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1.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https://d.docs.live.net/151349437dead801/Documents/Business and Work Items/Work on the Side/Front Range Recreation^J Inc/"/>
    </mc:Choice>
  </mc:AlternateContent>
  <xr:revisionPtr revIDLastSave="5" documentId="8_{3F3843EC-1AB4-463E-A4E2-F0305F7D9D6B}" xr6:coauthVersionLast="47" xr6:coauthVersionMax="47" xr10:uidLastSave="{DE016E82-DDE8-40D4-8C82-79C1D9281CC0}"/>
  <bookViews>
    <workbookView xWindow="-28920" yWindow="-120" windowWidth="29040" windowHeight="15720" tabRatio="826" firstSheet="1" activeTab="1" xr2:uid="{B8FAABF5-C3BE-4861-B2B2-3F04A9357993}"/>
  </bookViews>
  <sheets>
    <sheet name="Cardinal Ordinal Directions" sheetId="2" state="hidden" r:id="rId1"/>
    <sheet name="Disclaimer" sheetId="18" r:id="rId2"/>
    <sheet name="Weather Data" sheetId="1" state="hidden" r:id="rId3"/>
    <sheet name="Weather Hourly Buckets" sheetId="13" state="hidden" r:id="rId4"/>
    <sheet name="Dashboard" sheetId="17" r:id="rId5"/>
    <sheet name="Weather Pivot and Chart" sheetId="3" r:id="rId6"/>
    <sheet name="Individual and Facility Data" sheetId="4" r:id="rId7"/>
    <sheet name="Facility Use" sheetId="9" r:id="rId8"/>
    <sheet name="Daily Visitor Totals" sheetId="15" r:id="rId9"/>
    <sheet name="Date and Time Buckets" sheetId="14" state="hidden" r:id="rId10"/>
    <sheet name="Time of Day" sheetId="8" state="hidden" r:id="rId11"/>
    <sheet name="Time In Hourly Buckets" sheetId="12" state="hidden" r:id="rId12"/>
    <sheet name="Time Out Hourly Buckets" sheetId="10" state="hidden" r:id="rId13"/>
    <sheet name="Time of Day Buckets" sheetId="11" state="hidden" r:id="rId14"/>
    <sheet name="Locations" sheetId="19" state="hidden" r:id="rId15"/>
    <sheet name="!Raw Data!" sheetId="7" state="hidden" r:id="rId16"/>
    <sheet name="Days of Week" sheetId="6" state="hidden" r:id="rId17"/>
    <sheet name="Facilities" sheetId="5" state="hidden" r:id="rId18"/>
  </sheets>
  <definedNames>
    <definedName name="_xlnm.Database">'Individual and Facility Data'!$A$6:$U$1975</definedName>
    <definedName name="Slicer_Facility1">#N/A</definedName>
    <definedName name="Slicer_Facility2">#N/A</definedName>
    <definedName name="Slicer_TimeOfDayBuckets">#N/A</definedName>
    <definedName name="Slicer_TimeOfDayBuckets1">#N/A</definedName>
    <definedName name="Slicer_TimeOfDayBuckets2">#N/A</definedName>
    <definedName name="Slicer_TimeOfDayBuckets3">#N/A</definedName>
    <definedName name="Slicer_WeekDayName">#N/A</definedName>
    <definedName name="Slicer_WeekDayName_Short">#N/A</definedName>
    <definedName name="Slicer_WeekDayName1">#N/A</definedName>
    <definedName name="StrohRanchEntryForm">'Individual and Facility Data'!$A$6:$U$1975</definedName>
    <definedName name="StrohRanchRecreation">'Individual and Facility Data'!$A$6:$U$1975</definedName>
  </definedNames>
  <calcPr calcId="191029"/>
  <pivotCaches>
    <pivotCache cacheId="0" r:id="rId19"/>
    <pivotCache cacheId="176" r:id="rId20"/>
    <pivotCache cacheId="224" r:id="rId21"/>
  </pivotCaches>
  <extLst>
    <ext xmlns:x14="http://schemas.microsoft.com/office/spreadsheetml/2009/9/main" uri="{876F7934-8845-4945-9796-88D515C7AA90}">
      <x14:pivotCaches>
        <pivotCache cacheId="3" r:id="rId22"/>
        <pivotCache cacheId="4" r:id="rId23"/>
      </x14:pivotCaches>
    </ex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841E416B-1EF1-43b6-AB56-02D37102CBD5}">
      <x15:pivotCaches>
        <pivotCache cacheId="5" r:id="rId33"/>
        <pivotCache cacheId="119" r:id="rId34"/>
        <pivotCache cacheId="179" r:id="rId35"/>
        <pivotCache cacheId="182" r:id="rId36"/>
        <pivotCache cacheId="212" r:id="rId37"/>
        <pivotCache cacheId="214" r:id="rId38"/>
        <pivotCache cacheId="216" r:id="rId39"/>
        <pivotCache cacheId="218" r:id="rId40"/>
      </x15:pivotCaches>
    </ext>
    <ext xmlns:x15="http://schemas.microsoft.com/office/spreadsheetml/2010/11/main" uri="{983426D0-5260-488c-9760-48F4B6AC55F4}">
      <x15:pivotTableReferences>
        <x15:pivotTableReference r:id="rId41"/>
        <x15:pivotTableReference r:id="rId42"/>
        <x15:pivotTableReference r:id="rId43"/>
        <x15:pivotTableReference r:id="rId44"/>
        <x15:pivotTableReference r:id="rId45"/>
        <x15:pivotTableReference r:id="rId46"/>
        <x15:pivotTableReference r:id="rId47"/>
        <x15:pivotTableReference r:id="rId48"/>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ather_6120f0c6-50ec-4b23-82e6-967d2fd27c0e" name="Weather" connection="Query - Weather"/>
          <x15:modelTable id="CardinalOrdinalDirections_33961bc5-7bd1-40fd-8d1c-e5a0734e2f65" name="CardinalOrdinalDirections" connection="Query - CardinalOrdinalDirections"/>
          <x15:modelTable id="StrohRanchRecreationData_b083929d-9151-490d-895c-fa555ad5c459" name="StrohRanchRecreationData" connection="Query - StrohRanchRecreationData"/>
          <x15:modelTable id="DaysOfWeek_9f78eeda-e135-430f-a2fa-6415276928dd" name="DaysOfWeek" connection="Query - DaysOfWeek"/>
          <x15:modelTable id="Facilities_4e888366-901b-4209-97da-d8d632008f58" name="Facilities" connection="Query - Facilities"/>
          <x15:modelTable id="TimeOfDay_a8e316ff-e689-4c7d-afe3-da89f1f77a82" name="TimeOfDay" connection="Query - TimeOfDay"/>
          <x15:modelTable id="DateDimension_ab12091e-81ec-4d80-a8a3-086b1b690113" name="DateDimension" connection="Query - DateDimension"/>
          <x15:modelTable id="TimeOfDayBuckets_53585784-dee2-4150-a8ee-b9a59d424a68" name="TimeOfDayBuckets" connection="Query - TimeOfDayBuckets"/>
          <x15:modelTable id="TimeInHourlyBuckets_4421803c-d6a5-4789-be66-f40f2f5b1ad1" name="TimeInHourlyBuckets" connection="Query - TimeInHourlyBuckets"/>
          <x15:modelTable id="TimeOutHourlyBuckets_b6a51da8-3c89-49ff-a5cf-54d23441c351" name="TimeOutHourlyBuckets" connection="Query - TimeOutHourlyBuckets"/>
          <x15:modelTable id="WeatherHourlyBuckets_91749d88-de14-4843-8b71-66fb232e6501" name="WeatherHourlyBuckets" connection="Query - WeatherHourlyBuckets"/>
          <x15:modelTable id="DateTimeBuckets_66146416-1991-4597-9e00-9be8c9d12ce1" name="DateTimeBuckets" connection="Query - DateTimeBuckets"/>
        </x15:modelTables>
        <x15:modelRelationships>
          <x15:modelRelationship fromTable="Weather" fromColumn="WindDirection" toTable="CardinalOrdinalDirections" toColumn="CardinalOrdinalDirectionsAbbreviated"/>
          <x15:modelRelationship fromTable="Weather" fromColumn="Date" toTable="DateDimension" toColumn="Date"/>
          <x15:modelRelationship fromTable="Weather" fromColumn="WeatherHourlyBuckets" toTable="WeatherHourlyBuckets" toColumn="TimeBuckets"/>
          <x15:modelRelationship fromTable="Weather" fromColumn="DateTimeBuckets" toTable="DateTimeBuckets" toColumn="DateTimeBuckets"/>
          <x15:modelRelationship fromTable="StrohRanchRecreationData" fromColumn="Date" toTable="DateDimension" toColumn="Date"/>
          <x15:modelRelationship fromTable="StrohRanchRecreationData" fromColumn="Facility" toTable="Facilities" toColumn="Facility"/>
          <x15:modelRelationship fromTable="StrohRanchRecreationData" fromColumn="TimeInBucket" toTable="TimeInHourlyBuckets" toColumn="TimeBuckets"/>
          <x15:modelRelationship fromTable="StrohRanchRecreationData" fromColumn="TimeOutBucket" toTable="TimeOutHourlyBuckets" toColumn="TimeBuckets"/>
          <x15:modelRelationship fromTable="StrohRanchRecreationData" fromColumn="Weekday" toTable="DaysOfWeek" toColumn="Day"/>
          <x15:modelRelationship fromTable="StrohRanchRecreationData" fromColumn="DateTimeBuckets" toTable="DateTimeBuckets" toColumn="DateTimeBuckets"/>
          <x15:modelRelationship fromTable="StrohRanchRecreationData" fromColumn="TimeOfDay" toTable="TimeOfDayBuckets" toColumn="TimeOfDayBuckets"/>
          <x15:modelRelationship fromTable="TimeOfDay" fromColumn="TimeOfDayBuckets" toTable="TimeOfDayBuckets" toColumn="TimeOfDayBuckets"/>
          <x15:modelRelationship fromTable="TimeOfDay" fromColumn="TimeBuckets" toTable="TimeInHourlyBuckets" toColumn="TimeBuckets"/>
          <x15:modelRelationship fromTable="TimeOfDay" fromColumn="TimeBuckets" toTable="WeatherHourlyBuckets" toColumn="TimeBuckets"/>
          <x15:modelRelationship fromTable="TimeOfDay" fromColumn="TimeBuckets" toTable="TimeOutHourlyBuckets" toColumn="TimeBuckets"/>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975" i="4" l="1"/>
  <c r="H1975" i="4" s="1"/>
  <c r="M1975" i="4"/>
  <c r="O1975" i="4"/>
  <c r="N1975" i="4" s="1"/>
  <c r="P1975" i="4"/>
  <c r="Q1975" i="4"/>
  <c r="R1975" i="4"/>
  <c r="S1975" i="4"/>
  <c r="T1975" i="4"/>
  <c r="U1975" i="4"/>
  <c r="G1974" i="4"/>
  <c r="I1974" i="4" s="1"/>
  <c r="M1974" i="4"/>
  <c r="O1974" i="4"/>
  <c r="N1974" i="4" s="1"/>
  <c r="P1974" i="4"/>
  <c r="Q1974" i="4"/>
  <c r="R1974" i="4"/>
  <c r="S1974" i="4"/>
  <c r="T1974" i="4"/>
  <c r="U1974" i="4"/>
  <c r="C2" i="14"/>
  <c r="C5" i="14"/>
  <c r="C4" i="14"/>
  <c r="C7" i="14"/>
  <c r="C3" i="14"/>
  <c r="C6" i="14"/>
  <c r="C8" i="14"/>
  <c r="C10" i="14"/>
  <c r="C9" i="14"/>
  <c r="C11" i="14"/>
  <c r="C14" i="14"/>
  <c r="C13" i="14"/>
  <c r="C15" i="14"/>
  <c r="C12" i="14"/>
  <c r="C20" i="14"/>
  <c r="C16" i="14"/>
  <c r="C21" i="14"/>
  <c r="C17" i="14"/>
  <c r="C18" i="14"/>
  <c r="C19" i="14"/>
  <c r="C22" i="14"/>
  <c r="C29" i="14"/>
  <c r="C24" i="14"/>
  <c r="C23" i="14"/>
  <c r="C26" i="14"/>
  <c r="C25" i="14"/>
  <c r="C27" i="14"/>
  <c r="C28" i="14"/>
  <c r="C31" i="14"/>
  <c r="C34" i="14"/>
  <c r="C30" i="14"/>
  <c r="C32" i="14"/>
  <c r="C35" i="14"/>
  <c r="C36" i="14"/>
  <c r="C33" i="14"/>
  <c r="C42" i="14"/>
  <c r="C39" i="14"/>
  <c r="C37" i="14"/>
  <c r="C40" i="14"/>
  <c r="C43" i="14"/>
  <c r="C38" i="14"/>
  <c r="C41" i="14"/>
  <c r="C47" i="14"/>
  <c r="C45" i="14"/>
  <c r="C50" i="14"/>
  <c r="C44" i="14"/>
  <c r="C49" i="14"/>
  <c r="C48" i="14"/>
  <c r="C46" i="14"/>
  <c r="C52" i="14"/>
  <c r="C54" i="14"/>
  <c r="C56" i="14"/>
  <c r="C53" i="14"/>
  <c r="C51" i="14"/>
  <c r="C55" i="14"/>
  <c r="C57" i="14"/>
  <c r="C60" i="14"/>
  <c r="C59" i="14"/>
  <c r="C58" i="14"/>
  <c r="C62" i="14"/>
  <c r="C64" i="14"/>
  <c r="C63" i="14"/>
  <c r="C61" i="14"/>
  <c r="C66" i="14"/>
  <c r="C68" i="14"/>
  <c r="C65" i="14"/>
  <c r="C70" i="14"/>
  <c r="C67" i="14"/>
  <c r="C71" i="14"/>
  <c r="C69" i="14"/>
  <c r="C74" i="14"/>
  <c r="C75" i="14"/>
  <c r="C76" i="14"/>
  <c r="C72" i="14"/>
  <c r="C77" i="14"/>
  <c r="C73" i="14"/>
  <c r="C78" i="14"/>
  <c r="C79" i="14"/>
  <c r="C85" i="14"/>
  <c r="C81" i="14"/>
  <c r="C84" i="14"/>
  <c r="C83" i="14"/>
  <c r="C80" i="14"/>
  <c r="C82" i="14"/>
  <c r="C89" i="14"/>
  <c r="C88" i="14"/>
  <c r="C86" i="14"/>
  <c r="C87" i="14"/>
  <c r="C91" i="14"/>
  <c r="C90" i="14"/>
  <c r="C92" i="14"/>
  <c r="C97" i="14"/>
  <c r="C93" i="14"/>
  <c r="C99" i="14"/>
  <c r="C95" i="14"/>
  <c r="C96" i="14"/>
  <c r="C94" i="14"/>
  <c r="C98" i="14"/>
  <c r="C101" i="14"/>
  <c r="C105" i="14"/>
  <c r="C102" i="14"/>
  <c r="C104" i="14"/>
  <c r="C106" i="14"/>
  <c r="C100" i="14"/>
  <c r="C103" i="14"/>
  <c r="C112" i="14"/>
  <c r="C110" i="14"/>
  <c r="C113" i="14"/>
  <c r="C107" i="14"/>
  <c r="C108" i="14"/>
  <c r="C109" i="14"/>
  <c r="C111" i="14"/>
  <c r="C117" i="14"/>
  <c r="C116" i="14"/>
  <c r="C119" i="14"/>
  <c r="C118" i="14"/>
  <c r="C114" i="14"/>
  <c r="C115" i="14"/>
  <c r="C120" i="14"/>
  <c r="C121" i="14"/>
  <c r="C123" i="14"/>
  <c r="C122" i="14"/>
  <c r="C125" i="14"/>
  <c r="C124" i="14"/>
  <c r="C126" i="14"/>
  <c r="C128" i="14"/>
  <c r="C132" i="14"/>
  <c r="C133" i="14"/>
  <c r="C127" i="14"/>
  <c r="C129" i="14"/>
  <c r="C131" i="14"/>
  <c r="C130" i="14"/>
  <c r="C137" i="14"/>
  <c r="C134" i="14"/>
  <c r="C136" i="14"/>
  <c r="C139" i="14"/>
  <c r="C135" i="14"/>
  <c r="C140" i="14"/>
  <c r="C138" i="14"/>
  <c r="C144" i="14"/>
  <c r="C143" i="14"/>
  <c r="C146" i="14"/>
  <c r="C147" i="14"/>
  <c r="C141" i="14"/>
  <c r="C142" i="14"/>
  <c r="C145" i="14"/>
  <c r="C149" i="14"/>
  <c r="C148" i="14"/>
  <c r="C153" i="14"/>
  <c r="C154" i="14"/>
  <c r="C151" i="14"/>
  <c r="C152" i="14"/>
  <c r="C150" i="14"/>
  <c r="C157" i="14"/>
  <c r="C155" i="14"/>
  <c r="C158" i="14"/>
  <c r="C159" i="14"/>
  <c r="C156" i="14"/>
  <c r="C160" i="14"/>
  <c r="C161" i="14"/>
  <c r="C163" i="14"/>
  <c r="C166" i="14"/>
  <c r="C164" i="14"/>
  <c r="C168" i="14"/>
  <c r="C165" i="14"/>
  <c r="C167" i="14"/>
  <c r="C162" i="14"/>
  <c r="C169" i="14"/>
  <c r="C170" i="14"/>
  <c r="C176" i="14"/>
  <c r="C172" i="14"/>
  <c r="C171" i="14"/>
  <c r="C174" i="14"/>
  <c r="C175" i="14"/>
  <c r="C173" i="14"/>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350" i="4"/>
  <c r="M351" i="4"/>
  <c r="M298" i="4"/>
  <c r="M352" i="4"/>
  <c r="M353" i="4"/>
  <c r="M354" i="4"/>
  <c r="M355" i="4"/>
  <c r="M356" i="4"/>
  <c r="M299" i="4"/>
  <c r="M357" i="4"/>
  <c r="M358" i="4"/>
  <c r="M300" i="4"/>
  <c r="M301" i="4"/>
  <c r="M359" i="4"/>
  <c r="M360" i="4"/>
  <c r="M361" i="4"/>
  <c r="M302" i="4"/>
  <c r="M362" i="4"/>
  <c r="M363" i="4"/>
  <c r="M364" i="4"/>
  <c r="M303" i="4"/>
  <c r="M365" i="4"/>
  <c r="M366" i="4"/>
  <c r="M367" i="4"/>
  <c r="M368" i="4"/>
  <c r="M369" i="4"/>
  <c r="M370" i="4"/>
  <c r="M371" i="4"/>
  <c r="M372" i="4"/>
  <c r="M373" i="4"/>
  <c r="M374" i="4"/>
  <c r="M375" i="4"/>
  <c r="M376" i="4"/>
  <c r="M377" i="4"/>
  <c r="M378" i="4"/>
  <c r="M379" i="4"/>
  <c r="M380" i="4"/>
  <c r="M381" i="4"/>
  <c r="M382" i="4"/>
  <c r="M383" i="4"/>
  <c r="M384" i="4"/>
  <c r="M385" i="4"/>
  <c r="M386" i="4"/>
  <c r="M467" i="4"/>
  <c r="M468" i="4"/>
  <c r="M469" i="4"/>
  <c r="M470" i="4"/>
  <c r="M471" i="4"/>
  <c r="M472" i="4"/>
  <c r="M473" i="4"/>
  <c r="M474" i="4"/>
  <c r="M387" i="4"/>
  <c r="M388" i="4"/>
  <c r="M475" i="4"/>
  <c r="M476" i="4"/>
  <c r="M389" i="4"/>
  <c r="M477" i="4"/>
  <c r="M390" i="4"/>
  <c r="M478" i="4"/>
  <c r="M479" i="4"/>
  <c r="M480" i="4"/>
  <c r="M481" i="4"/>
  <c r="M482" i="4"/>
  <c r="M483" i="4"/>
  <c r="M484" i="4"/>
  <c r="M485" i="4"/>
  <c r="M486" i="4"/>
  <c r="M487" i="4"/>
  <c r="M488" i="4"/>
  <c r="M489" i="4"/>
  <c r="M391" i="4"/>
  <c r="M490" i="4"/>
  <c r="M491" i="4"/>
  <c r="M492" i="4"/>
  <c r="M392" i="4"/>
  <c r="M493" i="4"/>
  <c r="M494" i="4"/>
  <c r="M495" i="4"/>
  <c r="M496" i="4"/>
  <c r="M497" i="4"/>
  <c r="M498" i="4"/>
  <c r="M393" i="4"/>
  <c r="M499" i="4"/>
  <c r="M500" i="4"/>
  <c r="M501" i="4"/>
  <c r="M502" i="4"/>
  <c r="M503" i="4"/>
  <c r="M504" i="4"/>
  <c r="M505" i="4"/>
  <c r="M506" i="4"/>
  <c r="M507" i="4"/>
  <c r="M508" i="4"/>
  <c r="M509" i="4"/>
  <c r="M570" i="4"/>
  <c r="M571" i="4"/>
  <c r="M572" i="4"/>
  <c r="M573" i="4"/>
  <c r="M394" i="4"/>
  <c r="M395" i="4"/>
  <c r="M574" i="4"/>
  <c r="M575" i="4"/>
  <c r="M396" i="4"/>
  <c r="M576" i="4"/>
  <c r="M397" i="4"/>
  <c r="M577" i="4"/>
  <c r="M578" i="4"/>
  <c r="M579" i="4"/>
  <c r="M580" i="4"/>
  <c r="M398" i="4"/>
  <c r="M581" i="4"/>
  <c r="M582" i="4"/>
  <c r="M399" i="4"/>
  <c r="M583" i="4"/>
  <c r="M584" i="4"/>
  <c r="M585" i="4"/>
  <c r="M586" i="4"/>
  <c r="M587" i="4"/>
  <c r="M588" i="4"/>
  <c r="M589" i="4"/>
  <c r="M400" i="4"/>
  <c r="M590" i="4"/>
  <c r="M591" i="4"/>
  <c r="M592" i="4"/>
  <c r="M593" i="4"/>
  <c r="M594" i="4"/>
  <c r="M401" i="4"/>
  <c r="M402" i="4"/>
  <c r="M595" i="4"/>
  <c r="M596" i="4"/>
  <c r="M597" i="4"/>
  <c r="M403" i="4"/>
  <c r="M404" i="4"/>
  <c r="M598" i="4"/>
  <c r="M599" i="4"/>
  <c r="M600" i="4"/>
  <c r="M601" i="4"/>
  <c r="M602" i="4"/>
  <c r="M603" i="4"/>
  <c r="M604" i="4"/>
  <c r="M605" i="4"/>
  <c r="M606" i="4"/>
  <c r="M607" i="4"/>
  <c r="M608" i="4"/>
  <c r="M609" i="4"/>
  <c r="M610" i="4"/>
  <c r="M611" i="4"/>
  <c r="M405" i="4"/>
  <c r="M612" i="4"/>
  <c r="M613" i="4"/>
  <c r="M510" i="4"/>
  <c r="M614" i="4"/>
  <c r="M628" i="4"/>
  <c r="M629" i="4"/>
  <c r="M630" i="4"/>
  <c r="M631" i="4"/>
  <c r="M632" i="4"/>
  <c r="M633" i="4"/>
  <c r="M634" i="4"/>
  <c r="M635" i="4"/>
  <c r="M511" i="4"/>
  <c r="M636" i="4"/>
  <c r="M512" i="4"/>
  <c r="M637" i="4"/>
  <c r="M638" i="4"/>
  <c r="M639" i="4"/>
  <c r="M640" i="4"/>
  <c r="M641" i="4"/>
  <c r="M642" i="4"/>
  <c r="M643" i="4"/>
  <c r="M513" i="4"/>
  <c r="M514" i="4"/>
  <c r="M644" i="4"/>
  <c r="M645" i="4"/>
  <c r="M646" i="4"/>
  <c r="M647" i="4"/>
  <c r="M648" i="4"/>
  <c r="M649" i="4"/>
  <c r="M650" i="4"/>
  <c r="M651" i="4"/>
  <c r="M652" i="4"/>
  <c r="M653" i="4"/>
  <c r="M515" i="4"/>
  <c r="M654" i="4"/>
  <c r="M655" i="4"/>
  <c r="M656" i="4"/>
  <c r="M657" i="4"/>
  <c r="M658" i="4"/>
  <c r="M659" i="4"/>
  <c r="M660" i="4"/>
  <c r="M661" i="4"/>
  <c r="M662" i="4"/>
  <c r="M663" i="4"/>
  <c r="M516" i="4"/>
  <c r="M664" i="4"/>
  <c r="M665" i="4"/>
  <c r="M517" i="4"/>
  <c r="M666" i="4"/>
  <c r="M667" i="4"/>
  <c r="M668" i="4"/>
  <c r="M669" i="4"/>
  <c r="M670" i="4"/>
  <c r="M671" i="4"/>
  <c r="M672" i="4"/>
  <c r="M673" i="4"/>
  <c r="M674" i="4"/>
  <c r="M518" i="4"/>
  <c r="M675" i="4"/>
  <c r="M676" i="4"/>
  <c r="M677" i="4"/>
  <c r="M678" i="4"/>
  <c r="M679" i="4"/>
  <c r="M680" i="4"/>
  <c r="M681" i="4"/>
  <c r="M682" i="4"/>
  <c r="M519" i="4"/>
  <c r="M520" i="4"/>
  <c r="M521" i="4"/>
  <c r="M683" i="4"/>
  <c r="M684" i="4"/>
  <c r="M685" i="4"/>
  <c r="M686" i="4"/>
  <c r="M687" i="4"/>
  <c r="M688" i="4"/>
  <c r="M689" i="4"/>
  <c r="M690" i="4"/>
  <c r="M691" i="4"/>
  <c r="M692"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522" i="4"/>
  <c r="M732" i="4"/>
  <c r="M733" i="4"/>
  <c r="M734" i="4"/>
  <c r="M735" i="4"/>
  <c r="M523" i="4"/>
  <c r="M406" i="4"/>
  <c r="M407" i="4"/>
  <c r="M408" i="4"/>
  <c r="M409" i="4"/>
  <c r="M410" i="4"/>
  <c r="M524" i="4"/>
  <c r="M411" i="4"/>
  <c r="M412" i="4"/>
  <c r="M413" i="4"/>
  <c r="M414" i="4"/>
  <c r="M415" i="4"/>
  <c r="M416" i="4"/>
  <c r="M417" i="4"/>
  <c r="M418" i="4"/>
  <c r="M419" i="4"/>
  <c r="M420" i="4"/>
  <c r="M421" i="4"/>
  <c r="M615" i="4"/>
  <c r="M422" i="4"/>
  <c r="M423" i="4"/>
  <c r="M424" i="4"/>
  <c r="M425" i="4"/>
  <c r="M426" i="4"/>
  <c r="M616" i="4"/>
  <c r="M427" i="4"/>
  <c r="M617" i="4"/>
  <c r="M428" i="4"/>
  <c r="M429" i="4"/>
  <c r="M430" i="4"/>
  <c r="M431" i="4"/>
  <c r="M618" i="4"/>
  <c r="M432" i="4"/>
  <c r="M433" i="4"/>
  <c r="M434" i="4"/>
  <c r="M736" i="4"/>
  <c r="M737" i="4"/>
  <c r="M738" i="4"/>
  <c r="M739" i="4"/>
  <c r="M740" i="4"/>
  <c r="M741" i="4"/>
  <c r="M742" i="4"/>
  <c r="M743" i="4"/>
  <c r="M744" i="4"/>
  <c r="M619" i="4"/>
  <c r="M745" i="4"/>
  <c r="M746" i="4"/>
  <c r="M747" i="4"/>
  <c r="M748" i="4"/>
  <c r="M620" i="4"/>
  <c r="M621" i="4"/>
  <c r="M752" i="4"/>
  <c r="M753" i="4"/>
  <c r="M754" i="4"/>
  <c r="M755" i="4"/>
  <c r="M756" i="4"/>
  <c r="M757" i="4"/>
  <c r="M758" i="4"/>
  <c r="M759" i="4"/>
  <c r="M622" i="4"/>
  <c r="M760" i="4"/>
  <c r="M761" i="4"/>
  <c r="M762" i="4"/>
  <c r="M763" i="4"/>
  <c r="M764" i="4"/>
  <c r="M765" i="4"/>
  <c r="M766" i="4"/>
  <c r="M623" i="4"/>
  <c r="M624" i="4"/>
  <c r="M767" i="4"/>
  <c r="M768" i="4"/>
  <c r="M769" i="4"/>
  <c r="M770" i="4"/>
  <c r="M625" i="4"/>
  <c r="M771" i="4"/>
  <c r="M772" i="4"/>
  <c r="M773" i="4"/>
  <c r="M774" i="4"/>
  <c r="M775" i="4"/>
  <c r="M776" i="4"/>
  <c r="M777" i="4"/>
  <c r="M778" i="4"/>
  <c r="M779" i="4"/>
  <c r="M780" i="4"/>
  <c r="M781" i="4"/>
  <c r="M782" i="4"/>
  <c r="M626" i="4"/>
  <c r="M627" i="4"/>
  <c r="M693" i="4"/>
  <c r="M783" i="4"/>
  <c r="M784" i="4"/>
  <c r="M785" i="4"/>
  <c r="M786" i="4"/>
  <c r="M787" i="4"/>
  <c r="M788" i="4"/>
  <c r="M789" i="4"/>
  <c r="M790" i="4"/>
  <c r="M791" i="4"/>
  <c r="M792" i="4"/>
  <c r="M802" i="4"/>
  <c r="M803" i="4"/>
  <c r="M804" i="4"/>
  <c r="M805" i="4"/>
  <c r="M806" i="4"/>
  <c r="M807" i="4"/>
  <c r="M808" i="4"/>
  <c r="M809" i="4"/>
  <c r="M810" i="4"/>
  <c r="M811" i="4"/>
  <c r="M812" i="4"/>
  <c r="M813" i="4"/>
  <c r="M814" i="4"/>
  <c r="M694" i="4"/>
  <c r="M815" i="4"/>
  <c r="M816" i="4"/>
  <c r="M817" i="4"/>
  <c r="M818" i="4"/>
  <c r="M819" i="4"/>
  <c r="M820" i="4"/>
  <c r="M821" i="4"/>
  <c r="M822" i="4"/>
  <c r="M823" i="4"/>
  <c r="M824" i="4"/>
  <c r="M825" i="4"/>
  <c r="M695" i="4"/>
  <c r="M826" i="4"/>
  <c r="M827" i="4"/>
  <c r="M828" i="4"/>
  <c r="M829" i="4"/>
  <c r="M830" i="4"/>
  <c r="M831" i="4"/>
  <c r="M696" i="4"/>
  <c r="M832" i="4"/>
  <c r="M833" i="4"/>
  <c r="M834" i="4"/>
  <c r="M835" i="4"/>
  <c r="M836" i="4"/>
  <c r="M837" i="4"/>
  <c r="M838" i="4"/>
  <c r="M839" i="4"/>
  <c r="M840" i="4"/>
  <c r="M841" i="4"/>
  <c r="M842" i="4"/>
  <c r="M843" i="4"/>
  <c r="M844" i="4"/>
  <c r="M697" i="4"/>
  <c r="M845" i="4"/>
  <c r="M846" i="4"/>
  <c r="M904" i="4"/>
  <c r="M905" i="4"/>
  <c r="M906" i="4"/>
  <c r="M907" i="4"/>
  <c r="M908" i="4"/>
  <c r="M909" i="4"/>
  <c r="M698" i="4"/>
  <c r="M910" i="4"/>
  <c r="M911" i="4"/>
  <c r="M912" i="4"/>
  <c r="M913" i="4"/>
  <c r="M914" i="4"/>
  <c r="M915" i="4"/>
  <c r="M916" i="4"/>
  <c r="M917" i="4"/>
  <c r="M918" i="4"/>
  <c r="M919" i="4"/>
  <c r="M920" i="4"/>
  <c r="M921" i="4"/>
  <c r="M922" i="4"/>
  <c r="M923" i="4"/>
  <c r="M699" i="4"/>
  <c r="M700" i="4"/>
  <c r="M924" i="4"/>
  <c r="M701" i="4"/>
  <c r="M925" i="4"/>
  <c r="M926" i="4"/>
  <c r="M702" i="4"/>
  <c r="M927" i="4"/>
  <c r="M928" i="4"/>
  <c r="M929" i="4"/>
  <c r="M930" i="4"/>
  <c r="M931" i="4"/>
  <c r="M932" i="4"/>
  <c r="M933" i="4"/>
  <c r="M703" i="4"/>
  <c r="M934" i="4"/>
  <c r="M935" i="4"/>
  <c r="M749" i="4"/>
  <c r="M936" i="4"/>
  <c r="M937" i="4"/>
  <c r="M938" i="4"/>
  <c r="M939" i="4"/>
  <c r="M940" i="4"/>
  <c r="M1001" i="4"/>
  <c r="M750"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751" i="4"/>
  <c r="M1029" i="4"/>
  <c r="M1030" i="4"/>
  <c r="M1031" i="4"/>
  <c r="M793" i="4"/>
  <c r="M1032" i="4"/>
  <c r="M1033" i="4"/>
  <c r="M1034" i="4"/>
  <c r="M1035" i="4"/>
  <c r="M1036" i="4"/>
  <c r="M1037" i="4"/>
  <c r="M1038" i="4"/>
  <c r="M1039" i="4"/>
  <c r="M1040" i="4"/>
  <c r="M1041" i="4"/>
  <c r="M1042" i="4"/>
  <c r="M1043" i="4"/>
  <c r="M1120" i="4"/>
  <c r="M1121" i="4"/>
  <c r="M1122" i="4"/>
  <c r="M794" i="4"/>
  <c r="M1123" i="4"/>
  <c r="M1124" i="4"/>
  <c r="M795" i="4"/>
  <c r="M1125" i="4"/>
  <c r="M1126" i="4"/>
  <c r="M1127" i="4"/>
  <c r="M1128" i="4"/>
  <c r="M796" i="4"/>
  <c r="M1129" i="4"/>
  <c r="M1130" i="4"/>
  <c r="M1131" i="4"/>
  <c r="M1132" i="4"/>
  <c r="M1133" i="4"/>
  <c r="M1134" i="4"/>
  <c r="M1135" i="4"/>
  <c r="M1136" i="4"/>
  <c r="M1137" i="4"/>
  <c r="M1138" i="4"/>
  <c r="M797" i="4"/>
  <c r="M1139" i="4"/>
  <c r="M1140" i="4"/>
  <c r="M1141" i="4"/>
  <c r="M1142" i="4"/>
  <c r="M798" i="4"/>
  <c r="M1143" i="4"/>
  <c r="M1144" i="4"/>
  <c r="M1145" i="4"/>
  <c r="M1146" i="4"/>
  <c r="M1147" i="4"/>
  <c r="M799" i="4"/>
  <c r="M1148" i="4"/>
  <c r="M1149" i="4"/>
  <c r="M1150" i="4"/>
  <c r="M1151" i="4"/>
  <c r="M1152" i="4"/>
  <c r="M1153" i="4"/>
  <c r="M800" i="4"/>
  <c r="M1154" i="4"/>
  <c r="M1155" i="4"/>
  <c r="M801" i="4"/>
  <c r="M1156" i="4"/>
  <c r="M1157" i="4"/>
  <c r="M847" i="4"/>
  <c r="M1158" i="4"/>
  <c r="M1159" i="4"/>
  <c r="M1160" i="4"/>
  <c r="M848" i="4"/>
  <c r="M1161" i="4"/>
  <c r="M849" i="4"/>
  <c r="M1162" i="4"/>
  <c r="M1163" i="4"/>
  <c r="M1164" i="4"/>
  <c r="M1165" i="4"/>
  <c r="M1166" i="4"/>
  <c r="M1167" i="4"/>
  <c r="M850" i="4"/>
  <c r="M1168" i="4"/>
  <c r="M1181" i="4"/>
  <c r="M1182" i="4"/>
  <c r="M1183" i="4"/>
  <c r="M1184" i="4"/>
  <c r="M851" i="4"/>
  <c r="M1185" i="4"/>
  <c r="M1186" i="4"/>
  <c r="M1187" i="4"/>
  <c r="M1188" i="4"/>
  <c r="M852" i="4"/>
  <c r="M1189" i="4"/>
  <c r="M1190" i="4"/>
  <c r="M1191" i="4"/>
  <c r="M1192" i="4"/>
  <c r="M1193" i="4"/>
  <c r="M1194" i="4"/>
  <c r="M1195" i="4"/>
  <c r="M1196" i="4"/>
  <c r="M1197" i="4"/>
  <c r="M853" i="4"/>
  <c r="M1198" i="4"/>
  <c r="M1199" i="4"/>
  <c r="M1200" i="4"/>
  <c r="M854" i="4"/>
  <c r="M1201" i="4"/>
  <c r="M1202" i="4"/>
  <c r="M1203" i="4"/>
  <c r="M1204" i="4"/>
  <c r="M1205" i="4"/>
  <c r="M1206" i="4"/>
  <c r="M1207" i="4"/>
  <c r="M1208" i="4"/>
  <c r="M1209" i="4"/>
  <c r="M1210" i="4"/>
  <c r="M855" i="4"/>
  <c r="M1211" i="4"/>
  <c r="M1212" i="4"/>
  <c r="M1213" i="4"/>
  <c r="M1214" i="4"/>
  <c r="M1215" i="4"/>
  <c r="M856" i="4"/>
  <c r="M1216" i="4"/>
  <c r="M1217" i="4"/>
  <c r="M1218" i="4"/>
  <c r="M1219" i="4"/>
  <c r="M1220" i="4"/>
  <c r="M1221" i="4"/>
  <c r="M1222" i="4"/>
  <c r="M857" i="4"/>
  <c r="M1223" i="4"/>
  <c r="M1224" i="4"/>
  <c r="M1225" i="4"/>
  <c r="M1226" i="4"/>
  <c r="M858" i="4"/>
  <c r="M1227" i="4"/>
  <c r="M1228" i="4"/>
  <c r="M1229" i="4"/>
  <c r="M1230" i="4"/>
  <c r="M1231" i="4"/>
  <c r="M1232" i="4"/>
  <c r="M1233" i="4"/>
  <c r="M1234" i="4"/>
  <c r="M1235" i="4"/>
  <c r="M1236" i="4"/>
  <c r="M859" i="4"/>
  <c r="M1237" i="4"/>
  <c r="M1238" i="4"/>
  <c r="M1239" i="4"/>
  <c r="M1240" i="4"/>
  <c r="M1241" i="4"/>
  <c r="M1242" i="4"/>
  <c r="M1243" i="4"/>
  <c r="M1244" i="4"/>
  <c r="M1245" i="4"/>
  <c r="M941" i="4"/>
  <c r="M1246" i="4"/>
  <c r="M1247" i="4"/>
  <c r="M1248" i="4"/>
  <c r="M1249" i="4"/>
  <c r="M1260" i="4"/>
  <c r="M1261" i="4"/>
  <c r="M1262" i="4"/>
  <c r="M1263" i="4"/>
  <c r="M1264" i="4"/>
  <c r="M1265" i="4"/>
  <c r="M1266" i="4"/>
  <c r="M942" i="4"/>
  <c r="M943" i="4"/>
  <c r="M1267" i="4"/>
  <c r="M1268" i="4"/>
  <c r="M1269" i="4"/>
  <c r="M1270" i="4"/>
  <c r="M1271" i="4"/>
  <c r="M1272" i="4"/>
  <c r="M1273" i="4"/>
  <c r="M1274" i="4"/>
  <c r="M1275" i="4"/>
  <c r="M1276" i="4"/>
  <c r="M1277" i="4"/>
  <c r="M1278" i="4"/>
  <c r="M1279" i="4"/>
  <c r="M1280" i="4"/>
  <c r="M944" i="4"/>
  <c r="M1281" i="4"/>
  <c r="M1282" i="4"/>
  <c r="M945" i="4"/>
  <c r="M1283" i="4"/>
  <c r="M1284" i="4"/>
  <c r="M1285" i="4"/>
  <c r="M946" i="4"/>
  <c r="M1286" i="4"/>
  <c r="M1287" i="4"/>
  <c r="M1288" i="4"/>
  <c r="M947" i="4"/>
  <c r="M1289" i="4"/>
  <c r="M1290" i="4"/>
  <c r="M1291" i="4"/>
  <c r="M1292" i="4"/>
  <c r="M1293" i="4"/>
  <c r="M1294" i="4"/>
  <c r="M948" i="4"/>
  <c r="M1295" i="4"/>
  <c r="M1296" i="4"/>
  <c r="M1297" i="4"/>
  <c r="M1298" i="4"/>
  <c r="M1299" i="4"/>
  <c r="M1300" i="4"/>
  <c r="M1301" i="4"/>
  <c r="M1302" i="4"/>
  <c r="M1303" i="4"/>
  <c r="M949" i="4"/>
  <c r="M1304" i="4"/>
  <c r="M1305" i="4"/>
  <c r="M1306" i="4"/>
  <c r="M1307" i="4"/>
  <c r="M1308" i="4"/>
  <c r="M950" i="4"/>
  <c r="M1309" i="4"/>
  <c r="M1310" i="4"/>
  <c r="M1311" i="4"/>
  <c r="M1312" i="4"/>
  <c r="M1313" i="4"/>
  <c r="M1314" i="4"/>
  <c r="M304" i="4"/>
  <c r="M305" i="4"/>
  <c r="M951" i="4"/>
  <c r="M952" i="4"/>
  <c r="M306" i="4"/>
  <c r="M953" i="4"/>
  <c r="M954" i="4"/>
  <c r="M307" i="4"/>
  <c r="M308" i="4"/>
  <c r="M309" i="4"/>
  <c r="M955" i="4"/>
  <c r="M310" i="4"/>
  <c r="M311" i="4"/>
  <c r="M312" i="4"/>
  <c r="M313" i="4"/>
  <c r="M314" i="4"/>
  <c r="M315" i="4"/>
  <c r="M316" i="4"/>
  <c r="M317" i="4"/>
  <c r="M318" i="4"/>
  <c r="M956"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1044" i="4"/>
  <c r="M1315" i="4"/>
  <c r="M1316" i="4"/>
  <c r="M1045" i="4"/>
  <c r="M435" i="4"/>
  <c r="M1046" i="4"/>
  <c r="M436" i="4"/>
  <c r="M437" i="4"/>
  <c r="M438" i="4"/>
  <c r="M439" i="4"/>
  <c r="M440" i="4"/>
  <c r="M441" i="4"/>
  <c r="M1047" i="4"/>
  <c r="M442" i="4"/>
  <c r="M443" i="4"/>
  <c r="M1048" i="4"/>
  <c r="M444" i="4"/>
  <c r="M445" i="4"/>
  <c r="M446" i="4"/>
  <c r="M447" i="4"/>
  <c r="M448" i="4"/>
  <c r="M449" i="4"/>
  <c r="M450" i="4"/>
  <c r="M451" i="4"/>
  <c r="M452" i="4"/>
  <c r="M453" i="4"/>
  <c r="M454" i="4"/>
  <c r="M455" i="4"/>
  <c r="M1049" i="4"/>
  <c r="M456" i="4"/>
  <c r="M457" i="4"/>
  <c r="M1050" i="4"/>
  <c r="M1051" i="4"/>
  <c r="M458" i="4"/>
  <c r="M459" i="4"/>
  <c r="M460" i="4"/>
  <c r="M461" i="4"/>
  <c r="M1052" i="4"/>
  <c r="M462" i="4"/>
  <c r="M463" i="4"/>
  <c r="M1053" i="4"/>
  <c r="M464" i="4"/>
  <c r="M465" i="4"/>
  <c r="M466" i="4"/>
  <c r="M1327" i="4"/>
  <c r="M1328" i="4"/>
  <c r="M1329" i="4"/>
  <c r="M1330" i="4"/>
  <c r="M1331" i="4"/>
  <c r="M1054" i="4"/>
  <c r="M1055" i="4"/>
  <c r="M1332" i="4"/>
  <c r="M1333" i="4"/>
  <c r="M1334" i="4"/>
  <c r="M1335" i="4"/>
  <c r="M1336" i="4"/>
  <c r="M1056" i="4"/>
  <c r="M1337" i="4"/>
  <c r="M1338" i="4"/>
  <c r="M1057" i="4"/>
  <c r="M1339" i="4"/>
  <c r="M1340" i="4"/>
  <c r="M1341" i="4"/>
  <c r="M1342" i="4"/>
  <c r="M1343" i="4"/>
  <c r="M1058" i="4"/>
  <c r="M1059" i="4"/>
  <c r="M1169" i="4"/>
  <c r="M1344" i="4"/>
  <c r="M1345" i="4"/>
  <c r="M1346" i="4"/>
  <c r="M1347" i="4"/>
  <c r="M1348" i="4"/>
  <c r="M1349" i="4"/>
  <c r="M1170" i="4"/>
  <c r="M1350" i="4"/>
  <c r="M1351" i="4"/>
  <c r="M1352" i="4"/>
  <c r="M1353" i="4"/>
  <c r="M1354" i="4"/>
  <c r="M1355" i="4"/>
  <c r="M1356" i="4"/>
  <c r="M1357" i="4"/>
  <c r="M1358" i="4"/>
  <c r="M1359" i="4"/>
  <c r="M1360" i="4"/>
  <c r="M1361" i="4"/>
  <c r="M1362" i="4"/>
  <c r="M1363" i="4"/>
  <c r="M1171" i="4"/>
  <c r="M1364" i="4"/>
  <c r="M1365" i="4"/>
  <c r="M1366" i="4"/>
  <c r="M1367" i="4"/>
  <c r="M1368" i="4"/>
  <c r="M1369" i="4"/>
  <c r="M1370" i="4"/>
  <c r="M1172" i="4"/>
  <c r="M1371" i="4"/>
  <c r="M1173" i="4"/>
  <c r="M1372" i="4"/>
  <c r="M1373" i="4"/>
  <c r="M1374" i="4"/>
  <c r="M1375" i="4"/>
  <c r="M1376" i="4"/>
  <c r="M525" i="4"/>
  <c r="M1174" i="4"/>
  <c r="M526" i="4"/>
  <c r="M1175" i="4"/>
  <c r="M527" i="4"/>
  <c r="M528" i="4"/>
  <c r="M529" i="4"/>
  <c r="M1176"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1177" i="4"/>
  <c r="M556" i="4"/>
  <c r="M557" i="4"/>
  <c r="M558" i="4"/>
  <c r="M559" i="4"/>
  <c r="M1178" i="4"/>
  <c r="M560" i="4"/>
  <c r="M1179" i="4"/>
  <c r="M561" i="4"/>
  <c r="M562" i="4"/>
  <c r="M563" i="4"/>
  <c r="M1180" i="4"/>
  <c r="M564" i="4"/>
  <c r="M565" i="4"/>
  <c r="M566" i="4"/>
  <c r="M567" i="4"/>
  <c r="M568" i="4"/>
  <c r="M569" i="4"/>
  <c r="M1250" i="4"/>
  <c r="M1388" i="4"/>
  <c r="M1389" i="4"/>
  <c r="M1390" i="4"/>
  <c r="M1391" i="4"/>
  <c r="M1392" i="4"/>
  <c r="M1251" i="4"/>
  <c r="M1393" i="4"/>
  <c r="M1394" i="4"/>
  <c r="M1395" i="4"/>
  <c r="M1396" i="4"/>
  <c r="M1252" i="4"/>
  <c r="M1397" i="4"/>
  <c r="M1398" i="4"/>
  <c r="M1399" i="4"/>
  <c r="M1400" i="4"/>
  <c r="M1401" i="4"/>
  <c r="M1402" i="4"/>
  <c r="M1403" i="4"/>
  <c r="M1404" i="4"/>
  <c r="M1405" i="4"/>
  <c r="M1406" i="4"/>
  <c r="M1407" i="4"/>
  <c r="M1253" i="4"/>
  <c r="M1408" i="4"/>
  <c r="M1409" i="4"/>
  <c r="M1410" i="4"/>
  <c r="M1411" i="4"/>
  <c r="M1412" i="4"/>
  <c r="M1413" i="4"/>
  <c r="M1414" i="4"/>
  <c r="M1254" i="4"/>
  <c r="M1415" i="4"/>
  <c r="M1416" i="4"/>
  <c r="M1417" i="4"/>
  <c r="M1418" i="4"/>
  <c r="M1419" i="4"/>
  <c r="M1420" i="4"/>
  <c r="M1421" i="4"/>
  <c r="M1255" i="4"/>
  <c r="M1256" i="4"/>
  <c r="M1422" i="4"/>
  <c r="M1423" i="4"/>
  <c r="M1424" i="4"/>
  <c r="M1257" i="4"/>
  <c r="M1425" i="4"/>
  <c r="M1258" i="4"/>
  <c r="M1259" i="4"/>
  <c r="M1426" i="4"/>
  <c r="M1317" i="4"/>
  <c r="M1427" i="4"/>
  <c r="M1428" i="4"/>
  <c r="M860" i="4"/>
  <c r="M861" i="4"/>
  <c r="M1318" i="4"/>
  <c r="M862" i="4"/>
  <c r="M863" i="4"/>
  <c r="M864" i="4"/>
  <c r="M865" i="4"/>
  <c r="M866" i="4"/>
  <c r="M867" i="4"/>
  <c r="M868" i="4"/>
  <c r="M869" i="4"/>
  <c r="M870" i="4"/>
  <c r="M871" i="4"/>
  <c r="M872" i="4"/>
  <c r="M1319" i="4"/>
  <c r="M873" i="4"/>
  <c r="M874" i="4"/>
  <c r="M875" i="4"/>
  <c r="M876" i="4"/>
  <c r="M877" i="4"/>
  <c r="M1320" i="4"/>
  <c r="M878" i="4"/>
  <c r="M879" i="4"/>
  <c r="M1321" i="4"/>
  <c r="M880" i="4"/>
  <c r="M881" i="4"/>
  <c r="M882" i="4"/>
  <c r="M883" i="4"/>
  <c r="M884" i="4"/>
  <c r="M885" i="4"/>
  <c r="M1322" i="4"/>
  <c r="M886" i="4"/>
  <c r="M887" i="4"/>
  <c r="M888" i="4"/>
  <c r="M889" i="4"/>
  <c r="M890" i="4"/>
  <c r="M891" i="4"/>
  <c r="M1323" i="4"/>
  <c r="M1324" i="4"/>
  <c r="M892" i="4"/>
  <c r="M893" i="4"/>
  <c r="M894" i="4"/>
  <c r="M895" i="4"/>
  <c r="M896" i="4"/>
  <c r="M1325" i="4"/>
  <c r="M1326" i="4"/>
  <c r="M897" i="4"/>
  <c r="M898" i="4"/>
  <c r="M899" i="4"/>
  <c r="M900" i="4"/>
  <c r="M901" i="4"/>
  <c r="M902" i="4"/>
  <c r="M903" i="4"/>
  <c r="M1440" i="4"/>
  <c r="M1441" i="4"/>
  <c r="M1442" i="4"/>
  <c r="M1443" i="4"/>
  <c r="M1377" i="4"/>
  <c r="M1444" i="4"/>
  <c r="M1445" i="4"/>
  <c r="M1446" i="4"/>
  <c r="M1447" i="4"/>
  <c r="M1378" i="4"/>
  <c r="M1379" i="4"/>
  <c r="M1380" i="4"/>
  <c r="M1448" i="4"/>
  <c r="M1449" i="4"/>
  <c r="M1450" i="4"/>
  <c r="M1451" i="4"/>
  <c r="M1381" i="4"/>
  <c r="M1382" i="4"/>
  <c r="M1452" i="4"/>
  <c r="M1453" i="4"/>
  <c r="M1454" i="4"/>
  <c r="M1455" i="4"/>
  <c r="M1456" i="4"/>
  <c r="M1457" i="4"/>
  <c r="M1458" i="4"/>
  <c r="M1459" i="4"/>
  <c r="M1460" i="4"/>
  <c r="M1383" i="4"/>
  <c r="M1461" i="4"/>
  <c r="M1384" i="4"/>
  <c r="M1462" i="4"/>
  <c r="M1385" i="4"/>
  <c r="M1386" i="4"/>
  <c r="M1387" i="4"/>
  <c r="M1463" i="4"/>
  <c r="M1464" i="4"/>
  <c r="M1465" i="4"/>
  <c r="M1466" i="4"/>
  <c r="M1467" i="4"/>
  <c r="M1468" i="4"/>
  <c r="M1469" i="4"/>
  <c r="M1470" i="4"/>
  <c r="M1471" i="4"/>
  <c r="M1472" i="4"/>
  <c r="M1473" i="4"/>
  <c r="M1474" i="4"/>
  <c r="M1475" i="4"/>
  <c r="M1476" i="4"/>
  <c r="M1429" i="4"/>
  <c r="M1477" i="4"/>
  <c r="M1478" i="4"/>
  <c r="M1479" i="4"/>
  <c r="M1480" i="4"/>
  <c r="M1481" i="4"/>
  <c r="M1482" i="4"/>
  <c r="M1483" i="4"/>
  <c r="M1430" i="4"/>
  <c r="M1431" i="4"/>
  <c r="M1484" i="4"/>
  <c r="M1432" i="4"/>
  <c r="M1433" i="4"/>
  <c r="M1485" i="4"/>
  <c r="M1434" i="4"/>
  <c r="M1486" i="4"/>
  <c r="M1487" i="4"/>
  <c r="M1488" i="4"/>
  <c r="M1435" i="4"/>
  <c r="M1489" i="4"/>
  <c r="M1490" i="4"/>
  <c r="M1491" i="4"/>
  <c r="M1492" i="4"/>
  <c r="M1493" i="4"/>
  <c r="M1436" i="4"/>
  <c r="M1494" i="4"/>
  <c r="M1437" i="4"/>
  <c r="M1495" i="4"/>
  <c r="M1516" i="4"/>
  <c r="M1517" i="4"/>
  <c r="M1518" i="4"/>
  <c r="M1438" i="4"/>
  <c r="M1519" i="4"/>
  <c r="M1520" i="4"/>
  <c r="M1521" i="4"/>
  <c r="M1522" i="4"/>
  <c r="M1523" i="4"/>
  <c r="M1524" i="4"/>
  <c r="M1525" i="4"/>
  <c r="M1526" i="4"/>
  <c r="M1527" i="4"/>
  <c r="M1528" i="4"/>
  <c r="M1529" i="4"/>
  <c r="M1530" i="4"/>
  <c r="M1531" i="4"/>
  <c r="M1532" i="4"/>
  <c r="M1533" i="4"/>
  <c r="M1534" i="4"/>
  <c r="M1535" i="4"/>
  <c r="M1536" i="4"/>
  <c r="M1439" i="4"/>
  <c r="M1537" i="4"/>
  <c r="M1538" i="4"/>
  <c r="M1539" i="4"/>
  <c r="M1540" i="4"/>
  <c r="M1541" i="4"/>
  <c r="M1542" i="4"/>
  <c r="M1543" i="4"/>
  <c r="M1544" i="4"/>
  <c r="M1545" i="4"/>
  <c r="M1546" i="4"/>
  <c r="M1547" i="4"/>
  <c r="M1548" i="4"/>
  <c r="M1549" i="4"/>
  <c r="M1550" i="4"/>
  <c r="M1551" i="4"/>
  <c r="M1552" i="4"/>
  <c r="M1553" i="4"/>
  <c r="M1496" i="4"/>
  <c r="M1612" i="4"/>
  <c r="M1613" i="4"/>
  <c r="M1614" i="4"/>
  <c r="M1615" i="4"/>
  <c r="M1616" i="4"/>
  <c r="M1617" i="4"/>
  <c r="M1497" i="4"/>
  <c r="M1618" i="4"/>
  <c r="M1619" i="4"/>
  <c r="M1620" i="4"/>
  <c r="M1621" i="4"/>
  <c r="M1622" i="4"/>
  <c r="M1623" i="4"/>
  <c r="M1498" i="4"/>
  <c r="M1624" i="4"/>
  <c r="M1625" i="4"/>
  <c r="M1499" i="4"/>
  <c r="M1626" i="4"/>
  <c r="M1627" i="4"/>
  <c r="M1628" i="4"/>
  <c r="M1629" i="4"/>
  <c r="M1630" i="4"/>
  <c r="M1631" i="4"/>
  <c r="M1500" i="4"/>
  <c r="M1632" i="4"/>
  <c r="M1633" i="4"/>
  <c r="M1634" i="4"/>
  <c r="M1635" i="4"/>
  <c r="M1501" i="4"/>
  <c r="M1636" i="4"/>
  <c r="M1637" i="4"/>
  <c r="M1638" i="4"/>
  <c r="M1639" i="4"/>
  <c r="M1640" i="4"/>
  <c r="M1641" i="4"/>
  <c r="M1642" i="4"/>
  <c r="M1643" i="4"/>
  <c r="M1502" i="4"/>
  <c r="M1644" i="4"/>
  <c r="M1645" i="4"/>
  <c r="M1646" i="4"/>
  <c r="M1503" i="4"/>
  <c r="M1504" i="4"/>
  <c r="M1647" i="4"/>
  <c r="M1648" i="4"/>
  <c r="M1649" i="4"/>
  <c r="M1650" i="4"/>
  <c r="M1651" i="4"/>
  <c r="M1505" i="4"/>
  <c r="M1652" i="4"/>
  <c r="M1653" i="4"/>
  <c r="M1654" i="4"/>
  <c r="M1655" i="4"/>
  <c r="M1656" i="4"/>
  <c r="M1657" i="4"/>
  <c r="M1658" i="4"/>
  <c r="M1659" i="4"/>
  <c r="M1660" i="4"/>
  <c r="M1671" i="4"/>
  <c r="M1672" i="4"/>
  <c r="M1673" i="4"/>
  <c r="M1506" i="4"/>
  <c r="M1674" i="4"/>
  <c r="M1675" i="4"/>
  <c r="M1676" i="4"/>
  <c r="M1677" i="4"/>
  <c r="M1507" i="4"/>
  <c r="M1678" i="4"/>
  <c r="M1679" i="4"/>
  <c r="M1680" i="4"/>
  <c r="M1681" i="4"/>
  <c r="M1682" i="4"/>
  <c r="M1683" i="4"/>
  <c r="M1684" i="4"/>
  <c r="M1685" i="4"/>
  <c r="M1686" i="4"/>
  <c r="M1687" i="4"/>
  <c r="M1688" i="4"/>
  <c r="M1689" i="4"/>
  <c r="M1508" i="4"/>
  <c r="M1690" i="4"/>
  <c r="M1691" i="4"/>
  <c r="M1692" i="4"/>
  <c r="M1693" i="4"/>
  <c r="M1694" i="4"/>
  <c r="M1695" i="4"/>
  <c r="M1696" i="4"/>
  <c r="M1697" i="4"/>
  <c r="M1698" i="4"/>
  <c r="M1699" i="4"/>
  <c r="M1700" i="4"/>
  <c r="M1701" i="4"/>
  <c r="M1702" i="4"/>
  <c r="M1703" i="4"/>
  <c r="M1704" i="4"/>
  <c r="M1705" i="4"/>
  <c r="M1706" i="4"/>
  <c r="M1707" i="4"/>
  <c r="M1509" i="4"/>
  <c r="M1708" i="4"/>
  <c r="M1510" i="4"/>
  <c r="M1709" i="4"/>
  <c r="M1511" i="4"/>
  <c r="M1710" i="4"/>
  <c r="M1711" i="4"/>
  <c r="M1712" i="4"/>
  <c r="M1512" i="4"/>
  <c r="M1713" i="4"/>
  <c r="M1714" i="4"/>
  <c r="M1715" i="4"/>
  <c r="M1716" i="4"/>
  <c r="M1717" i="4"/>
  <c r="M1718" i="4"/>
  <c r="M1719" i="4"/>
  <c r="M1720" i="4"/>
  <c r="M1513" i="4"/>
  <c r="M1721" i="4"/>
  <c r="M1722" i="4"/>
  <c r="M1723" i="4"/>
  <c r="M1724" i="4"/>
  <c r="M1725" i="4"/>
  <c r="M1726" i="4"/>
  <c r="M1514" i="4"/>
  <c r="M1727" i="4"/>
  <c r="M1728" i="4"/>
  <c r="M1729" i="4"/>
  <c r="M1730" i="4"/>
  <c r="M1515" i="4"/>
  <c r="M1731" i="4"/>
  <c r="M1732" i="4"/>
  <c r="M1733" i="4"/>
  <c r="M1554" i="4"/>
  <c r="M1734" i="4"/>
  <c r="M1735" i="4"/>
  <c r="M1736" i="4"/>
  <c r="M1737" i="4"/>
  <c r="M1738" i="4"/>
  <c r="M1555" i="4"/>
  <c r="M1739" i="4"/>
  <c r="M1740" i="4"/>
  <c r="M1753" i="4"/>
  <c r="M1754" i="4"/>
  <c r="M1755" i="4"/>
  <c r="M1556" i="4"/>
  <c r="M1756" i="4"/>
  <c r="M1757" i="4"/>
  <c r="M1758" i="4"/>
  <c r="M1557" i="4"/>
  <c r="M1558" i="4"/>
  <c r="M1759" i="4"/>
  <c r="M1760" i="4"/>
  <c r="M1761" i="4"/>
  <c r="M1762" i="4"/>
  <c r="M1559" i="4"/>
  <c r="M1763" i="4"/>
  <c r="M1764" i="4"/>
  <c r="M1765" i="4"/>
  <c r="M1766" i="4"/>
  <c r="M1560" i="4"/>
  <c r="M1767" i="4"/>
  <c r="M1768" i="4"/>
  <c r="M1769" i="4"/>
  <c r="M1770" i="4"/>
  <c r="M1771" i="4"/>
  <c r="M1772" i="4"/>
  <c r="M1773" i="4"/>
  <c r="M1561" i="4"/>
  <c r="M1774" i="4"/>
  <c r="M1775" i="4"/>
  <c r="M1776" i="4"/>
  <c r="M1777" i="4"/>
  <c r="M1562" i="4"/>
  <c r="M1778" i="4"/>
  <c r="M1779" i="4"/>
  <c r="M1563" i="4"/>
  <c r="M1661" i="4"/>
  <c r="M1780" i="4"/>
  <c r="M1781" i="4"/>
  <c r="M1662" i="4"/>
  <c r="M1782" i="4"/>
  <c r="M1783" i="4"/>
  <c r="M1784" i="4"/>
  <c r="M1785" i="4"/>
  <c r="M1786" i="4"/>
  <c r="M1787" i="4"/>
  <c r="M1788" i="4"/>
  <c r="M1789" i="4"/>
  <c r="M1790" i="4"/>
  <c r="M1791" i="4"/>
  <c r="M1792" i="4"/>
  <c r="M1793" i="4"/>
  <c r="M1794" i="4"/>
  <c r="M1795" i="4"/>
  <c r="M1796" i="4"/>
  <c r="M1797" i="4"/>
  <c r="M1798" i="4"/>
  <c r="M1663" i="4"/>
  <c r="M1799" i="4"/>
  <c r="M1800" i="4"/>
  <c r="M1801" i="4"/>
  <c r="M1802" i="4"/>
  <c r="M1803" i="4"/>
  <c r="M1664" i="4"/>
  <c r="M1804" i="4"/>
  <c r="M1805" i="4"/>
  <c r="M1665" i="4"/>
  <c r="M1806" i="4"/>
  <c r="M1807" i="4"/>
  <c r="M1808" i="4"/>
  <c r="M1809" i="4"/>
  <c r="M1810" i="4"/>
  <c r="M1811" i="4"/>
  <c r="M1812" i="4"/>
  <c r="M1813" i="4"/>
  <c r="M1814" i="4"/>
  <c r="M1815" i="4"/>
  <c r="M1666" i="4"/>
  <c r="M1816" i="4"/>
  <c r="M1667" i="4"/>
  <c r="M1817" i="4"/>
  <c r="M1818" i="4"/>
  <c r="M1819" i="4"/>
  <c r="M1820" i="4"/>
  <c r="M1821" i="4"/>
  <c r="M1668" i="4"/>
  <c r="M1822" i="4"/>
  <c r="M1823" i="4"/>
  <c r="M1824" i="4"/>
  <c r="M1825" i="4"/>
  <c r="M1826" i="4"/>
  <c r="M1827" i="4"/>
  <c r="M1828" i="4"/>
  <c r="M1829" i="4"/>
  <c r="M1830" i="4"/>
  <c r="M1831" i="4"/>
  <c r="M1832" i="4"/>
  <c r="M1833" i="4"/>
  <c r="M1834" i="4"/>
  <c r="M1835" i="4"/>
  <c r="M1836" i="4"/>
  <c r="M1837" i="4"/>
  <c r="M1838" i="4"/>
  <c r="M1839" i="4"/>
  <c r="M1840" i="4"/>
  <c r="M1841" i="4"/>
  <c r="M1842" i="4"/>
  <c r="M1843" i="4"/>
  <c r="M1669" i="4"/>
  <c r="M1844" i="4"/>
  <c r="M1845" i="4"/>
  <c r="M1670" i="4"/>
  <c r="M1741" i="4"/>
  <c r="M1742" i="4"/>
  <c r="M1846" i="4"/>
  <c r="M1847" i="4"/>
  <c r="M1848" i="4"/>
  <c r="M1849" i="4"/>
  <c r="M1850" i="4"/>
  <c r="M1851" i="4"/>
  <c r="M1852" i="4"/>
  <c r="M1743" i="4"/>
  <c r="M1853" i="4"/>
  <c r="M1744" i="4"/>
  <c r="M1854" i="4"/>
  <c r="M1855" i="4"/>
  <c r="M1856" i="4"/>
  <c r="M1857" i="4"/>
  <c r="M1858" i="4"/>
  <c r="M1859" i="4"/>
  <c r="M1860" i="4"/>
  <c r="M1861" i="4"/>
  <c r="M1862" i="4"/>
  <c r="M1863" i="4"/>
  <c r="M1864" i="4"/>
  <c r="M1745" i="4"/>
  <c r="M1865" i="4"/>
  <c r="M1866" i="4"/>
  <c r="M1867" i="4"/>
  <c r="M1868" i="4"/>
  <c r="M1869" i="4"/>
  <c r="M1893" i="4"/>
  <c r="M1894" i="4"/>
  <c r="M1895" i="4"/>
  <c r="M1896" i="4"/>
  <c r="M1897" i="4"/>
  <c r="M1898" i="4"/>
  <c r="M1899" i="4"/>
  <c r="M1746" i="4"/>
  <c r="M1900" i="4"/>
  <c r="M1901" i="4"/>
  <c r="M1902" i="4"/>
  <c r="M1903" i="4"/>
  <c r="M1904" i="4"/>
  <c r="M1905" i="4"/>
  <c r="M1906" i="4"/>
  <c r="M1907" i="4"/>
  <c r="M1908" i="4"/>
  <c r="M1909" i="4"/>
  <c r="M1910" i="4"/>
  <c r="M1911" i="4"/>
  <c r="M1912" i="4"/>
  <c r="M1913" i="4"/>
  <c r="M1914" i="4"/>
  <c r="M1915" i="4"/>
  <c r="M1916" i="4"/>
  <c r="M1917" i="4"/>
  <c r="M1918" i="4"/>
  <c r="M1919" i="4"/>
  <c r="M1747" i="4"/>
  <c r="M1920" i="4"/>
  <c r="M1748" i="4"/>
  <c r="M1921" i="4"/>
  <c r="M1922" i="4"/>
  <c r="M1923" i="4"/>
  <c r="M1924" i="4"/>
  <c r="M1925" i="4"/>
  <c r="M1926" i="4"/>
  <c r="M1927" i="4"/>
  <c r="M1928" i="4"/>
  <c r="M1929" i="4"/>
  <c r="M1930" i="4"/>
  <c r="M1931" i="4"/>
  <c r="M1932" i="4"/>
  <c r="M1933" i="4"/>
  <c r="M1934" i="4"/>
  <c r="M1935" i="4"/>
  <c r="M1936" i="4"/>
  <c r="M1749" i="4"/>
  <c r="M1937" i="4"/>
  <c r="M1938" i="4"/>
  <c r="M1939" i="4"/>
  <c r="M1940" i="4"/>
  <c r="M1941" i="4"/>
  <c r="M1942" i="4"/>
  <c r="M1943" i="4"/>
  <c r="M1944" i="4"/>
  <c r="M1750" i="4"/>
  <c r="M1945" i="4"/>
  <c r="M1946" i="4"/>
  <c r="M1947" i="4"/>
  <c r="M1751" i="4"/>
  <c r="M1948" i="4"/>
  <c r="M1949" i="4"/>
  <c r="M1950" i="4"/>
  <c r="M1752" i="4"/>
  <c r="M1870" i="4"/>
  <c r="M1951" i="4"/>
  <c r="M1871" i="4"/>
  <c r="M1952" i="4"/>
  <c r="M1872" i="4"/>
  <c r="M1953" i="4"/>
  <c r="M1954" i="4"/>
  <c r="M1955" i="4"/>
  <c r="M1956" i="4"/>
  <c r="M1957" i="4"/>
  <c r="M1958" i="4"/>
  <c r="M1959" i="4"/>
  <c r="M1960" i="4"/>
  <c r="M1961" i="4"/>
  <c r="M1962" i="4"/>
  <c r="M1963" i="4"/>
  <c r="M957" i="4"/>
  <c r="M958" i="4"/>
  <c r="M959" i="4"/>
  <c r="M960" i="4"/>
  <c r="M1873" i="4"/>
  <c r="M961" i="4"/>
  <c r="M962" i="4"/>
  <c r="M963" i="4"/>
  <c r="M964" i="4"/>
  <c r="M1874" i="4"/>
  <c r="M965" i="4"/>
  <c r="M966" i="4"/>
  <c r="M967" i="4"/>
  <c r="M968" i="4"/>
  <c r="M1875" i="4"/>
  <c r="M969" i="4"/>
  <c r="M970" i="4"/>
  <c r="M1876" i="4"/>
  <c r="M971" i="4"/>
  <c r="M972" i="4"/>
  <c r="M973" i="4"/>
  <c r="M974" i="4"/>
  <c r="M975" i="4"/>
  <c r="M976" i="4"/>
  <c r="M977" i="4"/>
  <c r="M978" i="4"/>
  <c r="M979" i="4"/>
  <c r="M980" i="4"/>
  <c r="M981" i="4"/>
  <c r="M1877" i="4"/>
  <c r="M982" i="4"/>
  <c r="M983" i="4"/>
  <c r="M1878" i="4"/>
  <c r="M984" i="4"/>
  <c r="M1879" i="4"/>
  <c r="M985" i="4"/>
  <c r="M986" i="4"/>
  <c r="M987" i="4"/>
  <c r="M1880" i="4"/>
  <c r="M988" i="4"/>
  <c r="M989" i="4"/>
  <c r="M990" i="4"/>
  <c r="M991" i="4"/>
  <c r="M992" i="4"/>
  <c r="M993" i="4"/>
  <c r="M1881" i="4"/>
  <c r="M994" i="4"/>
  <c r="M995" i="4"/>
  <c r="M996" i="4"/>
  <c r="M997" i="4"/>
  <c r="M998" i="4"/>
  <c r="M999" i="4"/>
  <c r="M1000" i="4"/>
  <c r="M1060" i="4"/>
  <c r="M1061" i="4"/>
  <c r="M1062" i="4"/>
  <c r="M1882" i="4"/>
  <c r="M1063" i="4"/>
  <c r="M1064" i="4"/>
  <c r="M1065" i="4"/>
  <c r="M1066" i="4"/>
  <c r="M1067" i="4"/>
  <c r="M1068" i="4"/>
  <c r="M1069" i="4"/>
  <c r="M1883" i="4"/>
  <c r="M1070" i="4"/>
  <c r="M1071" i="4"/>
  <c r="M1072" i="4"/>
  <c r="M1073" i="4"/>
  <c r="M1074" i="4"/>
  <c r="M1075" i="4"/>
  <c r="M1884" i="4"/>
  <c r="M1076" i="4"/>
  <c r="M1885" i="4"/>
  <c r="M1077" i="4"/>
  <c r="M1078" i="4"/>
  <c r="M1079" i="4"/>
  <c r="M1080" i="4"/>
  <c r="M1081" i="4"/>
  <c r="M1886" i="4"/>
  <c r="M1887" i="4"/>
  <c r="M1082" i="4"/>
  <c r="M1083" i="4"/>
  <c r="M1084" i="4"/>
  <c r="M1888" i="4"/>
  <c r="M1085" i="4"/>
  <c r="M1086" i="4"/>
  <c r="M1087" i="4"/>
  <c r="M1088" i="4"/>
  <c r="M1089" i="4"/>
  <c r="M1090" i="4"/>
  <c r="M1091" i="4"/>
  <c r="M1092" i="4"/>
  <c r="M1093" i="4"/>
  <c r="M1094" i="4"/>
  <c r="M1889" i="4"/>
  <c r="M1095" i="4"/>
  <c r="M1890" i="4"/>
  <c r="M1096" i="4"/>
  <c r="M1097" i="4"/>
  <c r="M1098" i="4"/>
  <c r="M1891" i="4"/>
  <c r="M1099" i="4"/>
  <c r="M1100" i="4"/>
  <c r="M1101" i="4"/>
  <c r="M1102" i="4"/>
  <c r="M1103" i="4"/>
  <c r="M1104" i="4"/>
  <c r="M1105" i="4"/>
  <c r="M1106" i="4"/>
  <c r="M1107" i="4"/>
  <c r="M1108" i="4"/>
  <c r="M1892" i="4"/>
  <c r="M1964" i="4"/>
  <c r="M1109" i="4"/>
  <c r="M1110" i="4"/>
  <c r="M1111" i="4"/>
  <c r="M1112" i="4"/>
  <c r="M1113" i="4"/>
  <c r="M1114" i="4"/>
  <c r="M1115" i="4"/>
  <c r="M1116" i="4"/>
  <c r="M1117" i="4"/>
  <c r="M1118" i="4"/>
  <c r="M1965" i="4"/>
  <c r="M1119" i="4"/>
  <c r="M1564" i="4"/>
  <c r="M1565" i="4"/>
  <c r="M1566" i="4"/>
  <c r="M1567" i="4"/>
  <c r="M1568" i="4"/>
  <c r="M1569" i="4"/>
  <c r="M1570" i="4"/>
  <c r="M1966" i="4"/>
  <c r="M1571" i="4"/>
  <c r="M1572" i="4"/>
  <c r="M1573" i="4"/>
  <c r="M1967" i="4"/>
  <c r="M1574" i="4"/>
  <c r="M1968" i="4"/>
  <c r="M1575" i="4"/>
  <c r="M1576" i="4"/>
  <c r="M1577" i="4"/>
  <c r="M1578" i="4"/>
  <c r="M1579" i="4"/>
  <c r="M1580" i="4"/>
  <c r="M1581" i="4"/>
  <c r="M1582" i="4"/>
  <c r="M1583" i="4"/>
  <c r="M1584" i="4"/>
  <c r="M1585" i="4"/>
  <c r="M1586" i="4"/>
  <c r="M1587" i="4"/>
  <c r="M1588" i="4"/>
  <c r="M1589" i="4"/>
  <c r="M1590" i="4"/>
  <c r="M1969" i="4"/>
  <c r="M1591" i="4"/>
  <c r="M1592" i="4"/>
  <c r="M1970" i="4"/>
  <c r="M1593" i="4"/>
  <c r="M1971" i="4"/>
  <c r="M1972" i="4"/>
  <c r="M1594" i="4"/>
  <c r="M1595" i="4"/>
  <c r="M1596" i="4"/>
  <c r="M1597" i="4"/>
  <c r="M1598" i="4"/>
  <c r="M1973" i="4"/>
  <c r="M1599" i="4"/>
  <c r="M1600" i="4"/>
  <c r="M1601" i="4"/>
  <c r="M1602" i="4"/>
  <c r="M1603" i="4"/>
  <c r="M1604" i="4"/>
  <c r="M1605" i="4"/>
  <c r="M1606" i="4"/>
  <c r="M1607" i="4"/>
  <c r="M1608" i="4"/>
  <c r="M1609" i="4"/>
  <c r="M1610" i="4"/>
  <c r="M1611"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H156" i="4" s="1"/>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H192" i="4" s="1"/>
  <c r="G193" i="4"/>
  <c r="G194" i="4"/>
  <c r="G195" i="4"/>
  <c r="G196" i="4"/>
  <c r="H196" i="4" s="1"/>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350" i="4"/>
  <c r="G351" i="4"/>
  <c r="G298" i="4"/>
  <c r="G352" i="4"/>
  <c r="G353" i="4"/>
  <c r="G354" i="4"/>
  <c r="G355" i="4"/>
  <c r="G356" i="4"/>
  <c r="G299" i="4"/>
  <c r="G357" i="4"/>
  <c r="G358" i="4"/>
  <c r="G300" i="4"/>
  <c r="G301" i="4"/>
  <c r="G359" i="4"/>
  <c r="G360" i="4"/>
  <c r="G361" i="4"/>
  <c r="G302" i="4"/>
  <c r="G362" i="4"/>
  <c r="G363" i="4"/>
  <c r="G364" i="4"/>
  <c r="G303" i="4"/>
  <c r="G365" i="4"/>
  <c r="H365" i="4" s="1"/>
  <c r="G366" i="4"/>
  <c r="G367" i="4"/>
  <c r="G368" i="4"/>
  <c r="G369" i="4"/>
  <c r="G370" i="4"/>
  <c r="G371" i="4"/>
  <c r="G372" i="4"/>
  <c r="G373" i="4"/>
  <c r="G374" i="4"/>
  <c r="G375" i="4"/>
  <c r="G376" i="4"/>
  <c r="G377" i="4"/>
  <c r="G378" i="4"/>
  <c r="G379" i="4"/>
  <c r="G380" i="4"/>
  <c r="G381" i="4"/>
  <c r="G382" i="4"/>
  <c r="G383" i="4"/>
  <c r="G384" i="4"/>
  <c r="G385" i="4"/>
  <c r="G386" i="4"/>
  <c r="G467" i="4"/>
  <c r="G468" i="4"/>
  <c r="G469" i="4"/>
  <c r="G470" i="4"/>
  <c r="G471" i="4"/>
  <c r="G472" i="4"/>
  <c r="G473" i="4"/>
  <c r="G474" i="4"/>
  <c r="G387" i="4"/>
  <c r="G388" i="4"/>
  <c r="G475" i="4"/>
  <c r="G476" i="4"/>
  <c r="G389" i="4"/>
  <c r="G477" i="4"/>
  <c r="G390" i="4"/>
  <c r="G478" i="4"/>
  <c r="G479" i="4"/>
  <c r="G480" i="4"/>
  <c r="G481" i="4"/>
  <c r="G482" i="4"/>
  <c r="G483" i="4"/>
  <c r="G484" i="4"/>
  <c r="G485" i="4"/>
  <c r="G486" i="4"/>
  <c r="G487" i="4"/>
  <c r="G488" i="4"/>
  <c r="G489" i="4"/>
  <c r="G391" i="4"/>
  <c r="G490" i="4"/>
  <c r="G491" i="4"/>
  <c r="G492" i="4"/>
  <c r="G392" i="4"/>
  <c r="G493" i="4"/>
  <c r="G494" i="4"/>
  <c r="G495" i="4"/>
  <c r="G496" i="4"/>
  <c r="G497" i="4"/>
  <c r="G498" i="4"/>
  <c r="G393" i="4"/>
  <c r="G499" i="4"/>
  <c r="G500" i="4"/>
  <c r="G501" i="4"/>
  <c r="G502" i="4"/>
  <c r="G503" i="4"/>
  <c r="G504" i="4"/>
  <c r="G505" i="4"/>
  <c r="G506" i="4"/>
  <c r="G507" i="4"/>
  <c r="G508" i="4"/>
  <c r="G509" i="4"/>
  <c r="G570" i="4"/>
  <c r="G571" i="4"/>
  <c r="G572" i="4"/>
  <c r="G573" i="4"/>
  <c r="G394" i="4"/>
  <c r="G395" i="4"/>
  <c r="G574" i="4"/>
  <c r="G575" i="4"/>
  <c r="G396" i="4"/>
  <c r="G576" i="4"/>
  <c r="G397" i="4"/>
  <c r="G577" i="4"/>
  <c r="G578" i="4"/>
  <c r="G579" i="4"/>
  <c r="G580" i="4"/>
  <c r="G398" i="4"/>
  <c r="G581" i="4"/>
  <c r="G582" i="4"/>
  <c r="G399" i="4"/>
  <c r="G583" i="4"/>
  <c r="G584" i="4"/>
  <c r="G585" i="4"/>
  <c r="G586" i="4"/>
  <c r="G587" i="4"/>
  <c r="G588" i="4"/>
  <c r="G589" i="4"/>
  <c r="G400" i="4"/>
  <c r="G590" i="4"/>
  <c r="G591" i="4"/>
  <c r="G592" i="4"/>
  <c r="G593" i="4"/>
  <c r="G594" i="4"/>
  <c r="G401" i="4"/>
  <c r="G402" i="4"/>
  <c r="G595" i="4"/>
  <c r="G596" i="4"/>
  <c r="G597" i="4"/>
  <c r="G403" i="4"/>
  <c r="G404" i="4"/>
  <c r="G598" i="4"/>
  <c r="G599" i="4"/>
  <c r="G600" i="4"/>
  <c r="G601" i="4"/>
  <c r="G602" i="4"/>
  <c r="G603" i="4"/>
  <c r="G604" i="4"/>
  <c r="G605" i="4"/>
  <c r="G606" i="4"/>
  <c r="G607" i="4"/>
  <c r="G608" i="4"/>
  <c r="G609" i="4"/>
  <c r="G610" i="4"/>
  <c r="G611" i="4"/>
  <c r="G405" i="4"/>
  <c r="G612" i="4"/>
  <c r="G613" i="4"/>
  <c r="G510" i="4"/>
  <c r="G614" i="4"/>
  <c r="G628" i="4"/>
  <c r="G629" i="4"/>
  <c r="G630" i="4"/>
  <c r="G631" i="4"/>
  <c r="G632" i="4"/>
  <c r="G633" i="4"/>
  <c r="G634" i="4"/>
  <c r="G635" i="4"/>
  <c r="G511" i="4"/>
  <c r="G636" i="4"/>
  <c r="G512" i="4"/>
  <c r="G637" i="4"/>
  <c r="G638" i="4"/>
  <c r="G639" i="4"/>
  <c r="G640" i="4"/>
  <c r="G641" i="4"/>
  <c r="G642" i="4"/>
  <c r="G643" i="4"/>
  <c r="G513" i="4"/>
  <c r="G514" i="4"/>
  <c r="G644" i="4"/>
  <c r="G645" i="4"/>
  <c r="G646" i="4"/>
  <c r="G647" i="4"/>
  <c r="G648" i="4"/>
  <c r="G649" i="4"/>
  <c r="G650" i="4"/>
  <c r="G651" i="4"/>
  <c r="G652" i="4"/>
  <c r="G653" i="4"/>
  <c r="H653" i="4" s="1"/>
  <c r="G515" i="4"/>
  <c r="G654" i="4"/>
  <c r="H654" i="4" s="1"/>
  <c r="G655" i="4"/>
  <c r="G656" i="4"/>
  <c r="G657" i="4"/>
  <c r="G658" i="4"/>
  <c r="G659" i="4"/>
  <c r="G660" i="4"/>
  <c r="G661" i="4"/>
  <c r="G662" i="4"/>
  <c r="G663" i="4"/>
  <c r="G516" i="4"/>
  <c r="G664" i="4"/>
  <c r="G665" i="4"/>
  <c r="G517" i="4"/>
  <c r="G666" i="4"/>
  <c r="G667" i="4"/>
  <c r="G668" i="4"/>
  <c r="G669" i="4"/>
  <c r="G670" i="4"/>
  <c r="G671" i="4"/>
  <c r="G672" i="4"/>
  <c r="G673" i="4"/>
  <c r="G674" i="4"/>
  <c r="G518" i="4"/>
  <c r="G675" i="4"/>
  <c r="G676" i="4"/>
  <c r="G677" i="4"/>
  <c r="G678" i="4"/>
  <c r="G679" i="4"/>
  <c r="G680" i="4"/>
  <c r="G681" i="4"/>
  <c r="G682" i="4"/>
  <c r="G519" i="4"/>
  <c r="G520" i="4"/>
  <c r="G521" i="4"/>
  <c r="G683" i="4"/>
  <c r="G684" i="4"/>
  <c r="G685" i="4"/>
  <c r="G686" i="4"/>
  <c r="G687" i="4"/>
  <c r="G688" i="4"/>
  <c r="G689" i="4"/>
  <c r="G690" i="4"/>
  <c r="G691" i="4"/>
  <c r="G692"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522" i="4"/>
  <c r="G732" i="4"/>
  <c r="G733" i="4"/>
  <c r="G734" i="4"/>
  <c r="G735" i="4"/>
  <c r="G523" i="4"/>
  <c r="G406" i="4"/>
  <c r="G407" i="4"/>
  <c r="G408" i="4"/>
  <c r="G409" i="4"/>
  <c r="G410" i="4"/>
  <c r="G524" i="4"/>
  <c r="G411" i="4"/>
  <c r="G412" i="4"/>
  <c r="G413" i="4"/>
  <c r="G414" i="4"/>
  <c r="G415" i="4"/>
  <c r="G416" i="4"/>
  <c r="G417" i="4"/>
  <c r="G418" i="4"/>
  <c r="G419" i="4"/>
  <c r="G420" i="4"/>
  <c r="G421" i="4"/>
  <c r="G615" i="4"/>
  <c r="G422" i="4"/>
  <c r="G423" i="4"/>
  <c r="G424" i="4"/>
  <c r="H424" i="4" s="1"/>
  <c r="G425" i="4"/>
  <c r="H425" i="4" s="1"/>
  <c r="G426" i="4"/>
  <c r="H426" i="4" s="1"/>
  <c r="G616" i="4"/>
  <c r="G427" i="4"/>
  <c r="G617" i="4"/>
  <c r="G428" i="4"/>
  <c r="G429" i="4"/>
  <c r="G430" i="4"/>
  <c r="G431" i="4"/>
  <c r="G618" i="4"/>
  <c r="G432" i="4"/>
  <c r="G433" i="4"/>
  <c r="G434" i="4"/>
  <c r="G736" i="4"/>
  <c r="G737" i="4"/>
  <c r="G738" i="4"/>
  <c r="G739" i="4"/>
  <c r="G740" i="4"/>
  <c r="G741" i="4"/>
  <c r="G742" i="4"/>
  <c r="G743" i="4"/>
  <c r="G744" i="4"/>
  <c r="G619" i="4"/>
  <c r="G745" i="4"/>
  <c r="G746" i="4"/>
  <c r="G747" i="4"/>
  <c r="G748" i="4"/>
  <c r="G620" i="4"/>
  <c r="G621" i="4"/>
  <c r="G752" i="4"/>
  <c r="G753" i="4"/>
  <c r="G754" i="4"/>
  <c r="G755" i="4"/>
  <c r="G756" i="4"/>
  <c r="G757" i="4"/>
  <c r="G758" i="4"/>
  <c r="G759" i="4"/>
  <c r="G622" i="4"/>
  <c r="G760" i="4"/>
  <c r="G761" i="4"/>
  <c r="H761" i="4" s="1"/>
  <c r="G762" i="4"/>
  <c r="H762" i="4" s="1"/>
  <c r="G763" i="4"/>
  <c r="G764" i="4"/>
  <c r="G765" i="4"/>
  <c r="G766" i="4"/>
  <c r="G623" i="4"/>
  <c r="G624" i="4"/>
  <c r="G767" i="4"/>
  <c r="G768" i="4"/>
  <c r="H768" i="4" s="1"/>
  <c r="G769" i="4"/>
  <c r="G770" i="4"/>
  <c r="G625" i="4"/>
  <c r="G771" i="4"/>
  <c r="G772" i="4"/>
  <c r="G773" i="4"/>
  <c r="G774" i="4"/>
  <c r="G775" i="4"/>
  <c r="G776" i="4"/>
  <c r="G777" i="4"/>
  <c r="G778" i="4"/>
  <c r="G779" i="4"/>
  <c r="G780" i="4"/>
  <c r="G781" i="4"/>
  <c r="G782" i="4"/>
  <c r="G626" i="4"/>
  <c r="G627" i="4"/>
  <c r="G693" i="4"/>
  <c r="G783" i="4"/>
  <c r="G784" i="4"/>
  <c r="G785" i="4"/>
  <c r="G786" i="4"/>
  <c r="G787" i="4"/>
  <c r="G788" i="4"/>
  <c r="G789" i="4"/>
  <c r="G790" i="4"/>
  <c r="G791" i="4"/>
  <c r="G792" i="4"/>
  <c r="G802" i="4"/>
  <c r="G803" i="4"/>
  <c r="G804" i="4"/>
  <c r="G805" i="4"/>
  <c r="G806" i="4"/>
  <c r="G807" i="4"/>
  <c r="G808" i="4"/>
  <c r="G809" i="4"/>
  <c r="G810" i="4"/>
  <c r="G811" i="4"/>
  <c r="G812" i="4"/>
  <c r="G813" i="4"/>
  <c r="G814" i="4"/>
  <c r="G694" i="4"/>
  <c r="G815" i="4"/>
  <c r="G816" i="4"/>
  <c r="G817" i="4"/>
  <c r="G818" i="4"/>
  <c r="G819" i="4"/>
  <c r="G820" i="4"/>
  <c r="G821" i="4"/>
  <c r="G822" i="4"/>
  <c r="G823" i="4"/>
  <c r="G824" i="4"/>
  <c r="G825" i="4"/>
  <c r="G695" i="4"/>
  <c r="G826" i="4"/>
  <c r="G827" i="4"/>
  <c r="G828" i="4"/>
  <c r="G829" i="4"/>
  <c r="G830" i="4"/>
  <c r="G831" i="4"/>
  <c r="G696" i="4"/>
  <c r="G832" i="4"/>
  <c r="G833" i="4"/>
  <c r="G834" i="4"/>
  <c r="G835" i="4"/>
  <c r="G836" i="4"/>
  <c r="H836" i="4" s="1"/>
  <c r="G837" i="4"/>
  <c r="G838" i="4"/>
  <c r="H838" i="4" s="1"/>
  <c r="G839" i="4"/>
  <c r="H839" i="4" s="1"/>
  <c r="G840" i="4"/>
  <c r="G841" i="4"/>
  <c r="G842" i="4"/>
  <c r="G843" i="4"/>
  <c r="G844" i="4"/>
  <c r="G697" i="4"/>
  <c r="G845" i="4"/>
  <c r="G846" i="4"/>
  <c r="G904" i="4"/>
  <c r="G905" i="4"/>
  <c r="G906" i="4"/>
  <c r="G907" i="4"/>
  <c r="G908" i="4"/>
  <c r="G909" i="4"/>
  <c r="G698" i="4"/>
  <c r="G910" i="4"/>
  <c r="G911" i="4"/>
  <c r="G912" i="4"/>
  <c r="G913" i="4"/>
  <c r="G914" i="4"/>
  <c r="G915" i="4"/>
  <c r="G916" i="4"/>
  <c r="G917" i="4"/>
  <c r="G918" i="4"/>
  <c r="G919" i="4"/>
  <c r="G920" i="4"/>
  <c r="G921" i="4"/>
  <c r="G922" i="4"/>
  <c r="G923" i="4"/>
  <c r="G699" i="4"/>
  <c r="G700" i="4"/>
  <c r="G924" i="4"/>
  <c r="G701" i="4"/>
  <c r="G925" i="4"/>
  <c r="G926" i="4"/>
  <c r="G702" i="4"/>
  <c r="G927" i="4"/>
  <c r="G928" i="4"/>
  <c r="G929" i="4"/>
  <c r="G930" i="4"/>
  <c r="G931" i="4"/>
  <c r="G932" i="4"/>
  <c r="G933" i="4"/>
  <c r="G703" i="4"/>
  <c r="G934" i="4"/>
  <c r="G935" i="4"/>
  <c r="G749" i="4"/>
  <c r="G936" i="4"/>
  <c r="G937" i="4"/>
  <c r="G938" i="4"/>
  <c r="G939" i="4"/>
  <c r="G940" i="4"/>
  <c r="G1001" i="4"/>
  <c r="G750"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751" i="4"/>
  <c r="G1029" i="4"/>
  <c r="G1030" i="4"/>
  <c r="G1031" i="4"/>
  <c r="G793" i="4"/>
  <c r="G1032" i="4"/>
  <c r="G1033" i="4"/>
  <c r="G1034" i="4"/>
  <c r="G1035" i="4"/>
  <c r="G1036" i="4"/>
  <c r="G1037" i="4"/>
  <c r="G1038" i="4"/>
  <c r="G1039" i="4"/>
  <c r="G1040" i="4"/>
  <c r="G1041" i="4"/>
  <c r="G1042" i="4"/>
  <c r="G1043" i="4"/>
  <c r="G1120" i="4"/>
  <c r="G1121" i="4"/>
  <c r="G1122" i="4"/>
  <c r="G794" i="4"/>
  <c r="G1123" i="4"/>
  <c r="G1124" i="4"/>
  <c r="G795" i="4"/>
  <c r="G1125" i="4"/>
  <c r="G1126" i="4"/>
  <c r="G1127" i="4"/>
  <c r="G1128" i="4"/>
  <c r="G796" i="4"/>
  <c r="G1129" i="4"/>
  <c r="G1130" i="4"/>
  <c r="G1131" i="4"/>
  <c r="G1132" i="4"/>
  <c r="G1133" i="4"/>
  <c r="G1134" i="4"/>
  <c r="G1135" i="4"/>
  <c r="G1136" i="4"/>
  <c r="G1137" i="4"/>
  <c r="H1137" i="4" s="1"/>
  <c r="G1138" i="4"/>
  <c r="H1138" i="4" s="1"/>
  <c r="G797" i="4"/>
  <c r="G1139" i="4"/>
  <c r="G1140" i="4"/>
  <c r="G1141" i="4"/>
  <c r="G1142" i="4"/>
  <c r="G798" i="4"/>
  <c r="G1143" i="4"/>
  <c r="G1144" i="4"/>
  <c r="G1145" i="4"/>
  <c r="G1146" i="4"/>
  <c r="G1147" i="4"/>
  <c r="G799" i="4"/>
  <c r="G1148" i="4"/>
  <c r="G1149" i="4"/>
  <c r="G1150" i="4"/>
  <c r="G1151" i="4"/>
  <c r="G1152" i="4"/>
  <c r="G1153" i="4"/>
  <c r="G800" i="4"/>
  <c r="G1154" i="4"/>
  <c r="G1155" i="4"/>
  <c r="H1155" i="4" s="1"/>
  <c r="G801" i="4"/>
  <c r="G1156" i="4"/>
  <c r="G1157" i="4"/>
  <c r="G847" i="4"/>
  <c r="G1158" i="4"/>
  <c r="G1159" i="4"/>
  <c r="G1160" i="4"/>
  <c r="G848" i="4"/>
  <c r="G1161" i="4"/>
  <c r="H1161" i="4" s="1"/>
  <c r="G849" i="4"/>
  <c r="G1162" i="4"/>
  <c r="H1162" i="4" s="1"/>
  <c r="G1163" i="4"/>
  <c r="G1164" i="4"/>
  <c r="G1165" i="4"/>
  <c r="G1166" i="4"/>
  <c r="G1167" i="4"/>
  <c r="G850" i="4"/>
  <c r="G1168" i="4"/>
  <c r="G1181" i="4"/>
  <c r="G1182" i="4"/>
  <c r="G1183" i="4"/>
  <c r="G1184" i="4"/>
  <c r="G851" i="4"/>
  <c r="G1185" i="4"/>
  <c r="H1185" i="4" s="1"/>
  <c r="G1186" i="4"/>
  <c r="H1186" i="4" s="1"/>
  <c r="G1187" i="4"/>
  <c r="G1188" i="4"/>
  <c r="G852" i="4"/>
  <c r="G1189" i="4"/>
  <c r="G1190" i="4"/>
  <c r="G1191" i="4"/>
  <c r="G1192" i="4"/>
  <c r="G1193" i="4"/>
  <c r="G1194" i="4"/>
  <c r="G1195" i="4"/>
  <c r="G1196" i="4"/>
  <c r="G1197" i="4"/>
  <c r="G853" i="4"/>
  <c r="G1198" i="4"/>
  <c r="G1199" i="4"/>
  <c r="G1200" i="4"/>
  <c r="G854" i="4"/>
  <c r="G1201" i="4"/>
  <c r="G1202" i="4"/>
  <c r="G1203" i="4"/>
  <c r="H1203" i="4" s="1"/>
  <c r="G1204" i="4"/>
  <c r="G1205" i="4"/>
  <c r="G1206" i="4"/>
  <c r="H1206" i="4" s="1"/>
  <c r="G1207" i="4"/>
  <c r="G1208" i="4"/>
  <c r="G1209" i="4"/>
  <c r="G1210" i="4"/>
  <c r="G855" i="4"/>
  <c r="G1211" i="4"/>
  <c r="G1212" i="4"/>
  <c r="G1213" i="4"/>
  <c r="G1214" i="4"/>
  <c r="G1215" i="4"/>
  <c r="G856" i="4"/>
  <c r="G1216" i="4"/>
  <c r="G1217" i="4"/>
  <c r="G1218" i="4"/>
  <c r="H1218" i="4" s="1"/>
  <c r="G1219" i="4"/>
  <c r="H1219" i="4" s="1"/>
  <c r="G1220" i="4"/>
  <c r="H1220" i="4" s="1"/>
  <c r="G1221" i="4"/>
  <c r="G1222" i="4"/>
  <c r="G857" i="4"/>
  <c r="G1223" i="4"/>
  <c r="G1224" i="4"/>
  <c r="G1225" i="4"/>
  <c r="G1226" i="4"/>
  <c r="G858" i="4"/>
  <c r="G1227" i="4"/>
  <c r="G1228" i="4"/>
  <c r="G1229" i="4"/>
  <c r="G1230" i="4"/>
  <c r="G1231" i="4"/>
  <c r="G1232" i="4"/>
  <c r="H1232" i="4" s="1"/>
  <c r="G1233" i="4"/>
  <c r="H1233" i="4" s="1"/>
  <c r="G1234" i="4"/>
  <c r="G1235" i="4"/>
  <c r="G1236" i="4"/>
  <c r="G859" i="4"/>
  <c r="G1237" i="4"/>
  <c r="G1238" i="4"/>
  <c r="G1239" i="4"/>
  <c r="G1240" i="4"/>
  <c r="G1241" i="4"/>
  <c r="G1242" i="4"/>
  <c r="G1243" i="4"/>
  <c r="G1244" i="4"/>
  <c r="G1245" i="4"/>
  <c r="G941" i="4"/>
  <c r="G1246" i="4"/>
  <c r="H1246" i="4" s="1"/>
  <c r="G1247" i="4"/>
  <c r="H1247" i="4" s="1"/>
  <c r="G1248" i="4"/>
  <c r="H1248" i="4" s="1"/>
  <c r="G1249" i="4"/>
  <c r="G1260" i="4"/>
  <c r="H1260" i="4" s="1"/>
  <c r="G1261" i="4"/>
  <c r="H1261" i="4" s="1"/>
  <c r="G1262" i="4"/>
  <c r="H1262" i="4" s="1"/>
  <c r="G1263" i="4"/>
  <c r="G1264" i="4"/>
  <c r="G1265" i="4"/>
  <c r="G1266" i="4"/>
  <c r="G942" i="4"/>
  <c r="H942" i="4" s="1"/>
  <c r="G943" i="4"/>
  <c r="G1267" i="4"/>
  <c r="G1268" i="4"/>
  <c r="G1269" i="4"/>
  <c r="G1270" i="4"/>
  <c r="G1271" i="4"/>
  <c r="G1272" i="4"/>
  <c r="G1273" i="4"/>
  <c r="G1274" i="4"/>
  <c r="H1274" i="4" s="1"/>
  <c r="G1275" i="4"/>
  <c r="H1275" i="4" s="1"/>
  <c r="G1276" i="4"/>
  <c r="G1277" i="4"/>
  <c r="G1278" i="4"/>
  <c r="H1278" i="4" s="1"/>
  <c r="G1279" i="4"/>
  <c r="G1280" i="4"/>
  <c r="G944" i="4"/>
  <c r="H944" i="4" s="1"/>
  <c r="G1281" i="4"/>
  <c r="G1282" i="4"/>
  <c r="G945" i="4"/>
  <c r="H945" i="4" s="1"/>
  <c r="G1283" i="4"/>
  <c r="G1284" i="4"/>
  <c r="G1285" i="4"/>
  <c r="G946" i="4"/>
  <c r="G1286" i="4"/>
  <c r="G1287" i="4"/>
  <c r="G1288" i="4"/>
  <c r="G947" i="4"/>
  <c r="G1289" i="4"/>
  <c r="G1290" i="4"/>
  <c r="H1290" i="4" s="1"/>
  <c r="G1291" i="4"/>
  <c r="H1291" i="4" s="1"/>
  <c r="G1292" i="4"/>
  <c r="H1292" i="4" s="1"/>
  <c r="G1293" i="4"/>
  <c r="G1294" i="4"/>
  <c r="G948" i="4"/>
  <c r="G1295" i="4"/>
  <c r="G1296" i="4"/>
  <c r="G1297" i="4"/>
  <c r="G1298" i="4"/>
  <c r="G1299" i="4"/>
  <c r="G1300" i="4"/>
  <c r="G1301" i="4"/>
  <c r="G1302" i="4"/>
  <c r="G1303" i="4"/>
  <c r="G949" i="4"/>
  <c r="G1304" i="4"/>
  <c r="H1304" i="4" s="1"/>
  <c r="G1305" i="4"/>
  <c r="H1305" i="4" s="1"/>
  <c r="G1306" i="4"/>
  <c r="G1307" i="4"/>
  <c r="G1308" i="4"/>
  <c r="G950" i="4"/>
  <c r="G1309" i="4"/>
  <c r="G1310" i="4"/>
  <c r="G1311" i="4"/>
  <c r="G1312" i="4"/>
  <c r="G1313" i="4"/>
  <c r="G1314" i="4"/>
  <c r="G304" i="4"/>
  <c r="G305" i="4"/>
  <c r="G951" i="4"/>
  <c r="G952" i="4"/>
  <c r="G306" i="4"/>
  <c r="H306" i="4" s="1"/>
  <c r="G953" i="4"/>
  <c r="G954" i="4"/>
  <c r="G307" i="4"/>
  <c r="G308" i="4"/>
  <c r="G309" i="4"/>
  <c r="G955" i="4"/>
  <c r="G310" i="4"/>
  <c r="G311" i="4"/>
  <c r="G312" i="4"/>
  <c r="H312" i="4" s="1"/>
  <c r="G313" i="4"/>
  <c r="G314" i="4"/>
  <c r="H314" i="4" s="1"/>
  <c r="G315" i="4"/>
  <c r="G316" i="4"/>
  <c r="G317" i="4"/>
  <c r="G318" i="4"/>
  <c r="G956"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1044" i="4"/>
  <c r="G1315" i="4"/>
  <c r="G1316" i="4"/>
  <c r="G1045" i="4"/>
  <c r="H1045" i="4" s="1"/>
  <c r="G435" i="4"/>
  <c r="G1046" i="4"/>
  <c r="H1046" i="4" s="1"/>
  <c r="G436" i="4"/>
  <c r="G437" i="4"/>
  <c r="G438" i="4"/>
  <c r="G439" i="4"/>
  <c r="G440" i="4"/>
  <c r="G441" i="4"/>
  <c r="G1047" i="4"/>
  <c r="H1047" i="4" s="1"/>
  <c r="G442" i="4"/>
  <c r="G443" i="4"/>
  <c r="G1048" i="4"/>
  <c r="G444" i="4"/>
  <c r="G445" i="4"/>
  <c r="G446" i="4"/>
  <c r="G447" i="4"/>
  <c r="G448" i="4"/>
  <c r="G449" i="4"/>
  <c r="G450" i="4"/>
  <c r="G451" i="4"/>
  <c r="G452" i="4"/>
  <c r="G453" i="4"/>
  <c r="G454" i="4"/>
  <c r="G455" i="4"/>
  <c r="G1049" i="4"/>
  <c r="G456" i="4"/>
  <c r="G457" i="4"/>
  <c r="G1050" i="4"/>
  <c r="G1051" i="4"/>
  <c r="G458" i="4"/>
  <c r="G459" i="4"/>
  <c r="G460" i="4"/>
  <c r="G461" i="4"/>
  <c r="G1052" i="4"/>
  <c r="G462" i="4"/>
  <c r="G463" i="4"/>
  <c r="G1053" i="4"/>
  <c r="G464" i="4"/>
  <c r="G465" i="4"/>
  <c r="G466" i="4"/>
  <c r="G1327" i="4"/>
  <c r="G1328" i="4"/>
  <c r="G1329" i="4"/>
  <c r="G1330" i="4"/>
  <c r="G1331" i="4"/>
  <c r="G1054" i="4"/>
  <c r="G1055" i="4"/>
  <c r="G1332" i="4"/>
  <c r="H1332" i="4" s="1"/>
  <c r="G1333" i="4"/>
  <c r="H1333" i="4" s="1"/>
  <c r="G1334" i="4"/>
  <c r="H1334" i="4" s="1"/>
  <c r="G1335" i="4"/>
  <c r="G1336" i="4"/>
  <c r="G1056" i="4"/>
  <c r="G1337" i="4"/>
  <c r="G1338" i="4"/>
  <c r="G1057" i="4"/>
  <c r="G1339" i="4"/>
  <c r="G1340" i="4"/>
  <c r="G1341" i="4"/>
  <c r="G1342" i="4"/>
  <c r="G1343" i="4"/>
  <c r="G1058" i="4"/>
  <c r="G1059" i="4"/>
  <c r="G1169" i="4"/>
  <c r="G1344" i="4"/>
  <c r="G1345" i="4"/>
  <c r="G1346" i="4"/>
  <c r="G1347" i="4"/>
  <c r="H1347" i="4" s="1"/>
  <c r="G1348" i="4"/>
  <c r="G1349" i="4"/>
  <c r="G1170" i="4"/>
  <c r="G1350" i="4"/>
  <c r="H1350" i="4" s="1"/>
  <c r="G1351" i="4"/>
  <c r="G1352" i="4"/>
  <c r="G1353" i="4"/>
  <c r="G1354" i="4"/>
  <c r="G1355" i="4"/>
  <c r="G1356" i="4"/>
  <c r="G1357" i="4"/>
  <c r="G1358" i="4"/>
  <c r="G1359" i="4"/>
  <c r="G1360" i="4"/>
  <c r="G1361" i="4"/>
  <c r="G1362" i="4"/>
  <c r="H1362" i="4" s="1"/>
  <c r="G1363" i="4"/>
  <c r="H1363" i="4" s="1"/>
  <c r="G1171" i="4"/>
  <c r="G1364" i="4"/>
  <c r="H1364" i="4" s="1"/>
  <c r="G1365" i="4"/>
  <c r="G1366" i="4"/>
  <c r="G1367" i="4"/>
  <c r="G1368" i="4"/>
  <c r="G1369" i="4"/>
  <c r="G1370" i="4"/>
  <c r="G1172" i="4"/>
  <c r="G1371" i="4"/>
  <c r="G1173" i="4"/>
  <c r="G1372" i="4"/>
  <c r="G1373" i="4"/>
  <c r="G1374" i="4"/>
  <c r="G1375" i="4"/>
  <c r="G1376" i="4"/>
  <c r="H1376" i="4" s="1"/>
  <c r="G525" i="4"/>
  <c r="G1174" i="4"/>
  <c r="G526" i="4"/>
  <c r="G1175" i="4"/>
  <c r="G527" i="4"/>
  <c r="G528" i="4"/>
  <c r="G529" i="4"/>
  <c r="G1176" i="4"/>
  <c r="G530" i="4"/>
  <c r="G531" i="4"/>
  <c r="G532" i="4"/>
  <c r="G533" i="4"/>
  <c r="G534" i="4"/>
  <c r="G535" i="4"/>
  <c r="G536" i="4"/>
  <c r="G537" i="4"/>
  <c r="G538" i="4"/>
  <c r="G539" i="4"/>
  <c r="G540" i="4"/>
  <c r="H540" i="4" s="1"/>
  <c r="G541" i="4"/>
  <c r="G542" i="4"/>
  <c r="H542" i="4" s="1"/>
  <c r="G543" i="4"/>
  <c r="G544" i="4"/>
  <c r="H544" i="4" s="1"/>
  <c r="G545" i="4"/>
  <c r="G546" i="4"/>
  <c r="G547" i="4"/>
  <c r="G548" i="4"/>
  <c r="G549" i="4"/>
  <c r="G550" i="4"/>
  <c r="G551" i="4"/>
  <c r="G552" i="4"/>
  <c r="G553" i="4"/>
  <c r="G554" i="4"/>
  <c r="G555" i="4"/>
  <c r="G1177" i="4"/>
  <c r="G556" i="4"/>
  <c r="G557" i="4"/>
  <c r="G558" i="4"/>
  <c r="G559" i="4"/>
  <c r="G1178" i="4"/>
  <c r="G560" i="4"/>
  <c r="G1179" i="4"/>
  <c r="H1179" i="4" s="1"/>
  <c r="G561" i="4"/>
  <c r="G562" i="4"/>
  <c r="G563" i="4"/>
  <c r="G1180" i="4"/>
  <c r="G564" i="4"/>
  <c r="G565" i="4"/>
  <c r="G566" i="4"/>
  <c r="G567" i="4"/>
  <c r="G568" i="4"/>
  <c r="G569" i="4"/>
  <c r="G1250" i="4"/>
  <c r="G1388" i="4"/>
  <c r="G1389" i="4"/>
  <c r="G1390" i="4"/>
  <c r="H1390" i="4" s="1"/>
  <c r="G1391" i="4"/>
  <c r="H1391" i="4" s="1"/>
  <c r="G1392" i="4"/>
  <c r="H1392" i="4" s="1"/>
  <c r="G1251" i="4"/>
  <c r="G1393" i="4"/>
  <c r="G1394" i="4"/>
  <c r="G1395" i="4"/>
  <c r="G1396" i="4"/>
  <c r="G1252" i="4"/>
  <c r="G1397" i="4"/>
  <c r="G1398" i="4"/>
  <c r="G1399" i="4"/>
  <c r="G1400" i="4"/>
  <c r="G1401" i="4"/>
  <c r="G1402" i="4"/>
  <c r="G1403" i="4"/>
  <c r="G1404" i="4"/>
  <c r="H1404" i="4" s="1"/>
  <c r="G1405" i="4"/>
  <c r="G1406" i="4"/>
  <c r="G1407" i="4"/>
  <c r="G1253" i="4"/>
  <c r="G1408" i="4"/>
  <c r="G1409" i="4"/>
  <c r="G1410" i="4"/>
  <c r="G1411" i="4"/>
  <c r="G1412" i="4"/>
  <c r="G1413" i="4"/>
  <c r="G1414" i="4"/>
  <c r="G1254" i="4"/>
  <c r="G1415" i="4"/>
  <c r="G1416" i="4"/>
  <c r="G1417" i="4"/>
  <c r="G1418" i="4"/>
  <c r="H1418" i="4" s="1"/>
  <c r="G1419" i="4"/>
  <c r="H1419" i="4" s="1"/>
  <c r="G1420" i="4"/>
  <c r="G1421" i="4"/>
  <c r="G1255" i="4"/>
  <c r="G1256" i="4"/>
  <c r="G1422" i="4"/>
  <c r="H1422" i="4" s="1"/>
  <c r="G1423" i="4"/>
  <c r="G1424" i="4"/>
  <c r="G1257" i="4"/>
  <c r="G1425" i="4"/>
  <c r="G1258" i="4"/>
  <c r="G1259" i="4"/>
  <c r="G1426" i="4"/>
  <c r="G1317" i="4"/>
  <c r="G1427" i="4"/>
  <c r="G1428" i="4"/>
  <c r="G860" i="4"/>
  <c r="G861" i="4"/>
  <c r="G1318" i="4"/>
  <c r="H1318" i="4" s="1"/>
  <c r="G862" i="4"/>
  <c r="G863" i="4"/>
  <c r="G864" i="4"/>
  <c r="G865" i="4"/>
  <c r="G866" i="4"/>
  <c r="G867" i="4"/>
  <c r="G868" i="4"/>
  <c r="G869" i="4"/>
  <c r="G870" i="4"/>
  <c r="G871" i="4"/>
  <c r="G872" i="4"/>
  <c r="G1319" i="4"/>
  <c r="H1319" i="4" s="1"/>
  <c r="G873" i="4"/>
  <c r="G874" i="4"/>
  <c r="G875" i="4"/>
  <c r="G876" i="4"/>
  <c r="G877" i="4"/>
  <c r="G1320" i="4"/>
  <c r="H1320" i="4" s="1"/>
  <c r="G878" i="4"/>
  <c r="G879" i="4"/>
  <c r="G1321" i="4"/>
  <c r="G880" i="4"/>
  <c r="G881" i="4"/>
  <c r="G882" i="4"/>
  <c r="G883" i="4"/>
  <c r="G884" i="4"/>
  <c r="G885" i="4"/>
  <c r="G1322" i="4"/>
  <c r="G886" i="4"/>
  <c r="G887" i="4"/>
  <c r="G888" i="4"/>
  <c r="G889" i="4"/>
  <c r="G890" i="4"/>
  <c r="H890" i="4" s="1"/>
  <c r="G891" i="4"/>
  <c r="H891" i="4" s="1"/>
  <c r="G1323" i="4"/>
  <c r="G1324" i="4"/>
  <c r="G892" i="4"/>
  <c r="H892" i="4" s="1"/>
  <c r="G893" i="4"/>
  <c r="G894" i="4"/>
  <c r="G895" i="4"/>
  <c r="G896" i="4"/>
  <c r="G1325" i="4"/>
  <c r="G1326" i="4"/>
  <c r="G897" i="4"/>
  <c r="G898" i="4"/>
  <c r="G899" i="4"/>
  <c r="G900" i="4"/>
  <c r="G901" i="4"/>
  <c r="G902" i="4"/>
  <c r="G903" i="4"/>
  <c r="G1440" i="4"/>
  <c r="G1441" i="4"/>
  <c r="G1442" i="4"/>
  <c r="G1443" i="4"/>
  <c r="G1377" i="4"/>
  <c r="H1377" i="4" s="1"/>
  <c r="G1444" i="4"/>
  <c r="G1445" i="4"/>
  <c r="G1446" i="4"/>
  <c r="G1447" i="4"/>
  <c r="G1378" i="4"/>
  <c r="H1378" i="4" s="1"/>
  <c r="G1379" i="4"/>
  <c r="G1380" i="4"/>
  <c r="G1448" i="4"/>
  <c r="G1449" i="4"/>
  <c r="H1449" i="4" s="1"/>
  <c r="G1450" i="4"/>
  <c r="H1450" i="4" s="1"/>
  <c r="G1451" i="4"/>
  <c r="G1381" i="4"/>
  <c r="G1382" i="4"/>
  <c r="G1452" i="4"/>
  <c r="G1453" i="4"/>
  <c r="G1454" i="4"/>
  <c r="G1455" i="4"/>
  <c r="G1456" i="4"/>
  <c r="G1457" i="4"/>
  <c r="G1458" i="4"/>
  <c r="G1459" i="4"/>
  <c r="G1460" i="4"/>
  <c r="G1383" i="4"/>
  <c r="G1461" i="4"/>
  <c r="G1384" i="4"/>
  <c r="G1462" i="4"/>
  <c r="H1462" i="4" s="1"/>
  <c r="G1385" i="4"/>
  <c r="G1386" i="4"/>
  <c r="G1387" i="4"/>
  <c r="G1463" i="4"/>
  <c r="H1463" i="4" s="1"/>
  <c r="G1464" i="4"/>
  <c r="G1465" i="4"/>
  <c r="G1466" i="4"/>
  <c r="G1467" i="4"/>
  <c r="G1468" i="4"/>
  <c r="G1469" i="4"/>
  <c r="G1470" i="4"/>
  <c r="G1471" i="4"/>
  <c r="G1472" i="4"/>
  <c r="G1473" i="4"/>
  <c r="G1474" i="4"/>
  <c r="G1475" i="4"/>
  <c r="G1476" i="4"/>
  <c r="G1429" i="4"/>
  <c r="G1477" i="4"/>
  <c r="H1477" i="4" s="1"/>
  <c r="G1478" i="4"/>
  <c r="H1478" i="4" s="1"/>
  <c r="G1479" i="4"/>
  <c r="G1480" i="4"/>
  <c r="G1481" i="4"/>
  <c r="G1482" i="4"/>
  <c r="G1483" i="4"/>
  <c r="G1430" i="4"/>
  <c r="G1431" i="4"/>
  <c r="G1484" i="4"/>
  <c r="G1432" i="4"/>
  <c r="G1433" i="4"/>
  <c r="G1485" i="4"/>
  <c r="G1434" i="4"/>
  <c r="H1434" i="4" s="1"/>
  <c r="G1486" i="4"/>
  <c r="G1487" i="4"/>
  <c r="G1488" i="4"/>
  <c r="G1435" i="4"/>
  <c r="H1435" i="4" s="1"/>
  <c r="G1489" i="4"/>
  <c r="G1490" i="4"/>
  <c r="H1490" i="4" s="1"/>
  <c r="G1491" i="4"/>
  <c r="H1491" i="4" s="1"/>
  <c r="G1492" i="4"/>
  <c r="G1493" i="4"/>
  <c r="G1436" i="4"/>
  <c r="H1436" i="4" s="1"/>
  <c r="G1494" i="4"/>
  <c r="H1494" i="4" s="1"/>
  <c r="G1437" i="4"/>
  <c r="G1495" i="4"/>
  <c r="G1516" i="4"/>
  <c r="G1517" i="4"/>
  <c r="G1518" i="4"/>
  <c r="G1438" i="4"/>
  <c r="G1519" i="4"/>
  <c r="G1520" i="4"/>
  <c r="H1520" i="4" s="1"/>
  <c r="G1521" i="4"/>
  <c r="H1521" i="4" s="1"/>
  <c r="G1522" i="4"/>
  <c r="G1523" i="4"/>
  <c r="G1524" i="4"/>
  <c r="G1525" i="4"/>
  <c r="G1526" i="4"/>
  <c r="G1527" i="4"/>
  <c r="G1528" i="4"/>
  <c r="G1529" i="4"/>
  <c r="G1530" i="4"/>
  <c r="G1531" i="4"/>
  <c r="G1532" i="4"/>
  <c r="G1533" i="4"/>
  <c r="G1534" i="4"/>
  <c r="G1535" i="4"/>
  <c r="G1536" i="4"/>
  <c r="H1536" i="4" s="1"/>
  <c r="G1439" i="4"/>
  <c r="G1537" i="4"/>
  <c r="G1538" i="4"/>
  <c r="G1539" i="4"/>
  <c r="G1540" i="4"/>
  <c r="G1541" i="4"/>
  <c r="G1542" i="4"/>
  <c r="G1543" i="4"/>
  <c r="G1544" i="4"/>
  <c r="G1545" i="4"/>
  <c r="G1546" i="4"/>
  <c r="G1547" i="4"/>
  <c r="H1547" i="4" s="1"/>
  <c r="G1548" i="4"/>
  <c r="H1548" i="4" s="1"/>
  <c r="G1549" i="4"/>
  <c r="H1549" i="4" s="1"/>
  <c r="G1550" i="4"/>
  <c r="G1551" i="4"/>
  <c r="G1552" i="4"/>
  <c r="G1553" i="4"/>
  <c r="G1496" i="4"/>
  <c r="G1612" i="4"/>
  <c r="H1612" i="4" s="1"/>
  <c r="G1613" i="4"/>
  <c r="G1614" i="4"/>
  <c r="G1615" i="4"/>
  <c r="G1616" i="4"/>
  <c r="G1617" i="4"/>
  <c r="G1497" i="4"/>
  <c r="G1618" i="4"/>
  <c r="G1619" i="4"/>
  <c r="G1620" i="4"/>
  <c r="G1621" i="4"/>
  <c r="G1622" i="4"/>
  <c r="H1622" i="4" s="1"/>
  <c r="G1623" i="4"/>
  <c r="H1623" i="4" s="1"/>
  <c r="G1498" i="4"/>
  <c r="G1624" i="4"/>
  <c r="G1625" i="4"/>
  <c r="G1499" i="4"/>
  <c r="G1626" i="4"/>
  <c r="G1627" i="4"/>
  <c r="G1628" i="4"/>
  <c r="G1629" i="4"/>
  <c r="G1630" i="4"/>
  <c r="G1631" i="4"/>
  <c r="G1500" i="4"/>
  <c r="G1632" i="4"/>
  <c r="G1633" i="4"/>
  <c r="G1634" i="4"/>
  <c r="G1635" i="4"/>
  <c r="G1501" i="4"/>
  <c r="G1636" i="4"/>
  <c r="H1636" i="4" s="1"/>
  <c r="G1637" i="4"/>
  <c r="G1638" i="4"/>
  <c r="G1639" i="4"/>
  <c r="G1640" i="4"/>
  <c r="G1641" i="4"/>
  <c r="G1642" i="4"/>
  <c r="G1643" i="4"/>
  <c r="G1502" i="4"/>
  <c r="G1644" i="4"/>
  <c r="G1645" i="4"/>
  <c r="G1646" i="4"/>
  <c r="H1646" i="4" s="1"/>
  <c r="G1503" i="4"/>
  <c r="G1504" i="4"/>
  <c r="G1647" i="4"/>
  <c r="H1647" i="4" s="1"/>
  <c r="G1648" i="4"/>
  <c r="H1648" i="4" s="1"/>
  <c r="G1649" i="4"/>
  <c r="G1650" i="4"/>
  <c r="G1651" i="4"/>
  <c r="G1505" i="4"/>
  <c r="G1652" i="4"/>
  <c r="G1653" i="4"/>
  <c r="G1654" i="4"/>
  <c r="G1655" i="4"/>
  <c r="G1656" i="4"/>
  <c r="G1657" i="4"/>
  <c r="G1658" i="4"/>
  <c r="H1658" i="4" s="1"/>
  <c r="G1659" i="4"/>
  <c r="H1659" i="4" s="1"/>
  <c r="G1660" i="4"/>
  <c r="H1660" i="4" s="1"/>
  <c r="G1671" i="4"/>
  <c r="H1671" i="4" s="1"/>
  <c r="G1672" i="4"/>
  <c r="H1672" i="4" s="1"/>
  <c r="G1673" i="4"/>
  <c r="G1506" i="4"/>
  <c r="H1506" i="4" s="1"/>
  <c r="G1674" i="4"/>
  <c r="G1675" i="4"/>
  <c r="G1676" i="4"/>
  <c r="G1677" i="4"/>
  <c r="G1507" i="4"/>
  <c r="H1507" i="4" s="1"/>
  <c r="G1678" i="4"/>
  <c r="G1679" i="4"/>
  <c r="G1680" i="4"/>
  <c r="G1681" i="4"/>
  <c r="G1682" i="4"/>
  <c r="H1682" i="4" s="1"/>
  <c r="G1683" i="4"/>
  <c r="H1683" i="4" s="1"/>
  <c r="G1684" i="4"/>
  <c r="H1684" i="4" s="1"/>
  <c r="G1685" i="4"/>
  <c r="G1686" i="4"/>
  <c r="G1687" i="4"/>
  <c r="G1688" i="4"/>
  <c r="G1689" i="4"/>
  <c r="G1508" i="4"/>
  <c r="H1508" i="4" s="1"/>
  <c r="G1690" i="4"/>
  <c r="G1691" i="4"/>
  <c r="G1692" i="4"/>
  <c r="G1693" i="4"/>
  <c r="G1694" i="4"/>
  <c r="H1694" i="4" s="1"/>
  <c r="G1695" i="4"/>
  <c r="H1695" i="4" s="1"/>
  <c r="G1696" i="4"/>
  <c r="H1696" i="4" s="1"/>
  <c r="G1697" i="4"/>
  <c r="G1698" i="4"/>
  <c r="G1699" i="4"/>
  <c r="G1700" i="4"/>
  <c r="G1701" i="4"/>
  <c r="G1702" i="4"/>
  <c r="G1703" i="4"/>
  <c r="G1704" i="4"/>
  <c r="G1705" i="4"/>
  <c r="G1706" i="4"/>
  <c r="H1706" i="4" s="1"/>
  <c r="G1707" i="4"/>
  <c r="H1707" i="4" s="1"/>
  <c r="G1509" i="4"/>
  <c r="G1708" i="4"/>
  <c r="G1510" i="4"/>
  <c r="G1709" i="4"/>
  <c r="G1511" i="4"/>
  <c r="G1710" i="4"/>
  <c r="G1711" i="4"/>
  <c r="G1712" i="4"/>
  <c r="G1512" i="4"/>
  <c r="G1713" i="4"/>
  <c r="G1714" i="4"/>
  <c r="G1715" i="4"/>
  <c r="G1716" i="4"/>
  <c r="G1717" i="4"/>
  <c r="G1718" i="4"/>
  <c r="H1718" i="4" s="1"/>
  <c r="G1719" i="4"/>
  <c r="H1719" i="4" s="1"/>
  <c r="G1720" i="4"/>
  <c r="H1720" i="4" s="1"/>
  <c r="G1513" i="4"/>
  <c r="G1721" i="4"/>
  <c r="G1722" i="4"/>
  <c r="G1723" i="4"/>
  <c r="G1724" i="4"/>
  <c r="G1725" i="4"/>
  <c r="G1726" i="4"/>
  <c r="G1514" i="4"/>
  <c r="G1727" i="4"/>
  <c r="G1728" i="4"/>
  <c r="G1729" i="4"/>
  <c r="G1730" i="4"/>
  <c r="H1730" i="4" s="1"/>
  <c r="G1515" i="4"/>
  <c r="G1731" i="4"/>
  <c r="H1731" i="4" s="1"/>
  <c r="G1732" i="4"/>
  <c r="H1732" i="4" s="1"/>
  <c r="G1733" i="4"/>
  <c r="G1554" i="4"/>
  <c r="G1734" i="4"/>
  <c r="G1735" i="4"/>
  <c r="G1736" i="4"/>
  <c r="G1737" i="4"/>
  <c r="G1738" i="4"/>
  <c r="G1555" i="4"/>
  <c r="G1739" i="4"/>
  <c r="G1740" i="4"/>
  <c r="G1753" i="4"/>
  <c r="G1754" i="4"/>
  <c r="H1754" i="4" s="1"/>
  <c r="G1755" i="4"/>
  <c r="H1755" i="4" s="1"/>
  <c r="G1556" i="4"/>
  <c r="G1756" i="4"/>
  <c r="H1756" i="4" s="1"/>
  <c r="G1757" i="4"/>
  <c r="G1758" i="4"/>
  <c r="G1557" i="4"/>
  <c r="G1558" i="4"/>
  <c r="G1759" i="4"/>
  <c r="G1760" i="4"/>
  <c r="G1761" i="4"/>
  <c r="G1762" i="4"/>
  <c r="G1559" i="4"/>
  <c r="G1763" i="4"/>
  <c r="G1764" i="4"/>
  <c r="G1765" i="4"/>
  <c r="G1766" i="4"/>
  <c r="H1766" i="4" s="1"/>
  <c r="G1560" i="4"/>
  <c r="G1767" i="4"/>
  <c r="G1768" i="4"/>
  <c r="H1768" i="4" s="1"/>
  <c r="G1769" i="4"/>
  <c r="G1770" i="4"/>
  <c r="G1771" i="4"/>
  <c r="G1772" i="4"/>
  <c r="G1773" i="4"/>
  <c r="G1561" i="4"/>
  <c r="H1561" i="4" s="1"/>
  <c r="G1774" i="4"/>
  <c r="G1775" i="4"/>
  <c r="G1776" i="4"/>
  <c r="G1777" i="4"/>
  <c r="G1562" i="4"/>
  <c r="G1778" i="4"/>
  <c r="H1778" i="4" s="1"/>
  <c r="G1779" i="4"/>
  <c r="H1779" i="4" s="1"/>
  <c r="G1563" i="4"/>
  <c r="G1661" i="4"/>
  <c r="G1780" i="4"/>
  <c r="H1780" i="4" s="1"/>
  <c r="G1781" i="4"/>
  <c r="G1662" i="4"/>
  <c r="G1782" i="4"/>
  <c r="G1783" i="4"/>
  <c r="G1784" i="4"/>
  <c r="G1785" i="4"/>
  <c r="G1786" i="4"/>
  <c r="G1787" i="4"/>
  <c r="G1788" i="4"/>
  <c r="G1789" i="4"/>
  <c r="H1789" i="4" s="1"/>
  <c r="G1790" i="4"/>
  <c r="H1790" i="4" s="1"/>
  <c r="G1791" i="4"/>
  <c r="H1791" i="4" s="1"/>
  <c r="G1792" i="4"/>
  <c r="H1792" i="4" s="1"/>
  <c r="G1793" i="4"/>
  <c r="G1794" i="4"/>
  <c r="G1795" i="4"/>
  <c r="G1796" i="4"/>
  <c r="G1797" i="4"/>
  <c r="G1798" i="4"/>
  <c r="G1663" i="4"/>
  <c r="G1799" i="4"/>
  <c r="G1800" i="4"/>
  <c r="G1801" i="4"/>
  <c r="H1801" i="4" s="1"/>
  <c r="G1802" i="4"/>
  <c r="H1802" i="4" s="1"/>
  <c r="G1803" i="4"/>
  <c r="H1803" i="4" s="1"/>
  <c r="G1664" i="4"/>
  <c r="G1804" i="4"/>
  <c r="H1804" i="4" s="1"/>
  <c r="G1805" i="4"/>
  <c r="G1665" i="4"/>
  <c r="G1806" i="4"/>
  <c r="G1807" i="4"/>
  <c r="G1808" i="4"/>
  <c r="G1809" i="4"/>
  <c r="G1810" i="4"/>
  <c r="G1811" i="4"/>
  <c r="G1812" i="4"/>
  <c r="G1813" i="4"/>
  <c r="H1813" i="4" s="1"/>
  <c r="G1814" i="4"/>
  <c r="H1814" i="4" s="1"/>
  <c r="G1815" i="4"/>
  <c r="H1815" i="4" s="1"/>
  <c r="G1666" i="4"/>
  <c r="G1816" i="4"/>
  <c r="H1816" i="4" s="1"/>
  <c r="G1667" i="4"/>
  <c r="G1817" i="4"/>
  <c r="G1818" i="4"/>
  <c r="G1819" i="4"/>
  <c r="G1820" i="4"/>
  <c r="G1821" i="4"/>
  <c r="G1668" i="4"/>
  <c r="G1822" i="4"/>
  <c r="G1823" i="4"/>
  <c r="G1824" i="4"/>
  <c r="G1825" i="4"/>
  <c r="H1825" i="4" s="1"/>
  <c r="G1826" i="4"/>
  <c r="H1826" i="4" s="1"/>
  <c r="G1827" i="4"/>
  <c r="H1827" i="4" s="1"/>
  <c r="G1828" i="4"/>
  <c r="G1829" i="4"/>
  <c r="G1830" i="4"/>
  <c r="G1831" i="4"/>
  <c r="G1832" i="4"/>
  <c r="G1833" i="4"/>
  <c r="G1834" i="4"/>
  <c r="G1835" i="4"/>
  <c r="G1836" i="4"/>
  <c r="G1837" i="4"/>
  <c r="H1837" i="4" s="1"/>
  <c r="G1838" i="4"/>
  <c r="H1838" i="4" s="1"/>
  <c r="G1839" i="4"/>
  <c r="G1840" i="4"/>
  <c r="G1841" i="4"/>
  <c r="G1842" i="4"/>
  <c r="G1843" i="4"/>
  <c r="G1669" i="4"/>
  <c r="G1844" i="4"/>
  <c r="G1845" i="4"/>
  <c r="G1670" i="4"/>
  <c r="H1670" i="4" s="1"/>
  <c r="G1741" i="4"/>
  <c r="G1742" i="4"/>
  <c r="H1742" i="4" s="1"/>
  <c r="G1846" i="4"/>
  <c r="G1847" i="4"/>
  <c r="G1848" i="4"/>
  <c r="G1849" i="4"/>
  <c r="H1849" i="4" s="1"/>
  <c r="G1850" i="4"/>
  <c r="H1850" i="4" s="1"/>
  <c r="G1851" i="4"/>
  <c r="H1851" i="4" s="1"/>
  <c r="G1852" i="4"/>
  <c r="H1852" i="4" s="1"/>
  <c r="G1743" i="4"/>
  <c r="H1743" i="4" s="1"/>
  <c r="G1853" i="4"/>
  <c r="G1744" i="4"/>
  <c r="H1744" i="4" s="1"/>
  <c r="G1854" i="4"/>
  <c r="G1855" i="4"/>
  <c r="G1856" i="4"/>
  <c r="G1857" i="4"/>
  <c r="G1858" i="4"/>
  <c r="G1859" i="4"/>
  <c r="G1860" i="4"/>
  <c r="G1861" i="4"/>
  <c r="H1861" i="4" s="1"/>
  <c r="G1862" i="4"/>
  <c r="H1862" i="4" s="1"/>
  <c r="G1863" i="4"/>
  <c r="H1863" i="4" s="1"/>
  <c r="G1864" i="4"/>
  <c r="H1864" i="4" s="1"/>
  <c r="G1745" i="4"/>
  <c r="G1865" i="4"/>
  <c r="G1866" i="4"/>
  <c r="G1867" i="4"/>
  <c r="G1868" i="4"/>
  <c r="G1869" i="4"/>
  <c r="G1893" i="4"/>
  <c r="G1894" i="4"/>
  <c r="G1895" i="4"/>
  <c r="G1896" i="4"/>
  <c r="G1897" i="4"/>
  <c r="H1897" i="4" s="1"/>
  <c r="G1898" i="4"/>
  <c r="H1898" i="4" s="1"/>
  <c r="G1899" i="4"/>
  <c r="H1899" i="4" s="1"/>
  <c r="G1746" i="4"/>
  <c r="G1900" i="4"/>
  <c r="H1900" i="4" s="1"/>
  <c r="G1901" i="4"/>
  <c r="G1902" i="4"/>
  <c r="G1903" i="4"/>
  <c r="G1904" i="4"/>
  <c r="G1905" i="4"/>
  <c r="G1906" i="4"/>
  <c r="G1907" i="4"/>
  <c r="G1908" i="4"/>
  <c r="G1909" i="4"/>
  <c r="H1909" i="4" s="1"/>
  <c r="G1910" i="4"/>
  <c r="H1910" i="4" s="1"/>
  <c r="G1911" i="4"/>
  <c r="H1911" i="4" s="1"/>
  <c r="G1912" i="4"/>
  <c r="H1912" i="4" s="1"/>
  <c r="G1913" i="4"/>
  <c r="G1914" i="4"/>
  <c r="G1915" i="4"/>
  <c r="G1916" i="4"/>
  <c r="G1917" i="4"/>
  <c r="G1918" i="4"/>
  <c r="G1919" i="4"/>
  <c r="G1747" i="4"/>
  <c r="G1920" i="4"/>
  <c r="G1748" i="4"/>
  <c r="G1921" i="4"/>
  <c r="H1921" i="4" s="1"/>
  <c r="G1922" i="4"/>
  <c r="H1922" i="4" s="1"/>
  <c r="G1923" i="4"/>
  <c r="H1923" i="4" s="1"/>
  <c r="G1924" i="4"/>
  <c r="G1925" i="4"/>
  <c r="G1926" i="4"/>
  <c r="G1927" i="4"/>
  <c r="G1928" i="4"/>
  <c r="G1929" i="4"/>
  <c r="G1930" i="4"/>
  <c r="G1931" i="4"/>
  <c r="G1932" i="4"/>
  <c r="G1933" i="4"/>
  <c r="H1933" i="4" s="1"/>
  <c r="G1934" i="4"/>
  <c r="H1934" i="4" s="1"/>
  <c r="G1935" i="4"/>
  <c r="H1935" i="4" s="1"/>
  <c r="G1936" i="4"/>
  <c r="G1749" i="4"/>
  <c r="G1937" i="4"/>
  <c r="G1938" i="4"/>
  <c r="G1939" i="4"/>
  <c r="G1940" i="4"/>
  <c r="G1941" i="4"/>
  <c r="G1942" i="4"/>
  <c r="G1943" i="4"/>
  <c r="G1944" i="4"/>
  <c r="G1750" i="4"/>
  <c r="G1945" i="4"/>
  <c r="H1945" i="4" s="1"/>
  <c r="G1946" i="4"/>
  <c r="G1947" i="4"/>
  <c r="G1751" i="4"/>
  <c r="G1948" i="4"/>
  <c r="H1948" i="4" s="1"/>
  <c r="G1949" i="4"/>
  <c r="G1950" i="4"/>
  <c r="G1752" i="4"/>
  <c r="G1870" i="4"/>
  <c r="G1951" i="4"/>
  <c r="G1871" i="4"/>
  <c r="G1952" i="4"/>
  <c r="G1872" i="4"/>
  <c r="G1953" i="4"/>
  <c r="G1954" i="4"/>
  <c r="G1955" i="4"/>
  <c r="G1956" i="4"/>
  <c r="G1957" i="4"/>
  <c r="H1957" i="4" s="1"/>
  <c r="G1958" i="4"/>
  <c r="H1958" i="4" s="1"/>
  <c r="G1959" i="4"/>
  <c r="H1959" i="4" s="1"/>
  <c r="G1960" i="4"/>
  <c r="H1960" i="4" s="1"/>
  <c r="G1961" i="4"/>
  <c r="G1962" i="4"/>
  <c r="G1963" i="4"/>
  <c r="G957" i="4"/>
  <c r="G958" i="4"/>
  <c r="G959" i="4"/>
  <c r="G960" i="4"/>
  <c r="G1873" i="4"/>
  <c r="H1873" i="4" s="1"/>
  <c r="G961" i="4"/>
  <c r="G962" i="4"/>
  <c r="G963" i="4"/>
  <c r="G964" i="4"/>
  <c r="G1874" i="4"/>
  <c r="H1874" i="4" s="1"/>
  <c r="G965" i="4"/>
  <c r="G966" i="4"/>
  <c r="G967" i="4"/>
  <c r="G968" i="4"/>
  <c r="G1875" i="4"/>
  <c r="G969" i="4"/>
  <c r="G970" i="4"/>
  <c r="G1876" i="4"/>
  <c r="H1876" i="4" s="1"/>
  <c r="G971" i="4"/>
  <c r="G972" i="4"/>
  <c r="G973" i="4"/>
  <c r="G974" i="4"/>
  <c r="G975" i="4"/>
  <c r="G976" i="4"/>
  <c r="G977" i="4"/>
  <c r="G978" i="4"/>
  <c r="G979" i="4"/>
  <c r="G980" i="4"/>
  <c r="G981" i="4"/>
  <c r="G1877" i="4"/>
  <c r="G982" i="4"/>
  <c r="G983" i="4"/>
  <c r="G1878" i="4"/>
  <c r="G984" i="4"/>
  <c r="G1879" i="4"/>
  <c r="G985" i="4"/>
  <c r="G986" i="4"/>
  <c r="G987" i="4"/>
  <c r="G1880" i="4"/>
  <c r="G988" i="4"/>
  <c r="G989" i="4"/>
  <c r="G990" i="4"/>
  <c r="G991" i="4"/>
  <c r="G992" i="4"/>
  <c r="G993" i="4"/>
  <c r="G1881" i="4"/>
  <c r="G994" i="4"/>
  <c r="G995" i="4"/>
  <c r="H995" i="4" s="1"/>
  <c r="G996" i="4"/>
  <c r="H996" i="4" s="1"/>
  <c r="G997" i="4"/>
  <c r="G998" i="4"/>
  <c r="G999" i="4"/>
  <c r="G1000" i="4"/>
  <c r="G1060" i="4"/>
  <c r="G1061" i="4"/>
  <c r="G1062" i="4"/>
  <c r="G1882" i="4"/>
  <c r="G1063" i="4"/>
  <c r="G1064" i="4"/>
  <c r="G1065" i="4"/>
  <c r="G1066" i="4"/>
  <c r="G1067" i="4"/>
  <c r="G1068" i="4"/>
  <c r="G1069" i="4"/>
  <c r="G1883" i="4"/>
  <c r="G1070" i="4"/>
  <c r="G1071" i="4"/>
  <c r="G1072" i="4"/>
  <c r="G1073" i="4"/>
  <c r="G1074" i="4"/>
  <c r="G1075" i="4"/>
  <c r="G1884" i="4"/>
  <c r="G1076" i="4"/>
  <c r="G1885" i="4"/>
  <c r="G1077" i="4"/>
  <c r="G1078" i="4"/>
  <c r="G1079" i="4"/>
  <c r="G1080" i="4"/>
  <c r="G1081" i="4"/>
  <c r="G1886" i="4"/>
  <c r="H1886" i="4" s="1"/>
  <c r="G1887" i="4"/>
  <c r="H1887" i="4" s="1"/>
  <c r="G1082" i="4"/>
  <c r="G1083" i="4"/>
  <c r="G1084" i="4"/>
  <c r="G1888" i="4"/>
  <c r="H1888" i="4" s="1"/>
  <c r="G1085" i="4"/>
  <c r="G1086" i="4"/>
  <c r="G1087" i="4"/>
  <c r="G1088" i="4"/>
  <c r="G1089" i="4"/>
  <c r="G1090" i="4"/>
  <c r="G1091" i="4"/>
  <c r="G1092" i="4"/>
  <c r="G1093" i="4"/>
  <c r="H1093" i="4" s="1"/>
  <c r="G1094" i="4"/>
  <c r="H1094" i="4" s="1"/>
  <c r="G1889" i="4"/>
  <c r="G1095" i="4"/>
  <c r="H1095" i="4" s="1"/>
  <c r="G1890" i="4"/>
  <c r="G1096" i="4"/>
  <c r="G1097" i="4"/>
  <c r="G1098" i="4"/>
  <c r="G1891" i="4"/>
  <c r="G1099" i="4"/>
  <c r="G1100" i="4"/>
  <c r="G1101" i="4"/>
  <c r="G1102" i="4"/>
  <c r="G1103" i="4"/>
  <c r="G1104" i="4"/>
  <c r="G1105" i="4"/>
  <c r="G1106" i="4"/>
  <c r="G1107" i="4"/>
  <c r="G1108" i="4"/>
  <c r="G1892" i="4"/>
  <c r="G1964" i="4"/>
  <c r="G1109" i="4"/>
  <c r="G1110" i="4"/>
  <c r="G1111" i="4"/>
  <c r="G1112" i="4"/>
  <c r="G1113" i="4"/>
  <c r="G1114" i="4"/>
  <c r="G1115" i="4"/>
  <c r="G1116" i="4"/>
  <c r="G1117" i="4"/>
  <c r="G1118" i="4"/>
  <c r="G1965" i="4"/>
  <c r="G1119" i="4"/>
  <c r="G1564" i="4"/>
  <c r="G1565" i="4"/>
  <c r="G1566" i="4"/>
  <c r="G1567" i="4"/>
  <c r="G1568" i="4"/>
  <c r="G1569" i="4"/>
  <c r="G1570" i="4"/>
  <c r="G1966" i="4"/>
  <c r="G1571" i="4"/>
  <c r="G1572" i="4"/>
  <c r="G1573" i="4"/>
  <c r="H1573" i="4" s="1"/>
  <c r="G1967" i="4"/>
  <c r="G1574" i="4"/>
  <c r="H1574" i="4" s="1"/>
  <c r="G1968" i="4"/>
  <c r="G1575" i="4"/>
  <c r="H1575" i="4" s="1"/>
  <c r="G1576" i="4"/>
  <c r="G1577" i="4"/>
  <c r="G1578" i="4"/>
  <c r="G1579" i="4"/>
  <c r="G1580" i="4"/>
  <c r="G1581" i="4"/>
  <c r="G1582" i="4"/>
  <c r="G1583" i="4"/>
  <c r="G1584" i="4"/>
  <c r="G1585" i="4"/>
  <c r="G1586" i="4"/>
  <c r="H1586" i="4" s="1"/>
  <c r="G1587" i="4"/>
  <c r="H1587" i="4" s="1"/>
  <c r="G1588" i="4"/>
  <c r="H1588" i="4" s="1"/>
  <c r="G1589" i="4"/>
  <c r="G1590" i="4"/>
  <c r="G1969" i="4"/>
  <c r="H1969" i="4" s="1"/>
  <c r="G1591" i="4"/>
  <c r="G1592" i="4"/>
  <c r="G1970" i="4"/>
  <c r="H1970" i="4" s="1"/>
  <c r="G1593" i="4"/>
  <c r="G1971" i="4"/>
  <c r="H1971" i="4" s="1"/>
  <c r="G1972" i="4"/>
  <c r="H1972" i="4" s="1"/>
  <c r="G1594" i="4"/>
  <c r="G1595" i="4"/>
  <c r="G1596" i="4"/>
  <c r="G1597" i="4"/>
  <c r="G1598" i="4"/>
  <c r="H1598" i="4" s="1"/>
  <c r="G1973" i="4"/>
  <c r="G1599" i="4"/>
  <c r="G1600" i="4"/>
  <c r="H1600" i="4" s="1"/>
  <c r="G1601" i="4"/>
  <c r="G1602" i="4"/>
  <c r="G1603" i="4"/>
  <c r="G1604" i="4"/>
  <c r="G1605" i="4"/>
  <c r="G1606" i="4"/>
  <c r="G1607" i="4"/>
  <c r="G1608" i="4"/>
  <c r="G1609" i="4"/>
  <c r="G1610" i="4"/>
  <c r="H1610" i="4" s="1"/>
  <c r="G1611" i="4"/>
  <c r="B2"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O1892" i="4"/>
  <c r="N1892" i="4" s="1"/>
  <c r="O1881" i="4"/>
  <c r="N1881" i="4" s="1"/>
  <c r="O1880" i="4"/>
  <c r="N1880" i="4" s="1"/>
  <c r="O1879" i="4"/>
  <c r="N1879" i="4" s="1"/>
  <c r="O1752" i="4"/>
  <c r="N1752" i="4" s="1"/>
  <c r="O1751" i="4"/>
  <c r="N1751" i="4" s="1"/>
  <c r="O1750" i="4"/>
  <c r="N1750" i="4" s="1"/>
  <c r="O1670" i="4"/>
  <c r="N1670" i="4" s="1"/>
  <c r="O1669" i="4"/>
  <c r="N1669" i="4" s="1"/>
  <c r="O1668" i="4"/>
  <c r="N1668" i="4" s="1"/>
  <c r="O1561" i="4"/>
  <c r="N1561" i="4" s="1"/>
  <c r="O1560" i="4"/>
  <c r="N1560" i="4" s="1"/>
  <c r="O1559" i="4"/>
  <c r="N1559" i="4" s="1"/>
  <c r="O1511" i="4"/>
  <c r="N1511" i="4" s="1"/>
  <c r="O1510" i="4"/>
  <c r="N1510" i="4" s="1"/>
  <c r="O1509" i="4"/>
  <c r="N1509" i="4" s="1"/>
  <c r="O1498" i="4"/>
  <c r="N1498" i="4" s="1"/>
  <c r="O1431" i="4"/>
  <c r="N1431" i="4" s="1"/>
  <c r="O1430" i="4"/>
  <c r="N1430" i="4" s="1"/>
  <c r="O1429" i="4"/>
  <c r="N1429" i="4" s="1"/>
  <c r="O1378" i="4"/>
  <c r="N1378" i="4" s="1"/>
  <c r="O1377" i="4"/>
  <c r="N1377" i="4" s="1"/>
  <c r="O1326" i="4"/>
  <c r="N1326" i="4" s="1"/>
  <c r="O1259" i="4"/>
  <c r="N1259" i="4" s="1"/>
  <c r="O1258" i="4"/>
  <c r="N1258" i="4" s="1"/>
  <c r="O1178" i="4"/>
  <c r="N1178" i="4" s="1"/>
  <c r="O1177" i="4"/>
  <c r="N1177" i="4" s="1"/>
  <c r="O1176" i="4"/>
  <c r="N1176" i="4" s="1"/>
  <c r="O1057" i="4"/>
  <c r="N1057" i="4" s="1"/>
  <c r="O1055" i="4"/>
  <c r="N1055" i="4" s="1"/>
  <c r="O1045" i="4"/>
  <c r="N1045" i="4" s="1"/>
  <c r="O1044" i="4"/>
  <c r="N1044" i="4" s="1"/>
  <c r="O956" i="4"/>
  <c r="N956" i="4" s="1"/>
  <c r="O946" i="4"/>
  <c r="N946" i="4" s="1"/>
  <c r="O852" i="4"/>
  <c r="N852" i="4" s="1"/>
  <c r="O796" i="4"/>
  <c r="N796" i="4" s="1"/>
  <c r="O795" i="4"/>
  <c r="N795" i="4" s="1"/>
  <c r="O794" i="4"/>
  <c r="N794" i="4" s="1"/>
  <c r="O696" i="4"/>
  <c r="N696" i="4" s="1"/>
  <c r="O621" i="4"/>
  <c r="N621" i="4" s="1"/>
  <c r="O620" i="4"/>
  <c r="N620" i="4" s="1"/>
  <c r="O518" i="4"/>
  <c r="N518" i="4" s="1"/>
  <c r="O517" i="4"/>
  <c r="N517" i="4" s="1"/>
  <c r="O402" i="4"/>
  <c r="N402" i="4" s="1"/>
  <c r="O391" i="4"/>
  <c r="N391" i="4" s="1"/>
  <c r="O390" i="4"/>
  <c r="N390" i="4" s="1"/>
  <c r="O301" i="4"/>
  <c r="N301" i="4" s="1"/>
  <c r="O300" i="4"/>
  <c r="N300" i="4" s="1"/>
  <c r="O230" i="4"/>
  <c r="N230" i="4" s="1"/>
  <c r="O227" i="4"/>
  <c r="N227" i="4" s="1"/>
  <c r="O226" i="4"/>
  <c r="N226" i="4" s="1"/>
  <c r="O1970" i="4"/>
  <c r="N1970" i="4" s="1"/>
  <c r="O1969" i="4"/>
  <c r="N1969" i="4" s="1"/>
  <c r="O1888" i="4"/>
  <c r="N1888" i="4" s="1"/>
  <c r="O1887" i="4"/>
  <c r="N1887" i="4" s="1"/>
  <c r="O1886" i="4"/>
  <c r="N1886" i="4" s="1"/>
  <c r="O1875" i="4"/>
  <c r="N1875" i="4" s="1"/>
  <c r="O1874" i="4"/>
  <c r="N1874" i="4" s="1"/>
  <c r="O1747" i="4"/>
  <c r="N1747" i="4" s="1"/>
  <c r="O1746" i="4"/>
  <c r="N1746" i="4" s="1"/>
  <c r="O1745" i="4"/>
  <c r="N1745" i="4" s="1"/>
  <c r="O1665" i="4"/>
  <c r="N1665" i="4" s="1"/>
  <c r="O1664" i="4"/>
  <c r="N1664" i="4" s="1"/>
  <c r="O1663" i="4"/>
  <c r="N1663" i="4" s="1"/>
  <c r="O1556" i="4"/>
  <c r="N1556" i="4" s="1"/>
  <c r="O1554" i="4"/>
  <c r="N1554" i="4" s="1"/>
  <c r="O1506" i="4"/>
  <c r="N1506" i="4" s="1"/>
  <c r="O1505" i="4"/>
  <c r="N1505" i="4" s="1"/>
  <c r="O1438" i="4"/>
  <c r="N1438" i="4" s="1"/>
  <c r="O1436" i="4"/>
  <c r="N1436" i="4" s="1"/>
  <c r="O1386" i="4"/>
  <c r="N1386" i="4" s="1"/>
  <c r="O1385" i="4"/>
  <c r="N1385" i="4" s="1"/>
  <c r="O1384" i="4"/>
  <c r="N1384" i="4" s="1"/>
  <c r="O1383" i="4"/>
  <c r="N1383" i="4" s="1"/>
  <c r="O1323" i="4"/>
  <c r="N1323" i="4" s="1"/>
  <c r="O1322" i="4"/>
  <c r="N1322" i="4" s="1"/>
  <c r="O1321" i="4"/>
  <c r="N1321" i="4" s="1"/>
  <c r="O1253" i="4"/>
  <c r="N1253" i="4" s="1"/>
  <c r="O1252" i="4"/>
  <c r="N1252" i="4" s="1"/>
  <c r="O1173" i="4"/>
  <c r="N1173" i="4" s="1"/>
  <c r="O1172" i="4"/>
  <c r="N1172" i="4" s="1"/>
  <c r="O1171" i="4"/>
  <c r="N1171" i="4" s="1"/>
  <c r="O1051" i="4"/>
  <c r="N1051" i="4" s="1"/>
  <c r="O953" i="4"/>
  <c r="N953" i="4" s="1"/>
  <c r="O952" i="4"/>
  <c r="N952" i="4" s="1"/>
  <c r="O951" i="4"/>
  <c r="N951" i="4" s="1"/>
  <c r="O941" i="4"/>
  <c r="N941" i="4" s="1"/>
  <c r="O859" i="4"/>
  <c r="N859" i="4" s="1"/>
  <c r="O858" i="4"/>
  <c r="N858" i="4" s="1"/>
  <c r="O848" i="4"/>
  <c r="N848" i="4" s="1"/>
  <c r="O847" i="4"/>
  <c r="N847" i="4" s="1"/>
  <c r="O801" i="4"/>
  <c r="N801" i="4" s="1"/>
  <c r="O750" i="4"/>
  <c r="N750" i="4" s="1"/>
  <c r="O749" i="4"/>
  <c r="N749" i="4" s="1"/>
  <c r="O693" i="4"/>
  <c r="N693" i="4" s="1"/>
  <c r="O627" i="4"/>
  <c r="N627" i="4" s="1"/>
  <c r="O622" i="4"/>
  <c r="N622" i="4" s="1"/>
  <c r="O618" i="4"/>
  <c r="N618" i="4" s="1"/>
  <c r="O616" i="4"/>
  <c r="N616" i="4" s="1"/>
  <c r="O615" i="4"/>
  <c r="N615" i="4" s="1"/>
  <c r="O524" i="4"/>
  <c r="N524" i="4" s="1"/>
  <c r="O523" i="4"/>
  <c r="N523" i="4" s="1"/>
  <c r="O514" i="4"/>
  <c r="N514" i="4" s="1"/>
  <c r="O513" i="4"/>
  <c r="N513" i="4" s="1"/>
  <c r="O510" i="4"/>
  <c r="N510" i="4" s="1"/>
  <c r="O404" i="4"/>
  <c r="N404" i="4" s="1"/>
  <c r="O400" i="4"/>
  <c r="N400" i="4" s="1"/>
  <c r="O398" i="4"/>
  <c r="N398" i="4" s="1"/>
  <c r="O397" i="4"/>
  <c r="N397" i="4" s="1"/>
  <c r="O396" i="4"/>
  <c r="N396" i="4" s="1"/>
  <c r="O392" i="4"/>
  <c r="N392" i="4" s="1"/>
  <c r="O388" i="4"/>
  <c r="N388" i="4" s="1"/>
  <c r="O387" i="4"/>
  <c r="N387" i="4" s="1"/>
  <c r="O386" i="4"/>
  <c r="N386" i="4" s="1"/>
  <c r="O382" i="4"/>
  <c r="N382" i="4" s="1"/>
  <c r="O375" i="4"/>
  <c r="N375" i="4" s="1"/>
  <c r="O286" i="4"/>
  <c r="N286" i="4" s="1"/>
  <c r="O203" i="4"/>
  <c r="N203" i="4" s="1"/>
  <c r="O201" i="4"/>
  <c r="N201" i="4" s="1"/>
  <c r="O8" i="4"/>
  <c r="N8" i="4" s="1"/>
  <c r="O9" i="4"/>
  <c r="N9" i="4" s="1"/>
  <c r="O10" i="4"/>
  <c r="N10" i="4" s="1"/>
  <c r="O11" i="4"/>
  <c r="N11" i="4" s="1"/>
  <c r="O12" i="4"/>
  <c r="N12" i="4" s="1"/>
  <c r="O13" i="4"/>
  <c r="N13" i="4" s="1"/>
  <c r="O14" i="4"/>
  <c r="N14" i="4" s="1"/>
  <c r="O15" i="4"/>
  <c r="N15" i="4" s="1"/>
  <c r="O16" i="4"/>
  <c r="N16" i="4" s="1"/>
  <c r="O17" i="4"/>
  <c r="N17" i="4" s="1"/>
  <c r="O18" i="4"/>
  <c r="N18" i="4" s="1"/>
  <c r="O19" i="4"/>
  <c r="N19" i="4" s="1"/>
  <c r="O20" i="4"/>
  <c r="N20" i="4" s="1"/>
  <c r="O21" i="4"/>
  <c r="N21" i="4" s="1"/>
  <c r="O22" i="4"/>
  <c r="N22" i="4" s="1"/>
  <c r="O23" i="4"/>
  <c r="N23" i="4" s="1"/>
  <c r="O24" i="4"/>
  <c r="N24" i="4" s="1"/>
  <c r="O25" i="4"/>
  <c r="N25" i="4" s="1"/>
  <c r="O26" i="4"/>
  <c r="N26" i="4" s="1"/>
  <c r="O27" i="4"/>
  <c r="N27" i="4" s="1"/>
  <c r="O28" i="4"/>
  <c r="N28" i="4" s="1"/>
  <c r="O29" i="4"/>
  <c r="N29" i="4" s="1"/>
  <c r="O30" i="4"/>
  <c r="N30" i="4" s="1"/>
  <c r="O31" i="4"/>
  <c r="N31" i="4" s="1"/>
  <c r="O32" i="4"/>
  <c r="N32" i="4" s="1"/>
  <c r="O33" i="4"/>
  <c r="N33" i="4" s="1"/>
  <c r="O34" i="4"/>
  <c r="N34" i="4" s="1"/>
  <c r="O35" i="4"/>
  <c r="N35" i="4" s="1"/>
  <c r="O36" i="4"/>
  <c r="N36" i="4" s="1"/>
  <c r="O37" i="4"/>
  <c r="N37" i="4" s="1"/>
  <c r="O38" i="4"/>
  <c r="N38" i="4" s="1"/>
  <c r="O39" i="4"/>
  <c r="N39" i="4" s="1"/>
  <c r="O40" i="4"/>
  <c r="N40" i="4" s="1"/>
  <c r="O41" i="4"/>
  <c r="N41" i="4" s="1"/>
  <c r="O42" i="4"/>
  <c r="N42" i="4" s="1"/>
  <c r="O43" i="4"/>
  <c r="N43" i="4" s="1"/>
  <c r="O44" i="4"/>
  <c r="N44" i="4" s="1"/>
  <c r="O45" i="4"/>
  <c r="N45" i="4" s="1"/>
  <c r="O46" i="4"/>
  <c r="N46" i="4" s="1"/>
  <c r="O47" i="4"/>
  <c r="N47" i="4" s="1"/>
  <c r="O48" i="4"/>
  <c r="N48" i="4" s="1"/>
  <c r="O49" i="4"/>
  <c r="N49" i="4" s="1"/>
  <c r="O50" i="4"/>
  <c r="N50" i="4" s="1"/>
  <c r="O51" i="4"/>
  <c r="N51" i="4" s="1"/>
  <c r="O52" i="4"/>
  <c r="N52" i="4" s="1"/>
  <c r="O53" i="4"/>
  <c r="N53" i="4" s="1"/>
  <c r="O54" i="4"/>
  <c r="N54" i="4" s="1"/>
  <c r="O55" i="4"/>
  <c r="N55" i="4" s="1"/>
  <c r="O56" i="4"/>
  <c r="N56" i="4" s="1"/>
  <c r="O57" i="4"/>
  <c r="N57" i="4" s="1"/>
  <c r="O58" i="4"/>
  <c r="N58" i="4" s="1"/>
  <c r="O59" i="4"/>
  <c r="N59" i="4" s="1"/>
  <c r="O60" i="4"/>
  <c r="N60" i="4" s="1"/>
  <c r="O61" i="4"/>
  <c r="N61" i="4" s="1"/>
  <c r="O62" i="4"/>
  <c r="N62" i="4" s="1"/>
  <c r="O63" i="4"/>
  <c r="N63" i="4" s="1"/>
  <c r="O64" i="4"/>
  <c r="N64" i="4" s="1"/>
  <c r="O65" i="4"/>
  <c r="N65" i="4" s="1"/>
  <c r="O66" i="4"/>
  <c r="N66" i="4" s="1"/>
  <c r="O67" i="4"/>
  <c r="N67" i="4" s="1"/>
  <c r="O68" i="4"/>
  <c r="N68" i="4" s="1"/>
  <c r="O69" i="4"/>
  <c r="N69" i="4" s="1"/>
  <c r="O70" i="4"/>
  <c r="N70" i="4" s="1"/>
  <c r="O71" i="4"/>
  <c r="N71" i="4" s="1"/>
  <c r="O72" i="4"/>
  <c r="N72" i="4" s="1"/>
  <c r="O73" i="4"/>
  <c r="N73" i="4" s="1"/>
  <c r="O74" i="4"/>
  <c r="N74" i="4" s="1"/>
  <c r="O75" i="4"/>
  <c r="N75" i="4" s="1"/>
  <c r="O76" i="4"/>
  <c r="N76" i="4" s="1"/>
  <c r="O77" i="4"/>
  <c r="N77" i="4" s="1"/>
  <c r="O78" i="4"/>
  <c r="N78" i="4" s="1"/>
  <c r="O79" i="4"/>
  <c r="N79" i="4" s="1"/>
  <c r="O80" i="4"/>
  <c r="N80" i="4" s="1"/>
  <c r="O81" i="4"/>
  <c r="N81" i="4" s="1"/>
  <c r="O82" i="4"/>
  <c r="N82" i="4" s="1"/>
  <c r="O83" i="4"/>
  <c r="N83" i="4" s="1"/>
  <c r="O84" i="4"/>
  <c r="N84" i="4" s="1"/>
  <c r="O85" i="4"/>
  <c r="N85" i="4" s="1"/>
  <c r="O86" i="4"/>
  <c r="N86" i="4" s="1"/>
  <c r="O87" i="4"/>
  <c r="N87" i="4" s="1"/>
  <c r="O88" i="4"/>
  <c r="N88" i="4" s="1"/>
  <c r="O89" i="4"/>
  <c r="N89" i="4" s="1"/>
  <c r="O90" i="4"/>
  <c r="N90" i="4" s="1"/>
  <c r="O91" i="4"/>
  <c r="N91" i="4" s="1"/>
  <c r="O92" i="4"/>
  <c r="N92" i="4" s="1"/>
  <c r="O93" i="4"/>
  <c r="N93" i="4" s="1"/>
  <c r="O94" i="4"/>
  <c r="N94" i="4" s="1"/>
  <c r="O95" i="4"/>
  <c r="N95" i="4" s="1"/>
  <c r="O96" i="4"/>
  <c r="N96" i="4" s="1"/>
  <c r="O97" i="4"/>
  <c r="N97" i="4" s="1"/>
  <c r="O98" i="4"/>
  <c r="N98" i="4" s="1"/>
  <c r="O99" i="4"/>
  <c r="N99" i="4" s="1"/>
  <c r="O100" i="4"/>
  <c r="N100" i="4" s="1"/>
  <c r="O101" i="4"/>
  <c r="N101" i="4" s="1"/>
  <c r="O102" i="4"/>
  <c r="N102" i="4" s="1"/>
  <c r="O103" i="4"/>
  <c r="N103" i="4" s="1"/>
  <c r="O104" i="4"/>
  <c r="N104" i="4" s="1"/>
  <c r="O105" i="4"/>
  <c r="N105" i="4" s="1"/>
  <c r="O106" i="4"/>
  <c r="N106" i="4" s="1"/>
  <c r="O107" i="4"/>
  <c r="N107" i="4" s="1"/>
  <c r="O108" i="4"/>
  <c r="N108" i="4" s="1"/>
  <c r="O109" i="4"/>
  <c r="N109" i="4" s="1"/>
  <c r="O110" i="4"/>
  <c r="N110" i="4" s="1"/>
  <c r="O111" i="4"/>
  <c r="N111" i="4" s="1"/>
  <c r="O112" i="4"/>
  <c r="N112" i="4" s="1"/>
  <c r="O113" i="4"/>
  <c r="N113" i="4" s="1"/>
  <c r="O114" i="4"/>
  <c r="N114" i="4" s="1"/>
  <c r="O115" i="4"/>
  <c r="N115" i="4" s="1"/>
  <c r="O116" i="4"/>
  <c r="N116" i="4" s="1"/>
  <c r="O117" i="4"/>
  <c r="N117" i="4" s="1"/>
  <c r="O118" i="4"/>
  <c r="N118" i="4" s="1"/>
  <c r="O119" i="4"/>
  <c r="N119" i="4" s="1"/>
  <c r="O120" i="4"/>
  <c r="N120" i="4" s="1"/>
  <c r="O121" i="4"/>
  <c r="N121" i="4" s="1"/>
  <c r="O122" i="4"/>
  <c r="N122" i="4" s="1"/>
  <c r="O123" i="4"/>
  <c r="N123" i="4" s="1"/>
  <c r="O124" i="4"/>
  <c r="N124" i="4" s="1"/>
  <c r="O125" i="4"/>
  <c r="N125" i="4" s="1"/>
  <c r="O126" i="4"/>
  <c r="N126" i="4" s="1"/>
  <c r="O127" i="4"/>
  <c r="N127" i="4" s="1"/>
  <c r="O128" i="4"/>
  <c r="N128" i="4" s="1"/>
  <c r="O129" i="4"/>
  <c r="N129" i="4" s="1"/>
  <c r="O130" i="4"/>
  <c r="N130" i="4" s="1"/>
  <c r="O131" i="4"/>
  <c r="N131" i="4" s="1"/>
  <c r="O132" i="4"/>
  <c r="N132" i="4" s="1"/>
  <c r="O133" i="4"/>
  <c r="N133" i="4" s="1"/>
  <c r="O134" i="4"/>
  <c r="N134" i="4" s="1"/>
  <c r="O135" i="4"/>
  <c r="N135" i="4" s="1"/>
  <c r="O136" i="4"/>
  <c r="N136" i="4" s="1"/>
  <c r="O137" i="4"/>
  <c r="N137" i="4" s="1"/>
  <c r="O138" i="4"/>
  <c r="N138" i="4" s="1"/>
  <c r="O139" i="4"/>
  <c r="N139" i="4" s="1"/>
  <c r="O140" i="4"/>
  <c r="N140" i="4" s="1"/>
  <c r="O141" i="4"/>
  <c r="N141" i="4" s="1"/>
  <c r="O142" i="4"/>
  <c r="N142" i="4" s="1"/>
  <c r="O143" i="4"/>
  <c r="N143" i="4" s="1"/>
  <c r="O144" i="4"/>
  <c r="N144" i="4" s="1"/>
  <c r="O145" i="4"/>
  <c r="N145" i="4" s="1"/>
  <c r="O146" i="4"/>
  <c r="N146" i="4" s="1"/>
  <c r="O147" i="4"/>
  <c r="N147" i="4" s="1"/>
  <c r="O148" i="4"/>
  <c r="N148" i="4" s="1"/>
  <c r="O149" i="4"/>
  <c r="N149" i="4" s="1"/>
  <c r="O150" i="4"/>
  <c r="N150" i="4" s="1"/>
  <c r="O151" i="4"/>
  <c r="N151" i="4" s="1"/>
  <c r="O152" i="4"/>
  <c r="N152" i="4" s="1"/>
  <c r="O153" i="4"/>
  <c r="N153" i="4" s="1"/>
  <c r="O154" i="4"/>
  <c r="N154" i="4" s="1"/>
  <c r="O155" i="4"/>
  <c r="N155" i="4" s="1"/>
  <c r="O156" i="4"/>
  <c r="N156" i="4" s="1"/>
  <c r="O157" i="4"/>
  <c r="N157" i="4" s="1"/>
  <c r="O158" i="4"/>
  <c r="N158" i="4" s="1"/>
  <c r="O159" i="4"/>
  <c r="N159" i="4" s="1"/>
  <c r="O160" i="4"/>
  <c r="N160" i="4" s="1"/>
  <c r="O161" i="4"/>
  <c r="N161" i="4" s="1"/>
  <c r="O162" i="4"/>
  <c r="N162" i="4" s="1"/>
  <c r="O163" i="4"/>
  <c r="N163" i="4" s="1"/>
  <c r="O164" i="4"/>
  <c r="N164" i="4" s="1"/>
  <c r="O165" i="4"/>
  <c r="N165" i="4" s="1"/>
  <c r="O166" i="4"/>
  <c r="N166" i="4" s="1"/>
  <c r="O167" i="4"/>
  <c r="N167" i="4" s="1"/>
  <c r="O168" i="4"/>
  <c r="N168" i="4" s="1"/>
  <c r="O169" i="4"/>
  <c r="N169" i="4" s="1"/>
  <c r="O170" i="4"/>
  <c r="N170" i="4" s="1"/>
  <c r="O171" i="4"/>
  <c r="N171" i="4" s="1"/>
  <c r="O172" i="4"/>
  <c r="N172" i="4" s="1"/>
  <c r="O173" i="4"/>
  <c r="N173" i="4" s="1"/>
  <c r="O174" i="4"/>
  <c r="N174" i="4" s="1"/>
  <c r="O175" i="4"/>
  <c r="N175" i="4" s="1"/>
  <c r="O176" i="4"/>
  <c r="N176" i="4" s="1"/>
  <c r="O177" i="4"/>
  <c r="N177" i="4" s="1"/>
  <c r="O178" i="4"/>
  <c r="N178" i="4" s="1"/>
  <c r="O179" i="4"/>
  <c r="N179" i="4" s="1"/>
  <c r="O180" i="4"/>
  <c r="N180" i="4" s="1"/>
  <c r="O181" i="4"/>
  <c r="N181" i="4" s="1"/>
  <c r="O182" i="4"/>
  <c r="N182" i="4" s="1"/>
  <c r="O183" i="4"/>
  <c r="N183" i="4" s="1"/>
  <c r="O184" i="4"/>
  <c r="N184" i="4" s="1"/>
  <c r="O185" i="4"/>
  <c r="N185" i="4" s="1"/>
  <c r="O186" i="4"/>
  <c r="N186" i="4" s="1"/>
  <c r="O187" i="4"/>
  <c r="N187" i="4" s="1"/>
  <c r="O188" i="4"/>
  <c r="N188" i="4" s="1"/>
  <c r="O189" i="4"/>
  <c r="N189" i="4" s="1"/>
  <c r="O190" i="4"/>
  <c r="N190" i="4" s="1"/>
  <c r="O191" i="4"/>
  <c r="N191" i="4" s="1"/>
  <c r="O192" i="4"/>
  <c r="N192" i="4" s="1"/>
  <c r="O193" i="4"/>
  <c r="N193" i="4" s="1"/>
  <c r="O194" i="4"/>
  <c r="N194" i="4" s="1"/>
  <c r="O195" i="4"/>
  <c r="N195" i="4" s="1"/>
  <c r="O196" i="4"/>
  <c r="N196" i="4" s="1"/>
  <c r="O197" i="4"/>
  <c r="N197" i="4" s="1"/>
  <c r="O198" i="4"/>
  <c r="N198" i="4" s="1"/>
  <c r="O199" i="4"/>
  <c r="N199" i="4" s="1"/>
  <c r="O200" i="4"/>
  <c r="N200" i="4" s="1"/>
  <c r="O202" i="4"/>
  <c r="N202" i="4" s="1"/>
  <c r="O204" i="4"/>
  <c r="N204" i="4" s="1"/>
  <c r="O205" i="4"/>
  <c r="N205" i="4" s="1"/>
  <c r="O206" i="4"/>
  <c r="N206" i="4" s="1"/>
  <c r="O207" i="4"/>
  <c r="N207" i="4" s="1"/>
  <c r="O208" i="4"/>
  <c r="N208" i="4" s="1"/>
  <c r="O209" i="4"/>
  <c r="N209" i="4" s="1"/>
  <c r="O210" i="4"/>
  <c r="N210" i="4" s="1"/>
  <c r="O211" i="4"/>
  <c r="N211" i="4" s="1"/>
  <c r="O213" i="4"/>
  <c r="N213" i="4" s="1"/>
  <c r="O214" i="4"/>
  <c r="N214" i="4" s="1"/>
  <c r="O215" i="4"/>
  <c r="N215" i="4" s="1"/>
  <c r="O216" i="4"/>
  <c r="N216" i="4" s="1"/>
  <c r="O217" i="4"/>
  <c r="N217" i="4" s="1"/>
  <c r="O218" i="4"/>
  <c r="N218" i="4" s="1"/>
  <c r="O219" i="4"/>
  <c r="N219" i="4" s="1"/>
  <c r="O220" i="4"/>
  <c r="N220" i="4" s="1"/>
  <c r="O221" i="4"/>
  <c r="N221" i="4" s="1"/>
  <c r="O222" i="4"/>
  <c r="N222" i="4" s="1"/>
  <c r="O223" i="4"/>
  <c r="N223" i="4" s="1"/>
  <c r="O224" i="4"/>
  <c r="N224" i="4" s="1"/>
  <c r="O228" i="4"/>
  <c r="N228" i="4" s="1"/>
  <c r="O229" i="4"/>
  <c r="N229" i="4" s="1"/>
  <c r="O231" i="4"/>
  <c r="N231" i="4" s="1"/>
  <c r="O232" i="4"/>
  <c r="N232" i="4" s="1"/>
  <c r="O233" i="4"/>
  <c r="N233" i="4" s="1"/>
  <c r="O234" i="4"/>
  <c r="N234" i="4" s="1"/>
  <c r="O235" i="4"/>
  <c r="N235" i="4" s="1"/>
  <c r="O236" i="4"/>
  <c r="N236" i="4" s="1"/>
  <c r="O237" i="4"/>
  <c r="N237" i="4" s="1"/>
  <c r="O238" i="4"/>
  <c r="N238" i="4" s="1"/>
  <c r="O239" i="4"/>
  <c r="N239" i="4" s="1"/>
  <c r="O240" i="4"/>
  <c r="N240" i="4" s="1"/>
  <c r="O241" i="4"/>
  <c r="N241" i="4" s="1"/>
  <c r="O242" i="4"/>
  <c r="N242" i="4" s="1"/>
  <c r="O243" i="4"/>
  <c r="N243" i="4" s="1"/>
  <c r="O244" i="4"/>
  <c r="N244" i="4" s="1"/>
  <c r="O245" i="4"/>
  <c r="N245" i="4" s="1"/>
  <c r="O246" i="4"/>
  <c r="N246" i="4" s="1"/>
  <c r="O247" i="4"/>
  <c r="N247" i="4" s="1"/>
  <c r="O248" i="4"/>
  <c r="N248" i="4" s="1"/>
  <c r="O249" i="4"/>
  <c r="N249" i="4" s="1"/>
  <c r="O250" i="4"/>
  <c r="N250" i="4" s="1"/>
  <c r="O251" i="4"/>
  <c r="N251" i="4" s="1"/>
  <c r="O252" i="4"/>
  <c r="N252" i="4" s="1"/>
  <c r="O253" i="4"/>
  <c r="N253" i="4" s="1"/>
  <c r="O254" i="4"/>
  <c r="N254" i="4" s="1"/>
  <c r="O255" i="4"/>
  <c r="N255" i="4" s="1"/>
  <c r="O256" i="4"/>
  <c r="N256" i="4" s="1"/>
  <c r="O258" i="4"/>
  <c r="N258" i="4" s="1"/>
  <c r="O259" i="4"/>
  <c r="N259" i="4" s="1"/>
  <c r="O261" i="4"/>
  <c r="N261" i="4" s="1"/>
  <c r="O262" i="4"/>
  <c r="N262" i="4" s="1"/>
  <c r="O263" i="4"/>
  <c r="N263" i="4" s="1"/>
  <c r="O264" i="4"/>
  <c r="N264" i="4" s="1"/>
  <c r="O266" i="4"/>
  <c r="N266" i="4" s="1"/>
  <c r="O267" i="4"/>
  <c r="N267" i="4" s="1"/>
  <c r="O268" i="4"/>
  <c r="N268" i="4" s="1"/>
  <c r="O269" i="4"/>
  <c r="N269" i="4" s="1"/>
  <c r="O270" i="4"/>
  <c r="N270" i="4" s="1"/>
  <c r="O271" i="4"/>
  <c r="N271" i="4" s="1"/>
  <c r="O272" i="4"/>
  <c r="N272" i="4" s="1"/>
  <c r="O274" i="4"/>
  <c r="N274" i="4" s="1"/>
  <c r="O275" i="4"/>
  <c r="N275" i="4" s="1"/>
  <c r="O276" i="4"/>
  <c r="N276" i="4" s="1"/>
  <c r="O277" i="4"/>
  <c r="N277" i="4" s="1"/>
  <c r="O278" i="4"/>
  <c r="N278" i="4" s="1"/>
  <c r="O279" i="4"/>
  <c r="N279" i="4" s="1"/>
  <c r="O280" i="4"/>
  <c r="N280" i="4" s="1"/>
  <c r="O281" i="4"/>
  <c r="N281" i="4" s="1"/>
  <c r="O282" i="4"/>
  <c r="N282" i="4" s="1"/>
  <c r="O283" i="4"/>
  <c r="N283" i="4" s="1"/>
  <c r="O284" i="4"/>
  <c r="N284" i="4" s="1"/>
  <c r="O285" i="4"/>
  <c r="N285" i="4" s="1"/>
  <c r="O287" i="4"/>
  <c r="N287" i="4" s="1"/>
  <c r="O288" i="4"/>
  <c r="N288" i="4" s="1"/>
  <c r="O289" i="4"/>
  <c r="N289" i="4" s="1"/>
  <c r="O290" i="4"/>
  <c r="N290" i="4" s="1"/>
  <c r="O291" i="4"/>
  <c r="N291" i="4" s="1"/>
  <c r="O292" i="4"/>
  <c r="N292" i="4" s="1"/>
  <c r="O293" i="4"/>
  <c r="N293" i="4" s="1"/>
  <c r="O294" i="4"/>
  <c r="N294" i="4" s="1"/>
  <c r="O295" i="4"/>
  <c r="N295" i="4" s="1"/>
  <c r="O296" i="4"/>
  <c r="N296" i="4" s="1"/>
  <c r="O297" i="4"/>
  <c r="N297" i="4" s="1"/>
  <c r="O350" i="4"/>
  <c r="N350" i="4" s="1"/>
  <c r="O351" i="4"/>
  <c r="N351" i="4" s="1"/>
  <c r="O352" i="4"/>
  <c r="N352" i="4" s="1"/>
  <c r="O353" i="4"/>
  <c r="N353" i="4" s="1"/>
  <c r="O354" i="4"/>
  <c r="N354" i="4" s="1"/>
  <c r="O355" i="4"/>
  <c r="N355" i="4" s="1"/>
  <c r="O356" i="4"/>
  <c r="N356" i="4" s="1"/>
  <c r="O357" i="4"/>
  <c r="N357" i="4" s="1"/>
  <c r="O358" i="4"/>
  <c r="N358" i="4" s="1"/>
  <c r="O359" i="4"/>
  <c r="N359" i="4" s="1"/>
  <c r="O360" i="4"/>
  <c r="N360" i="4" s="1"/>
  <c r="O361" i="4"/>
  <c r="N361" i="4" s="1"/>
  <c r="O302" i="4"/>
  <c r="N302" i="4" s="1"/>
  <c r="O362" i="4"/>
  <c r="N362" i="4" s="1"/>
  <c r="O363" i="4"/>
  <c r="N363" i="4" s="1"/>
  <c r="O364" i="4"/>
  <c r="N364" i="4" s="1"/>
  <c r="O365" i="4"/>
  <c r="N365" i="4" s="1"/>
  <c r="O366" i="4"/>
  <c r="N366" i="4" s="1"/>
  <c r="O367" i="4"/>
  <c r="N367" i="4" s="1"/>
  <c r="O368" i="4"/>
  <c r="N368" i="4" s="1"/>
  <c r="O369" i="4"/>
  <c r="N369" i="4" s="1"/>
  <c r="O370" i="4"/>
  <c r="N370" i="4" s="1"/>
  <c r="O371" i="4"/>
  <c r="N371" i="4" s="1"/>
  <c r="O372" i="4"/>
  <c r="N372" i="4" s="1"/>
  <c r="O373" i="4"/>
  <c r="N373" i="4" s="1"/>
  <c r="O374" i="4"/>
  <c r="N374" i="4" s="1"/>
  <c r="O376" i="4"/>
  <c r="N376" i="4" s="1"/>
  <c r="O377" i="4"/>
  <c r="N377" i="4" s="1"/>
  <c r="O378" i="4"/>
  <c r="N378" i="4" s="1"/>
  <c r="O380" i="4"/>
  <c r="N380" i="4" s="1"/>
  <c r="O381" i="4"/>
  <c r="N381" i="4" s="1"/>
  <c r="O383" i="4"/>
  <c r="N383" i="4" s="1"/>
  <c r="O384" i="4"/>
  <c r="N384" i="4" s="1"/>
  <c r="O385" i="4"/>
  <c r="N385" i="4" s="1"/>
  <c r="O467" i="4"/>
  <c r="N467" i="4" s="1"/>
  <c r="O468" i="4"/>
  <c r="N468" i="4" s="1"/>
  <c r="O469" i="4"/>
  <c r="N469" i="4" s="1"/>
  <c r="O470" i="4"/>
  <c r="N470" i="4" s="1"/>
  <c r="O471" i="4"/>
  <c r="N471" i="4" s="1"/>
  <c r="O472" i="4"/>
  <c r="N472" i="4" s="1"/>
  <c r="O473" i="4"/>
  <c r="N473" i="4" s="1"/>
  <c r="O474" i="4"/>
  <c r="N474" i="4" s="1"/>
  <c r="O475" i="4"/>
  <c r="N475" i="4" s="1"/>
  <c r="O476" i="4"/>
  <c r="N476" i="4" s="1"/>
  <c r="O477" i="4"/>
  <c r="N477" i="4" s="1"/>
  <c r="O478" i="4"/>
  <c r="N478" i="4" s="1"/>
  <c r="O479" i="4"/>
  <c r="N479" i="4" s="1"/>
  <c r="O480" i="4"/>
  <c r="N480" i="4" s="1"/>
  <c r="O481" i="4"/>
  <c r="N481" i="4" s="1"/>
  <c r="O482" i="4"/>
  <c r="N482" i="4" s="1"/>
  <c r="O483" i="4"/>
  <c r="N483" i="4" s="1"/>
  <c r="O484" i="4"/>
  <c r="N484" i="4" s="1"/>
  <c r="O485" i="4"/>
  <c r="N485" i="4" s="1"/>
  <c r="O486" i="4"/>
  <c r="N486" i="4" s="1"/>
  <c r="O487" i="4"/>
  <c r="N487" i="4" s="1"/>
  <c r="O488" i="4"/>
  <c r="N488" i="4" s="1"/>
  <c r="O489" i="4"/>
  <c r="N489" i="4" s="1"/>
  <c r="O490" i="4"/>
  <c r="N490" i="4" s="1"/>
  <c r="O491" i="4"/>
  <c r="N491" i="4" s="1"/>
  <c r="O492" i="4"/>
  <c r="N492" i="4" s="1"/>
  <c r="O493" i="4"/>
  <c r="N493" i="4" s="1"/>
  <c r="O494" i="4"/>
  <c r="N494" i="4" s="1"/>
  <c r="O495" i="4"/>
  <c r="N495" i="4" s="1"/>
  <c r="O496" i="4"/>
  <c r="N496" i="4" s="1"/>
  <c r="O497" i="4"/>
  <c r="N497" i="4" s="1"/>
  <c r="O498" i="4"/>
  <c r="N498" i="4" s="1"/>
  <c r="O393" i="4"/>
  <c r="N393" i="4" s="1"/>
  <c r="O499" i="4"/>
  <c r="N499" i="4" s="1"/>
  <c r="O500" i="4"/>
  <c r="N500" i="4" s="1"/>
  <c r="O501" i="4"/>
  <c r="N501" i="4" s="1"/>
  <c r="O502" i="4"/>
  <c r="N502" i="4" s="1"/>
  <c r="O503" i="4"/>
  <c r="N503" i="4" s="1"/>
  <c r="O504" i="4"/>
  <c r="N504" i="4" s="1"/>
  <c r="O505" i="4"/>
  <c r="N505" i="4" s="1"/>
  <c r="O506" i="4"/>
  <c r="N506" i="4" s="1"/>
  <c r="O507" i="4"/>
  <c r="N507" i="4" s="1"/>
  <c r="O508" i="4"/>
  <c r="N508" i="4" s="1"/>
  <c r="O509" i="4"/>
  <c r="N509" i="4" s="1"/>
  <c r="O570" i="4"/>
  <c r="N570" i="4" s="1"/>
  <c r="O571" i="4"/>
  <c r="N571" i="4" s="1"/>
  <c r="O572" i="4"/>
  <c r="N572" i="4" s="1"/>
  <c r="O573" i="4"/>
  <c r="N573" i="4" s="1"/>
  <c r="O574" i="4"/>
  <c r="N574" i="4" s="1"/>
  <c r="O575" i="4"/>
  <c r="N575" i="4" s="1"/>
  <c r="O576" i="4"/>
  <c r="N576" i="4" s="1"/>
  <c r="O577" i="4"/>
  <c r="N577" i="4" s="1"/>
  <c r="O578" i="4"/>
  <c r="N578" i="4" s="1"/>
  <c r="O579" i="4"/>
  <c r="N579" i="4" s="1"/>
  <c r="O580" i="4"/>
  <c r="N580" i="4" s="1"/>
  <c r="O581" i="4"/>
  <c r="N581" i="4" s="1"/>
  <c r="O582" i="4"/>
  <c r="N582" i="4" s="1"/>
  <c r="O399" i="4"/>
  <c r="N399" i="4" s="1"/>
  <c r="O583" i="4"/>
  <c r="N583" i="4" s="1"/>
  <c r="O584" i="4"/>
  <c r="N584" i="4" s="1"/>
  <c r="O585" i="4"/>
  <c r="N585" i="4" s="1"/>
  <c r="O586" i="4"/>
  <c r="N586" i="4" s="1"/>
  <c r="O587" i="4"/>
  <c r="N587" i="4" s="1"/>
  <c r="O588" i="4"/>
  <c r="N588" i="4" s="1"/>
  <c r="O589" i="4"/>
  <c r="N589" i="4" s="1"/>
  <c r="O590" i="4"/>
  <c r="N590" i="4" s="1"/>
  <c r="O591" i="4"/>
  <c r="N591" i="4" s="1"/>
  <c r="O592" i="4"/>
  <c r="N592" i="4" s="1"/>
  <c r="O593" i="4"/>
  <c r="N593" i="4" s="1"/>
  <c r="O594" i="4"/>
  <c r="N594" i="4" s="1"/>
  <c r="O401" i="4"/>
  <c r="N401" i="4" s="1"/>
  <c r="O595" i="4"/>
  <c r="N595" i="4" s="1"/>
  <c r="O596" i="4"/>
  <c r="N596" i="4" s="1"/>
  <c r="O597" i="4"/>
  <c r="N597" i="4" s="1"/>
  <c r="O598" i="4"/>
  <c r="N598" i="4" s="1"/>
  <c r="O599" i="4"/>
  <c r="N599" i="4" s="1"/>
  <c r="O600" i="4"/>
  <c r="N600" i="4" s="1"/>
  <c r="O601" i="4"/>
  <c r="N601" i="4" s="1"/>
  <c r="O602" i="4"/>
  <c r="N602" i="4" s="1"/>
  <c r="O603" i="4"/>
  <c r="N603" i="4" s="1"/>
  <c r="O604" i="4"/>
  <c r="N604" i="4" s="1"/>
  <c r="O605" i="4"/>
  <c r="N605" i="4" s="1"/>
  <c r="O606" i="4"/>
  <c r="N606" i="4" s="1"/>
  <c r="O607" i="4"/>
  <c r="N607" i="4" s="1"/>
  <c r="O608" i="4"/>
  <c r="N608" i="4" s="1"/>
  <c r="O609" i="4"/>
  <c r="N609" i="4" s="1"/>
  <c r="O610" i="4"/>
  <c r="N610" i="4" s="1"/>
  <c r="O611" i="4"/>
  <c r="N611" i="4" s="1"/>
  <c r="O405" i="4"/>
  <c r="N405" i="4" s="1"/>
  <c r="O612" i="4"/>
  <c r="N612" i="4" s="1"/>
  <c r="O613" i="4"/>
  <c r="N613" i="4" s="1"/>
  <c r="O614" i="4"/>
  <c r="N614" i="4" s="1"/>
  <c r="O628" i="4"/>
  <c r="N628" i="4" s="1"/>
  <c r="O629" i="4"/>
  <c r="N629" i="4" s="1"/>
  <c r="O630" i="4"/>
  <c r="N630" i="4" s="1"/>
  <c r="O631" i="4"/>
  <c r="N631" i="4" s="1"/>
  <c r="O632" i="4"/>
  <c r="N632" i="4" s="1"/>
  <c r="O633" i="4"/>
  <c r="N633" i="4" s="1"/>
  <c r="O634" i="4"/>
  <c r="N634" i="4" s="1"/>
  <c r="O635" i="4"/>
  <c r="N635" i="4" s="1"/>
  <c r="O511" i="4"/>
  <c r="N511" i="4" s="1"/>
  <c r="O636" i="4"/>
  <c r="N636" i="4" s="1"/>
  <c r="O637" i="4"/>
  <c r="N637" i="4" s="1"/>
  <c r="O638" i="4"/>
  <c r="N638" i="4" s="1"/>
  <c r="O639" i="4"/>
  <c r="N639" i="4" s="1"/>
  <c r="O640" i="4"/>
  <c r="N640" i="4" s="1"/>
  <c r="O641" i="4"/>
  <c r="N641" i="4" s="1"/>
  <c r="O642" i="4"/>
  <c r="N642" i="4" s="1"/>
  <c r="O643" i="4"/>
  <c r="N643" i="4" s="1"/>
  <c r="O644" i="4"/>
  <c r="N644" i="4" s="1"/>
  <c r="O645" i="4"/>
  <c r="N645" i="4" s="1"/>
  <c r="O646" i="4"/>
  <c r="N646" i="4" s="1"/>
  <c r="O647" i="4"/>
  <c r="N647" i="4" s="1"/>
  <c r="O648" i="4"/>
  <c r="N648" i="4" s="1"/>
  <c r="O649" i="4"/>
  <c r="N649" i="4" s="1"/>
  <c r="O650" i="4"/>
  <c r="N650" i="4" s="1"/>
  <c r="O651" i="4"/>
  <c r="N651" i="4" s="1"/>
  <c r="O652" i="4"/>
  <c r="N652" i="4" s="1"/>
  <c r="O653" i="4"/>
  <c r="N653" i="4" s="1"/>
  <c r="O654" i="4"/>
  <c r="N654" i="4" s="1"/>
  <c r="O655" i="4"/>
  <c r="N655" i="4" s="1"/>
  <c r="O656" i="4"/>
  <c r="N656" i="4" s="1"/>
  <c r="O657" i="4"/>
  <c r="N657" i="4" s="1"/>
  <c r="O658" i="4"/>
  <c r="N658" i="4" s="1"/>
  <c r="O659" i="4"/>
  <c r="N659" i="4" s="1"/>
  <c r="O660" i="4"/>
  <c r="N660" i="4" s="1"/>
  <c r="O661" i="4"/>
  <c r="N661" i="4" s="1"/>
  <c r="O662" i="4"/>
  <c r="N662" i="4" s="1"/>
  <c r="O663" i="4"/>
  <c r="N663" i="4" s="1"/>
  <c r="O664" i="4"/>
  <c r="N664" i="4" s="1"/>
  <c r="O665" i="4"/>
  <c r="N665" i="4" s="1"/>
  <c r="O666" i="4"/>
  <c r="N666" i="4" s="1"/>
  <c r="O667" i="4"/>
  <c r="N667" i="4" s="1"/>
  <c r="O668" i="4"/>
  <c r="N668" i="4" s="1"/>
  <c r="O669" i="4"/>
  <c r="N669" i="4" s="1"/>
  <c r="O670" i="4"/>
  <c r="N670" i="4" s="1"/>
  <c r="O671" i="4"/>
  <c r="N671" i="4" s="1"/>
  <c r="O672" i="4"/>
  <c r="N672" i="4" s="1"/>
  <c r="O673" i="4"/>
  <c r="N673" i="4" s="1"/>
  <c r="O674" i="4"/>
  <c r="N674" i="4" s="1"/>
  <c r="O675" i="4"/>
  <c r="N675" i="4" s="1"/>
  <c r="O676" i="4"/>
  <c r="N676" i="4" s="1"/>
  <c r="O677" i="4"/>
  <c r="N677" i="4" s="1"/>
  <c r="O678" i="4"/>
  <c r="N678" i="4" s="1"/>
  <c r="O679" i="4"/>
  <c r="N679" i="4" s="1"/>
  <c r="O680" i="4"/>
  <c r="N680" i="4" s="1"/>
  <c r="O681" i="4"/>
  <c r="N681" i="4" s="1"/>
  <c r="O682" i="4"/>
  <c r="N682" i="4" s="1"/>
  <c r="O683" i="4"/>
  <c r="N683" i="4" s="1"/>
  <c r="O684" i="4"/>
  <c r="N684" i="4" s="1"/>
  <c r="O685" i="4"/>
  <c r="N685" i="4" s="1"/>
  <c r="O686" i="4"/>
  <c r="N686" i="4" s="1"/>
  <c r="O687" i="4"/>
  <c r="N687" i="4" s="1"/>
  <c r="O688" i="4"/>
  <c r="N688" i="4" s="1"/>
  <c r="O689" i="4"/>
  <c r="N689" i="4" s="1"/>
  <c r="O690" i="4"/>
  <c r="N690" i="4" s="1"/>
  <c r="O691" i="4"/>
  <c r="N691" i="4" s="1"/>
  <c r="O692" i="4"/>
  <c r="N692" i="4" s="1"/>
  <c r="O704" i="4"/>
  <c r="N704" i="4" s="1"/>
  <c r="O705" i="4"/>
  <c r="N705" i="4" s="1"/>
  <c r="O706" i="4"/>
  <c r="N706" i="4" s="1"/>
  <c r="O707" i="4"/>
  <c r="N707" i="4" s="1"/>
  <c r="O708" i="4"/>
  <c r="N708" i="4" s="1"/>
  <c r="O709" i="4"/>
  <c r="N709" i="4" s="1"/>
  <c r="O710" i="4"/>
  <c r="N710" i="4" s="1"/>
  <c r="O711" i="4"/>
  <c r="N711" i="4" s="1"/>
  <c r="O712" i="4"/>
  <c r="N712" i="4" s="1"/>
  <c r="O713" i="4"/>
  <c r="N713" i="4" s="1"/>
  <c r="O714" i="4"/>
  <c r="N714" i="4" s="1"/>
  <c r="O715" i="4"/>
  <c r="N715" i="4" s="1"/>
  <c r="O716" i="4"/>
  <c r="N716" i="4" s="1"/>
  <c r="O717" i="4"/>
  <c r="N717" i="4" s="1"/>
  <c r="O718" i="4"/>
  <c r="N718" i="4" s="1"/>
  <c r="O719" i="4"/>
  <c r="N719" i="4" s="1"/>
  <c r="O720" i="4"/>
  <c r="N720" i="4" s="1"/>
  <c r="O721" i="4"/>
  <c r="N721" i="4" s="1"/>
  <c r="O722" i="4"/>
  <c r="N722" i="4" s="1"/>
  <c r="O723" i="4"/>
  <c r="N723" i="4" s="1"/>
  <c r="O724" i="4"/>
  <c r="N724" i="4" s="1"/>
  <c r="O725" i="4"/>
  <c r="N725" i="4" s="1"/>
  <c r="O726" i="4"/>
  <c r="N726" i="4" s="1"/>
  <c r="O727" i="4"/>
  <c r="N727" i="4" s="1"/>
  <c r="O728" i="4"/>
  <c r="N728" i="4" s="1"/>
  <c r="O729" i="4"/>
  <c r="N729" i="4" s="1"/>
  <c r="O730" i="4"/>
  <c r="N730" i="4" s="1"/>
  <c r="O731" i="4"/>
  <c r="N731" i="4" s="1"/>
  <c r="O522" i="4"/>
  <c r="N522" i="4" s="1"/>
  <c r="O732" i="4"/>
  <c r="N732" i="4" s="1"/>
  <c r="O733" i="4"/>
  <c r="N733" i="4" s="1"/>
  <c r="O734" i="4"/>
  <c r="N734" i="4" s="1"/>
  <c r="O735" i="4"/>
  <c r="N735" i="4" s="1"/>
  <c r="O406" i="4"/>
  <c r="N406" i="4" s="1"/>
  <c r="O407" i="4"/>
  <c r="N407" i="4" s="1"/>
  <c r="O408" i="4"/>
  <c r="N408" i="4" s="1"/>
  <c r="O409" i="4"/>
  <c r="N409" i="4" s="1"/>
  <c r="O410" i="4"/>
  <c r="N410" i="4" s="1"/>
  <c r="O411" i="4"/>
  <c r="N411" i="4" s="1"/>
  <c r="O412" i="4"/>
  <c r="N412" i="4" s="1"/>
  <c r="O413" i="4"/>
  <c r="N413" i="4" s="1"/>
  <c r="O414" i="4"/>
  <c r="N414" i="4" s="1"/>
  <c r="O415" i="4"/>
  <c r="N415" i="4" s="1"/>
  <c r="O416" i="4"/>
  <c r="N416" i="4" s="1"/>
  <c r="O417" i="4"/>
  <c r="N417" i="4" s="1"/>
  <c r="O418" i="4"/>
  <c r="N418" i="4" s="1"/>
  <c r="O419" i="4"/>
  <c r="N419" i="4" s="1"/>
  <c r="O420" i="4"/>
  <c r="N420" i="4" s="1"/>
  <c r="O421" i="4"/>
  <c r="N421" i="4" s="1"/>
  <c r="O422" i="4"/>
  <c r="N422" i="4" s="1"/>
  <c r="O423" i="4"/>
  <c r="N423" i="4" s="1"/>
  <c r="O424" i="4"/>
  <c r="N424" i="4" s="1"/>
  <c r="O425" i="4"/>
  <c r="N425" i="4" s="1"/>
  <c r="O426" i="4"/>
  <c r="N426" i="4" s="1"/>
  <c r="O427" i="4"/>
  <c r="N427" i="4" s="1"/>
  <c r="O428" i="4"/>
  <c r="N428" i="4" s="1"/>
  <c r="O429" i="4"/>
  <c r="N429" i="4" s="1"/>
  <c r="O430" i="4"/>
  <c r="N430" i="4" s="1"/>
  <c r="O431" i="4"/>
  <c r="N431" i="4" s="1"/>
  <c r="O432" i="4"/>
  <c r="N432" i="4" s="1"/>
  <c r="O433" i="4"/>
  <c r="N433" i="4" s="1"/>
  <c r="O434" i="4"/>
  <c r="N434" i="4" s="1"/>
  <c r="O736" i="4"/>
  <c r="N736" i="4" s="1"/>
  <c r="O737" i="4"/>
  <c r="N737" i="4" s="1"/>
  <c r="O738" i="4"/>
  <c r="N738" i="4" s="1"/>
  <c r="O739" i="4"/>
  <c r="N739" i="4" s="1"/>
  <c r="O740" i="4"/>
  <c r="N740" i="4" s="1"/>
  <c r="O741" i="4"/>
  <c r="N741" i="4" s="1"/>
  <c r="O742" i="4"/>
  <c r="N742" i="4" s="1"/>
  <c r="O743" i="4"/>
  <c r="N743" i="4" s="1"/>
  <c r="O744" i="4"/>
  <c r="N744" i="4" s="1"/>
  <c r="O619" i="4"/>
  <c r="N619" i="4" s="1"/>
  <c r="O745" i="4"/>
  <c r="N745" i="4" s="1"/>
  <c r="O746" i="4"/>
  <c r="N746" i="4" s="1"/>
  <c r="O747" i="4"/>
  <c r="N747" i="4" s="1"/>
  <c r="O748" i="4"/>
  <c r="N748" i="4" s="1"/>
  <c r="O752" i="4"/>
  <c r="N752" i="4" s="1"/>
  <c r="O753" i="4"/>
  <c r="N753" i="4" s="1"/>
  <c r="O754" i="4"/>
  <c r="N754" i="4" s="1"/>
  <c r="O755" i="4"/>
  <c r="N755" i="4" s="1"/>
  <c r="O756" i="4"/>
  <c r="N756" i="4" s="1"/>
  <c r="O757" i="4"/>
  <c r="N757" i="4" s="1"/>
  <c r="O758" i="4"/>
  <c r="N758" i="4" s="1"/>
  <c r="O759" i="4"/>
  <c r="N759" i="4" s="1"/>
  <c r="O760" i="4"/>
  <c r="N760" i="4" s="1"/>
  <c r="O761" i="4"/>
  <c r="N761" i="4" s="1"/>
  <c r="O762" i="4"/>
  <c r="N762" i="4" s="1"/>
  <c r="O763" i="4"/>
  <c r="N763" i="4" s="1"/>
  <c r="O764" i="4"/>
  <c r="N764" i="4" s="1"/>
  <c r="O765" i="4"/>
  <c r="N765" i="4" s="1"/>
  <c r="O766" i="4"/>
  <c r="N766" i="4" s="1"/>
  <c r="O624" i="4"/>
  <c r="N624" i="4" s="1"/>
  <c r="O767" i="4"/>
  <c r="N767" i="4" s="1"/>
  <c r="O768" i="4"/>
  <c r="N768" i="4" s="1"/>
  <c r="O769" i="4"/>
  <c r="N769" i="4" s="1"/>
  <c r="O770" i="4"/>
  <c r="N770" i="4" s="1"/>
  <c r="O625" i="4"/>
  <c r="N625" i="4" s="1"/>
  <c r="O771" i="4"/>
  <c r="N771" i="4" s="1"/>
  <c r="O772" i="4"/>
  <c r="N772" i="4" s="1"/>
  <c r="O773" i="4"/>
  <c r="N773" i="4" s="1"/>
  <c r="O774" i="4"/>
  <c r="N774" i="4" s="1"/>
  <c r="O775" i="4"/>
  <c r="N775" i="4" s="1"/>
  <c r="O776" i="4"/>
  <c r="N776" i="4" s="1"/>
  <c r="O777" i="4"/>
  <c r="N777" i="4" s="1"/>
  <c r="O778" i="4"/>
  <c r="N778" i="4" s="1"/>
  <c r="O779" i="4"/>
  <c r="N779" i="4" s="1"/>
  <c r="O780" i="4"/>
  <c r="N780" i="4" s="1"/>
  <c r="O781" i="4"/>
  <c r="N781" i="4" s="1"/>
  <c r="O782" i="4"/>
  <c r="N782" i="4" s="1"/>
  <c r="O783" i="4"/>
  <c r="N783" i="4" s="1"/>
  <c r="O784" i="4"/>
  <c r="N784" i="4" s="1"/>
  <c r="O785" i="4"/>
  <c r="N785" i="4" s="1"/>
  <c r="O786" i="4"/>
  <c r="N786" i="4" s="1"/>
  <c r="O787" i="4"/>
  <c r="N787" i="4" s="1"/>
  <c r="O788" i="4"/>
  <c r="N788" i="4" s="1"/>
  <c r="O789" i="4"/>
  <c r="N789" i="4" s="1"/>
  <c r="O790" i="4"/>
  <c r="N790" i="4" s="1"/>
  <c r="O791" i="4"/>
  <c r="N791" i="4" s="1"/>
  <c r="O792" i="4"/>
  <c r="N792" i="4" s="1"/>
  <c r="O802" i="4"/>
  <c r="N802" i="4" s="1"/>
  <c r="O803" i="4"/>
  <c r="N803" i="4" s="1"/>
  <c r="O804" i="4"/>
  <c r="N804" i="4" s="1"/>
  <c r="O805" i="4"/>
  <c r="N805" i="4" s="1"/>
  <c r="O806" i="4"/>
  <c r="N806" i="4" s="1"/>
  <c r="O807" i="4"/>
  <c r="N807" i="4" s="1"/>
  <c r="O808" i="4"/>
  <c r="N808" i="4" s="1"/>
  <c r="O809" i="4"/>
  <c r="N809" i="4" s="1"/>
  <c r="O810" i="4"/>
  <c r="N810" i="4" s="1"/>
  <c r="O811" i="4"/>
  <c r="N811" i="4" s="1"/>
  <c r="O812" i="4"/>
  <c r="N812" i="4" s="1"/>
  <c r="O813" i="4"/>
  <c r="N813" i="4" s="1"/>
  <c r="O814" i="4"/>
  <c r="N814" i="4" s="1"/>
  <c r="O815" i="4"/>
  <c r="N815" i="4" s="1"/>
  <c r="O816" i="4"/>
  <c r="N816" i="4" s="1"/>
  <c r="O817" i="4"/>
  <c r="N817" i="4" s="1"/>
  <c r="O818" i="4"/>
  <c r="N818" i="4" s="1"/>
  <c r="O819" i="4"/>
  <c r="N819" i="4" s="1"/>
  <c r="O820" i="4"/>
  <c r="N820" i="4" s="1"/>
  <c r="O821" i="4"/>
  <c r="N821" i="4" s="1"/>
  <c r="O822" i="4"/>
  <c r="N822" i="4" s="1"/>
  <c r="O823" i="4"/>
  <c r="N823" i="4" s="1"/>
  <c r="O824" i="4"/>
  <c r="N824" i="4" s="1"/>
  <c r="O825" i="4"/>
  <c r="N825" i="4" s="1"/>
  <c r="O695" i="4"/>
  <c r="N695" i="4" s="1"/>
  <c r="O826" i="4"/>
  <c r="N826" i="4" s="1"/>
  <c r="O827" i="4"/>
  <c r="N827" i="4" s="1"/>
  <c r="O828" i="4"/>
  <c r="N828" i="4" s="1"/>
  <c r="O829" i="4"/>
  <c r="N829" i="4" s="1"/>
  <c r="O830" i="4"/>
  <c r="N830" i="4" s="1"/>
  <c r="O831" i="4"/>
  <c r="N831" i="4" s="1"/>
  <c r="O832" i="4"/>
  <c r="N832" i="4" s="1"/>
  <c r="O833" i="4"/>
  <c r="N833" i="4" s="1"/>
  <c r="O834" i="4"/>
  <c r="N834" i="4" s="1"/>
  <c r="O835" i="4"/>
  <c r="N835" i="4" s="1"/>
  <c r="O836" i="4"/>
  <c r="N836" i="4" s="1"/>
  <c r="O837" i="4"/>
  <c r="N837" i="4" s="1"/>
  <c r="O838" i="4"/>
  <c r="N838" i="4" s="1"/>
  <c r="O839" i="4"/>
  <c r="N839" i="4" s="1"/>
  <c r="O840" i="4"/>
  <c r="N840" i="4" s="1"/>
  <c r="O841" i="4"/>
  <c r="N841" i="4" s="1"/>
  <c r="O842" i="4"/>
  <c r="N842" i="4" s="1"/>
  <c r="O843" i="4"/>
  <c r="N843" i="4" s="1"/>
  <c r="O844" i="4"/>
  <c r="N844" i="4" s="1"/>
  <c r="O697" i="4"/>
  <c r="N697" i="4" s="1"/>
  <c r="O845" i="4"/>
  <c r="N845" i="4" s="1"/>
  <c r="O846" i="4"/>
  <c r="N846" i="4" s="1"/>
  <c r="O904" i="4"/>
  <c r="N904" i="4" s="1"/>
  <c r="O905" i="4"/>
  <c r="N905" i="4" s="1"/>
  <c r="O906" i="4"/>
  <c r="N906" i="4" s="1"/>
  <c r="O907" i="4"/>
  <c r="N907" i="4" s="1"/>
  <c r="O908" i="4"/>
  <c r="N908" i="4" s="1"/>
  <c r="O909" i="4"/>
  <c r="N909" i="4" s="1"/>
  <c r="O910" i="4"/>
  <c r="N910" i="4" s="1"/>
  <c r="O911" i="4"/>
  <c r="N911" i="4" s="1"/>
  <c r="O912" i="4"/>
  <c r="N912" i="4" s="1"/>
  <c r="O913" i="4"/>
  <c r="N913" i="4" s="1"/>
  <c r="O914" i="4"/>
  <c r="N914" i="4" s="1"/>
  <c r="O915" i="4"/>
  <c r="N915" i="4" s="1"/>
  <c r="O916" i="4"/>
  <c r="N916" i="4" s="1"/>
  <c r="O917" i="4"/>
  <c r="N917" i="4" s="1"/>
  <c r="O918" i="4"/>
  <c r="N918" i="4" s="1"/>
  <c r="O919" i="4"/>
  <c r="N919" i="4" s="1"/>
  <c r="O920" i="4"/>
  <c r="N920" i="4" s="1"/>
  <c r="O921" i="4"/>
  <c r="N921" i="4" s="1"/>
  <c r="O922" i="4"/>
  <c r="N922" i="4" s="1"/>
  <c r="O923" i="4"/>
  <c r="N923" i="4" s="1"/>
  <c r="O700" i="4"/>
  <c r="N700" i="4" s="1"/>
  <c r="O924" i="4"/>
  <c r="N924" i="4" s="1"/>
  <c r="O701" i="4"/>
  <c r="N701" i="4" s="1"/>
  <c r="O925" i="4"/>
  <c r="N925" i="4" s="1"/>
  <c r="O926" i="4"/>
  <c r="N926" i="4" s="1"/>
  <c r="O702" i="4"/>
  <c r="N702" i="4" s="1"/>
  <c r="O927" i="4"/>
  <c r="N927" i="4" s="1"/>
  <c r="O928" i="4"/>
  <c r="N928" i="4" s="1"/>
  <c r="O929" i="4"/>
  <c r="N929" i="4" s="1"/>
  <c r="O930" i="4"/>
  <c r="N930" i="4" s="1"/>
  <c r="O931" i="4"/>
  <c r="N931" i="4" s="1"/>
  <c r="O932" i="4"/>
  <c r="N932" i="4" s="1"/>
  <c r="O933" i="4"/>
  <c r="N933" i="4" s="1"/>
  <c r="O703" i="4"/>
  <c r="N703" i="4" s="1"/>
  <c r="O934" i="4"/>
  <c r="N934" i="4" s="1"/>
  <c r="O935" i="4"/>
  <c r="N935" i="4" s="1"/>
  <c r="O936" i="4"/>
  <c r="N936" i="4" s="1"/>
  <c r="O937" i="4"/>
  <c r="N937" i="4" s="1"/>
  <c r="O938" i="4"/>
  <c r="N938" i="4" s="1"/>
  <c r="O939" i="4"/>
  <c r="N939" i="4" s="1"/>
  <c r="O940" i="4"/>
  <c r="N940" i="4" s="1"/>
  <c r="O1001" i="4"/>
  <c r="N1001" i="4" s="1"/>
  <c r="O1002" i="4"/>
  <c r="N1002" i="4" s="1"/>
  <c r="O1003" i="4"/>
  <c r="N1003" i="4" s="1"/>
  <c r="O1004" i="4"/>
  <c r="N1004" i="4" s="1"/>
  <c r="O1005" i="4"/>
  <c r="N1005" i="4" s="1"/>
  <c r="O1006" i="4"/>
  <c r="N1006" i="4" s="1"/>
  <c r="O1007" i="4"/>
  <c r="N1007" i="4" s="1"/>
  <c r="O1008" i="4"/>
  <c r="N1008" i="4" s="1"/>
  <c r="O1009" i="4"/>
  <c r="N1009" i="4" s="1"/>
  <c r="O1010" i="4"/>
  <c r="N1010" i="4" s="1"/>
  <c r="O1011" i="4"/>
  <c r="N1011" i="4" s="1"/>
  <c r="O1012" i="4"/>
  <c r="N1012" i="4" s="1"/>
  <c r="O1013" i="4"/>
  <c r="N1013" i="4" s="1"/>
  <c r="O1014" i="4"/>
  <c r="N1014" i="4" s="1"/>
  <c r="O1015" i="4"/>
  <c r="N1015" i="4" s="1"/>
  <c r="O1016" i="4"/>
  <c r="N1016" i="4" s="1"/>
  <c r="O1017" i="4"/>
  <c r="N1017" i="4" s="1"/>
  <c r="O1018" i="4"/>
  <c r="N1018" i="4" s="1"/>
  <c r="O1019" i="4"/>
  <c r="N1019" i="4" s="1"/>
  <c r="O1020" i="4"/>
  <c r="N1020" i="4" s="1"/>
  <c r="O1021" i="4"/>
  <c r="N1021" i="4" s="1"/>
  <c r="O1022" i="4"/>
  <c r="N1022" i="4" s="1"/>
  <c r="O1023" i="4"/>
  <c r="N1023" i="4" s="1"/>
  <c r="O1024" i="4"/>
  <c r="N1024" i="4" s="1"/>
  <c r="O1025" i="4"/>
  <c r="N1025" i="4" s="1"/>
  <c r="O1026" i="4"/>
  <c r="N1026" i="4" s="1"/>
  <c r="O1027" i="4"/>
  <c r="N1027" i="4" s="1"/>
  <c r="O1028" i="4"/>
  <c r="N1028" i="4" s="1"/>
  <c r="O751" i="4"/>
  <c r="N751" i="4" s="1"/>
  <c r="O1029" i="4"/>
  <c r="N1029" i="4" s="1"/>
  <c r="O1030" i="4"/>
  <c r="N1030" i="4" s="1"/>
  <c r="O1031" i="4"/>
  <c r="N1031" i="4" s="1"/>
  <c r="O793" i="4"/>
  <c r="N793" i="4" s="1"/>
  <c r="O1032" i="4"/>
  <c r="N1032" i="4" s="1"/>
  <c r="O1033" i="4"/>
  <c r="N1033" i="4" s="1"/>
  <c r="O1034" i="4"/>
  <c r="N1034" i="4" s="1"/>
  <c r="O1035" i="4"/>
  <c r="N1035" i="4" s="1"/>
  <c r="O1036" i="4"/>
  <c r="N1036" i="4" s="1"/>
  <c r="O1037" i="4"/>
  <c r="N1037" i="4" s="1"/>
  <c r="O1038" i="4"/>
  <c r="N1038" i="4" s="1"/>
  <c r="O1039" i="4"/>
  <c r="N1039" i="4" s="1"/>
  <c r="O1040" i="4"/>
  <c r="N1040" i="4" s="1"/>
  <c r="O1041" i="4"/>
  <c r="N1041" i="4" s="1"/>
  <c r="O1042" i="4"/>
  <c r="N1042" i="4" s="1"/>
  <c r="O1043" i="4"/>
  <c r="N1043" i="4" s="1"/>
  <c r="O1120" i="4"/>
  <c r="N1120" i="4" s="1"/>
  <c r="O1121" i="4"/>
  <c r="N1121" i="4" s="1"/>
  <c r="O1122" i="4"/>
  <c r="N1122" i="4" s="1"/>
  <c r="O1123" i="4"/>
  <c r="N1123" i="4" s="1"/>
  <c r="O1124" i="4"/>
  <c r="N1124" i="4" s="1"/>
  <c r="O1125" i="4"/>
  <c r="N1125" i="4" s="1"/>
  <c r="O1126" i="4"/>
  <c r="N1126" i="4" s="1"/>
  <c r="O1127" i="4"/>
  <c r="N1127" i="4" s="1"/>
  <c r="O1128" i="4"/>
  <c r="N1128" i="4" s="1"/>
  <c r="O1129" i="4"/>
  <c r="N1129" i="4" s="1"/>
  <c r="O1130" i="4"/>
  <c r="N1130" i="4" s="1"/>
  <c r="O1131" i="4"/>
  <c r="N1131" i="4" s="1"/>
  <c r="O1132" i="4"/>
  <c r="N1132" i="4" s="1"/>
  <c r="O1133" i="4"/>
  <c r="N1133" i="4" s="1"/>
  <c r="O1134" i="4"/>
  <c r="N1134" i="4" s="1"/>
  <c r="O1135" i="4"/>
  <c r="N1135" i="4" s="1"/>
  <c r="O1136" i="4"/>
  <c r="N1136" i="4" s="1"/>
  <c r="O1137" i="4"/>
  <c r="N1137" i="4" s="1"/>
  <c r="O1138" i="4"/>
  <c r="N1138" i="4" s="1"/>
  <c r="O797" i="4"/>
  <c r="N797" i="4" s="1"/>
  <c r="O1139" i="4"/>
  <c r="N1139" i="4" s="1"/>
  <c r="O1140" i="4"/>
  <c r="N1140" i="4" s="1"/>
  <c r="O1141" i="4"/>
  <c r="N1141" i="4" s="1"/>
  <c r="O1142" i="4"/>
  <c r="N1142" i="4" s="1"/>
  <c r="O798" i="4"/>
  <c r="N798" i="4" s="1"/>
  <c r="O1143" i="4"/>
  <c r="N1143" i="4" s="1"/>
  <c r="O1144" i="4"/>
  <c r="N1144" i="4" s="1"/>
  <c r="O1145" i="4"/>
  <c r="N1145" i="4" s="1"/>
  <c r="O1146" i="4"/>
  <c r="N1146" i="4" s="1"/>
  <c r="O1147" i="4"/>
  <c r="N1147" i="4" s="1"/>
  <c r="O799" i="4"/>
  <c r="N799" i="4" s="1"/>
  <c r="O1148" i="4"/>
  <c r="N1148" i="4" s="1"/>
  <c r="O1149" i="4"/>
  <c r="N1149" i="4" s="1"/>
  <c r="O1150" i="4"/>
  <c r="N1150" i="4" s="1"/>
  <c r="O1151" i="4"/>
  <c r="N1151" i="4" s="1"/>
  <c r="O1152" i="4"/>
  <c r="N1152" i="4" s="1"/>
  <c r="O1153" i="4"/>
  <c r="N1153" i="4" s="1"/>
  <c r="O800" i="4"/>
  <c r="N800" i="4" s="1"/>
  <c r="O1154" i="4"/>
  <c r="N1154" i="4" s="1"/>
  <c r="O1155" i="4"/>
  <c r="N1155" i="4" s="1"/>
  <c r="O1156" i="4"/>
  <c r="N1156" i="4" s="1"/>
  <c r="O1157" i="4"/>
  <c r="N1157" i="4" s="1"/>
  <c r="O1158" i="4"/>
  <c r="N1158" i="4" s="1"/>
  <c r="O1159" i="4"/>
  <c r="N1159" i="4" s="1"/>
  <c r="O1160" i="4"/>
  <c r="N1160" i="4" s="1"/>
  <c r="O1161" i="4"/>
  <c r="N1161" i="4" s="1"/>
  <c r="O1162" i="4"/>
  <c r="N1162" i="4" s="1"/>
  <c r="O1163" i="4"/>
  <c r="N1163" i="4" s="1"/>
  <c r="O1164" i="4"/>
  <c r="N1164" i="4" s="1"/>
  <c r="O1165" i="4"/>
  <c r="N1165" i="4" s="1"/>
  <c r="O1166" i="4"/>
  <c r="N1166" i="4" s="1"/>
  <c r="O1167" i="4"/>
  <c r="N1167" i="4" s="1"/>
  <c r="O850" i="4"/>
  <c r="N850" i="4" s="1"/>
  <c r="O1168" i="4"/>
  <c r="N1168" i="4" s="1"/>
  <c r="O1181" i="4"/>
  <c r="N1181" i="4" s="1"/>
  <c r="O1182" i="4"/>
  <c r="N1182" i="4" s="1"/>
  <c r="O1183" i="4"/>
  <c r="N1183" i="4" s="1"/>
  <c r="O1184" i="4"/>
  <c r="N1184" i="4" s="1"/>
  <c r="O1185" i="4"/>
  <c r="N1185" i="4" s="1"/>
  <c r="O1186" i="4"/>
  <c r="N1186" i="4" s="1"/>
  <c r="O1187" i="4"/>
  <c r="N1187" i="4" s="1"/>
  <c r="O1188" i="4"/>
  <c r="N1188" i="4" s="1"/>
  <c r="O1189" i="4"/>
  <c r="N1189" i="4" s="1"/>
  <c r="O1190" i="4"/>
  <c r="N1190" i="4" s="1"/>
  <c r="O1191" i="4"/>
  <c r="N1191" i="4" s="1"/>
  <c r="O1192" i="4"/>
  <c r="N1192" i="4" s="1"/>
  <c r="O1193" i="4"/>
  <c r="N1193" i="4" s="1"/>
  <c r="O1194" i="4"/>
  <c r="N1194" i="4" s="1"/>
  <c r="O1195" i="4"/>
  <c r="N1195" i="4" s="1"/>
  <c r="O1196" i="4"/>
  <c r="N1196" i="4" s="1"/>
  <c r="O1197" i="4"/>
  <c r="N1197" i="4" s="1"/>
  <c r="O853" i="4"/>
  <c r="N853" i="4" s="1"/>
  <c r="O1198" i="4"/>
  <c r="N1198" i="4" s="1"/>
  <c r="O1199" i="4"/>
  <c r="N1199" i="4" s="1"/>
  <c r="O1200" i="4"/>
  <c r="N1200" i="4" s="1"/>
  <c r="O854" i="4"/>
  <c r="N854" i="4" s="1"/>
  <c r="O1201" i="4"/>
  <c r="N1201" i="4" s="1"/>
  <c r="O1202" i="4"/>
  <c r="N1202" i="4" s="1"/>
  <c r="O1203" i="4"/>
  <c r="N1203" i="4" s="1"/>
  <c r="O1204" i="4"/>
  <c r="N1204" i="4" s="1"/>
  <c r="O1205" i="4"/>
  <c r="N1205" i="4" s="1"/>
  <c r="O1206" i="4"/>
  <c r="N1206" i="4" s="1"/>
  <c r="O1207" i="4"/>
  <c r="N1207" i="4" s="1"/>
  <c r="O1208" i="4"/>
  <c r="N1208" i="4" s="1"/>
  <c r="O1209" i="4"/>
  <c r="N1209" i="4" s="1"/>
  <c r="O1210" i="4"/>
  <c r="N1210" i="4" s="1"/>
  <c r="O855" i="4"/>
  <c r="N855" i="4" s="1"/>
  <c r="O1211" i="4"/>
  <c r="N1211" i="4" s="1"/>
  <c r="O1212" i="4"/>
  <c r="N1212" i="4" s="1"/>
  <c r="O1213" i="4"/>
  <c r="N1213" i="4" s="1"/>
  <c r="O1214" i="4"/>
  <c r="N1214" i="4" s="1"/>
  <c r="O1215" i="4"/>
  <c r="N1215" i="4" s="1"/>
  <c r="O1216" i="4"/>
  <c r="N1216" i="4" s="1"/>
  <c r="O1217" i="4"/>
  <c r="N1217" i="4" s="1"/>
  <c r="O1218" i="4"/>
  <c r="N1218" i="4" s="1"/>
  <c r="O1219" i="4"/>
  <c r="N1219" i="4" s="1"/>
  <c r="O1220" i="4"/>
  <c r="N1220" i="4" s="1"/>
  <c r="O1221" i="4"/>
  <c r="N1221" i="4" s="1"/>
  <c r="O1222" i="4"/>
  <c r="N1222" i="4" s="1"/>
  <c r="O857" i="4"/>
  <c r="N857" i="4" s="1"/>
  <c r="O1223" i="4"/>
  <c r="N1223" i="4" s="1"/>
  <c r="O1224" i="4"/>
  <c r="N1224" i="4" s="1"/>
  <c r="O1225" i="4"/>
  <c r="N1225" i="4" s="1"/>
  <c r="O1226" i="4"/>
  <c r="N1226" i="4" s="1"/>
  <c r="O1227" i="4"/>
  <c r="N1227" i="4" s="1"/>
  <c r="O1228" i="4"/>
  <c r="N1228" i="4" s="1"/>
  <c r="O1229" i="4"/>
  <c r="N1229" i="4" s="1"/>
  <c r="O1230" i="4"/>
  <c r="N1230" i="4" s="1"/>
  <c r="O1231" i="4"/>
  <c r="N1231" i="4" s="1"/>
  <c r="O1232" i="4"/>
  <c r="N1232" i="4" s="1"/>
  <c r="O1233" i="4"/>
  <c r="N1233" i="4" s="1"/>
  <c r="O1234" i="4"/>
  <c r="N1234" i="4" s="1"/>
  <c r="O1235" i="4"/>
  <c r="N1235" i="4" s="1"/>
  <c r="O1236" i="4"/>
  <c r="N1236" i="4" s="1"/>
  <c r="O1237" i="4"/>
  <c r="N1237" i="4" s="1"/>
  <c r="O1238" i="4"/>
  <c r="N1238" i="4" s="1"/>
  <c r="O1239" i="4"/>
  <c r="N1239" i="4" s="1"/>
  <c r="O1240" i="4"/>
  <c r="N1240" i="4" s="1"/>
  <c r="O1241" i="4"/>
  <c r="N1241" i="4" s="1"/>
  <c r="O1242" i="4"/>
  <c r="N1242" i="4" s="1"/>
  <c r="O1243" i="4"/>
  <c r="N1243" i="4" s="1"/>
  <c r="O1244" i="4"/>
  <c r="N1244" i="4" s="1"/>
  <c r="O1245" i="4"/>
  <c r="N1245" i="4" s="1"/>
  <c r="O1246" i="4"/>
  <c r="N1246" i="4" s="1"/>
  <c r="O1247" i="4"/>
  <c r="N1247" i="4" s="1"/>
  <c r="O1248" i="4"/>
  <c r="N1248" i="4" s="1"/>
  <c r="O1249" i="4"/>
  <c r="N1249" i="4" s="1"/>
  <c r="O1260" i="4"/>
  <c r="N1260" i="4" s="1"/>
  <c r="O1261" i="4"/>
  <c r="N1261" i="4" s="1"/>
  <c r="O1262" i="4"/>
  <c r="N1262" i="4" s="1"/>
  <c r="O1263" i="4"/>
  <c r="N1263" i="4" s="1"/>
  <c r="O1264" i="4"/>
  <c r="N1264" i="4" s="1"/>
  <c r="O1265" i="4"/>
  <c r="N1265" i="4" s="1"/>
  <c r="O1266" i="4"/>
  <c r="N1266" i="4" s="1"/>
  <c r="O942" i="4"/>
  <c r="N942" i="4" s="1"/>
  <c r="O943" i="4"/>
  <c r="N943" i="4" s="1"/>
  <c r="O1267" i="4"/>
  <c r="N1267" i="4" s="1"/>
  <c r="O1268" i="4"/>
  <c r="N1268" i="4" s="1"/>
  <c r="O1269" i="4"/>
  <c r="N1269" i="4" s="1"/>
  <c r="O1270" i="4"/>
  <c r="N1270" i="4" s="1"/>
  <c r="O1271" i="4"/>
  <c r="N1271" i="4" s="1"/>
  <c r="O1272" i="4"/>
  <c r="N1272" i="4" s="1"/>
  <c r="O1273" i="4"/>
  <c r="N1273" i="4" s="1"/>
  <c r="O1274" i="4"/>
  <c r="N1274" i="4" s="1"/>
  <c r="O1275" i="4"/>
  <c r="N1275" i="4" s="1"/>
  <c r="O1276" i="4"/>
  <c r="N1276" i="4" s="1"/>
  <c r="O1277" i="4"/>
  <c r="N1277" i="4" s="1"/>
  <c r="O1278" i="4"/>
  <c r="N1278" i="4" s="1"/>
  <c r="O1279" i="4"/>
  <c r="N1279" i="4" s="1"/>
  <c r="O1280" i="4"/>
  <c r="N1280" i="4" s="1"/>
  <c r="O1281" i="4"/>
  <c r="N1281" i="4" s="1"/>
  <c r="O1282" i="4"/>
  <c r="N1282" i="4" s="1"/>
  <c r="O1283" i="4"/>
  <c r="N1283" i="4" s="1"/>
  <c r="O1284" i="4"/>
  <c r="N1284" i="4" s="1"/>
  <c r="O1285" i="4"/>
  <c r="N1285" i="4" s="1"/>
  <c r="O1286" i="4"/>
  <c r="N1286" i="4" s="1"/>
  <c r="O1287" i="4"/>
  <c r="N1287" i="4" s="1"/>
  <c r="O1288" i="4"/>
  <c r="N1288" i="4" s="1"/>
  <c r="O947" i="4"/>
  <c r="N947" i="4" s="1"/>
  <c r="O1289" i="4"/>
  <c r="N1289" i="4" s="1"/>
  <c r="O1290" i="4"/>
  <c r="N1290" i="4" s="1"/>
  <c r="O1291" i="4"/>
  <c r="N1291" i="4" s="1"/>
  <c r="O1292" i="4"/>
  <c r="N1292" i="4" s="1"/>
  <c r="O1293" i="4"/>
  <c r="N1293" i="4" s="1"/>
  <c r="O1294" i="4"/>
  <c r="N1294" i="4" s="1"/>
  <c r="O948" i="4"/>
  <c r="N948" i="4" s="1"/>
  <c r="O1295" i="4"/>
  <c r="N1295" i="4" s="1"/>
  <c r="O1296" i="4"/>
  <c r="N1296" i="4" s="1"/>
  <c r="O1297" i="4"/>
  <c r="N1297" i="4" s="1"/>
  <c r="O1298" i="4"/>
  <c r="N1298" i="4" s="1"/>
  <c r="O1299" i="4"/>
  <c r="N1299" i="4" s="1"/>
  <c r="O1300" i="4"/>
  <c r="N1300" i="4" s="1"/>
  <c r="O1301" i="4"/>
  <c r="N1301" i="4" s="1"/>
  <c r="O1302" i="4"/>
  <c r="N1302" i="4" s="1"/>
  <c r="O1303" i="4"/>
  <c r="N1303" i="4" s="1"/>
  <c r="O949" i="4"/>
  <c r="N949" i="4" s="1"/>
  <c r="O1304" i="4"/>
  <c r="N1304" i="4" s="1"/>
  <c r="O1305" i="4"/>
  <c r="N1305" i="4" s="1"/>
  <c r="O1306" i="4"/>
  <c r="N1306" i="4" s="1"/>
  <c r="O1307" i="4"/>
  <c r="N1307" i="4" s="1"/>
  <c r="O1308" i="4"/>
  <c r="N1308" i="4" s="1"/>
  <c r="O950" i="4"/>
  <c r="N950" i="4" s="1"/>
  <c r="O1309" i="4"/>
  <c r="N1309" i="4" s="1"/>
  <c r="O1310" i="4"/>
  <c r="N1310" i="4" s="1"/>
  <c r="O1311" i="4"/>
  <c r="N1311" i="4" s="1"/>
  <c r="O1312" i="4"/>
  <c r="N1312" i="4" s="1"/>
  <c r="O1313" i="4"/>
  <c r="N1313" i="4" s="1"/>
  <c r="O1314" i="4"/>
  <c r="N1314" i="4" s="1"/>
  <c r="O304" i="4"/>
  <c r="N304" i="4" s="1"/>
  <c r="O305" i="4"/>
  <c r="N305" i="4" s="1"/>
  <c r="O306" i="4"/>
  <c r="N306" i="4" s="1"/>
  <c r="O954" i="4"/>
  <c r="N954" i="4" s="1"/>
  <c r="O307" i="4"/>
  <c r="N307" i="4" s="1"/>
  <c r="O308" i="4"/>
  <c r="N308" i="4" s="1"/>
  <c r="O309" i="4"/>
  <c r="N309" i="4" s="1"/>
  <c r="O955" i="4"/>
  <c r="N955" i="4" s="1"/>
  <c r="O310" i="4"/>
  <c r="N310" i="4" s="1"/>
  <c r="O311" i="4"/>
  <c r="N311" i="4" s="1"/>
  <c r="O312" i="4"/>
  <c r="N312" i="4" s="1"/>
  <c r="O313" i="4"/>
  <c r="N313" i="4" s="1"/>
  <c r="O314" i="4"/>
  <c r="N314" i="4" s="1"/>
  <c r="O315" i="4"/>
  <c r="N315" i="4" s="1"/>
  <c r="O316" i="4"/>
  <c r="N316" i="4" s="1"/>
  <c r="O317" i="4"/>
  <c r="N317" i="4" s="1"/>
  <c r="O318" i="4"/>
  <c r="N318" i="4" s="1"/>
  <c r="O319" i="4"/>
  <c r="N319" i="4" s="1"/>
  <c r="O320" i="4"/>
  <c r="N320" i="4" s="1"/>
  <c r="O321" i="4"/>
  <c r="N321" i="4" s="1"/>
  <c r="O322" i="4"/>
  <c r="N322" i="4" s="1"/>
  <c r="O323" i="4"/>
  <c r="N323" i="4" s="1"/>
  <c r="O324" i="4"/>
  <c r="N324" i="4" s="1"/>
  <c r="O325" i="4"/>
  <c r="N325" i="4" s="1"/>
  <c r="O326" i="4"/>
  <c r="N326" i="4" s="1"/>
  <c r="O327" i="4"/>
  <c r="N327" i="4" s="1"/>
  <c r="O328" i="4"/>
  <c r="N328" i="4" s="1"/>
  <c r="O329" i="4"/>
  <c r="N329" i="4" s="1"/>
  <c r="O330" i="4"/>
  <c r="N330" i="4" s="1"/>
  <c r="O331" i="4"/>
  <c r="N331" i="4" s="1"/>
  <c r="O332" i="4"/>
  <c r="N332" i="4" s="1"/>
  <c r="O333" i="4"/>
  <c r="N333" i="4" s="1"/>
  <c r="O334" i="4"/>
  <c r="N334" i="4" s="1"/>
  <c r="O335" i="4"/>
  <c r="N335" i="4" s="1"/>
  <c r="O336" i="4"/>
  <c r="N336" i="4" s="1"/>
  <c r="O337" i="4"/>
  <c r="N337" i="4" s="1"/>
  <c r="O338" i="4"/>
  <c r="N338" i="4" s="1"/>
  <c r="O339" i="4"/>
  <c r="N339" i="4" s="1"/>
  <c r="O340" i="4"/>
  <c r="N340" i="4" s="1"/>
  <c r="O341" i="4"/>
  <c r="N341" i="4" s="1"/>
  <c r="O342" i="4"/>
  <c r="N342" i="4" s="1"/>
  <c r="O343" i="4"/>
  <c r="N343" i="4" s="1"/>
  <c r="O344" i="4"/>
  <c r="N344" i="4" s="1"/>
  <c r="O345" i="4"/>
  <c r="N345" i="4" s="1"/>
  <c r="O346" i="4"/>
  <c r="N346" i="4" s="1"/>
  <c r="O347" i="4"/>
  <c r="N347" i="4" s="1"/>
  <c r="O348" i="4"/>
  <c r="N348" i="4" s="1"/>
  <c r="O349" i="4"/>
  <c r="N349" i="4" s="1"/>
  <c r="O1315" i="4"/>
  <c r="N1315" i="4" s="1"/>
  <c r="O1316" i="4"/>
  <c r="N1316" i="4" s="1"/>
  <c r="O435" i="4"/>
  <c r="N435" i="4" s="1"/>
  <c r="O1046" i="4"/>
  <c r="N1046" i="4" s="1"/>
  <c r="O436" i="4"/>
  <c r="N436" i="4" s="1"/>
  <c r="O437" i="4"/>
  <c r="N437" i="4" s="1"/>
  <c r="O438" i="4"/>
  <c r="N438" i="4" s="1"/>
  <c r="O439" i="4"/>
  <c r="N439" i="4" s="1"/>
  <c r="O440" i="4"/>
  <c r="N440" i="4" s="1"/>
  <c r="O441" i="4"/>
  <c r="N441" i="4" s="1"/>
  <c r="O1047" i="4"/>
  <c r="N1047" i="4" s="1"/>
  <c r="O442" i="4"/>
  <c r="N442" i="4" s="1"/>
  <c r="O443" i="4"/>
  <c r="N443" i="4" s="1"/>
  <c r="O1048" i="4"/>
  <c r="N1048" i="4" s="1"/>
  <c r="O444" i="4"/>
  <c r="N444" i="4" s="1"/>
  <c r="O445" i="4"/>
  <c r="N445" i="4" s="1"/>
  <c r="O446" i="4"/>
  <c r="N446" i="4" s="1"/>
  <c r="O447" i="4"/>
  <c r="N447" i="4" s="1"/>
  <c r="O448" i="4"/>
  <c r="N448" i="4" s="1"/>
  <c r="O449" i="4"/>
  <c r="N449" i="4" s="1"/>
  <c r="O450" i="4"/>
  <c r="N450" i="4" s="1"/>
  <c r="O451" i="4"/>
  <c r="N451" i="4" s="1"/>
  <c r="O452" i="4"/>
  <c r="N452" i="4" s="1"/>
  <c r="O453" i="4"/>
  <c r="N453" i="4" s="1"/>
  <c r="O454" i="4"/>
  <c r="N454" i="4" s="1"/>
  <c r="O455" i="4"/>
  <c r="N455" i="4" s="1"/>
  <c r="O1049" i="4"/>
  <c r="N1049" i="4" s="1"/>
  <c r="O456" i="4"/>
  <c r="N456" i="4" s="1"/>
  <c r="O457" i="4"/>
  <c r="N457" i="4" s="1"/>
  <c r="O1050" i="4"/>
  <c r="N1050" i="4" s="1"/>
  <c r="O458" i="4"/>
  <c r="N458" i="4" s="1"/>
  <c r="O459" i="4"/>
  <c r="N459" i="4" s="1"/>
  <c r="O460" i="4"/>
  <c r="N460" i="4" s="1"/>
  <c r="O461" i="4"/>
  <c r="N461" i="4" s="1"/>
  <c r="O462" i="4"/>
  <c r="N462" i="4" s="1"/>
  <c r="O463" i="4"/>
  <c r="N463" i="4" s="1"/>
  <c r="O1053" i="4"/>
  <c r="N1053" i="4" s="1"/>
  <c r="O464" i="4"/>
  <c r="N464" i="4" s="1"/>
  <c r="O465" i="4"/>
  <c r="N465" i="4" s="1"/>
  <c r="O466" i="4"/>
  <c r="N466" i="4" s="1"/>
  <c r="O1327" i="4"/>
  <c r="N1327" i="4" s="1"/>
  <c r="O1328" i="4"/>
  <c r="N1328" i="4" s="1"/>
  <c r="O1329" i="4"/>
  <c r="N1329" i="4" s="1"/>
  <c r="O1330" i="4"/>
  <c r="N1330" i="4" s="1"/>
  <c r="O1331" i="4"/>
  <c r="N1331" i="4" s="1"/>
  <c r="O1054" i="4"/>
  <c r="N1054" i="4" s="1"/>
  <c r="O1332" i="4"/>
  <c r="N1332" i="4" s="1"/>
  <c r="O1333" i="4"/>
  <c r="N1333" i="4" s="1"/>
  <c r="O1334" i="4"/>
  <c r="N1334" i="4" s="1"/>
  <c r="O1335" i="4"/>
  <c r="N1335" i="4" s="1"/>
  <c r="O1336" i="4"/>
  <c r="N1336" i="4" s="1"/>
  <c r="O1056" i="4"/>
  <c r="N1056" i="4" s="1"/>
  <c r="O1337" i="4"/>
  <c r="N1337" i="4" s="1"/>
  <c r="O1338" i="4"/>
  <c r="N1338" i="4" s="1"/>
  <c r="O1339" i="4"/>
  <c r="N1339" i="4" s="1"/>
  <c r="O1340" i="4"/>
  <c r="N1340" i="4" s="1"/>
  <c r="O1341" i="4"/>
  <c r="N1341" i="4" s="1"/>
  <c r="O1342" i="4"/>
  <c r="N1342" i="4" s="1"/>
  <c r="O1343" i="4"/>
  <c r="N1343" i="4" s="1"/>
  <c r="O1058" i="4"/>
  <c r="N1058" i="4" s="1"/>
  <c r="O1059" i="4"/>
  <c r="N1059" i="4" s="1"/>
  <c r="O1169" i="4"/>
  <c r="N1169" i="4" s="1"/>
  <c r="O1344" i="4"/>
  <c r="N1344" i="4" s="1"/>
  <c r="O1345" i="4"/>
  <c r="N1345" i="4" s="1"/>
  <c r="O1346" i="4"/>
  <c r="N1346" i="4" s="1"/>
  <c r="O1347" i="4"/>
  <c r="N1347" i="4" s="1"/>
  <c r="O1348" i="4"/>
  <c r="N1348" i="4" s="1"/>
  <c r="O1349" i="4"/>
  <c r="N1349" i="4" s="1"/>
  <c r="O1170" i="4"/>
  <c r="N1170" i="4" s="1"/>
  <c r="O1350" i="4"/>
  <c r="N1350" i="4" s="1"/>
  <c r="O1351" i="4"/>
  <c r="N1351" i="4" s="1"/>
  <c r="O1352" i="4"/>
  <c r="N1352" i="4" s="1"/>
  <c r="O1353" i="4"/>
  <c r="N1353" i="4" s="1"/>
  <c r="O1354" i="4"/>
  <c r="N1354" i="4" s="1"/>
  <c r="O1355" i="4"/>
  <c r="N1355" i="4" s="1"/>
  <c r="O1356" i="4"/>
  <c r="N1356" i="4" s="1"/>
  <c r="O1357" i="4"/>
  <c r="N1357" i="4" s="1"/>
  <c r="O1358" i="4"/>
  <c r="N1358" i="4" s="1"/>
  <c r="O1359" i="4"/>
  <c r="N1359" i="4" s="1"/>
  <c r="O1360" i="4"/>
  <c r="N1360" i="4" s="1"/>
  <c r="O1361" i="4"/>
  <c r="N1361" i="4" s="1"/>
  <c r="O1362" i="4"/>
  <c r="N1362" i="4" s="1"/>
  <c r="O1363" i="4"/>
  <c r="N1363" i="4" s="1"/>
  <c r="O1364" i="4"/>
  <c r="N1364" i="4" s="1"/>
  <c r="O1365" i="4"/>
  <c r="N1365" i="4" s="1"/>
  <c r="O1366" i="4"/>
  <c r="N1366" i="4" s="1"/>
  <c r="O1367" i="4"/>
  <c r="N1367" i="4" s="1"/>
  <c r="O1368" i="4"/>
  <c r="N1368" i="4" s="1"/>
  <c r="O1369" i="4"/>
  <c r="N1369" i="4" s="1"/>
  <c r="O1370" i="4"/>
  <c r="N1370" i="4" s="1"/>
  <c r="O1371" i="4"/>
  <c r="N1371" i="4" s="1"/>
  <c r="O1372" i="4"/>
  <c r="N1372" i="4" s="1"/>
  <c r="O1373" i="4"/>
  <c r="N1373" i="4" s="1"/>
  <c r="O1374" i="4"/>
  <c r="N1374" i="4" s="1"/>
  <c r="O1375" i="4"/>
  <c r="N1375" i="4" s="1"/>
  <c r="O1376" i="4"/>
  <c r="N1376" i="4" s="1"/>
  <c r="O525" i="4"/>
  <c r="N525" i="4" s="1"/>
  <c r="O1174" i="4"/>
  <c r="N1174" i="4" s="1"/>
  <c r="O526" i="4"/>
  <c r="N526" i="4" s="1"/>
  <c r="O1175" i="4"/>
  <c r="N1175" i="4" s="1"/>
  <c r="O527" i="4"/>
  <c r="N527" i="4" s="1"/>
  <c r="O528" i="4"/>
  <c r="N528" i="4" s="1"/>
  <c r="O529" i="4"/>
  <c r="N529" i="4" s="1"/>
  <c r="O530" i="4"/>
  <c r="N530" i="4" s="1"/>
  <c r="O531" i="4"/>
  <c r="N531" i="4" s="1"/>
  <c r="O532" i="4"/>
  <c r="N532" i="4" s="1"/>
  <c r="O533" i="4"/>
  <c r="N533" i="4" s="1"/>
  <c r="O534" i="4"/>
  <c r="N534" i="4" s="1"/>
  <c r="O535" i="4"/>
  <c r="N535" i="4" s="1"/>
  <c r="O536" i="4"/>
  <c r="N536" i="4" s="1"/>
  <c r="O537" i="4"/>
  <c r="N537" i="4" s="1"/>
  <c r="O538" i="4"/>
  <c r="N538" i="4" s="1"/>
  <c r="O539" i="4"/>
  <c r="N539" i="4" s="1"/>
  <c r="O540" i="4"/>
  <c r="N540" i="4" s="1"/>
  <c r="O541" i="4"/>
  <c r="N541" i="4" s="1"/>
  <c r="O542" i="4"/>
  <c r="N542" i="4" s="1"/>
  <c r="O543" i="4"/>
  <c r="N543" i="4" s="1"/>
  <c r="O544" i="4"/>
  <c r="N544" i="4" s="1"/>
  <c r="O545" i="4"/>
  <c r="N545" i="4" s="1"/>
  <c r="O546" i="4"/>
  <c r="N546" i="4" s="1"/>
  <c r="O547" i="4"/>
  <c r="N547" i="4" s="1"/>
  <c r="O548" i="4"/>
  <c r="N548" i="4" s="1"/>
  <c r="O549" i="4"/>
  <c r="N549" i="4" s="1"/>
  <c r="O550" i="4"/>
  <c r="N550" i="4" s="1"/>
  <c r="O551" i="4"/>
  <c r="N551" i="4" s="1"/>
  <c r="O552" i="4"/>
  <c r="N552" i="4" s="1"/>
  <c r="O553" i="4"/>
  <c r="N553" i="4" s="1"/>
  <c r="O554" i="4"/>
  <c r="N554" i="4" s="1"/>
  <c r="O555" i="4"/>
  <c r="N555" i="4" s="1"/>
  <c r="O556" i="4"/>
  <c r="N556" i="4" s="1"/>
  <c r="O557" i="4"/>
  <c r="N557" i="4" s="1"/>
  <c r="O558" i="4"/>
  <c r="N558" i="4" s="1"/>
  <c r="O559" i="4"/>
  <c r="N559" i="4" s="1"/>
  <c r="O560" i="4"/>
  <c r="N560" i="4" s="1"/>
  <c r="O1179" i="4"/>
  <c r="N1179" i="4" s="1"/>
  <c r="O561" i="4"/>
  <c r="N561" i="4" s="1"/>
  <c r="O562" i="4"/>
  <c r="N562" i="4" s="1"/>
  <c r="O563" i="4"/>
  <c r="N563" i="4" s="1"/>
  <c r="O1180" i="4"/>
  <c r="N1180" i="4" s="1"/>
  <c r="O564" i="4"/>
  <c r="N564" i="4" s="1"/>
  <c r="O565" i="4"/>
  <c r="N565" i="4" s="1"/>
  <c r="O566" i="4"/>
  <c r="N566" i="4" s="1"/>
  <c r="O567" i="4"/>
  <c r="N567" i="4" s="1"/>
  <c r="O568" i="4"/>
  <c r="N568" i="4" s="1"/>
  <c r="O569" i="4"/>
  <c r="N569" i="4" s="1"/>
  <c r="O1250" i="4"/>
  <c r="N1250" i="4" s="1"/>
  <c r="O1388" i="4"/>
  <c r="N1388" i="4" s="1"/>
  <c r="O1389" i="4"/>
  <c r="N1389" i="4" s="1"/>
  <c r="O1390" i="4"/>
  <c r="N1390" i="4" s="1"/>
  <c r="O1391" i="4"/>
  <c r="N1391" i="4" s="1"/>
  <c r="O1392" i="4"/>
  <c r="N1392" i="4" s="1"/>
  <c r="O1251" i="4"/>
  <c r="N1251" i="4" s="1"/>
  <c r="O1393" i="4"/>
  <c r="N1393" i="4" s="1"/>
  <c r="O1394" i="4"/>
  <c r="N1394" i="4" s="1"/>
  <c r="O1395" i="4"/>
  <c r="N1395" i="4" s="1"/>
  <c r="O1396" i="4"/>
  <c r="N1396" i="4" s="1"/>
  <c r="O1397" i="4"/>
  <c r="N1397" i="4" s="1"/>
  <c r="O1398" i="4"/>
  <c r="N1398" i="4" s="1"/>
  <c r="O1399" i="4"/>
  <c r="N1399" i="4" s="1"/>
  <c r="O1400" i="4"/>
  <c r="N1400" i="4" s="1"/>
  <c r="O1401" i="4"/>
  <c r="N1401" i="4" s="1"/>
  <c r="O1402" i="4"/>
  <c r="N1402" i="4" s="1"/>
  <c r="O1403" i="4"/>
  <c r="N1403" i="4" s="1"/>
  <c r="O1404" i="4"/>
  <c r="N1404" i="4" s="1"/>
  <c r="O1405" i="4"/>
  <c r="N1405" i="4" s="1"/>
  <c r="O1406" i="4"/>
  <c r="N1406" i="4" s="1"/>
  <c r="O1407" i="4"/>
  <c r="N1407" i="4" s="1"/>
  <c r="O1408" i="4"/>
  <c r="N1408" i="4" s="1"/>
  <c r="O1409" i="4"/>
  <c r="N1409" i="4" s="1"/>
  <c r="O1410" i="4"/>
  <c r="N1410" i="4" s="1"/>
  <c r="O1411" i="4"/>
  <c r="N1411" i="4" s="1"/>
  <c r="O1412" i="4"/>
  <c r="N1412" i="4" s="1"/>
  <c r="O1413" i="4"/>
  <c r="N1413" i="4" s="1"/>
  <c r="O1414" i="4"/>
  <c r="N1414" i="4" s="1"/>
  <c r="O1254" i="4"/>
  <c r="N1254" i="4" s="1"/>
  <c r="O1415" i="4"/>
  <c r="N1415" i="4" s="1"/>
  <c r="O1416" i="4"/>
  <c r="N1416" i="4" s="1"/>
  <c r="O1417" i="4"/>
  <c r="N1417" i="4" s="1"/>
  <c r="O1418" i="4"/>
  <c r="N1418" i="4" s="1"/>
  <c r="O1419" i="4"/>
  <c r="N1419" i="4" s="1"/>
  <c r="O1420" i="4"/>
  <c r="N1420" i="4" s="1"/>
  <c r="O1421" i="4"/>
  <c r="N1421" i="4" s="1"/>
  <c r="O1255" i="4"/>
  <c r="N1255" i="4" s="1"/>
  <c r="O1256" i="4"/>
  <c r="N1256" i="4" s="1"/>
  <c r="O1422" i="4"/>
  <c r="N1422" i="4" s="1"/>
  <c r="O1423" i="4"/>
  <c r="N1423" i="4" s="1"/>
  <c r="O1424" i="4"/>
  <c r="N1424" i="4" s="1"/>
  <c r="O1425" i="4"/>
  <c r="N1425" i="4" s="1"/>
  <c r="O1426" i="4"/>
  <c r="N1426" i="4" s="1"/>
  <c r="O1317" i="4"/>
  <c r="N1317" i="4" s="1"/>
  <c r="O1427" i="4"/>
  <c r="N1427" i="4" s="1"/>
  <c r="O1428" i="4"/>
  <c r="N1428" i="4" s="1"/>
  <c r="O860" i="4"/>
  <c r="N860" i="4" s="1"/>
  <c r="O861" i="4"/>
  <c r="N861" i="4" s="1"/>
  <c r="O1318" i="4"/>
  <c r="N1318" i="4" s="1"/>
  <c r="O862" i="4"/>
  <c r="N862" i="4" s="1"/>
  <c r="O863" i="4"/>
  <c r="N863" i="4" s="1"/>
  <c r="O864" i="4"/>
  <c r="N864" i="4" s="1"/>
  <c r="O865" i="4"/>
  <c r="N865" i="4" s="1"/>
  <c r="O866" i="4"/>
  <c r="N866" i="4" s="1"/>
  <c r="O867" i="4"/>
  <c r="N867" i="4" s="1"/>
  <c r="O868" i="4"/>
  <c r="N868" i="4" s="1"/>
  <c r="O869" i="4"/>
  <c r="N869" i="4" s="1"/>
  <c r="O870" i="4"/>
  <c r="N870" i="4" s="1"/>
  <c r="O871" i="4"/>
  <c r="N871" i="4" s="1"/>
  <c r="O872" i="4"/>
  <c r="N872" i="4" s="1"/>
  <c r="O1319" i="4"/>
  <c r="N1319" i="4" s="1"/>
  <c r="O873" i="4"/>
  <c r="N873" i="4" s="1"/>
  <c r="O874" i="4"/>
  <c r="N874" i="4" s="1"/>
  <c r="O875" i="4"/>
  <c r="N875" i="4" s="1"/>
  <c r="O876" i="4"/>
  <c r="N876" i="4" s="1"/>
  <c r="O877" i="4"/>
  <c r="N877" i="4" s="1"/>
  <c r="O1320" i="4"/>
  <c r="N1320" i="4" s="1"/>
  <c r="O878" i="4"/>
  <c r="N878" i="4" s="1"/>
  <c r="O879" i="4"/>
  <c r="N879" i="4" s="1"/>
  <c r="O880" i="4"/>
  <c r="N880" i="4" s="1"/>
  <c r="O881" i="4"/>
  <c r="N881" i="4" s="1"/>
  <c r="O882" i="4"/>
  <c r="N882" i="4" s="1"/>
  <c r="O883" i="4"/>
  <c r="N883" i="4" s="1"/>
  <c r="O884" i="4"/>
  <c r="N884" i="4" s="1"/>
  <c r="O885" i="4"/>
  <c r="N885" i="4" s="1"/>
  <c r="O886" i="4"/>
  <c r="N886" i="4" s="1"/>
  <c r="O887" i="4"/>
  <c r="N887" i="4" s="1"/>
  <c r="O888" i="4"/>
  <c r="N888" i="4" s="1"/>
  <c r="O889" i="4"/>
  <c r="N889" i="4" s="1"/>
  <c r="O890" i="4"/>
  <c r="N890" i="4" s="1"/>
  <c r="O891" i="4"/>
  <c r="N891" i="4" s="1"/>
  <c r="O1324" i="4"/>
  <c r="N1324" i="4" s="1"/>
  <c r="O892" i="4"/>
  <c r="N892" i="4" s="1"/>
  <c r="O893" i="4"/>
  <c r="N893" i="4" s="1"/>
  <c r="O894" i="4"/>
  <c r="N894" i="4" s="1"/>
  <c r="O895" i="4"/>
  <c r="N895" i="4" s="1"/>
  <c r="O896" i="4"/>
  <c r="N896" i="4" s="1"/>
  <c r="O1325" i="4"/>
  <c r="N1325" i="4" s="1"/>
  <c r="O897" i="4"/>
  <c r="N897" i="4" s="1"/>
  <c r="O898" i="4"/>
  <c r="N898" i="4" s="1"/>
  <c r="O899" i="4"/>
  <c r="N899" i="4" s="1"/>
  <c r="O900" i="4"/>
  <c r="N900" i="4" s="1"/>
  <c r="O901" i="4"/>
  <c r="N901" i="4" s="1"/>
  <c r="O902" i="4"/>
  <c r="N902" i="4" s="1"/>
  <c r="O903" i="4"/>
  <c r="N903" i="4" s="1"/>
  <c r="O1440" i="4"/>
  <c r="N1440" i="4" s="1"/>
  <c r="O1441" i="4"/>
  <c r="N1441" i="4" s="1"/>
  <c r="O1442" i="4"/>
  <c r="N1442" i="4" s="1"/>
  <c r="O1443" i="4"/>
  <c r="N1443" i="4" s="1"/>
  <c r="O1444" i="4"/>
  <c r="N1444" i="4" s="1"/>
  <c r="O1445" i="4"/>
  <c r="N1445" i="4" s="1"/>
  <c r="O1446" i="4"/>
  <c r="N1446" i="4" s="1"/>
  <c r="O1447" i="4"/>
  <c r="N1447" i="4" s="1"/>
  <c r="O1379" i="4"/>
  <c r="N1379" i="4" s="1"/>
  <c r="O1380" i="4"/>
  <c r="N1380" i="4" s="1"/>
  <c r="O1448" i="4"/>
  <c r="N1448" i="4" s="1"/>
  <c r="O1449" i="4"/>
  <c r="N1449" i="4" s="1"/>
  <c r="O1450" i="4"/>
  <c r="N1450" i="4" s="1"/>
  <c r="O1451" i="4"/>
  <c r="N1451" i="4" s="1"/>
  <c r="O1381" i="4"/>
  <c r="N1381" i="4" s="1"/>
  <c r="O1382" i="4"/>
  <c r="N1382" i="4" s="1"/>
  <c r="O1452" i="4"/>
  <c r="N1452" i="4" s="1"/>
  <c r="O1453" i="4"/>
  <c r="N1453" i="4" s="1"/>
  <c r="O1454" i="4"/>
  <c r="N1454" i="4" s="1"/>
  <c r="O1455" i="4"/>
  <c r="N1455" i="4" s="1"/>
  <c r="O1456" i="4"/>
  <c r="N1456" i="4" s="1"/>
  <c r="O1457" i="4"/>
  <c r="N1457" i="4" s="1"/>
  <c r="O1458" i="4"/>
  <c r="N1458" i="4" s="1"/>
  <c r="O1459" i="4"/>
  <c r="N1459" i="4" s="1"/>
  <c r="O1460" i="4"/>
  <c r="N1460" i="4" s="1"/>
  <c r="O1461" i="4"/>
  <c r="N1461" i="4" s="1"/>
  <c r="O1462" i="4"/>
  <c r="N1462" i="4" s="1"/>
  <c r="O1387" i="4"/>
  <c r="N1387" i="4" s="1"/>
  <c r="O1463" i="4"/>
  <c r="N1463" i="4" s="1"/>
  <c r="O1464" i="4"/>
  <c r="N1464" i="4" s="1"/>
  <c r="O1465" i="4"/>
  <c r="N1465" i="4" s="1"/>
  <c r="O1466" i="4"/>
  <c r="N1466" i="4" s="1"/>
  <c r="O1467" i="4"/>
  <c r="N1467" i="4" s="1"/>
  <c r="O1468" i="4"/>
  <c r="N1468" i="4" s="1"/>
  <c r="O1469" i="4"/>
  <c r="N1469" i="4" s="1"/>
  <c r="O1470" i="4"/>
  <c r="N1470" i="4" s="1"/>
  <c r="O1471" i="4"/>
  <c r="N1471" i="4" s="1"/>
  <c r="O1472" i="4"/>
  <c r="N1472" i="4" s="1"/>
  <c r="O1473" i="4"/>
  <c r="N1473" i="4" s="1"/>
  <c r="O1474" i="4"/>
  <c r="N1474" i="4" s="1"/>
  <c r="O1475" i="4"/>
  <c r="N1475" i="4" s="1"/>
  <c r="O1476" i="4"/>
  <c r="N1476" i="4" s="1"/>
  <c r="O1477" i="4"/>
  <c r="N1477" i="4" s="1"/>
  <c r="O1478" i="4"/>
  <c r="N1478" i="4" s="1"/>
  <c r="O1479" i="4"/>
  <c r="N1479" i="4" s="1"/>
  <c r="O1480" i="4"/>
  <c r="N1480" i="4" s="1"/>
  <c r="O1481" i="4"/>
  <c r="N1481" i="4" s="1"/>
  <c r="O1482" i="4"/>
  <c r="N1482" i="4" s="1"/>
  <c r="O1483" i="4"/>
  <c r="N1483" i="4" s="1"/>
  <c r="O1484" i="4"/>
  <c r="N1484" i="4" s="1"/>
  <c r="O1432" i="4"/>
  <c r="N1432" i="4" s="1"/>
  <c r="O1433" i="4"/>
  <c r="N1433" i="4" s="1"/>
  <c r="O1485" i="4"/>
  <c r="N1485" i="4" s="1"/>
  <c r="O1434" i="4"/>
  <c r="N1434" i="4" s="1"/>
  <c r="O1486" i="4"/>
  <c r="N1486" i="4" s="1"/>
  <c r="O1487" i="4"/>
  <c r="N1487" i="4" s="1"/>
  <c r="O1488" i="4"/>
  <c r="N1488" i="4" s="1"/>
  <c r="O1435" i="4"/>
  <c r="N1435" i="4" s="1"/>
  <c r="O1489" i="4"/>
  <c r="N1489" i="4" s="1"/>
  <c r="O1490" i="4"/>
  <c r="N1490" i="4" s="1"/>
  <c r="O1491" i="4"/>
  <c r="N1491" i="4" s="1"/>
  <c r="O1492" i="4"/>
  <c r="N1492" i="4" s="1"/>
  <c r="O1493" i="4"/>
  <c r="N1493" i="4" s="1"/>
  <c r="O1494" i="4"/>
  <c r="N1494" i="4" s="1"/>
  <c r="O1437" i="4"/>
  <c r="N1437" i="4" s="1"/>
  <c r="O1495" i="4"/>
  <c r="N1495" i="4" s="1"/>
  <c r="O1516" i="4"/>
  <c r="N1516" i="4" s="1"/>
  <c r="O1517" i="4"/>
  <c r="N1517" i="4" s="1"/>
  <c r="O1518" i="4"/>
  <c r="N1518" i="4" s="1"/>
  <c r="O1519" i="4"/>
  <c r="N1519" i="4" s="1"/>
  <c r="O1520" i="4"/>
  <c r="N1520" i="4" s="1"/>
  <c r="O1521" i="4"/>
  <c r="N1521" i="4" s="1"/>
  <c r="O1522" i="4"/>
  <c r="N1522" i="4" s="1"/>
  <c r="O1523" i="4"/>
  <c r="N1523" i="4" s="1"/>
  <c r="O1524" i="4"/>
  <c r="N1524" i="4" s="1"/>
  <c r="O1525" i="4"/>
  <c r="N1525" i="4" s="1"/>
  <c r="O1526" i="4"/>
  <c r="N1526" i="4" s="1"/>
  <c r="O1527" i="4"/>
  <c r="N1527" i="4" s="1"/>
  <c r="O1528" i="4"/>
  <c r="N1528" i="4" s="1"/>
  <c r="O1529" i="4"/>
  <c r="N1529" i="4" s="1"/>
  <c r="O1530" i="4"/>
  <c r="N1530" i="4" s="1"/>
  <c r="O1531" i="4"/>
  <c r="N1531" i="4" s="1"/>
  <c r="O1532" i="4"/>
  <c r="N1532" i="4" s="1"/>
  <c r="O1533" i="4"/>
  <c r="N1533" i="4" s="1"/>
  <c r="O1534" i="4"/>
  <c r="N1534" i="4" s="1"/>
  <c r="O1535" i="4"/>
  <c r="N1535" i="4" s="1"/>
  <c r="O1536" i="4"/>
  <c r="N1536" i="4" s="1"/>
  <c r="O1439" i="4"/>
  <c r="N1439" i="4" s="1"/>
  <c r="O1537" i="4"/>
  <c r="N1537" i="4" s="1"/>
  <c r="O1538" i="4"/>
  <c r="N1538" i="4" s="1"/>
  <c r="O1539" i="4"/>
  <c r="N1539" i="4" s="1"/>
  <c r="O1540" i="4"/>
  <c r="N1540" i="4" s="1"/>
  <c r="O1541" i="4"/>
  <c r="N1541" i="4" s="1"/>
  <c r="O1542" i="4"/>
  <c r="N1542" i="4" s="1"/>
  <c r="O1543" i="4"/>
  <c r="N1543" i="4" s="1"/>
  <c r="O1544" i="4"/>
  <c r="N1544" i="4" s="1"/>
  <c r="O1545" i="4"/>
  <c r="N1545" i="4" s="1"/>
  <c r="O1546" i="4"/>
  <c r="N1546" i="4" s="1"/>
  <c r="O1547" i="4"/>
  <c r="N1547" i="4" s="1"/>
  <c r="O1548" i="4"/>
  <c r="N1548" i="4" s="1"/>
  <c r="O1549" i="4"/>
  <c r="N1549" i="4" s="1"/>
  <c r="O1550" i="4"/>
  <c r="N1550" i="4" s="1"/>
  <c r="O1551" i="4"/>
  <c r="N1551" i="4" s="1"/>
  <c r="O1552" i="4"/>
  <c r="N1552" i="4" s="1"/>
  <c r="O1553" i="4"/>
  <c r="N1553" i="4" s="1"/>
  <c r="O1496" i="4"/>
  <c r="N1496" i="4" s="1"/>
  <c r="O1612" i="4"/>
  <c r="N1612" i="4" s="1"/>
  <c r="O1613" i="4"/>
  <c r="N1613" i="4" s="1"/>
  <c r="O1614" i="4"/>
  <c r="N1614" i="4" s="1"/>
  <c r="O1615" i="4"/>
  <c r="N1615" i="4" s="1"/>
  <c r="O1616" i="4"/>
  <c r="N1616" i="4" s="1"/>
  <c r="O1617" i="4"/>
  <c r="N1617" i="4" s="1"/>
  <c r="O1497" i="4"/>
  <c r="N1497" i="4" s="1"/>
  <c r="O1618" i="4"/>
  <c r="N1618" i="4" s="1"/>
  <c r="O1619" i="4"/>
  <c r="N1619" i="4" s="1"/>
  <c r="O1620" i="4"/>
  <c r="N1620" i="4" s="1"/>
  <c r="O1621" i="4"/>
  <c r="N1621" i="4" s="1"/>
  <c r="O1622" i="4"/>
  <c r="N1622" i="4" s="1"/>
  <c r="O1623" i="4"/>
  <c r="N1623" i="4" s="1"/>
  <c r="O1624" i="4"/>
  <c r="N1624" i="4" s="1"/>
  <c r="O1625" i="4"/>
  <c r="N1625" i="4" s="1"/>
  <c r="O1499" i="4"/>
  <c r="N1499" i="4" s="1"/>
  <c r="O1626" i="4"/>
  <c r="N1626" i="4" s="1"/>
  <c r="O1627" i="4"/>
  <c r="N1627" i="4" s="1"/>
  <c r="O1628" i="4"/>
  <c r="N1628" i="4" s="1"/>
  <c r="O1629" i="4"/>
  <c r="N1629" i="4" s="1"/>
  <c r="O1630" i="4"/>
  <c r="N1630" i="4" s="1"/>
  <c r="O1631" i="4"/>
  <c r="N1631" i="4" s="1"/>
  <c r="O1500" i="4"/>
  <c r="N1500" i="4" s="1"/>
  <c r="O1632" i="4"/>
  <c r="N1632" i="4" s="1"/>
  <c r="O1633" i="4"/>
  <c r="N1633" i="4" s="1"/>
  <c r="O1634" i="4"/>
  <c r="N1634" i="4" s="1"/>
  <c r="O1635" i="4"/>
  <c r="N1635" i="4" s="1"/>
  <c r="O1501" i="4"/>
  <c r="N1501" i="4" s="1"/>
  <c r="O1636" i="4"/>
  <c r="N1636" i="4" s="1"/>
  <c r="O1637" i="4"/>
  <c r="N1637" i="4" s="1"/>
  <c r="O1638" i="4"/>
  <c r="N1638" i="4" s="1"/>
  <c r="O1639" i="4"/>
  <c r="N1639" i="4" s="1"/>
  <c r="O1640" i="4"/>
  <c r="N1640" i="4" s="1"/>
  <c r="O1641" i="4"/>
  <c r="N1641" i="4" s="1"/>
  <c r="O1642" i="4"/>
  <c r="N1642" i="4" s="1"/>
  <c r="O1643" i="4"/>
  <c r="N1643" i="4" s="1"/>
  <c r="O1502" i="4"/>
  <c r="N1502" i="4" s="1"/>
  <c r="O1644" i="4"/>
  <c r="N1644" i="4" s="1"/>
  <c r="O1645" i="4"/>
  <c r="N1645" i="4" s="1"/>
  <c r="O1646" i="4"/>
  <c r="N1646" i="4" s="1"/>
  <c r="O1503" i="4"/>
  <c r="N1503" i="4" s="1"/>
  <c r="O1504" i="4"/>
  <c r="N1504" i="4" s="1"/>
  <c r="O1647" i="4"/>
  <c r="N1647" i="4" s="1"/>
  <c r="O1648" i="4"/>
  <c r="N1648" i="4" s="1"/>
  <c r="O1649" i="4"/>
  <c r="N1649" i="4" s="1"/>
  <c r="O1650" i="4"/>
  <c r="N1650" i="4" s="1"/>
  <c r="O1651" i="4"/>
  <c r="N1651" i="4" s="1"/>
  <c r="O1652" i="4"/>
  <c r="N1652" i="4" s="1"/>
  <c r="O1653" i="4"/>
  <c r="N1653" i="4" s="1"/>
  <c r="O1654" i="4"/>
  <c r="N1654" i="4" s="1"/>
  <c r="O1655" i="4"/>
  <c r="N1655" i="4" s="1"/>
  <c r="O1656" i="4"/>
  <c r="N1656" i="4" s="1"/>
  <c r="O1657" i="4"/>
  <c r="N1657" i="4" s="1"/>
  <c r="O1658" i="4"/>
  <c r="N1658" i="4" s="1"/>
  <c r="O1659" i="4"/>
  <c r="N1659" i="4" s="1"/>
  <c r="O1660" i="4"/>
  <c r="N1660" i="4" s="1"/>
  <c r="O1671" i="4"/>
  <c r="N1671" i="4" s="1"/>
  <c r="O1672" i="4"/>
  <c r="N1672" i="4" s="1"/>
  <c r="O1673" i="4"/>
  <c r="N1673" i="4" s="1"/>
  <c r="O1674" i="4"/>
  <c r="N1674" i="4" s="1"/>
  <c r="O1675" i="4"/>
  <c r="N1675" i="4" s="1"/>
  <c r="O1676" i="4"/>
  <c r="N1676" i="4" s="1"/>
  <c r="O1677" i="4"/>
  <c r="N1677" i="4" s="1"/>
  <c r="O1507" i="4"/>
  <c r="N1507" i="4" s="1"/>
  <c r="O1678" i="4"/>
  <c r="N1678" i="4" s="1"/>
  <c r="O1679" i="4"/>
  <c r="N1679" i="4" s="1"/>
  <c r="O1680" i="4"/>
  <c r="N1680" i="4" s="1"/>
  <c r="O1681" i="4"/>
  <c r="N1681" i="4" s="1"/>
  <c r="O1682" i="4"/>
  <c r="N1682" i="4" s="1"/>
  <c r="O1683" i="4"/>
  <c r="N1683" i="4" s="1"/>
  <c r="O1684" i="4"/>
  <c r="N1684" i="4" s="1"/>
  <c r="O1685" i="4"/>
  <c r="N1685" i="4" s="1"/>
  <c r="O1686" i="4"/>
  <c r="N1686" i="4" s="1"/>
  <c r="O1687" i="4"/>
  <c r="N1687" i="4" s="1"/>
  <c r="O1688" i="4"/>
  <c r="N1688" i="4" s="1"/>
  <c r="O1689" i="4"/>
  <c r="N1689" i="4" s="1"/>
  <c r="O1508" i="4"/>
  <c r="N1508" i="4" s="1"/>
  <c r="O1690" i="4"/>
  <c r="N1690" i="4" s="1"/>
  <c r="O1691" i="4"/>
  <c r="N1691" i="4" s="1"/>
  <c r="O1692" i="4"/>
  <c r="N1692" i="4" s="1"/>
  <c r="O1693" i="4"/>
  <c r="N1693" i="4" s="1"/>
  <c r="O1694" i="4"/>
  <c r="N1694" i="4" s="1"/>
  <c r="O1695" i="4"/>
  <c r="N1695" i="4" s="1"/>
  <c r="O1696" i="4"/>
  <c r="N1696" i="4" s="1"/>
  <c r="O1697" i="4"/>
  <c r="N1697" i="4" s="1"/>
  <c r="O1698" i="4"/>
  <c r="N1698" i="4" s="1"/>
  <c r="O1699" i="4"/>
  <c r="N1699" i="4" s="1"/>
  <c r="O1700" i="4"/>
  <c r="N1700" i="4" s="1"/>
  <c r="O1701" i="4"/>
  <c r="N1701" i="4" s="1"/>
  <c r="O1702" i="4"/>
  <c r="N1702" i="4" s="1"/>
  <c r="O1703" i="4"/>
  <c r="N1703" i="4" s="1"/>
  <c r="O1704" i="4"/>
  <c r="N1704" i="4" s="1"/>
  <c r="O1705" i="4"/>
  <c r="N1705" i="4" s="1"/>
  <c r="O1706" i="4"/>
  <c r="N1706" i="4" s="1"/>
  <c r="O1707" i="4"/>
  <c r="N1707" i="4" s="1"/>
  <c r="O1708" i="4"/>
  <c r="N1708" i="4" s="1"/>
  <c r="O1709" i="4"/>
  <c r="N1709" i="4" s="1"/>
  <c r="O1710" i="4"/>
  <c r="N1710" i="4" s="1"/>
  <c r="O1711" i="4"/>
  <c r="N1711" i="4" s="1"/>
  <c r="O1712" i="4"/>
  <c r="N1712" i="4" s="1"/>
  <c r="O1512" i="4"/>
  <c r="N1512" i="4" s="1"/>
  <c r="O1713" i="4"/>
  <c r="N1713" i="4" s="1"/>
  <c r="O1714" i="4"/>
  <c r="N1714" i="4" s="1"/>
  <c r="O1715" i="4"/>
  <c r="N1715" i="4" s="1"/>
  <c r="O1716" i="4"/>
  <c r="N1716" i="4" s="1"/>
  <c r="O1717" i="4"/>
  <c r="N1717" i="4" s="1"/>
  <c r="O1718" i="4"/>
  <c r="N1718" i="4" s="1"/>
  <c r="O1719" i="4"/>
  <c r="N1719" i="4" s="1"/>
  <c r="O1720" i="4"/>
  <c r="N1720" i="4" s="1"/>
  <c r="O1513" i="4"/>
  <c r="N1513" i="4" s="1"/>
  <c r="O1721" i="4"/>
  <c r="N1721" i="4" s="1"/>
  <c r="O1722" i="4"/>
  <c r="N1722" i="4" s="1"/>
  <c r="O1723" i="4"/>
  <c r="N1723" i="4" s="1"/>
  <c r="O1724" i="4"/>
  <c r="N1724" i="4" s="1"/>
  <c r="O1725" i="4"/>
  <c r="N1725" i="4" s="1"/>
  <c r="O1726" i="4"/>
  <c r="N1726" i="4" s="1"/>
  <c r="O1514" i="4"/>
  <c r="N1514" i="4" s="1"/>
  <c r="O1727" i="4"/>
  <c r="N1727" i="4" s="1"/>
  <c r="O1728" i="4"/>
  <c r="N1728" i="4" s="1"/>
  <c r="O1729" i="4"/>
  <c r="N1729" i="4" s="1"/>
  <c r="O1730" i="4"/>
  <c r="N1730" i="4" s="1"/>
  <c r="O1515" i="4"/>
  <c r="N1515" i="4" s="1"/>
  <c r="O1731" i="4"/>
  <c r="N1731" i="4" s="1"/>
  <c r="O1732" i="4"/>
  <c r="N1732" i="4" s="1"/>
  <c r="O1733" i="4"/>
  <c r="N1733" i="4" s="1"/>
  <c r="O1734" i="4"/>
  <c r="N1734" i="4" s="1"/>
  <c r="O1735" i="4"/>
  <c r="N1735" i="4" s="1"/>
  <c r="O1736" i="4"/>
  <c r="N1736" i="4" s="1"/>
  <c r="O1737" i="4"/>
  <c r="N1737" i="4" s="1"/>
  <c r="O1738" i="4"/>
  <c r="N1738" i="4" s="1"/>
  <c r="O1555" i="4"/>
  <c r="N1555" i="4" s="1"/>
  <c r="O1739" i="4"/>
  <c r="N1739" i="4" s="1"/>
  <c r="O1740" i="4"/>
  <c r="N1740" i="4" s="1"/>
  <c r="O1753" i="4"/>
  <c r="N1753" i="4" s="1"/>
  <c r="O1754" i="4"/>
  <c r="N1754" i="4" s="1"/>
  <c r="O1755" i="4"/>
  <c r="N1755" i="4" s="1"/>
  <c r="O1756" i="4"/>
  <c r="N1756" i="4" s="1"/>
  <c r="O1757" i="4"/>
  <c r="N1757" i="4" s="1"/>
  <c r="O1758" i="4"/>
  <c r="N1758" i="4" s="1"/>
  <c r="O1557" i="4"/>
  <c r="N1557" i="4" s="1"/>
  <c r="O1558" i="4"/>
  <c r="N1558" i="4" s="1"/>
  <c r="O1759" i="4"/>
  <c r="N1759" i="4" s="1"/>
  <c r="O1760" i="4"/>
  <c r="N1760" i="4" s="1"/>
  <c r="O1761" i="4"/>
  <c r="N1761" i="4" s="1"/>
  <c r="O1762" i="4"/>
  <c r="N1762" i="4" s="1"/>
  <c r="O1763" i="4"/>
  <c r="N1763" i="4" s="1"/>
  <c r="O1764" i="4"/>
  <c r="N1764" i="4" s="1"/>
  <c r="O1765" i="4"/>
  <c r="N1765" i="4" s="1"/>
  <c r="O1766" i="4"/>
  <c r="N1766" i="4" s="1"/>
  <c r="O1767" i="4"/>
  <c r="N1767" i="4" s="1"/>
  <c r="O1768" i="4"/>
  <c r="N1768" i="4" s="1"/>
  <c r="O1769" i="4"/>
  <c r="N1769" i="4" s="1"/>
  <c r="O1770" i="4"/>
  <c r="N1770" i="4" s="1"/>
  <c r="O1771" i="4"/>
  <c r="N1771" i="4" s="1"/>
  <c r="O1772" i="4"/>
  <c r="N1772" i="4" s="1"/>
  <c r="O1773" i="4"/>
  <c r="N1773" i="4" s="1"/>
  <c r="O1774" i="4"/>
  <c r="N1774" i="4" s="1"/>
  <c r="O1775" i="4"/>
  <c r="N1775" i="4" s="1"/>
  <c r="O1776" i="4"/>
  <c r="N1776" i="4" s="1"/>
  <c r="O1777" i="4"/>
  <c r="N1777" i="4" s="1"/>
  <c r="O1562" i="4"/>
  <c r="N1562" i="4" s="1"/>
  <c r="O1778" i="4"/>
  <c r="N1778" i="4" s="1"/>
  <c r="O1779" i="4"/>
  <c r="N1779" i="4" s="1"/>
  <c r="O1661" i="4"/>
  <c r="N1661" i="4" s="1"/>
  <c r="O1780" i="4"/>
  <c r="N1780" i="4" s="1"/>
  <c r="O1781" i="4"/>
  <c r="N1781" i="4" s="1"/>
  <c r="O1662" i="4"/>
  <c r="N1662" i="4" s="1"/>
  <c r="O1782" i="4"/>
  <c r="N1782" i="4" s="1"/>
  <c r="O1783" i="4"/>
  <c r="N1783" i="4" s="1"/>
  <c r="O1784" i="4"/>
  <c r="N1784" i="4" s="1"/>
  <c r="O1785" i="4"/>
  <c r="N1785" i="4" s="1"/>
  <c r="O1786" i="4"/>
  <c r="N1786" i="4" s="1"/>
  <c r="O1787" i="4"/>
  <c r="N1787" i="4" s="1"/>
  <c r="O1788" i="4"/>
  <c r="N1788" i="4" s="1"/>
  <c r="O1789" i="4"/>
  <c r="N1789" i="4" s="1"/>
  <c r="O1790" i="4"/>
  <c r="N1790" i="4" s="1"/>
  <c r="O1791" i="4"/>
  <c r="N1791" i="4" s="1"/>
  <c r="O1792" i="4"/>
  <c r="N1792" i="4" s="1"/>
  <c r="O1793" i="4"/>
  <c r="N1793" i="4" s="1"/>
  <c r="O1794" i="4"/>
  <c r="N1794" i="4" s="1"/>
  <c r="O1795" i="4"/>
  <c r="N1795" i="4" s="1"/>
  <c r="O1796" i="4"/>
  <c r="N1796" i="4" s="1"/>
  <c r="O1797" i="4"/>
  <c r="N1797" i="4" s="1"/>
  <c r="O1798" i="4"/>
  <c r="N1798" i="4" s="1"/>
  <c r="O1799" i="4"/>
  <c r="N1799" i="4" s="1"/>
  <c r="O1800" i="4"/>
  <c r="N1800" i="4" s="1"/>
  <c r="O1801" i="4"/>
  <c r="N1801" i="4" s="1"/>
  <c r="O1802" i="4"/>
  <c r="N1802" i="4" s="1"/>
  <c r="O1803" i="4"/>
  <c r="N1803" i="4" s="1"/>
  <c r="O1804" i="4"/>
  <c r="N1804" i="4" s="1"/>
  <c r="O1805" i="4"/>
  <c r="N1805" i="4" s="1"/>
  <c r="O1806" i="4"/>
  <c r="N1806" i="4" s="1"/>
  <c r="O1807" i="4"/>
  <c r="N1807" i="4" s="1"/>
  <c r="O1808" i="4"/>
  <c r="N1808" i="4" s="1"/>
  <c r="O1809" i="4"/>
  <c r="N1809" i="4" s="1"/>
  <c r="O1810" i="4"/>
  <c r="N1810" i="4" s="1"/>
  <c r="O1811" i="4"/>
  <c r="N1811" i="4" s="1"/>
  <c r="O1812" i="4"/>
  <c r="N1812" i="4" s="1"/>
  <c r="O1813" i="4"/>
  <c r="N1813" i="4" s="1"/>
  <c r="O1814" i="4"/>
  <c r="N1814" i="4" s="1"/>
  <c r="O1815" i="4"/>
  <c r="N1815" i="4" s="1"/>
  <c r="O1666" i="4"/>
  <c r="N1666" i="4" s="1"/>
  <c r="O1816" i="4"/>
  <c r="N1816" i="4" s="1"/>
  <c r="O1667" i="4"/>
  <c r="N1667" i="4" s="1"/>
  <c r="O1817" i="4"/>
  <c r="N1817" i="4" s="1"/>
  <c r="O1818" i="4"/>
  <c r="N1818" i="4" s="1"/>
  <c r="O1819" i="4"/>
  <c r="N1819" i="4" s="1"/>
  <c r="O1820" i="4"/>
  <c r="N1820" i="4" s="1"/>
  <c r="O1821" i="4"/>
  <c r="N1821" i="4" s="1"/>
  <c r="O1822" i="4"/>
  <c r="N1822" i="4" s="1"/>
  <c r="O1823" i="4"/>
  <c r="N1823" i="4" s="1"/>
  <c r="O1824" i="4"/>
  <c r="N1824" i="4" s="1"/>
  <c r="O1825" i="4"/>
  <c r="N1825" i="4" s="1"/>
  <c r="O1826" i="4"/>
  <c r="N1826" i="4" s="1"/>
  <c r="O1827" i="4"/>
  <c r="N1827" i="4" s="1"/>
  <c r="O1828" i="4"/>
  <c r="N1828" i="4" s="1"/>
  <c r="O1829" i="4"/>
  <c r="N1829" i="4" s="1"/>
  <c r="O1830" i="4"/>
  <c r="N1830" i="4" s="1"/>
  <c r="O1831" i="4"/>
  <c r="N1831" i="4" s="1"/>
  <c r="O1832" i="4"/>
  <c r="N1832" i="4" s="1"/>
  <c r="O1833" i="4"/>
  <c r="N1833" i="4" s="1"/>
  <c r="O1834" i="4"/>
  <c r="N1834" i="4" s="1"/>
  <c r="O1835" i="4"/>
  <c r="N1835" i="4" s="1"/>
  <c r="O1836" i="4"/>
  <c r="N1836" i="4" s="1"/>
  <c r="O1837" i="4"/>
  <c r="N1837" i="4" s="1"/>
  <c r="O1838" i="4"/>
  <c r="N1838" i="4" s="1"/>
  <c r="O1839" i="4"/>
  <c r="N1839" i="4" s="1"/>
  <c r="O1840" i="4"/>
  <c r="N1840" i="4" s="1"/>
  <c r="O1841" i="4"/>
  <c r="N1841" i="4" s="1"/>
  <c r="O1842" i="4"/>
  <c r="N1842" i="4" s="1"/>
  <c r="O1843" i="4"/>
  <c r="N1843" i="4" s="1"/>
  <c r="O1844" i="4"/>
  <c r="N1844" i="4" s="1"/>
  <c r="O1845" i="4"/>
  <c r="N1845" i="4" s="1"/>
  <c r="O1741" i="4"/>
  <c r="N1741" i="4" s="1"/>
  <c r="O1742" i="4"/>
  <c r="N1742" i="4" s="1"/>
  <c r="O1846" i="4"/>
  <c r="N1846" i="4" s="1"/>
  <c r="O1847" i="4"/>
  <c r="N1847" i="4" s="1"/>
  <c r="O1848" i="4"/>
  <c r="N1848" i="4" s="1"/>
  <c r="O1849" i="4"/>
  <c r="N1849" i="4" s="1"/>
  <c r="O1850" i="4"/>
  <c r="N1850" i="4" s="1"/>
  <c r="O1851" i="4"/>
  <c r="N1851" i="4" s="1"/>
  <c r="O1852" i="4"/>
  <c r="N1852" i="4" s="1"/>
  <c r="O1743" i="4"/>
  <c r="N1743" i="4" s="1"/>
  <c r="O1853" i="4"/>
  <c r="N1853" i="4" s="1"/>
  <c r="O1744" i="4"/>
  <c r="N1744" i="4" s="1"/>
  <c r="O1854" i="4"/>
  <c r="N1854" i="4" s="1"/>
  <c r="O1855" i="4"/>
  <c r="N1855" i="4" s="1"/>
  <c r="O1856" i="4"/>
  <c r="N1856" i="4" s="1"/>
  <c r="O1857" i="4"/>
  <c r="N1857" i="4" s="1"/>
  <c r="O1858" i="4"/>
  <c r="N1858" i="4" s="1"/>
  <c r="O1859" i="4"/>
  <c r="N1859" i="4" s="1"/>
  <c r="O1860" i="4"/>
  <c r="N1860" i="4" s="1"/>
  <c r="O1861" i="4"/>
  <c r="N1861" i="4" s="1"/>
  <c r="O1862" i="4"/>
  <c r="N1862" i="4" s="1"/>
  <c r="O1863" i="4"/>
  <c r="N1863" i="4" s="1"/>
  <c r="O1864" i="4"/>
  <c r="N1864" i="4" s="1"/>
  <c r="O1865" i="4"/>
  <c r="N1865" i="4" s="1"/>
  <c r="O1866" i="4"/>
  <c r="N1866" i="4" s="1"/>
  <c r="O1867" i="4"/>
  <c r="N1867" i="4" s="1"/>
  <c r="O1868" i="4"/>
  <c r="N1868" i="4" s="1"/>
  <c r="O1869" i="4"/>
  <c r="N1869" i="4" s="1"/>
  <c r="O1893" i="4"/>
  <c r="N1893" i="4" s="1"/>
  <c r="O1894" i="4"/>
  <c r="N1894" i="4" s="1"/>
  <c r="O1895" i="4"/>
  <c r="N1895" i="4" s="1"/>
  <c r="O1896" i="4"/>
  <c r="N1896" i="4" s="1"/>
  <c r="O1897" i="4"/>
  <c r="N1897" i="4" s="1"/>
  <c r="O1898" i="4"/>
  <c r="N1898" i="4" s="1"/>
  <c r="O1899" i="4"/>
  <c r="N1899" i="4" s="1"/>
  <c r="O1900" i="4"/>
  <c r="N1900" i="4" s="1"/>
  <c r="O1901" i="4"/>
  <c r="N1901" i="4" s="1"/>
  <c r="O1902" i="4"/>
  <c r="N1902" i="4" s="1"/>
  <c r="O1903" i="4"/>
  <c r="N1903" i="4" s="1"/>
  <c r="O1904" i="4"/>
  <c r="N1904" i="4" s="1"/>
  <c r="O1905" i="4"/>
  <c r="N1905" i="4" s="1"/>
  <c r="O1906" i="4"/>
  <c r="N1906" i="4" s="1"/>
  <c r="O1907" i="4"/>
  <c r="N1907" i="4" s="1"/>
  <c r="O1908" i="4"/>
  <c r="N1908" i="4" s="1"/>
  <c r="O1909" i="4"/>
  <c r="N1909" i="4" s="1"/>
  <c r="O1910" i="4"/>
  <c r="N1910" i="4" s="1"/>
  <c r="O1911" i="4"/>
  <c r="N1911" i="4" s="1"/>
  <c r="O1912" i="4"/>
  <c r="N1912" i="4" s="1"/>
  <c r="O1913" i="4"/>
  <c r="N1913" i="4" s="1"/>
  <c r="O1914" i="4"/>
  <c r="N1914" i="4" s="1"/>
  <c r="O1915" i="4"/>
  <c r="N1915" i="4" s="1"/>
  <c r="O1916" i="4"/>
  <c r="N1916" i="4" s="1"/>
  <c r="O1917" i="4"/>
  <c r="N1917" i="4" s="1"/>
  <c r="O1918" i="4"/>
  <c r="N1918" i="4" s="1"/>
  <c r="O1919" i="4"/>
  <c r="N1919" i="4" s="1"/>
  <c r="O1920" i="4"/>
  <c r="N1920" i="4" s="1"/>
  <c r="O1748" i="4"/>
  <c r="N1748" i="4" s="1"/>
  <c r="O1921" i="4"/>
  <c r="N1921" i="4" s="1"/>
  <c r="O1922" i="4"/>
  <c r="N1922" i="4" s="1"/>
  <c r="O1923" i="4"/>
  <c r="N1923" i="4" s="1"/>
  <c r="O1924" i="4"/>
  <c r="N1924" i="4" s="1"/>
  <c r="O1925" i="4"/>
  <c r="N1925" i="4" s="1"/>
  <c r="O1926" i="4"/>
  <c r="N1926" i="4" s="1"/>
  <c r="O1927" i="4"/>
  <c r="N1927" i="4" s="1"/>
  <c r="O1928" i="4"/>
  <c r="N1928" i="4" s="1"/>
  <c r="O1929" i="4"/>
  <c r="N1929" i="4" s="1"/>
  <c r="O1930" i="4"/>
  <c r="N1930" i="4" s="1"/>
  <c r="O1931" i="4"/>
  <c r="N1931" i="4" s="1"/>
  <c r="O1932" i="4"/>
  <c r="N1932" i="4" s="1"/>
  <c r="O1933" i="4"/>
  <c r="N1933" i="4" s="1"/>
  <c r="O1934" i="4"/>
  <c r="N1934" i="4" s="1"/>
  <c r="O1935" i="4"/>
  <c r="N1935" i="4" s="1"/>
  <c r="O1936" i="4"/>
  <c r="N1936" i="4" s="1"/>
  <c r="O1749" i="4"/>
  <c r="N1749" i="4" s="1"/>
  <c r="O1937" i="4"/>
  <c r="N1937" i="4" s="1"/>
  <c r="O1938" i="4"/>
  <c r="N1938" i="4" s="1"/>
  <c r="O1939" i="4"/>
  <c r="N1939" i="4" s="1"/>
  <c r="O1940" i="4"/>
  <c r="N1940" i="4" s="1"/>
  <c r="O1941" i="4"/>
  <c r="N1941" i="4" s="1"/>
  <c r="O1942" i="4"/>
  <c r="N1942" i="4" s="1"/>
  <c r="O1943" i="4"/>
  <c r="N1943" i="4" s="1"/>
  <c r="O1944" i="4"/>
  <c r="N1944" i="4" s="1"/>
  <c r="O1945" i="4"/>
  <c r="N1945" i="4" s="1"/>
  <c r="O1946" i="4"/>
  <c r="N1946" i="4" s="1"/>
  <c r="O1947" i="4"/>
  <c r="N1947" i="4" s="1"/>
  <c r="O1948" i="4"/>
  <c r="N1948" i="4" s="1"/>
  <c r="O1949" i="4"/>
  <c r="N1949" i="4" s="1"/>
  <c r="O1950" i="4"/>
  <c r="N1950" i="4" s="1"/>
  <c r="O1870" i="4"/>
  <c r="N1870" i="4" s="1"/>
  <c r="O1951" i="4"/>
  <c r="N1951" i="4" s="1"/>
  <c r="O1871" i="4"/>
  <c r="N1871" i="4" s="1"/>
  <c r="O1952" i="4"/>
  <c r="N1952" i="4" s="1"/>
  <c r="O1872" i="4"/>
  <c r="N1872" i="4" s="1"/>
  <c r="O1953" i="4"/>
  <c r="N1953" i="4" s="1"/>
  <c r="O1954" i="4"/>
  <c r="N1954" i="4" s="1"/>
  <c r="O1955" i="4"/>
  <c r="N1955" i="4" s="1"/>
  <c r="O1956" i="4"/>
  <c r="N1956" i="4" s="1"/>
  <c r="O1957" i="4"/>
  <c r="N1957" i="4" s="1"/>
  <c r="O1958" i="4"/>
  <c r="N1958" i="4" s="1"/>
  <c r="O1959" i="4"/>
  <c r="N1959" i="4" s="1"/>
  <c r="O1960" i="4"/>
  <c r="N1960" i="4" s="1"/>
  <c r="O1961" i="4"/>
  <c r="N1961" i="4" s="1"/>
  <c r="O1962" i="4"/>
  <c r="N1962" i="4" s="1"/>
  <c r="O1963" i="4"/>
  <c r="N1963" i="4" s="1"/>
  <c r="O957" i="4"/>
  <c r="N957" i="4" s="1"/>
  <c r="O958" i="4"/>
  <c r="N958" i="4" s="1"/>
  <c r="O959" i="4"/>
  <c r="N959" i="4" s="1"/>
  <c r="O960" i="4"/>
  <c r="N960" i="4" s="1"/>
  <c r="O1873" i="4"/>
  <c r="N1873" i="4" s="1"/>
  <c r="O961" i="4"/>
  <c r="N961" i="4" s="1"/>
  <c r="O962" i="4"/>
  <c r="N962" i="4" s="1"/>
  <c r="O963" i="4"/>
  <c r="N963" i="4" s="1"/>
  <c r="O964" i="4"/>
  <c r="N964" i="4" s="1"/>
  <c r="O965" i="4"/>
  <c r="N965" i="4" s="1"/>
  <c r="O966" i="4"/>
  <c r="N966" i="4" s="1"/>
  <c r="O967" i="4"/>
  <c r="N967" i="4" s="1"/>
  <c r="O968" i="4"/>
  <c r="N968" i="4" s="1"/>
  <c r="O969" i="4"/>
  <c r="N969" i="4" s="1"/>
  <c r="O970" i="4"/>
  <c r="N970" i="4" s="1"/>
  <c r="O1876" i="4"/>
  <c r="N1876" i="4" s="1"/>
  <c r="O971" i="4"/>
  <c r="N971" i="4" s="1"/>
  <c r="O972" i="4"/>
  <c r="N972" i="4" s="1"/>
  <c r="O973" i="4"/>
  <c r="N973" i="4" s="1"/>
  <c r="O974" i="4"/>
  <c r="N974" i="4" s="1"/>
  <c r="O975" i="4"/>
  <c r="N975" i="4" s="1"/>
  <c r="O976" i="4"/>
  <c r="N976" i="4" s="1"/>
  <c r="O977" i="4"/>
  <c r="N977" i="4" s="1"/>
  <c r="O978" i="4"/>
  <c r="N978" i="4" s="1"/>
  <c r="O979" i="4"/>
  <c r="N979" i="4" s="1"/>
  <c r="O980" i="4"/>
  <c r="N980" i="4" s="1"/>
  <c r="O981" i="4"/>
  <c r="N981" i="4" s="1"/>
  <c r="O1877" i="4"/>
  <c r="N1877" i="4" s="1"/>
  <c r="O982" i="4"/>
  <c r="N982" i="4" s="1"/>
  <c r="O983" i="4"/>
  <c r="N983" i="4" s="1"/>
  <c r="O1878" i="4"/>
  <c r="N1878" i="4" s="1"/>
  <c r="O984" i="4"/>
  <c r="N984" i="4" s="1"/>
  <c r="O985" i="4"/>
  <c r="N985" i="4" s="1"/>
  <c r="O986" i="4"/>
  <c r="N986" i="4" s="1"/>
  <c r="O987" i="4"/>
  <c r="N987" i="4" s="1"/>
  <c r="O988" i="4"/>
  <c r="N988" i="4" s="1"/>
  <c r="O989" i="4"/>
  <c r="N989" i="4" s="1"/>
  <c r="O990" i="4"/>
  <c r="N990" i="4" s="1"/>
  <c r="O991" i="4"/>
  <c r="N991" i="4" s="1"/>
  <c r="O992" i="4"/>
  <c r="N992" i="4" s="1"/>
  <c r="O993" i="4"/>
  <c r="N993" i="4" s="1"/>
  <c r="O994" i="4"/>
  <c r="N994" i="4" s="1"/>
  <c r="O995" i="4"/>
  <c r="N995" i="4" s="1"/>
  <c r="O996" i="4"/>
  <c r="N996" i="4" s="1"/>
  <c r="O997" i="4"/>
  <c r="N997" i="4" s="1"/>
  <c r="O998" i="4"/>
  <c r="N998" i="4" s="1"/>
  <c r="O999" i="4"/>
  <c r="N999" i="4" s="1"/>
  <c r="O1000" i="4"/>
  <c r="N1000" i="4" s="1"/>
  <c r="O1060" i="4"/>
  <c r="N1060" i="4" s="1"/>
  <c r="O1061" i="4"/>
  <c r="N1061" i="4" s="1"/>
  <c r="O1062" i="4"/>
  <c r="N1062" i="4" s="1"/>
  <c r="O1882" i="4"/>
  <c r="N1882" i="4" s="1"/>
  <c r="O1063" i="4"/>
  <c r="N1063" i="4" s="1"/>
  <c r="O1064" i="4"/>
  <c r="N1064" i="4" s="1"/>
  <c r="O1065" i="4"/>
  <c r="N1065" i="4" s="1"/>
  <c r="O1066" i="4"/>
  <c r="N1066" i="4" s="1"/>
  <c r="O1067" i="4"/>
  <c r="N1067" i="4" s="1"/>
  <c r="O1068" i="4"/>
  <c r="N1068" i="4" s="1"/>
  <c r="O1069" i="4"/>
  <c r="N1069" i="4" s="1"/>
  <c r="O1883" i="4"/>
  <c r="N1883" i="4" s="1"/>
  <c r="O1070" i="4"/>
  <c r="N1070" i="4" s="1"/>
  <c r="O1071" i="4"/>
  <c r="N1071" i="4" s="1"/>
  <c r="O1072" i="4"/>
  <c r="N1072" i="4" s="1"/>
  <c r="O1073" i="4"/>
  <c r="N1073" i="4" s="1"/>
  <c r="O1074" i="4"/>
  <c r="N1074" i="4" s="1"/>
  <c r="O1075" i="4"/>
  <c r="N1075" i="4" s="1"/>
  <c r="O1884" i="4"/>
  <c r="N1884" i="4" s="1"/>
  <c r="O1076" i="4"/>
  <c r="N1076" i="4" s="1"/>
  <c r="O1885" i="4"/>
  <c r="N1885" i="4" s="1"/>
  <c r="O1077" i="4"/>
  <c r="N1077" i="4" s="1"/>
  <c r="O1078" i="4"/>
  <c r="N1078" i="4" s="1"/>
  <c r="O1079" i="4"/>
  <c r="N1079" i="4" s="1"/>
  <c r="O1080" i="4"/>
  <c r="N1080" i="4" s="1"/>
  <c r="O1081" i="4"/>
  <c r="N1081" i="4" s="1"/>
  <c r="O1082" i="4"/>
  <c r="N1082" i="4" s="1"/>
  <c r="O1083" i="4"/>
  <c r="N1083" i="4" s="1"/>
  <c r="O1084" i="4"/>
  <c r="N1084" i="4" s="1"/>
  <c r="O1085" i="4"/>
  <c r="N1085" i="4" s="1"/>
  <c r="O1086" i="4"/>
  <c r="N1086" i="4" s="1"/>
  <c r="O1087" i="4"/>
  <c r="N1087" i="4" s="1"/>
  <c r="O1088" i="4"/>
  <c r="N1088" i="4" s="1"/>
  <c r="O1089" i="4"/>
  <c r="N1089" i="4" s="1"/>
  <c r="O1090" i="4"/>
  <c r="N1090" i="4" s="1"/>
  <c r="O1091" i="4"/>
  <c r="N1091" i="4" s="1"/>
  <c r="O1092" i="4"/>
  <c r="N1092" i="4" s="1"/>
  <c r="O1093" i="4"/>
  <c r="N1093" i="4" s="1"/>
  <c r="O1094" i="4"/>
  <c r="N1094" i="4" s="1"/>
  <c r="O1889" i="4"/>
  <c r="N1889" i="4" s="1"/>
  <c r="O1095" i="4"/>
  <c r="N1095" i="4" s="1"/>
  <c r="O1890" i="4"/>
  <c r="N1890" i="4" s="1"/>
  <c r="O1096" i="4"/>
  <c r="N1096" i="4" s="1"/>
  <c r="O1097" i="4"/>
  <c r="N1097" i="4" s="1"/>
  <c r="O1098" i="4"/>
  <c r="N1098" i="4" s="1"/>
  <c r="O1891" i="4"/>
  <c r="N1891" i="4" s="1"/>
  <c r="O1099" i="4"/>
  <c r="N1099" i="4" s="1"/>
  <c r="O1100" i="4"/>
  <c r="N1100" i="4" s="1"/>
  <c r="O1101" i="4"/>
  <c r="N1101" i="4" s="1"/>
  <c r="O1102" i="4"/>
  <c r="N1102" i="4" s="1"/>
  <c r="O1103" i="4"/>
  <c r="N1103" i="4" s="1"/>
  <c r="O1104" i="4"/>
  <c r="N1104" i="4" s="1"/>
  <c r="O1105" i="4"/>
  <c r="N1105" i="4" s="1"/>
  <c r="O1106" i="4"/>
  <c r="N1106" i="4" s="1"/>
  <c r="O1107" i="4"/>
  <c r="N1107" i="4" s="1"/>
  <c r="O1108" i="4"/>
  <c r="N1108" i="4" s="1"/>
  <c r="O1964" i="4"/>
  <c r="N1964" i="4" s="1"/>
  <c r="O1109" i="4"/>
  <c r="N1109" i="4" s="1"/>
  <c r="O1110" i="4"/>
  <c r="N1110" i="4" s="1"/>
  <c r="O1111" i="4"/>
  <c r="N1111" i="4" s="1"/>
  <c r="O1112" i="4"/>
  <c r="N1112" i="4" s="1"/>
  <c r="O1113" i="4"/>
  <c r="N1113" i="4" s="1"/>
  <c r="O1114" i="4"/>
  <c r="N1114" i="4" s="1"/>
  <c r="O1115" i="4"/>
  <c r="N1115" i="4" s="1"/>
  <c r="O1116" i="4"/>
  <c r="N1116" i="4" s="1"/>
  <c r="O1117" i="4"/>
  <c r="N1117" i="4" s="1"/>
  <c r="O1118" i="4"/>
  <c r="N1118" i="4" s="1"/>
  <c r="O1965" i="4"/>
  <c r="N1965" i="4" s="1"/>
  <c r="O1119" i="4"/>
  <c r="N1119" i="4" s="1"/>
  <c r="O1564" i="4"/>
  <c r="N1564" i="4" s="1"/>
  <c r="O1565" i="4"/>
  <c r="N1565" i="4" s="1"/>
  <c r="O1566" i="4"/>
  <c r="N1566" i="4" s="1"/>
  <c r="O1567" i="4"/>
  <c r="N1567" i="4" s="1"/>
  <c r="O1568" i="4"/>
  <c r="N1568" i="4" s="1"/>
  <c r="O1569" i="4"/>
  <c r="N1569" i="4" s="1"/>
  <c r="O1570" i="4"/>
  <c r="N1570" i="4" s="1"/>
  <c r="O1966" i="4"/>
  <c r="N1966" i="4" s="1"/>
  <c r="O1571" i="4"/>
  <c r="N1571" i="4" s="1"/>
  <c r="O1572" i="4"/>
  <c r="N1572" i="4" s="1"/>
  <c r="O1573" i="4"/>
  <c r="N1573" i="4" s="1"/>
  <c r="O1967" i="4"/>
  <c r="N1967" i="4" s="1"/>
  <c r="O1574" i="4"/>
  <c r="N1574" i="4" s="1"/>
  <c r="O1968" i="4"/>
  <c r="N1968" i="4" s="1"/>
  <c r="O1575" i="4"/>
  <c r="N1575" i="4" s="1"/>
  <c r="O1576" i="4"/>
  <c r="N1576" i="4" s="1"/>
  <c r="O1577" i="4"/>
  <c r="N1577" i="4" s="1"/>
  <c r="O1578" i="4"/>
  <c r="N1578" i="4" s="1"/>
  <c r="O1579" i="4"/>
  <c r="N1579" i="4" s="1"/>
  <c r="O1580" i="4"/>
  <c r="N1580" i="4" s="1"/>
  <c r="O1581" i="4"/>
  <c r="N1581" i="4" s="1"/>
  <c r="O1582" i="4"/>
  <c r="N1582" i="4" s="1"/>
  <c r="O1583" i="4"/>
  <c r="N1583" i="4" s="1"/>
  <c r="O1584" i="4"/>
  <c r="N1584" i="4" s="1"/>
  <c r="O1585" i="4"/>
  <c r="N1585" i="4" s="1"/>
  <c r="O1586" i="4"/>
  <c r="N1586" i="4" s="1"/>
  <c r="O1587" i="4"/>
  <c r="N1587" i="4" s="1"/>
  <c r="O1588" i="4"/>
  <c r="N1588" i="4" s="1"/>
  <c r="O1589" i="4"/>
  <c r="N1589" i="4" s="1"/>
  <c r="O1590" i="4"/>
  <c r="N1590" i="4" s="1"/>
  <c r="O1591" i="4"/>
  <c r="N1591" i="4" s="1"/>
  <c r="O1592" i="4"/>
  <c r="N1592" i="4" s="1"/>
  <c r="O1593" i="4"/>
  <c r="N1593" i="4" s="1"/>
  <c r="O1971" i="4"/>
  <c r="N1971" i="4" s="1"/>
  <c r="O1972" i="4"/>
  <c r="N1972" i="4" s="1"/>
  <c r="O1594" i="4"/>
  <c r="N1594" i="4" s="1"/>
  <c r="O1595" i="4"/>
  <c r="N1595" i="4" s="1"/>
  <c r="O1596" i="4"/>
  <c r="N1596" i="4" s="1"/>
  <c r="O1597" i="4"/>
  <c r="N1597" i="4" s="1"/>
  <c r="O1598" i="4"/>
  <c r="N1598" i="4" s="1"/>
  <c r="O1973" i="4"/>
  <c r="N1973" i="4" s="1"/>
  <c r="O1599" i="4"/>
  <c r="N1599" i="4" s="1"/>
  <c r="O1600" i="4"/>
  <c r="N1600" i="4" s="1"/>
  <c r="O1601" i="4"/>
  <c r="N1601" i="4" s="1"/>
  <c r="O1602" i="4"/>
  <c r="N1602" i="4" s="1"/>
  <c r="O1603" i="4"/>
  <c r="N1603" i="4" s="1"/>
  <c r="O1604" i="4"/>
  <c r="N1604" i="4" s="1"/>
  <c r="O1605" i="4"/>
  <c r="N1605" i="4" s="1"/>
  <c r="O1606" i="4"/>
  <c r="N1606" i="4" s="1"/>
  <c r="O1607" i="4"/>
  <c r="N1607" i="4" s="1"/>
  <c r="O1608" i="4"/>
  <c r="N1608" i="4" s="1"/>
  <c r="O1609" i="4"/>
  <c r="N1609" i="4" s="1"/>
  <c r="O1610" i="4"/>
  <c r="N1610" i="4" s="1"/>
  <c r="O1611" i="4"/>
  <c r="N1611" i="4" s="1"/>
  <c r="O7" i="4"/>
  <c r="N7" i="4" s="1"/>
  <c r="T1606" i="4"/>
  <c r="T1595" i="4"/>
  <c r="T1581" i="4"/>
  <c r="T1577" i="4"/>
  <c r="T1575" i="4"/>
  <c r="T1572" i="4"/>
  <c r="T1571" i="4"/>
  <c r="T1567" i="4"/>
  <c r="T1119" i="4"/>
  <c r="T1110" i="4"/>
  <c r="T1104" i="4"/>
  <c r="T1103" i="4"/>
  <c r="T1100" i="4"/>
  <c r="T1098" i="4"/>
  <c r="T1091" i="4"/>
  <c r="T1082" i="4"/>
  <c r="T1080" i="4"/>
  <c r="T1073" i="4"/>
  <c r="T1070" i="4"/>
  <c r="T1068" i="4"/>
  <c r="T1066" i="4"/>
  <c r="T1065" i="4"/>
  <c r="T1061" i="4"/>
  <c r="T997" i="4"/>
  <c r="T992" i="4"/>
  <c r="T985" i="4"/>
  <c r="T984" i="4"/>
  <c r="T978" i="4"/>
  <c r="T972" i="4"/>
  <c r="T968" i="4"/>
  <c r="T967" i="4"/>
  <c r="T963" i="4"/>
  <c r="T1957" i="4"/>
  <c r="T1945" i="4"/>
  <c r="T1942" i="4"/>
  <c r="T1938" i="4"/>
  <c r="T1937" i="4"/>
  <c r="T1930" i="4"/>
  <c r="T1929" i="4"/>
  <c r="T1923" i="4"/>
  <c r="T1911" i="4"/>
  <c r="T1910" i="4"/>
  <c r="T1903" i="4"/>
  <c r="T1902" i="4"/>
  <c r="T1900" i="4"/>
  <c r="T1865" i="4"/>
  <c r="T1858" i="4"/>
  <c r="T1856" i="4"/>
  <c r="T1854" i="4"/>
  <c r="T1846" i="4"/>
  <c r="T1843" i="4"/>
  <c r="T1842" i="4"/>
  <c r="T1839" i="4"/>
  <c r="T1838" i="4"/>
  <c r="T1833" i="4"/>
  <c r="T1830" i="4"/>
  <c r="T1824" i="4"/>
  <c r="T1822" i="4"/>
  <c r="T1812" i="4"/>
  <c r="T1809" i="4"/>
  <c r="T1803" i="4"/>
  <c r="T1802" i="4"/>
  <c r="T1801" i="4"/>
  <c r="T1797" i="4"/>
  <c r="T1796" i="4"/>
  <c r="T1794" i="4"/>
  <c r="T1792" i="4"/>
  <c r="T1789" i="4"/>
  <c r="T1787" i="4"/>
  <c r="T1784" i="4"/>
  <c r="T1783" i="4"/>
  <c r="T1781" i="4"/>
  <c r="T1777" i="4"/>
  <c r="T1771" i="4"/>
  <c r="T1761" i="4"/>
  <c r="T1760" i="4"/>
  <c r="T1759" i="4"/>
  <c r="T1754" i="4"/>
  <c r="T1753" i="4"/>
  <c r="T1739" i="4"/>
  <c r="T1738" i="4"/>
  <c r="T1732" i="4"/>
  <c r="T1728" i="4"/>
  <c r="T1725" i="4"/>
  <c r="T1719" i="4"/>
  <c r="T1718" i="4"/>
  <c r="T1717" i="4"/>
  <c r="T1706" i="4"/>
  <c r="T1704" i="4"/>
  <c r="T1703" i="4"/>
  <c r="T1702" i="4"/>
  <c r="T1693" i="4"/>
  <c r="T1691" i="4"/>
  <c r="T1685" i="4"/>
  <c r="T1683" i="4"/>
  <c r="T1681" i="4"/>
  <c r="T1676" i="4"/>
  <c r="T1674" i="4"/>
  <c r="T1671" i="4"/>
  <c r="T1633" i="4"/>
  <c r="T1631" i="4"/>
  <c r="T1626" i="4"/>
  <c r="T1621" i="4"/>
  <c r="T1620" i="4"/>
  <c r="T1615" i="4"/>
  <c r="T1553" i="4"/>
  <c r="T1548" i="4"/>
  <c r="T1545" i="4"/>
  <c r="T1544" i="4"/>
  <c r="T1543" i="4"/>
  <c r="T1539" i="4"/>
  <c r="T1537" i="4"/>
  <c r="T1529" i="4"/>
  <c r="T1527" i="4"/>
  <c r="T1525" i="4"/>
  <c r="T1523" i="4"/>
  <c r="T1521" i="4"/>
  <c r="T1516" i="4"/>
  <c r="T1494" i="4"/>
  <c r="T1477" i="4"/>
  <c r="T1475" i="4"/>
  <c r="T1473" i="4"/>
  <c r="T1472" i="4"/>
  <c r="T1456" i="4"/>
  <c r="T1454" i="4"/>
  <c r="T1447" i="4"/>
  <c r="T1444" i="4"/>
  <c r="T1440" i="4"/>
  <c r="T895" i="4"/>
  <c r="T884" i="4"/>
  <c r="T882" i="4"/>
  <c r="T875" i="4"/>
  <c r="T873" i="4"/>
  <c r="T868" i="4"/>
  <c r="T864" i="4"/>
  <c r="T861" i="4"/>
  <c r="T1427" i="4"/>
  <c r="T1424" i="4"/>
  <c r="T1419" i="4"/>
  <c r="T1416" i="4"/>
  <c r="T1413" i="4"/>
  <c r="T1410" i="4"/>
  <c r="T1408" i="4"/>
  <c r="T1404" i="4"/>
  <c r="T1393" i="4"/>
  <c r="T1389" i="4"/>
  <c r="T1388" i="4"/>
  <c r="T562" i="4"/>
  <c r="T561" i="4"/>
  <c r="T560" i="4"/>
  <c r="T557" i="4"/>
  <c r="T553" i="4"/>
  <c r="T549" i="4"/>
  <c r="T548" i="4"/>
  <c r="T542" i="4"/>
  <c r="T530" i="4"/>
  <c r="T529" i="4"/>
  <c r="T1373" i="4"/>
  <c r="T1370" i="4"/>
  <c r="T1369" i="4"/>
  <c r="T1367" i="4"/>
  <c r="T1363" i="4"/>
  <c r="T1351" i="4"/>
  <c r="T1348" i="4"/>
  <c r="T1343" i="4"/>
  <c r="T1335" i="4"/>
  <c r="T464" i="4"/>
  <c r="T460" i="4"/>
  <c r="T456" i="4"/>
  <c r="T455" i="4"/>
  <c r="T449" i="4"/>
  <c r="T447" i="4"/>
  <c r="T441" i="4"/>
  <c r="T437" i="4"/>
  <c r="T336" i="4"/>
  <c r="T332" i="4"/>
  <c r="T319" i="4"/>
  <c r="T317" i="4"/>
  <c r="T314" i="4"/>
  <c r="T304" i="4"/>
  <c r="T1305" i="4"/>
  <c r="T1303" i="4"/>
  <c r="T1300" i="4"/>
  <c r="T1299" i="4"/>
  <c r="T1293" i="4"/>
  <c r="T1289" i="4"/>
  <c r="T1278" i="4"/>
  <c r="T1276" i="4"/>
  <c r="T1272" i="4"/>
  <c r="T1270" i="4"/>
  <c r="T1265" i="4"/>
  <c r="T1248" i="4"/>
  <c r="T1246" i="4"/>
  <c r="T1244" i="4"/>
  <c r="T1240" i="4"/>
  <c r="T1239" i="4"/>
  <c r="T1231" i="4"/>
  <c r="T1230" i="4"/>
  <c r="T1227" i="4"/>
  <c r="T1220" i="4"/>
  <c r="T1216" i="4"/>
  <c r="T1213" i="4"/>
  <c r="T1209" i="4"/>
  <c r="T1204" i="4"/>
  <c r="T1203" i="4"/>
  <c r="T1202" i="4"/>
  <c r="T1200" i="4"/>
  <c r="T1195" i="4"/>
  <c r="T1192" i="4"/>
  <c r="T1187" i="4"/>
  <c r="T1185" i="4"/>
  <c r="T1168" i="4"/>
  <c r="T1167" i="4"/>
  <c r="T1163" i="4"/>
  <c r="T1161" i="4"/>
  <c r="T1152" i="4"/>
  <c r="T1150" i="4"/>
  <c r="T1145" i="4"/>
  <c r="T1140" i="4"/>
  <c r="T1138" i="4"/>
  <c r="T1135" i="4"/>
  <c r="T1133" i="4"/>
  <c r="T1126" i="4"/>
  <c r="T1125" i="4"/>
  <c r="T1121" i="4"/>
  <c r="T1030" i="4"/>
  <c r="T1028" i="4"/>
  <c r="T1026" i="4"/>
  <c r="T1023" i="4"/>
  <c r="T1022" i="4"/>
  <c r="T1020" i="4"/>
  <c r="T1017" i="4"/>
  <c r="T1016" i="4"/>
  <c r="T1013" i="4"/>
  <c r="T939" i="4"/>
  <c r="T937" i="4"/>
  <c r="T925" i="4"/>
  <c r="T924" i="4"/>
  <c r="T919" i="4"/>
  <c r="T913" i="4"/>
  <c r="T910" i="4"/>
  <c r="T904" i="4"/>
  <c r="T845" i="4"/>
  <c r="T842" i="4"/>
  <c r="T836" i="4"/>
  <c r="T832" i="4"/>
  <c r="T826" i="4"/>
  <c r="T824" i="4"/>
  <c r="T823" i="4"/>
  <c r="T820" i="4"/>
  <c r="T818" i="4"/>
  <c r="T816" i="4"/>
  <c r="T790" i="4"/>
  <c r="T789" i="4"/>
  <c r="T781" i="4"/>
  <c r="T777" i="4"/>
  <c r="T760" i="4"/>
  <c r="T758" i="4"/>
  <c r="T755" i="4"/>
  <c r="T753" i="4"/>
  <c r="T745" i="4"/>
  <c r="T742" i="4"/>
  <c r="T739" i="4"/>
  <c r="T430" i="4"/>
  <c r="T428" i="4"/>
  <c r="T418" i="4"/>
  <c r="T415" i="4"/>
  <c r="T411" i="4"/>
  <c r="T408" i="4"/>
  <c r="T406" i="4"/>
  <c r="T735" i="4"/>
  <c r="T716" i="4"/>
  <c r="T710" i="4"/>
  <c r="T704" i="4"/>
  <c r="T684" i="4"/>
  <c r="T681" i="4"/>
  <c r="T678" i="4"/>
  <c r="T677" i="4"/>
  <c r="T672" i="4"/>
  <c r="T670" i="4"/>
  <c r="T669" i="4"/>
  <c r="T664" i="4"/>
  <c r="T660" i="4"/>
  <c r="T653" i="4"/>
  <c r="T649" i="4"/>
  <c r="T644" i="4"/>
  <c r="T640" i="4"/>
  <c r="T636" i="4"/>
  <c r="T629" i="4"/>
  <c r="T613" i="4"/>
  <c r="T607" i="4"/>
  <c r="T606" i="4"/>
  <c r="T599" i="4"/>
  <c r="T598" i="4"/>
  <c r="T591" i="4"/>
  <c r="T586" i="4"/>
  <c r="T502" i="4"/>
  <c r="T495" i="4"/>
  <c r="T488" i="4"/>
  <c r="T485" i="4"/>
  <c r="T479" i="4"/>
  <c r="T475" i="4"/>
  <c r="T470" i="4"/>
  <c r="T467" i="4"/>
  <c r="T384" i="4"/>
  <c r="T383" i="4"/>
  <c r="T370" i="4"/>
  <c r="T358" i="4"/>
  <c r="T354" i="4"/>
  <c r="T351" i="4"/>
  <c r="T287" i="4"/>
  <c r="T279" i="4"/>
  <c r="T269" i="4"/>
  <c r="T267" i="4"/>
  <c r="T238" i="4"/>
  <c r="T234" i="4"/>
  <c r="T232" i="4"/>
  <c r="T214" i="4"/>
  <c r="T206" i="4"/>
  <c r="T205" i="4"/>
  <c r="T196" i="4"/>
  <c r="T194" i="4"/>
  <c r="T192" i="4"/>
  <c r="T186" i="4"/>
  <c r="T172" i="4"/>
  <c r="T167" i="4"/>
  <c r="T149" i="4"/>
  <c r="T145" i="4"/>
  <c r="T144" i="4"/>
  <c r="T137" i="4"/>
  <c r="T134" i="4"/>
  <c r="T130" i="4"/>
  <c r="T111" i="4"/>
  <c r="T108" i="4"/>
  <c r="T104" i="4"/>
  <c r="T98" i="4"/>
  <c r="T89" i="4"/>
  <c r="T85" i="4"/>
  <c r="T80" i="4"/>
  <c r="T68" i="4"/>
  <c r="T62" i="4"/>
  <c r="T55" i="4"/>
  <c r="T48" i="4"/>
  <c r="T45" i="4"/>
  <c r="T36" i="4"/>
  <c r="T29" i="4"/>
  <c r="T26" i="4"/>
  <c r="T21" i="4"/>
  <c r="T18" i="4"/>
  <c r="T16" i="4"/>
  <c r="T8" i="4"/>
  <c r="U7" i="4"/>
  <c r="U8" i="4"/>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7" i="4"/>
  <c r="U258" i="4"/>
  <c r="U259" i="4"/>
  <c r="U260" i="4"/>
  <c r="U261" i="4"/>
  <c r="U262" i="4"/>
  <c r="U263" i="4"/>
  <c r="U264" i="4"/>
  <c r="U265" i="4"/>
  <c r="U266" i="4"/>
  <c r="U267" i="4"/>
  <c r="U268" i="4"/>
  <c r="U269" i="4"/>
  <c r="U270" i="4"/>
  <c r="U271" i="4"/>
  <c r="U272" i="4"/>
  <c r="U273" i="4"/>
  <c r="U274" i="4"/>
  <c r="U275" i="4"/>
  <c r="U276" i="4"/>
  <c r="U277" i="4"/>
  <c r="U278" i="4"/>
  <c r="U279" i="4"/>
  <c r="U280" i="4"/>
  <c r="U281" i="4"/>
  <c r="U282" i="4"/>
  <c r="U283" i="4"/>
  <c r="U284" i="4"/>
  <c r="U285" i="4"/>
  <c r="U286" i="4"/>
  <c r="U287" i="4"/>
  <c r="U288" i="4"/>
  <c r="U289" i="4"/>
  <c r="U290" i="4"/>
  <c r="U291" i="4"/>
  <c r="U292" i="4"/>
  <c r="U293" i="4"/>
  <c r="U294" i="4"/>
  <c r="U295" i="4"/>
  <c r="U296" i="4"/>
  <c r="U297" i="4"/>
  <c r="U350" i="4"/>
  <c r="U351" i="4"/>
  <c r="U368" i="4"/>
  <c r="U352" i="4"/>
  <c r="U353" i="4"/>
  <c r="U354" i="4"/>
  <c r="U355" i="4"/>
  <c r="U356" i="4"/>
  <c r="U375" i="4"/>
  <c r="U357" i="4"/>
  <c r="U358" i="4"/>
  <c r="U378" i="4"/>
  <c r="U379" i="4"/>
  <c r="U359" i="4"/>
  <c r="U360" i="4"/>
  <c r="U361" i="4"/>
  <c r="U382" i="4"/>
  <c r="U362" i="4"/>
  <c r="U363" i="4"/>
  <c r="U364" i="4"/>
  <c r="U386" i="4"/>
  <c r="U365" i="4"/>
  <c r="U366" i="4"/>
  <c r="U367" i="4"/>
  <c r="U387" i="4"/>
  <c r="U369" i="4"/>
  <c r="U370" i="4"/>
  <c r="U371" i="4"/>
  <c r="U372" i="4"/>
  <c r="U373" i="4"/>
  <c r="U374" i="4"/>
  <c r="U388" i="4"/>
  <c r="U376" i="4"/>
  <c r="U377" i="4"/>
  <c r="U389" i="4"/>
  <c r="U390" i="4"/>
  <c r="U380" i="4"/>
  <c r="U381" i="4"/>
  <c r="U391" i="4"/>
  <c r="U383" i="4"/>
  <c r="U384" i="4"/>
  <c r="U385" i="4"/>
  <c r="U510" i="4"/>
  <c r="U467" i="4"/>
  <c r="U468" i="4"/>
  <c r="U469" i="4"/>
  <c r="U470" i="4"/>
  <c r="U471" i="4"/>
  <c r="U472" i="4"/>
  <c r="U473" i="4"/>
  <c r="U474" i="4"/>
  <c r="U511" i="4"/>
  <c r="U512" i="4"/>
  <c r="U475" i="4"/>
  <c r="U476" i="4"/>
  <c r="U513" i="4"/>
  <c r="U477" i="4"/>
  <c r="U514" i="4"/>
  <c r="U478" i="4"/>
  <c r="U479" i="4"/>
  <c r="U480" i="4"/>
  <c r="U481" i="4"/>
  <c r="U482" i="4"/>
  <c r="U483" i="4"/>
  <c r="U484" i="4"/>
  <c r="U485" i="4"/>
  <c r="U486" i="4"/>
  <c r="U487" i="4"/>
  <c r="U488" i="4"/>
  <c r="U489" i="4"/>
  <c r="U515" i="4"/>
  <c r="U490" i="4"/>
  <c r="U491" i="4"/>
  <c r="U492" i="4"/>
  <c r="U516" i="4"/>
  <c r="U493" i="4"/>
  <c r="U494" i="4"/>
  <c r="U495" i="4"/>
  <c r="U496" i="4"/>
  <c r="U497" i="4"/>
  <c r="U498" i="4"/>
  <c r="U517" i="4"/>
  <c r="U499" i="4"/>
  <c r="U500" i="4"/>
  <c r="U501" i="4"/>
  <c r="U502" i="4"/>
  <c r="U503" i="4"/>
  <c r="U504" i="4"/>
  <c r="U505" i="4"/>
  <c r="U506" i="4"/>
  <c r="U507" i="4"/>
  <c r="U508" i="4"/>
  <c r="U509" i="4"/>
  <c r="U570" i="4"/>
  <c r="U571" i="4"/>
  <c r="U572" i="4"/>
  <c r="U573" i="4"/>
  <c r="U615" i="4"/>
  <c r="U616" i="4"/>
  <c r="U574" i="4"/>
  <c r="U575" i="4"/>
  <c r="U617" i="4"/>
  <c r="U576" i="4"/>
  <c r="U618" i="4"/>
  <c r="U577" i="4"/>
  <c r="U578" i="4"/>
  <c r="U579" i="4"/>
  <c r="U580" i="4"/>
  <c r="U619" i="4"/>
  <c r="U581" i="4"/>
  <c r="U582" i="4"/>
  <c r="U620" i="4"/>
  <c r="U583" i="4"/>
  <c r="U584" i="4"/>
  <c r="U585" i="4"/>
  <c r="U586" i="4"/>
  <c r="U587" i="4"/>
  <c r="U588" i="4"/>
  <c r="U589" i="4"/>
  <c r="U621" i="4"/>
  <c r="U590" i="4"/>
  <c r="U591" i="4"/>
  <c r="U592" i="4"/>
  <c r="U593" i="4"/>
  <c r="U594" i="4"/>
  <c r="U622" i="4"/>
  <c r="U623" i="4"/>
  <c r="U595" i="4"/>
  <c r="U596" i="4"/>
  <c r="U597" i="4"/>
  <c r="U624" i="4"/>
  <c r="U625" i="4"/>
  <c r="U598" i="4"/>
  <c r="U599" i="4"/>
  <c r="U600" i="4"/>
  <c r="U601" i="4"/>
  <c r="U602" i="4"/>
  <c r="U603" i="4"/>
  <c r="U604" i="4"/>
  <c r="U605" i="4"/>
  <c r="U606" i="4"/>
  <c r="U607" i="4"/>
  <c r="U608" i="4"/>
  <c r="U609" i="4"/>
  <c r="U610" i="4"/>
  <c r="U611" i="4"/>
  <c r="U626" i="4"/>
  <c r="U612" i="4"/>
  <c r="U613" i="4"/>
  <c r="U627" i="4"/>
  <c r="U614" i="4"/>
  <c r="U628" i="4"/>
  <c r="U629" i="4"/>
  <c r="U630" i="4"/>
  <c r="U631" i="4"/>
  <c r="U632" i="4"/>
  <c r="U633" i="4"/>
  <c r="U634" i="4"/>
  <c r="U635" i="4"/>
  <c r="U693" i="4"/>
  <c r="U636" i="4"/>
  <c r="U694" i="4"/>
  <c r="U637" i="4"/>
  <c r="U638" i="4"/>
  <c r="U639" i="4"/>
  <c r="U640" i="4"/>
  <c r="U641" i="4"/>
  <c r="U642" i="4"/>
  <c r="U643" i="4"/>
  <c r="U695" i="4"/>
  <c r="U696" i="4"/>
  <c r="U644" i="4"/>
  <c r="U645" i="4"/>
  <c r="U646" i="4"/>
  <c r="U647" i="4"/>
  <c r="U648" i="4"/>
  <c r="U649" i="4"/>
  <c r="U650" i="4"/>
  <c r="U651" i="4"/>
  <c r="U652" i="4"/>
  <c r="U653" i="4"/>
  <c r="U697" i="4"/>
  <c r="U654" i="4"/>
  <c r="U655" i="4"/>
  <c r="U656" i="4"/>
  <c r="U657" i="4"/>
  <c r="U658" i="4"/>
  <c r="U659" i="4"/>
  <c r="U660" i="4"/>
  <c r="U661" i="4"/>
  <c r="U662" i="4"/>
  <c r="U663" i="4"/>
  <c r="U698" i="4"/>
  <c r="U664" i="4"/>
  <c r="U665" i="4"/>
  <c r="U699" i="4"/>
  <c r="U666" i="4"/>
  <c r="U667" i="4"/>
  <c r="U668" i="4"/>
  <c r="U669" i="4"/>
  <c r="U670" i="4"/>
  <c r="U671" i="4"/>
  <c r="U672" i="4"/>
  <c r="U673" i="4"/>
  <c r="U674" i="4"/>
  <c r="U700" i="4"/>
  <c r="U675" i="4"/>
  <c r="U676" i="4"/>
  <c r="U677" i="4"/>
  <c r="U678" i="4"/>
  <c r="U679" i="4"/>
  <c r="U680" i="4"/>
  <c r="U681" i="4"/>
  <c r="U682" i="4"/>
  <c r="U701" i="4"/>
  <c r="U702" i="4"/>
  <c r="U703" i="4"/>
  <c r="U683" i="4"/>
  <c r="U684" i="4"/>
  <c r="U685" i="4"/>
  <c r="U686" i="4"/>
  <c r="U687" i="4"/>
  <c r="U688" i="4"/>
  <c r="U689" i="4"/>
  <c r="U690" i="4"/>
  <c r="U691" i="4"/>
  <c r="U692" i="4"/>
  <c r="U704" i="4"/>
  <c r="U705" i="4"/>
  <c r="U706" i="4"/>
  <c r="U707" i="4"/>
  <c r="U708" i="4"/>
  <c r="U709" i="4"/>
  <c r="U710" i="4"/>
  <c r="U711" i="4"/>
  <c r="U712" i="4"/>
  <c r="U713" i="4"/>
  <c r="U714" i="4"/>
  <c r="U715" i="4"/>
  <c r="U716" i="4"/>
  <c r="U717" i="4"/>
  <c r="U718" i="4"/>
  <c r="U719" i="4"/>
  <c r="U720" i="4"/>
  <c r="U721" i="4"/>
  <c r="U722" i="4"/>
  <c r="U723" i="4"/>
  <c r="U724" i="4"/>
  <c r="U725" i="4"/>
  <c r="U726" i="4"/>
  <c r="U727" i="4"/>
  <c r="U728" i="4"/>
  <c r="U729" i="4"/>
  <c r="U730" i="4"/>
  <c r="U731" i="4"/>
  <c r="U749" i="4"/>
  <c r="U732" i="4"/>
  <c r="U733" i="4"/>
  <c r="U734" i="4"/>
  <c r="U735" i="4"/>
  <c r="U750" i="4"/>
  <c r="U406" i="4"/>
  <c r="U407" i="4"/>
  <c r="U408" i="4"/>
  <c r="U409" i="4"/>
  <c r="U410" i="4"/>
  <c r="U392" i="4"/>
  <c r="U411" i="4"/>
  <c r="U412" i="4"/>
  <c r="U413" i="4"/>
  <c r="U414" i="4"/>
  <c r="U415" i="4"/>
  <c r="U416" i="4"/>
  <c r="U417" i="4"/>
  <c r="U418" i="4"/>
  <c r="U419" i="4"/>
  <c r="U420" i="4"/>
  <c r="U421" i="4"/>
  <c r="U393" i="4"/>
  <c r="U422" i="4"/>
  <c r="U423" i="4"/>
  <c r="U424" i="4"/>
  <c r="U425" i="4"/>
  <c r="U426" i="4"/>
  <c r="U394" i="4"/>
  <c r="U427" i="4"/>
  <c r="U395" i="4"/>
  <c r="U428" i="4"/>
  <c r="U429" i="4"/>
  <c r="U430" i="4"/>
  <c r="U431" i="4"/>
  <c r="U396" i="4"/>
  <c r="U432" i="4"/>
  <c r="U433" i="4"/>
  <c r="U434" i="4"/>
  <c r="U736" i="4"/>
  <c r="U737" i="4"/>
  <c r="U738" i="4"/>
  <c r="U739" i="4"/>
  <c r="U740" i="4"/>
  <c r="U741" i="4"/>
  <c r="U742" i="4"/>
  <c r="U743" i="4"/>
  <c r="U744" i="4"/>
  <c r="U751" i="4"/>
  <c r="U745" i="4"/>
  <c r="U746" i="4"/>
  <c r="U747" i="4"/>
  <c r="U748" i="4"/>
  <c r="U793" i="4"/>
  <c r="U794" i="4"/>
  <c r="U752" i="4"/>
  <c r="U753" i="4"/>
  <c r="U754" i="4"/>
  <c r="U755" i="4"/>
  <c r="U756" i="4"/>
  <c r="U757" i="4"/>
  <c r="U758" i="4"/>
  <c r="U759" i="4"/>
  <c r="U795" i="4"/>
  <c r="U760" i="4"/>
  <c r="U761" i="4"/>
  <c r="U762" i="4"/>
  <c r="U763" i="4"/>
  <c r="U764" i="4"/>
  <c r="U765" i="4"/>
  <c r="U766" i="4"/>
  <c r="U796" i="4"/>
  <c r="U797" i="4"/>
  <c r="U767" i="4"/>
  <c r="U768" i="4"/>
  <c r="U769" i="4"/>
  <c r="U770" i="4"/>
  <c r="U798" i="4"/>
  <c r="U771" i="4"/>
  <c r="U772" i="4"/>
  <c r="U773" i="4"/>
  <c r="U774" i="4"/>
  <c r="U775" i="4"/>
  <c r="U776" i="4"/>
  <c r="U777" i="4"/>
  <c r="U778" i="4"/>
  <c r="U779" i="4"/>
  <c r="U780" i="4"/>
  <c r="U781" i="4"/>
  <c r="U782" i="4"/>
  <c r="U799" i="4"/>
  <c r="U800" i="4"/>
  <c r="U801" i="4"/>
  <c r="U783" i="4"/>
  <c r="U784" i="4"/>
  <c r="U785" i="4"/>
  <c r="U786" i="4"/>
  <c r="U787" i="4"/>
  <c r="U788" i="4"/>
  <c r="U789" i="4"/>
  <c r="U790" i="4"/>
  <c r="U791" i="4"/>
  <c r="U792" i="4"/>
  <c r="U802" i="4"/>
  <c r="U803" i="4"/>
  <c r="U804" i="4"/>
  <c r="U805" i="4"/>
  <c r="U806" i="4"/>
  <c r="U807" i="4"/>
  <c r="U808" i="4"/>
  <c r="U809" i="4"/>
  <c r="U810" i="4"/>
  <c r="U811" i="4"/>
  <c r="U812" i="4"/>
  <c r="U813" i="4"/>
  <c r="U814" i="4"/>
  <c r="U847" i="4"/>
  <c r="U815" i="4"/>
  <c r="U816" i="4"/>
  <c r="U817" i="4"/>
  <c r="U818" i="4"/>
  <c r="U819" i="4"/>
  <c r="U820" i="4"/>
  <c r="U821" i="4"/>
  <c r="U822" i="4"/>
  <c r="U823" i="4"/>
  <c r="U824" i="4"/>
  <c r="U825" i="4"/>
  <c r="U848" i="4"/>
  <c r="U826" i="4"/>
  <c r="U827" i="4"/>
  <c r="U828" i="4"/>
  <c r="U829" i="4"/>
  <c r="U830" i="4"/>
  <c r="U831" i="4"/>
  <c r="U849" i="4"/>
  <c r="U832" i="4"/>
  <c r="U833" i="4"/>
  <c r="U834" i="4"/>
  <c r="U835" i="4"/>
  <c r="U836" i="4"/>
  <c r="U837" i="4"/>
  <c r="U838" i="4"/>
  <c r="U839" i="4"/>
  <c r="U840" i="4"/>
  <c r="U841" i="4"/>
  <c r="U842" i="4"/>
  <c r="U843" i="4"/>
  <c r="U844" i="4"/>
  <c r="U850" i="4"/>
  <c r="U845" i="4"/>
  <c r="U846" i="4"/>
  <c r="U904" i="4"/>
  <c r="U905" i="4"/>
  <c r="U906" i="4"/>
  <c r="U907" i="4"/>
  <c r="U908" i="4"/>
  <c r="U909" i="4"/>
  <c r="U941" i="4"/>
  <c r="U910" i="4"/>
  <c r="U911" i="4"/>
  <c r="U912" i="4"/>
  <c r="U913" i="4"/>
  <c r="U914" i="4"/>
  <c r="U915" i="4"/>
  <c r="U916" i="4"/>
  <c r="U917" i="4"/>
  <c r="U918" i="4"/>
  <c r="U919" i="4"/>
  <c r="U920" i="4"/>
  <c r="U921" i="4"/>
  <c r="U922" i="4"/>
  <c r="U923" i="4"/>
  <c r="U942" i="4"/>
  <c r="U943" i="4"/>
  <c r="U924" i="4"/>
  <c r="U944" i="4"/>
  <c r="U925" i="4"/>
  <c r="U926" i="4"/>
  <c r="U945" i="4"/>
  <c r="U927" i="4"/>
  <c r="U928" i="4"/>
  <c r="U929" i="4"/>
  <c r="U930" i="4"/>
  <c r="U931" i="4"/>
  <c r="U932" i="4"/>
  <c r="U933" i="4"/>
  <c r="U946" i="4"/>
  <c r="U934" i="4"/>
  <c r="U935" i="4"/>
  <c r="U947" i="4"/>
  <c r="U936" i="4"/>
  <c r="U937" i="4"/>
  <c r="U938" i="4"/>
  <c r="U939" i="4"/>
  <c r="U940" i="4"/>
  <c r="U1001" i="4"/>
  <c r="U1044" i="4"/>
  <c r="U1002" i="4"/>
  <c r="U1003" i="4"/>
  <c r="U1004" i="4"/>
  <c r="U1005" i="4"/>
  <c r="U1006" i="4"/>
  <c r="U1007" i="4"/>
  <c r="U1008" i="4"/>
  <c r="U1009" i="4"/>
  <c r="U1010" i="4"/>
  <c r="U1011" i="4"/>
  <c r="U1012" i="4"/>
  <c r="U1013" i="4"/>
  <c r="U1014" i="4"/>
  <c r="U1015" i="4"/>
  <c r="U1016" i="4"/>
  <c r="U1017" i="4"/>
  <c r="U1018" i="4"/>
  <c r="U1019" i="4"/>
  <c r="U1020" i="4"/>
  <c r="U1021" i="4"/>
  <c r="U1022" i="4"/>
  <c r="U1023" i="4"/>
  <c r="U1024" i="4"/>
  <c r="U1025" i="4"/>
  <c r="U1026" i="4"/>
  <c r="U1027" i="4"/>
  <c r="U1028" i="4"/>
  <c r="U1045" i="4"/>
  <c r="U1029" i="4"/>
  <c r="U1030" i="4"/>
  <c r="U1031" i="4"/>
  <c r="U1046" i="4"/>
  <c r="U1032" i="4"/>
  <c r="U1033" i="4"/>
  <c r="U1034" i="4"/>
  <c r="U1035" i="4"/>
  <c r="U1036" i="4"/>
  <c r="U1037" i="4"/>
  <c r="U1038" i="4"/>
  <c r="U1039" i="4"/>
  <c r="U1040" i="4"/>
  <c r="U1041" i="4"/>
  <c r="U1042" i="4"/>
  <c r="U1043" i="4"/>
  <c r="U1120" i="4"/>
  <c r="U1121" i="4"/>
  <c r="U1122" i="4"/>
  <c r="U1169" i="4"/>
  <c r="U1123" i="4"/>
  <c r="U1124" i="4"/>
  <c r="U1170" i="4"/>
  <c r="U1125" i="4"/>
  <c r="U1126" i="4"/>
  <c r="U1127" i="4"/>
  <c r="U1128" i="4"/>
  <c r="U1171" i="4"/>
  <c r="U1129" i="4"/>
  <c r="U1130" i="4"/>
  <c r="U1131" i="4"/>
  <c r="U1132" i="4"/>
  <c r="U1133" i="4"/>
  <c r="U1134" i="4"/>
  <c r="U1135" i="4"/>
  <c r="U1136" i="4"/>
  <c r="U1137" i="4"/>
  <c r="U1138" i="4"/>
  <c r="U1172" i="4"/>
  <c r="U1139" i="4"/>
  <c r="U1140" i="4"/>
  <c r="U1141" i="4"/>
  <c r="U1142" i="4"/>
  <c r="U1173" i="4"/>
  <c r="U1143" i="4"/>
  <c r="U1144" i="4"/>
  <c r="U1145" i="4"/>
  <c r="U1146" i="4"/>
  <c r="U1147" i="4"/>
  <c r="U1174" i="4"/>
  <c r="U1148" i="4"/>
  <c r="U1149" i="4"/>
  <c r="U1150" i="4"/>
  <c r="U1151" i="4"/>
  <c r="U1152" i="4"/>
  <c r="U1153" i="4"/>
  <c r="U1175" i="4"/>
  <c r="U1154" i="4"/>
  <c r="U1155" i="4"/>
  <c r="U1176" i="4"/>
  <c r="U1156" i="4"/>
  <c r="U1157" i="4"/>
  <c r="U1177" i="4"/>
  <c r="U1158" i="4"/>
  <c r="U1159" i="4"/>
  <c r="U1160" i="4"/>
  <c r="U1178" i="4"/>
  <c r="U1161" i="4"/>
  <c r="U1179" i="4"/>
  <c r="U1162" i="4"/>
  <c r="U1163" i="4"/>
  <c r="U1164" i="4"/>
  <c r="U1165" i="4"/>
  <c r="U1166" i="4"/>
  <c r="U1167" i="4"/>
  <c r="U1180" i="4"/>
  <c r="U1168" i="4"/>
  <c r="U1181" i="4"/>
  <c r="U1182" i="4"/>
  <c r="U1183" i="4"/>
  <c r="U1184" i="4"/>
  <c r="U1250" i="4"/>
  <c r="U1185" i="4"/>
  <c r="U1186" i="4"/>
  <c r="U1187" i="4"/>
  <c r="U1188" i="4"/>
  <c r="U1251" i="4"/>
  <c r="U1189" i="4"/>
  <c r="U1190" i="4"/>
  <c r="U1191" i="4"/>
  <c r="U1192" i="4"/>
  <c r="U1193" i="4"/>
  <c r="U1194" i="4"/>
  <c r="U1195" i="4"/>
  <c r="U1196" i="4"/>
  <c r="U1197" i="4"/>
  <c r="U1252" i="4"/>
  <c r="U1198" i="4"/>
  <c r="U1199" i="4"/>
  <c r="U1200" i="4"/>
  <c r="U1253" i="4"/>
  <c r="U1201" i="4"/>
  <c r="U1202" i="4"/>
  <c r="U1203" i="4"/>
  <c r="U1204" i="4"/>
  <c r="U1205" i="4"/>
  <c r="U1206" i="4"/>
  <c r="U1207" i="4"/>
  <c r="U1208" i="4"/>
  <c r="U1209" i="4"/>
  <c r="U1210" i="4"/>
  <c r="U1254" i="4"/>
  <c r="U1211" i="4"/>
  <c r="U1212" i="4"/>
  <c r="U1213" i="4"/>
  <c r="U1214" i="4"/>
  <c r="U1215" i="4"/>
  <c r="U1255" i="4"/>
  <c r="U1216" i="4"/>
  <c r="U1217" i="4"/>
  <c r="U1218" i="4"/>
  <c r="U1219" i="4"/>
  <c r="U1220" i="4"/>
  <c r="U1221" i="4"/>
  <c r="U1222" i="4"/>
  <c r="U1256" i="4"/>
  <c r="U1223" i="4"/>
  <c r="U1224" i="4"/>
  <c r="U1225" i="4"/>
  <c r="U1226" i="4"/>
  <c r="U1257" i="4"/>
  <c r="U1227" i="4"/>
  <c r="U1228" i="4"/>
  <c r="U1229" i="4"/>
  <c r="U1230" i="4"/>
  <c r="U1231" i="4"/>
  <c r="U1232" i="4"/>
  <c r="U1233" i="4"/>
  <c r="U1234" i="4"/>
  <c r="U1235" i="4"/>
  <c r="U1236" i="4"/>
  <c r="U1258" i="4"/>
  <c r="U1237" i="4"/>
  <c r="U1238" i="4"/>
  <c r="U1239" i="4"/>
  <c r="U1240" i="4"/>
  <c r="U1241" i="4"/>
  <c r="U1242" i="4"/>
  <c r="U1243" i="4"/>
  <c r="U1244" i="4"/>
  <c r="U1245" i="4"/>
  <c r="U1259" i="4"/>
  <c r="U1246" i="4"/>
  <c r="U1247" i="4"/>
  <c r="U1248" i="4"/>
  <c r="U1249" i="4"/>
  <c r="U1260" i="4"/>
  <c r="U1261" i="4"/>
  <c r="U1262" i="4"/>
  <c r="U1263" i="4"/>
  <c r="U1264" i="4"/>
  <c r="U1265" i="4"/>
  <c r="U1266" i="4"/>
  <c r="U1317" i="4"/>
  <c r="U1318" i="4"/>
  <c r="U1267" i="4"/>
  <c r="U1268" i="4"/>
  <c r="U1269" i="4"/>
  <c r="U1270" i="4"/>
  <c r="U1271" i="4"/>
  <c r="U1272" i="4"/>
  <c r="U1273" i="4"/>
  <c r="U1274" i="4"/>
  <c r="U1275" i="4"/>
  <c r="U1276" i="4"/>
  <c r="U1277" i="4"/>
  <c r="U1278" i="4"/>
  <c r="U1279" i="4"/>
  <c r="U1280" i="4"/>
  <c r="U1319" i="4"/>
  <c r="U1281" i="4"/>
  <c r="U1282" i="4"/>
  <c r="U1320" i="4"/>
  <c r="U1283" i="4"/>
  <c r="U1284" i="4"/>
  <c r="U1285" i="4"/>
  <c r="U1321" i="4"/>
  <c r="U1286" i="4"/>
  <c r="U1287" i="4"/>
  <c r="U1288" i="4"/>
  <c r="U1322" i="4"/>
  <c r="U1289" i="4"/>
  <c r="U1290" i="4"/>
  <c r="U1291" i="4"/>
  <c r="U1292" i="4"/>
  <c r="U1293" i="4"/>
  <c r="U1294" i="4"/>
  <c r="U1323" i="4"/>
  <c r="U1295" i="4"/>
  <c r="U1296" i="4"/>
  <c r="U1297" i="4"/>
  <c r="U1298" i="4"/>
  <c r="U1299" i="4"/>
  <c r="U1300" i="4"/>
  <c r="U1301" i="4"/>
  <c r="U1302" i="4"/>
  <c r="U1303" i="4"/>
  <c r="U1324" i="4"/>
  <c r="U1304" i="4"/>
  <c r="U1305" i="4"/>
  <c r="U1306" i="4"/>
  <c r="U1307" i="4"/>
  <c r="U1308" i="4"/>
  <c r="U1325" i="4"/>
  <c r="U1309" i="4"/>
  <c r="U1310" i="4"/>
  <c r="U1311" i="4"/>
  <c r="U1312" i="4"/>
  <c r="U1313" i="4"/>
  <c r="U1314" i="4"/>
  <c r="U304" i="4"/>
  <c r="U305" i="4"/>
  <c r="U298" i="4"/>
  <c r="U299" i="4"/>
  <c r="U306" i="4"/>
  <c r="U300" i="4"/>
  <c r="U301" i="4"/>
  <c r="U307" i="4"/>
  <c r="U308" i="4"/>
  <c r="U309" i="4"/>
  <c r="U302" i="4"/>
  <c r="U310" i="4"/>
  <c r="U311" i="4"/>
  <c r="U312" i="4"/>
  <c r="U313" i="4"/>
  <c r="U314" i="4"/>
  <c r="U315" i="4"/>
  <c r="U316" i="4"/>
  <c r="U317" i="4"/>
  <c r="U318" i="4"/>
  <c r="U303" i="4"/>
  <c r="U319" i="4"/>
  <c r="U320" i="4"/>
  <c r="U321" i="4"/>
  <c r="U322" i="4"/>
  <c r="U323" i="4"/>
  <c r="U324" i="4"/>
  <c r="U325" i="4"/>
  <c r="U326" i="4"/>
  <c r="U327" i="4"/>
  <c r="U328" i="4"/>
  <c r="U329" i="4"/>
  <c r="U330" i="4"/>
  <c r="U331" i="4"/>
  <c r="U332" i="4"/>
  <c r="U333" i="4"/>
  <c r="U334" i="4"/>
  <c r="U335" i="4"/>
  <c r="U336" i="4"/>
  <c r="U337" i="4"/>
  <c r="U338" i="4"/>
  <c r="U339" i="4"/>
  <c r="U340" i="4"/>
  <c r="U341" i="4"/>
  <c r="U342" i="4"/>
  <c r="U343" i="4"/>
  <c r="U344" i="4"/>
  <c r="U345" i="4"/>
  <c r="U346" i="4"/>
  <c r="U347" i="4"/>
  <c r="U348" i="4"/>
  <c r="U349" i="4"/>
  <c r="U1326" i="4"/>
  <c r="U1315" i="4"/>
  <c r="U1316" i="4"/>
  <c r="U397" i="4"/>
  <c r="U435" i="4"/>
  <c r="U398" i="4"/>
  <c r="U436" i="4"/>
  <c r="U437" i="4"/>
  <c r="U438" i="4"/>
  <c r="U439" i="4"/>
  <c r="U440" i="4"/>
  <c r="U441" i="4"/>
  <c r="U399" i="4"/>
  <c r="U442" i="4"/>
  <c r="U443" i="4"/>
  <c r="U400" i="4"/>
  <c r="U444" i="4"/>
  <c r="U445" i="4"/>
  <c r="U446" i="4"/>
  <c r="U447" i="4"/>
  <c r="U448" i="4"/>
  <c r="U449" i="4"/>
  <c r="U450" i="4"/>
  <c r="U451" i="4"/>
  <c r="U452" i="4"/>
  <c r="U453" i="4"/>
  <c r="U454" i="4"/>
  <c r="U455" i="4"/>
  <c r="U401" i="4"/>
  <c r="U456" i="4"/>
  <c r="U457" i="4"/>
  <c r="U402" i="4"/>
  <c r="U403" i="4"/>
  <c r="U458" i="4"/>
  <c r="U459" i="4"/>
  <c r="U460" i="4"/>
  <c r="U461" i="4"/>
  <c r="U404" i="4"/>
  <c r="U462" i="4"/>
  <c r="U463" i="4"/>
  <c r="U405" i="4"/>
  <c r="U464" i="4"/>
  <c r="U465" i="4"/>
  <c r="U466" i="4"/>
  <c r="U1327" i="4"/>
  <c r="U1328" i="4"/>
  <c r="U1329" i="4"/>
  <c r="U1330" i="4"/>
  <c r="U1331" i="4"/>
  <c r="U1377" i="4"/>
  <c r="U1378" i="4"/>
  <c r="U1332" i="4"/>
  <c r="U1333" i="4"/>
  <c r="U1334" i="4"/>
  <c r="U1335" i="4"/>
  <c r="U1336" i="4"/>
  <c r="U1379" i="4"/>
  <c r="U1337" i="4"/>
  <c r="U1338" i="4"/>
  <c r="U1380" i="4"/>
  <c r="U1339" i="4"/>
  <c r="U1340" i="4"/>
  <c r="U1341" i="4"/>
  <c r="U1342" i="4"/>
  <c r="U1343" i="4"/>
  <c r="U1381" i="4"/>
  <c r="U1382" i="4"/>
  <c r="U1383" i="4"/>
  <c r="U1344" i="4"/>
  <c r="U1345" i="4"/>
  <c r="U1346" i="4"/>
  <c r="U1347" i="4"/>
  <c r="U1348" i="4"/>
  <c r="U1349" i="4"/>
  <c r="U1384" i="4"/>
  <c r="U1350" i="4"/>
  <c r="U1351" i="4"/>
  <c r="U1352" i="4"/>
  <c r="U1353" i="4"/>
  <c r="U1354" i="4"/>
  <c r="U1355" i="4"/>
  <c r="U1356" i="4"/>
  <c r="U1357" i="4"/>
  <c r="U1358" i="4"/>
  <c r="U1359" i="4"/>
  <c r="U1360" i="4"/>
  <c r="U1361" i="4"/>
  <c r="U1362" i="4"/>
  <c r="U1363" i="4"/>
  <c r="U1385" i="4"/>
  <c r="U1364" i="4"/>
  <c r="U1365" i="4"/>
  <c r="U1366" i="4"/>
  <c r="U1367" i="4"/>
  <c r="U1368" i="4"/>
  <c r="U1369" i="4"/>
  <c r="U1370" i="4"/>
  <c r="U1386" i="4"/>
  <c r="U1371" i="4"/>
  <c r="U1387" i="4"/>
  <c r="U1372" i="4"/>
  <c r="U1373" i="4"/>
  <c r="U1374" i="4"/>
  <c r="U1375" i="4"/>
  <c r="U1376" i="4"/>
  <c r="U525" i="4"/>
  <c r="U518" i="4"/>
  <c r="U526" i="4"/>
  <c r="U519" i="4"/>
  <c r="U527" i="4"/>
  <c r="U528" i="4"/>
  <c r="U529" i="4"/>
  <c r="U520" i="4"/>
  <c r="U530" i="4"/>
  <c r="U531" i="4"/>
  <c r="U532" i="4"/>
  <c r="U533" i="4"/>
  <c r="U534" i="4"/>
  <c r="U535" i="4"/>
  <c r="U536" i="4"/>
  <c r="U537" i="4"/>
  <c r="U538" i="4"/>
  <c r="U539" i="4"/>
  <c r="U540" i="4"/>
  <c r="U541" i="4"/>
  <c r="U542" i="4"/>
  <c r="U543" i="4"/>
  <c r="U544" i="4"/>
  <c r="U545" i="4"/>
  <c r="U546" i="4"/>
  <c r="U547" i="4"/>
  <c r="U548" i="4"/>
  <c r="U549" i="4"/>
  <c r="U550" i="4"/>
  <c r="U551" i="4"/>
  <c r="U552" i="4"/>
  <c r="U553" i="4"/>
  <c r="U554" i="4"/>
  <c r="U555" i="4"/>
  <c r="U521" i="4"/>
  <c r="U556" i="4"/>
  <c r="U557" i="4"/>
  <c r="U558" i="4"/>
  <c r="U559" i="4"/>
  <c r="U522" i="4"/>
  <c r="U560" i="4"/>
  <c r="U523" i="4"/>
  <c r="U561" i="4"/>
  <c r="U562" i="4"/>
  <c r="U563" i="4"/>
  <c r="U524" i="4"/>
  <c r="U564" i="4"/>
  <c r="U565" i="4"/>
  <c r="U566" i="4"/>
  <c r="U567" i="4"/>
  <c r="U568" i="4"/>
  <c r="U569" i="4"/>
  <c r="U1429" i="4"/>
  <c r="U1388" i="4"/>
  <c r="U1389" i="4"/>
  <c r="U1390" i="4"/>
  <c r="U1391" i="4"/>
  <c r="U1392" i="4"/>
  <c r="U1430" i="4"/>
  <c r="U1393" i="4"/>
  <c r="U1394" i="4"/>
  <c r="U1395" i="4"/>
  <c r="U1396" i="4"/>
  <c r="U1431" i="4"/>
  <c r="U1397" i="4"/>
  <c r="U1398" i="4"/>
  <c r="U1399" i="4"/>
  <c r="U1400" i="4"/>
  <c r="U1401" i="4"/>
  <c r="U1402" i="4"/>
  <c r="U1403" i="4"/>
  <c r="U1404" i="4"/>
  <c r="U1405" i="4"/>
  <c r="U1406" i="4"/>
  <c r="U1407" i="4"/>
  <c r="U1432" i="4"/>
  <c r="U1408" i="4"/>
  <c r="U1409" i="4"/>
  <c r="U1410" i="4"/>
  <c r="U1411" i="4"/>
  <c r="U1412" i="4"/>
  <c r="U1413" i="4"/>
  <c r="U1414" i="4"/>
  <c r="U1433" i="4"/>
  <c r="U1415" i="4"/>
  <c r="U1416" i="4"/>
  <c r="U1417" i="4"/>
  <c r="U1418" i="4"/>
  <c r="U1419" i="4"/>
  <c r="U1420" i="4"/>
  <c r="U1421" i="4"/>
  <c r="U1434" i="4"/>
  <c r="U1435" i="4"/>
  <c r="U1422" i="4"/>
  <c r="U1423" i="4"/>
  <c r="U1424" i="4"/>
  <c r="U1436" i="4"/>
  <c r="U1425" i="4"/>
  <c r="U1437" i="4"/>
  <c r="U1438" i="4"/>
  <c r="U1426" i="4"/>
  <c r="U1439" i="4"/>
  <c r="U1427" i="4"/>
  <c r="U1428" i="4"/>
  <c r="U860" i="4"/>
  <c r="U861" i="4"/>
  <c r="U851" i="4"/>
  <c r="U862" i="4"/>
  <c r="U863" i="4"/>
  <c r="U864" i="4"/>
  <c r="U865" i="4"/>
  <c r="U866" i="4"/>
  <c r="U867" i="4"/>
  <c r="U868" i="4"/>
  <c r="U869" i="4"/>
  <c r="U870" i="4"/>
  <c r="U871" i="4"/>
  <c r="U872" i="4"/>
  <c r="U852" i="4"/>
  <c r="U873" i="4"/>
  <c r="U874" i="4"/>
  <c r="U875" i="4"/>
  <c r="U876" i="4"/>
  <c r="U877" i="4"/>
  <c r="U853" i="4"/>
  <c r="U878" i="4"/>
  <c r="U879" i="4"/>
  <c r="U854" i="4"/>
  <c r="U880" i="4"/>
  <c r="U881" i="4"/>
  <c r="U882" i="4"/>
  <c r="U883" i="4"/>
  <c r="U884" i="4"/>
  <c r="U885" i="4"/>
  <c r="U855" i="4"/>
  <c r="U886" i="4"/>
  <c r="U887" i="4"/>
  <c r="U888" i="4"/>
  <c r="U889" i="4"/>
  <c r="U890" i="4"/>
  <c r="U891" i="4"/>
  <c r="U856" i="4"/>
  <c r="U857" i="4"/>
  <c r="U892" i="4"/>
  <c r="U893" i="4"/>
  <c r="U894" i="4"/>
  <c r="U895" i="4"/>
  <c r="U896" i="4"/>
  <c r="U858" i="4"/>
  <c r="U859" i="4"/>
  <c r="U897" i="4"/>
  <c r="U898" i="4"/>
  <c r="U899" i="4"/>
  <c r="U900" i="4"/>
  <c r="U901" i="4"/>
  <c r="U902" i="4"/>
  <c r="U903" i="4"/>
  <c r="U1440" i="4"/>
  <c r="U1441" i="4"/>
  <c r="U1442" i="4"/>
  <c r="U1443" i="4"/>
  <c r="U1496" i="4"/>
  <c r="U1444" i="4"/>
  <c r="U1445" i="4"/>
  <c r="U1446" i="4"/>
  <c r="U1447" i="4"/>
  <c r="U1497" i="4"/>
  <c r="U1498" i="4"/>
  <c r="U1499" i="4"/>
  <c r="U1448" i="4"/>
  <c r="U1449" i="4"/>
  <c r="U1450" i="4"/>
  <c r="U1451" i="4"/>
  <c r="U1500" i="4"/>
  <c r="U1501" i="4"/>
  <c r="U1452" i="4"/>
  <c r="U1453" i="4"/>
  <c r="U1454" i="4"/>
  <c r="U1455" i="4"/>
  <c r="U1456" i="4"/>
  <c r="U1457" i="4"/>
  <c r="U1458" i="4"/>
  <c r="U1459" i="4"/>
  <c r="U1460" i="4"/>
  <c r="U1502" i="4"/>
  <c r="U1461" i="4"/>
  <c r="U1503" i="4"/>
  <c r="U1462" i="4"/>
  <c r="U1504" i="4"/>
  <c r="U1505" i="4"/>
  <c r="U1506" i="4"/>
  <c r="U1463" i="4"/>
  <c r="U1464" i="4"/>
  <c r="U1465" i="4"/>
  <c r="U1466" i="4"/>
  <c r="U1467" i="4"/>
  <c r="U1468" i="4"/>
  <c r="U1469" i="4"/>
  <c r="U1470" i="4"/>
  <c r="U1471" i="4"/>
  <c r="U1472" i="4"/>
  <c r="U1473" i="4"/>
  <c r="U1474" i="4"/>
  <c r="U1475" i="4"/>
  <c r="U1476" i="4"/>
  <c r="U1507" i="4"/>
  <c r="U1477" i="4"/>
  <c r="U1478" i="4"/>
  <c r="U1479" i="4"/>
  <c r="U1480" i="4"/>
  <c r="U1481" i="4"/>
  <c r="U1482" i="4"/>
  <c r="U1483" i="4"/>
  <c r="U1508" i="4"/>
  <c r="U1509" i="4"/>
  <c r="U1484" i="4"/>
  <c r="U1510" i="4"/>
  <c r="U1511" i="4"/>
  <c r="U1485" i="4"/>
  <c r="U1512" i="4"/>
  <c r="U1486" i="4"/>
  <c r="U1487" i="4"/>
  <c r="U1488" i="4"/>
  <c r="U1513" i="4"/>
  <c r="U1489" i="4"/>
  <c r="U1490" i="4"/>
  <c r="U1491" i="4"/>
  <c r="U1492" i="4"/>
  <c r="U1493" i="4"/>
  <c r="U1514" i="4"/>
  <c r="U1494" i="4"/>
  <c r="U1515" i="4"/>
  <c r="U1495" i="4"/>
  <c r="U1516" i="4"/>
  <c r="U1517" i="4"/>
  <c r="U1518" i="4"/>
  <c r="U1554" i="4"/>
  <c r="U1519" i="4"/>
  <c r="U1520" i="4"/>
  <c r="U1521" i="4"/>
  <c r="U1522" i="4"/>
  <c r="U1523" i="4"/>
  <c r="U1524" i="4"/>
  <c r="U1525" i="4"/>
  <c r="U1526" i="4"/>
  <c r="U1527" i="4"/>
  <c r="U1528" i="4"/>
  <c r="U1529" i="4"/>
  <c r="U1530" i="4"/>
  <c r="U1531" i="4"/>
  <c r="U1532" i="4"/>
  <c r="U1533" i="4"/>
  <c r="U1534" i="4"/>
  <c r="U1535" i="4"/>
  <c r="U1536" i="4"/>
  <c r="U1555" i="4"/>
  <c r="U1537" i="4"/>
  <c r="U1538" i="4"/>
  <c r="U1539" i="4"/>
  <c r="U1540" i="4"/>
  <c r="U1541" i="4"/>
  <c r="U1542" i="4"/>
  <c r="U1543" i="4"/>
  <c r="U1544" i="4"/>
  <c r="U1545" i="4"/>
  <c r="U1546" i="4"/>
  <c r="U1547" i="4"/>
  <c r="U1548" i="4"/>
  <c r="U1549" i="4"/>
  <c r="U1550" i="4"/>
  <c r="U1551" i="4"/>
  <c r="U1552" i="4"/>
  <c r="U1553" i="4"/>
  <c r="U1661" i="4"/>
  <c r="U1612" i="4"/>
  <c r="U1613" i="4"/>
  <c r="U1614" i="4"/>
  <c r="U1615" i="4"/>
  <c r="U1616" i="4"/>
  <c r="U1617" i="4"/>
  <c r="U1662" i="4"/>
  <c r="U1618" i="4"/>
  <c r="U1619" i="4"/>
  <c r="U1620" i="4"/>
  <c r="U1621" i="4"/>
  <c r="U1622" i="4"/>
  <c r="U1623" i="4"/>
  <c r="U1663" i="4"/>
  <c r="U1624" i="4"/>
  <c r="U1625" i="4"/>
  <c r="U1664" i="4"/>
  <c r="U1626" i="4"/>
  <c r="U1627" i="4"/>
  <c r="U1628" i="4"/>
  <c r="U1629" i="4"/>
  <c r="U1630" i="4"/>
  <c r="U1631" i="4"/>
  <c r="U1665" i="4"/>
  <c r="U1632" i="4"/>
  <c r="U1633" i="4"/>
  <c r="U1634" i="4"/>
  <c r="U1635" i="4"/>
  <c r="U1666" i="4"/>
  <c r="U1636" i="4"/>
  <c r="U1637" i="4"/>
  <c r="U1638" i="4"/>
  <c r="U1639" i="4"/>
  <c r="U1640" i="4"/>
  <c r="U1641" i="4"/>
  <c r="U1642" i="4"/>
  <c r="U1643" i="4"/>
  <c r="U1667" i="4"/>
  <c r="U1644" i="4"/>
  <c r="U1645" i="4"/>
  <c r="U1646" i="4"/>
  <c r="U1668" i="4"/>
  <c r="U1669" i="4"/>
  <c r="U1647" i="4"/>
  <c r="U1648" i="4"/>
  <c r="U1649" i="4"/>
  <c r="U1650" i="4"/>
  <c r="U1651" i="4"/>
  <c r="U1670" i="4"/>
  <c r="U1652" i="4"/>
  <c r="U1653" i="4"/>
  <c r="U1654" i="4"/>
  <c r="U1655" i="4"/>
  <c r="U1656" i="4"/>
  <c r="U1657" i="4"/>
  <c r="U1658" i="4"/>
  <c r="U1659" i="4"/>
  <c r="U1660" i="4"/>
  <c r="U1671" i="4"/>
  <c r="U1672" i="4"/>
  <c r="U1673" i="4"/>
  <c r="U1741" i="4"/>
  <c r="U1674" i="4"/>
  <c r="U1675" i="4"/>
  <c r="U1676" i="4"/>
  <c r="U1677" i="4"/>
  <c r="U1742" i="4"/>
  <c r="U1678" i="4"/>
  <c r="U1679" i="4"/>
  <c r="U1680" i="4"/>
  <c r="U1681" i="4"/>
  <c r="U1682" i="4"/>
  <c r="U1683" i="4"/>
  <c r="U1684" i="4"/>
  <c r="U1685" i="4"/>
  <c r="U1686" i="4"/>
  <c r="U1687" i="4"/>
  <c r="U1688" i="4"/>
  <c r="U1689" i="4"/>
  <c r="U1743" i="4"/>
  <c r="U1690" i="4"/>
  <c r="U1691" i="4"/>
  <c r="U1692" i="4"/>
  <c r="U1693" i="4"/>
  <c r="U1694" i="4"/>
  <c r="U1695" i="4"/>
  <c r="U1696" i="4"/>
  <c r="U1697" i="4"/>
  <c r="U1698" i="4"/>
  <c r="U1699" i="4"/>
  <c r="U1700" i="4"/>
  <c r="U1701" i="4"/>
  <c r="U1702" i="4"/>
  <c r="U1703" i="4"/>
  <c r="U1704" i="4"/>
  <c r="U1705" i="4"/>
  <c r="U1706" i="4"/>
  <c r="U1707" i="4"/>
  <c r="U1744" i="4"/>
  <c r="U1708" i="4"/>
  <c r="U1745" i="4"/>
  <c r="U1709" i="4"/>
  <c r="U1746" i="4"/>
  <c r="U1710" i="4"/>
  <c r="U1711" i="4"/>
  <c r="U1712" i="4"/>
  <c r="U1747" i="4"/>
  <c r="U1713" i="4"/>
  <c r="U1714" i="4"/>
  <c r="U1715" i="4"/>
  <c r="U1716" i="4"/>
  <c r="U1717" i="4"/>
  <c r="U1718" i="4"/>
  <c r="U1719" i="4"/>
  <c r="U1720" i="4"/>
  <c r="U1748" i="4"/>
  <c r="U1721" i="4"/>
  <c r="U1722" i="4"/>
  <c r="U1723" i="4"/>
  <c r="U1724" i="4"/>
  <c r="U1725" i="4"/>
  <c r="U1726" i="4"/>
  <c r="U1749" i="4"/>
  <c r="U1727" i="4"/>
  <c r="U1728" i="4"/>
  <c r="U1729" i="4"/>
  <c r="U1730" i="4"/>
  <c r="U1750" i="4"/>
  <c r="U1731" i="4"/>
  <c r="U1732" i="4"/>
  <c r="U1733" i="4"/>
  <c r="U1751" i="4"/>
  <c r="U1734" i="4"/>
  <c r="U1735" i="4"/>
  <c r="U1736" i="4"/>
  <c r="U1737" i="4"/>
  <c r="U1738" i="4"/>
  <c r="U1752" i="4"/>
  <c r="U1739" i="4"/>
  <c r="U1740" i="4"/>
  <c r="U1753" i="4"/>
  <c r="U1754" i="4"/>
  <c r="U1755" i="4"/>
  <c r="U1870" i="4"/>
  <c r="U1756" i="4"/>
  <c r="U1757" i="4"/>
  <c r="U1758" i="4"/>
  <c r="U1871" i="4"/>
  <c r="U1872" i="4"/>
  <c r="U1759" i="4"/>
  <c r="U1760" i="4"/>
  <c r="U1761" i="4"/>
  <c r="U1762" i="4"/>
  <c r="U1873" i="4"/>
  <c r="U1763" i="4"/>
  <c r="U1764" i="4"/>
  <c r="U1765" i="4"/>
  <c r="U1766" i="4"/>
  <c r="U1874" i="4"/>
  <c r="U1767" i="4"/>
  <c r="U1768" i="4"/>
  <c r="U1769" i="4"/>
  <c r="U1770" i="4"/>
  <c r="U1771" i="4"/>
  <c r="U1772" i="4"/>
  <c r="U1773" i="4"/>
  <c r="U1875" i="4"/>
  <c r="U1774" i="4"/>
  <c r="U1775" i="4"/>
  <c r="U1776" i="4"/>
  <c r="U1777" i="4"/>
  <c r="U1876" i="4"/>
  <c r="U1778" i="4"/>
  <c r="U1779" i="4"/>
  <c r="U1877" i="4"/>
  <c r="U1878" i="4"/>
  <c r="U1780" i="4"/>
  <c r="U1781" i="4"/>
  <c r="U1879" i="4"/>
  <c r="U1782" i="4"/>
  <c r="U1783" i="4"/>
  <c r="U1784" i="4"/>
  <c r="U1785" i="4"/>
  <c r="U1786" i="4"/>
  <c r="U1787" i="4"/>
  <c r="U1788" i="4"/>
  <c r="U1789" i="4"/>
  <c r="U1790" i="4"/>
  <c r="U1791" i="4"/>
  <c r="U1792" i="4"/>
  <c r="U1793" i="4"/>
  <c r="U1794" i="4"/>
  <c r="U1795" i="4"/>
  <c r="U1796" i="4"/>
  <c r="U1797" i="4"/>
  <c r="U1798" i="4"/>
  <c r="U1880" i="4"/>
  <c r="U1799" i="4"/>
  <c r="U1800" i="4"/>
  <c r="U1801" i="4"/>
  <c r="U1802" i="4"/>
  <c r="U1803" i="4"/>
  <c r="U1881" i="4"/>
  <c r="U1804" i="4"/>
  <c r="U1805" i="4"/>
  <c r="U1882" i="4"/>
  <c r="U1806" i="4"/>
  <c r="U1807" i="4"/>
  <c r="U1808" i="4"/>
  <c r="U1809" i="4"/>
  <c r="U1810" i="4"/>
  <c r="U1811" i="4"/>
  <c r="U1812" i="4"/>
  <c r="U1813" i="4"/>
  <c r="U1814" i="4"/>
  <c r="U1815" i="4"/>
  <c r="U1883" i="4"/>
  <c r="U1816" i="4"/>
  <c r="U1884" i="4"/>
  <c r="U1817" i="4"/>
  <c r="U1818" i="4"/>
  <c r="U1819" i="4"/>
  <c r="U1820" i="4"/>
  <c r="U1821" i="4"/>
  <c r="U1885" i="4"/>
  <c r="U1822" i="4"/>
  <c r="U1823" i="4"/>
  <c r="U1824" i="4"/>
  <c r="U1825" i="4"/>
  <c r="U1826" i="4"/>
  <c r="U1827" i="4"/>
  <c r="U1828" i="4"/>
  <c r="U1829" i="4"/>
  <c r="U1830" i="4"/>
  <c r="U1831" i="4"/>
  <c r="U1832" i="4"/>
  <c r="U1833" i="4"/>
  <c r="U1834" i="4"/>
  <c r="U1835" i="4"/>
  <c r="U1836" i="4"/>
  <c r="U1837" i="4"/>
  <c r="U1838" i="4"/>
  <c r="U1839" i="4"/>
  <c r="U1840" i="4"/>
  <c r="U1841" i="4"/>
  <c r="U1842" i="4"/>
  <c r="U1843" i="4"/>
  <c r="U1886" i="4"/>
  <c r="U1844" i="4"/>
  <c r="U1845" i="4"/>
  <c r="U1887" i="4"/>
  <c r="U1888" i="4"/>
  <c r="U1889" i="4"/>
  <c r="U1846" i="4"/>
  <c r="U1847" i="4"/>
  <c r="U1848" i="4"/>
  <c r="U1849" i="4"/>
  <c r="U1850" i="4"/>
  <c r="U1851" i="4"/>
  <c r="U1852" i="4"/>
  <c r="U1890" i="4"/>
  <c r="U1853" i="4"/>
  <c r="U1891" i="4"/>
  <c r="U1854" i="4"/>
  <c r="U1855" i="4"/>
  <c r="U1856" i="4"/>
  <c r="U1857" i="4"/>
  <c r="U1858" i="4"/>
  <c r="U1859" i="4"/>
  <c r="U1860" i="4"/>
  <c r="U1861" i="4"/>
  <c r="U1862" i="4"/>
  <c r="U1863" i="4"/>
  <c r="U1864" i="4"/>
  <c r="U1892" i="4"/>
  <c r="U1865" i="4"/>
  <c r="U1866" i="4"/>
  <c r="U1867" i="4"/>
  <c r="U1868" i="4"/>
  <c r="U1869" i="4"/>
  <c r="U1893" i="4"/>
  <c r="U1894" i="4"/>
  <c r="U1895" i="4"/>
  <c r="U1896" i="4"/>
  <c r="U1897" i="4"/>
  <c r="U1898" i="4"/>
  <c r="U1899" i="4"/>
  <c r="U1964" i="4"/>
  <c r="U1900" i="4"/>
  <c r="U1901" i="4"/>
  <c r="U1902" i="4"/>
  <c r="U1903" i="4"/>
  <c r="U1904" i="4"/>
  <c r="U1905" i="4"/>
  <c r="U1906" i="4"/>
  <c r="U1907" i="4"/>
  <c r="U1908" i="4"/>
  <c r="U1909" i="4"/>
  <c r="U1910" i="4"/>
  <c r="U1911" i="4"/>
  <c r="U1912" i="4"/>
  <c r="U1913" i="4"/>
  <c r="U1914" i="4"/>
  <c r="U1915" i="4"/>
  <c r="U1916" i="4"/>
  <c r="U1917" i="4"/>
  <c r="U1918" i="4"/>
  <c r="U1919" i="4"/>
  <c r="U1965" i="4"/>
  <c r="U1920" i="4"/>
  <c r="U1966" i="4"/>
  <c r="U1921" i="4"/>
  <c r="U1922" i="4"/>
  <c r="U1923" i="4"/>
  <c r="U1924" i="4"/>
  <c r="U1925" i="4"/>
  <c r="U1926" i="4"/>
  <c r="U1927" i="4"/>
  <c r="U1928" i="4"/>
  <c r="U1929" i="4"/>
  <c r="U1930" i="4"/>
  <c r="U1931" i="4"/>
  <c r="U1932" i="4"/>
  <c r="U1933" i="4"/>
  <c r="U1934" i="4"/>
  <c r="U1935" i="4"/>
  <c r="U1936" i="4"/>
  <c r="U1967" i="4"/>
  <c r="U1937" i="4"/>
  <c r="U1938" i="4"/>
  <c r="U1939" i="4"/>
  <c r="U1940" i="4"/>
  <c r="U1941" i="4"/>
  <c r="U1942" i="4"/>
  <c r="U1943" i="4"/>
  <c r="U1944" i="4"/>
  <c r="U1968" i="4"/>
  <c r="U1945" i="4"/>
  <c r="U1946" i="4"/>
  <c r="U1947" i="4"/>
  <c r="U1969" i="4"/>
  <c r="U1948" i="4"/>
  <c r="U1949" i="4"/>
  <c r="U1950" i="4"/>
  <c r="U1970" i="4"/>
  <c r="U1971" i="4"/>
  <c r="U1951" i="4"/>
  <c r="U1972" i="4"/>
  <c r="U1952" i="4"/>
  <c r="U1973" i="4"/>
  <c r="U1953" i="4"/>
  <c r="U1954" i="4"/>
  <c r="U1955" i="4"/>
  <c r="U1956" i="4"/>
  <c r="U1957" i="4"/>
  <c r="U1958" i="4"/>
  <c r="U1959" i="4"/>
  <c r="U1960" i="4"/>
  <c r="U1961" i="4"/>
  <c r="U1962" i="4"/>
  <c r="U1963" i="4"/>
  <c r="U957" i="4"/>
  <c r="U958" i="4"/>
  <c r="U959" i="4"/>
  <c r="U960" i="4"/>
  <c r="U948" i="4"/>
  <c r="U961" i="4"/>
  <c r="U962" i="4"/>
  <c r="U963" i="4"/>
  <c r="U964" i="4"/>
  <c r="U949" i="4"/>
  <c r="U965" i="4"/>
  <c r="U966" i="4"/>
  <c r="U967" i="4"/>
  <c r="U968" i="4"/>
  <c r="U950" i="4"/>
  <c r="U969" i="4"/>
  <c r="U970" i="4"/>
  <c r="U951" i="4"/>
  <c r="U971" i="4"/>
  <c r="U972" i="4"/>
  <c r="U973" i="4"/>
  <c r="U974" i="4"/>
  <c r="U975" i="4"/>
  <c r="U976" i="4"/>
  <c r="U977" i="4"/>
  <c r="U978" i="4"/>
  <c r="U979" i="4"/>
  <c r="U980" i="4"/>
  <c r="U981" i="4"/>
  <c r="U952" i="4"/>
  <c r="U982" i="4"/>
  <c r="U983" i="4"/>
  <c r="U953" i="4"/>
  <c r="U984" i="4"/>
  <c r="U954" i="4"/>
  <c r="U985" i="4"/>
  <c r="U986" i="4"/>
  <c r="U987" i="4"/>
  <c r="U955" i="4"/>
  <c r="U988" i="4"/>
  <c r="U989" i="4"/>
  <c r="U990" i="4"/>
  <c r="U991" i="4"/>
  <c r="U992" i="4"/>
  <c r="U993" i="4"/>
  <c r="U956" i="4"/>
  <c r="U994" i="4"/>
  <c r="U995" i="4"/>
  <c r="U996" i="4"/>
  <c r="U997" i="4"/>
  <c r="U998" i="4"/>
  <c r="U999" i="4"/>
  <c r="U1000" i="4"/>
  <c r="U1060" i="4"/>
  <c r="U1061" i="4"/>
  <c r="U1062" i="4"/>
  <c r="U1047" i="4"/>
  <c r="U1063" i="4"/>
  <c r="U1064" i="4"/>
  <c r="U1065" i="4"/>
  <c r="U1066" i="4"/>
  <c r="U1067" i="4"/>
  <c r="U1068" i="4"/>
  <c r="U1069" i="4"/>
  <c r="U1048" i="4"/>
  <c r="U1070" i="4"/>
  <c r="U1071" i="4"/>
  <c r="U1072" i="4"/>
  <c r="U1073" i="4"/>
  <c r="U1074" i="4"/>
  <c r="U1075" i="4"/>
  <c r="U1049" i="4"/>
  <c r="U1076" i="4"/>
  <c r="U1050" i="4"/>
  <c r="U1077" i="4"/>
  <c r="U1078" i="4"/>
  <c r="U1079" i="4"/>
  <c r="U1080" i="4"/>
  <c r="U1081" i="4"/>
  <c r="U1051" i="4"/>
  <c r="U1052" i="4"/>
  <c r="U1082" i="4"/>
  <c r="U1083" i="4"/>
  <c r="U1084" i="4"/>
  <c r="U1053" i="4"/>
  <c r="U1085" i="4"/>
  <c r="U1086" i="4"/>
  <c r="U1087" i="4"/>
  <c r="U1088" i="4"/>
  <c r="U1089" i="4"/>
  <c r="U1090" i="4"/>
  <c r="U1091" i="4"/>
  <c r="U1092" i="4"/>
  <c r="U1093" i="4"/>
  <c r="U1094" i="4"/>
  <c r="U1054" i="4"/>
  <c r="U1095" i="4"/>
  <c r="U1055" i="4"/>
  <c r="U1096" i="4"/>
  <c r="U1097" i="4"/>
  <c r="U1098" i="4"/>
  <c r="U1056" i="4"/>
  <c r="U1099" i="4"/>
  <c r="U1100" i="4"/>
  <c r="U1101" i="4"/>
  <c r="U1102" i="4"/>
  <c r="U1103" i="4"/>
  <c r="U1104" i="4"/>
  <c r="U1105" i="4"/>
  <c r="U1106" i="4"/>
  <c r="U1107" i="4"/>
  <c r="U1108" i="4"/>
  <c r="U1057" i="4"/>
  <c r="U1058" i="4"/>
  <c r="U1109" i="4"/>
  <c r="U1110" i="4"/>
  <c r="U1111" i="4"/>
  <c r="U1112" i="4"/>
  <c r="U1113" i="4"/>
  <c r="U1114" i="4"/>
  <c r="U1115" i="4"/>
  <c r="U1116" i="4"/>
  <c r="U1117" i="4"/>
  <c r="U1118" i="4"/>
  <c r="U1059" i="4"/>
  <c r="U1119" i="4"/>
  <c r="U1564" i="4"/>
  <c r="U1565" i="4"/>
  <c r="U1566" i="4"/>
  <c r="U1567" i="4"/>
  <c r="U1568" i="4"/>
  <c r="U1569" i="4"/>
  <c r="U1570" i="4"/>
  <c r="U1556" i="4"/>
  <c r="U1571" i="4"/>
  <c r="U1572" i="4"/>
  <c r="U1573" i="4"/>
  <c r="U1557" i="4"/>
  <c r="U1574" i="4"/>
  <c r="U1558" i="4"/>
  <c r="U1575" i="4"/>
  <c r="U1576" i="4"/>
  <c r="U1577" i="4"/>
  <c r="U1578" i="4"/>
  <c r="U1579" i="4"/>
  <c r="U1580" i="4"/>
  <c r="U1581" i="4"/>
  <c r="U1582" i="4"/>
  <c r="U1583" i="4"/>
  <c r="U1584" i="4"/>
  <c r="U1585" i="4"/>
  <c r="U1586" i="4"/>
  <c r="U1587" i="4"/>
  <c r="U1588" i="4"/>
  <c r="U1589" i="4"/>
  <c r="U1590" i="4"/>
  <c r="U1559" i="4"/>
  <c r="U1591" i="4"/>
  <c r="U1592" i="4"/>
  <c r="U1560" i="4"/>
  <c r="U1593" i="4"/>
  <c r="U1561" i="4"/>
  <c r="U1562" i="4"/>
  <c r="U1594" i="4"/>
  <c r="U1595" i="4"/>
  <c r="U1596" i="4"/>
  <c r="U1597" i="4"/>
  <c r="U1598" i="4"/>
  <c r="U1563" i="4"/>
  <c r="U1599" i="4"/>
  <c r="U1600" i="4"/>
  <c r="U1601" i="4"/>
  <c r="U1602" i="4"/>
  <c r="U1603" i="4"/>
  <c r="U1604" i="4"/>
  <c r="U1605" i="4"/>
  <c r="U1606" i="4"/>
  <c r="U1607" i="4"/>
  <c r="U1608" i="4"/>
  <c r="U1609" i="4"/>
  <c r="U1610" i="4"/>
  <c r="U1611" i="4"/>
  <c r="T7" i="4"/>
  <c r="T9" i="4"/>
  <c r="T10" i="4"/>
  <c r="T11" i="4"/>
  <c r="T12" i="4"/>
  <c r="T13" i="4"/>
  <c r="T14" i="4"/>
  <c r="T15" i="4"/>
  <c r="T17" i="4"/>
  <c r="T19" i="4"/>
  <c r="T20" i="4"/>
  <c r="T22" i="4"/>
  <c r="T23" i="4"/>
  <c r="T24" i="4"/>
  <c r="T25" i="4"/>
  <c r="T27" i="4"/>
  <c r="T28" i="4"/>
  <c r="T30" i="4"/>
  <c r="T31" i="4"/>
  <c r="T32" i="4"/>
  <c r="T33" i="4"/>
  <c r="T34" i="4"/>
  <c r="T35" i="4"/>
  <c r="T37" i="4"/>
  <c r="T38" i="4"/>
  <c r="T39" i="4"/>
  <c r="T40" i="4"/>
  <c r="T41" i="4"/>
  <c r="T42" i="4"/>
  <c r="T43" i="4"/>
  <c r="T44" i="4"/>
  <c r="T46" i="4"/>
  <c r="T47" i="4"/>
  <c r="T49" i="4"/>
  <c r="T50" i="4"/>
  <c r="T51" i="4"/>
  <c r="T52" i="4"/>
  <c r="T53" i="4"/>
  <c r="T54" i="4"/>
  <c r="T56" i="4"/>
  <c r="T57" i="4"/>
  <c r="T58" i="4"/>
  <c r="T59" i="4"/>
  <c r="T60" i="4"/>
  <c r="T61" i="4"/>
  <c r="T63" i="4"/>
  <c r="T64" i="4"/>
  <c r="T65" i="4"/>
  <c r="T66" i="4"/>
  <c r="T67" i="4"/>
  <c r="T69" i="4"/>
  <c r="T70" i="4"/>
  <c r="T71" i="4"/>
  <c r="T72" i="4"/>
  <c r="T73" i="4"/>
  <c r="T74" i="4"/>
  <c r="T75" i="4"/>
  <c r="T76" i="4"/>
  <c r="T77" i="4"/>
  <c r="T78" i="4"/>
  <c r="T79" i="4"/>
  <c r="T81" i="4"/>
  <c r="T82" i="4"/>
  <c r="T83" i="4"/>
  <c r="T84" i="4"/>
  <c r="T86" i="4"/>
  <c r="T87" i="4"/>
  <c r="T88" i="4"/>
  <c r="T90" i="4"/>
  <c r="T91" i="4"/>
  <c r="T92" i="4"/>
  <c r="T93" i="4"/>
  <c r="T94" i="4"/>
  <c r="T95" i="4"/>
  <c r="T96" i="4"/>
  <c r="T97" i="4"/>
  <c r="T99" i="4"/>
  <c r="T100" i="4"/>
  <c r="T101" i="4"/>
  <c r="T102" i="4"/>
  <c r="T103" i="4"/>
  <c r="T105" i="4"/>
  <c r="T106" i="4"/>
  <c r="T107" i="4"/>
  <c r="T109" i="4"/>
  <c r="T110" i="4"/>
  <c r="T112" i="4"/>
  <c r="T113" i="4"/>
  <c r="T114" i="4"/>
  <c r="T115" i="4"/>
  <c r="T116" i="4"/>
  <c r="T117" i="4"/>
  <c r="T118" i="4"/>
  <c r="T119" i="4"/>
  <c r="T120" i="4"/>
  <c r="T121" i="4"/>
  <c r="T122" i="4"/>
  <c r="T123" i="4"/>
  <c r="T124" i="4"/>
  <c r="T125" i="4"/>
  <c r="T126" i="4"/>
  <c r="T127" i="4"/>
  <c r="T128" i="4"/>
  <c r="T129" i="4"/>
  <c r="T131" i="4"/>
  <c r="T132" i="4"/>
  <c r="T133" i="4"/>
  <c r="T135" i="4"/>
  <c r="T136" i="4"/>
  <c r="T138" i="4"/>
  <c r="T139" i="4"/>
  <c r="T140" i="4"/>
  <c r="T141" i="4"/>
  <c r="T142" i="4"/>
  <c r="T143" i="4"/>
  <c r="T146" i="4"/>
  <c r="T147" i="4"/>
  <c r="T148" i="4"/>
  <c r="T150" i="4"/>
  <c r="T151" i="4"/>
  <c r="T152" i="4"/>
  <c r="T153" i="4"/>
  <c r="T154" i="4"/>
  <c r="T155" i="4"/>
  <c r="T156" i="4"/>
  <c r="T157" i="4"/>
  <c r="T158" i="4"/>
  <c r="T159" i="4"/>
  <c r="T160" i="4"/>
  <c r="T161" i="4"/>
  <c r="T162" i="4"/>
  <c r="T163" i="4"/>
  <c r="T164" i="4"/>
  <c r="T165" i="4"/>
  <c r="T166" i="4"/>
  <c r="T168" i="4"/>
  <c r="T169" i="4"/>
  <c r="T170" i="4"/>
  <c r="T171" i="4"/>
  <c r="T173" i="4"/>
  <c r="T174" i="4"/>
  <c r="T175" i="4"/>
  <c r="T176" i="4"/>
  <c r="T177" i="4"/>
  <c r="T178" i="4"/>
  <c r="T179" i="4"/>
  <c r="T180" i="4"/>
  <c r="T181" i="4"/>
  <c r="T182" i="4"/>
  <c r="T183" i="4"/>
  <c r="T184" i="4"/>
  <c r="T185" i="4"/>
  <c r="T187" i="4"/>
  <c r="T188" i="4"/>
  <c r="T189" i="4"/>
  <c r="T190" i="4"/>
  <c r="T191" i="4"/>
  <c r="T193" i="4"/>
  <c r="T195" i="4"/>
  <c r="T197" i="4"/>
  <c r="T198" i="4"/>
  <c r="T199" i="4"/>
  <c r="T200" i="4"/>
  <c r="T201" i="4"/>
  <c r="T202" i="4"/>
  <c r="T203" i="4"/>
  <c r="T204" i="4"/>
  <c r="T207" i="4"/>
  <c r="T208" i="4"/>
  <c r="T209" i="4"/>
  <c r="T210" i="4"/>
  <c r="T211" i="4"/>
  <c r="T212" i="4"/>
  <c r="T213" i="4"/>
  <c r="T215" i="4"/>
  <c r="T216" i="4"/>
  <c r="T217" i="4"/>
  <c r="T218" i="4"/>
  <c r="T219" i="4"/>
  <c r="T220" i="4"/>
  <c r="T221" i="4"/>
  <c r="T222" i="4"/>
  <c r="T223" i="4"/>
  <c r="T224" i="4"/>
  <c r="T225" i="4"/>
  <c r="T226" i="4"/>
  <c r="T227" i="4"/>
  <c r="T228" i="4"/>
  <c r="T229" i="4"/>
  <c r="T230" i="4"/>
  <c r="T231" i="4"/>
  <c r="T233" i="4"/>
  <c r="T235" i="4"/>
  <c r="T236" i="4"/>
  <c r="T237" i="4"/>
  <c r="T239" i="4"/>
  <c r="T240" i="4"/>
  <c r="T241" i="4"/>
  <c r="T242" i="4"/>
  <c r="T243" i="4"/>
  <c r="T244" i="4"/>
  <c r="T245" i="4"/>
  <c r="T246" i="4"/>
  <c r="T247" i="4"/>
  <c r="T248" i="4"/>
  <c r="T249" i="4"/>
  <c r="T250" i="4"/>
  <c r="T251" i="4"/>
  <c r="T252" i="4"/>
  <c r="T253" i="4"/>
  <c r="T254" i="4"/>
  <c r="T255" i="4"/>
  <c r="T256" i="4"/>
  <c r="T257" i="4"/>
  <c r="T258" i="4"/>
  <c r="T259" i="4"/>
  <c r="T260" i="4"/>
  <c r="T261" i="4"/>
  <c r="T262" i="4"/>
  <c r="T263" i="4"/>
  <c r="T264" i="4"/>
  <c r="T265" i="4"/>
  <c r="T266" i="4"/>
  <c r="T268" i="4"/>
  <c r="T270" i="4"/>
  <c r="T271" i="4"/>
  <c r="T272" i="4"/>
  <c r="T273" i="4"/>
  <c r="T274" i="4"/>
  <c r="T275" i="4"/>
  <c r="T276" i="4"/>
  <c r="T277" i="4"/>
  <c r="T278" i="4"/>
  <c r="T280" i="4"/>
  <c r="T281" i="4"/>
  <c r="T282" i="4"/>
  <c r="T283" i="4"/>
  <c r="T284" i="4"/>
  <c r="T285" i="4"/>
  <c r="T286" i="4"/>
  <c r="T288" i="4"/>
  <c r="T289" i="4"/>
  <c r="T290" i="4"/>
  <c r="T291" i="4"/>
  <c r="T292" i="4"/>
  <c r="T293" i="4"/>
  <c r="T294" i="4"/>
  <c r="T295" i="4"/>
  <c r="T296" i="4"/>
  <c r="T297" i="4"/>
  <c r="T350" i="4"/>
  <c r="T368" i="4"/>
  <c r="T352" i="4"/>
  <c r="T353" i="4"/>
  <c r="T355" i="4"/>
  <c r="T356" i="4"/>
  <c r="T375" i="4"/>
  <c r="T357" i="4"/>
  <c r="T378" i="4"/>
  <c r="T379" i="4"/>
  <c r="T359" i="4"/>
  <c r="T360" i="4"/>
  <c r="T361" i="4"/>
  <c r="T382" i="4"/>
  <c r="T362" i="4"/>
  <c r="T363" i="4"/>
  <c r="T364" i="4"/>
  <c r="T386" i="4"/>
  <c r="T365" i="4"/>
  <c r="T366" i="4"/>
  <c r="T367" i="4"/>
  <c r="T387" i="4"/>
  <c r="T369" i="4"/>
  <c r="T371" i="4"/>
  <c r="T372" i="4"/>
  <c r="T373" i="4"/>
  <c r="T374" i="4"/>
  <c r="T388" i="4"/>
  <c r="T376" i="4"/>
  <c r="T377" i="4"/>
  <c r="T389" i="4"/>
  <c r="T390" i="4"/>
  <c r="T380" i="4"/>
  <c r="T381" i="4"/>
  <c r="T391" i="4"/>
  <c r="T385" i="4"/>
  <c r="T510" i="4"/>
  <c r="T468" i="4"/>
  <c r="T469" i="4"/>
  <c r="T471" i="4"/>
  <c r="T472" i="4"/>
  <c r="T473" i="4"/>
  <c r="T474" i="4"/>
  <c r="T511" i="4"/>
  <c r="T512" i="4"/>
  <c r="T476" i="4"/>
  <c r="T513" i="4"/>
  <c r="T477" i="4"/>
  <c r="T514" i="4"/>
  <c r="T478" i="4"/>
  <c r="T480" i="4"/>
  <c r="T481" i="4"/>
  <c r="T482" i="4"/>
  <c r="T483" i="4"/>
  <c r="T484" i="4"/>
  <c r="T486" i="4"/>
  <c r="T487" i="4"/>
  <c r="T489" i="4"/>
  <c r="T515" i="4"/>
  <c r="T490" i="4"/>
  <c r="T491" i="4"/>
  <c r="T492" i="4"/>
  <c r="T516" i="4"/>
  <c r="T493" i="4"/>
  <c r="T494" i="4"/>
  <c r="T496" i="4"/>
  <c r="T497" i="4"/>
  <c r="T498" i="4"/>
  <c r="T517" i="4"/>
  <c r="T499" i="4"/>
  <c r="T500" i="4"/>
  <c r="T501" i="4"/>
  <c r="T503" i="4"/>
  <c r="T504" i="4"/>
  <c r="T505" i="4"/>
  <c r="T506" i="4"/>
  <c r="T507" i="4"/>
  <c r="T508" i="4"/>
  <c r="T509" i="4"/>
  <c r="T570" i="4"/>
  <c r="T571" i="4"/>
  <c r="T572" i="4"/>
  <c r="T573" i="4"/>
  <c r="T615" i="4"/>
  <c r="T616" i="4"/>
  <c r="T574" i="4"/>
  <c r="T575" i="4"/>
  <c r="T617" i="4"/>
  <c r="T576" i="4"/>
  <c r="T618" i="4"/>
  <c r="T577" i="4"/>
  <c r="T578" i="4"/>
  <c r="T579" i="4"/>
  <c r="T580" i="4"/>
  <c r="T619" i="4"/>
  <c r="T581" i="4"/>
  <c r="T582" i="4"/>
  <c r="T620" i="4"/>
  <c r="T583" i="4"/>
  <c r="T584" i="4"/>
  <c r="T585" i="4"/>
  <c r="T587" i="4"/>
  <c r="T588" i="4"/>
  <c r="T589" i="4"/>
  <c r="T621" i="4"/>
  <c r="T590" i="4"/>
  <c r="T592" i="4"/>
  <c r="T593" i="4"/>
  <c r="T594" i="4"/>
  <c r="T622" i="4"/>
  <c r="T623" i="4"/>
  <c r="T595" i="4"/>
  <c r="T596" i="4"/>
  <c r="T597" i="4"/>
  <c r="T624" i="4"/>
  <c r="T625" i="4"/>
  <c r="T600" i="4"/>
  <c r="T601" i="4"/>
  <c r="T602" i="4"/>
  <c r="T603" i="4"/>
  <c r="T604" i="4"/>
  <c r="T605" i="4"/>
  <c r="T608" i="4"/>
  <c r="T609" i="4"/>
  <c r="T610" i="4"/>
  <c r="T611" i="4"/>
  <c r="T626" i="4"/>
  <c r="T612" i="4"/>
  <c r="T627" i="4"/>
  <c r="T614" i="4"/>
  <c r="T628" i="4"/>
  <c r="T630" i="4"/>
  <c r="T631" i="4"/>
  <c r="T632" i="4"/>
  <c r="T633" i="4"/>
  <c r="T634" i="4"/>
  <c r="T635" i="4"/>
  <c r="T693" i="4"/>
  <c r="T694" i="4"/>
  <c r="T637" i="4"/>
  <c r="T638" i="4"/>
  <c r="T639" i="4"/>
  <c r="T641" i="4"/>
  <c r="T642" i="4"/>
  <c r="T643" i="4"/>
  <c r="T695" i="4"/>
  <c r="T696" i="4"/>
  <c r="T645" i="4"/>
  <c r="T646" i="4"/>
  <c r="T647" i="4"/>
  <c r="T648" i="4"/>
  <c r="T650" i="4"/>
  <c r="T651" i="4"/>
  <c r="T652" i="4"/>
  <c r="T697" i="4"/>
  <c r="T654" i="4"/>
  <c r="T655" i="4"/>
  <c r="T656" i="4"/>
  <c r="T657" i="4"/>
  <c r="T658" i="4"/>
  <c r="T659" i="4"/>
  <c r="T661" i="4"/>
  <c r="T662" i="4"/>
  <c r="T663" i="4"/>
  <c r="T698" i="4"/>
  <c r="T665" i="4"/>
  <c r="T699" i="4"/>
  <c r="T666" i="4"/>
  <c r="T667" i="4"/>
  <c r="T668" i="4"/>
  <c r="T671" i="4"/>
  <c r="T673" i="4"/>
  <c r="T674" i="4"/>
  <c r="T700" i="4"/>
  <c r="T675" i="4"/>
  <c r="T676" i="4"/>
  <c r="T679" i="4"/>
  <c r="T680" i="4"/>
  <c r="T682" i="4"/>
  <c r="T701" i="4"/>
  <c r="T702" i="4"/>
  <c r="T703" i="4"/>
  <c r="T683" i="4"/>
  <c r="T685" i="4"/>
  <c r="T686" i="4"/>
  <c r="T687" i="4"/>
  <c r="T688" i="4"/>
  <c r="T689" i="4"/>
  <c r="T690" i="4"/>
  <c r="T691" i="4"/>
  <c r="T692" i="4"/>
  <c r="T705" i="4"/>
  <c r="T706" i="4"/>
  <c r="T707" i="4"/>
  <c r="T708" i="4"/>
  <c r="T709" i="4"/>
  <c r="T711" i="4"/>
  <c r="T712" i="4"/>
  <c r="T713" i="4"/>
  <c r="T714" i="4"/>
  <c r="T715" i="4"/>
  <c r="T717" i="4"/>
  <c r="T718" i="4"/>
  <c r="T719" i="4"/>
  <c r="T720" i="4"/>
  <c r="T721" i="4"/>
  <c r="T722" i="4"/>
  <c r="T723" i="4"/>
  <c r="T724" i="4"/>
  <c r="T725" i="4"/>
  <c r="T726" i="4"/>
  <c r="T727" i="4"/>
  <c r="T728" i="4"/>
  <c r="T729" i="4"/>
  <c r="T730" i="4"/>
  <c r="T731" i="4"/>
  <c r="T749" i="4"/>
  <c r="T732" i="4"/>
  <c r="T733" i="4"/>
  <c r="T734" i="4"/>
  <c r="T750" i="4"/>
  <c r="T407" i="4"/>
  <c r="T409" i="4"/>
  <c r="T410" i="4"/>
  <c r="T392" i="4"/>
  <c r="T412" i="4"/>
  <c r="T413" i="4"/>
  <c r="T414" i="4"/>
  <c r="T416" i="4"/>
  <c r="T417" i="4"/>
  <c r="T419" i="4"/>
  <c r="T420" i="4"/>
  <c r="T421" i="4"/>
  <c r="T393" i="4"/>
  <c r="T422" i="4"/>
  <c r="T423" i="4"/>
  <c r="T424" i="4"/>
  <c r="T425" i="4"/>
  <c r="T426" i="4"/>
  <c r="T394" i="4"/>
  <c r="T427" i="4"/>
  <c r="T395" i="4"/>
  <c r="T429" i="4"/>
  <c r="T431" i="4"/>
  <c r="T396" i="4"/>
  <c r="T432" i="4"/>
  <c r="T433" i="4"/>
  <c r="T434" i="4"/>
  <c r="T736" i="4"/>
  <c r="T737" i="4"/>
  <c r="T738" i="4"/>
  <c r="T740" i="4"/>
  <c r="T741" i="4"/>
  <c r="T743" i="4"/>
  <c r="T744" i="4"/>
  <c r="T751" i="4"/>
  <c r="T746" i="4"/>
  <c r="T747" i="4"/>
  <c r="T748" i="4"/>
  <c r="T793" i="4"/>
  <c r="T794" i="4"/>
  <c r="T752" i="4"/>
  <c r="T754" i="4"/>
  <c r="T756" i="4"/>
  <c r="T757" i="4"/>
  <c r="T759" i="4"/>
  <c r="T795" i="4"/>
  <c r="T761" i="4"/>
  <c r="T762" i="4"/>
  <c r="T763" i="4"/>
  <c r="T764" i="4"/>
  <c r="T765" i="4"/>
  <c r="T766" i="4"/>
  <c r="T796" i="4"/>
  <c r="T797" i="4"/>
  <c r="T767" i="4"/>
  <c r="T768" i="4"/>
  <c r="T769" i="4"/>
  <c r="T770" i="4"/>
  <c r="T798" i="4"/>
  <c r="T771" i="4"/>
  <c r="T772" i="4"/>
  <c r="T773" i="4"/>
  <c r="T774" i="4"/>
  <c r="T775" i="4"/>
  <c r="T776" i="4"/>
  <c r="T778" i="4"/>
  <c r="T779" i="4"/>
  <c r="T780" i="4"/>
  <c r="T782" i="4"/>
  <c r="T799" i="4"/>
  <c r="T800" i="4"/>
  <c r="T801" i="4"/>
  <c r="T783" i="4"/>
  <c r="T784" i="4"/>
  <c r="T785" i="4"/>
  <c r="T786" i="4"/>
  <c r="T787" i="4"/>
  <c r="T788" i="4"/>
  <c r="T791" i="4"/>
  <c r="T792" i="4"/>
  <c r="T802" i="4"/>
  <c r="T803" i="4"/>
  <c r="T804" i="4"/>
  <c r="T805" i="4"/>
  <c r="T806" i="4"/>
  <c r="T807" i="4"/>
  <c r="T808" i="4"/>
  <c r="T809" i="4"/>
  <c r="T810" i="4"/>
  <c r="T811" i="4"/>
  <c r="T812" i="4"/>
  <c r="T813" i="4"/>
  <c r="T814" i="4"/>
  <c r="T847" i="4"/>
  <c r="T815" i="4"/>
  <c r="T817" i="4"/>
  <c r="T819" i="4"/>
  <c r="T821" i="4"/>
  <c r="T822" i="4"/>
  <c r="T825" i="4"/>
  <c r="T848" i="4"/>
  <c r="T827" i="4"/>
  <c r="T828" i="4"/>
  <c r="T829" i="4"/>
  <c r="T830" i="4"/>
  <c r="T831" i="4"/>
  <c r="T849" i="4"/>
  <c r="T833" i="4"/>
  <c r="T834" i="4"/>
  <c r="T835" i="4"/>
  <c r="T837" i="4"/>
  <c r="T838" i="4"/>
  <c r="T839" i="4"/>
  <c r="T840" i="4"/>
  <c r="T841" i="4"/>
  <c r="T843" i="4"/>
  <c r="T844" i="4"/>
  <c r="T850" i="4"/>
  <c r="T846" i="4"/>
  <c r="T905" i="4"/>
  <c r="T906" i="4"/>
  <c r="T907" i="4"/>
  <c r="T908" i="4"/>
  <c r="T909" i="4"/>
  <c r="T941" i="4"/>
  <c r="T911" i="4"/>
  <c r="T912" i="4"/>
  <c r="T914" i="4"/>
  <c r="T915" i="4"/>
  <c r="T916" i="4"/>
  <c r="T917" i="4"/>
  <c r="T918" i="4"/>
  <c r="T920" i="4"/>
  <c r="T921" i="4"/>
  <c r="T922" i="4"/>
  <c r="T923" i="4"/>
  <c r="T942" i="4"/>
  <c r="T943" i="4"/>
  <c r="T944" i="4"/>
  <c r="T926" i="4"/>
  <c r="T945" i="4"/>
  <c r="T927" i="4"/>
  <c r="T928" i="4"/>
  <c r="T929" i="4"/>
  <c r="T930" i="4"/>
  <c r="T931" i="4"/>
  <c r="T932" i="4"/>
  <c r="T933" i="4"/>
  <c r="T946" i="4"/>
  <c r="T934" i="4"/>
  <c r="T935" i="4"/>
  <c r="T947" i="4"/>
  <c r="T936" i="4"/>
  <c r="T938" i="4"/>
  <c r="T940" i="4"/>
  <c r="T1001" i="4"/>
  <c r="T1044" i="4"/>
  <c r="T1002" i="4"/>
  <c r="T1003" i="4"/>
  <c r="T1004" i="4"/>
  <c r="T1005" i="4"/>
  <c r="T1006" i="4"/>
  <c r="T1007" i="4"/>
  <c r="T1008" i="4"/>
  <c r="T1009" i="4"/>
  <c r="T1010" i="4"/>
  <c r="T1011" i="4"/>
  <c r="T1012" i="4"/>
  <c r="T1014" i="4"/>
  <c r="T1015" i="4"/>
  <c r="T1018" i="4"/>
  <c r="T1019" i="4"/>
  <c r="T1021" i="4"/>
  <c r="T1024" i="4"/>
  <c r="T1025" i="4"/>
  <c r="T1027" i="4"/>
  <c r="T1045" i="4"/>
  <c r="T1029" i="4"/>
  <c r="T1031" i="4"/>
  <c r="T1046" i="4"/>
  <c r="T1032" i="4"/>
  <c r="T1033" i="4"/>
  <c r="T1034" i="4"/>
  <c r="T1035" i="4"/>
  <c r="T1036" i="4"/>
  <c r="T1037" i="4"/>
  <c r="T1038" i="4"/>
  <c r="T1039" i="4"/>
  <c r="T1040" i="4"/>
  <c r="T1041" i="4"/>
  <c r="T1042" i="4"/>
  <c r="T1043" i="4"/>
  <c r="T1120" i="4"/>
  <c r="T1122" i="4"/>
  <c r="T1169" i="4"/>
  <c r="T1123" i="4"/>
  <c r="T1124" i="4"/>
  <c r="T1170" i="4"/>
  <c r="T1127" i="4"/>
  <c r="T1128" i="4"/>
  <c r="T1171" i="4"/>
  <c r="T1129" i="4"/>
  <c r="T1130" i="4"/>
  <c r="T1131" i="4"/>
  <c r="T1132" i="4"/>
  <c r="T1134" i="4"/>
  <c r="T1136" i="4"/>
  <c r="T1137" i="4"/>
  <c r="T1172" i="4"/>
  <c r="T1139" i="4"/>
  <c r="T1141" i="4"/>
  <c r="T1142" i="4"/>
  <c r="T1173" i="4"/>
  <c r="T1143" i="4"/>
  <c r="T1144" i="4"/>
  <c r="T1146" i="4"/>
  <c r="T1147" i="4"/>
  <c r="T1174" i="4"/>
  <c r="T1148" i="4"/>
  <c r="T1149" i="4"/>
  <c r="T1151" i="4"/>
  <c r="T1153" i="4"/>
  <c r="T1175" i="4"/>
  <c r="T1154" i="4"/>
  <c r="T1155" i="4"/>
  <c r="T1176" i="4"/>
  <c r="T1156" i="4"/>
  <c r="T1157" i="4"/>
  <c r="T1177" i="4"/>
  <c r="T1158" i="4"/>
  <c r="T1159" i="4"/>
  <c r="T1160" i="4"/>
  <c r="T1178" i="4"/>
  <c r="T1179" i="4"/>
  <c r="T1162" i="4"/>
  <c r="T1164" i="4"/>
  <c r="T1165" i="4"/>
  <c r="T1166" i="4"/>
  <c r="T1180" i="4"/>
  <c r="T1181" i="4"/>
  <c r="T1182" i="4"/>
  <c r="T1183" i="4"/>
  <c r="T1184" i="4"/>
  <c r="T1250" i="4"/>
  <c r="T1186" i="4"/>
  <c r="T1188" i="4"/>
  <c r="T1251" i="4"/>
  <c r="T1189" i="4"/>
  <c r="T1190" i="4"/>
  <c r="T1191" i="4"/>
  <c r="T1193" i="4"/>
  <c r="T1194" i="4"/>
  <c r="T1196" i="4"/>
  <c r="T1197" i="4"/>
  <c r="T1252" i="4"/>
  <c r="T1198" i="4"/>
  <c r="T1199" i="4"/>
  <c r="T1253" i="4"/>
  <c r="T1201" i="4"/>
  <c r="T1205" i="4"/>
  <c r="T1206" i="4"/>
  <c r="T1207" i="4"/>
  <c r="T1208" i="4"/>
  <c r="T1210" i="4"/>
  <c r="T1254" i="4"/>
  <c r="T1211" i="4"/>
  <c r="T1212" i="4"/>
  <c r="T1214" i="4"/>
  <c r="T1215" i="4"/>
  <c r="T1255" i="4"/>
  <c r="T1217" i="4"/>
  <c r="T1218" i="4"/>
  <c r="T1219" i="4"/>
  <c r="T1221" i="4"/>
  <c r="T1222" i="4"/>
  <c r="T1256" i="4"/>
  <c r="T1223" i="4"/>
  <c r="T1224" i="4"/>
  <c r="T1225" i="4"/>
  <c r="T1226" i="4"/>
  <c r="T1257" i="4"/>
  <c r="T1228" i="4"/>
  <c r="T1229" i="4"/>
  <c r="T1232" i="4"/>
  <c r="T1233" i="4"/>
  <c r="T1234" i="4"/>
  <c r="T1235" i="4"/>
  <c r="T1236" i="4"/>
  <c r="T1258" i="4"/>
  <c r="T1237" i="4"/>
  <c r="T1238" i="4"/>
  <c r="T1241" i="4"/>
  <c r="T1242" i="4"/>
  <c r="T1243" i="4"/>
  <c r="T1245" i="4"/>
  <c r="T1259" i="4"/>
  <c r="T1247" i="4"/>
  <c r="T1249" i="4"/>
  <c r="T1260" i="4"/>
  <c r="T1261" i="4"/>
  <c r="T1262" i="4"/>
  <c r="T1263" i="4"/>
  <c r="T1264" i="4"/>
  <c r="T1266" i="4"/>
  <c r="T1317" i="4"/>
  <c r="T1318" i="4"/>
  <c r="T1267" i="4"/>
  <c r="T1268" i="4"/>
  <c r="T1269" i="4"/>
  <c r="T1271" i="4"/>
  <c r="T1273" i="4"/>
  <c r="T1274" i="4"/>
  <c r="T1275" i="4"/>
  <c r="T1277" i="4"/>
  <c r="T1279" i="4"/>
  <c r="T1280" i="4"/>
  <c r="T1319" i="4"/>
  <c r="T1281" i="4"/>
  <c r="T1282" i="4"/>
  <c r="T1320" i="4"/>
  <c r="T1283" i="4"/>
  <c r="T1284" i="4"/>
  <c r="T1285" i="4"/>
  <c r="T1321" i="4"/>
  <c r="T1286" i="4"/>
  <c r="T1287" i="4"/>
  <c r="T1288" i="4"/>
  <c r="T1322" i="4"/>
  <c r="T1290" i="4"/>
  <c r="T1291" i="4"/>
  <c r="T1292" i="4"/>
  <c r="T1294" i="4"/>
  <c r="T1323" i="4"/>
  <c r="T1295" i="4"/>
  <c r="T1296" i="4"/>
  <c r="T1297" i="4"/>
  <c r="T1298" i="4"/>
  <c r="T1301" i="4"/>
  <c r="T1302" i="4"/>
  <c r="T1324" i="4"/>
  <c r="T1304" i="4"/>
  <c r="T1306" i="4"/>
  <c r="T1307" i="4"/>
  <c r="T1308" i="4"/>
  <c r="T1325" i="4"/>
  <c r="T1309" i="4"/>
  <c r="T1310" i="4"/>
  <c r="T1311" i="4"/>
  <c r="T1312" i="4"/>
  <c r="T1313" i="4"/>
  <c r="T1314" i="4"/>
  <c r="T305" i="4"/>
  <c r="T298" i="4"/>
  <c r="T299" i="4"/>
  <c r="T306" i="4"/>
  <c r="T300" i="4"/>
  <c r="T301" i="4"/>
  <c r="T307" i="4"/>
  <c r="T308" i="4"/>
  <c r="T309" i="4"/>
  <c r="T302" i="4"/>
  <c r="T310" i="4"/>
  <c r="T311" i="4"/>
  <c r="T312" i="4"/>
  <c r="T313" i="4"/>
  <c r="T315" i="4"/>
  <c r="T316" i="4"/>
  <c r="T318" i="4"/>
  <c r="T303" i="4"/>
  <c r="T320" i="4"/>
  <c r="T321" i="4"/>
  <c r="T322" i="4"/>
  <c r="T323" i="4"/>
  <c r="T324" i="4"/>
  <c r="T325" i="4"/>
  <c r="T326" i="4"/>
  <c r="T327" i="4"/>
  <c r="T328" i="4"/>
  <c r="T329" i="4"/>
  <c r="T330" i="4"/>
  <c r="T331" i="4"/>
  <c r="T333" i="4"/>
  <c r="T334" i="4"/>
  <c r="T335" i="4"/>
  <c r="T337" i="4"/>
  <c r="T338" i="4"/>
  <c r="T339" i="4"/>
  <c r="T340" i="4"/>
  <c r="T341" i="4"/>
  <c r="T342" i="4"/>
  <c r="T343" i="4"/>
  <c r="T344" i="4"/>
  <c r="T345" i="4"/>
  <c r="T346" i="4"/>
  <c r="T347" i="4"/>
  <c r="T348" i="4"/>
  <c r="T349" i="4"/>
  <c r="T1326" i="4"/>
  <c r="T1315" i="4"/>
  <c r="T1316" i="4"/>
  <c r="T397" i="4"/>
  <c r="T435" i="4"/>
  <c r="T398" i="4"/>
  <c r="T436" i="4"/>
  <c r="T438" i="4"/>
  <c r="T439" i="4"/>
  <c r="T440" i="4"/>
  <c r="T399" i="4"/>
  <c r="T442" i="4"/>
  <c r="T443" i="4"/>
  <c r="T400" i="4"/>
  <c r="T444" i="4"/>
  <c r="T445" i="4"/>
  <c r="T446" i="4"/>
  <c r="T448" i="4"/>
  <c r="T450" i="4"/>
  <c r="T451" i="4"/>
  <c r="T452" i="4"/>
  <c r="T453" i="4"/>
  <c r="T454" i="4"/>
  <c r="T401" i="4"/>
  <c r="T457" i="4"/>
  <c r="T402" i="4"/>
  <c r="T403" i="4"/>
  <c r="T458" i="4"/>
  <c r="T459" i="4"/>
  <c r="T461" i="4"/>
  <c r="T404" i="4"/>
  <c r="T462" i="4"/>
  <c r="T463" i="4"/>
  <c r="T405" i="4"/>
  <c r="T465" i="4"/>
  <c r="T466" i="4"/>
  <c r="T1327" i="4"/>
  <c r="T1328" i="4"/>
  <c r="T1329" i="4"/>
  <c r="T1330" i="4"/>
  <c r="T1331" i="4"/>
  <c r="T1377" i="4"/>
  <c r="T1378" i="4"/>
  <c r="T1332" i="4"/>
  <c r="T1333" i="4"/>
  <c r="T1334" i="4"/>
  <c r="T1336" i="4"/>
  <c r="T1379" i="4"/>
  <c r="T1337" i="4"/>
  <c r="T1338" i="4"/>
  <c r="T1380" i="4"/>
  <c r="T1339" i="4"/>
  <c r="T1340" i="4"/>
  <c r="T1341" i="4"/>
  <c r="T1342" i="4"/>
  <c r="T1381" i="4"/>
  <c r="T1382" i="4"/>
  <c r="T1383" i="4"/>
  <c r="T1344" i="4"/>
  <c r="T1345" i="4"/>
  <c r="T1346" i="4"/>
  <c r="T1347" i="4"/>
  <c r="T1349" i="4"/>
  <c r="T1384" i="4"/>
  <c r="T1350" i="4"/>
  <c r="T1352" i="4"/>
  <c r="T1353" i="4"/>
  <c r="T1354" i="4"/>
  <c r="T1355" i="4"/>
  <c r="T1356" i="4"/>
  <c r="T1357" i="4"/>
  <c r="T1358" i="4"/>
  <c r="T1359" i="4"/>
  <c r="T1360" i="4"/>
  <c r="T1361" i="4"/>
  <c r="T1362" i="4"/>
  <c r="T1385" i="4"/>
  <c r="T1364" i="4"/>
  <c r="T1365" i="4"/>
  <c r="T1366" i="4"/>
  <c r="T1368" i="4"/>
  <c r="T1386" i="4"/>
  <c r="T1371" i="4"/>
  <c r="T1387" i="4"/>
  <c r="T1372" i="4"/>
  <c r="T1374" i="4"/>
  <c r="T1375" i="4"/>
  <c r="T1376" i="4"/>
  <c r="T525" i="4"/>
  <c r="T518" i="4"/>
  <c r="T526" i="4"/>
  <c r="T519" i="4"/>
  <c r="T527" i="4"/>
  <c r="T528" i="4"/>
  <c r="T520" i="4"/>
  <c r="T531" i="4"/>
  <c r="T532" i="4"/>
  <c r="T533" i="4"/>
  <c r="T534" i="4"/>
  <c r="T535" i="4"/>
  <c r="T536" i="4"/>
  <c r="T537" i="4"/>
  <c r="T538" i="4"/>
  <c r="T539" i="4"/>
  <c r="T540" i="4"/>
  <c r="T541" i="4"/>
  <c r="T543" i="4"/>
  <c r="T544" i="4"/>
  <c r="T545" i="4"/>
  <c r="T546" i="4"/>
  <c r="T547" i="4"/>
  <c r="T550" i="4"/>
  <c r="T551" i="4"/>
  <c r="T552" i="4"/>
  <c r="T554" i="4"/>
  <c r="T555" i="4"/>
  <c r="T521" i="4"/>
  <c r="T556" i="4"/>
  <c r="T558" i="4"/>
  <c r="T559" i="4"/>
  <c r="T522" i="4"/>
  <c r="T523" i="4"/>
  <c r="T563" i="4"/>
  <c r="T524" i="4"/>
  <c r="T564" i="4"/>
  <c r="T565" i="4"/>
  <c r="T566" i="4"/>
  <c r="T567" i="4"/>
  <c r="T568" i="4"/>
  <c r="T569" i="4"/>
  <c r="T1429" i="4"/>
  <c r="T1390" i="4"/>
  <c r="T1391" i="4"/>
  <c r="T1392" i="4"/>
  <c r="T1430" i="4"/>
  <c r="T1394" i="4"/>
  <c r="T1395" i="4"/>
  <c r="T1396" i="4"/>
  <c r="T1431" i="4"/>
  <c r="T1397" i="4"/>
  <c r="T1398" i="4"/>
  <c r="T1399" i="4"/>
  <c r="T1400" i="4"/>
  <c r="T1401" i="4"/>
  <c r="T1402" i="4"/>
  <c r="T1403" i="4"/>
  <c r="T1405" i="4"/>
  <c r="T1406" i="4"/>
  <c r="T1407" i="4"/>
  <c r="T1432" i="4"/>
  <c r="T1409" i="4"/>
  <c r="T1411" i="4"/>
  <c r="T1412" i="4"/>
  <c r="T1414" i="4"/>
  <c r="T1433" i="4"/>
  <c r="T1415" i="4"/>
  <c r="T1417" i="4"/>
  <c r="T1418" i="4"/>
  <c r="T1420" i="4"/>
  <c r="T1421" i="4"/>
  <c r="T1434" i="4"/>
  <c r="T1435" i="4"/>
  <c r="T1422" i="4"/>
  <c r="T1423" i="4"/>
  <c r="T1436" i="4"/>
  <c r="T1425" i="4"/>
  <c r="T1437" i="4"/>
  <c r="T1438" i="4"/>
  <c r="T1426" i="4"/>
  <c r="T1439" i="4"/>
  <c r="T1428" i="4"/>
  <c r="T860" i="4"/>
  <c r="T851" i="4"/>
  <c r="T862" i="4"/>
  <c r="T863" i="4"/>
  <c r="T865" i="4"/>
  <c r="T866" i="4"/>
  <c r="T867" i="4"/>
  <c r="T869" i="4"/>
  <c r="T870" i="4"/>
  <c r="T871" i="4"/>
  <c r="T872" i="4"/>
  <c r="T852" i="4"/>
  <c r="T874" i="4"/>
  <c r="T876" i="4"/>
  <c r="T877" i="4"/>
  <c r="T853" i="4"/>
  <c r="T878" i="4"/>
  <c r="T879" i="4"/>
  <c r="T854" i="4"/>
  <c r="T880" i="4"/>
  <c r="T881" i="4"/>
  <c r="T883" i="4"/>
  <c r="T885" i="4"/>
  <c r="T855" i="4"/>
  <c r="T886" i="4"/>
  <c r="T887" i="4"/>
  <c r="T888" i="4"/>
  <c r="T889" i="4"/>
  <c r="T890" i="4"/>
  <c r="T891" i="4"/>
  <c r="T856" i="4"/>
  <c r="T857" i="4"/>
  <c r="T892" i="4"/>
  <c r="T893" i="4"/>
  <c r="T894" i="4"/>
  <c r="T896" i="4"/>
  <c r="T858" i="4"/>
  <c r="T859" i="4"/>
  <c r="T897" i="4"/>
  <c r="T898" i="4"/>
  <c r="T899" i="4"/>
  <c r="T900" i="4"/>
  <c r="T901" i="4"/>
  <c r="T902" i="4"/>
  <c r="T903" i="4"/>
  <c r="T1441" i="4"/>
  <c r="T1442" i="4"/>
  <c r="T1443" i="4"/>
  <c r="T1496" i="4"/>
  <c r="T1445" i="4"/>
  <c r="T1446" i="4"/>
  <c r="T1497" i="4"/>
  <c r="T1498" i="4"/>
  <c r="T1499" i="4"/>
  <c r="T1448" i="4"/>
  <c r="T1449" i="4"/>
  <c r="T1450" i="4"/>
  <c r="T1451" i="4"/>
  <c r="T1500" i="4"/>
  <c r="T1501" i="4"/>
  <c r="T1452" i="4"/>
  <c r="T1453" i="4"/>
  <c r="T1455" i="4"/>
  <c r="T1457" i="4"/>
  <c r="T1458" i="4"/>
  <c r="T1459" i="4"/>
  <c r="T1460" i="4"/>
  <c r="T1502" i="4"/>
  <c r="T1461" i="4"/>
  <c r="T1503" i="4"/>
  <c r="T1462" i="4"/>
  <c r="T1504" i="4"/>
  <c r="T1505" i="4"/>
  <c r="T1506" i="4"/>
  <c r="T1463" i="4"/>
  <c r="T1464" i="4"/>
  <c r="T1465" i="4"/>
  <c r="T1466" i="4"/>
  <c r="T1467" i="4"/>
  <c r="T1468" i="4"/>
  <c r="T1469" i="4"/>
  <c r="T1470" i="4"/>
  <c r="T1471" i="4"/>
  <c r="T1474" i="4"/>
  <c r="T1476" i="4"/>
  <c r="T1507" i="4"/>
  <c r="T1478" i="4"/>
  <c r="T1479" i="4"/>
  <c r="T1480" i="4"/>
  <c r="T1481" i="4"/>
  <c r="T1482" i="4"/>
  <c r="T1483" i="4"/>
  <c r="T1508" i="4"/>
  <c r="T1509" i="4"/>
  <c r="T1484" i="4"/>
  <c r="T1510" i="4"/>
  <c r="T1511" i="4"/>
  <c r="T1485" i="4"/>
  <c r="T1512" i="4"/>
  <c r="T1486" i="4"/>
  <c r="T1487" i="4"/>
  <c r="T1488" i="4"/>
  <c r="T1513" i="4"/>
  <c r="T1489" i="4"/>
  <c r="T1490" i="4"/>
  <c r="T1491" i="4"/>
  <c r="T1492" i="4"/>
  <c r="T1493" i="4"/>
  <c r="T1514" i="4"/>
  <c r="T1515" i="4"/>
  <c r="T1495" i="4"/>
  <c r="T1517" i="4"/>
  <c r="T1518" i="4"/>
  <c r="T1554" i="4"/>
  <c r="T1519" i="4"/>
  <c r="T1520" i="4"/>
  <c r="T1522" i="4"/>
  <c r="T1524" i="4"/>
  <c r="T1526" i="4"/>
  <c r="T1528" i="4"/>
  <c r="T1530" i="4"/>
  <c r="T1531" i="4"/>
  <c r="T1532" i="4"/>
  <c r="T1533" i="4"/>
  <c r="T1534" i="4"/>
  <c r="T1535" i="4"/>
  <c r="T1536" i="4"/>
  <c r="T1555" i="4"/>
  <c r="T1538" i="4"/>
  <c r="T1540" i="4"/>
  <c r="T1541" i="4"/>
  <c r="T1542" i="4"/>
  <c r="T1546" i="4"/>
  <c r="T1547" i="4"/>
  <c r="T1549" i="4"/>
  <c r="T1550" i="4"/>
  <c r="T1551" i="4"/>
  <c r="T1552" i="4"/>
  <c r="T1661" i="4"/>
  <c r="T1612" i="4"/>
  <c r="T1613" i="4"/>
  <c r="T1614" i="4"/>
  <c r="T1616" i="4"/>
  <c r="T1617" i="4"/>
  <c r="T1662" i="4"/>
  <c r="T1618" i="4"/>
  <c r="T1619" i="4"/>
  <c r="T1622" i="4"/>
  <c r="T1623" i="4"/>
  <c r="T1663" i="4"/>
  <c r="T1624" i="4"/>
  <c r="T1625" i="4"/>
  <c r="T1664" i="4"/>
  <c r="T1627" i="4"/>
  <c r="T1628" i="4"/>
  <c r="T1629" i="4"/>
  <c r="T1630" i="4"/>
  <c r="T1665" i="4"/>
  <c r="T1632" i="4"/>
  <c r="T1634" i="4"/>
  <c r="T1635" i="4"/>
  <c r="T1666" i="4"/>
  <c r="T1636" i="4"/>
  <c r="T1637" i="4"/>
  <c r="T1638" i="4"/>
  <c r="T1639" i="4"/>
  <c r="T1640" i="4"/>
  <c r="T1641" i="4"/>
  <c r="T1642" i="4"/>
  <c r="T1643" i="4"/>
  <c r="T1667" i="4"/>
  <c r="T1644" i="4"/>
  <c r="T1645" i="4"/>
  <c r="T1646" i="4"/>
  <c r="T1668" i="4"/>
  <c r="T1669" i="4"/>
  <c r="T1647" i="4"/>
  <c r="T1648" i="4"/>
  <c r="T1649" i="4"/>
  <c r="T1650" i="4"/>
  <c r="T1651" i="4"/>
  <c r="T1670" i="4"/>
  <c r="T1652" i="4"/>
  <c r="T1653" i="4"/>
  <c r="T1654" i="4"/>
  <c r="T1655" i="4"/>
  <c r="T1656" i="4"/>
  <c r="T1657" i="4"/>
  <c r="T1658" i="4"/>
  <c r="T1659" i="4"/>
  <c r="T1660" i="4"/>
  <c r="T1672" i="4"/>
  <c r="T1673" i="4"/>
  <c r="T1741" i="4"/>
  <c r="T1675" i="4"/>
  <c r="T1677" i="4"/>
  <c r="T1742" i="4"/>
  <c r="T1678" i="4"/>
  <c r="T1679" i="4"/>
  <c r="T1680" i="4"/>
  <c r="T1682" i="4"/>
  <c r="T1684" i="4"/>
  <c r="T1686" i="4"/>
  <c r="T1687" i="4"/>
  <c r="T1688" i="4"/>
  <c r="T1689" i="4"/>
  <c r="T1743" i="4"/>
  <c r="T1690" i="4"/>
  <c r="T1692" i="4"/>
  <c r="T1694" i="4"/>
  <c r="T1695" i="4"/>
  <c r="T1696" i="4"/>
  <c r="T1697" i="4"/>
  <c r="T1698" i="4"/>
  <c r="T1699" i="4"/>
  <c r="T1700" i="4"/>
  <c r="T1701" i="4"/>
  <c r="T1705" i="4"/>
  <c r="T1707" i="4"/>
  <c r="T1744" i="4"/>
  <c r="T1708" i="4"/>
  <c r="T1745" i="4"/>
  <c r="T1709" i="4"/>
  <c r="T1746" i="4"/>
  <c r="T1710" i="4"/>
  <c r="T1711" i="4"/>
  <c r="T1712" i="4"/>
  <c r="T1747" i="4"/>
  <c r="T1713" i="4"/>
  <c r="T1714" i="4"/>
  <c r="T1715" i="4"/>
  <c r="T1716" i="4"/>
  <c r="T1720" i="4"/>
  <c r="T1748" i="4"/>
  <c r="T1721" i="4"/>
  <c r="T1722" i="4"/>
  <c r="T1723" i="4"/>
  <c r="T1724" i="4"/>
  <c r="T1726" i="4"/>
  <c r="T1749" i="4"/>
  <c r="T1727" i="4"/>
  <c r="T1729" i="4"/>
  <c r="T1730" i="4"/>
  <c r="T1750" i="4"/>
  <c r="T1731" i="4"/>
  <c r="T1733" i="4"/>
  <c r="T1751" i="4"/>
  <c r="T1734" i="4"/>
  <c r="T1735" i="4"/>
  <c r="T1736" i="4"/>
  <c r="T1737" i="4"/>
  <c r="T1752" i="4"/>
  <c r="T1740" i="4"/>
  <c r="T1755" i="4"/>
  <c r="T1870" i="4"/>
  <c r="T1756" i="4"/>
  <c r="T1757" i="4"/>
  <c r="T1758" i="4"/>
  <c r="T1871" i="4"/>
  <c r="T1872" i="4"/>
  <c r="T1762" i="4"/>
  <c r="T1873" i="4"/>
  <c r="T1763" i="4"/>
  <c r="T1764" i="4"/>
  <c r="T1765" i="4"/>
  <c r="T1766" i="4"/>
  <c r="T1874" i="4"/>
  <c r="T1767" i="4"/>
  <c r="T1768" i="4"/>
  <c r="T1769" i="4"/>
  <c r="T1770" i="4"/>
  <c r="T1772" i="4"/>
  <c r="T1773" i="4"/>
  <c r="T1875" i="4"/>
  <c r="T1774" i="4"/>
  <c r="T1775" i="4"/>
  <c r="T1776" i="4"/>
  <c r="T1876" i="4"/>
  <c r="T1778" i="4"/>
  <c r="T1779" i="4"/>
  <c r="T1877" i="4"/>
  <c r="T1878" i="4"/>
  <c r="T1780" i="4"/>
  <c r="T1879" i="4"/>
  <c r="T1782" i="4"/>
  <c r="T1785" i="4"/>
  <c r="T1786" i="4"/>
  <c r="T1788" i="4"/>
  <c r="T1790" i="4"/>
  <c r="T1791" i="4"/>
  <c r="T1793" i="4"/>
  <c r="T1795" i="4"/>
  <c r="T1798" i="4"/>
  <c r="T1880" i="4"/>
  <c r="T1799" i="4"/>
  <c r="T1800" i="4"/>
  <c r="T1881" i="4"/>
  <c r="T1804" i="4"/>
  <c r="T1805" i="4"/>
  <c r="T1882" i="4"/>
  <c r="T1806" i="4"/>
  <c r="T1807" i="4"/>
  <c r="T1808" i="4"/>
  <c r="T1810" i="4"/>
  <c r="T1811" i="4"/>
  <c r="T1813" i="4"/>
  <c r="T1814" i="4"/>
  <c r="T1815" i="4"/>
  <c r="T1883" i="4"/>
  <c r="T1816" i="4"/>
  <c r="T1884" i="4"/>
  <c r="T1817" i="4"/>
  <c r="T1818" i="4"/>
  <c r="T1819" i="4"/>
  <c r="T1820" i="4"/>
  <c r="T1821" i="4"/>
  <c r="T1885" i="4"/>
  <c r="T1823" i="4"/>
  <c r="T1825" i="4"/>
  <c r="T1826" i="4"/>
  <c r="T1827" i="4"/>
  <c r="T1828" i="4"/>
  <c r="T1829" i="4"/>
  <c r="T1831" i="4"/>
  <c r="T1832" i="4"/>
  <c r="T1834" i="4"/>
  <c r="T1835" i="4"/>
  <c r="T1836" i="4"/>
  <c r="T1837" i="4"/>
  <c r="T1840" i="4"/>
  <c r="T1841" i="4"/>
  <c r="T1886" i="4"/>
  <c r="T1844" i="4"/>
  <c r="T1845" i="4"/>
  <c r="T1887" i="4"/>
  <c r="T1888" i="4"/>
  <c r="T1889" i="4"/>
  <c r="T1847" i="4"/>
  <c r="T1848" i="4"/>
  <c r="T1849" i="4"/>
  <c r="T1850" i="4"/>
  <c r="T1851" i="4"/>
  <c r="T1852" i="4"/>
  <c r="T1890" i="4"/>
  <c r="T1853" i="4"/>
  <c r="T1891" i="4"/>
  <c r="T1855" i="4"/>
  <c r="T1857" i="4"/>
  <c r="T1859" i="4"/>
  <c r="T1860" i="4"/>
  <c r="T1861" i="4"/>
  <c r="T1862" i="4"/>
  <c r="T1863" i="4"/>
  <c r="T1864" i="4"/>
  <c r="T1892" i="4"/>
  <c r="T1866" i="4"/>
  <c r="T1867" i="4"/>
  <c r="T1868" i="4"/>
  <c r="T1869" i="4"/>
  <c r="T1893" i="4"/>
  <c r="T1894" i="4"/>
  <c r="T1895" i="4"/>
  <c r="T1896" i="4"/>
  <c r="T1897" i="4"/>
  <c r="T1898" i="4"/>
  <c r="T1899" i="4"/>
  <c r="T1964" i="4"/>
  <c r="T1901" i="4"/>
  <c r="T1904" i="4"/>
  <c r="T1905" i="4"/>
  <c r="T1906" i="4"/>
  <c r="T1907" i="4"/>
  <c r="T1908" i="4"/>
  <c r="T1909" i="4"/>
  <c r="T1912" i="4"/>
  <c r="T1913" i="4"/>
  <c r="T1914" i="4"/>
  <c r="T1915" i="4"/>
  <c r="T1916" i="4"/>
  <c r="T1917" i="4"/>
  <c r="T1918" i="4"/>
  <c r="T1919" i="4"/>
  <c r="T1965" i="4"/>
  <c r="T1920" i="4"/>
  <c r="T1966" i="4"/>
  <c r="T1921" i="4"/>
  <c r="T1922" i="4"/>
  <c r="T1924" i="4"/>
  <c r="T1925" i="4"/>
  <c r="T1926" i="4"/>
  <c r="T1927" i="4"/>
  <c r="T1928" i="4"/>
  <c r="T1931" i="4"/>
  <c r="T1932" i="4"/>
  <c r="T1933" i="4"/>
  <c r="T1934" i="4"/>
  <c r="T1935" i="4"/>
  <c r="T1936" i="4"/>
  <c r="T1967" i="4"/>
  <c r="T1939" i="4"/>
  <c r="T1940" i="4"/>
  <c r="T1941" i="4"/>
  <c r="T1943" i="4"/>
  <c r="T1944" i="4"/>
  <c r="T1968" i="4"/>
  <c r="T1946" i="4"/>
  <c r="T1947" i="4"/>
  <c r="T1969" i="4"/>
  <c r="T1948" i="4"/>
  <c r="T1949" i="4"/>
  <c r="T1950" i="4"/>
  <c r="T1970" i="4"/>
  <c r="T1971" i="4"/>
  <c r="T1951" i="4"/>
  <c r="T1972" i="4"/>
  <c r="T1952" i="4"/>
  <c r="T1973" i="4"/>
  <c r="T1953" i="4"/>
  <c r="T1954" i="4"/>
  <c r="T1955" i="4"/>
  <c r="T1956" i="4"/>
  <c r="T1958" i="4"/>
  <c r="T1959" i="4"/>
  <c r="T1960" i="4"/>
  <c r="T1961" i="4"/>
  <c r="T1962" i="4"/>
  <c r="T1963" i="4"/>
  <c r="T957" i="4"/>
  <c r="T958" i="4"/>
  <c r="T959" i="4"/>
  <c r="T960" i="4"/>
  <c r="T948" i="4"/>
  <c r="T961" i="4"/>
  <c r="T962" i="4"/>
  <c r="T964" i="4"/>
  <c r="T949" i="4"/>
  <c r="T965" i="4"/>
  <c r="T966" i="4"/>
  <c r="T950" i="4"/>
  <c r="T969" i="4"/>
  <c r="T970" i="4"/>
  <c r="T951" i="4"/>
  <c r="T971" i="4"/>
  <c r="T973" i="4"/>
  <c r="T974" i="4"/>
  <c r="T975" i="4"/>
  <c r="T976" i="4"/>
  <c r="T977" i="4"/>
  <c r="T979" i="4"/>
  <c r="T980" i="4"/>
  <c r="T981" i="4"/>
  <c r="T952" i="4"/>
  <c r="T982" i="4"/>
  <c r="T983" i="4"/>
  <c r="T953" i="4"/>
  <c r="T954" i="4"/>
  <c r="T986" i="4"/>
  <c r="T987" i="4"/>
  <c r="T955" i="4"/>
  <c r="T988" i="4"/>
  <c r="T989" i="4"/>
  <c r="T990" i="4"/>
  <c r="T991" i="4"/>
  <c r="T993" i="4"/>
  <c r="T956" i="4"/>
  <c r="T994" i="4"/>
  <c r="T995" i="4"/>
  <c r="T996" i="4"/>
  <c r="T998" i="4"/>
  <c r="T999" i="4"/>
  <c r="T1000" i="4"/>
  <c r="T1060" i="4"/>
  <c r="T1062" i="4"/>
  <c r="T1047" i="4"/>
  <c r="T1063" i="4"/>
  <c r="T1064" i="4"/>
  <c r="T1067" i="4"/>
  <c r="T1069" i="4"/>
  <c r="T1048" i="4"/>
  <c r="T1071" i="4"/>
  <c r="T1072" i="4"/>
  <c r="T1074" i="4"/>
  <c r="T1075" i="4"/>
  <c r="T1049" i="4"/>
  <c r="T1076" i="4"/>
  <c r="T1050" i="4"/>
  <c r="T1077" i="4"/>
  <c r="T1078" i="4"/>
  <c r="T1079" i="4"/>
  <c r="T1081" i="4"/>
  <c r="T1051" i="4"/>
  <c r="T1052" i="4"/>
  <c r="T1083" i="4"/>
  <c r="T1084" i="4"/>
  <c r="T1053" i="4"/>
  <c r="T1085" i="4"/>
  <c r="T1086" i="4"/>
  <c r="T1087" i="4"/>
  <c r="T1088" i="4"/>
  <c r="T1089" i="4"/>
  <c r="T1090" i="4"/>
  <c r="T1092" i="4"/>
  <c r="T1093" i="4"/>
  <c r="T1094" i="4"/>
  <c r="T1054" i="4"/>
  <c r="T1095" i="4"/>
  <c r="T1055" i="4"/>
  <c r="T1096" i="4"/>
  <c r="T1097" i="4"/>
  <c r="T1056" i="4"/>
  <c r="T1099" i="4"/>
  <c r="T1101" i="4"/>
  <c r="T1102" i="4"/>
  <c r="T1105" i="4"/>
  <c r="T1106" i="4"/>
  <c r="T1107" i="4"/>
  <c r="T1108" i="4"/>
  <c r="T1057" i="4"/>
  <c r="T1058" i="4"/>
  <c r="T1109" i="4"/>
  <c r="T1111" i="4"/>
  <c r="T1112" i="4"/>
  <c r="T1113" i="4"/>
  <c r="T1114" i="4"/>
  <c r="T1115" i="4"/>
  <c r="T1116" i="4"/>
  <c r="T1117" i="4"/>
  <c r="T1118" i="4"/>
  <c r="T1059" i="4"/>
  <c r="T1564" i="4"/>
  <c r="T1565" i="4"/>
  <c r="T1566" i="4"/>
  <c r="T1568" i="4"/>
  <c r="T1569" i="4"/>
  <c r="T1570" i="4"/>
  <c r="T1556" i="4"/>
  <c r="T1573" i="4"/>
  <c r="T1557" i="4"/>
  <c r="T1574" i="4"/>
  <c r="T1558" i="4"/>
  <c r="T1576" i="4"/>
  <c r="T1578" i="4"/>
  <c r="T1579" i="4"/>
  <c r="T1580" i="4"/>
  <c r="T1582" i="4"/>
  <c r="T1583" i="4"/>
  <c r="T1584" i="4"/>
  <c r="T1585" i="4"/>
  <c r="T1586" i="4"/>
  <c r="T1587" i="4"/>
  <c r="T1588" i="4"/>
  <c r="T1589" i="4"/>
  <c r="T1590" i="4"/>
  <c r="T1559" i="4"/>
  <c r="T1591" i="4"/>
  <c r="T1592" i="4"/>
  <c r="T1560" i="4"/>
  <c r="T1593" i="4"/>
  <c r="T1561" i="4"/>
  <c r="T1562" i="4"/>
  <c r="T1594" i="4"/>
  <c r="T1596" i="4"/>
  <c r="T1597" i="4"/>
  <c r="T1598" i="4"/>
  <c r="T1563" i="4"/>
  <c r="T1599" i="4"/>
  <c r="T1600" i="4"/>
  <c r="T1601" i="4"/>
  <c r="T1602" i="4"/>
  <c r="T1603" i="4"/>
  <c r="T1604" i="4"/>
  <c r="T1605" i="4"/>
  <c r="T1607" i="4"/>
  <c r="T1608" i="4"/>
  <c r="T1609" i="4"/>
  <c r="T1610" i="4"/>
  <c r="T1611"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S151" i="4"/>
  <c r="S152" i="4"/>
  <c r="S153" i="4"/>
  <c r="S154" i="4"/>
  <c r="S155" i="4"/>
  <c r="S156" i="4"/>
  <c r="S157" i="4"/>
  <c r="S158" i="4"/>
  <c r="S159" i="4"/>
  <c r="S160" i="4"/>
  <c r="S161" i="4"/>
  <c r="S162" i="4"/>
  <c r="S163" i="4"/>
  <c r="S164" i="4"/>
  <c r="S165" i="4"/>
  <c r="S166" i="4"/>
  <c r="S167" i="4"/>
  <c r="S168" i="4"/>
  <c r="S169" i="4"/>
  <c r="S170" i="4"/>
  <c r="S171" i="4"/>
  <c r="S172" i="4"/>
  <c r="S173" i="4"/>
  <c r="S174" i="4"/>
  <c r="S175" i="4"/>
  <c r="S176" i="4"/>
  <c r="S177" i="4"/>
  <c r="S178" i="4"/>
  <c r="S179" i="4"/>
  <c r="S180" i="4"/>
  <c r="S181" i="4"/>
  <c r="S182" i="4"/>
  <c r="S183" i="4"/>
  <c r="S184" i="4"/>
  <c r="S185" i="4"/>
  <c r="S186" i="4"/>
  <c r="S187" i="4"/>
  <c r="S188" i="4"/>
  <c r="S189" i="4"/>
  <c r="S190" i="4"/>
  <c r="S191" i="4"/>
  <c r="S192" i="4"/>
  <c r="S193" i="4"/>
  <c r="S194" i="4"/>
  <c r="S195" i="4"/>
  <c r="S196" i="4"/>
  <c r="S197" i="4"/>
  <c r="S198" i="4"/>
  <c r="S199" i="4"/>
  <c r="S200" i="4"/>
  <c r="S201" i="4"/>
  <c r="S202" i="4"/>
  <c r="S203" i="4"/>
  <c r="S204" i="4"/>
  <c r="S205" i="4"/>
  <c r="S206" i="4"/>
  <c r="S207" i="4"/>
  <c r="S208" i="4"/>
  <c r="S209" i="4"/>
  <c r="S210" i="4"/>
  <c r="S211" i="4"/>
  <c r="S212" i="4"/>
  <c r="S213" i="4"/>
  <c r="S214" i="4"/>
  <c r="S215" i="4"/>
  <c r="S216" i="4"/>
  <c r="S217" i="4"/>
  <c r="S218" i="4"/>
  <c r="S219" i="4"/>
  <c r="S220" i="4"/>
  <c r="S221" i="4"/>
  <c r="S222" i="4"/>
  <c r="S223" i="4"/>
  <c r="S224" i="4"/>
  <c r="S225" i="4"/>
  <c r="S226" i="4"/>
  <c r="S227" i="4"/>
  <c r="S228" i="4"/>
  <c r="S229" i="4"/>
  <c r="S230" i="4"/>
  <c r="S231" i="4"/>
  <c r="S232" i="4"/>
  <c r="S233" i="4"/>
  <c r="S234" i="4"/>
  <c r="S235" i="4"/>
  <c r="S236" i="4"/>
  <c r="S237" i="4"/>
  <c r="S238" i="4"/>
  <c r="S239" i="4"/>
  <c r="S240" i="4"/>
  <c r="S241" i="4"/>
  <c r="S242" i="4"/>
  <c r="S243" i="4"/>
  <c r="S244" i="4"/>
  <c r="S245" i="4"/>
  <c r="S246" i="4"/>
  <c r="S247" i="4"/>
  <c r="S248" i="4"/>
  <c r="S249" i="4"/>
  <c r="S250" i="4"/>
  <c r="S251" i="4"/>
  <c r="S252" i="4"/>
  <c r="S253" i="4"/>
  <c r="S254" i="4"/>
  <c r="S255" i="4"/>
  <c r="S256" i="4"/>
  <c r="S257" i="4"/>
  <c r="S258" i="4"/>
  <c r="S259" i="4"/>
  <c r="S260" i="4"/>
  <c r="S261" i="4"/>
  <c r="S262" i="4"/>
  <c r="S263" i="4"/>
  <c r="S264" i="4"/>
  <c r="S265" i="4"/>
  <c r="S266" i="4"/>
  <c r="S267" i="4"/>
  <c r="S268" i="4"/>
  <c r="S269" i="4"/>
  <c r="S270" i="4"/>
  <c r="S271" i="4"/>
  <c r="S272" i="4"/>
  <c r="S273" i="4"/>
  <c r="S274" i="4"/>
  <c r="S275" i="4"/>
  <c r="S276" i="4"/>
  <c r="S277" i="4"/>
  <c r="S278" i="4"/>
  <c r="S279" i="4"/>
  <c r="S280" i="4"/>
  <c r="S281" i="4"/>
  <c r="S282" i="4"/>
  <c r="S283" i="4"/>
  <c r="S284" i="4"/>
  <c r="S285" i="4"/>
  <c r="S286" i="4"/>
  <c r="S287" i="4"/>
  <c r="S288" i="4"/>
  <c r="S289" i="4"/>
  <c r="S290" i="4"/>
  <c r="S291" i="4"/>
  <c r="S292" i="4"/>
  <c r="S293" i="4"/>
  <c r="S294" i="4"/>
  <c r="S295" i="4"/>
  <c r="S296" i="4"/>
  <c r="S297" i="4"/>
  <c r="S350" i="4"/>
  <c r="S351" i="4"/>
  <c r="S368" i="4"/>
  <c r="S352" i="4"/>
  <c r="S353" i="4"/>
  <c r="S354" i="4"/>
  <c r="S355" i="4"/>
  <c r="S356" i="4"/>
  <c r="S375" i="4"/>
  <c r="S357" i="4"/>
  <c r="S358" i="4"/>
  <c r="S378" i="4"/>
  <c r="S379" i="4"/>
  <c r="S359" i="4"/>
  <c r="S360" i="4"/>
  <c r="S361" i="4"/>
  <c r="S382" i="4"/>
  <c r="S362" i="4"/>
  <c r="S363" i="4"/>
  <c r="S364" i="4"/>
  <c r="S386" i="4"/>
  <c r="S365" i="4"/>
  <c r="S366" i="4"/>
  <c r="S367" i="4"/>
  <c r="S387" i="4"/>
  <c r="S369" i="4"/>
  <c r="S370" i="4"/>
  <c r="S371" i="4"/>
  <c r="S372" i="4"/>
  <c r="S373" i="4"/>
  <c r="S374" i="4"/>
  <c r="S388" i="4"/>
  <c r="S376" i="4"/>
  <c r="S377" i="4"/>
  <c r="S389" i="4"/>
  <c r="S390" i="4"/>
  <c r="S380" i="4"/>
  <c r="S381" i="4"/>
  <c r="S391" i="4"/>
  <c r="S383" i="4"/>
  <c r="S384" i="4"/>
  <c r="S385" i="4"/>
  <c r="S510" i="4"/>
  <c r="S467" i="4"/>
  <c r="S468" i="4"/>
  <c r="S469" i="4"/>
  <c r="S470" i="4"/>
  <c r="S471" i="4"/>
  <c r="S472" i="4"/>
  <c r="S473" i="4"/>
  <c r="S474" i="4"/>
  <c r="S511" i="4"/>
  <c r="S512" i="4"/>
  <c r="S475" i="4"/>
  <c r="S476" i="4"/>
  <c r="S513" i="4"/>
  <c r="S477" i="4"/>
  <c r="S514" i="4"/>
  <c r="S478" i="4"/>
  <c r="S479" i="4"/>
  <c r="S480" i="4"/>
  <c r="S481" i="4"/>
  <c r="S482" i="4"/>
  <c r="S483" i="4"/>
  <c r="S484" i="4"/>
  <c r="S485" i="4"/>
  <c r="S486" i="4"/>
  <c r="S487" i="4"/>
  <c r="S488" i="4"/>
  <c r="S489" i="4"/>
  <c r="S515" i="4"/>
  <c r="S490" i="4"/>
  <c r="S491" i="4"/>
  <c r="S492" i="4"/>
  <c r="S516" i="4"/>
  <c r="S493" i="4"/>
  <c r="S494" i="4"/>
  <c r="S495" i="4"/>
  <c r="S496" i="4"/>
  <c r="S497" i="4"/>
  <c r="S498" i="4"/>
  <c r="S517" i="4"/>
  <c r="S499" i="4"/>
  <c r="S500" i="4"/>
  <c r="S501" i="4"/>
  <c r="S502" i="4"/>
  <c r="S503" i="4"/>
  <c r="S504" i="4"/>
  <c r="S505" i="4"/>
  <c r="S506" i="4"/>
  <c r="S507" i="4"/>
  <c r="S508" i="4"/>
  <c r="S509" i="4"/>
  <c r="S570" i="4"/>
  <c r="S571" i="4"/>
  <c r="S572" i="4"/>
  <c r="S573" i="4"/>
  <c r="S615" i="4"/>
  <c r="S616" i="4"/>
  <c r="S574" i="4"/>
  <c r="S575" i="4"/>
  <c r="S617" i="4"/>
  <c r="S576" i="4"/>
  <c r="S618" i="4"/>
  <c r="S577" i="4"/>
  <c r="S578" i="4"/>
  <c r="S579" i="4"/>
  <c r="S580" i="4"/>
  <c r="S619" i="4"/>
  <c r="S581" i="4"/>
  <c r="S582" i="4"/>
  <c r="S620" i="4"/>
  <c r="S583" i="4"/>
  <c r="S584" i="4"/>
  <c r="S585" i="4"/>
  <c r="S586" i="4"/>
  <c r="S587" i="4"/>
  <c r="S588" i="4"/>
  <c r="S589" i="4"/>
  <c r="S621" i="4"/>
  <c r="S590" i="4"/>
  <c r="S591" i="4"/>
  <c r="S592" i="4"/>
  <c r="S593" i="4"/>
  <c r="S594" i="4"/>
  <c r="S622" i="4"/>
  <c r="S623" i="4"/>
  <c r="S595" i="4"/>
  <c r="S596" i="4"/>
  <c r="S597" i="4"/>
  <c r="S624" i="4"/>
  <c r="S625" i="4"/>
  <c r="S598" i="4"/>
  <c r="S599" i="4"/>
  <c r="S600" i="4"/>
  <c r="S601" i="4"/>
  <c r="S602" i="4"/>
  <c r="S603" i="4"/>
  <c r="S604" i="4"/>
  <c r="S605" i="4"/>
  <c r="S606" i="4"/>
  <c r="S607" i="4"/>
  <c r="S608" i="4"/>
  <c r="S609" i="4"/>
  <c r="S610" i="4"/>
  <c r="S611" i="4"/>
  <c r="S626" i="4"/>
  <c r="S612" i="4"/>
  <c r="S613" i="4"/>
  <c r="S627" i="4"/>
  <c r="S614" i="4"/>
  <c r="S628" i="4"/>
  <c r="S629" i="4"/>
  <c r="S630" i="4"/>
  <c r="S631" i="4"/>
  <c r="S632" i="4"/>
  <c r="S633" i="4"/>
  <c r="S634" i="4"/>
  <c r="S635" i="4"/>
  <c r="S693" i="4"/>
  <c r="S636" i="4"/>
  <c r="S694" i="4"/>
  <c r="S637" i="4"/>
  <c r="S638" i="4"/>
  <c r="S639" i="4"/>
  <c r="S640" i="4"/>
  <c r="S641" i="4"/>
  <c r="S642" i="4"/>
  <c r="S643" i="4"/>
  <c r="S695" i="4"/>
  <c r="S696" i="4"/>
  <c r="S644" i="4"/>
  <c r="S645" i="4"/>
  <c r="S646" i="4"/>
  <c r="S647" i="4"/>
  <c r="S648" i="4"/>
  <c r="S649" i="4"/>
  <c r="S650" i="4"/>
  <c r="S651" i="4"/>
  <c r="S652" i="4"/>
  <c r="S653" i="4"/>
  <c r="S697" i="4"/>
  <c r="S654" i="4"/>
  <c r="S655" i="4"/>
  <c r="S656" i="4"/>
  <c r="S657" i="4"/>
  <c r="S658" i="4"/>
  <c r="S659" i="4"/>
  <c r="S660" i="4"/>
  <c r="S661" i="4"/>
  <c r="S662" i="4"/>
  <c r="S663" i="4"/>
  <c r="S698" i="4"/>
  <c r="S664" i="4"/>
  <c r="S665" i="4"/>
  <c r="S699" i="4"/>
  <c r="S666" i="4"/>
  <c r="S667" i="4"/>
  <c r="S668" i="4"/>
  <c r="S669" i="4"/>
  <c r="S670" i="4"/>
  <c r="S671" i="4"/>
  <c r="S672" i="4"/>
  <c r="S673" i="4"/>
  <c r="S674" i="4"/>
  <c r="S700" i="4"/>
  <c r="S675" i="4"/>
  <c r="S676" i="4"/>
  <c r="S677" i="4"/>
  <c r="S678" i="4"/>
  <c r="S679" i="4"/>
  <c r="S680" i="4"/>
  <c r="S681" i="4"/>
  <c r="S682" i="4"/>
  <c r="S701" i="4"/>
  <c r="S702" i="4"/>
  <c r="S703" i="4"/>
  <c r="S683" i="4"/>
  <c r="S684" i="4"/>
  <c r="S685" i="4"/>
  <c r="S686" i="4"/>
  <c r="S687" i="4"/>
  <c r="S688" i="4"/>
  <c r="S689" i="4"/>
  <c r="S690" i="4"/>
  <c r="S691" i="4"/>
  <c r="S692" i="4"/>
  <c r="S704" i="4"/>
  <c r="S705" i="4"/>
  <c r="S706" i="4"/>
  <c r="S707" i="4"/>
  <c r="S708" i="4"/>
  <c r="S709" i="4"/>
  <c r="S710" i="4"/>
  <c r="S711" i="4"/>
  <c r="S712" i="4"/>
  <c r="S713" i="4"/>
  <c r="S714" i="4"/>
  <c r="S715" i="4"/>
  <c r="S716" i="4"/>
  <c r="S717" i="4"/>
  <c r="S718" i="4"/>
  <c r="S719" i="4"/>
  <c r="S720" i="4"/>
  <c r="S721" i="4"/>
  <c r="S722" i="4"/>
  <c r="S723" i="4"/>
  <c r="S724" i="4"/>
  <c r="S725" i="4"/>
  <c r="S726" i="4"/>
  <c r="S727" i="4"/>
  <c r="S728" i="4"/>
  <c r="S729" i="4"/>
  <c r="S730" i="4"/>
  <c r="S731" i="4"/>
  <c r="S749" i="4"/>
  <c r="S732" i="4"/>
  <c r="S733" i="4"/>
  <c r="S734" i="4"/>
  <c r="S735" i="4"/>
  <c r="S750" i="4"/>
  <c r="S406" i="4"/>
  <c r="S407" i="4"/>
  <c r="S408" i="4"/>
  <c r="S409" i="4"/>
  <c r="S410" i="4"/>
  <c r="S392" i="4"/>
  <c r="S411" i="4"/>
  <c r="S412" i="4"/>
  <c r="S413" i="4"/>
  <c r="S414" i="4"/>
  <c r="S415" i="4"/>
  <c r="S416" i="4"/>
  <c r="S417" i="4"/>
  <c r="S418" i="4"/>
  <c r="S419" i="4"/>
  <c r="S420" i="4"/>
  <c r="S421" i="4"/>
  <c r="S393" i="4"/>
  <c r="S422" i="4"/>
  <c r="S423" i="4"/>
  <c r="S424" i="4"/>
  <c r="S425" i="4"/>
  <c r="S426" i="4"/>
  <c r="S394" i="4"/>
  <c r="S427" i="4"/>
  <c r="S395" i="4"/>
  <c r="S428" i="4"/>
  <c r="S429" i="4"/>
  <c r="S430" i="4"/>
  <c r="S431" i="4"/>
  <c r="S396" i="4"/>
  <c r="S432" i="4"/>
  <c r="S433" i="4"/>
  <c r="S434" i="4"/>
  <c r="S736" i="4"/>
  <c r="S737" i="4"/>
  <c r="S738" i="4"/>
  <c r="S739" i="4"/>
  <c r="S740" i="4"/>
  <c r="S741" i="4"/>
  <c r="S742" i="4"/>
  <c r="S743" i="4"/>
  <c r="S744" i="4"/>
  <c r="S751" i="4"/>
  <c r="S745" i="4"/>
  <c r="S746" i="4"/>
  <c r="S747" i="4"/>
  <c r="S748" i="4"/>
  <c r="S793" i="4"/>
  <c r="S794" i="4"/>
  <c r="S752" i="4"/>
  <c r="S753" i="4"/>
  <c r="S754" i="4"/>
  <c r="S755" i="4"/>
  <c r="S756" i="4"/>
  <c r="S757" i="4"/>
  <c r="S758" i="4"/>
  <c r="S759" i="4"/>
  <c r="S795" i="4"/>
  <c r="S760" i="4"/>
  <c r="S761" i="4"/>
  <c r="S762" i="4"/>
  <c r="S763" i="4"/>
  <c r="S764" i="4"/>
  <c r="S765" i="4"/>
  <c r="S766" i="4"/>
  <c r="S796" i="4"/>
  <c r="S797" i="4"/>
  <c r="S767" i="4"/>
  <c r="S768" i="4"/>
  <c r="S769" i="4"/>
  <c r="S770" i="4"/>
  <c r="S798" i="4"/>
  <c r="S771" i="4"/>
  <c r="S772" i="4"/>
  <c r="S773" i="4"/>
  <c r="S774" i="4"/>
  <c r="S775" i="4"/>
  <c r="S776" i="4"/>
  <c r="S777" i="4"/>
  <c r="S778" i="4"/>
  <c r="S779" i="4"/>
  <c r="S780" i="4"/>
  <c r="S781" i="4"/>
  <c r="S782" i="4"/>
  <c r="S799" i="4"/>
  <c r="S800" i="4"/>
  <c r="S801" i="4"/>
  <c r="S783" i="4"/>
  <c r="S784" i="4"/>
  <c r="S785" i="4"/>
  <c r="S786" i="4"/>
  <c r="S787" i="4"/>
  <c r="S788" i="4"/>
  <c r="S789" i="4"/>
  <c r="S790" i="4"/>
  <c r="S791" i="4"/>
  <c r="S792" i="4"/>
  <c r="S802" i="4"/>
  <c r="S803" i="4"/>
  <c r="S804" i="4"/>
  <c r="S805" i="4"/>
  <c r="S806" i="4"/>
  <c r="S807" i="4"/>
  <c r="S808" i="4"/>
  <c r="S809" i="4"/>
  <c r="S810" i="4"/>
  <c r="S811" i="4"/>
  <c r="S812" i="4"/>
  <c r="S813" i="4"/>
  <c r="S814" i="4"/>
  <c r="S847" i="4"/>
  <c r="S815" i="4"/>
  <c r="S816" i="4"/>
  <c r="S817" i="4"/>
  <c r="S818" i="4"/>
  <c r="S819" i="4"/>
  <c r="S820" i="4"/>
  <c r="S821" i="4"/>
  <c r="S822" i="4"/>
  <c r="S823" i="4"/>
  <c r="S824" i="4"/>
  <c r="S825" i="4"/>
  <c r="S848" i="4"/>
  <c r="S826" i="4"/>
  <c r="S827" i="4"/>
  <c r="S828" i="4"/>
  <c r="S829" i="4"/>
  <c r="S830" i="4"/>
  <c r="S831" i="4"/>
  <c r="S849" i="4"/>
  <c r="S832" i="4"/>
  <c r="S833" i="4"/>
  <c r="S834" i="4"/>
  <c r="S835" i="4"/>
  <c r="S836" i="4"/>
  <c r="S837" i="4"/>
  <c r="S838" i="4"/>
  <c r="S839" i="4"/>
  <c r="S840" i="4"/>
  <c r="S841" i="4"/>
  <c r="S842" i="4"/>
  <c r="S843" i="4"/>
  <c r="S844" i="4"/>
  <c r="S850" i="4"/>
  <c r="S845" i="4"/>
  <c r="S846" i="4"/>
  <c r="S904" i="4"/>
  <c r="S905" i="4"/>
  <c r="S906" i="4"/>
  <c r="S907" i="4"/>
  <c r="S908" i="4"/>
  <c r="S909" i="4"/>
  <c r="S941" i="4"/>
  <c r="S910" i="4"/>
  <c r="S911" i="4"/>
  <c r="S912" i="4"/>
  <c r="S913" i="4"/>
  <c r="S914" i="4"/>
  <c r="S915" i="4"/>
  <c r="S916" i="4"/>
  <c r="S917" i="4"/>
  <c r="S918" i="4"/>
  <c r="S919" i="4"/>
  <c r="S920" i="4"/>
  <c r="S921" i="4"/>
  <c r="S922" i="4"/>
  <c r="S923" i="4"/>
  <c r="S942" i="4"/>
  <c r="S943" i="4"/>
  <c r="S924" i="4"/>
  <c r="S944" i="4"/>
  <c r="S925" i="4"/>
  <c r="S926" i="4"/>
  <c r="S945" i="4"/>
  <c r="S927" i="4"/>
  <c r="S928" i="4"/>
  <c r="S929" i="4"/>
  <c r="S930" i="4"/>
  <c r="S931" i="4"/>
  <c r="S932" i="4"/>
  <c r="S933" i="4"/>
  <c r="S946" i="4"/>
  <c r="S934" i="4"/>
  <c r="S935" i="4"/>
  <c r="S947" i="4"/>
  <c r="S936" i="4"/>
  <c r="S937" i="4"/>
  <c r="S938" i="4"/>
  <c r="S939" i="4"/>
  <c r="S940" i="4"/>
  <c r="S1001" i="4"/>
  <c r="S1044" i="4"/>
  <c r="S1002" i="4"/>
  <c r="S1003" i="4"/>
  <c r="S1004" i="4"/>
  <c r="S1005" i="4"/>
  <c r="S1006" i="4"/>
  <c r="S1007" i="4"/>
  <c r="S1008" i="4"/>
  <c r="S1009" i="4"/>
  <c r="S1010" i="4"/>
  <c r="S1011" i="4"/>
  <c r="S1012" i="4"/>
  <c r="S1013" i="4"/>
  <c r="S1014" i="4"/>
  <c r="S1015" i="4"/>
  <c r="S1016" i="4"/>
  <c r="S1017" i="4"/>
  <c r="S1018" i="4"/>
  <c r="S1019" i="4"/>
  <c r="S1020" i="4"/>
  <c r="S1021" i="4"/>
  <c r="S1022" i="4"/>
  <c r="S1023" i="4"/>
  <c r="S1024" i="4"/>
  <c r="S1025" i="4"/>
  <c r="S1026" i="4"/>
  <c r="S1027" i="4"/>
  <c r="S1028" i="4"/>
  <c r="S1045" i="4"/>
  <c r="S1029" i="4"/>
  <c r="S1030" i="4"/>
  <c r="S1031" i="4"/>
  <c r="S1046" i="4"/>
  <c r="S1032" i="4"/>
  <c r="S1033" i="4"/>
  <c r="S1034" i="4"/>
  <c r="S1035" i="4"/>
  <c r="S1036" i="4"/>
  <c r="S1037" i="4"/>
  <c r="S1038" i="4"/>
  <c r="S1039" i="4"/>
  <c r="S1040" i="4"/>
  <c r="S1041" i="4"/>
  <c r="S1042" i="4"/>
  <c r="S1043" i="4"/>
  <c r="S1120" i="4"/>
  <c r="S1121" i="4"/>
  <c r="S1122" i="4"/>
  <c r="S1169" i="4"/>
  <c r="S1123" i="4"/>
  <c r="S1124" i="4"/>
  <c r="S1170" i="4"/>
  <c r="S1125" i="4"/>
  <c r="S1126" i="4"/>
  <c r="S1127" i="4"/>
  <c r="S1128" i="4"/>
  <c r="S1171" i="4"/>
  <c r="S1129" i="4"/>
  <c r="S1130" i="4"/>
  <c r="S1131" i="4"/>
  <c r="S1132" i="4"/>
  <c r="S1133" i="4"/>
  <c r="S1134" i="4"/>
  <c r="S1135" i="4"/>
  <c r="S1136" i="4"/>
  <c r="S1137" i="4"/>
  <c r="S1138" i="4"/>
  <c r="S1172" i="4"/>
  <c r="S1139" i="4"/>
  <c r="S1140" i="4"/>
  <c r="S1141" i="4"/>
  <c r="S1142" i="4"/>
  <c r="S1173" i="4"/>
  <c r="S1143" i="4"/>
  <c r="S1144" i="4"/>
  <c r="S1145" i="4"/>
  <c r="S1146" i="4"/>
  <c r="S1147" i="4"/>
  <c r="S1174" i="4"/>
  <c r="S1148" i="4"/>
  <c r="S1149" i="4"/>
  <c r="S1150" i="4"/>
  <c r="S1151" i="4"/>
  <c r="S1152" i="4"/>
  <c r="S1153" i="4"/>
  <c r="S1175" i="4"/>
  <c r="S1154" i="4"/>
  <c r="S1155" i="4"/>
  <c r="S1176" i="4"/>
  <c r="S1156" i="4"/>
  <c r="S1157" i="4"/>
  <c r="S1177" i="4"/>
  <c r="S1158" i="4"/>
  <c r="S1159" i="4"/>
  <c r="S1160" i="4"/>
  <c r="S1178" i="4"/>
  <c r="S1161" i="4"/>
  <c r="S1179" i="4"/>
  <c r="S1162" i="4"/>
  <c r="S1163" i="4"/>
  <c r="S1164" i="4"/>
  <c r="S1165" i="4"/>
  <c r="S1166" i="4"/>
  <c r="S1167" i="4"/>
  <c r="S1180" i="4"/>
  <c r="S1168" i="4"/>
  <c r="S1181" i="4"/>
  <c r="S1182" i="4"/>
  <c r="S1183" i="4"/>
  <c r="S1184" i="4"/>
  <c r="S1250" i="4"/>
  <c r="S1185" i="4"/>
  <c r="S1186" i="4"/>
  <c r="S1187" i="4"/>
  <c r="S1188" i="4"/>
  <c r="S1251" i="4"/>
  <c r="S1189" i="4"/>
  <c r="S1190" i="4"/>
  <c r="S1191" i="4"/>
  <c r="S1192" i="4"/>
  <c r="S1193" i="4"/>
  <c r="S1194" i="4"/>
  <c r="S1195" i="4"/>
  <c r="S1196" i="4"/>
  <c r="S1197" i="4"/>
  <c r="S1252" i="4"/>
  <c r="S1198" i="4"/>
  <c r="S1199" i="4"/>
  <c r="S1200" i="4"/>
  <c r="S1253" i="4"/>
  <c r="S1201" i="4"/>
  <c r="S1202" i="4"/>
  <c r="S1203" i="4"/>
  <c r="S1204" i="4"/>
  <c r="S1205" i="4"/>
  <c r="S1206" i="4"/>
  <c r="S1207" i="4"/>
  <c r="S1208" i="4"/>
  <c r="S1209" i="4"/>
  <c r="S1210" i="4"/>
  <c r="S1254" i="4"/>
  <c r="S1211" i="4"/>
  <c r="S1212" i="4"/>
  <c r="S1213" i="4"/>
  <c r="S1214" i="4"/>
  <c r="S1215" i="4"/>
  <c r="S1255" i="4"/>
  <c r="S1216" i="4"/>
  <c r="S1217" i="4"/>
  <c r="S1218" i="4"/>
  <c r="S1219" i="4"/>
  <c r="S1220" i="4"/>
  <c r="S1221" i="4"/>
  <c r="S1222" i="4"/>
  <c r="S1256" i="4"/>
  <c r="S1223" i="4"/>
  <c r="S1224" i="4"/>
  <c r="S1225" i="4"/>
  <c r="S1226" i="4"/>
  <c r="S1257" i="4"/>
  <c r="S1227" i="4"/>
  <c r="S1228" i="4"/>
  <c r="S1229" i="4"/>
  <c r="S1230" i="4"/>
  <c r="S1231" i="4"/>
  <c r="S1232" i="4"/>
  <c r="S1233" i="4"/>
  <c r="S1234" i="4"/>
  <c r="S1235" i="4"/>
  <c r="S1236" i="4"/>
  <c r="S1258" i="4"/>
  <c r="S1237" i="4"/>
  <c r="S1238" i="4"/>
  <c r="S1239" i="4"/>
  <c r="S1240" i="4"/>
  <c r="S1241" i="4"/>
  <c r="S1242" i="4"/>
  <c r="S1243" i="4"/>
  <c r="S1244" i="4"/>
  <c r="S1245" i="4"/>
  <c r="S1259" i="4"/>
  <c r="S1246" i="4"/>
  <c r="S1247" i="4"/>
  <c r="S1248" i="4"/>
  <c r="S1249" i="4"/>
  <c r="S1260" i="4"/>
  <c r="S1261" i="4"/>
  <c r="S1262" i="4"/>
  <c r="S1263" i="4"/>
  <c r="S1264" i="4"/>
  <c r="S1265" i="4"/>
  <c r="S1266" i="4"/>
  <c r="S1317" i="4"/>
  <c r="S1318" i="4"/>
  <c r="S1267" i="4"/>
  <c r="S1268" i="4"/>
  <c r="S1269" i="4"/>
  <c r="S1270" i="4"/>
  <c r="S1271" i="4"/>
  <c r="S1272" i="4"/>
  <c r="S1273" i="4"/>
  <c r="S1274" i="4"/>
  <c r="S1275" i="4"/>
  <c r="S1276" i="4"/>
  <c r="S1277" i="4"/>
  <c r="S1278" i="4"/>
  <c r="S1279" i="4"/>
  <c r="S1280" i="4"/>
  <c r="S1319" i="4"/>
  <c r="S1281" i="4"/>
  <c r="S1282" i="4"/>
  <c r="S1320" i="4"/>
  <c r="S1283" i="4"/>
  <c r="S1284" i="4"/>
  <c r="S1285" i="4"/>
  <c r="S1321" i="4"/>
  <c r="S1286" i="4"/>
  <c r="S1287" i="4"/>
  <c r="S1288" i="4"/>
  <c r="S1322" i="4"/>
  <c r="S1289" i="4"/>
  <c r="S1290" i="4"/>
  <c r="S1291" i="4"/>
  <c r="S1292" i="4"/>
  <c r="S1293" i="4"/>
  <c r="S1294" i="4"/>
  <c r="S1323" i="4"/>
  <c r="S1295" i="4"/>
  <c r="S1296" i="4"/>
  <c r="S1297" i="4"/>
  <c r="S1298" i="4"/>
  <c r="S1299" i="4"/>
  <c r="S1300" i="4"/>
  <c r="S1301" i="4"/>
  <c r="S1302" i="4"/>
  <c r="S1303" i="4"/>
  <c r="S1324" i="4"/>
  <c r="S1304" i="4"/>
  <c r="S1305" i="4"/>
  <c r="S1306" i="4"/>
  <c r="S1307" i="4"/>
  <c r="S1308" i="4"/>
  <c r="S1325" i="4"/>
  <c r="S1309" i="4"/>
  <c r="S1310" i="4"/>
  <c r="S1311" i="4"/>
  <c r="S1312" i="4"/>
  <c r="S1313" i="4"/>
  <c r="S1314" i="4"/>
  <c r="S304" i="4"/>
  <c r="S305" i="4"/>
  <c r="S298" i="4"/>
  <c r="S299" i="4"/>
  <c r="S306" i="4"/>
  <c r="S300" i="4"/>
  <c r="S301" i="4"/>
  <c r="S307" i="4"/>
  <c r="S308" i="4"/>
  <c r="S309" i="4"/>
  <c r="S302" i="4"/>
  <c r="S310" i="4"/>
  <c r="S311" i="4"/>
  <c r="S312" i="4"/>
  <c r="S313" i="4"/>
  <c r="S314" i="4"/>
  <c r="S315" i="4"/>
  <c r="S316" i="4"/>
  <c r="S317" i="4"/>
  <c r="S318" i="4"/>
  <c r="S303" i="4"/>
  <c r="S319" i="4"/>
  <c r="S320" i="4"/>
  <c r="S321" i="4"/>
  <c r="S322" i="4"/>
  <c r="S323" i="4"/>
  <c r="S324" i="4"/>
  <c r="S325" i="4"/>
  <c r="S326" i="4"/>
  <c r="S327" i="4"/>
  <c r="S328" i="4"/>
  <c r="S329" i="4"/>
  <c r="S330" i="4"/>
  <c r="S331" i="4"/>
  <c r="S332" i="4"/>
  <c r="S333" i="4"/>
  <c r="S334" i="4"/>
  <c r="S335" i="4"/>
  <c r="S336" i="4"/>
  <c r="S337" i="4"/>
  <c r="S338" i="4"/>
  <c r="S339" i="4"/>
  <c r="S340" i="4"/>
  <c r="S341" i="4"/>
  <c r="S342" i="4"/>
  <c r="S343" i="4"/>
  <c r="S344" i="4"/>
  <c r="S345" i="4"/>
  <c r="S346" i="4"/>
  <c r="S347" i="4"/>
  <c r="S348" i="4"/>
  <c r="S349" i="4"/>
  <c r="S1326" i="4"/>
  <c r="S1315" i="4"/>
  <c r="S1316" i="4"/>
  <c r="S397" i="4"/>
  <c r="S435" i="4"/>
  <c r="S398" i="4"/>
  <c r="S436" i="4"/>
  <c r="S437" i="4"/>
  <c r="S438" i="4"/>
  <c r="S439" i="4"/>
  <c r="S440" i="4"/>
  <c r="S441" i="4"/>
  <c r="S399" i="4"/>
  <c r="S442" i="4"/>
  <c r="S443" i="4"/>
  <c r="S400" i="4"/>
  <c r="S444" i="4"/>
  <c r="S445" i="4"/>
  <c r="S446" i="4"/>
  <c r="S447" i="4"/>
  <c r="S448" i="4"/>
  <c r="S449" i="4"/>
  <c r="S450" i="4"/>
  <c r="S451" i="4"/>
  <c r="S452" i="4"/>
  <c r="S453" i="4"/>
  <c r="S454" i="4"/>
  <c r="S455" i="4"/>
  <c r="S401" i="4"/>
  <c r="S456" i="4"/>
  <c r="S457" i="4"/>
  <c r="S402" i="4"/>
  <c r="S403" i="4"/>
  <c r="S458" i="4"/>
  <c r="S459" i="4"/>
  <c r="S460" i="4"/>
  <c r="S461" i="4"/>
  <c r="S404" i="4"/>
  <c r="S462" i="4"/>
  <c r="S463" i="4"/>
  <c r="S405" i="4"/>
  <c r="S464" i="4"/>
  <c r="S465" i="4"/>
  <c r="S466" i="4"/>
  <c r="S1327" i="4"/>
  <c r="S1328" i="4"/>
  <c r="S1329" i="4"/>
  <c r="S1330" i="4"/>
  <c r="S1331" i="4"/>
  <c r="S1377" i="4"/>
  <c r="S1378" i="4"/>
  <c r="S1332" i="4"/>
  <c r="S1333" i="4"/>
  <c r="S1334" i="4"/>
  <c r="S1335" i="4"/>
  <c r="S1336" i="4"/>
  <c r="S1379" i="4"/>
  <c r="S1337" i="4"/>
  <c r="S1338" i="4"/>
  <c r="S1380" i="4"/>
  <c r="S1339" i="4"/>
  <c r="S1340" i="4"/>
  <c r="S1341" i="4"/>
  <c r="S1342" i="4"/>
  <c r="S1343" i="4"/>
  <c r="S1381" i="4"/>
  <c r="S1382" i="4"/>
  <c r="S1383" i="4"/>
  <c r="S1344" i="4"/>
  <c r="S1345" i="4"/>
  <c r="S1346" i="4"/>
  <c r="S1347" i="4"/>
  <c r="S1348" i="4"/>
  <c r="S1349" i="4"/>
  <c r="S1384" i="4"/>
  <c r="S1350" i="4"/>
  <c r="S1351" i="4"/>
  <c r="S1352" i="4"/>
  <c r="S1353" i="4"/>
  <c r="S1354" i="4"/>
  <c r="S1355" i="4"/>
  <c r="S1356" i="4"/>
  <c r="S1357" i="4"/>
  <c r="S1358" i="4"/>
  <c r="S1359" i="4"/>
  <c r="S1360" i="4"/>
  <c r="S1361" i="4"/>
  <c r="S1362" i="4"/>
  <c r="S1363" i="4"/>
  <c r="S1385" i="4"/>
  <c r="S1364" i="4"/>
  <c r="S1365" i="4"/>
  <c r="S1366" i="4"/>
  <c r="S1367" i="4"/>
  <c r="S1368" i="4"/>
  <c r="S1369" i="4"/>
  <c r="S1370" i="4"/>
  <c r="S1386" i="4"/>
  <c r="S1371" i="4"/>
  <c r="S1387" i="4"/>
  <c r="S1372" i="4"/>
  <c r="S1373" i="4"/>
  <c r="S1374" i="4"/>
  <c r="S1375" i="4"/>
  <c r="S1376" i="4"/>
  <c r="S525" i="4"/>
  <c r="S518" i="4"/>
  <c r="S526" i="4"/>
  <c r="S519" i="4"/>
  <c r="S527" i="4"/>
  <c r="S528" i="4"/>
  <c r="S529" i="4"/>
  <c r="S520" i="4"/>
  <c r="S530" i="4"/>
  <c r="S531" i="4"/>
  <c r="S532" i="4"/>
  <c r="S533" i="4"/>
  <c r="S534" i="4"/>
  <c r="S535" i="4"/>
  <c r="S536" i="4"/>
  <c r="S537" i="4"/>
  <c r="S538" i="4"/>
  <c r="S539" i="4"/>
  <c r="S540" i="4"/>
  <c r="S541" i="4"/>
  <c r="S542" i="4"/>
  <c r="S543" i="4"/>
  <c r="S544" i="4"/>
  <c r="S545" i="4"/>
  <c r="S546" i="4"/>
  <c r="S547" i="4"/>
  <c r="S548" i="4"/>
  <c r="S549" i="4"/>
  <c r="S550" i="4"/>
  <c r="S551" i="4"/>
  <c r="S552" i="4"/>
  <c r="S553" i="4"/>
  <c r="S554" i="4"/>
  <c r="S555" i="4"/>
  <c r="S521" i="4"/>
  <c r="S556" i="4"/>
  <c r="S557" i="4"/>
  <c r="S558" i="4"/>
  <c r="S559" i="4"/>
  <c r="S522" i="4"/>
  <c r="S560" i="4"/>
  <c r="S523" i="4"/>
  <c r="S561" i="4"/>
  <c r="S562" i="4"/>
  <c r="S563" i="4"/>
  <c r="S524" i="4"/>
  <c r="S564" i="4"/>
  <c r="S565" i="4"/>
  <c r="S566" i="4"/>
  <c r="S567" i="4"/>
  <c r="S568" i="4"/>
  <c r="S569" i="4"/>
  <c r="S1429" i="4"/>
  <c r="S1388" i="4"/>
  <c r="S1389" i="4"/>
  <c r="S1390" i="4"/>
  <c r="S1391" i="4"/>
  <c r="S1392" i="4"/>
  <c r="S1430" i="4"/>
  <c r="S1393" i="4"/>
  <c r="S1394" i="4"/>
  <c r="S1395" i="4"/>
  <c r="S1396" i="4"/>
  <c r="S1431" i="4"/>
  <c r="S1397" i="4"/>
  <c r="S1398" i="4"/>
  <c r="S1399" i="4"/>
  <c r="S1400" i="4"/>
  <c r="S1401" i="4"/>
  <c r="S1402" i="4"/>
  <c r="S1403" i="4"/>
  <c r="S1404" i="4"/>
  <c r="S1405" i="4"/>
  <c r="S1406" i="4"/>
  <c r="S1407" i="4"/>
  <c r="S1432" i="4"/>
  <c r="S1408" i="4"/>
  <c r="S1409" i="4"/>
  <c r="S1410" i="4"/>
  <c r="S1411" i="4"/>
  <c r="S1412" i="4"/>
  <c r="S1413" i="4"/>
  <c r="S1414" i="4"/>
  <c r="S1433" i="4"/>
  <c r="S1415" i="4"/>
  <c r="S1416" i="4"/>
  <c r="S1417" i="4"/>
  <c r="S1418" i="4"/>
  <c r="S1419" i="4"/>
  <c r="S1420" i="4"/>
  <c r="S1421" i="4"/>
  <c r="S1434" i="4"/>
  <c r="S1435" i="4"/>
  <c r="S1422" i="4"/>
  <c r="S1423" i="4"/>
  <c r="S1424" i="4"/>
  <c r="S1436" i="4"/>
  <c r="S1425" i="4"/>
  <c r="S1437" i="4"/>
  <c r="S1438" i="4"/>
  <c r="S1426" i="4"/>
  <c r="S1439" i="4"/>
  <c r="S1427" i="4"/>
  <c r="S1428" i="4"/>
  <c r="S860" i="4"/>
  <c r="S861" i="4"/>
  <c r="S851" i="4"/>
  <c r="S862" i="4"/>
  <c r="S863" i="4"/>
  <c r="S864" i="4"/>
  <c r="S865" i="4"/>
  <c r="S866" i="4"/>
  <c r="S867" i="4"/>
  <c r="S868" i="4"/>
  <c r="S869" i="4"/>
  <c r="S870" i="4"/>
  <c r="S871" i="4"/>
  <c r="S872" i="4"/>
  <c r="S852" i="4"/>
  <c r="S873" i="4"/>
  <c r="S874" i="4"/>
  <c r="S875" i="4"/>
  <c r="S876" i="4"/>
  <c r="S877" i="4"/>
  <c r="S853" i="4"/>
  <c r="S878" i="4"/>
  <c r="S879" i="4"/>
  <c r="S854" i="4"/>
  <c r="S880" i="4"/>
  <c r="S881" i="4"/>
  <c r="S882" i="4"/>
  <c r="S883" i="4"/>
  <c r="S884" i="4"/>
  <c r="S885" i="4"/>
  <c r="S855" i="4"/>
  <c r="S886" i="4"/>
  <c r="S887" i="4"/>
  <c r="S888" i="4"/>
  <c r="S889" i="4"/>
  <c r="S890" i="4"/>
  <c r="S891" i="4"/>
  <c r="S856" i="4"/>
  <c r="S857" i="4"/>
  <c r="S892" i="4"/>
  <c r="S893" i="4"/>
  <c r="S894" i="4"/>
  <c r="S895" i="4"/>
  <c r="S896" i="4"/>
  <c r="S858" i="4"/>
  <c r="S859" i="4"/>
  <c r="S897" i="4"/>
  <c r="S898" i="4"/>
  <c r="S899" i="4"/>
  <c r="S900" i="4"/>
  <c r="S901" i="4"/>
  <c r="S902" i="4"/>
  <c r="S903" i="4"/>
  <c r="S1440" i="4"/>
  <c r="S1441" i="4"/>
  <c r="S1442" i="4"/>
  <c r="S1443" i="4"/>
  <c r="S1496" i="4"/>
  <c r="S1444" i="4"/>
  <c r="S1445" i="4"/>
  <c r="S1446" i="4"/>
  <c r="S1447" i="4"/>
  <c r="S1497" i="4"/>
  <c r="S1498" i="4"/>
  <c r="S1499" i="4"/>
  <c r="S1448" i="4"/>
  <c r="S1449" i="4"/>
  <c r="S1450" i="4"/>
  <c r="S1451" i="4"/>
  <c r="S1500" i="4"/>
  <c r="S1501" i="4"/>
  <c r="S1452" i="4"/>
  <c r="S1453" i="4"/>
  <c r="S1454" i="4"/>
  <c r="S1455" i="4"/>
  <c r="S1456" i="4"/>
  <c r="S1457" i="4"/>
  <c r="S1458" i="4"/>
  <c r="S1459" i="4"/>
  <c r="S1460" i="4"/>
  <c r="S1502" i="4"/>
  <c r="S1461" i="4"/>
  <c r="S1503" i="4"/>
  <c r="S1462" i="4"/>
  <c r="S1504" i="4"/>
  <c r="S1505" i="4"/>
  <c r="S1506" i="4"/>
  <c r="S1463" i="4"/>
  <c r="S1464" i="4"/>
  <c r="S1465" i="4"/>
  <c r="S1466" i="4"/>
  <c r="S1467" i="4"/>
  <c r="S1468" i="4"/>
  <c r="S1469" i="4"/>
  <c r="S1470" i="4"/>
  <c r="S1471" i="4"/>
  <c r="S1472" i="4"/>
  <c r="S1473" i="4"/>
  <c r="S1474" i="4"/>
  <c r="S1475" i="4"/>
  <c r="S1476" i="4"/>
  <c r="S1507" i="4"/>
  <c r="S1477" i="4"/>
  <c r="S1478" i="4"/>
  <c r="S1479" i="4"/>
  <c r="S1480" i="4"/>
  <c r="S1481" i="4"/>
  <c r="S1482" i="4"/>
  <c r="S1483" i="4"/>
  <c r="S1508" i="4"/>
  <c r="S1509" i="4"/>
  <c r="S1484" i="4"/>
  <c r="S1510" i="4"/>
  <c r="S1511" i="4"/>
  <c r="S1485" i="4"/>
  <c r="S1512" i="4"/>
  <c r="S1486" i="4"/>
  <c r="S1487" i="4"/>
  <c r="S1488" i="4"/>
  <c r="S1513" i="4"/>
  <c r="S1489" i="4"/>
  <c r="S1490" i="4"/>
  <c r="S1491" i="4"/>
  <c r="S1492" i="4"/>
  <c r="S1493" i="4"/>
  <c r="S1514" i="4"/>
  <c r="S1494" i="4"/>
  <c r="S1515" i="4"/>
  <c r="S1495" i="4"/>
  <c r="S1516" i="4"/>
  <c r="S1517" i="4"/>
  <c r="S1518" i="4"/>
  <c r="S1554" i="4"/>
  <c r="S1519" i="4"/>
  <c r="S1520" i="4"/>
  <c r="S1521" i="4"/>
  <c r="S1522" i="4"/>
  <c r="S1523" i="4"/>
  <c r="S1524" i="4"/>
  <c r="S1525" i="4"/>
  <c r="S1526" i="4"/>
  <c r="S1527" i="4"/>
  <c r="S1528" i="4"/>
  <c r="S1529" i="4"/>
  <c r="S1530" i="4"/>
  <c r="S1531" i="4"/>
  <c r="S1532" i="4"/>
  <c r="S1533" i="4"/>
  <c r="S1534" i="4"/>
  <c r="S1535" i="4"/>
  <c r="S1536" i="4"/>
  <c r="S1555" i="4"/>
  <c r="S1537" i="4"/>
  <c r="S1538" i="4"/>
  <c r="S1539" i="4"/>
  <c r="S1540" i="4"/>
  <c r="S1541" i="4"/>
  <c r="S1542" i="4"/>
  <c r="S1543" i="4"/>
  <c r="S1544" i="4"/>
  <c r="S1545" i="4"/>
  <c r="S1546" i="4"/>
  <c r="S1547" i="4"/>
  <c r="S1548" i="4"/>
  <c r="S1549" i="4"/>
  <c r="S1550" i="4"/>
  <c r="S1551" i="4"/>
  <c r="S1552" i="4"/>
  <c r="S1553" i="4"/>
  <c r="S1661" i="4"/>
  <c r="S1612" i="4"/>
  <c r="S1613" i="4"/>
  <c r="S1614" i="4"/>
  <c r="S1615" i="4"/>
  <c r="S1616" i="4"/>
  <c r="S1617" i="4"/>
  <c r="S1662" i="4"/>
  <c r="S1618" i="4"/>
  <c r="S1619" i="4"/>
  <c r="S1620" i="4"/>
  <c r="S1621" i="4"/>
  <c r="S1622" i="4"/>
  <c r="S1623" i="4"/>
  <c r="S1663" i="4"/>
  <c r="S1624" i="4"/>
  <c r="S1625" i="4"/>
  <c r="S1664" i="4"/>
  <c r="S1626" i="4"/>
  <c r="S1627" i="4"/>
  <c r="S1628" i="4"/>
  <c r="S1629" i="4"/>
  <c r="S1630" i="4"/>
  <c r="S1631" i="4"/>
  <c r="S1665" i="4"/>
  <c r="S1632" i="4"/>
  <c r="S1633" i="4"/>
  <c r="S1634" i="4"/>
  <c r="S1635" i="4"/>
  <c r="S1666" i="4"/>
  <c r="S1636" i="4"/>
  <c r="S1637" i="4"/>
  <c r="S1638" i="4"/>
  <c r="S1639" i="4"/>
  <c r="S1640" i="4"/>
  <c r="S1641" i="4"/>
  <c r="S1642" i="4"/>
  <c r="S1643" i="4"/>
  <c r="S1667" i="4"/>
  <c r="S1644" i="4"/>
  <c r="S1645" i="4"/>
  <c r="S1646" i="4"/>
  <c r="S1668" i="4"/>
  <c r="S1669" i="4"/>
  <c r="S1647" i="4"/>
  <c r="S1648" i="4"/>
  <c r="S1649" i="4"/>
  <c r="S1650" i="4"/>
  <c r="S1651" i="4"/>
  <c r="S1670" i="4"/>
  <c r="S1652" i="4"/>
  <c r="S1653" i="4"/>
  <c r="S1654" i="4"/>
  <c r="S1655" i="4"/>
  <c r="S1656" i="4"/>
  <c r="S1657" i="4"/>
  <c r="S1658" i="4"/>
  <c r="S1659" i="4"/>
  <c r="S1660" i="4"/>
  <c r="S1671" i="4"/>
  <c r="S1672" i="4"/>
  <c r="S1673" i="4"/>
  <c r="S1741" i="4"/>
  <c r="S1674" i="4"/>
  <c r="S1675" i="4"/>
  <c r="S1676" i="4"/>
  <c r="S1677" i="4"/>
  <c r="S1742" i="4"/>
  <c r="S1678" i="4"/>
  <c r="S1679" i="4"/>
  <c r="S1680" i="4"/>
  <c r="S1681" i="4"/>
  <c r="S1682" i="4"/>
  <c r="S1683" i="4"/>
  <c r="S1684" i="4"/>
  <c r="S1685" i="4"/>
  <c r="S1686" i="4"/>
  <c r="S1687" i="4"/>
  <c r="S1688" i="4"/>
  <c r="S1689" i="4"/>
  <c r="S1743" i="4"/>
  <c r="S1690" i="4"/>
  <c r="S1691" i="4"/>
  <c r="S1692" i="4"/>
  <c r="S1693" i="4"/>
  <c r="S1694" i="4"/>
  <c r="S1695" i="4"/>
  <c r="S1696" i="4"/>
  <c r="S1697" i="4"/>
  <c r="S1698" i="4"/>
  <c r="S1699" i="4"/>
  <c r="S1700" i="4"/>
  <c r="S1701" i="4"/>
  <c r="S1702" i="4"/>
  <c r="S1703" i="4"/>
  <c r="S1704" i="4"/>
  <c r="S1705" i="4"/>
  <c r="S1706" i="4"/>
  <c r="S1707" i="4"/>
  <c r="S1744" i="4"/>
  <c r="S1708" i="4"/>
  <c r="S1745" i="4"/>
  <c r="S1709" i="4"/>
  <c r="S1746" i="4"/>
  <c r="S1710" i="4"/>
  <c r="S1711" i="4"/>
  <c r="S1712" i="4"/>
  <c r="S1747" i="4"/>
  <c r="S1713" i="4"/>
  <c r="S1714" i="4"/>
  <c r="S1715" i="4"/>
  <c r="S1716" i="4"/>
  <c r="S1717" i="4"/>
  <c r="S1718" i="4"/>
  <c r="S1719" i="4"/>
  <c r="S1720" i="4"/>
  <c r="S1748" i="4"/>
  <c r="S1721" i="4"/>
  <c r="S1722" i="4"/>
  <c r="S1723" i="4"/>
  <c r="S1724" i="4"/>
  <c r="S1725" i="4"/>
  <c r="S1726" i="4"/>
  <c r="S1749" i="4"/>
  <c r="S1727" i="4"/>
  <c r="S1728" i="4"/>
  <c r="S1729" i="4"/>
  <c r="S1730" i="4"/>
  <c r="S1750" i="4"/>
  <c r="S1731" i="4"/>
  <c r="S1732" i="4"/>
  <c r="S1733" i="4"/>
  <c r="S1751" i="4"/>
  <c r="S1734" i="4"/>
  <c r="S1735" i="4"/>
  <c r="S1736" i="4"/>
  <c r="S1737" i="4"/>
  <c r="S1738" i="4"/>
  <c r="S1752" i="4"/>
  <c r="S1739" i="4"/>
  <c r="S1740" i="4"/>
  <c r="S1753" i="4"/>
  <c r="S1754" i="4"/>
  <c r="S1755" i="4"/>
  <c r="S1870" i="4"/>
  <c r="S1756" i="4"/>
  <c r="S1757" i="4"/>
  <c r="S1758" i="4"/>
  <c r="S1871" i="4"/>
  <c r="S1872" i="4"/>
  <c r="S1759" i="4"/>
  <c r="S1760" i="4"/>
  <c r="S1761" i="4"/>
  <c r="S1762" i="4"/>
  <c r="S1873" i="4"/>
  <c r="S1763" i="4"/>
  <c r="S1764" i="4"/>
  <c r="S1765" i="4"/>
  <c r="S1766" i="4"/>
  <c r="S1874" i="4"/>
  <c r="S1767" i="4"/>
  <c r="S1768" i="4"/>
  <c r="S1769" i="4"/>
  <c r="S1770" i="4"/>
  <c r="S1771" i="4"/>
  <c r="S1772" i="4"/>
  <c r="S1773" i="4"/>
  <c r="S1875" i="4"/>
  <c r="S1774" i="4"/>
  <c r="S1775" i="4"/>
  <c r="S1776" i="4"/>
  <c r="S1777" i="4"/>
  <c r="S1876" i="4"/>
  <c r="S1778" i="4"/>
  <c r="S1779" i="4"/>
  <c r="S1877" i="4"/>
  <c r="S1878" i="4"/>
  <c r="S1780" i="4"/>
  <c r="S1781" i="4"/>
  <c r="S1879" i="4"/>
  <c r="S1782" i="4"/>
  <c r="S1783" i="4"/>
  <c r="S1784" i="4"/>
  <c r="S1785" i="4"/>
  <c r="S1786" i="4"/>
  <c r="S1787" i="4"/>
  <c r="S1788" i="4"/>
  <c r="S1789" i="4"/>
  <c r="S1790" i="4"/>
  <c r="S1791" i="4"/>
  <c r="S1792" i="4"/>
  <c r="S1793" i="4"/>
  <c r="S1794" i="4"/>
  <c r="S1795" i="4"/>
  <c r="S1796" i="4"/>
  <c r="S1797" i="4"/>
  <c r="S1798" i="4"/>
  <c r="S1880" i="4"/>
  <c r="S1799" i="4"/>
  <c r="S1800" i="4"/>
  <c r="S1801" i="4"/>
  <c r="S1802" i="4"/>
  <c r="S1803" i="4"/>
  <c r="S1881" i="4"/>
  <c r="S1804" i="4"/>
  <c r="S1805" i="4"/>
  <c r="S1882" i="4"/>
  <c r="S1806" i="4"/>
  <c r="S1807" i="4"/>
  <c r="S1808" i="4"/>
  <c r="S1809" i="4"/>
  <c r="S1810" i="4"/>
  <c r="S1811" i="4"/>
  <c r="S1812" i="4"/>
  <c r="S1813" i="4"/>
  <c r="S1814" i="4"/>
  <c r="S1815" i="4"/>
  <c r="S1883" i="4"/>
  <c r="S1816" i="4"/>
  <c r="S1884" i="4"/>
  <c r="S1817" i="4"/>
  <c r="S1818" i="4"/>
  <c r="S1819" i="4"/>
  <c r="S1820" i="4"/>
  <c r="S1821" i="4"/>
  <c r="S1885" i="4"/>
  <c r="S1822" i="4"/>
  <c r="S1823" i="4"/>
  <c r="S1824" i="4"/>
  <c r="S1825" i="4"/>
  <c r="S1826" i="4"/>
  <c r="S1827" i="4"/>
  <c r="S1828" i="4"/>
  <c r="S1829" i="4"/>
  <c r="S1830" i="4"/>
  <c r="S1831" i="4"/>
  <c r="S1832" i="4"/>
  <c r="S1833" i="4"/>
  <c r="S1834" i="4"/>
  <c r="S1835" i="4"/>
  <c r="S1836" i="4"/>
  <c r="S1837" i="4"/>
  <c r="S1838" i="4"/>
  <c r="S1839" i="4"/>
  <c r="S1840" i="4"/>
  <c r="S1841" i="4"/>
  <c r="S1842" i="4"/>
  <c r="S1843" i="4"/>
  <c r="S1886" i="4"/>
  <c r="S1844" i="4"/>
  <c r="S1845" i="4"/>
  <c r="S1887" i="4"/>
  <c r="S1888" i="4"/>
  <c r="S1889" i="4"/>
  <c r="S1846" i="4"/>
  <c r="S1847" i="4"/>
  <c r="S1848" i="4"/>
  <c r="S1849" i="4"/>
  <c r="S1850" i="4"/>
  <c r="S1851" i="4"/>
  <c r="S1852" i="4"/>
  <c r="S1890" i="4"/>
  <c r="S1853" i="4"/>
  <c r="S1891" i="4"/>
  <c r="S1854" i="4"/>
  <c r="S1855" i="4"/>
  <c r="S1856" i="4"/>
  <c r="S1857" i="4"/>
  <c r="S1858" i="4"/>
  <c r="S1859" i="4"/>
  <c r="S1860" i="4"/>
  <c r="S1861" i="4"/>
  <c r="S1862" i="4"/>
  <c r="S1863" i="4"/>
  <c r="S1864" i="4"/>
  <c r="S1892" i="4"/>
  <c r="S1865" i="4"/>
  <c r="S1866" i="4"/>
  <c r="S1867" i="4"/>
  <c r="S1868" i="4"/>
  <c r="S1869" i="4"/>
  <c r="S1893" i="4"/>
  <c r="S1894" i="4"/>
  <c r="S1895" i="4"/>
  <c r="S1896" i="4"/>
  <c r="S1897" i="4"/>
  <c r="S1898" i="4"/>
  <c r="S1899" i="4"/>
  <c r="S1964" i="4"/>
  <c r="S1900" i="4"/>
  <c r="S1901" i="4"/>
  <c r="S1902" i="4"/>
  <c r="S1903" i="4"/>
  <c r="S1904" i="4"/>
  <c r="S1905" i="4"/>
  <c r="S1906" i="4"/>
  <c r="S1907" i="4"/>
  <c r="S1908" i="4"/>
  <c r="S1909" i="4"/>
  <c r="S1910" i="4"/>
  <c r="S1911" i="4"/>
  <c r="S1912" i="4"/>
  <c r="S1913" i="4"/>
  <c r="S1914" i="4"/>
  <c r="S1915" i="4"/>
  <c r="S1916" i="4"/>
  <c r="S1917" i="4"/>
  <c r="S1918" i="4"/>
  <c r="S1919" i="4"/>
  <c r="S1965" i="4"/>
  <c r="S1920" i="4"/>
  <c r="S1966" i="4"/>
  <c r="S1921" i="4"/>
  <c r="S1922" i="4"/>
  <c r="S1923" i="4"/>
  <c r="S1924" i="4"/>
  <c r="S1925" i="4"/>
  <c r="S1926" i="4"/>
  <c r="S1927" i="4"/>
  <c r="S1928" i="4"/>
  <c r="S1929" i="4"/>
  <c r="S1930" i="4"/>
  <c r="S1931" i="4"/>
  <c r="S1932" i="4"/>
  <c r="S1933" i="4"/>
  <c r="S1934" i="4"/>
  <c r="S1935" i="4"/>
  <c r="S1936" i="4"/>
  <c r="S1967" i="4"/>
  <c r="S1937" i="4"/>
  <c r="S1938" i="4"/>
  <c r="S1939" i="4"/>
  <c r="S1940" i="4"/>
  <c r="S1941" i="4"/>
  <c r="S1942" i="4"/>
  <c r="S1943" i="4"/>
  <c r="S1944" i="4"/>
  <c r="S1968" i="4"/>
  <c r="S1945" i="4"/>
  <c r="S1946" i="4"/>
  <c r="S1947" i="4"/>
  <c r="S1969" i="4"/>
  <c r="S1948" i="4"/>
  <c r="S1949" i="4"/>
  <c r="S1950" i="4"/>
  <c r="S1970" i="4"/>
  <c r="S1971" i="4"/>
  <c r="S1951" i="4"/>
  <c r="S1972" i="4"/>
  <c r="S1952" i="4"/>
  <c r="S1973" i="4"/>
  <c r="S1953" i="4"/>
  <c r="S1954" i="4"/>
  <c r="S1955" i="4"/>
  <c r="S1956" i="4"/>
  <c r="S1957" i="4"/>
  <c r="S1958" i="4"/>
  <c r="S1959" i="4"/>
  <c r="S1960" i="4"/>
  <c r="S1961" i="4"/>
  <c r="S1962" i="4"/>
  <c r="S1963" i="4"/>
  <c r="S957" i="4"/>
  <c r="S958" i="4"/>
  <c r="S959" i="4"/>
  <c r="S960" i="4"/>
  <c r="S948" i="4"/>
  <c r="S961" i="4"/>
  <c r="S962" i="4"/>
  <c r="S963" i="4"/>
  <c r="S964" i="4"/>
  <c r="S949" i="4"/>
  <c r="S965" i="4"/>
  <c r="S966" i="4"/>
  <c r="S967" i="4"/>
  <c r="S968" i="4"/>
  <c r="S950" i="4"/>
  <c r="S969" i="4"/>
  <c r="S970" i="4"/>
  <c r="S951" i="4"/>
  <c r="S971" i="4"/>
  <c r="S972" i="4"/>
  <c r="S973" i="4"/>
  <c r="S974" i="4"/>
  <c r="S975" i="4"/>
  <c r="S976" i="4"/>
  <c r="S977" i="4"/>
  <c r="S978" i="4"/>
  <c r="S979" i="4"/>
  <c r="S980" i="4"/>
  <c r="S981" i="4"/>
  <c r="S952" i="4"/>
  <c r="S982" i="4"/>
  <c r="S983" i="4"/>
  <c r="S953" i="4"/>
  <c r="S984" i="4"/>
  <c r="S954" i="4"/>
  <c r="S985" i="4"/>
  <c r="S986" i="4"/>
  <c r="S987" i="4"/>
  <c r="S955" i="4"/>
  <c r="S988" i="4"/>
  <c r="S989" i="4"/>
  <c r="S990" i="4"/>
  <c r="S991" i="4"/>
  <c r="S992" i="4"/>
  <c r="S993" i="4"/>
  <c r="S956" i="4"/>
  <c r="S994" i="4"/>
  <c r="S995" i="4"/>
  <c r="S996" i="4"/>
  <c r="S997" i="4"/>
  <c r="S998" i="4"/>
  <c r="S999" i="4"/>
  <c r="S1000" i="4"/>
  <c r="S1060" i="4"/>
  <c r="S1061" i="4"/>
  <c r="S1062" i="4"/>
  <c r="S1047" i="4"/>
  <c r="S1063" i="4"/>
  <c r="S1064" i="4"/>
  <c r="S1065" i="4"/>
  <c r="S1066" i="4"/>
  <c r="S1067" i="4"/>
  <c r="S1068" i="4"/>
  <c r="S1069" i="4"/>
  <c r="S1048" i="4"/>
  <c r="S1070" i="4"/>
  <c r="S1071" i="4"/>
  <c r="S1072" i="4"/>
  <c r="S1073" i="4"/>
  <c r="S1074" i="4"/>
  <c r="S1075" i="4"/>
  <c r="S1049" i="4"/>
  <c r="S1076" i="4"/>
  <c r="S1050" i="4"/>
  <c r="S1077" i="4"/>
  <c r="S1078" i="4"/>
  <c r="S1079" i="4"/>
  <c r="S1080" i="4"/>
  <c r="S1081" i="4"/>
  <c r="S1051" i="4"/>
  <c r="S1052" i="4"/>
  <c r="S1082" i="4"/>
  <c r="S1083" i="4"/>
  <c r="S1084" i="4"/>
  <c r="S1053" i="4"/>
  <c r="S1085" i="4"/>
  <c r="S1086" i="4"/>
  <c r="S1087" i="4"/>
  <c r="S1088" i="4"/>
  <c r="S1089" i="4"/>
  <c r="S1090" i="4"/>
  <c r="S1091" i="4"/>
  <c r="S1092" i="4"/>
  <c r="S1093" i="4"/>
  <c r="S1094" i="4"/>
  <c r="S1054" i="4"/>
  <c r="S1095" i="4"/>
  <c r="S1055" i="4"/>
  <c r="S1096" i="4"/>
  <c r="S1097" i="4"/>
  <c r="S1098" i="4"/>
  <c r="S1056" i="4"/>
  <c r="S1099" i="4"/>
  <c r="S1100" i="4"/>
  <c r="S1101" i="4"/>
  <c r="S1102" i="4"/>
  <c r="S1103" i="4"/>
  <c r="S1104" i="4"/>
  <c r="S1105" i="4"/>
  <c r="S1106" i="4"/>
  <c r="S1107" i="4"/>
  <c r="S1108" i="4"/>
  <c r="S1057" i="4"/>
  <c r="S1058" i="4"/>
  <c r="S1109" i="4"/>
  <c r="S1110" i="4"/>
  <c r="S1111" i="4"/>
  <c r="S1112" i="4"/>
  <c r="S1113" i="4"/>
  <c r="S1114" i="4"/>
  <c r="S1115" i="4"/>
  <c r="S1116" i="4"/>
  <c r="S1117" i="4"/>
  <c r="S1118" i="4"/>
  <c r="S1059" i="4"/>
  <c r="S1119" i="4"/>
  <c r="S1564" i="4"/>
  <c r="S1565" i="4"/>
  <c r="S1566" i="4"/>
  <c r="S1567" i="4"/>
  <c r="S1568" i="4"/>
  <c r="S1569" i="4"/>
  <c r="S1570" i="4"/>
  <c r="S1556" i="4"/>
  <c r="S1571" i="4"/>
  <c r="S1572" i="4"/>
  <c r="S1573" i="4"/>
  <c r="S1557" i="4"/>
  <c r="S1574" i="4"/>
  <c r="S1558" i="4"/>
  <c r="S1575" i="4"/>
  <c r="S1576" i="4"/>
  <c r="S1577" i="4"/>
  <c r="S1578" i="4"/>
  <c r="S1579" i="4"/>
  <c r="S1580" i="4"/>
  <c r="S1581" i="4"/>
  <c r="S1582" i="4"/>
  <c r="S1583" i="4"/>
  <c r="S1584" i="4"/>
  <c r="S1585" i="4"/>
  <c r="S1586" i="4"/>
  <c r="S1587" i="4"/>
  <c r="S1588" i="4"/>
  <c r="S1589" i="4"/>
  <c r="S1590" i="4"/>
  <c r="S1559" i="4"/>
  <c r="S1591" i="4"/>
  <c r="S1592" i="4"/>
  <c r="S1560" i="4"/>
  <c r="S1593" i="4"/>
  <c r="S1561" i="4"/>
  <c r="S1562" i="4"/>
  <c r="S1594" i="4"/>
  <c r="S1595" i="4"/>
  <c r="S1596" i="4"/>
  <c r="S1597" i="4"/>
  <c r="S1598" i="4"/>
  <c r="S1563" i="4"/>
  <c r="S1599" i="4"/>
  <c r="S1600" i="4"/>
  <c r="S1601" i="4"/>
  <c r="S1602" i="4"/>
  <c r="S1603" i="4"/>
  <c r="S1604" i="4"/>
  <c r="S1605" i="4"/>
  <c r="S1606" i="4"/>
  <c r="S1607" i="4"/>
  <c r="S1608" i="4"/>
  <c r="S1609" i="4"/>
  <c r="S1610" i="4"/>
  <c r="S1611"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193" i="4"/>
  <c r="R194" i="4"/>
  <c r="R195" i="4"/>
  <c r="R196" i="4"/>
  <c r="R197" i="4"/>
  <c r="R198" i="4"/>
  <c r="R199" i="4"/>
  <c r="R200" i="4"/>
  <c r="R201" i="4"/>
  <c r="R202" i="4"/>
  <c r="R203" i="4"/>
  <c r="R204" i="4"/>
  <c r="R205" i="4"/>
  <c r="R206" i="4"/>
  <c r="R207" i="4"/>
  <c r="R208" i="4"/>
  <c r="R209" i="4"/>
  <c r="R210" i="4"/>
  <c r="R211" i="4"/>
  <c r="R212" i="4"/>
  <c r="R213" i="4"/>
  <c r="R214" i="4"/>
  <c r="R215" i="4"/>
  <c r="R216" i="4"/>
  <c r="R217" i="4"/>
  <c r="R218" i="4"/>
  <c r="R219" i="4"/>
  <c r="R220" i="4"/>
  <c r="R221" i="4"/>
  <c r="R222" i="4"/>
  <c r="R223" i="4"/>
  <c r="R224" i="4"/>
  <c r="R225" i="4"/>
  <c r="R226" i="4"/>
  <c r="R227" i="4"/>
  <c r="R228" i="4"/>
  <c r="R229" i="4"/>
  <c r="R230" i="4"/>
  <c r="R231" i="4"/>
  <c r="R232" i="4"/>
  <c r="R233" i="4"/>
  <c r="R234" i="4"/>
  <c r="R235" i="4"/>
  <c r="R236" i="4"/>
  <c r="R237"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6" i="4"/>
  <c r="R277" i="4"/>
  <c r="R278" i="4"/>
  <c r="R279" i="4"/>
  <c r="R280" i="4"/>
  <c r="R281" i="4"/>
  <c r="R282" i="4"/>
  <c r="R283" i="4"/>
  <c r="R284" i="4"/>
  <c r="R285" i="4"/>
  <c r="R286" i="4"/>
  <c r="R287" i="4"/>
  <c r="R288" i="4"/>
  <c r="R289" i="4"/>
  <c r="R290" i="4"/>
  <c r="R291" i="4"/>
  <c r="R292" i="4"/>
  <c r="R293" i="4"/>
  <c r="R294" i="4"/>
  <c r="R295" i="4"/>
  <c r="R296" i="4"/>
  <c r="R297" i="4"/>
  <c r="R350" i="4"/>
  <c r="R351" i="4"/>
  <c r="R368" i="4"/>
  <c r="R352" i="4"/>
  <c r="R353" i="4"/>
  <c r="R354" i="4"/>
  <c r="R355" i="4"/>
  <c r="R356" i="4"/>
  <c r="R375" i="4"/>
  <c r="R357" i="4"/>
  <c r="R358" i="4"/>
  <c r="R378" i="4"/>
  <c r="R379" i="4"/>
  <c r="R359" i="4"/>
  <c r="R360" i="4"/>
  <c r="R361" i="4"/>
  <c r="R382" i="4"/>
  <c r="R362" i="4"/>
  <c r="R363" i="4"/>
  <c r="R364" i="4"/>
  <c r="R386" i="4"/>
  <c r="R365" i="4"/>
  <c r="R366" i="4"/>
  <c r="R367" i="4"/>
  <c r="R387" i="4"/>
  <c r="R369" i="4"/>
  <c r="R370" i="4"/>
  <c r="R371" i="4"/>
  <c r="R372" i="4"/>
  <c r="R373" i="4"/>
  <c r="R374" i="4"/>
  <c r="R388" i="4"/>
  <c r="R376" i="4"/>
  <c r="R377" i="4"/>
  <c r="R389" i="4"/>
  <c r="R390" i="4"/>
  <c r="R380" i="4"/>
  <c r="R381" i="4"/>
  <c r="R391" i="4"/>
  <c r="R383" i="4"/>
  <c r="R384" i="4"/>
  <c r="R385" i="4"/>
  <c r="R510" i="4"/>
  <c r="R467" i="4"/>
  <c r="R468" i="4"/>
  <c r="R469" i="4"/>
  <c r="R470" i="4"/>
  <c r="R471" i="4"/>
  <c r="R472" i="4"/>
  <c r="R473" i="4"/>
  <c r="R474" i="4"/>
  <c r="R511" i="4"/>
  <c r="R512" i="4"/>
  <c r="R475" i="4"/>
  <c r="R476" i="4"/>
  <c r="R513" i="4"/>
  <c r="R477" i="4"/>
  <c r="R514" i="4"/>
  <c r="R478" i="4"/>
  <c r="R479" i="4"/>
  <c r="R480" i="4"/>
  <c r="R481" i="4"/>
  <c r="R482" i="4"/>
  <c r="R483" i="4"/>
  <c r="R484" i="4"/>
  <c r="R485" i="4"/>
  <c r="R486" i="4"/>
  <c r="R487" i="4"/>
  <c r="R488" i="4"/>
  <c r="R489" i="4"/>
  <c r="R515" i="4"/>
  <c r="R490" i="4"/>
  <c r="R491" i="4"/>
  <c r="R492" i="4"/>
  <c r="R516" i="4"/>
  <c r="R493" i="4"/>
  <c r="R494" i="4"/>
  <c r="R495" i="4"/>
  <c r="R496" i="4"/>
  <c r="R497" i="4"/>
  <c r="R498" i="4"/>
  <c r="R517" i="4"/>
  <c r="R499" i="4"/>
  <c r="R500" i="4"/>
  <c r="R501" i="4"/>
  <c r="R502" i="4"/>
  <c r="R503" i="4"/>
  <c r="R504" i="4"/>
  <c r="R505" i="4"/>
  <c r="R506" i="4"/>
  <c r="R507" i="4"/>
  <c r="R508" i="4"/>
  <c r="R509" i="4"/>
  <c r="R570" i="4"/>
  <c r="R571" i="4"/>
  <c r="R572" i="4"/>
  <c r="R573" i="4"/>
  <c r="R615" i="4"/>
  <c r="R616" i="4"/>
  <c r="R574" i="4"/>
  <c r="R575" i="4"/>
  <c r="R617" i="4"/>
  <c r="R576" i="4"/>
  <c r="R618" i="4"/>
  <c r="R577" i="4"/>
  <c r="R578" i="4"/>
  <c r="R579" i="4"/>
  <c r="R580" i="4"/>
  <c r="R619" i="4"/>
  <c r="R581" i="4"/>
  <c r="R582" i="4"/>
  <c r="R620" i="4"/>
  <c r="R583" i="4"/>
  <c r="R584" i="4"/>
  <c r="R585" i="4"/>
  <c r="R586" i="4"/>
  <c r="R587" i="4"/>
  <c r="R588" i="4"/>
  <c r="R589" i="4"/>
  <c r="R621" i="4"/>
  <c r="R590" i="4"/>
  <c r="R591" i="4"/>
  <c r="R592" i="4"/>
  <c r="R593" i="4"/>
  <c r="R594" i="4"/>
  <c r="R622" i="4"/>
  <c r="R623" i="4"/>
  <c r="R595" i="4"/>
  <c r="R596" i="4"/>
  <c r="R597" i="4"/>
  <c r="R624" i="4"/>
  <c r="R625" i="4"/>
  <c r="R598" i="4"/>
  <c r="R599" i="4"/>
  <c r="R600" i="4"/>
  <c r="R601" i="4"/>
  <c r="R602" i="4"/>
  <c r="R603" i="4"/>
  <c r="R604" i="4"/>
  <c r="R605" i="4"/>
  <c r="R606" i="4"/>
  <c r="R607" i="4"/>
  <c r="R608" i="4"/>
  <c r="R609" i="4"/>
  <c r="R610" i="4"/>
  <c r="R611" i="4"/>
  <c r="R626" i="4"/>
  <c r="R612" i="4"/>
  <c r="R613" i="4"/>
  <c r="R627" i="4"/>
  <c r="R614" i="4"/>
  <c r="R628" i="4"/>
  <c r="R629" i="4"/>
  <c r="R630" i="4"/>
  <c r="R631" i="4"/>
  <c r="R632" i="4"/>
  <c r="R633" i="4"/>
  <c r="R634" i="4"/>
  <c r="R635" i="4"/>
  <c r="R693" i="4"/>
  <c r="R636" i="4"/>
  <c r="R694" i="4"/>
  <c r="R637" i="4"/>
  <c r="R638" i="4"/>
  <c r="R639" i="4"/>
  <c r="R640" i="4"/>
  <c r="R641" i="4"/>
  <c r="R642" i="4"/>
  <c r="R643" i="4"/>
  <c r="R695" i="4"/>
  <c r="R696" i="4"/>
  <c r="R644" i="4"/>
  <c r="R645" i="4"/>
  <c r="R646" i="4"/>
  <c r="R647" i="4"/>
  <c r="R648" i="4"/>
  <c r="R649" i="4"/>
  <c r="R650" i="4"/>
  <c r="R651" i="4"/>
  <c r="R652" i="4"/>
  <c r="R653" i="4"/>
  <c r="R697" i="4"/>
  <c r="R654" i="4"/>
  <c r="R655" i="4"/>
  <c r="R656" i="4"/>
  <c r="R657" i="4"/>
  <c r="R658" i="4"/>
  <c r="R659" i="4"/>
  <c r="R660" i="4"/>
  <c r="R661" i="4"/>
  <c r="R662" i="4"/>
  <c r="R663" i="4"/>
  <c r="R698" i="4"/>
  <c r="R664" i="4"/>
  <c r="R665" i="4"/>
  <c r="R699" i="4"/>
  <c r="R666" i="4"/>
  <c r="R667" i="4"/>
  <c r="R668" i="4"/>
  <c r="R669" i="4"/>
  <c r="R670" i="4"/>
  <c r="R671" i="4"/>
  <c r="R672" i="4"/>
  <c r="R673" i="4"/>
  <c r="R674" i="4"/>
  <c r="R700" i="4"/>
  <c r="R675" i="4"/>
  <c r="R676" i="4"/>
  <c r="R677" i="4"/>
  <c r="R678" i="4"/>
  <c r="R679" i="4"/>
  <c r="R680" i="4"/>
  <c r="R681" i="4"/>
  <c r="R682" i="4"/>
  <c r="R701" i="4"/>
  <c r="R702" i="4"/>
  <c r="R703" i="4"/>
  <c r="R683" i="4"/>
  <c r="R684" i="4"/>
  <c r="R685" i="4"/>
  <c r="R686" i="4"/>
  <c r="R687" i="4"/>
  <c r="R688" i="4"/>
  <c r="R689" i="4"/>
  <c r="R690" i="4"/>
  <c r="R691" i="4"/>
  <c r="R692"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49" i="4"/>
  <c r="R732" i="4"/>
  <c r="R733" i="4"/>
  <c r="R734" i="4"/>
  <c r="R735" i="4"/>
  <c r="R750" i="4"/>
  <c r="R406" i="4"/>
  <c r="R407" i="4"/>
  <c r="R408" i="4"/>
  <c r="R409" i="4"/>
  <c r="R410" i="4"/>
  <c r="R392" i="4"/>
  <c r="R411" i="4"/>
  <c r="R412" i="4"/>
  <c r="R413" i="4"/>
  <c r="R414" i="4"/>
  <c r="R415" i="4"/>
  <c r="R416" i="4"/>
  <c r="R417" i="4"/>
  <c r="R418" i="4"/>
  <c r="R419" i="4"/>
  <c r="R420" i="4"/>
  <c r="R421" i="4"/>
  <c r="R393" i="4"/>
  <c r="R422" i="4"/>
  <c r="R423" i="4"/>
  <c r="R424" i="4"/>
  <c r="R425" i="4"/>
  <c r="R426" i="4"/>
  <c r="R394" i="4"/>
  <c r="R427" i="4"/>
  <c r="R395" i="4"/>
  <c r="R428" i="4"/>
  <c r="R429" i="4"/>
  <c r="R430" i="4"/>
  <c r="R431" i="4"/>
  <c r="R396" i="4"/>
  <c r="R432" i="4"/>
  <c r="R433" i="4"/>
  <c r="R434" i="4"/>
  <c r="R736" i="4"/>
  <c r="R737" i="4"/>
  <c r="R738" i="4"/>
  <c r="R739" i="4"/>
  <c r="R740" i="4"/>
  <c r="R741" i="4"/>
  <c r="R742" i="4"/>
  <c r="R743" i="4"/>
  <c r="R744" i="4"/>
  <c r="R751" i="4"/>
  <c r="R745" i="4"/>
  <c r="R746" i="4"/>
  <c r="R747" i="4"/>
  <c r="R748" i="4"/>
  <c r="R793" i="4"/>
  <c r="R794" i="4"/>
  <c r="R752" i="4"/>
  <c r="R753" i="4"/>
  <c r="R754" i="4"/>
  <c r="R755" i="4"/>
  <c r="R756" i="4"/>
  <c r="R757" i="4"/>
  <c r="R758" i="4"/>
  <c r="R759" i="4"/>
  <c r="R795" i="4"/>
  <c r="R760" i="4"/>
  <c r="R761" i="4"/>
  <c r="R762" i="4"/>
  <c r="R763" i="4"/>
  <c r="R764" i="4"/>
  <c r="R765" i="4"/>
  <c r="R766" i="4"/>
  <c r="R796" i="4"/>
  <c r="R797" i="4"/>
  <c r="R767" i="4"/>
  <c r="R768" i="4"/>
  <c r="R769" i="4"/>
  <c r="R770" i="4"/>
  <c r="R798" i="4"/>
  <c r="R771" i="4"/>
  <c r="R772" i="4"/>
  <c r="R773" i="4"/>
  <c r="R774" i="4"/>
  <c r="R775" i="4"/>
  <c r="R776" i="4"/>
  <c r="R777" i="4"/>
  <c r="R778" i="4"/>
  <c r="R779" i="4"/>
  <c r="R780" i="4"/>
  <c r="R781" i="4"/>
  <c r="R782" i="4"/>
  <c r="R799" i="4"/>
  <c r="R800" i="4"/>
  <c r="R801" i="4"/>
  <c r="R783" i="4"/>
  <c r="R784" i="4"/>
  <c r="R785" i="4"/>
  <c r="R786" i="4"/>
  <c r="R787" i="4"/>
  <c r="R788" i="4"/>
  <c r="R789" i="4"/>
  <c r="R790" i="4"/>
  <c r="R791" i="4"/>
  <c r="R792" i="4"/>
  <c r="R802" i="4"/>
  <c r="R803" i="4"/>
  <c r="R804" i="4"/>
  <c r="R805" i="4"/>
  <c r="R806" i="4"/>
  <c r="R807" i="4"/>
  <c r="R808" i="4"/>
  <c r="R809" i="4"/>
  <c r="R810" i="4"/>
  <c r="R811" i="4"/>
  <c r="R812" i="4"/>
  <c r="R813" i="4"/>
  <c r="R814" i="4"/>
  <c r="R847" i="4"/>
  <c r="R815" i="4"/>
  <c r="R816" i="4"/>
  <c r="R817" i="4"/>
  <c r="R818" i="4"/>
  <c r="R819" i="4"/>
  <c r="R820" i="4"/>
  <c r="R821" i="4"/>
  <c r="R822" i="4"/>
  <c r="R823" i="4"/>
  <c r="R824" i="4"/>
  <c r="R825" i="4"/>
  <c r="R848" i="4"/>
  <c r="R826" i="4"/>
  <c r="R827" i="4"/>
  <c r="R828" i="4"/>
  <c r="R829" i="4"/>
  <c r="R830" i="4"/>
  <c r="R831" i="4"/>
  <c r="R849" i="4"/>
  <c r="R832" i="4"/>
  <c r="R833" i="4"/>
  <c r="R834" i="4"/>
  <c r="R835" i="4"/>
  <c r="R836" i="4"/>
  <c r="R837" i="4"/>
  <c r="R838" i="4"/>
  <c r="R839" i="4"/>
  <c r="R840" i="4"/>
  <c r="R841" i="4"/>
  <c r="R842" i="4"/>
  <c r="R843" i="4"/>
  <c r="R844" i="4"/>
  <c r="R850" i="4"/>
  <c r="R845" i="4"/>
  <c r="R846" i="4"/>
  <c r="R904" i="4"/>
  <c r="R905" i="4"/>
  <c r="R906" i="4"/>
  <c r="R907" i="4"/>
  <c r="R908" i="4"/>
  <c r="R909" i="4"/>
  <c r="R941" i="4"/>
  <c r="R910" i="4"/>
  <c r="R911" i="4"/>
  <c r="R912" i="4"/>
  <c r="R913" i="4"/>
  <c r="R914" i="4"/>
  <c r="R915" i="4"/>
  <c r="R916" i="4"/>
  <c r="R917" i="4"/>
  <c r="R918" i="4"/>
  <c r="R919" i="4"/>
  <c r="R920" i="4"/>
  <c r="R921" i="4"/>
  <c r="R922" i="4"/>
  <c r="R923" i="4"/>
  <c r="R942" i="4"/>
  <c r="R943" i="4"/>
  <c r="R924" i="4"/>
  <c r="R944" i="4"/>
  <c r="R925" i="4"/>
  <c r="R926" i="4"/>
  <c r="R945" i="4"/>
  <c r="R927" i="4"/>
  <c r="R928" i="4"/>
  <c r="R929" i="4"/>
  <c r="R930" i="4"/>
  <c r="R931" i="4"/>
  <c r="R932" i="4"/>
  <c r="R933" i="4"/>
  <c r="R946" i="4"/>
  <c r="R934" i="4"/>
  <c r="R935" i="4"/>
  <c r="R947" i="4"/>
  <c r="R936" i="4"/>
  <c r="R937" i="4"/>
  <c r="R938" i="4"/>
  <c r="R939" i="4"/>
  <c r="R940" i="4"/>
  <c r="R1001" i="4"/>
  <c r="R1044" i="4"/>
  <c r="R1002" i="4"/>
  <c r="R1003" i="4"/>
  <c r="R1004" i="4"/>
  <c r="R1005" i="4"/>
  <c r="R1006" i="4"/>
  <c r="R1007" i="4"/>
  <c r="R1008" i="4"/>
  <c r="R1009" i="4"/>
  <c r="R1010" i="4"/>
  <c r="R1011" i="4"/>
  <c r="R1012" i="4"/>
  <c r="R1013" i="4"/>
  <c r="R1014" i="4"/>
  <c r="R1015" i="4"/>
  <c r="R1016" i="4"/>
  <c r="R1017" i="4"/>
  <c r="R1018" i="4"/>
  <c r="R1019" i="4"/>
  <c r="R1020" i="4"/>
  <c r="R1021" i="4"/>
  <c r="R1022" i="4"/>
  <c r="R1023" i="4"/>
  <c r="R1024" i="4"/>
  <c r="R1025" i="4"/>
  <c r="R1026" i="4"/>
  <c r="R1027" i="4"/>
  <c r="R1028" i="4"/>
  <c r="R1045" i="4"/>
  <c r="R1029" i="4"/>
  <c r="R1030" i="4"/>
  <c r="R1031" i="4"/>
  <c r="R1046" i="4"/>
  <c r="R1032" i="4"/>
  <c r="R1033" i="4"/>
  <c r="R1034" i="4"/>
  <c r="R1035" i="4"/>
  <c r="R1036" i="4"/>
  <c r="R1037" i="4"/>
  <c r="R1038" i="4"/>
  <c r="R1039" i="4"/>
  <c r="R1040" i="4"/>
  <c r="R1041" i="4"/>
  <c r="R1042" i="4"/>
  <c r="R1043" i="4"/>
  <c r="R1120" i="4"/>
  <c r="R1121" i="4"/>
  <c r="R1122" i="4"/>
  <c r="R1169" i="4"/>
  <c r="R1123" i="4"/>
  <c r="R1124" i="4"/>
  <c r="R1170" i="4"/>
  <c r="R1125" i="4"/>
  <c r="R1126" i="4"/>
  <c r="R1127" i="4"/>
  <c r="R1128" i="4"/>
  <c r="R1171" i="4"/>
  <c r="R1129" i="4"/>
  <c r="R1130" i="4"/>
  <c r="R1131" i="4"/>
  <c r="R1132" i="4"/>
  <c r="R1133" i="4"/>
  <c r="R1134" i="4"/>
  <c r="R1135" i="4"/>
  <c r="R1136" i="4"/>
  <c r="R1137" i="4"/>
  <c r="R1138" i="4"/>
  <c r="R1172" i="4"/>
  <c r="R1139" i="4"/>
  <c r="R1140" i="4"/>
  <c r="R1141" i="4"/>
  <c r="R1142" i="4"/>
  <c r="R1173" i="4"/>
  <c r="R1143" i="4"/>
  <c r="R1144" i="4"/>
  <c r="R1145" i="4"/>
  <c r="R1146" i="4"/>
  <c r="R1147" i="4"/>
  <c r="R1174" i="4"/>
  <c r="R1148" i="4"/>
  <c r="R1149" i="4"/>
  <c r="R1150" i="4"/>
  <c r="R1151" i="4"/>
  <c r="R1152" i="4"/>
  <c r="R1153" i="4"/>
  <c r="R1175" i="4"/>
  <c r="R1154" i="4"/>
  <c r="R1155" i="4"/>
  <c r="R1176" i="4"/>
  <c r="R1156" i="4"/>
  <c r="R1157" i="4"/>
  <c r="R1177" i="4"/>
  <c r="R1158" i="4"/>
  <c r="R1159" i="4"/>
  <c r="R1160" i="4"/>
  <c r="R1178" i="4"/>
  <c r="R1161" i="4"/>
  <c r="R1179" i="4"/>
  <c r="R1162" i="4"/>
  <c r="R1163" i="4"/>
  <c r="R1164" i="4"/>
  <c r="R1165" i="4"/>
  <c r="R1166" i="4"/>
  <c r="R1167" i="4"/>
  <c r="R1180" i="4"/>
  <c r="R1168" i="4"/>
  <c r="R1181" i="4"/>
  <c r="R1182" i="4"/>
  <c r="R1183" i="4"/>
  <c r="R1184" i="4"/>
  <c r="R1250" i="4"/>
  <c r="R1185" i="4"/>
  <c r="R1186" i="4"/>
  <c r="R1187" i="4"/>
  <c r="R1188" i="4"/>
  <c r="R1251" i="4"/>
  <c r="R1189" i="4"/>
  <c r="R1190" i="4"/>
  <c r="R1191" i="4"/>
  <c r="R1192" i="4"/>
  <c r="R1193" i="4"/>
  <c r="R1194" i="4"/>
  <c r="R1195" i="4"/>
  <c r="R1196" i="4"/>
  <c r="R1197" i="4"/>
  <c r="R1252" i="4"/>
  <c r="R1198" i="4"/>
  <c r="R1199" i="4"/>
  <c r="R1200" i="4"/>
  <c r="R1253" i="4"/>
  <c r="R1201" i="4"/>
  <c r="R1202" i="4"/>
  <c r="R1203" i="4"/>
  <c r="R1204" i="4"/>
  <c r="R1205" i="4"/>
  <c r="R1206" i="4"/>
  <c r="R1207" i="4"/>
  <c r="R1208" i="4"/>
  <c r="R1209" i="4"/>
  <c r="R1210" i="4"/>
  <c r="R1254" i="4"/>
  <c r="R1211" i="4"/>
  <c r="R1212" i="4"/>
  <c r="R1213" i="4"/>
  <c r="R1214" i="4"/>
  <c r="R1215" i="4"/>
  <c r="R1255" i="4"/>
  <c r="R1216" i="4"/>
  <c r="R1217" i="4"/>
  <c r="R1218" i="4"/>
  <c r="R1219" i="4"/>
  <c r="R1220" i="4"/>
  <c r="R1221" i="4"/>
  <c r="R1222" i="4"/>
  <c r="R1256" i="4"/>
  <c r="R1223" i="4"/>
  <c r="R1224" i="4"/>
  <c r="R1225" i="4"/>
  <c r="R1226" i="4"/>
  <c r="R1257" i="4"/>
  <c r="R1227" i="4"/>
  <c r="R1228" i="4"/>
  <c r="R1229" i="4"/>
  <c r="R1230" i="4"/>
  <c r="R1231" i="4"/>
  <c r="R1232" i="4"/>
  <c r="R1233" i="4"/>
  <c r="R1234" i="4"/>
  <c r="R1235" i="4"/>
  <c r="R1236" i="4"/>
  <c r="R1258" i="4"/>
  <c r="R1237" i="4"/>
  <c r="R1238" i="4"/>
  <c r="R1239" i="4"/>
  <c r="R1240" i="4"/>
  <c r="R1241" i="4"/>
  <c r="R1242" i="4"/>
  <c r="R1243" i="4"/>
  <c r="R1244" i="4"/>
  <c r="R1245" i="4"/>
  <c r="R1259" i="4"/>
  <c r="R1246" i="4"/>
  <c r="R1247" i="4"/>
  <c r="R1248" i="4"/>
  <c r="R1249" i="4"/>
  <c r="R1260" i="4"/>
  <c r="R1261" i="4"/>
  <c r="R1262" i="4"/>
  <c r="R1263" i="4"/>
  <c r="R1264" i="4"/>
  <c r="R1265" i="4"/>
  <c r="R1266" i="4"/>
  <c r="R1317" i="4"/>
  <c r="R1318" i="4"/>
  <c r="R1267" i="4"/>
  <c r="R1268" i="4"/>
  <c r="R1269" i="4"/>
  <c r="R1270" i="4"/>
  <c r="R1271" i="4"/>
  <c r="R1272" i="4"/>
  <c r="R1273" i="4"/>
  <c r="R1274" i="4"/>
  <c r="R1275" i="4"/>
  <c r="R1276" i="4"/>
  <c r="R1277" i="4"/>
  <c r="R1278" i="4"/>
  <c r="R1279" i="4"/>
  <c r="R1280" i="4"/>
  <c r="R1319" i="4"/>
  <c r="R1281" i="4"/>
  <c r="R1282" i="4"/>
  <c r="R1320" i="4"/>
  <c r="R1283" i="4"/>
  <c r="R1284" i="4"/>
  <c r="R1285" i="4"/>
  <c r="R1321" i="4"/>
  <c r="R1286" i="4"/>
  <c r="R1287" i="4"/>
  <c r="R1288" i="4"/>
  <c r="R1322" i="4"/>
  <c r="R1289" i="4"/>
  <c r="R1290" i="4"/>
  <c r="R1291" i="4"/>
  <c r="R1292" i="4"/>
  <c r="R1293" i="4"/>
  <c r="R1294" i="4"/>
  <c r="R1323" i="4"/>
  <c r="R1295" i="4"/>
  <c r="R1296" i="4"/>
  <c r="R1297" i="4"/>
  <c r="R1298" i="4"/>
  <c r="R1299" i="4"/>
  <c r="R1300" i="4"/>
  <c r="R1301" i="4"/>
  <c r="R1302" i="4"/>
  <c r="R1303" i="4"/>
  <c r="R1324" i="4"/>
  <c r="R1304" i="4"/>
  <c r="R1305" i="4"/>
  <c r="R1306" i="4"/>
  <c r="R1307" i="4"/>
  <c r="R1308" i="4"/>
  <c r="R1325" i="4"/>
  <c r="R1309" i="4"/>
  <c r="R1310" i="4"/>
  <c r="R1311" i="4"/>
  <c r="R1312" i="4"/>
  <c r="R1313" i="4"/>
  <c r="R1314" i="4"/>
  <c r="R304" i="4"/>
  <c r="R305" i="4"/>
  <c r="R298" i="4"/>
  <c r="R299" i="4"/>
  <c r="R306" i="4"/>
  <c r="R300" i="4"/>
  <c r="R301" i="4"/>
  <c r="R307" i="4"/>
  <c r="R308" i="4"/>
  <c r="R309" i="4"/>
  <c r="R302" i="4"/>
  <c r="R310" i="4"/>
  <c r="R311" i="4"/>
  <c r="R312" i="4"/>
  <c r="R313" i="4"/>
  <c r="R314" i="4"/>
  <c r="R315" i="4"/>
  <c r="R316" i="4"/>
  <c r="R317" i="4"/>
  <c r="R318" i="4"/>
  <c r="R303" i="4"/>
  <c r="R319" i="4"/>
  <c r="R320" i="4"/>
  <c r="R321" i="4"/>
  <c r="R322" i="4"/>
  <c r="R323" i="4"/>
  <c r="R324" i="4"/>
  <c r="R325" i="4"/>
  <c r="R326" i="4"/>
  <c r="R327" i="4"/>
  <c r="R328" i="4"/>
  <c r="R329" i="4"/>
  <c r="R330" i="4"/>
  <c r="R331" i="4"/>
  <c r="R332" i="4"/>
  <c r="R333" i="4"/>
  <c r="R334" i="4"/>
  <c r="R335" i="4"/>
  <c r="R336" i="4"/>
  <c r="R337" i="4"/>
  <c r="R338" i="4"/>
  <c r="R339" i="4"/>
  <c r="R340" i="4"/>
  <c r="R341" i="4"/>
  <c r="R342" i="4"/>
  <c r="R343" i="4"/>
  <c r="R344" i="4"/>
  <c r="R345" i="4"/>
  <c r="R346" i="4"/>
  <c r="R347" i="4"/>
  <c r="R348" i="4"/>
  <c r="R349" i="4"/>
  <c r="R1326" i="4"/>
  <c r="R1315" i="4"/>
  <c r="R1316" i="4"/>
  <c r="R397" i="4"/>
  <c r="R435" i="4"/>
  <c r="R398" i="4"/>
  <c r="R436" i="4"/>
  <c r="R437" i="4"/>
  <c r="R438" i="4"/>
  <c r="R439" i="4"/>
  <c r="R440" i="4"/>
  <c r="R441" i="4"/>
  <c r="R399" i="4"/>
  <c r="R442" i="4"/>
  <c r="R443" i="4"/>
  <c r="R400" i="4"/>
  <c r="R444" i="4"/>
  <c r="R445" i="4"/>
  <c r="R446" i="4"/>
  <c r="R447" i="4"/>
  <c r="R448" i="4"/>
  <c r="R449" i="4"/>
  <c r="R450" i="4"/>
  <c r="R451" i="4"/>
  <c r="R452" i="4"/>
  <c r="R453" i="4"/>
  <c r="R454" i="4"/>
  <c r="R455" i="4"/>
  <c r="R401" i="4"/>
  <c r="R456" i="4"/>
  <c r="R457" i="4"/>
  <c r="R402" i="4"/>
  <c r="R403" i="4"/>
  <c r="R458" i="4"/>
  <c r="R459" i="4"/>
  <c r="R460" i="4"/>
  <c r="R461" i="4"/>
  <c r="R404" i="4"/>
  <c r="R462" i="4"/>
  <c r="R463" i="4"/>
  <c r="R405" i="4"/>
  <c r="R464" i="4"/>
  <c r="R465" i="4"/>
  <c r="R466" i="4"/>
  <c r="R1327" i="4"/>
  <c r="R1328" i="4"/>
  <c r="R1329" i="4"/>
  <c r="R1330" i="4"/>
  <c r="R1331" i="4"/>
  <c r="R1377" i="4"/>
  <c r="R1378" i="4"/>
  <c r="R1332" i="4"/>
  <c r="R1333" i="4"/>
  <c r="R1334" i="4"/>
  <c r="R1335" i="4"/>
  <c r="R1336" i="4"/>
  <c r="R1379" i="4"/>
  <c r="R1337" i="4"/>
  <c r="R1338" i="4"/>
  <c r="R1380" i="4"/>
  <c r="R1339" i="4"/>
  <c r="R1340" i="4"/>
  <c r="R1341" i="4"/>
  <c r="R1342" i="4"/>
  <c r="R1343" i="4"/>
  <c r="R1381" i="4"/>
  <c r="R1382" i="4"/>
  <c r="R1383" i="4"/>
  <c r="R1344" i="4"/>
  <c r="R1345" i="4"/>
  <c r="R1346" i="4"/>
  <c r="R1347" i="4"/>
  <c r="R1348" i="4"/>
  <c r="R1349" i="4"/>
  <c r="R1384" i="4"/>
  <c r="R1350" i="4"/>
  <c r="R1351" i="4"/>
  <c r="R1352" i="4"/>
  <c r="R1353" i="4"/>
  <c r="R1354" i="4"/>
  <c r="R1355" i="4"/>
  <c r="R1356" i="4"/>
  <c r="R1357" i="4"/>
  <c r="R1358" i="4"/>
  <c r="R1359" i="4"/>
  <c r="R1360" i="4"/>
  <c r="R1361" i="4"/>
  <c r="R1362" i="4"/>
  <c r="R1363" i="4"/>
  <c r="R1385" i="4"/>
  <c r="R1364" i="4"/>
  <c r="R1365" i="4"/>
  <c r="R1366" i="4"/>
  <c r="R1367" i="4"/>
  <c r="R1368" i="4"/>
  <c r="R1369" i="4"/>
  <c r="R1370" i="4"/>
  <c r="R1386" i="4"/>
  <c r="R1371" i="4"/>
  <c r="R1387" i="4"/>
  <c r="R1372" i="4"/>
  <c r="R1373" i="4"/>
  <c r="R1374" i="4"/>
  <c r="R1375" i="4"/>
  <c r="R1376" i="4"/>
  <c r="R525" i="4"/>
  <c r="R518" i="4"/>
  <c r="R526" i="4"/>
  <c r="R519" i="4"/>
  <c r="R527" i="4"/>
  <c r="R528" i="4"/>
  <c r="R529" i="4"/>
  <c r="R520" i="4"/>
  <c r="R530" i="4"/>
  <c r="R531" i="4"/>
  <c r="R532" i="4"/>
  <c r="R533" i="4"/>
  <c r="R534" i="4"/>
  <c r="R535" i="4"/>
  <c r="R536" i="4"/>
  <c r="R537" i="4"/>
  <c r="R538" i="4"/>
  <c r="R539" i="4"/>
  <c r="R540" i="4"/>
  <c r="R541" i="4"/>
  <c r="R542" i="4"/>
  <c r="R543" i="4"/>
  <c r="R544" i="4"/>
  <c r="R545" i="4"/>
  <c r="R546" i="4"/>
  <c r="R547" i="4"/>
  <c r="R548" i="4"/>
  <c r="R549" i="4"/>
  <c r="R550" i="4"/>
  <c r="R551" i="4"/>
  <c r="R552" i="4"/>
  <c r="R553" i="4"/>
  <c r="R554" i="4"/>
  <c r="R555" i="4"/>
  <c r="R521" i="4"/>
  <c r="R556" i="4"/>
  <c r="R557" i="4"/>
  <c r="R558" i="4"/>
  <c r="R559" i="4"/>
  <c r="R522" i="4"/>
  <c r="R560" i="4"/>
  <c r="R523" i="4"/>
  <c r="R561" i="4"/>
  <c r="R562" i="4"/>
  <c r="R563" i="4"/>
  <c r="R524" i="4"/>
  <c r="R564" i="4"/>
  <c r="R565" i="4"/>
  <c r="R566" i="4"/>
  <c r="R567" i="4"/>
  <c r="R568" i="4"/>
  <c r="R569" i="4"/>
  <c r="R1429" i="4"/>
  <c r="R1388" i="4"/>
  <c r="R1389" i="4"/>
  <c r="R1390" i="4"/>
  <c r="R1391" i="4"/>
  <c r="R1392" i="4"/>
  <c r="R1430" i="4"/>
  <c r="R1393" i="4"/>
  <c r="R1394" i="4"/>
  <c r="R1395" i="4"/>
  <c r="R1396" i="4"/>
  <c r="R1431" i="4"/>
  <c r="R1397" i="4"/>
  <c r="R1398" i="4"/>
  <c r="R1399" i="4"/>
  <c r="R1400" i="4"/>
  <c r="R1401" i="4"/>
  <c r="R1402" i="4"/>
  <c r="R1403" i="4"/>
  <c r="R1404" i="4"/>
  <c r="R1405" i="4"/>
  <c r="R1406" i="4"/>
  <c r="R1407" i="4"/>
  <c r="R1432" i="4"/>
  <c r="R1408" i="4"/>
  <c r="R1409" i="4"/>
  <c r="R1410" i="4"/>
  <c r="R1411" i="4"/>
  <c r="R1412" i="4"/>
  <c r="R1413" i="4"/>
  <c r="R1414" i="4"/>
  <c r="R1433" i="4"/>
  <c r="R1415" i="4"/>
  <c r="R1416" i="4"/>
  <c r="R1417" i="4"/>
  <c r="R1418" i="4"/>
  <c r="R1419" i="4"/>
  <c r="R1420" i="4"/>
  <c r="R1421" i="4"/>
  <c r="R1434" i="4"/>
  <c r="R1435" i="4"/>
  <c r="R1422" i="4"/>
  <c r="R1423" i="4"/>
  <c r="R1424" i="4"/>
  <c r="R1436" i="4"/>
  <c r="R1425" i="4"/>
  <c r="R1437" i="4"/>
  <c r="R1438" i="4"/>
  <c r="R1426" i="4"/>
  <c r="R1439" i="4"/>
  <c r="R1427" i="4"/>
  <c r="R1428" i="4"/>
  <c r="R860" i="4"/>
  <c r="R861" i="4"/>
  <c r="R851" i="4"/>
  <c r="R862" i="4"/>
  <c r="R863" i="4"/>
  <c r="R864" i="4"/>
  <c r="R865" i="4"/>
  <c r="R866" i="4"/>
  <c r="R867" i="4"/>
  <c r="R868" i="4"/>
  <c r="R869" i="4"/>
  <c r="R870" i="4"/>
  <c r="R871" i="4"/>
  <c r="R872" i="4"/>
  <c r="R852" i="4"/>
  <c r="R873" i="4"/>
  <c r="R874" i="4"/>
  <c r="R875" i="4"/>
  <c r="R876" i="4"/>
  <c r="R877" i="4"/>
  <c r="R853" i="4"/>
  <c r="R878" i="4"/>
  <c r="R879" i="4"/>
  <c r="R854" i="4"/>
  <c r="R880" i="4"/>
  <c r="R881" i="4"/>
  <c r="R882" i="4"/>
  <c r="R883" i="4"/>
  <c r="R884" i="4"/>
  <c r="R885" i="4"/>
  <c r="R855" i="4"/>
  <c r="R886" i="4"/>
  <c r="R887" i="4"/>
  <c r="R888" i="4"/>
  <c r="R889" i="4"/>
  <c r="R890" i="4"/>
  <c r="R891" i="4"/>
  <c r="R856" i="4"/>
  <c r="R857" i="4"/>
  <c r="R892" i="4"/>
  <c r="R893" i="4"/>
  <c r="R894" i="4"/>
  <c r="R895" i="4"/>
  <c r="R896" i="4"/>
  <c r="R858" i="4"/>
  <c r="R859" i="4"/>
  <c r="R897" i="4"/>
  <c r="R898" i="4"/>
  <c r="R899" i="4"/>
  <c r="R900" i="4"/>
  <c r="R901" i="4"/>
  <c r="R902" i="4"/>
  <c r="R903" i="4"/>
  <c r="R1440" i="4"/>
  <c r="R1441" i="4"/>
  <c r="R1442" i="4"/>
  <c r="R1443" i="4"/>
  <c r="R1496" i="4"/>
  <c r="R1444" i="4"/>
  <c r="R1445" i="4"/>
  <c r="R1446" i="4"/>
  <c r="R1447" i="4"/>
  <c r="R1497" i="4"/>
  <c r="R1498" i="4"/>
  <c r="R1499" i="4"/>
  <c r="R1448" i="4"/>
  <c r="R1449" i="4"/>
  <c r="R1450" i="4"/>
  <c r="R1451" i="4"/>
  <c r="R1500" i="4"/>
  <c r="R1501" i="4"/>
  <c r="R1452" i="4"/>
  <c r="R1453" i="4"/>
  <c r="R1454" i="4"/>
  <c r="R1455" i="4"/>
  <c r="R1456" i="4"/>
  <c r="R1457" i="4"/>
  <c r="R1458" i="4"/>
  <c r="R1459" i="4"/>
  <c r="R1460" i="4"/>
  <c r="R1502" i="4"/>
  <c r="R1461" i="4"/>
  <c r="R1503" i="4"/>
  <c r="R1462" i="4"/>
  <c r="R1504" i="4"/>
  <c r="R1505" i="4"/>
  <c r="R1506" i="4"/>
  <c r="R1463" i="4"/>
  <c r="R1464" i="4"/>
  <c r="R1465" i="4"/>
  <c r="R1466" i="4"/>
  <c r="R1467" i="4"/>
  <c r="R1468" i="4"/>
  <c r="R1469" i="4"/>
  <c r="R1470" i="4"/>
  <c r="R1471" i="4"/>
  <c r="R1472" i="4"/>
  <c r="R1473" i="4"/>
  <c r="R1474" i="4"/>
  <c r="R1475" i="4"/>
  <c r="R1476" i="4"/>
  <c r="R1507" i="4"/>
  <c r="R1477" i="4"/>
  <c r="R1478" i="4"/>
  <c r="R1479" i="4"/>
  <c r="R1480" i="4"/>
  <c r="R1481" i="4"/>
  <c r="R1482" i="4"/>
  <c r="R1483" i="4"/>
  <c r="R1508" i="4"/>
  <c r="R1509" i="4"/>
  <c r="R1484" i="4"/>
  <c r="R1510" i="4"/>
  <c r="R1511" i="4"/>
  <c r="R1485" i="4"/>
  <c r="R1512" i="4"/>
  <c r="R1486" i="4"/>
  <c r="R1487" i="4"/>
  <c r="R1488" i="4"/>
  <c r="R1513" i="4"/>
  <c r="R1489" i="4"/>
  <c r="R1490" i="4"/>
  <c r="R1491" i="4"/>
  <c r="R1492" i="4"/>
  <c r="R1493" i="4"/>
  <c r="R1514" i="4"/>
  <c r="R1494" i="4"/>
  <c r="R1515" i="4"/>
  <c r="R1495" i="4"/>
  <c r="R1516" i="4"/>
  <c r="R1517" i="4"/>
  <c r="R1518" i="4"/>
  <c r="R1554" i="4"/>
  <c r="R1519" i="4"/>
  <c r="R1520" i="4"/>
  <c r="R1521" i="4"/>
  <c r="R1522" i="4"/>
  <c r="R1523" i="4"/>
  <c r="R1524" i="4"/>
  <c r="R1525" i="4"/>
  <c r="R1526" i="4"/>
  <c r="R1527" i="4"/>
  <c r="R1528" i="4"/>
  <c r="R1529" i="4"/>
  <c r="R1530" i="4"/>
  <c r="R1531" i="4"/>
  <c r="R1532" i="4"/>
  <c r="R1533" i="4"/>
  <c r="R1534" i="4"/>
  <c r="R1535" i="4"/>
  <c r="R1536" i="4"/>
  <c r="R1555" i="4"/>
  <c r="R1537" i="4"/>
  <c r="R1538" i="4"/>
  <c r="R1539" i="4"/>
  <c r="R1540" i="4"/>
  <c r="R1541" i="4"/>
  <c r="R1542" i="4"/>
  <c r="R1543" i="4"/>
  <c r="R1544" i="4"/>
  <c r="R1545" i="4"/>
  <c r="R1546" i="4"/>
  <c r="R1547" i="4"/>
  <c r="R1548" i="4"/>
  <c r="R1549" i="4"/>
  <c r="R1550" i="4"/>
  <c r="R1551" i="4"/>
  <c r="R1552" i="4"/>
  <c r="R1553" i="4"/>
  <c r="R1661" i="4"/>
  <c r="R1612" i="4"/>
  <c r="R1613" i="4"/>
  <c r="R1614" i="4"/>
  <c r="R1615" i="4"/>
  <c r="R1616" i="4"/>
  <c r="R1617" i="4"/>
  <c r="R1662" i="4"/>
  <c r="R1618" i="4"/>
  <c r="R1619" i="4"/>
  <c r="R1620" i="4"/>
  <c r="R1621" i="4"/>
  <c r="R1622" i="4"/>
  <c r="R1623" i="4"/>
  <c r="R1663" i="4"/>
  <c r="R1624" i="4"/>
  <c r="R1625" i="4"/>
  <c r="R1664" i="4"/>
  <c r="R1626" i="4"/>
  <c r="R1627" i="4"/>
  <c r="R1628" i="4"/>
  <c r="R1629" i="4"/>
  <c r="R1630" i="4"/>
  <c r="R1631" i="4"/>
  <c r="R1665" i="4"/>
  <c r="R1632" i="4"/>
  <c r="R1633" i="4"/>
  <c r="R1634" i="4"/>
  <c r="R1635" i="4"/>
  <c r="R1666" i="4"/>
  <c r="R1636" i="4"/>
  <c r="R1637" i="4"/>
  <c r="R1638" i="4"/>
  <c r="R1639" i="4"/>
  <c r="R1640" i="4"/>
  <c r="R1641" i="4"/>
  <c r="R1642" i="4"/>
  <c r="R1643" i="4"/>
  <c r="R1667" i="4"/>
  <c r="R1644" i="4"/>
  <c r="R1645" i="4"/>
  <c r="R1646" i="4"/>
  <c r="R1668" i="4"/>
  <c r="R1669" i="4"/>
  <c r="R1647" i="4"/>
  <c r="R1648" i="4"/>
  <c r="R1649" i="4"/>
  <c r="R1650" i="4"/>
  <c r="R1651" i="4"/>
  <c r="R1670" i="4"/>
  <c r="R1652" i="4"/>
  <c r="R1653" i="4"/>
  <c r="R1654" i="4"/>
  <c r="R1655" i="4"/>
  <c r="R1656" i="4"/>
  <c r="R1657" i="4"/>
  <c r="R1658" i="4"/>
  <c r="R1659" i="4"/>
  <c r="R1660" i="4"/>
  <c r="R1671" i="4"/>
  <c r="R1672" i="4"/>
  <c r="R1673" i="4"/>
  <c r="R1741" i="4"/>
  <c r="R1674" i="4"/>
  <c r="R1675" i="4"/>
  <c r="R1676" i="4"/>
  <c r="R1677" i="4"/>
  <c r="R1742" i="4"/>
  <c r="R1678" i="4"/>
  <c r="R1679" i="4"/>
  <c r="R1680" i="4"/>
  <c r="R1681" i="4"/>
  <c r="R1682" i="4"/>
  <c r="R1683" i="4"/>
  <c r="R1684" i="4"/>
  <c r="R1685" i="4"/>
  <c r="R1686" i="4"/>
  <c r="R1687" i="4"/>
  <c r="R1688" i="4"/>
  <c r="R1689" i="4"/>
  <c r="R1743" i="4"/>
  <c r="R1690" i="4"/>
  <c r="R1691" i="4"/>
  <c r="R1692" i="4"/>
  <c r="R1693" i="4"/>
  <c r="R1694" i="4"/>
  <c r="R1695" i="4"/>
  <c r="R1696" i="4"/>
  <c r="R1697" i="4"/>
  <c r="R1698" i="4"/>
  <c r="R1699" i="4"/>
  <c r="R1700" i="4"/>
  <c r="R1701" i="4"/>
  <c r="R1702" i="4"/>
  <c r="R1703" i="4"/>
  <c r="R1704" i="4"/>
  <c r="R1705" i="4"/>
  <c r="R1706" i="4"/>
  <c r="R1707" i="4"/>
  <c r="R1744" i="4"/>
  <c r="R1708" i="4"/>
  <c r="R1745" i="4"/>
  <c r="R1709" i="4"/>
  <c r="R1746" i="4"/>
  <c r="R1710" i="4"/>
  <c r="R1711" i="4"/>
  <c r="R1712" i="4"/>
  <c r="R1747" i="4"/>
  <c r="R1713" i="4"/>
  <c r="R1714" i="4"/>
  <c r="R1715" i="4"/>
  <c r="R1716" i="4"/>
  <c r="R1717" i="4"/>
  <c r="R1718" i="4"/>
  <c r="R1719" i="4"/>
  <c r="R1720" i="4"/>
  <c r="R1748" i="4"/>
  <c r="R1721" i="4"/>
  <c r="R1722" i="4"/>
  <c r="R1723" i="4"/>
  <c r="R1724" i="4"/>
  <c r="R1725" i="4"/>
  <c r="R1726" i="4"/>
  <c r="R1749" i="4"/>
  <c r="R1727" i="4"/>
  <c r="R1728" i="4"/>
  <c r="R1729" i="4"/>
  <c r="R1730" i="4"/>
  <c r="R1750" i="4"/>
  <c r="R1731" i="4"/>
  <c r="R1732" i="4"/>
  <c r="R1733" i="4"/>
  <c r="R1751" i="4"/>
  <c r="R1734" i="4"/>
  <c r="R1735" i="4"/>
  <c r="R1736" i="4"/>
  <c r="R1737" i="4"/>
  <c r="R1738" i="4"/>
  <c r="R1752" i="4"/>
  <c r="R1739" i="4"/>
  <c r="R1740" i="4"/>
  <c r="R1753" i="4"/>
  <c r="R1754" i="4"/>
  <c r="R1755" i="4"/>
  <c r="R1870" i="4"/>
  <c r="R1756" i="4"/>
  <c r="R1757" i="4"/>
  <c r="R1758" i="4"/>
  <c r="R1871" i="4"/>
  <c r="R1872" i="4"/>
  <c r="R1759" i="4"/>
  <c r="R1760" i="4"/>
  <c r="R1761" i="4"/>
  <c r="R1762" i="4"/>
  <c r="R1873" i="4"/>
  <c r="R1763" i="4"/>
  <c r="R1764" i="4"/>
  <c r="R1765" i="4"/>
  <c r="R1766" i="4"/>
  <c r="R1874" i="4"/>
  <c r="R1767" i="4"/>
  <c r="R1768" i="4"/>
  <c r="R1769" i="4"/>
  <c r="R1770" i="4"/>
  <c r="R1771" i="4"/>
  <c r="R1772" i="4"/>
  <c r="R1773" i="4"/>
  <c r="R1875" i="4"/>
  <c r="R1774" i="4"/>
  <c r="R1775" i="4"/>
  <c r="R1776" i="4"/>
  <c r="R1777" i="4"/>
  <c r="R1876" i="4"/>
  <c r="R1778" i="4"/>
  <c r="R1779" i="4"/>
  <c r="R1877" i="4"/>
  <c r="R1878" i="4"/>
  <c r="R1780" i="4"/>
  <c r="R1781" i="4"/>
  <c r="R1879" i="4"/>
  <c r="R1782" i="4"/>
  <c r="R1783" i="4"/>
  <c r="R1784" i="4"/>
  <c r="R1785" i="4"/>
  <c r="R1786" i="4"/>
  <c r="R1787" i="4"/>
  <c r="R1788" i="4"/>
  <c r="R1789" i="4"/>
  <c r="R1790" i="4"/>
  <c r="R1791" i="4"/>
  <c r="R1792" i="4"/>
  <c r="R1793" i="4"/>
  <c r="R1794" i="4"/>
  <c r="R1795" i="4"/>
  <c r="R1796" i="4"/>
  <c r="R1797" i="4"/>
  <c r="R1798" i="4"/>
  <c r="R1880" i="4"/>
  <c r="R1799" i="4"/>
  <c r="R1800" i="4"/>
  <c r="R1801" i="4"/>
  <c r="R1802" i="4"/>
  <c r="R1803" i="4"/>
  <c r="R1881" i="4"/>
  <c r="R1804" i="4"/>
  <c r="R1805" i="4"/>
  <c r="R1882" i="4"/>
  <c r="R1806" i="4"/>
  <c r="R1807" i="4"/>
  <c r="R1808" i="4"/>
  <c r="R1809" i="4"/>
  <c r="R1810" i="4"/>
  <c r="R1811" i="4"/>
  <c r="R1812" i="4"/>
  <c r="R1813" i="4"/>
  <c r="R1814" i="4"/>
  <c r="R1815" i="4"/>
  <c r="R1883" i="4"/>
  <c r="R1816" i="4"/>
  <c r="R1884" i="4"/>
  <c r="R1817" i="4"/>
  <c r="R1818" i="4"/>
  <c r="R1819" i="4"/>
  <c r="R1820" i="4"/>
  <c r="R1821" i="4"/>
  <c r="R1885" i="4"/>
  <c r="R1822" i="4"/>
  <c r="R1823" i="4"/>
  <c r="R1824" i="4"/>
  <c r="R1825" i="4"/>
  <c r="R1826" i="4"/>
  <c r="R1827" i="4"/>
  <c r="R1828" i="4"/>
  <c r="R1829" i="4"/>
  <c r="R1830" i="4"/>
  <c r="R1831" i="4"/>
  <c r="R1832" i="4"/>
  <c r="R1833" i="4"/>
  <c r="R1834" i="4"/>
  <c r="R1835" i="4"/>
  <c r="R1836" i="4"/>
  <c r="R1837" i="4"/>
  <c r="R1838" i="4"/>
  <c r="R1839" i="4"/>
  <c r="R1840" i="4"/>
  <c r="R1841" i="4"/>
  <c r="R1842" i="4"/>
  <c r="R1843" i="4"/>
  <c r="R1886" i="4"/>
  <c r="R1844" i="4"/>
  <c r="R1845" i="4"/>
  <c r="R1887" i="4"/>
  <c r="R1888" i="4"/>
  <c r="R1889" i="4"/>
  <c r="R1846" i="4"/>
  <c r="R1847" i="4"/>
  <c r="R1848" i="4"/>
  <c r="R1849" i="4"/>
  <c r="R1850" i="4"/>
  <c r="R1851" i="4"/>
  <c r="R1852" i="4"/>
  <c r="R1890" i="4"/>
  <c r="R1853" i="4"/>
  <c r="R1891" i="4"/>
  <c r="R1854" i="4"/>
  <c r="R1855" i="4"/>
  <c r="R1856" i="4"/>
  <c r="R1857" i="4"/>
  <c r="R1858" i="4"/>
  <c r="R1859" i="4"/>
  <c r="R1860" i="4"/>
  <c r="R1861" i="4"/>
  <c r="R1862" i="4"/>
  <c r="R1863" i="4"/>
  <c r="R1864" i="4"/>
  <c r="R1892" i="4"/>
  <c r="R1865" i="4"/>
  <c r="R1866" i="4"/>
  <c r="R1867" i="4"/>
  <c r="R1868" i="4"/>
  <c r="R1869" i="4"/>
  <c r="R1893" i="4"/>
  <c r="R1894" i="4"/>
  <c r="R1895" i="4"/>
  <c r="R1896" i="4"/>
  <c r="R1897" i="4"/>
  <c r="R1898" i="4"/>
  <c r="R1899" i="4"/>
  <c r="R1964" i="4"/>
  <c r="R1900" i="4"/>
  <c r="R1901" i="4"/>
  <c r="R1902" i="4"/>
  <c r="R1903" i="4"/>
  <c r="R1904" i="4"/>
  <c r="R1905" i="4"/>
  <c r="R1906" i="4"/>
  <c r="R1907" i="4"/>
  <c r="R1908" i="4"/>
  <c r="R1909" i="4"/>
  <c r="R1910" i="4"/>
  <c r="R1911" i="4"/>
  <c r="R1912" i="4"/>
  <c r="R1913" i="4"/>
  <c r="R1914" i="4"/>
  <c r="R1915" i="4"/>
  <c r="R1916" i="4"/>
  <c r="R1917" i="4"/>
  <c r="R1918" i="4"/>
  <c r="R1919" i="4"/>
  <c r="R1965" i="4"/>
  <c r="R1920" i="4"/>
  <c r="R1966" i="4"/>
  <c r="R1921" i="4"/>
  <c r="R1922" i="4"/>
  <c r="R1923" i="4"/>
  <c r="R1924" i="4"/>
  <c r="R1925" i="4"/>
  <c r="R1926" i="4"/>
  <c r="R1927" i="4"/>
  <c r="R1928" i="4"/>
  <c r="R1929" i="4"/>
  <c r="R1930" i="4"/>
  <c r="R1931" i="4"/>
  <c r="R1932" i="4"/>
  <c r="R1933" i="4"/>
  <c r="R1934" i="4"/>
  <c r="R1935" i="4"/>
  <c r="R1936" i="4"/>
  <c r="R1967" i="4"/>
  <c r="R1937" i="4"/>
  <c r="R1938" i="4"/>
  <c r="R1939" i="4"/>
  <c r="R1940" i="4"/>
  <c r="R1941" i="4"/>
  <c r="R1942" i="4"/>
  <c r="R1943" i="4"/>
  <c r="R1944" i="4"/>
  <c r="R1968" i="4"/>
  <c r="R1945" i="4"/>
  <c r="R1946" i="4"/>
  <c r="R1947" i="4"/>
  <c r="R1969" i="4"/>
  <c r="R1948" i="4"/>
  <c r="R1949" i="4"/>
  <c r="R1950" i="4"/>
  <c r="R1970" i="4"/>
  <c r="R1971" i="4"/>
  <c r="R1951" i="4"/>
  <c r="R1972" i="4"/>
  <c r="R1952" i="4"/>
  <c r="R1973" i="4"/>
  <c r="R1953" i="4"/>
  <c r="R1954" i="4"/>
  <c r="R1955" i="4"/>
  <c r="R1956" i="4"/>
  <c r="R1957" i="4"/>
  <c r="R1958" i="4"/>
  <c r="R1959" i="4"/>
  <c r="R1960" i="4"/>
  <c r="R1961" i="4"/>
  <c r="R1962" i="4"/>
  <c r="R1963" i="4"/>
  <c r="R957" i="4"/>
  <c r="R958" i="4"/>
  <c r="R959" i="4"/>
  <c r="R960" i="4"/>
  <c r="R948" i="4"/>
  <c r="R961" i="4"/>
  <c r="R962" i="4"/>
  <c r="R963" i="4"/>
  <c r="R964" i="4"/>
  <c r="R949" i="4"/>
  <c r="R965" i="4"/>
  <c r="R966" i="4"/>
  <c r="R967" i="4"/>
  <c r="R968" i="4"/>
  <c r="R950" i="4"/>
  <c r="R969" i="4"/>
  <c r="R970" i="4"/>
  <c r="R951" i="4"/>
  <c r="R971" i="4"/>
  <c r="R972" i="4"/>
  <c r="R973" i="4"/>
  <c r="R974" i="4"/>
  <c r="R975" i="4"/>
  <c r="R976" i="4"/>
  <c r="R977" i="4"/>
  <c r="R978" i="4"/>
  <c r="R979" i="4"/>
  <c r="R980" i="4"/>
  <c r="R981" i="4"/>
  <c r="R952" i="4"/>
  <c r="R982" i="4"/>
  <c r="R983" i="4"/>
  <c r="R953" i="4"/>
  <c r="R984" i="4"/>
  <c r="R954" i="4"/>
  <c r="R985" i="4"/>
  <c r="R986" i="4"/>
  <c r="R987" i="4"/>
  <c r="R955" i="4"/>
  <c r="R988" i="4"/>
  <c r="R989" i="4"/>
  <c r="R990" i="4"/>
  <c r="R991" i="4"/>
  <c r="R992" i="4"/>
  <c r="R993" i="4"/>
  <c r="R956" i="4"/>
  <c r="R994" i="4"/>
  <c r="R995" i="4"/>
  <c r="R996" i="4"/>
  <c r="R997" i="4"/>
  <c r="R998" i="4"/>
  <c r="R999" i="4"/>
  <c r="R1000" i="4"/>
  <c r="R1060" i="4"/>
  <c r="R1061" i="4"/>
  <c r="R1062" i="4"/>
  <c r="R1047" i="4"/>
  <c r="R1063" i="4"/>
  <c r="R1064" i="4"/>
  <c r="R1065" i="4"/>
  <c r="R1066" i="4"/>
  <c r="R1067" i="4"/>
  <c r="R1068" i="4"/>
  <c r="R1069" i="4"/>
  <c r="R1048" i="4"/>
  <c r="R1070" i="4"/>
  <c r="R1071" i="4"/>
  <c r="R1072" i="4"/>
  <c r="R1073" i="4"/>
  <c r="R1074" i="4"/>
  <c r="R1075" i="4"/>
  <c r="R1049" i="4"/>
  <c r="R1076" i="4"/>
  <c r="R1050" i="4"/>
  <c r="R1077" i="4"/>
  <c r="R1078" i="4"/>
  <c r="R1079" i="4"/>
  <c r="R1080" i="4"/>
  <c r="R1081" i="4"/>
  <c r="R1051" i="4"/>
  <c r="R1052" i="4"/>
  <c r="R1082" i="4"/>
  <c r="R1083" i="4"/>
  <c r="R1084" i="4"/>
  <c r="R1053" i="4"/>
  <c r="R1085" i="4"/>
  <c r="R1086" i="4"/>
  <c r="R1087" i="4"/>
  <c r="R1088" i="4"/>
  <c r="R1089" i="4"/>
  <c r="R1090" i="4"/>
  <c r="R1091" i="4"/>
  <c r="R1092" i="4"/>
  <c r="R1093" i="4"/>
  <c r="R1094" i="4"/>
  <c r="R1054" i="4"/>
  <c r="R1095" i="4"/>
  <c r="R1055" i="4"/>
  <c r="R1096" i="4"/>
  <c r="R1097" i="4"/>
  <c r="R1098" i="4"/>
  <c r="R1056" i="4"/>
  <c r="R1099" i="4"/>
  <c r="R1100" i="4"/>
  <c r="R1101" i="4"/>
  <c r="R1102" i="4"/>
  <c r="R1103" i="4"/>
  <c r="R1104" i="4"/>
  <c r="R1105" i="4"/>
  <c r="R1106" i="4"/>
  <c r="R1107" i="4"/>
  <c r="R1108" i="4"/>
  <c r="R1057" i="4"/>
  <c r="R1058" i="4"/>
  <c r="R1109" i="4"/>
  <c r="R1110" i="4"/>
  <c r="R1111" i="4"/>
  <c r="R1112" i="4"/>
  <c r="R1113" i="4"/>
  <c r="R1114" i="4"/>
  <c r="R1115" i="4"/>
  <c r="R1116" i="4"/>
  <c r="R1117" i="4"/>
  <c r="R1118" i="4"/>
  <c r="R1059" i="4"/>
  <c r="R1119" i="4"/>
  <c r="R1564" i="4"/>
  <c r="R1565" i="4"/>
  <c r="R1566" i="4"/>
  <c r="R1567" i="4"/>
  <c r="R1568" i="4"/>
  <c r="R1569" i="4"/>
  <c r="R1570" i="4"/>
  <c r="R1556" i="4"/>
  <c r="R1571" i="4"/>
  <c r="R1572" i="4"/>
  <c r="R1573" i="4"/>
  <c r="R1557" i="4"/>
  <c r="R1574" i="4"/>
  <c r="R1558" i="4"/>
  <c r="R1575" i="4"/>
  <c r="R1576" i="4"/>
  <c r="R1577" i="4"/>
  <c r="R1578" i="4"/>
  <c r="R1579" i="4"/>
  <c r="R1580" i="4"/>
  <c r="R1581" i="4"/>
  <c r="R1582" i="4"/>
  <c r="R1583" i="4"/>
  <c r="R1584" i="4"/>
  <c r="R1585" i="4"/>
  <c r="R1586" i="4"/>
  <c r="R1587" i="4"/>
  <c r="R1588" i="4"/>
  <c r="R1589" i="4"/>
  <c r="R1590" i="4"/>
  <c r="R1559" i="4"/>
  <c r="R1591" i="4"/>
  <c r="R1592" i="4"/>
  <c r="R1560" i="4"/>
  <c r="R1593" i="4"/>
  <c r="R1561" i="4"/>
  <c r="R1562" i="4"/>
  <c r="R1594" i="4"/>
  <c r="R1595" i="4"/>
  <c r="R1596" i="4"/>
  <c r="R1597" i="4"/>
  <c r="R1598" i="4"/>
  <c r="R1563" i="4"/>
  <c r="R1599" i="4"/>
  <c r="R1600" i="4"/>
  <c r="R1601" i="4"/>
  <c r="R1602" i="4"/>
  <c r="R1603" i="4"/>
  <c r="R1604" i="4"/>
  <c r="R1605" i="4"/>
  <c r="R1606" i="4"/>
  <c r="R1607" i="4"/>
  <c r="R1608" i="4"/>
  <c r="R1609" i="4"/>
  <c r="R1610" i="4"/>
  <c r="R1611" i="4"/>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P373" i="4"/>
  <c r="P490" i="4"/>
  <c r="Q500" i="4"/>
  <c r="Q584" i="4"/>
  <c r="P663" i="4"/>
  <c r="P722" i="4"/>
  <c r="Q413" i="4"/>
  <c r="Q419" i="4"/>
  <c r="P763" i="4"/>
  <c r="Q802" i="4"/>
  <c r="P819" i="4"/>
  <c r="Q841" i="4"/>
  <c r="P846" i="4"/>
  <c r="P909" i="4"/>
  <c r="P1015" i="4"/>
  <c r="P1043" i="4"/>
  <c r="P1139" i="4"/>
  <c r="Q1158" i="4"/>
  <c r="P1267" i="4"/>
  <c r="Q1283" i="4"/>
  <c r="P1298" i="4"/>
  <c r="Q345" i="4"/>
  <c r="P442" i="4"/>
  <c r="P453" i="4"/>
  <c r="P539" i="4"/>
  <c r="P1397" i="4"/>
  <c r="P1414" i="4"/>
  <c r="Q1451" i="4"/>
  <c r="P1468" i="4"/>
  <c r="P1491" i="4"/>
  <c r="P1495" i="4"/>
  <c r="P1526" i="4"/>
  <c r="P1612" i="4"/>
  <c r="P1632" i="4"/>
  <c r="P1643" i="4"/>
  <c r="Q1694" i="4"/>
  <c r="P1714" i="4"/>
  <c r="P1730" i="4"/>
  <c r="P1734" i="4"/>
  <c r="P1765" i="4"/>
  <c r="Q1851" i="4"/>
  <c r="Q1866" i="4"/>
  <c r="Q981" i="4"/>
  <c r="P1064" i="4"/>
  <c r="P1117" i="4"/>
  <c r="P1573" i="4"/>
  <c r="P1580" i="4"/>
  <c r="Q1589" i="4"/>
  <c r="P1592" i="4"/>
  <c r="Q11" i="4"/>
  <c r="Q47" i="4"/>
  <c r="Q53" i="4"/>
  <c r="Q77" i="4"/>
  <c r="P209" i="4"/>
  <c r="Q263" i="4"/>
  <c r="P293" i="4"/>
  <c r="P356" i="4"/>
  <c r="Q966" i="4"/>
  <c r="P985" i="4"/>
  <c r="P995" i="4"/>
  <c r="P1556" i="4"/>
  <c r="P1557" i="4"/>
  <c r="P1581" i="4"/>
  <c r="P1582" i="4"/>
  <c r="P1583" i="4"/>
  <c r="P1584" i="4"/>
  <c r="P1559" i="4"/>
  <c r="P1560" i="4"/>
  <c r="P1593" i="4"/>
  <c r="P1561" i="4"/>
  <c r="P1595" i="4"/>
  <c r="P1599" i="4"/>
  <c r="P1600" i="4"/>
  <c r="P1601" i="4"/>
  <c r="P1602" i="4"/>
  <c r="P1603" i="4"/>
  <c r="P1610" i="4"/>
  <c r="P1611" i="4"/>
  <c r="P1577" i="4"/>
  <c r="P1579" i="4"/>
  <c r="P1589" i="4"/>
  <c r="P1597" i="4"/>
  <c r="P1563" i="4"/>
  <c r="P1606" i="4"/>
  <c r="P1608" i="4"/>
  <c r="Q1556" i="4"/>
  <c r="Q1557" i="4"/>
  <c r="Q1580" i="4"/>
  <c r="Q1581" i="4"/>
  <c r="Q1582" i="4"/>
  <c r="Q1560" i="4"/>
  <c r="Q1595" i="4"/>
  <c r="Q1606" i="4"/>
  <c r="Q1608" i="4"/>
  <c r="P1565" i="4"/>
  <c r="Q1062" i="4"/>
  <c r="Q1066" i="4"/>
  <c r="P1075" i="4"/>
  <c r="P1078" i="4"/>
  <c r="Q1080" i="4"/>
  <c r="P1052" i="4"/>
  <c r="P1083" i="4"/>
  <c r="P1053" i="4"/>
  <c r="P1086" i="4"/>
  <c r="P1091" i="4"/>
  <c r="P1092" i="4"/>
  <c r="P1093" i="4"/>
  <c r="Q1095" i="4"/>
  <c r="P1096" i="4"/>
  <c r="Q1097" i="4"/>
  <c r="P1101" i="4"/>
  <c r="Q1102" i="4"/>
  <c r="Q1103" i="4"/>
  <c r="P1105" i="4"/>
  <c r="Q1106" i="4"/>
  <c r="P1107" i="4"/>
  <c r="Q1108" i="4"/>
  <c r="P1111" i="4"/>
  <c r="Q1112" i="4"/>
  <c r="Q1113" i="4"/>
  <c r="P1115" i="4"/>
  <c r="Q1116" i="4"/>
  <c r="Q1118" i="4"/>
  <c r="P1059" i="4"/>
  <c r="P1062" i="4"/>
  <c r="P1047" i="4"/>
  <c r="P1066" i="4"/>
  <c r="P1048" i="4"/>
  <c r="P1070" i="4"/>
  <c r="P1057" i="4"/>
  <c r="Q1047" i="4"/>
  <c r="Q1064" i="4"/>
  <c r="Q1048" i="4"/>
  <c r="Q1072" i="4"/>
  <c r="Q1050" i="4"/>
  <c r="Q1079" i="4"/>
  <c r="Q1052" i="4"/>
  <c r="Q1083" i="4"/>
  <c r="Q1105" i="4"/>
  <c r="Q1110" i="4"/>
  <c r="Q1111" i="4"/>
  <c r="Q1059" i="4"/>
  <c r="P1061" i="4"/>
  <c r="P1060" i="4"/>
  <c r="P959" i="4"/>
  <c r="P960" i="4"/>
  <c r="P948" i="4"/>
  <c r="Q961" i="4"/>
  <c r="P964" i="4"/>
  <c r="P965" i="4"/>
  <c r="Q969" i="4"/>
  <c r="P951" i="4"/>
  <c r="P973" i="4"/>
  <c r="Q980" i="4"/>
  <c r="Q952" i="4"/>
  <c r="P982" i="4"/>
  <c r="Q983" i="4"/>
  <c r="P953" i="4"/>
  <c r="P954" i="4"/>
  <c r="P988" i="4"/>
  <c r="P989" i="4"/>
  <c r="Q990" i="4"/>
  <c r="P992" i="4"/>
  <c r="Q993" i="4"/>
  <c r="Q994" i="4"/>
  <c r="Q998" i="4"/>
  <c r="P999" i="4"/>
  <c r="P1000" i="4"/>
  <c r="P961" i="4"/>
  <c r="P981" i="4"/>
  <c r="P983" i="4"/>
  <c r="Q959" i="4"/>
  <c r="Q960" i="4"/>
  <c r="Q948" i="4"/>
  <c r="P958" i="4"/>
  <c r="P957" i="4"/>
  <c r="Q86" i="4"/>
  <c r="Q95" i="4"/>
  <c r="Q98" i="4"/>
  <c r="P110" i="4"/>
  <c r="P120" i="4"/>
  <c r="P122" i="4"/>
  <c r="Q130" i="4"/>
  <c r="Q131" i="4"/>
  <c r="P133" i="4"/>
  <c r="P180" i="4"/>
  <c r="P181" i="4"/>
  <c r="P205" i="4"/>
  <c r="Q215" i="4"/>
  <c r="Q230" i="4"/>
  <c r="Q238" i="4"/>
  <c r="P241" i="4"/>
  <c r="Q242" i="4"/>
  <c r="P252" i="4"/>
  <c r="P253" i="4"/>
  <c r="P254" i="4"/>
  <c r="P264" i="4"/>
  <c r="P266" i="4"/>
  <c r="Q274" i="4"/>
  <c r="P275" i="4"/>
  <c r="P276" i="4"/>
  <c r="P361" i="4"/>
  <c r="P370" i="4"/>
  <c r="P391" i="4"/>
  <c r="P383" i="4"/>
  <c r="Q473" i="4"/>
  <c r="P475" i="4"/>
  <c r="P482" i="4"/>
  <c r="P483" i="4"/>
  <c r="P491" i="4"/>
  <c r="P493" i="4"/>
  <c r="Q494" i="4"/>
  <c r="Q496" i="4"/>
  <c r="Q501" i="4"/>
  <c r="Q502" i="4"/>
  <c r="Q505" i="4"/>
  <c r="Q616" i="4"/>
  <c r="P575" i="4"/>
  <c r="P619" i="4"/>
  <c r="Q582" i="4"/>
  <c r="P583" i="4"/>
  <c r="P593" i="4"/>
  <c r="Q600" i="4"/>
  <c r="P601" i="4"/>
  <c r="Q610" i="4"/>
  <c r="P627" i="4"/>
  <c r="P696" i="4"/>
  <c r="P644" i="4"/>
  <c r="Q654" i="4"/>
  <c r="P665" i="4"/>
  <c r="Q686" i="4"/>
  <c r="Q709" i="4"/>
  <c r="P719" i="4"/>
  <c r="P720" i="4"/>
  <c r="P721" i="4"/>
  <c r="P731" i="4"/>
  <c r="P749" i="4"/>
  <c r="P732" i="4"/>
  <c r="P392" i="4"/>
  <c r="P411" i="4"/>
  <c r="Q393" i="4"/>
  <c r="Q430" i="4"/>
  <c r="P431" i="4"/>
  <c r="Q766" i="4"/>
  <c r="P796" i="4"/>
  <c r="P778" i="4"/>
  <c r="P785" i="4"/>
  <c r="P806" i="4"/>
  <c r="Q807" i="4"/>
  <c r="Q818" i="4"/>
  <c r="P829" i="4"/>
  <c r="P840" i="4"/>
  <c r="Q905" i="4"/>
  <c r="Q906" i="4"/>
  <c r="P917" i="4"/>
  <c r="P926" i="4"/>
  <c r="P945" i="4"/>
  <c r="Q935" i="4"/>
  <c r="Q1006" i="4"/>
  <c r="P1007" i="4"/>
  <c r="P1018" i="4"/>
  <c r="P1019" i="4"/>
  <c r="P1029" i="4"/>
  <c r="P1040" i="4"/>
  <c r="P1120" i="4"/>
  <c r="P1126" i="4"/>
  <c r="Q1147" i="4"/>
  <c r="P1156" i="4"/>
  <c r="P1187" i="4"/>
  <c r="P1188" i="4"/>
  <c r="Q1200" i="4"/>
  <c r="Q1253" i="4"/>
  <c r="P1227" i="4"/>
  <c r="P1239" i="4"/>
  <c r="Q1240" i="4"/>
  <c r="Q1249" i="4"/>
  <c r="P1260" i="4"/>
  <c r="P1270" i="4"/>
  <c r="Q1319" i="4"/>
  <c r="P1282" i="4"/>
  <c r="P1291" i="4"/>
  <c r="P1324" i="4"/>
  <c r="P1311" i="4"/>
  <c r="P1312" i="4"/>
  <c r="Q308" i="4"/>
  <c r="Q319" i="4"/>
  <c r="Q322" i="4"/>
  <c r="Q441" i="4"/>
  <c r="P447" i="4"/>
  <c r="P448" i="4"/>
  <c r="P402" i="4"/>
  <c r="P465" i="4"/>
  <c r="P466" i="4"/>
  <c r="Q1336" i="4"/>
  <c r="Q1379" i="4"/>
  <c r="P531" i="4"/>
  <c r="P534" i="4"/>
  <c r="Q535" i="4"/>
  <c r="P542" i="4"/>
  <c r="Q544" i="4"/>
  <c r="Q524" i="4"/>
  <c r="Q862" i="4"/>
  <c r="Q854" i="4"/>
  <c r="P880" i="4"/>
  <c r="P882" i="4"/>
  <c r="P890" i="4"/>
  <c r="Q891" i="4"/>
  <c r="Q899" i="4"/>
  <c r="P1523" i="4"/>
  <c r="Q1527" i="4"/>
  <c r="Q1534" i="4"/>
  <c r="Q1535" i="4"/>
  <c r="Q1537" i="4"/>
  <c r="Q1538" i="4"/>
  <c r="Q1615" i="4"/>
  <c r="P1616" i="4"/>
  <c r="P1662" i="4"/>
  <c r="Q1664" i="4"/>
  <c r="P1635" i="4"/>
  <c r="Q1666" i="4"/>
  <c r="Q1669" i="4"/>
  <c r="P1654" i="4"/>
  <c r="Q1674" i="4"/>
  <c r="P1686" i="4"/>
  <c r="P1697" i="4"/>
  <c r="Q1707" i="4"/>
  <c r="Q1710" i="4"/>
  <c r="P1717" i="4"/>
  <c r="P1718" i="4"/>
  <c r="Q1738" i="4"/>
  <c r="P1770" i="4"/>
  <c r="Q1876" i="4"/>
  <c r="Q1789" i="4"/>
  <c r="Q1882" i="4"/>
  <c r="Q1806" i="4"/>
  <c r="Q1818" i="4"/>
  <c r="P1820" i="4"/>
  <c r="P1895" i="4"/>
  <c r="P1896" i="4"/>
  <c r="Q1904" i="4"/>
  <c r="Q1910" i="4"/>
  <c r="Q1916" i="4"/>
  <c r="Q1919" i="4"/>
  <c r="Q1939" i="4"/>
  <c r="Q1958" i="4"/>
  <c r="P1831" i="4"/>
  <c r="P1834" i="4"/>
  <c r="Q1845" i="4"/>
  <c r="Q1852" i="4"/>
  <c r="P328" i="4"/>
  <c r="P1345" i="4"/>
  <c r="Q1346" i="4"/>
  <c r="Q1349" i="4"/>
  <c r="P1356" i="4"/>
  <c r="Q1357" i="4"/>
  <c r="Q1359" i="4"/>
  <c r="P565" i="4"/>
  <c r="P1430" i="4"/>
  <c r="Q1401" i="4"/>
  <c r="Q1407" i="4"/>
  <c r="Q1433" i="4"/>
  <c r="Q1423" i="4"/>
  <c r="Q1424" i="4"/>
  <c r="P1440" i="4"/>
  <c r="P1451" i="4"/>
  <c r="P1500" i="4"/>
  <c r="Q1457" i="4"/>
  <c r="P1507" i="4"/>
  <c r="Q1480" i="4"/>
  <c r="P1485" i="4"/>
  <c r="P1514" i="4"/>
  <c r="Q1494" i="4"/>
  <c r="P14" i="4"/>
  <c r="P17" i="4"/>
  <c r="P18" i="4"/>
  <c r="P27" i="4"/>
  <c r="Q29" i="4"/>
  <c r="P30" i="4"/>
  <c r="Q41" i="4"/>
  <c r="P42" i="4"/>
  <c r="Q9" i="4"/>
  <c r="Q10" i="4"/>
  <c r="Q12" i="4"/>
  <c r="Q21" i="4"/>
  <c r="Q22" i="4"/>
  <c r="Q23" i="4"/>
  <c r="Q24" i="4"/>
  <c r="Q33" i="4"/>
  <c r="Q34" i="4"/>
  <c r="Q35" i="4"/>
  <c r="Q36" i="4"/>
  <c r="Q37" i="4"/>
  <c r="Q45" i="4"/>
  <c r="Q46" i="4"/>
  <c r="Q48" i="4"/>
  <c r="Q54" i="4"/>
  <c r="Q55" i="4"/>
  <c r="Q56" i="4"/>
  <c r="Q57" i="4"/>
  <c r="Q63" i="4"/>
  <c r="Q64" i="4"/>
  <c r="Q65" i="4"/>
  <c r="Q66" i="4"/>
  <c r="Q68" i="4"/>
  <c r="Q69" i="4"/>
  <c r="Q71" i="4"/>
  <c r="Q75" i="4"/>
  <c r="Q76" i="4"/>
  <c r="Q78" i="4"/>
  <c r="Q79" i="4"/>
  <c r="Q80" i="4"/>
  <c r="Q81" i="4"/>
  <c r="Q89" i="4"/>
  <c r="Q91" i="4"/>
  <c r="Q92" i="4"/>
  <c r="Q93" i="4"/>
  <c r="Q102" i="4"/>
  <c r="Q104" i="4"/>
  <c r="Q105" i="4"/>
  <c r="Q107" i="4"/>
  <c r="Q110" i="4"/>
  <c r="Q111" i="4"/>
  <c r="Q112" i="4"/>
  <c r="Q113" i="4"/>
  <c r="Q115" i="4"/>
  <c r="Q116" i="4"/>
  <c r="Q117" i="4"/>
  <c r="Q123" i="4"/>
  <c r="Q125" i="4"/>
  <c r="Q126" i="4"/>
  <c r="Q127" i="4"/>
  <c r="Q128" i="4"/>
  <c r="Q129" i="4"/>
  <c r="Q135" i="4"/>
  <c r="Q137" i="4"/>
  <c r="Q139" i="4"/>
  <c r="Q140" i="4"/>
  <c r="Q141" i="4"/>
  <c r="Q142" i="4"/>
  <c r="Q143" i="4"/>
  <c r="Q148" i="4"/>
  <c r="Q149" i="4"/>
  <c r="Q150" i="4"/>
  <c r="Q151" i="4"/>
  <c r="Q152" i="4"/>
  <c r="Q153" i="4"/>
  <c r="Q159" i="4"/>
  <c r="Q160" i="4"/>
  <c r="Q161" i="4"/>
  <c r="Q162" i="4"/>
  <c r="Q163" i="4"/>
  <c r="Q164" i="4"/>
  <c r="Q165" i="4"/>
  <c r="Q171" i="4"/>
  <c r="Q172" i="4"/>
  <c r="Q173" i="4"/>
  <c r="Q174" i="4"/>
  <c r="Q175" i="4"/>
  <c r="Q176" i="4"/>
  <c r="Q177" i="4"/>
  <c r="Q179" i="4"/>
  <c r="Q185" i="4"/>
  <c r="Q186" i="4"/>
  <c r="Q187" i="4"/>
  <c r="Q188" i="4"/>
  <c r="Q189" i="4"/>
  <c r="Q191" i="4"/>
  <c r="Q195" i="4"/>
  <c r="Q196" i="4"/>
  <c r="Q197" i="4"/>
  <c r="Q198" i="4"/>
  <c r="Q199" i="4"/>
  <c r="Q200" i="4"/>
  <c r="Q201" i="4"/>
  <c r="Q207" i="4"/>
  <c r="Q208" i="4"/>
  <c r="Q209" i="4"/>
  <c r="Q210" i="4"/>
  <c r="Q212" i="4"/>
  <c r="Q213" i="4"/>
  <c r="Q219" i="4"/>
  <c r="Q223" i="4"/>
  <c r="Q224" i="4"/>
  <c r="Q225" i="4"/>
  <c r="Q227" i="4"/>
  <c r="Q234" i="4"/>
  <c r="Q235" i="4"/>
  <c r="Q236" i="4"/>
  <c r="Q237" i="4"/>
  <c r="Q245" i="4"/>
  <c r="Q247" i="4"/>
  <c r="Q248" i="4"/>
  <c r="Q249" i="4"/>
  <c r="Q254" i="4"/>
  <c r="Q255" i="4"/>
  <c r="Q256" i="4"/>
  <c r="Q257" i="4"/>
  <c r="Q259" i="4"/>
  <c r="Q260" i="4"/>
  <c r="Q261" i="4"/>
  <c r="Q267" i="4"/>
  <c r="Q269" i="4"/>
  <c r="Q270" i="4"/>
  <c r="Q272" i="4"/>
  <c r="Q273" i="4"/>
  <c r="Q281" i="4"/>
  <c r="Q282" i="4"/>
  <c r="Q283" i="4"/>
  <c r="Q284" i="4"/>
  <c r="Q285" i="4"/>
  <c r="Q292" i="4"/>
  <c r="Q293" i="4"/>
  <c r="Q294" i="4"/>
  <c r="Q295" i="4"/>
  <c r="Q296" i="4"/>
  <c r="Q297" i="4"/>
  <c r="Q351" i="4"/>
  <c r="Q354" i="4"/>
  <c r="Q355" i="4"/>
  <c r="Q356" i="4"/>
  <c r="Q375" i="4"/>
  <c r="Q357" i="4"/>
  <c r="Q358" i="4"/>
  <c r="Q378" i="4"/>
  <c r="Q362" i="4"/>
  <c r="Q364" i="4"/>
  <c r="Q386" i="4"/>
  <c r="Q365" i="4"/>
  <c r="Q366" i="4"/>
  <c r="Q367" i="4"/>
  <c r="Q373" i="4"/>
  <c r="Q388" i="4"/>
  <c r="Q376" i="4"/>
  <c r="Q377" i="4"/>
  <c r="Q389" i="4"/>
  <c r="Q390" i="4"/>
  <c r="Q381" i="4"/>
  <c r="Q467" i="4"/>
  <c r="Q468" i="4"/>
  <c r="Q469" i="4"/>
  <c r="Q470" i="4"/>
  <c r="Q471" i="4"/>
  <c r="Q475" i="4"/>
  <c r="Q476" i="4"/>
  <c r="Q513" i="4"/>
  <c r="Q477" i="4"/>
  <c r="Q514" i="4"/>
  <c r="Q478" i="4"/>
  <c r="Q479" i="4"/>
  <c r="Q485" i="4"/>
  <c r="Q486" i="4"/>
  <c r="Q487" i="4"/>
  <c r="Q488" i="4"/>
  <c r="Q489" i="4"/>
  <c r="Q515" i="4"/>
  <c r="Q490" i="4"/>
  <c r="Q492" i="4"/>
  <c r="Q497" i="4"/>
  <c r="Q498" i="4"/>
  <c r="Q517" i="4"/>
  <c r="Q499" i="4"/>
  <c r="Q508" i="4"/>
  <c r="Q509" i="4"/>
  <c r="Q570" i="4"/>
  <c r="Q571" i="4"/>
  <c r="Q572" i="4"/>
  <c r="Q575" i="4"/>
  <c r="Q618" i="4"/>
  <c r="Q577" i="4"/>
  <c r="Q578" i="4"/>
  <c r="Q579" i="4"/>
  <c r="Q580" i="4"/>
  <c r="Q581" i="4"/>
  <c r="Q586" i="4"/>
  <c r="Q587" i="4"/>
  <c r="Q588" i="4"/>
  <c r="Q589" i="4"/>
  <c r="Q621" i="4"/>
  <c r="Q595" i="4"/>
  <c r="Q596" i="4"/>
  <c r="Q597" i="4"/>
  <c r="Q624" i="4"/>
  <c r="Q625" i="4"/>
  <c r="Q605" i="4"/>
  <c r="Q606" i="4"/>
  <c r="Q607" i="4"/>
  <c r="Q608" i="4"/>
  <c r="Q609" i="4"/>
  <c r="Q611" i="4"/>
  <c r="Q628" i="4"/>
  <c r="Q629" i="4"/>
  <c r="Q630" i="4"/>
  <c r="Q631" i="4"/>
  <c r="Q632" i="4"/>
  <c r="Q694" i="4"/>
  <c r="Q637" i="4"/>
  <c r="Q638" i="4"/>
  <c r="Q639" i="4"/>
  <c r="Q640" i="4"/>
  <c r="Q641" i="4"/>
  <c r="Q642" i="4"/>
  <c r="Q648" i="4"/>
  <c r="Q649" i="4"/>
  <c r="Q650" i="4"/>
  <c r="Q651" i="4"/>
  <c r="Q697" i="4"/>
  <c r="Q659" i="4"/>
  <c r="Q660" i="4"/>
  <c r="Q661" i="4"/>
  <c r="Q662" i="4"/>
  <c r="Q663" i="4"/>
  <c r="Q668" i="4"/>
  <c r="Q669" i="4"/>
  <c r="Q670" i="4"/>
  <c r="Q671" i="4"/>
  <c r="Q672" i="4"/>
  <c r="Q673" i="4"/>
  <c r="Q678" i="4"/>
  <c r="Q679" i="4"/>
  <c r="Q680" i="4"/>
  <c r="Q681" i="4"/>
  <c r="Q682" i="4"/>
  <c r="Q701" i="4"/>
  <c r="Q702" i="4"/>
  <c r="Q683" i="4"/>
  <c r="Q687" i="4"/>
  <c r="Q689" i="4"/>
  <c r="Q690" i="4"/>
  <c r="Q691" i="4"/>
  <c r="Q692" i="4"/>
  <c r="Q704" i="4"/>
  <c r="Q712" i="4"/>
  <c r="Q713" i="4"/>
  <c r="Q714" i="4"/>
  <c r="Q715" i="4"/>
  <c r="Q716" i="4"/>
  <c r="Q721" i="4"/>
  <c r="Q723" i="4"/>
  <c r="Q724" i="4"/>
  <c r="Q725" i="4"/>
  <c r="Q726" i="4"/>
  <c r="Q727" i="4"/>
  <c r="Q728" i="4"/>
  <c r="Q734" i="4"/>
  <c r="Q735" i="4"/>
  <c r="Q750" i="4"/>
  <c r="Q406" i="4"/>
  <c r="Q407" i="4"/>
  <c r="Q408" i="4"/>
  <c r="Q410" i="4"/>
  <c r="Q415" i="4"/>
  <c r="Q416" i="4"/>
  <c r="Q417" i="4"/>
  <c r="Q418" i="4"/>
  <c r="Q425" i="4"/>
  <c r="Q426" i="4"/>
  <c r="Q394" i="4"/>
  <c r="Q427" i="4"/>
  <c r="Q395" i="4"/>
  <c r="Q428" i="4"/>
  <c r="Q736" i="4"/>
  <c r="Q737" i="4"/>
  <c r="Q738" i="4"/>
  <c r="Q739" i="4"/>
  <c r="Q740" i="4"/>
  <c r="Q741" i="4"/>
  <c r="Q746" i="4"/>
  <c r="Q747" i="4"/>
  <c r="Q748" i="4"/>
  <c r="Q793" i="4"/>
  <c r="Q794" i="4"/>
  <c r="Q752" i="4"/>
  <c r="Q758" i="4"/>
  <c r="Q759" i="4"/>
  <c r="Q795" i="4"/>
  <c r="Q760" i="4"/>
  <c r="Q761" i="4"/>
  <c r="Q762" i="4"/>
  <c r="Q763" i="4"/>
  <c r="Q767" i="4"/>
  <c r="Q769" i="4"/>
  <c r="Q770" i="4"/>
  <c r="Q798" i="4"/>
  <c r="Q771" i="4"/>
  <c r="Q772" i="4"/>
  <c r="Q779" i="4"/>
  <c r="Q780" i="4"/>
  <c r="Q781" i="4"/>
  <c r="Q782" i="4"/>
  <c r="Q799" i="4"/>
  <c r="Q800" i="4"/>
  <c r="Q801" i="4"/>
  <c r="Q788" i="4"/>
  <c r="Q789" i="4"/>
  <c r="Q790" i="4"/>
  <c r="Q791" i="4"/>
  <c r="Q792" i="4"/>
  <c r="Q809" i="4"/>
  <c r="Q810" i="4"/>
  <c r="Q811" i="4"/>
  <c r="Q812" i="4"/>
  <c r="Q813" i="4"/>
  <c r="Q814" i="4"/>
  <c r="Q815" i="4"/>
  <c r="Q819" i="4"/>
  <c r="Q820" i="4"/>
  <c r="Q821" i="4"/>
  <c r="Q822" i="4"/>
  <c r="Q823" i="4"/>
  <c r="Q824" i="4"/>
  <c r="Q825" i="4"/>
  <c r="Q829" i="4"/>
  <c r="Q849" i="4"/>
  <c r="Q832" i="4"/>
  <c r="Q833" i="4"/>
  <c r="Q834" i="4"/>
  <c r="Q835" i="4"/>
  <c r="Q842" i="4"/>
  <c r="Q843" i="4"/>
  <c r="Q844" i="4"/>
  <c r="Q850" i="4"/>
  <c r="Q845" i="4"/>
  <c r="Q846" i="4"/>
  <c r="Q909" i="4"/>
  <c r="Q941" i="4"/>
  <c r="Q910" i="4"/>
  <c r="Q911" i="4"/>
  <c r="Q912" i="4"/>
  <c r="Q913" i="4"/>
  <c r="Q914" i="4"/>
  <c r="Q916" i="4"/>
  <c r="Q922" i="4"/>
  <c r="Q923" i="4"/>
  <c r="Q942" i="4"/>
  <c r="Q943" i="4"/>
  <c r="Q924" i="4"/>
  <c r="Q929" i="4"/>
  <c r="Q930" i="4"/>
  <c r="Q931" i="4"/>
  <c r="Q932" i="4"/>
  <c r="Q933" i="4"/>
  <c r="Q946" i="4"/>
  <c r="Q940" i="4"/>
  <c r="Q1001" i="4"/>
  <c r="Q1044" i="4"/>
  <c r="Q1002" i="4"/>
  <c r="Q1003" i="4"/>
  <c r="Q1005" i="4"/>
  <c r="Q1009" i="4"/>
  <c r="Q1010" i="4"/>
  <c r="Q1011" i="4"/>
  <c r="Q1012" i="4"/>
  <c r="Q1013" i="4"/>
  <c r="Q1014" i="4"/>
  <c r="Q1015" i="4"/>
  <c r="Q1022" i="4"/>
  <c r="Q1023" i="4"/>
  <c r="Q1024" i="4"/>
  <c r="Q1025" i="4"/>
  <c r="Q1026" i="4"/>
  <c r="Q1027" i="4"/>
  <c r="Q1046" i="4"/>
  <c r="Q1033" i="4"/>
  <c r="Q1034" i="4"/>
  <c r="Q1035" i="4"/>
  <c r="Q1036" i="4"/>
  <c r="Q1037" i="4"/>
  <c r="Q1043" i="4"/>
  <c r="Q1120" i="4"/>
  <c r="Q1121" i="4"/>
  <c r="Q1122" i="4"/>
  <c r="Q1169" i="4"/>
  <c r="Q1123" i="4"/>
  <c r="Q1124" i="4"/>
  <c r="Q1129" i="4"/>
  <c r="Q1130" i="4"/>
  <c r="Q1131" i="4"/>
  <c r="Q1132" i="4"/>
  <c r="Q1133" i="4"/>
  <c r="Q1134" i="4"/>
  <c r="Q1139" i="4"/>
  <c r="Q1140" i="4"/>
  <c r="Q1141" i="4"/>
  <c r="Q1142" i="4"/>
  <c r="Q1173" i="4"/>
  <c r="Q1143" i="4"/>
  <c r="Q1144" i="4"/>
  <c r="Q1148" i="4"/>
  <c r="Q1150" i="4"/>
  <c r="Q1151" i="4"/>
  <c r="Q1152" i="4"/>
  <c r="Q1153" i="4"/>
  <c r="Q1175" i="4"/>
  <c r="Q1154" i="4"/>
  <c r="Q1160" i="4"/>
  <c r="Q1178" i="4"/>
  <c r="Q1161" i="4"/>
  <c r="Q1179" i="4"/>
  <c r="Q1162" i="4"/>
  <c r="Q1163" i="4"/>
  <c r="Q1168" i="4"/>
  <c r="Q1181" i="4"/>
  <c r="Q1182" i="4"/>
  <c r="Q1183" i="4"/>
  <c r="Q1184" i="4"/>
  <c r="Q1250" i="4"/>
  <c r="Q1189" i="4"/>
  <c r="Q1191" i="4"/>
  <c r="Q1192" i="4"/>
  <c r="Q1193" i="4"/>
  <c r="Q1194" i="4"/>
  <c r="Q1195" i="4"/>
  <c r="Q1197" i="4"/>
  <c r="Q1252" i="4"/>
  <c r="Q1201" i="4"/>
  <c r="Q1202" i="4"/>
  <c r="Q1203" i="4"/>
  <c r="Q1204" i="4"/>
  <c r="Q1205" i="4"/>
  <c r="Q1212" i="4"/>
  <c r="Q1213" i="4"/>
  <c r="Q1214" i="4"/>
  <c r="Q1215" i="4"/>
  <c r="Q1255" i="4"/>
  <c r="Q1222" i="4"/>
  <c r="Q1256" i="4"/>
  <c r="Q1223" i="4"/>
  <c r="Q1224" i="4"/>
  <c r="Q1225" i="4"/>
  <c r="Q1227" i="4"/>
  <c r="Q1232" i="4"/>
  <c r="Q1233" i="4"/>
  <c r="Q1234" i="4"/>
  <c r="Q1235" i="4"/>
  <c r="Q1236" i="4"/>
  <c r="Q1258" i="4"/>
  <c r="Q1242" i="4"/>
  <c r="Q1243" i="4"/>
  <c r="Q1244" i="4"/>
  <c r="Q1245" i="4"/>
  <c r="Q1259" i="4"/>
  <c r="Q1246" i="4"/>
  <c r="Q1263" i="4"/>
  <c r="Q1265" i="4"/>
  <c r="Q1266" i="4"/>
  <c r="Q1317" i="4"/>
  <c r="Q1318" i="4"/>
  <c r="Q1267" i="4"/>
  <c r="Q1269" i="4"/>
  <c r="Q1275" i="4"/>
  <c r="Q1276" i="4"/>
  <c r="Q1277" i="4"/>
  <c r="Q1278" i="4"/>
  <c r="Q1279" i="4"/>
  <c r="Q1284" i="4"/>
  <c r="Q1285" i="4"/>
  <c r="Q1321" i="4"/>
  <c r="Q1286" i="4"/>
  <c r="Q1287" i="4"/>
  <c r="Q1288" i="4"/>
  <c r="Q1292" i="4"/>
  <c r="Q1294" i="4"/>
  <c r="Q1323" i="4"/>
  <c r="Q1295" i="4"/>
  <c r="Q1296" i="4"/>
  <c r="Q1297" i="4"/>
  <c r="Q1298" i="4"/>
  <c r="Q1324" i="4"/>
  <c r="Q1304" i="4"/>
  <c r="Q1305" i="4"/>
  <c r="Q1306" i="4"/>
  <c r="Q1307" i="4"/>
  <c r="Q1308" i="4"/>
  <c r="Q1325" i="4"/>
  <c r="Q305" i="4"/>
  <c r="Q298" i="4"/>
  <c r="Q299" i="4"/>
  <c r="Q306" i="4"/>
  <c r="Q300" i="4"/>
  <c r="Q310" i="4"/>
  <c r="Q311" i="4"/>
  <c r="Q312" i="4"/>
  <c r="Q313" i="4"/>
  <c r="Q314" i="4"/>
  <c r="Q315" i="4"/>
  <c r="Q316" i="4"/>
  <c r="Q318" i="4"/>
  <c r="Q323" i="4"/>
  <c r="Q324" i="4"/>
  <c r="Q325" i="4"/>
  <c r="Q397" i="4"/>
  <c r="Q435" i="4"/>
  <c r="Q399" i="4"/>
  <c r="Q442" i="4"/>
  <c r="Q443" i="4"/>
  <c r="Q400" i="4"/>
  <c r="Q444" i="4"/>
  <c r="Q450" i="4"/>
  <c r="Q451" i="4"/>
  <c r="Q452" i="4"/>
  <c r="Q453" i="4"/>
  <c r="Q454" i="4"/>
  <c r="Q455" i="4"/>
  <c r="Q401" i="4"/>
  <c r="Q457" i="4"/>
  <c r="Q460" i="4"/>
  <c r="Q461" i="4"/>
  <c r="Q404" i="4"/>
  <c r="Q462" i="4"/>
  <c r="Q463" i="4"/>
  <c r="Q405" i="4"/>
  <c r="Q1329" i="4"/>
  <c r="Q1330" i="4"/>
  <c r="Q1331" i="4"/>
  <c r="Q1377" i="4"/>
  <c r="Q1378" i="4"/>
  <c r="Q1332" i="4"/>
  <c r="Q1333" i="4"/>
  <c r="Q525" i="4"/>
  <c r="Q518" i="4"/>
  <c r="Q526" i="4"/>
  <c r="Q519" i="4"/>
  <c r="Q528" i="4"/>
  <c r="Q529" i="4"/>
  <c r="Q536" i="4"/>
  <c r="Q537" i="4"/>
  <c r="Q538" i="4"/>
  <c r="Q539" i="4"/>
  <c r="Q540" i="4"/>
  <c r="Q541" i="4"/>
  <c r="Q542" i="4"/>
  <c r="Q546" i="4"/>
  <c r="Q547" i="4"/>
  <c r="Q548" i="4"/>
  <c r="Q549" i="4"/>
  <c r="Q551" i="4"/>
  <c r="Q552" i="4"/>
  <c r="Q557" i="4"/>
  <c r="Q559" i="4"/>
  <c r="Q522" i="4"/>
  <c r="Q560" i="4"/>
  <c r="Q523" i="4"/>
  <c r="Q561" i="4"/>
  <c r="Q863" i="4"/>
  <c r="Q864" i="4"/>
  <c r="Q865" i="4"/>
  <c r="Q866" i="4"/>
  <c r="Q867" i="4"/>
  <c r="Q869" i="4"/>
  <c r="Q852" i="4"/>
  <c r="Q873" i="4"/>
  <c r="Q874" i="4"/>
  <c r="Q875" i="4"/>
  <c r="Q876" i="4"/>
  <c r="Q877" i="4"/>
  <c r="Q853" i="4"/>
  <c r="Q883" i="4"/>
  <c r="Q884" i="4"/>
  <c r="Q885" i="4"/>
  <c r="Q855" i="4"/>
  <c r="Q886" i="4"/>
  <c r="Q887" i="4"/>
  <c r="Q857" i="4"/>
  <c r="Q892" i="4"/>
  <c r="Q893" i="4"/>
  <c r="Q894" i="4"/>
  <c r="Q895" i="4"/>
  <c r="Q896" i="4"/>
  <c r="Q858" i="4"/>
  <c r="Q897" i="4"/>
  <c r="Q901" i="4"/>
  <c r="Q1517" i="4"/>
  <c r="Q1518" i="4"/>
  <c r="Q1554" i="4"/>
  <c r="Q1519" i="4"/>
  <c r="Q1528" i="4"/>
  <c r="Q1529" i="4"/>
  <c r="Q1530" i="4"/>
  <c r="Q1531" i="4"/>
  <c r="Q1539" i="4"/>
  <c r="Q1540" i="4"/>
  <c r="Q1541" i="4"/>
  <c r="Q1542" i="4"/>
  <c r="Q1543" i="4"/>
  <c r="Q1545" i="4"/>
  <c r="Q1550" i="4"/>
  <c r="Q1551" i="4"/>
  <c r="Q1552" i="4"/>
  <c r="Q1553" i="4"/>
  <c r="Q1661" i="4"/>
  <c r="Q1612" i="4"/>
  <c r="Q1662" i="4"/>
  <c r="Q1618" i="4"/>
  <c r="Q1619" i="4"/>
  <c r="Q1620" i="4"/>
  <c r="Q1621" i="4"/>
  <c r="Q1622" i="4"/>
  <c r="Q1623" i="4"/>
  <c r="Q1627" i="4"/>
  <c r="Q1628" i="4"/>
  <c r="Q1629" i="4"/>
  <c r="Q1630" i="4"/>
  <c r="Q1631" i="4"/>
  <c r="Q1665" i="4"/>
  <c r="Q1632" i="4"/>
  <c r="Q1634" i="4"/>
  <c r="Q1639" i="4"/>
  <c r="Q1640" i="4"/>
  <c r="Q1641" i="4"/>
  <c r="Q1642" i="4"/>
  <c r="Q1643" i="4"/>
  <c r="Q1644" i="4"/>
  <c r="Q1668" i="4"/>
  <c r="Q1647" i="4"/>
  <c r="Q1648" i="4"/>
  <c r="Q1649" i="4"/>
  <c r="Q1650" i="4"/>
  <c r="Q1651" i="4"/>
  <c r="Q1670" i="4"/>
  <c r="Q1659" i="4"/>
  <c r="Q1660" i="4"/>
  <c r="Q1671" i="4"/>
  <c r="Q1672" i="4"/>
  <c r="Q1673" i="4"/>
  <c r="Q1742" i="4"/>
  <c r="Q1679" i="4"/>
  <c r="Q1680" i="4"/>
  <c r="Q1681" i="4"/>
  <c r="Q1682" i="4"/>
  <c r="Q1683" i="4"/>
  <c r="Q1685" i="4"/>
  <c r="Q1689" i="4"/>
  <c r="Q1743" i="4"/>
  <c r="Q1690" i="4"/>
  <c r="Q1691" i="4"/>
  <c r="Q1692" i="4"/>
  <c r="Q1693" i="4"/>
  <c r="Q1702" i="4"/>
  <c r="Q1703" i="4"/>
  <c r="Q1704" i="4"/>
  <c r="Q1705" i="4"/>
  <c r="Q1706" i="4"/>
  <c r="Q1711" i="4"/>
  <c r="Q1712" i="4"/>
  <c r="Q1747" i="4"/>
  <c r="Q1713" i="4"/>
  <c r="Q1714" i="4"/>
  <c r="Q1721" i="4"/>
  <c r="Q1722" i="4"/>
  <c r="Q1723" i="4"/>
  <c r="Q1724" i="4"/>
  <c r="Q1725" i="4"/>
  <c r="Q1730" i="4"/>
  <c r="Q1731" i="4"/>
  <c r="Q1732" i="4"/>
  <c r="Q1733" i="4"/>
  <c r="Q1751" i="4"/>
  <c r="Q1734" i="4"/>
  <c r="Q1740" i="4"/>
  <c r="Q1753" i="4"/>
  <c r="Q1754" i="4"/>
  <c r="Q1755" i="4"/>
  <c r="Q1870" i="4"/>
  <c r="Q1756" i="4"/>
  <c r="Q1761" i="4"/>
  <c r="Q1762" i="4"/>
  <c r="Q1873" i="4"/>
  <c r="Q1763" i="4"/>
  <c r="Q1764" i="4"/>
  <c r="Q1765" i="4"/>
  <c r="Q1771" i="4"/>
  <c r="Q1772" i="4"/>
  <c r="Q1773" i="4"/>
  <c r="Q1875" i="4"/>
  <c r="Q1774" i="4"/>
  <c r="Q1877" i="4"/>
  <c r="Q1780" i="4"/>
  <c r="Q1781" i="4"/>
  <c r="Q1879" i="4"/>
  <c r="Q1782" i="4"/>
  <c r="Q1783" i="4"/>
  <c r="Q1785" i="4"/>
  <c r="Q1791" i="4"/>
  <c r="Q1792" i="4"/>
  <c r="Q1793" i="4"/>
  <c r="Q1794" i="4"/>
  <c r="Q1795" i="4"/>
  <c r="Q1802" i="4"/>
  <c r="Q1803" i="4"/>
  <c r="Q1881" i="4"/>
  <c r="Q1804" i="4"/>
  <c r="Q1805" i="4"/>
  <c r="Q1812" i="4"/>
  <c r="Q1813" i="4"/>
  <c r="Q1814" i="4"/>
  <c r="Q1815" i="4"/>
  <c r="Q1883" i="4"/>
  <c r="Q1884" i="4"/>
  <c r="Q1821" i="4"/>
  <c r="Q1885" i="4"/>
  <c r="Q1822" i="4"/>
  <c r="Q1823" i="4"/>
  <c r="Q1824" i="4"/>
  <c r="Q1825" i="4"/>
  <c r="Q1898" i="4"/>
  <c r="Q1899" i="4"/>
  <c r="Q1964" i="4"/>
  <c r="Q1900" i="4"/>
  <c r="Q1902" i="4"/>
  <c r="Q1903" i="4"/>
  <c r="Q1909" i="4"/>
  <c r="Q1911" i="4"/>
  <c r="Q1912" i="4"/>
  <c r="Q1914" i="4"/>
  <c r="Q1915" i="4"/>
  <c r="Q1917" i="4"/>
  <c r="Q1921" i="4"/>
  <c r="Q1923" i="4"/>
  <c r="Q1924" i="4"/>
  <c r="Q1925" i="4"/>
  <c r="Q1926" i="4"/>
  <c r="Q1927" i="4"/>
  <c r="Q1931" i="4"/>
  <c r="Q1932" i="4"/>
  <c r="Q1933" i="4"/>
  <c r="Q1934" i="4"/>
  <c r="Q1935" i="4"/>
  <c r="Q1936" i="4"/>
  <c r="Q1967" i="4"/>
  <c r="Q1944" i="4"/>
  <c r="Q1968" i="4"/>
  <c r="Q1945" i="4"/>
  <c r="Q1946" i="4"/>
  <c r="Q1947" i="4"/>
  <c r="Q1971" i="4"/>
  <c r="Q1951" i="4"/>
  <c r="Q1972" i="4"/>
  <c r="Q1952" i="4"/>
  <c r="Q1973" i="4"/>
  <c r="Q1953" i="4"/>
  <c r="Q1954" i="4"/>
  <c r="Q1956" i="4"/>
  <c r="Q1960" i="4"/>
  <c r="Q1962" i="4"/>
  <c r="Q1963" i="4"/>
  <c r="Q1826" i="4"/>
  <c r="Q1827" i="4"/>
  <c r="Q1828" i="4"/>
  <c r="Q1836" i="4"/>
  <c r="Q1838" i="4"/>
  <c r="Q1839" i="4"/>
  <c r="Q1840" i="4"/>
  <c r="Q1887" i="4"/>
  <c r="Q1888" i="4"/>
  <c r="Q1889" i="4"/>
  <c r="Q1846" i="4"/>
  <c r="Q1847" i="4"/>
  <c r="Q1848" i="4"/>
  <c r="Q1850" i="4"/>
  <c r="Q1854" i="4"/>
  <c r="Q1855" i="4"/>
  <c r="Q1856" i="4"/>
  <c r="Q1857" i="4"/>
  <c r="Q1858" i="4"/>
  <c r="Q1892" i="4"/>
  <c r="Q1865" i="4"/>
  <c r="Q1868" i="4"/>
  <c r="Q1869" i="4"/>
  <c r="Q326" i="4"/>
  <c r="Q331" i="4"/>
  <c r="Q332" i="4"/>
  <c r="Q333" i="4"/>
  <c r="Q335" i="4"/>
  <c r="Q336" i="4"/>
  <c r="Q337" i="4"/>
  <c r="Q346" i="4"/>
  <c r="Q347" i="4"/>
  <c r="Q348" i="4"/>
  <c r="Q349" i="4"/>
  <c r="Q1341" i="4"/>
  <c r="Q1342" i="4"/>
  <c r="Q1343" i="4"/>
  <c r="Q1381" i="4"/>
  <c r="Q1382" i="4"/>
  <c r="Q1384" i="4"/>
  <c r="Q1350" i="4"/>
  <c r="Q1351" i="4"/>
  <c r="Q1352" i="4"/>
  <c r="Q1353" i="4"/>
  <c r="Q1354" i="4"/>
  <c r="Q1355" i="4"/>
  <c r="Q1360" i="4"/>
  <c r="Q1362" i="4"/>
  <c r="Q1363" i="4"/>
  <c r="Q1385" i="4"/>
  <c r="Q1364" i="4"/>
  <c r="Q1366" i="4"/>
  <c r="Q1370" i="4"/>
  <c r="Q1386" i="4"/>
  <c r="Q1371" i="4"/>
  <c r="Q1387" i="4"/>
  <c r="Q1372" i="4"/>
  <c r="Q1373" i="4"/>
  <c r="Q1374" i="4"/>
  <c r="Q569" i="4"/>
  <c r="Q1429" i="4"/>
  <c r="Q1388" i="4"/>
  <c r="Q1389" i="4"/>
  <c r="Q1390" i="4"/>
  <c r="Q1395" i="4"/>
  <c r="Q1396" i="4"/>
  <c r="Q1431" i="4"/>
  <c r="Q1397" i="4"/>
  <c r="Q1398" i="4"/>
  <c r="Q1399" i="4"/>
  <c r="Q1400" i="4"/>
  <c r="Q1402" i="4"/>
  <c r="Q1432" i="4"/>
  <c r="Q1408" i="4"/>
  <c r="Q1409" i="4"/>
  <c r="Q1410" i="4"/>
  <c r="Q1411" i="4"/>
  <c r="Q1417" i="4"/>
  <c r="Q1418" i="4"/>
  <c r="Q1419" i="4"/>
  <c r="Q1421" i="4"/>
  <c r="Q1434" i="4"/>
  <c r="Q1438" i="4"/>
  <c r="Q1426" i="4"/>
  <c r="Q1439" i="4"/>
  <c r="Q1427" i="4"/>
  <c r="Q1428" i="4"/>
  <c r="Q903" i="4"/>
  <c r="Q1496" i="4"/>
  <c r="Q1444" i="4"/>
  <c r="Q1445" i="4"/>
  <c r="Q1446" i="4"/>
  <c r="Q1447" i="4"/>
  <c r="Q1497" i="4"/>
  <c r="Q1500" i="4"/>
  <c r="Q1501" i="4"/>
  <c r="Q1452" i="4"/>
  <c r="Q1453" i="4"/>
  <c r="Q1454" i="4"/>
  <c r="Q1503" i="4"/>
  <c r="Q1462" i="4"/>
  <c r="Q1504" i="4"/>
  <c r="Q1505" i="4"/>
  <c r="Q1506" i="4"/>
  <c r="Q1464" i="4"/>
  <c r="Q1470" i="4"/>
  <c r="Q1471" i="4"/>
  <c r="Q1472" i="4"/>
  <c r="Q1473" i="4"/>
  <c r="Q1474" i="4"/>
  <c r="Q1481" i="4"/>
  <c r="Q1482" i="4"/>
  <c r="Q1483" i="4"/>
  <c r="Q1508" i="4"/>
  <c r="Q1509" i="4"/>
  <c r="Q1488" i="4"/>
  <c r="Q1513" i="4"/>
  <c r="Q1489" i="4"/>
  <c r="Q1490" i="4"/>
  <c r="Q1491" i="4"/>
  <c r="P7" i="4"/>
  <c r="P9" i="4"/>
  <c r="P10" i="4"/>
  <c r="P11" i="4"/>
  <c r="P12" i="4"/>
  <c r="P13" i="4"/>
  <c r="P20" i="4"/>
  <c r="P21" i="4"/>
  <c r="P22" i="4"/>
  <c r="P23" i="4"/>
  <c r="P24" i="4"/>
  <c r="P25" i="4"/>
  <c r="P32" i="4"/>
  <c r="P33" i="4"/>
  <c r="P34" i="4"/>
  <c r="P35" i="4"/>
  <c r="P36" i="4"/>
  <c r="P37" i="4"/>
  <c r="P39" i="4"/>
  <c r="P45" i="4"/>
  <c r="P46" i="4"/>
  <c r="P47" i="4"/>
  <c r="P48" i="4"/>
  <c r="P51" i="4"/>
  <c r="P53" i="4"/>
  <c r="P54" i="4"/>
  <c r="P55" i="4"/>
  <c r="P56" i="4"/>
  <c r="P57" i="4"/>
  <c r="P59" i="4"/>
  <c r="P63" i="4"/>
  <c r="P64" i="4"/>
  <c r="P65" i="4"/>
  <c r="P67" i="4"/>
  <c r="P68" i="4"/>
  <c r="P69" i="4"/>
  <c r="P75" i="4"/>
  <c r="P76" i="4"/>
  <c r="P77" i="4"/>
  <c r="P78" i="4"/>
  <c r="P79" i="4"/>
  <c r="P80" i="4"/>
  <c r="P81" i="4"/>
  <c r="P87" i="4"/>
  <c r="P88" i="4"/>
  <c r="P89" i="4"/>
  <c r="P90" i="4"/>
  <c r="P92" i="4"/>
  <c r="P93" i="4"/>
  <c r="P95" i="4"/>
  <c r="P99" i="4"/>
  <c r="P100" i="4"/>
  <c r="P101" i="4"/>
  <c r="P102" i="4"/>
  <c r="P103" i="4"/>
  <c r="P104" i="4"/>
  <c r="P105" i="4"/>
  <c r="P107" i="4"/>
  <c r="P112" i="4"/>
  <c r="P113" i="4"/>
  <c r="P114" i="4"/>
  <c r="P115" i="4"/>
  <c r="P116" i="4"/>
  <c r="P117" i="4"/>
  <c r="P123" i="4"/>
  <c r="P124" i="4"/>
  <c r="P125" i="4"/>
  <c r="P126" i="4"/>
  <c r="P127" i="4"/>
  <c r="P128" i="4"/>
  <c r="P129" i="4"/>
  <c r="P131" i="4"/>
  <c r="P134" i="4"/>
  <c r="P135" i="4"/>
  <c r="P136" i="4"/>
  <c r="P137" i="4"/>
  <c r="P138" i="4"/>
  <c r="P139" i="4"/>
  <c r="P140" i="4"/>
  <c r="P141" i="4"/>
  <c r="P143" i="4"/>
  <c r="P148" i="4"/>
  <c r="P149" i="4"/>
  <c r="P151" i="4"/>
  <c r="P152" i="4"/>
  <c r="P153" i="4"/>
  <c r="P159" i="4"/>
  <c r="P160" i="4"/>
  <c r="P161" i="4"/>
  <c r="P162" i="4"/>
  <c r="P163" i="4"/>
  <c r="P164" i="4"/>
  <c r="P165" i="4"/>
  <c r="P166" i="4"/>
  <c r="P171" i="4"/>
  <c r="P172" i="4"/>
  <c r="P173" i="4"/>
  <c r="P174" i="4"/>
  <c r="P175" i="4"/>
  <c r="P176" i="4"/>
  <c r="P177" i="4"/>
  <c r="P183" i="4"/>
  <c r="P185" i="4"/>
  <c r="P186" i="4"/>
  <c r="P188" i="4"/>
  <c r="P189" i="4"/>
  <c r="P195" i="4"/>
  <c r="P196" i="4"/>
  <c r="P197" i="4"/>
  <c r="P198" i="4"/>
  <c r="P199" i="4"/>
  <c r="P200" i="4"/>
  <c r="P201" i="4"/>
  <c r="P208" i="4"/>
  <c r="P211" i="4"/>
  <c r="P212" i="4"/>
  <c r="P213" i="4"/>
  <c r="P215" i="4"/>
  <c r="P219" i="4"/>
  <c r="P220" i="4"/>
  <c r="P221" i="4"/>
  <c r="P222" i="4"/>
  <c r="P224" i="4"/>
  <c r="P225" i="4"/>
  <c r="P231" i="4"/>
  <c r="P232" i="4"/>
  <c r="P233" i="4"/>
  <c r="P234" i="4"/>
  <c r="P236" i="4"/>
  <c r="P237" i="4"/>
  <c r="P243" i="4"/>
  <c r="P245" i="4"/>
  <c r="P246" i="4"/>
  <c r="P247" i="4"/>
  <c r="P248" i="4"/>
  <c r="P249" i="4"/>
  <c r="P251" i="4"/>
  <c r="P255" i="4"/>
  <c r="P256" i="4"/>
  <c r="P257" i="4"/>
  <c r="P258" i="4"/>
  <c r="P260" i="4"/>
  <c r="P261" i="4"/>
  <c r="P263" i="4"/>
  <c r="P267" i="4"/>
  <c r="P268" i="4"/>
  <c r="P269" i="4"/>
  <c r="P270" i="4"/>
  <c r="P271" i="4"/>
  <c r="P272" i="4"/>
  <c r="P273" i="4"/>
  <c r="P278" i="4"/>
  <c r="P279" i="4"/>
  <c r="P280" i="4"/>
  <c r="P281" i="4"/>
  <c r="P282" i="4"/>
  <c r="P283" i="4"/>
  <c r="P284" i="4"/>
  <c r="P285" i="4"/>
  <c r="P291" i="4"/>
  <c r="P292" i="4"/>
  <c r="P296" i="4"/>
  <c r="P297" i="4"/>
  <c r="P351" i="4"/>
  <c r="P354" i="4"/>
  <c r="P355" i="4"/>
  <c r="P375" i="4"/>
  <c r="P357" i="4"/>
  <c r="P358" i="4"/>
  <c r="P378" i="4"/>
  <c r="P362" i="4"/>
  <c r="P363" i="4"/>
  <c r="P364" i="4"/>
  <c r="P386" i="4"/>
  <c r="P365" i="4"/>
  <c r="P366" i="4"/>
  <c r="P367" i="4"/>
  <c r="P387" i="4"/>
  <c r="P374" i="4"/>
  <c r="P388" i="4"/>
  <c r="P376" i="4"/>
  <c r="P377" i="4"/>
  <c r="P389" i="4"/>
  <c r="P390" i="4"/>
  <c r="P381" i="4"/>
  <c r="P510" i="4"/>
  <c r="P467" i="4"/>
  <c r="P468" i="4"/>
  <c r="P469" i="4"/>
  <c r="P470" i="4"/>
  <c r="P471" i="4"/>
  <c r="P476" i="4"/>
  <c r="P513" i="4"/>
  <c r="P477" i="4"/>
  <c r="P514" i="4"/>
  <c r="P478" i="4"/>
  <c r="P479" i="4"/>
  <c r="P486" i="4"/>
  <c r="P487" i="4"/>
  <c r="P488" i="4"/>
  <c r="P489" i="4"/>
  <c r="P515" i="4"/>
  <c r="P492" i="4"/>
  <c r="P495" i="4"/>
  <c r="P496" i="4"/>
  <c r="P497" i="4"/>
  <c r="P498" i="4"/>
  <c r="P517" i="4"/>
  <c r="P499" i="4"/>
  <c r="P500" i="4"/>
  <c r="P506" i="4"/>
  <c r="P507" i="4"/>
  <c r="P508" i="4"/>
  <c r="P509" i="4"/>
  <c r="P570" i="4"/>
  <c r="P571" i="4"/>
  <c r="P572" i="4"/>
  <c r="P576" i="4"/>
  <c r="P618" i="4"/>
  <c r="P577" i="4"/>
  <c r="P578" i="4"/>
  <c r="P579" i="4"/>
  <c r="P580" i="4"/>
  <c r="P581" i="4"/>
  <c r="P585" i="4"/>
  <c r="P586" i="4"/>
  <c r="P587" i="4"/>
  <c r="P588" i="4"/>
  <c r="P589" i="4"/>
  <c r="P621" i="4"/>
  <c r="P591" i="4"/>
  <c r="P594" i="4"/>
  <c r="P622" i="4"/>
  <c r="P623" i="4"/>
  <c r="P595" i="4"/>
  <c r="P596" i="4"/>
  <c r="P597" i="4"/>
  <c r="P624" i="4"/>
  <c r="P625" i="4"/>
  <c r="P598" i="4"/>
  <c r="P604" i="4"/>
  <c r="P605" i="4"/>
  <c r="P606" i="4"/>
  <c r="P607" i="4"/>
  <c r="P608" i="4"/>
  <c r="P609" i="4"/>
  <c r="P614" i="4"/>
  <c r="P628" i="4"/>
  <c r="P629" i="4"/>
  <c r="P630" i="4"/>
  <c r="P631" i="4"/>
  <c r="P632" i="4"/>
  <c r="P638" i="4"/>
  <c r="P639" i="4"/>
  <c r="P640" i="4"/>
  <c r="P641" i="4"/>
  <c r="P642" i="4"/>
  <c r="P646" i="4"/>
  <c r="P648" i="4"/>
  <c r="P649" i="4"/>
  <c r="P650" i="4"/>
  <c r="P651" i="4"/>
  <c r="P652" i="4"/>
  <c r="P653" i="4"/>
  <c r="P657" i="4"/>
  <c r="P658" i="4"/>
  <c r="P659" i="4"/>
  <c r="P660" i="4"/>
  <c r="P661" i="4"/>
  <c r="P662" i="4"/>
  <c r="P664" i="4"/>
  <c r="P669" i="4"/>
  <c r="P670" i="4"/>
  <c r="P671" i="4"/>
  <c r="P672" i="4"/>
  <c r="P673" i="4"/>
  <c r="P700" i="4"/>
  <c r="P678" i="4"/>
  <c r="P680" i="4"/>
  <c r="P681" i="4"/>
  <c r="P682" i="4"/>
  <c r="P701" i="4"/>
  <c r="P702" i="4"/>
  <c r="P687" i="4"/>
  <c r="P688" i="4"/>
  <c r="P689" i="4"/>
  <c r="P690" i="4"/>
  <c r="P691" i="4"/>
  <c r="P692" i="4"/>
  <c r="P704" i="4"/>
  <c r="P706" i="4"/>
  <c r="P711" i="4"/>
  <c r="P712" i="4"/>
  <c r="P713" i="4"/>
  <c r="P714" i="4"/>
  <c r="P715" i="4"/>
  <c r="P716" i="4"/>
  <c r="P718" i="4"/>
  <c r="P723" i="4"/>
  <c r="P724" i="4"/>
  <c r="P725" i="4"/>
  <c r="P726" i="4"/>
  <c r="P727" i="4"/>
  <c r="P728" i="4"/>
  <c r="P733" i="4"/>
  <c r="P734" i="4"/>
  <c r="P735" i="4"/>
  <c r="P750" i="4"/>
  <c r="P406" i="4"/>
  <c r="P407" i="4"/>
  <c r="P408" i="4"/>
  <c r="P412" i="4"/>
  <c r="P414" i="4"/>
  <c r="P415" i="4"/>
  <c r="P416" i="4"/>
  <c r="P417" i="4"/>
  <c r="P418" i="4"/>
  <c r="P419" i="4"/>
  <c r="P424" i="4"/>
  <c r="P425" i="4"/>
  <c r="P426" i="4"/>
  <c r="P394" i="4"/>
  <c r="P427" i="4"/>
  <c r="P395" i="4"/>
  <c r="P428" i="4"/>
  <c r="P429" i="4"/>
  <c r="P434" i="4"/>
  <c r="P736" i="4"/>
  <c r="P737" i="4"/>
  <c r="P738" i="4"/>
  <c r="P739" i="4"/>
  <c r="P740" i="4"/>
  <c r="P745" i="4"/>
  <c r="P746" i="4"/>
  <c r="P747" i="4"/>
  <c r="P748" i="4"/>
  <c r="P793" i="4"/>
  <c r="P794" i="4"/>
  <c r="P752" i="4"/>
  <c r="P754" i="4"/>
  <c r="P758" i="4"/>
  <c r="P759" i="4"/>
  <c r="P795" i="4"/>
  <c r="P760" i="4"/>
  <c r="P761" i="4"/>
  <c r="P762" i="4"/>
  <c r="P769" i="4"/>
  <c r="P770" i="4"/>
  <c r="P798" i="4"/>
  <c r="P771" i="4"/>
  <c r="P772" i="4"/>
  <c r="P779" i="4"/>
  <c r="P780" i="4"/>
  <c r="P781" i="4"/>
  <c r="P782" i="4"/>
  <c r="P799" i="4"/>
  <c r="P800" i="4"/>
  <c r="P783" i="4"/>
  <c r="P788" i="4"/>
  <c r="P789" i="4"/>
  <c r="P790" i="4"/>
  <c r="P791" i="4"/>
  <c r="P792" i="4"/>
  <c r="P802" i="4"/>
  <c r="P804" i="4"/>
  <c r="P809" i="4"/>
  <c r="P810" i="4"/>
  <c r="P811" i="4"/>
  <c r="P812" i="4"/>
  <c r="P813" i="4"/>
  <c r="P814" i="4"/>
  <c r="P820" i="4"/>
  <c r="P821" i="4"/>
  <c r="P822" i="4"/>
  <c r="P823" i="4"/>
  <c r="P824" i="4"/>
  <c r="P825" i="4"/>
  <c r="P826" i="4"/>
  <c r="P831" i="4"/>
  <c r="P849" i="4"/>
  <c r="P832" i="4"/>
  <c r="P833" i="4"/>
  <c r="P834" i="4"/>
  <c r="P835" i="4"/>
  <c r="P837" i="4"/>
  <c r="P838" i="4"/>
  <c r="P842" i="4"/>
  <c r="P843" i="4"/>
  <c r="P844" i="4"/>
  <c r="P850" i="4"/>
  <c r="P845" i="4"/>
  <c r="P908" i="4"/>
  <c r="P941" i="4"/>
  <c r="P910" i="4"/>
  <c r="P911" i="4"/>
  <c r="P912" i="4"/>
  <c r="P913" i="4"/>
  <c r="P914" i="4"/>
  <c r="P921" i="4"/>
  <c r="P922" i="4"/>
  <c r="P923" i="4"/>
  <c r="P942" i="4"/>
  <c r="P943" i="4"/>
  <c r="P924" i="4"/>
  <c r="P929" i="4"/>
  <c r="P930" i="4"/>
  <c r="P931" i="4"/>
  <c r="P932" i="4"/>
  <c r="P933" i="4"/>
  <c r="P946" i="4"/>
  <c r="P934" i="4"/>
  <c r="P939" i="4"/>
  <c r="P940" i="4"/>
  <c r="P1001" i="4"/>
  <c r="P1044" i="4"/>
  <c r="P1002" i="4"/>
  <c r="P1003" i="4"/>
  <c r="P1009" i="4"/>
  <c r="P1011" i="4"/>
  <c r="P1012" i="4"/>
  <c r="P1013" i="4"/>
  <c r="P1014" i="4"/>
  <c r="P1017" i="4"/>
  <c r="P1021" i="4"/>
  <c r="P1022" i="4"/>
  <c r="P1023" i="4"/>
  <c r="P1024" i="4"/>
  <c r="P1025" i="4"/>
  <c r="P1026" i="4"/>
  <c r="P1027" i="4"/>
  <c r="P1032" i="4"/>
  <c r="P1033" i="4"/>
  <c r="P1034" i="4"/>
  <c r="P1035" i="4"/>
  <c r="P1036" i="4"/>
  <c r="P1037" i="4"/>
  <c r="P1121" i="4"/>
  <c r="P1122" i="4"/>
  <c r="P1169" i="4"/>
  <c r="P1123" i="4"/>
  <c r="P1124" i="4"/>
  <c r="P1125" i="4"/>
  <c r="P1129" i="4"/>
  <c r="P1130" i="4"/>
  <c r="P1131" i="4"/>
  <c r="P1132" i="4"/>
  <c r="P1133" i="4"/>
  <c r="P1134" i="4"/>
  <c r="P1136" i="4"/>
  <c r="P1140" i="4"/>
  <c r="P1141" i="4"/>
  <c r="P1142" i="4"/>
  <c r="P1173" i="4"/>
  <c r="P1143" i="4"/>
  <c r="P1144" i="4"/>
  <c r="P1149" i="4"/>
  <c r="P1150" i="4"/>
  <c r="P1151" i="4"/>
  <c r="P1152" i="4"/>
  <c r="P1153" i="4"/>
  <c r="P1175" i="4"/>
  <c r="P1154" i="4"/>
  <c r="P1176" i="4"/>
  <c r="P1159" i="4"/>
  <c r="P1160" i="4"/>
  <c r="P1178" i="4"/>
  <c r="P1161" i="4"/>
  <c r="P1179" i="4"/>
  <c r="P1162" i="4"/>
  <c r="P1164" i="4"/>
  <c r="P1167" i="4"/>
  <c r="P1180" i="4"/>
  <c r="P1168" i="4"/>
  <c r="P1181" i="4"/>
  <c r="P1182" i="4"/>
  <c r="P1183" i="4"/>
  <c r="P1184" i="4"/>
  <c r="P1250" i="4"/>
  <c r="P1189" i="4"/>
  <c r="P1190" i="4"/>
  <c r="P1191" i="4"/>
  <c r="P1192" i="4"/>
  <c r="P1193" i="4"/>
  <c r="P1194" i="4"/>
  <c r="P1195" i="4"/>
  <c r="P1253" i="4"/>
  <c r="P1201" i="4"/>
  <c r="P1202" i="4"/>
  <c r="P1203" i="4"/>
  <c r="P1204" i="4"/>
  <c r="P1205" i="4"/>
  <c r="P1207" i="4"/>
  <c r="P1254" i="4"/>
  <c r="P1211" i="4"/>
  <c r="P1212" i="4"/>
  <c r="P1213" i="4"/>
  <c r="P1214" i="4"/>
  <c r="P1215" i="4"/>
  <c r="P1255" i="4"/>
  <c r="P1256" i="4"/>
  <c r="P1223" i="4"/>
  <c r="P1224" i="4"/>
  <c r="P1225" i="4"/>
  <c r="P1226" i="4"/>
  <c r="P1231" i="4"/>
  <c r="P1232" i="4"/>
  <c r="P1233" i="4"/>
  <c r="P1234" i="4"/>
  <c r="P1235" i="4"/>
  <c r="P1236" i="4"/>
  <c r="P1258" i="4"/>
  <c r="P1238" i="4"/>
  <c r="P1244" i="4"/>
  <c r="P1245" i="4"/>
  <c r="P1259" i="4"/>
  <c r="P1246" i="4"/>
  <c r="P1247" i="4"/>
  <c r="P1265" i="4"/>
  <c r="P1266" i="4"/>
  <c r="P1317" i="4"/>
  <c r="P1318" i="4"/>
  <c r="P1273" i="4"/>
  <c r="P1274" i="4"/>
  <c r="P1275" i="4"/>
  <c r="P1276" i="4"/>
  <c r="P1277" i="4"/>
  <c r="P1278" i="4"/>
  <c r="P1279" i="4"/>
  <c r="P1319" i="4"/>
  <c r="P1283" i="4"/>
  <c r="P1284" i="4"/>
  <c r="P1285" i="4"/>
  <c r="P1321" i="4"/>
  <c r="P1286" i="4"/>
  <c r="P1287" i="4"/>
  <c r="P1288" i="4"/>
  <c r="P1294" i="4"/>
  <c r="P1323" i="4"/>
  <c r="P1295" i="4"/>
  <c r="P1296" i="4"/>
  <c r="P1297" i="4"/>
  <c r="P1305" i="4"/>
  <c r="P1306" i="4"/>
  <c r="P1307" i="4"/>
  <c r="P1308" i="4"/>
  <c r="P1325" i="4"/>
  <c r="P1310" i="4"/>
  <c r="P1313" i="4"/>
  <c r="P1314" i="4"/>
  <c r="P304" i="4"/>
  <c r="P305" i="4"/>
  <c r="P298" i="4"/>
  <c r="P299" i="4"/>
  <c r="P306" i="4"/>
  <c r="P300" i="4"/>
  <c r="P311" i="4"/>
  <c r="P312" i="4"/>
  <c r="P313" i="4"/>
  <c r="P314" i="4"/>
  <c r="P315" i="4"/>
  <c r="P316" i="4"/>
  <c r="P322" i="4"/>
  <c r="P323" i="4"/>
  <c r="P324" i="4"/>
  <c r="P325" i="4"/>
  <c r="P397" i="4"/>
  <c r="P435" i="4"/>
  <c r="P441" i="4"/>
  <c r="P399" i="4"/>
  <c r="P443" i="4"/>
  <c r="P400" i="4"/>
  <c r="P444" i="4"/>
  <c r="P446" i="4"/>
  <c r="P450" i="4"/>
  <c r="P451" i="4"/>
  <c r="P452" i="4"/>
  <c r="P454" i="4"/>
  <c r="P455" i="4"/>
  <c r="P401" i="4"/>
  <c r="P456" i="4"/>
  <c r="P457" i="4"/>
  <c r="P460" i="4"/>
  <c r="P461" i="4"/>
  <c r="P404" i="4"/>
  <c r="P462" i="4"/>
  <c r="P463" i="4"/>
  <c r="P405" i="4"/>
  <c r="P1330" i="4"/>
  <c r="P1331" i="4"/>
  <c r="P1377" i="4"/>
  <c r="P1378" i="4"/>
  <c r="P1332" i="4"/>
  <c r="P1333" i="4"/>
  <c r="P1335" i="4"/>
  <c r="P525" i="4"/>
  <c r="P518" i="4"/>
  <c r="P526" i="4"/>
  <c r="P519" i="4"/>
  <c r="P527" i="4"/>
  <c r="P528" i="4"/>
  <c r="P529" i="4"/>
  <c r="P530" i="4"/>
  <c r="P535" i="4"/>
  <c r="P536" i="4"/>
  <c r="P537" i="4"/>
  <c r="P538" i="4"/>
  <c r="P540" i="4"/>
  <c r="P547" i="4"/>
  <c r="P548" i="4"/>
  <c r="P549" i="4"/>
  <c r="P550" i="4"/>
  <c r="P552" i="4"/>
  <c r="P557" i="4"/>
  <c r="P558" i="4"/>
  <c r="P559" i="4"/>
  <c r="P522" i="4"/>
  <c r="P560" i="4"/>
  <c r="P523" i="4"/>
  <c r="P561" i="4"/>
  <c r="P563" i="4"/>
  <c r="P851" i="4"/>
  <c r="P863" i="4"/>
  <c r="P864" i="4"/>
  <c r="P865" i="4"/>
  <c r="P866" i="4"/>
  <c r="P867" i="4"/>
  <c r="P872" i="4"/>
  <c r="P873" i="4"/>
  <c r="P874" i="4"/>
  <c r="P875" i="4"/>
  <c r="P876" i="4"/>
  <c r="P877" i="4"/>
  <c r="P853" i="4"/>
  <c r="P883" i="4"/>
  <c r="P884" i="4"/>
  <c r="P885" i="4"/>
  <c r="P855" i="4"/>
  <c r="P886" i="4"/>
  <c r="P887" i="4"/>
  <c r="P888" i="4"/>
  <c r="P889" i="4"/>
  <c r="P857" i="4"/>
  <c r="P892" i="4"/>
  <c r="P893" i="4"/>
  <c r="P894" i="4"/>
  <c r="P895" i="4"/>
  <c r="P896" i="4"/>
  <c r="P858" i="4"/>
  <c r="P897" i="4"/>
  <c r="P1516" i="4"/>
  <c r="P1517" i="4"/>
  <c r="P1518" i="4"/>
  <c r="P1554" i="4"/>
  <c r="P1519" i="4"/>
  <c r="P1520" i="4"/>
  <c r="P1527" i="4"/>
  <c r="P1528" i="4"/>
  <c r="P1529" i="4"/>
  <c r="P1530" i="4"/>
  <c r="P1531" i="4"/>
  <c r="P1532" i="4"/>
  <c r="P1534" i="4"/>
  <c r="P1538" i="4"/>
  <c r="P1539" i="4"/>
  <c r="P1540" i="4"/>
  <c r="P1541" i="4"/>
  <c r="P1542" i="4"/>
  <c r="P1543" i="4"/>
  <c r="P1544" i="4"/>
  <c r="P1545" i="4"/>
  <c r="P1551" i="4"/>
  <c r="P1552" i="4"/>
  <c r="P1553" i="4"/>
  <c r="P1661" i="4"/>
  <c r="P1619" i="4"/>
  <c r="P1620" i="4"/>
  <c r="P1621" i="4"/>
  <c r="P1622" i="4"/>
  <c r="P1623" i="4"/>
  <c r="P1629" i="4"/>
  <c r="P1630" i="4"/>
  <c r="P1631" i="4"/>
  <c r="P1665" i="4"/>
  <c r="P1637" i="4"/>
  <c r="P1638" i="4"/>
  <c r="P1639" i="4"/>
  <c r="P1640" i="4"/>
  <c r="P1641" i="4"/>
  <c r="P1642" i="4"/>
  <c r="P1669" i="4"/>
  <c r="P1647" i="4"/>
  <c r="P1648" i="4"/>
  <c r="P1649" i="4"/>
  <c r="P1650" i="4"/>
  <c r="P1651" i="4"/>
  <c r="P1670" i="4"/>
  <c r="P1658" i="4"/>
  <c r="P1659" i="4"/>
  <c r="P1660" i="4"/>
  <c r="P1671" i="4"/>
  <c r="P1672" i="4"/>
  <c r="P1673" i="4"/>
  <c r="P1677" i="4"/>
  <c r="P1678" i="4"/>
  <c r="P1679" i="4"/>
  <c r="P1680" i="4"/>
  <c r="P1681" i="4"/>
  <c r="P1682" i="4"/>
  <c r="P1683" i="4"/>
  <c r="P1743" i="4"/>
  <c r="P1690" i="4"/>
  <c r="P1691" i="4"/>
  <c r="P1692" i="4"/>
  <c r="P1693" i="4"/>
  <c r="P1694" i="4"/>
  <c r="P1700" i="4"/>
  <c r="P1701" i="4"/>
  <c r="P1702" i="4"/>
  <c r="P1703" i="4"/>
  <c r="P1704" i="4"/>
  <c r="P1705" i="4"/>
  <c r="P1706" i="4"/>
  <c r="P1707" i="4"/>
  <c r="P1746" i="4"/>
  <c r="P1711" i="4"/>
  <c r="P1712" i="4"/>
  <c r="P1747" i="4"/>
  <c r="P1713" i="4"/>
  <c r="P1716" i="4"/>
  <c r="P1748" i="4"/>
  <c r="P1721" i="4"/>
  <c r="P1722" i="4"/>
  <c r="P1723" i="4"/>
  <c r="P1724" i="4"/>
  <c r="P1725" i="4"/>
  <c r="P1750" i="4"/>
  <c r="P1731" i="4"/>
  <c r="P1732" i="4"/>
  <c r="P1733" i="4"/>
  <c r="P1751" i="4"/>
  <c r="P1740" i="4"/>
  <c r="P1753" i="4"/>
  <c r="P1754" i="4"/>
  <c r="P1755" i="4"/>
  <c r="P1870" i="4"/>
  <c r="P1756" i="4"/>
  <c r="P1761" i="4"/>
  <c r="P1762" i="4"/>
  <c r="P1873" i="4"/>
  <c r="P1763" i="4"/>
  <c r="P1764" i="4"/>
  <c r="P1771" i="4"/>
  <c r="P1772" i="4"/>
  <c r="P1773" i="4"/>
  <c r="P1875" i="4"/>
  <c r="P1774" i="4"/>
  <c r="P1775" i="4"/>
  <c r="P1878" i="4"/>
  <c r="P1780" i="4"/>
  <c r="P1781" i="4"/>
  <c r="P1879" i="4"/>
  <c r="P1782" i="4"/>
  <c r="P1783" i="4"/>
  <c r="P1785" i="4"/>
  <c r="P1789" i="4"/>
  <c r="P1791" i="4"/>
  <c r="P1792" i="4"/>
  <c r="P1793" i="4"/>
  <c r="P1794" i="4"/>
  <c r="P1795" i="4"/>
  <c r="P1800" i="4"/>
  <c r="P1801" i="4"/>
  <c r="P1802" i="4"/>
  <c r="P1803" i="4"/>
  <c r="P1881" i="4"/>
  <c r="P1804" i="4"/>
  <c r="P1805" i="4"/>
  <c r="P1812" i="4"/>
  <c r="P1813" i="4"/>
  <c r="P1814" i="4"/>
  <c r="P1815" i="4"/>
  <c r="P1883" i="4"/>
  <c r="P1884" i="4"/>
  <c r="P1885" i="4"/>
  <c r="P1822" i="4"/>
  <c r="P1823" i="4"/>
  <c r="P1824" i="4"/>
  <c r="P1825" i="4"/>
  <c r="P1899" i="4"/>
  <c r="P1964" i="4"/>
  <c r="P1900" i="4"/>
  <c r="P1901" i="4"/>
  <c r="P1902" i="4"/>
  <c r="P1903" i="4"/>
  <c r="P1909" i="4"/>
  <c r="P1910" i="4"/>
  <c r="P1911" i="4"/>
  <c r="P1912" i="4"/>
  <c r="P1913" i="4"/>
  <c r="P1914" i="4"/>
  <c r="P1915" i="4"/>
  <c r="P1916" i="4"/>
  <c r="P1920" i="4"/>
  <c r="P1966" i="4"/>
  <c r="P1921" i="4"/>
  <c r="P1922" i="4"/>
  <c r="P1923" i="4"/>
  <c r="P1924" i="4"/>
  <c r="P1925" i="4"/>
  <c r="P1927" i="4"/>
  <c r="P1932" i="4"/>
  <c r="P1933" i="4"/>
  <c r="P1934" i="4"/>
  <c r="P1935" i="4"/>
  <c r="P1936" i="4"/>
  <c r="P1967" i="4"/>
  <c r="P1942" i="4"/>
  <c r="P1943" i="4"/>
  <c r="P1944" i="4"/>
  <c r="P1968" i="4"/>
  <c r="P1945" i="4"/>
  <c r="P1946" i="4"/>
  <c r="P1947" i="4"/>
  <c r="P1951" i="4"/>
  <c r="P1972" i="4"/>
  <c r="P1952" i="4"/>
  <c r="P1973" i="4"/>
  <c r="P1953" i="4"/>
  <c r="P1954" i="4"/>
  <c r="P1956" i="4"/>
  <c r="P1961" i="4"/>
  <c r="P1962" i="4"/>
  <c r="P1963" i="4"/>
  <c r="P1826" i="4"/>
  <c r="P1827" i="4"/>
  <c r="P1828" i="4"/>
  <c r="P1835" i="4"/>
  <c r="P1836" i="4"/>
  <c r="P1837" i="4"/>
  <c r="P1838" i="4"/>
  <c r="P1839" i="4"/>
  <c r="P1840" i="4"/>
  <c r="P1887" i="4"/>
  <c r="P1888" i="4"/>
  <c r="P1889" i="4"/>
  <c r="P1846" i="4"/>
  <c r="P1847" i="4"/>
  <c r="P1848" i="4"/>
  <c r="P1853" i="4"/>
  <c r="P1891" i="4"/>
  <c r="P1854" i="4"/>
  <c r="P1855" i="4"/>
  <c r="P1856" i="4"/>
  <c r="P1857" i="4"/>
  <c r="P1858" i="4"/>
  <c r="P1859" i="4"/>
  <c r="P1864" i="4"/>
  <c r="P1892" i="4"/>
  <c r="P1865" i="4"/>
  <c r="P1866" i="4"/>
  <c r="P1867" i="4"/>
  <c r="P1868" i="4"/>
  <c r="P1869" i="4"/>
  <c r="P332" i="4"/>
  <c r="P333" i="4"/>
  <c r="P334" i="4"/>
  <c r="P335" i="4"/>
  <c r="P336" i="4"/>
  <c r="P337" i="4"/>
  <c r="P339" i="4"/>
  <c r="P344" i="4"/>
  <c r="P345" i="4"/>
  <c r="P346" i="4"/>
  <c r="P347" i="4"/>
  <c r="P348" i="4"/>
  <c r="P349" i="4"/>
  <c r="P1340" i="4"/>
  <c r="P1341" i="4"/>
  <c r="P1342" i="4"/>
  <c r="P1343" i="4"/>
  <c r="P1381" i="4"/>
  <c r="P1382" i="4"/>
  <c r="P1348" i="4"/>
  <c r="P1349" i="4"/>
  <c r="P1384" i="4"/>
  <c r="P1350" i="4"/>
  <c r="P1351" i="4"/>
  <c r="P1352" i="4"/>
  <c r="P1353" i="4"/>
  <c r="P1355" i="4"/>
  <c r="P1359" i="4"/>
  <c r="P1360" i="4"/>
  <c r="P1361" i="4"/>
  <c r="P1362" i="4"/>
  <c r="P1363" i="4"/>
  <c r="P1385" i="4"/>
  <c r="P1364" i="4"/>
  <c r="P1366" i="4"/>
  <c r="P1386" i="4"/>
  <c r="P1387" i="4"/>
  <c r="P1372" i="4"/>
  <c r="P1373" i="4"/>
  <c r="P1374" i="4"/>
  <c r="P567" i="4"/>
  <c r="P568" i="4"/>
  <c r="P569" i="4"/>
  <c r="P1429" i="4"/>
  <c r="P1388" i="4"/>
  <c r="P1389" i="4"/>
  <c r="P1390" i="4"/>
  <c r="P1392" i="4"/>
  <c r="P1395" i="4"/>
  <c r="P1396" i="4"/>
  <c r="P1431" i="4"/>
  <c r="P1398" i="4"/>
  <c r="P1399" i="4"/>
  <c r="P1400" i="4"/>
  <c r="P1402" i="4"/>
  <c r="P1403" i="4"/>
  <c r="P1407" i="4"/>
  <c r="P1432" i="4"/>
  <c r="P1408" i="4"/>
  <c r="P1409" i="4"/>
  <c r="P1410" i="4"/>
  <c r="P1411" i="4"/>
  <c r="P1416" i="4"/>
  <c r="P1417" i="4"/>
  <c r="P1418" i="4"/>
  <c r="P1419" i="4"/>
  <c r="P1420" i="4"/>
  <c r="P1421" i="4"/>
  <c r="P1434" i="4"/>
  <c r="P1437" i="4"/>
  <c r="P1438" i="4"/>
  <c r="P1426" i="4"/>
  <c r="P1439" i="4"/>
  <c r="P1427" i="4"/>
  <c r="P1428" i="4"/>
  <c r="P903" i="4"/>
  <c r="P1444" i="4"/>
  <c r="P1445" i="4"/>
  <c r="P1446" i="4"/>
  <c r="P1447" i="4"/>
  <c r="P1497" i="4"/>
  <c r="P1501" i="4"/>
  <c r="P1452" i="4"/>
  <c r="P1453" i="4"/>
  <c r="P1454" i="4"/>
  <c r="P1455" i="4"/>
  <c r="P1503" i="4"/>
  <c r="P1462" i="4"/>
  <c r="P1504" i="4"/>
  <c r="P1505" i="4"/>
  <c r="P1506" i="4"/>
  <c r="P1464" i="4"/>
  <c r="P1469" i="4"/>
  <c r="P1470" i="4"/>
  <c r="P1471" i="4"/>
  <c r="P1472" i="4"/>
  <c r="P1473" i="4"/>
  <c r="P1474" i="4"/>
  <c r="P1479" i="4"/>
  <c r="P1480" i="4"/>
  <c r="P1481" i="4"/>
  <c r="P1482" i="4"/>
  <c r="P1483" i="4"/>
  <c r="P1508" i="4"/>
  <c r="P1509" i="4"/>
  <c r="P1484" i="4"/>
  <c r="P1488" i="4"/>
  <c r="P1513" i="4"/>
  <c r="P1489" i="4"/>
  <c r="P1490" i="4"/>
  <c r="P1493" i="4"/>
  <c r="I1975" i="4" l="1"/>
  <c r="I1850" i="4"/>
  <c r="H1974" i="4"/>
  <c r="I1731" i="4"/>
  <c r="I1730" i="4"/>
  <c r="I1494" i="4"/>
  <c r="I1491" i="4"/>
  <c r="I1435" i="4"/>
  <c r="I1320" i="4"/>
  <c r="I1319" i="4"/>
  <c r="I1959" i="4"/>
  <c r="I1247" i="4"/>
  <c r="I1958" i="4"/>
  <c r="I1046" i="4"/>
  <c r="I1934" i="4"/>
  <c r="I1045" i="4"/>
  <c r="I1851" i="4"/>
  <c r="I838" i="4"/>
  <c r="I1957" i="4"/>
  <c r="I1849" i="4"/>
  <c r="I1720" i="4"/>
  <c r="I1477" i="4"/>
  <c r="I1262" i="4"/>
  <c r="I892" i="4"/>
  <c r="I1935" i="4"/>
  <c r="I1827" i="4"/>
  <c r="I1696" i="4"/>
  <c r="I1436" i="4"/>
  <c r="I1261" i="4"/>
  <c r="I891" i="4"/>
  <c r="I1923" i="4"/>
  <c r="I1791" i="4"/>
  <c r="I1683" i="4"/>
  <c r="I1419" i="4"/>
  <c r="I1246" i="4"/>
  <c r="I836" i="4"/>
  <c r="I1899" i="4"/>
  <c r="I1790" i="4"/>
  <c r="I1648" i="4"/>
  <c r="I1418" i="4"/>
  <c r="I1206" i="4"/>
  <c r="I544" i="4"/>
  <c r="I1898" i="4"/>
  <c r="I1779" i="4"/>
  <c r="I1647" i="4"/>
  <c r="I1378" i="4"/>
  <c r="I1203" i="4"/>
  <c r="I542" i="4"/>
  <c r="I1887" i="4"/>
  <c r="I1778" i="4"/>
  <c r="I1587" i="4"/>
  <c r="I1377" i="4"/>
  <c r="I1185" i="4"/>
  <c r="I425" i="4"/>
  <c r="I1695" i="4"/>
  <c r="I1886" i="4"/>
  <c r="I1768" i="4"/>
  <c r="I1586" i="4"/>
  <c r="I1363" i="4"/>
  <c r="I1179" i="4"/>
  <c r="I424" i="4"/>
  <c r="I1971" i="4"/>
  <c r="I1863" i="4"/>
  <c r="I1744" i="4"/>
  <c r="I1549" i="4"/>
  <c r="I1362" i="4"/>
  <c r="I1162" i="4"/>
  <c r="I314" i="4"/>
  <c r="I1826" i="4"/>
  <c r="I1970" i="4"/>
  <c r="I1862" i="4"/>
  <c r="I1743" i="4"/>
  <c r="I1548" i="4"/>
  <c r="I1350" i="4"/>
  <c r="I1095" i="4"/>
  <c r="I192" i="4"/>
  <c r="I1600" i="4"/>
  <c r="H1592" i="4"/>
  <c r="I1592" i="4"/>
  <c r="H1581" i="4"/>
  <c r="I1581" i="4"/>
  <c r="H1571" i="4"/>
  <c r="I1571" i="4"/>
  <c r="H1117" i="4"/>
  <c r="I1117" i="4"/>
  <c r="H1107" i="4"/>
  <c r="I1107" i="4"/>
  <c r="H1096" i="4"/>
  <c r="I1096" i="4"/>
  <c r="H1086" i="4"/>
  <c r="I1086" i="4"/>
  <c r="H1077" i="4"/>
  <c r="I1077" i="4"/>
  <c r="H1068" i="4"/>
  <c r="I1068" i="4"/>
  <c r="H998" i="4"/>
  <c r="I998" i="4"/>
  <c r="H1880" i="4"/>
  <c r="I1880" i="4"/>
  <c r="H979" i="4"/>
  <c r="I979" i="4"/>
  <c r="H1875" i="4"/>
  <c r="I1875" i="4"/>
  <c r="H959" i="4"/>
  <c r="I959" i="4"/>
  <c r="H1954" i="4"/>
  <c r="I1954" i="4"/>
  <c r="H1947" i="4"/>
  <c r="I1947" i="4"/>
  <c r="H1749" i="4"/>
  <c r="I1749" i="4"/>
  <c r="H1925" i="4"/>
  <c r="I1925" i="4"/>
  <c r="H1915" i="4"/>
  <c r="I1915" i="4"/>
  <c r="H1903" i="4"/>
  <c r="I1903" i="4"/>
  <c r="H1869" i="4"/>
  <c r="I1869" i="4"/>
  <c r="H1858" i="4"/>
  <c r="I1858" i="4"/>
  <c r="H1848" i="4"/>
  <c r="I1848" i="4"/>
  <c r="H1840" i="4"/>
  <c r="I1840" i="4"/>
  <c r="H1828" i="4"/>
  <c r="I1828" i="4"/>
  <c r="H1817" i="4"/>
  <c r="I1817" i="4"/>
  <c r="H1807" i="4"/>
  <c r="I1807" i="4"/>
  <c r="H1798" i="4"/>
  <c r="I1798" i="4"/>
  <c r="H1786" i="4"/>
  <c r="I1786" i="4"/>
  <c r="H1562" i="4"/>
  <c r="I1562" i="4"/>
  <c r="H1767" i="4"/>
  <c r="I1767" i="4"/>
  <c r="H1557" i="4"/>
  <c r="I1557" i="4"/>
  <c r="H1737" i="4"/>
  <c r="I1737" i="4"/>
  <c r="H1727" i="4"/>
  <c r="I1727" i="4"/>
  <c r="H1717" i="4"/>
  <c r="I1717" i="4"/>
  <c r="H1708" i="4"/>
  <c r="I1708" i="4"/>
  <c r="H1697" i="4"/>
  <c r="I1697" i="4"/>
  <c r="H1686" i="4"/>
  <c r="I1686" i="4"/>
  <c r="H1675" i="4"/>
  <c r="I1675" i="4"/>
  <c r="H1654" i="4"/>
  <c r="I1654" i="4"/>
  <c r="H1645" i="4"/>
  <c r="I1645" i="4"/>
  <c r="H1635" i="4"/>
  <c r="I1635" i="4"/>
  <c r="H1625" i="4"/>
  <c r="I1625" i="4"/>
  <c r="H1615" i="4"/>
  <c r="I1615" i="4"/>
  <c r="H1546" i="4"/>
  <c r="I1546" i="4"/>
  <c r="H1535" i="4"/>
  <c r="I1535" i="4"/>
  <c r="H1523" i="4"/>
  <c r="I1523" i="4"/>
  <c r="H1433" i="4"/>
  <c r="I1433" i="4"/>
  <c r="H1429" i="4"/>
  <c r="I1429" i="4"/>
  <c r="H1465" i="4"/>
  <c r="I1465" i="4"/>
  <c r="H1458" i="4"/>
  <c r="I1458" i="4"/>
  <c r="H1448" i="4"/>
  <c r="I1448" i="4"/>
  <c r="H1440" i="4"/>
  <c r="I1440" i="4"/>
  <c r="H894" i="4"/>
  <c r="I894" i="4"/>
  <c r="H885" i="4"/>
  <c r="I885" i="4"/>
  <c r="H875" i="4"/>
  <c r="I875" i="4"/>
  <c r="H864" i="4"/>
  <c r="I864" i="4"/>
  <c r="H1425" i="4"/>
  <c r="I1425" i="4"/>
  <c r="H1416" i="4"/>
  <c r="I1416" i="4"/>
  <c r="H1406" i="4"/>
  <c r="I1406" i="4"/>
  <c r="H1395" i="4"/>
  <c r="I1395" i="4"/>
  <c r="H567" i="4"/>
  <c r="I567" i="4"/>
  <c r="H558" i="4"/>
  <c r="I558" i="4"/>
  <c r="H547" i="4"/>
  <c r="I547" i="4"/>
  <c r="H535" i="4"/>
  <c r="I535" i="4"/>
  <c r="H1174" i="4"/>
  <c r="I1174" i="4"/>
  <c r="H1368" i="4"/>
  <c r="I1368" i="4"/>
  <c r="H1357" i="4"/>
  <c r="I1357" i="4"/>
  <c r="H1346" i="4"/>
  <c r="I1346" i="4"/>
  <c r="H1338" i="4"/>
  <c r="I1338" i="4"/>
  <c r="H1329" i="4"/>
  <c r="I1329" i="4"/>
  <c r="H459" i="4"/>
  <c r="I459" i="4"/>
  <c r="H450" i="4"/>
  <c r="I450" i="4"/>
  <c r="H440" i="4"/>
  <c r="I440" i="4"/>
  <c r="H348" i="4"/>
  <c r="I348" i="4"/>
  <c r="H336" i="4"/>
  <c r="I336" i="4"/>
  <c r="H324" i="4"/>
  <c r="I324" i="4"/>
  <c r="H313" i="4"/>
  <c r="I313" i="4"/>
  <c r="H951" i="4"/>
  <c r="I951" i="4"/>
  <c r="H1306" i="4"/>
  <c r="I1306" i="4"/>
  <c r="H1295" i="4"/>
  <c r="I1295" i="4"/>
  <c r="H946" i="4"/>
  <c r="I946" i="4"/>
  <c r="H1276" i="4"/>
  <c r="I1276" i="4"/>
  <c r="H1266" i="4"/>
  <c r="I1266" i="4"/>
  <c r="H1245" i="4"/>
  <c r="I1245" i="4"/>
  <c r="H1234" i="4"/>
  <c r="I1234" i="4"/>
  <c r="H1223" i="4"/>
  <c r="I1223" i="4"/>
  <c r="H1213" i="4"/>
  <c r="I1213" i="4"/>
  <c r="H1202" i="4"/>
  <c r="I1202" i="4"/>
  <c r="H1192" i="4"/>
  <c r="I1192" i="4"/>
  <c r="H1182" i="4"/>
  <c r="I1182" i="4"/>
  <c r="H848" i="4"/>
  <c r="I848" i="4"/>
  <c r="H1152" i="4"/>
  <c r="I1152" i="4"/>
  <c r="H1142" i="4"/>
  <c r="I1142" i="4"/>
  <c r="H1131" i="4"/>
  <c r="I1131" i="4"/>
  <c r="H1122" i="4"/>
  <c r="I1122" i="4"/>
  <c r="H1034" i="4"/>
  <c r="I1034" i="4"/>
  <c r="H1024" i="4"/>
  <c r="I1024" i="4"/>
  <c r="H1012" i="4"/>
  <c r="I1012" i="4"/>
  <c r="H1001" i="4"/>
  <c r="I1001" i="4"/>
  <c r="H931" i="4"/>
  <c r="I931" i="4"/>
  <c r="H923" i="4"/>
  <c r="I923" i="4"/>
  <c r="H911" i="4"/>
  <c r="I911" i="4"/>
  <c r="H844" i="4"/>
  <c r="I844" i="4"/>
  <c r="H832" i="4"/>
  <c r="I832" i="4"/>
  <c r="H822" i="4"/>
  <c r="I822" i="4"/>
  <c r="H811" i="4"/>
  <c r="I811" i="4"/>
  <c r="H790" i="4"/>
  <c r="I790" i="4"/>
  <c r="H781" i="4"/>
  <c r="I781" i="4"/>
  <c r="H770" i="4"/>
  <c r="I770" i="4"/>
  <c r="H760" i="4"/>
  <c r="I760" i="4"/>
  <c r="H748" i="4"/>
  <c r="I748" i="4"/>
  <c r="H737" i="4"/>
  <c r="I737" i="4"/>
  <c r="H616" i="4"/>
  <c r="I616" i="4"/>
  <c r="H416" i="4"/>
  <c r="I416" i="4"/>
  <c r="H523" i="4"/>
  <c r="I523" i="4"/>
  <c r="H725" i="4"/>
  <c r="I725" i="4"/>
  <c r="H713" i="4"/>
  <c r="I713" i="4"/>
  <c r="H690" i="4"/>
  <c r="I690" i="4"/>
  <c r="H681" i="4"/>
  <c r="I681" i="4"/>
  <c r="H670" i="4"/>
  <c r="I670" i="4"/>
  <c r="H660" i="4"/>
  <c r="I660" i="4"/>
  <c r="H649" i="4"/>
  <c r="I649" i="4"/>
  <c r="H639" i="4"/>
  <c r="I639" i="4"/>
  <c r="H629" i="4"/>
  <c r="I629" i="4"/>
  <c r="H606" i="4"/>
  <c r="I606" i="4"/>
  <c r="H596" i="4"/>
  <c r="I596" i="4"/>
  <c r="H587" i="4"/>
  <c r="I587" i="4"/>
  <c r="H577" i="4"/>
  <c r="I577" i="4"/>
  <c r="H509" i="4"/>
  <c r="I509" i="4"/>
  <c r="H498" i="4"/>
  <c r="I498" i="4"/>
  <c r="H488" i="4"/>
  <c r="I488" i="4"/>
  <c r="H477" i="4"/>
  <c r="I477" i="4"/>
  <c r="H468" i="4"/>
  <c r="I468" i="4"/>
  <c r="H376" i="4"/>
  <c r="I376" i="4"/>
  <c r="H303" i="4"/>
  <c r="I303" i="4"/>
  <c r="H299" i="4"/>
  <c r="I299" i="4"/>
  <c r="H294" i="4"/>
  <c r="I294" i="4"/>
  <c r="H282" i="4"/>
  <c r="I282" i="4"/>
  <c r="H270" i="4"/>
  <c r="I270" i="4"/>
  <c r="H258" i="4"/>
  <c r="I258" i="4"/>
  <c r="H246" i="4"/>
  <c r="I246" i="4"/>
  <c r="H234" i="4"/>
  <c r="I234" i="4"/>
  <c r="H222" i="4"/>
  <c r="I222" i="4"/>
  <c r="H210" i="4"/>
  <c r="I210" i="4"/>
  <c r="H198" i="4"/>
  <c r="I198" i="4"/>
  <c r="H186" i="4"/>
  <c r="I186" i="4"/>
  <c r="H174" i="4"/>
  <c r="I174" i="4"/>
  <c r="H162" i="4"/>
  <c r="I162" i="4"/>
  <c r="H150" i="4"/>
  <c r="I150" i="4"/>
  <c r="H138" i="4"/>
  <c r="I138" i="4"/>
  <c r="H126" i="4"/>
  <c r="I126" i="4"/>
  <c r="H114" i="4"/>
  <c r="I114" i="4"/>
  <c r="H102" i="4"/>
  <c r="I102" i="4"/>
  <c r="H90" i="4"/>
  <c r="I90" i="4"/>
  <c r="H78" i="4"/>
  <c r="I78" i="4"/>
  <c r="H66" i="4"/>
  <c r="I66" i="4"/>
  <c r="H54" i="4"/>
  <c r="I54" i="4"/>
  <c r="H42" i="4"/>
  <c r="I42" i="4"/>
  <c r="H30" i="4"/>
  <c r="I30" i="4"/>
  <c r="H18" i="4"/>
  <c r="I18" i="4"/>
  <c r="H1611" i="4"/>
  <c r="I1611" i="4"/>
  <c r="H1599" i="4"/>
  <c r="I1599" i="4"/>
  <c r="H1591" i="4"/>
  <c r="I1591" i="4"/>
  <c r="H1580" i="4"/>
  <c r="I1580" i="4"/>
  <c r="H1966" i="4"/>
  <c r="I1966" i="4"/>
  <c r="H1116" i="4"/>
  <c r="I1116" i="4"/>
  <c r="H1106" i="4"/>
  <c r="I1106" i="4"/>
  <c r="H1890" i="4"/>
  <c r="I1890" i="4"/>
  <c r="H1085" i="4"/>
  <c r="I1085" i="4"/>
  <c r="H1885" i="4"/>
  <c r="I1885" i="4"/>
  <c r="H1067" i="4"/>
  <c r="I1067" i="4"/>
  <c r="H997" i="4"/>
  <c r="I997" i="4"/>
  <c r="H987" i="4"/>
  <c r="I987" i="4"/>
  <c r="H978" i="4"/>
  <c r="I978" i="4"/>
  <c r="H968" i="4"/>
  <c r="I968" i="4"/>
  <c r="H958" i="4"/>
  <c r="I958" i="4"/>
  <c r="H1953" i="4"/>
  <c r="I1953" i="4"/>
  <c r="H1946" i="4"/>
  <c r="I1946" i="4"/>
  <c r="H1936" i="4"/>
  <c r="I1936" i="4"/>
  <c r="H1924" i="4"/>
  <c r="I1924" i="4"/>
  <c r="H1914" i="4"/>
  <c r="I1914" i="4"/>
  <c r="H1902" i="4"/>
  <c r="I1902" i="4"/>
  <c r="H1868" i="4"/>
  <c r="I1868" i="4"/>
  <c r="H1857" i="4"/>
  <c r="I1857" i="4"/>
  <c r="H1847" i="4"/>
  <c r="I1847" i="4"/>
  <c r="H1839" i="4"/>
  <c r="I1839" i="4"/>
  <c r="H1667" i="4"/>
  <c r="I1667" i="4"/>
  <c r="H1806" i="4"/>
  <c r="I1806" i="4"/>
  <c r="H1797" i="4"/>
  <c r="I1797" i="4"/>
  <c r="H1785" i="4"/>
  <c r="I1785" i="4"/>
  <c r="H1777" i="4"/>
  <c r="I1777" i="4"/>
  <c r="H1560" i="4"/>
  <c r="I1560" i="4"/>
  <c r="H1758" i="4"/>
  <c r="I1758" i="4"/>
  <c r="H1736" i="4"/>
  <c r="I1736" i="4"/>
  <c r="H1514" i="4"/>
  <c r="I1514" i="4"/>
  <c r="H1716" i="4"/>
  <c r="I1716" i="4"/>
  <c r="H1509" i="4"/>
  <c r="I1509" i="4"/>
  <c r="H1685" i="4"/>
  <c r="I1685" i="4"/>
  <c r="H1674" i="4"/>
  <c r="I1674" i="4"/>
  <c r="H1653" i="4"/>
  <c r="I1653" i="4"/>
  <c r="H1644" i="4"/>
  <c r="I1644" i="4"/>
  <c r="H1634" i="4"/>
  <c r="I1634" i="4"/>
  <c r="H1624" i="4"/>
  <c r="I1624" i="4"/>
  <c r="H1614" i="4"/>
  <c r="I1614" i="4"/>
  <c r="H1545" i="4"/>
  <c r="I1545" i="4"/>
  <c r="H1534" i="4"/>
  <c r="I1534" i="4"/>
  <c r="H1522" i="4"/>
  <c r="I1522" i="4"/>
  <c r="H1493" i="4"/>
  <c r="I1493" i="4"/>
  <c r="H1432" i="4"/>
  <c r="I1432" i="4"/>
  <c r="H1476" i="4"/>
  <c r="I1476" i="4"/>
  <c r="H1464" i="4"/>
  <c r="I1464" i="4"/>
  <c r="H1457" i="4"/>
  <c r="I1457" i="4"/>
  <c r="H1380" i="4"/>
  <c r="I1380" i="4"/>
  <c r="H903" i="4"/>
  <c r="I903" i="4"/>
  <c r="H893" i="4"/>
  <c r="I893" i="4"/>
  <c r="H884" i="4"/>
  <c r="I884" i="4"/>
  <c r="H874" i="4"/>
  <c r="I874" i="4"/>
  <c r="H863" i="4"/>
  <c r="I863" i="4"/>
  <c r="H1257" i="4"/>
  <c r="I1257" i="4"/>
  <c r="H1415" i="4"/>
  <c r="I1415" i="4"/>
  <c r="H1405" i="4"/>
  <c r="I1405" i="4"/>
  <c r="H566" i="4"/>
  <c r="I566" i="4"/>
  <c r="H1394" i="4"/>
  <c r="I1394" i="4"/>
  <c r="H557" i="4"/>
  <c r="I557" i="4"/>
  <c r="H534" i="4"/>
  <c r="I534" i="4"/>
  <c r="H1367" i="4"/>
  <c r="I1367" i="4"/>
  <c r="H1345" i="4"/>
  <c r="I1345" i="4"/>
  <c r="H1328" i="4"/>
  <c r="I1328" i="4"/>
  <c r="H449" i="4"/>
  <c r="I449" i="4"/>
  <c r="H347" i="4"/>
  <c r="I347" i="4"/>
  <c r="H1285" i="4"/>
  <c r="I1285" i="4"/>
  <c r="H1265" i="4"/>
  <c r="I1265" i="4"/>
  <c r="H1212" i="4"/>
  <c r="I1212" i="4"/>
  <c r="H1191" i="4"/>
  <c r="I1191" i="4"/>
  <c r="H1160" i="4"/>
  <c r="I1160" i="4"/>
  <c r="H1141" i="4"/>
  <c r="I1141" i="4"/>
  <c r="H1121" i="4"/>
  <c r="I1121" i="4"/>
  <c r="H1023" i="4"/>
  <c r="I1023" i="4"/>
  <c r="H940" i="4"/>
  <c r="I940" i="4"/>
  <c r="H922" i="4"/>
  <c r="I922" i="4"/>
  <c r="H843" i="4"/>
  <c r="I843" i="4"/>
  <c r="H821" i="4"/>
  <c r="I821" i="4"/>
  <c r="H789" i="4"/>
  <c r="I789" i="4"/>
  <c r="H769" i="4"/>
  <c r="I769" i="4"/>
  <c r="H747" i="4"/>
  <c r="I747" i="4"/>
  <c r="H735" i="4"/>
  <c r="I735" i="4"/>
  <c r="H712" i="4"/>
  <c r="I712" i="4"/>
  <c r="H680" i="4"/>
  <c r="I680" i="4"/>
  <c r="H659" i="4"/>
  <c r="I659" i="4"/>
  <c r="H638" i="4"/>
  <c r="I638" i="4"/>
  <c r="H605" i="4"/>
  <c r="I605" i="4"/>
  <c r="H586" i="4"/>
  <c r="I586" i="4"/>
  <c r="H508" i="4"/>
  <c r="I508" i="4"/>
  <c r="H487" i="4"/>
  <c r="I487" i="4"/>
  <c r="H467" i="4"/>
  <c r="I467" i="4"/>
  <c r="H364" i="4"/>
  <c r="I364" i="4"/>
  <c r="H293" i="4"/>
  <c r="I293" i="4"/>
  <c r="H269" i="4"/>
  <c r="I269" i="4"/>
  <c r="H245" i="4"/>
  <c r="I245" i="4"/>
  <c r="H221" i="4"/>
  <c r="I221" i="4"/>
  <c r="H197" i="4"/>
  <c r="I197" i="4"/>
  <c r="H173" i="4"/>
  <c r="I173" i="4"/>
  <c r="H149" i="4"/>
  <c r="I149" i="4"/>
  <c r="H125" i="4"/>
  <c r="I125" i="4"/>
  <c r="H101" i="4"/>
  <c r="I101" i="4"/>
  <c r="H77" i="4"/>
  <c r="I77" i="4"/>
  <c r="H53" i="4"/>
  <c r="I53" i="4"/>
  <c r="H29" i="4"/>
  <c r="I29" i="4"/>
  <c r="I1094" i="4"/>
  <c r="H1973" i="4"/>
  <c r="I1973" i="4"/>
  <c r="H1579" i="4"/>
  <c r="I1579" i="4"/>
  <c r="H1570" i="4"/>
  <c r="I1570" i="4"/>
  <c r="H1115" i="4"/>
  <c r="I1115" i="4"/>
  <c r="H1105" i="4"/>
  <c r="I1105" i="4"/>
  <c r="H1076" i="4"/>
  <c r="I1076" i="4"/>
  <c r="H1066" i="4"/>
  <c r="I1066" i="4"/>
  <c r="H986" i="4"/>
  <c r="I986" i="4"/>
  <c r="H977" i="4"/>
  <c r="I977" i="4"/>
  <c r="H967" i="4"/>
  <c r="I967" i="4"/>
  <c r="H957" i="4"/>
  <c r="I957" i="4"/>
  <c r="H1872" i="4"/>
  <c r="I1872" i="4"/>
  <c r="H1913" i="4"/>
  <c r="I1913" i="4"/>
  <c r="H1901" i="4"/>
  <c r="I1901" i="4"/>
  <c r="H1867" i="4"/>
  <c r="I1867" i="4"/>
  <c r="H1856" i="4"/>
  <c r="I1856" i="4"/>
  <c r="H1846" i="4"/>
  <c r="I1846" i="4"/>
  <c r="H1665" i="4"/>
  <c r="I1665" i="4"/>
  <c r="H1796" i="4"/>
  <c r="I1796" i="4"/>
  <c r="H1784" i="4"/>
  <c r="I1784" i="4"/>
  <c r="H1776" i="4"/>
  <c r="I1776" i="4"/>
  <c r="H1757" i="4"/>
  <c r="I1757" i="4"/>
  <c r="H1735" i="4"/>
  <c r="I1735" i="4"/>
  <c r="H1726" i="4"/>
  <c r="I1726" i="4"/>
  <c r="H1715" i="4"/>
  <c r="I1715" i="4"/>
  <c r="H1652" i="4"/>
  <c r="I1652" i="4"/>
  <c r="H1502" i="4"/>
  <c r="I1502" i="4"/>
  <c r="H1633" i="4"/>
  <c r="I1633" i="4"/>
  <c r="H1498" i="4"/>
  <c r="I1498" i="4"/>
  <c r="H1613" i="4"/>
  <c r="I1613" i="4"/>
  <c r="H1544" i="4"/>
  <c r="I1544" i="4"/>
  <c r="H1533" i="4"/>
  <c r="I1533" i="4"/>
  <c r="H1492" i="4"/>
  <c r="I1492" i="4"/>
  <c r="H1484" i="4"/>
  <c r="I1484" i="4"/>
  <c r="H1475" i="4"/>
  <c r="I1475" i="4"/>
  <c r="H1456" i="4"/>
  <c r="I1456" i="4"/>
  <c r="H1379" i="4"/>
  <c r="I1379" i="4"/>
  <c r="H902" i="4"/>
  <c r="I902" i="4"/>
  <c r="H883" i="4"/>
  <c r="I883" i="4"/>
  <c r="H873" i="4"/>
  <c r="I873" i="4"/>
  <c r="H862" i="4"/>
  <c r="I862" i="4"/>
  <c r="H1424" i="4"/>
  <c r="I1424" i="4"/>
  <c r="H1254" i="4"/>
  <c r="I1254" i="4"/>
  <c r="H1393" i="4"/>
  <c r="I1393" i="4"/>
  <c r="H565" i="4"/>
  <c r="I565" i="4"/>
  <c r="H556" i="4"/>
  <c r="I556" i="4"/>
  <c r="H545" i="4"/>
  <c r="I545" i="4"/>
  <c r="H533" i="4"/>
  <c r="I533" i="4"/>
  <c r="H1366" i="4"/>
  <c r="I1366" i="4"/>
  <c r="H1355" i="4"/>
  <c r="I1355" i="4"/>
  <c r="H1344" i="4"/>
  <c r="I1344" i="4"/>
  <c r="H1056" i="4"/>
  <c r="I1056" i="4"/>
  <c r="H1327" i="4"/>
  <c r="I1327" i="4"/>
  <c r="H1051" i="4"/>
  <c r="I1051" i="4"/>
  <c r="H448" i="4"/>
  <c r="I448" i="4"/>
  <c r="H438" i="4"/>
  <c r="I438" i="4"/>
  <c r="H346" i="4"/>
  <c r="I346" i="4"/>
  <c r="H334" i="4"/>
  <c r="I334" i="4"/>
  <c r="H322" i="4"/>
  <c r="I322" i="4"/>
  <c r="H311" i="4"/>
  <c r="I311" i="4"/>
  <c r="H304" i="4"/>
  <c r="I304" i="4"/>
  <c r="H1294" i="4"/>
  <c r="I1294" i="4"/>
  <c r="H1284" i="4"/>
  <c r="I1284" i="4"/>
  <c r="H1264" i="4"/>
  <c r="I1264" i="4"/>
  <c r="H1243" i="4"/>
  <c r="I1243" i="4"/>
  <c r="H1222" i="4"/>
  <c r="I1222" i="4"/>
  <c r="H1211" i="4"/>
  <c r="I1211" i="4"/>
  <c r="H854" i="4"/>
  <c r="I854" i="4"/>
  <c r="H1190" i="4"/>
  <c r="I1190" i="4"/>
  <c r="H1168" i="4"/>
  <c r="I1168" i="4"/>
  <c r="H1159" i="4"/>
  <c r="I1159" i="4"/>
  <c r="H1150" i="4"/>
  <c r="I1150" i="4"/>
  <c r="H1140" i="4"/>
  <c r="I1140" i="4"/>
  <c r="H1129" i="4"/>
  <c r="I1129" i="4"/>
  <c r="H1120" i="4"/>
  <c r="I1120" i="4"/>
  <c r="H1032" i="4"/>
  <c r="I1032" i="4"/>
  <c r="H1022" i="4"/>
  <c r="I1022" i="4"/>
  <c r="H1010" i="4"/>
  <c r="I1010" i="4"/>
  <c r="H939" i="4"/>
  <c r="I939" i="4"/>
  <c r="H929" i="4"/>
  <c r="I929" i="4"/>
  <c r="H921" i="4"/>
  <c r="I921" i="4"/>
  <c r="H698" i="4"/>
  <c r="I698" i="4"/>
  <c r="H842" i="4"/>
  <c r="I842" i="4"/>
  <c r="H831" i="4"/>
  <c r="I831" i="4"/>
  <c r="H820" i="4"/>
  <c r="I820" i="4"/>
  <c r="H809" i="4"/>
  <c r="I809" i="4"/>
  <c r="H788" i="4"/>
  <c r="I788" i="4"/>
  <c r="H779" i="4"/>
  <c r="I779" i="4"/>
  <c r="H759" i="4"/>
  <c r="I759" i="4"/>
  <c r="H746" i="4"/>
  <c r="I746" i="4"/>
  <c r="H434" i="4"/>
  <c r="I434" i="4"/>
  <c r="H414" i="4"/>
  <c r="I414" i="4"/>
  <c r="H734" i="4"/>
  <c r="I734" i="4"/>
  <c r="H723" i="4"/>
  <c r="I723" i="4"/>
  <c r="H711" i="4"/>
  <c r="I711" i="4"/>
  <c r="H688" i="4"/>
  <c r="I688" i="4"/>
  <c r="H679" i="4"/>
  <c r="I679" i="4"/>
  <c r="H668" i="4"/>
  <c r="I668" i="4"/>
  <c r="H658" i="4"/>
  <c r="I658" i="4"/>
  <c r="H647" i="4"/>
  <c r="I647" i="4"/>
  <c r="H637" i="4"/>
  <c r="I637" i="4"/>
  <c r="H614" i="4"/>
  <c r="I614" i="4"/>
  <c r="H604" i="4"/>
  <c r="I604" i="4"/>
  <c r="H402" i="4"/>
  <c r="I402" i="4"/>
  <c r="H585" i="4"/>
  <c r="I585" i="4"/>
  <c r="H576" i="4"/>
  <c r="I576" i="4"/>
  <c r="H507" i="4"/>
  <c r="I507" i="4"/>
  <c r="H496" i="4"/>
  <c r="I496" i="4"/>
  <c r="H486" i="4"/>
  <c r="I486" i="4"/>
  <c r="H476" i="4"/>
  <c r="I476" i="4"/>
  <c r="H386" i="4"/>
  <c r="I386" i="4"/>
  <c r="H374" i="4"/>
  <c r="I374" i="4"/>
  <c r="H363" i="4"/>
  <c r="I363" i="4"/>
  <c r="H355" i="4"/>
  <c r="I355" i="4"/>
  <c r="H292" i="4"/>
  <c r="I292" i="4"/>
  <c r="H280" i="4"/>
  <c r="I280" i="4"/>
  <c r="H268" i="4"/>
  <c r="I268" i="4"/>
  <c r="H256" i="4"/>
  <c r="I256" i="4"/>
  <c r="H244" i="4"/>
  <c r="I244" i="4"/>
  <c r="H232" i="4"/>
  <c r="I232" i="4"/>
  <c r="H220" i="4"/>
  <c r="I220" i="4"/>
  <c r="H208" i="4"/>
  <c r="I208" i="4"/>
  <c r="H184" i="4"/>
  <c r="I184" i="4"/>
  <c r="H172" i="4"/>
  <c r="I172" i="4"/>
  <c r="H160" i="4"/>
  <c r="I160" i="4"/>
  <c r="H148" i="4"/>
  <c r="I148" i="4"/>
  <c r="H136" i="4"/>
  <c r="I136" i="4"/>
  <c r="H124" i="4"/>
  <c r="I124" i="4"/>
  <c r="H112" i="4"/>
  <c r="I112" i="4"/>
  <c r="H100" i="4"/>
  <c r="I100" i="4"/>
  <c r="H88" i="4"/>
  <c r="I88" i="4"/>
  <c r="H76" i="4"/>
  <c r="I76" i="4"/>
  <c r="H64" i="4"/>
  <c r="I64" i="4"/>
  <c r="H52" i="4"/>
  <c r="I52" i="4"/>
  <c r="H40" i="4"/>
  <c r="I40" i="4"/>
  <c r="H28" i="4"/>
  <c r="I28" i="4"/>
  <c r="H16" i="4"/>
  <c r="I16" i="4"/>
  <c r="I1969" i="4"/>
  <c r="I1933" i="4"/>
  <c r="I1897" i="4"/>
  <c r="I1861" i="4"/>
  <c r="I1825" i="4"/>
  <c r="I1789" i="4"/>
  <c r="I1742" i="4"/>
  <c r="I1694" i="4"/>
  <c r="I1646" i="4"/>
  <c r="I1598" i="4"/>
  <c r="I1547" i="4"/>
  <c r="I1490" i="4"/>
  <c r="I1434" i="4"/>
  <c r="I1376" i="4"/>
  <c r="I1318" i="4"/>
  <c r="I1260" i="4"/>
  <c r="I1093" i="4"/>
  <c r="I890" i="4"/>
  <c r="I540" i="4"/>
  <c r="H546" i="4"/>
  <c r="I546" i="4"/>
  <c r="H525" i="4"/>
  <c r="I525" i="4"/>
  <c r="H1356" i="4"/>
  <c r="I1356" i="4"/>
  <c r="H1337" i="4"/>
  <c r="I1337" i="4"/>
  <c r="H458" i="4"/>
  <c r="I458" i="4"/>
  <c r="H439" i="4"/>
  <c r="I439" i="4"/>
  <c r="H335" i="4"/>
  <c r="I335" i="4"/>
  <c r="H323" i="4"/>
  <c r="I323" i="4"/>
  <c r="H305" i="4"/>
  <c r="I305" i="4"/>
  <c r="H948" i="4"/>
  <c r="I948" i="4"/>
  <c r="H1244" i="4"/>
  <c r="I1244" i="4"/>
  <c r="H857" i="4"/>
  <c r="I857" i="4"/>
  <c r="H1201" i="4"/>
  <c r="I1201" i="4"/>
  <c r="H1181" i="4"/>
  <c r="I1181" i="4"/>
  <c r="H1151" i="4"/>
  <c r="I1151" i="4"/>
  <c r="H1130" i="4"/>
  <c r="I1130" i="4"/>
  <c r="H1033" i="4"/>
  <c r="I1033" i="4"/>
  <c r="H1011" i="4"/>
  <c r="I1011" i="4"/>
  <c r="H930" i="4"/>
  <c r="I930" i="4"/>
  <c r="H910" i="4"/>
  <c r="I910" i="4"/>
  <c r="H696" i="4"/>
  <c r="I696" i="4"/>
  <c r="H810" i="4"/>
  <c r="I810" i="4"/>
  <c r="H780" i="4"/>
  <c r="I780" i="4"/>
  <c r="H622" i="4"/>
  <c r="I622" i="4"/>
  <c r="H736" i="4"/>
  <c r="I736" i="4"/>
  <c r="H415" i="4"/>
  <c r="I415" i="4"/>
  <c r="H724" i="4"/>
  <c r="I724" i="4"/>
  <c r="H689" i="4"/>
  <c r="I689" i="4"/>
  <c r="H669" i="4"/>
  <c r="I669" i="4"/>
  <c r="H648" i="4"/>
  <c r="I648" i="4"/>
  <c r="H628" i="4"/>
  <c r="I628" i="4"/>
  <c r="H595" i="4"/>
  <c r="I595" i="4"/>
  <c r="H397" i="4"/>
  <c r="I397" i="4"/>
  <c r="H497" i="4"/>
  <c r="I497" i="4"/>
  <c r="H389" i="4"/>
  <c r="I389" i="4"/>
  <c r="H375" i="4"/>
  <c r="I375" i="4"/>
  <c r="H356" i="4"/>
  <c r="I356" i="4"/>
  <c r="H281" i="4"/>
  <c r="I281" i="4"/>
  <c r="H257" i="4"/>
  <c r="I257" i="4"/>
  <c r="H233" i="4"/>
  <c r="I233" i="4"/>
  <c r="H209" i="4"/>
  <c r="I209" i="4"/>
  <c r="H185" i="4"/>
  <c r="I185" i="4"/>
  <c r="H161" i="4"/>
  <c r="I161" i="4"/>
  <c r="H137" i="4"/>
  <c r="I137" i="4"/>
  <c r="H113" i="4"/>
  <c r="I113" i="4"/>
  <c r="H89" i="4"/>
  <c r="I89" i="4"/>
  <c r="H65" i="4"/>
  <c r="I65" i="4"/>
  <c r="H41" i="4"/>
  <c r="I41" i="4"/>
  <c r="H17" i="4"/>
  <c r="I17" i="4"/>
  <c r="H1609" i="4"/>
  <c r="I1609" i="4"/>
  <c r="H1590" i="4"/>
  <c r="I1590" i="4"/>
  <c r="H1578" i="4"/>
  <c r="I1578" i="4"/>
  <c r="H1569" i="4"/>
  <c r="I1569" i="4"/>
  <c r="H1114" i="4"/>
  <c r="I1114" i="4"/>
  <c r="H1104" i="4"/>
  <c r="I1104" i="4"/>
  <c r="H1889" i="4"/>
  <c r="I1889" i="4"/>
  <c r="H1084" i="4"/>
  <c r="I1084" i="4"/>
  <c r="H1884" i="4"/>
  <c r="I1884" i="4"/>
  <c r="H1065" i="4"/>
  <c r="I1065" i="4"/>
  <c r="H985" i="4"/>
  <c r="I985" i="4"/>
  <c r="H976" i="4"/>
  <c r="I976" i="4"/>
  <c r="H966" i="4"/>
  <c r="I966" i="4"/>
  <c r="H1963" i="4"/>
  <c r="I1963" i="4"/>
  <c r="H1952" i="4"/>
  <c r="I1952" i="4"/>
  <c r="H1750" i="4"/>
  <c r="I1750" i="4"/>
  <c r="H1866" i="4"/>
  <c r="I1866" i="4"/>
  <c r="H1855" i="4"/>
  <c r="I1855" i="4"/>
  <c r="H1666" i="4"/>
  <c r="I1666" i="4"/>
  <c r="H1805" i="4"/>
  <c r="I1805" i="4"/>
  <c r="H1795" i="4"/>
  <c r="I1795" i="4"/>
  <c r="H1783" i="4"/>
  <c r="I1783" i="4"/>
  <c r="H1775" i="4"/>
  <c r="I1775" i="4"/>
  <c r="H1765" i="4"/>
  <c r="I1765" i="4"/>
  <c r="H1734" i="4"/>
  <c r="I1734" i="4"/>
  <c r="H1725" i="4"/>
  <c r="I1725" i="4"/>
  <c r="H1714" i="4"/>
  <c r="I1714" i="4"/>
  <c r="H1673" i="4"/>
  <c r="I1673" i="4"/>
  <c r="H1505" i="4"/>
  <c r="I1505" i="4"/>
  <c r="H1643" i="4"/>
  <c r="I1643" i="4"/>
  <c r="H1632" i="4"/>
  <c r="I1632" i="4"/>
  <c r="H1543" i="4"/>
  <c r="I1543" i="4"/>
  <c r="H1532" i="4"/>
  <c r="I1532" i="4"/>
  <c r="H1431" i="4"/>
  <c r="I1431" i="4"/>
  <c r="H1474" i="4"/>
  <c r="I1474" i="4"/>
  <c r="H1387" i="4"/>
  <c r="I1387" i="4"/>
  <c r="H1455" i="4"/>
  <c r="I1455" i="4"/>
  <c r="H901" i="4"/>
  <c r="I901" i="4"/>
  <c r="H1324" i="4"/>
  <c r="I1324" i="4"/>
  <c r="H882" i="4"/>
  <c r="I882" i="4"/>
  <c r="H1423" i="4"/>
  <c r="I1423" i="4"/>
  <c r="H1414" i="4"/>
  <c r="I1414" i="4"/>
  <c r="H1403" i="4"/>
  <c r="I1403" i="4"/>
  <c r="H1251" i="4"/>
  <c r="I1251" i="4"/>
  <c r="H564" i="4"/>
  <c r="I564" i="4"/>
  <c r="H1177" i="4"/>
  <c r="I1177" i="4"/>
  <c r="H532" i="4"/>
  <c r="I532" i="4"/>
  <c r="H1375" i="4"/>
  <c r="I1375" i="4"/>
  <c r="H1365" i="4"/>
  <c r="I1365" i="4"/>
  <c r="H1354" i="4"/>
  <c r="I1354" i="4"/>
  <c r="H1169" i="4"/>
  <c r="I1169" i="4"/>
  <c r="H1336" i="4"/>
  <c r="I1336" i="4"/>
  <c r="H466" i="4"/>
  <c r="I466" i="4"/>
  <c r="H1050" i="4"/>
  <c r="I1050" i="4"/>
  <c r="H447" i="4"/>
  <c r="I447" i="4"/>
  <c r="H437" i="4"/>
  <c r="I437" i="4"/>
  <c r="H345" i="4"/>
  <c r="I345" i="4"/>
  <c r="H333" i="4"/>
  <c r="I333" i="4"/>
  <c r="H321" i="4"/>
  <c r="I321" i="4"/>
  <c r="H310" i="4"/>
  <c r="I310" i="4"/>
  <c r="H1314" i="4"/>
  <c r="I1314" i="4"/>
  <c r="H949" i="4"/>
  <c r="I949" i="4"/>
  <c r="H1293" i="4"/>
  <c r="I1293" i="4"/>
  <c r="H1283" i="4"/>
  <c r="I1283" i="4"/>
  <c r="H1273" i="4"/>
  <c r="I1273" i="4"/>
  <c r="H1263" i="4"/>
  <c r="I1263" i="4"/>
  <c r="H1242" i="4"/>
  <c r="I1242" i="4"/>
  <c r="H1231" i="4"/>
  <c r="I1231" i="4"/>
  <c r="H1221" i="4"/>
  <c r="I1221" i="4"/>
  <c r="H855" i="4"/>
  <c r="I855" i="4"/>
  <c r="H1200" i="4"/>
  <c r="I1200" i="4"/>
  <c r="H1189" i="4"/>
  <c r="I1189" i="4"/>
  <c r="H850" i="4"/>
  <c r="I850" i="4"/>
  <c r="H1158" i="4"/>
  <c r="I1158" i="4"/>
  <c r="H1149" i="4"/>
  <c r="I1149" i="4"/>
  <c r="H1139" i="4"/>
  <c r="I1139" i="4"/>
  <c r="H796" i="4"/>
  <c r="I796" i="4"/>
  <c r="H1043" i="4"/>
  <c r="I1043" i="4"/>
  <c r="H793" i="4"/>
  <c r="I793" i="4"/>
  <c r="H1021" i="4"/>
  <c r="I1021" i="4"/>
  <c r="H1009" i="4"/>
  <c r="I1009" i="4"/>
  <c r="H938" i="4"/>
  <c r="I938" i="4"/>
  <c r="H928" i="4"/>
  <c r="I928" i="4"/>
  <c r="H920" i="4"/>
  <c r="I920" i="4"/>
  <c r="H909" i="4"/>
  <c r="I909" i="4"/>
  <c r="H841" i="4"/>
  <c r="I841" i="4"/>
  <c r="H830" i="4"/>
  <c r="I830" i="4"/>
  <c r="H819" i="4"/>
  <c r="I819" i="4"/>
  <c r="H808" i="4"/>
  <c r="I808" i="4"/>
  <c r="H787" i="4"/>
  <c r="I787" i="4"/>
  <c r="H778" i="4"/>
  <c r="I778" i="4"/>
  <c r="H767" i="4"/>
  <c r="I767" i="4"/>
  <c r="H758" i="4"/>
  <c r="I758" i="4"/>
  <c r="H745" i="4"/>
  <c r="I745" i="4"/>
  <c r="H433" i="4"/>
  <c r="I433" i="4"/>
  <c r="H413" i="4"/>
  <c r="I413" i="4"/>
  <c r="H733" i="4"/>
  <c r="I733" i="4"/>
  <c r="H722" i="4"/>
  <c r="I722" i="4"/>
  <c r="H710" i="4"/>
  <c r="I710" i="4"/>
  <c r="H687" i="4"/>
  <c r="I687" i="4"/>
  <c r="H678" i="4"/>
  <c r="I678" i="4"/>
  <c r="H667" i="4"/>
  <c r="I667" i="4"/>
  <c r="H657" i="4"/>
  <c r="I657" i="4"/>
  <c r="H646" i="4"/>
  <c r="I646" i="4"/>
  <c r="H512" i="4"/>
  <c r="I512" i="4"/>
  <c r="H510" i="4"/>
  <c r="I510" i="4"/>
  <c r="H603" i="4"/>
  <c r="I603" i="4"/>
  <c r="H401" i="4"/>
  <c r="I401" i="4"/>
  <c r="H584" i="4"/>
  <c r="I584" i="4"/>
  <c r="H396" i="4"/>
  <c r="I396" i="4"/>
  <c r="H506" i="4"/>
  <c r="I506" i="4"/>
  <c r="H495" i="4"/>
  <c r="I495" i="4"/>
  <c r="H485" i="4"/>
  <c r="I485" i="4"/>
  <c r="H475" i="4"/>
  <c r="I475" i="4"/>
  <c r="H385" i="4"/>
  <c r="I385" i="4"/>
  <c r="H373" i="4"/>
  <c r="I373" i="4"/>
  <c r="H362" i="4"/>
  <c r="I362" i="4"/>
  <c r="H354" i="4"/>
  <c r="I354" i="4"/>
  <c r="H291" i="4"/>
  <c r="I291" i="4"/>
  <c r="H279" i="4"/>
  <c r="I279" i="4"/>
  <c r="H267" i="4"/>
  <c r="I267" i="4"/>
  <c r="H255" i="4"/>
  <c r="I255" i="4"/>
  <c r="H243" i="4"/>
  <c r="I243" i="4"/>
  <c r="H231" i="4"/>
  <c r="I231" i="4"/>
  <c r="H219" i="4"/>
  <c r="I219" i="4"/>
  <c r="H207" i="4"/>
  <c r="I207" i="4"/>
  <c r="H195" i="4"/>
  <c r="I195" i="4"/>
  <c r="H183" i="4"/>
  <c r="I183" i="4"/>
  <c r="H171" i="4"/>
  <c r="I171" i="4"/>
  <c r="H159" i="4"/>
  <c r="I159" i="4"/>
  <c r="H147" i="4"/>
  <c r="I147" i="4"/>
  <c r="H135" i="4"/>
  <c r="I135" i="4"/>
  <c r="H123" i="4"/>
  <c r="I123" i="4"/>
  <c r="H111" i="4"/>
  <c r="I111" i="4"/>
  <c r="H99" i="4"/>
  <c r="I99" i="4"/>
  <c r="H87" i="4"/>
  <c r="I87" i="4"/>
  <c r="H75" i="4"/>
  <c r="I75" i="4"/>
  <c r="H63" i="4"/>
  <c r="I63" i="4"/>
  <c r="H51" i="4"/>
  <c r="I51" i="4"/>
  <c r="H39" i="4"/>
  <c r="I39" i="4"/>
  <c r="H27" i="4"/>
  <c r="I27" i="4"/>
  <c r="H15" i="4"/>
  <c r="I15" i="4"/>
  <c r="I1960" i="4"/>
  <c r="I1888" i="4"/>
  <c r="I1852" i="4"/>
  <c r="I1816" i="4"/>
  <c r="I1780" i="4"/>
  <c r="I1732" i="4"/>
  <c r="I1684" i="4"/>
  <c r="I1636" i="4"/>
  <c r="I1588" i="4"/>
  <c r="I1536" i="4"/>
  <c r="I1478" i="4"/>
  <c r="I1422" i="4"/>
  <c r="I1364" i="4"/>
  <c r="I1248" i="4"/>
  <c r="I1186" i="4"/>
  <c r="I1047" i="4"/>
  <c r="I839" i="4"/>
  <c r="I426" i="4"/>
  <c r="H1597" i="4"/>
  <c r="I1597" i="4"/>
  <c r="H1083" i="4"/>
  <c r="I1083" i="4"/>
  <c r="H965" i="4"/>
  <c r="I965" i="4"/>
  <c r="H1836" i="4"/>
  <c r="I1836" i="4"/>
  <c r="H1794" i="4"/>
  <c r="I1794" i="4"/>
  <c r="H1764" i="4"/>
  <c r="I1764" i="4"/>
  <c r="H1724" i="4"/>
  <c r="I1724" i="4"/>
  <c r="H1693" i="4"/>
  <c r="I1693" i="4"/>
  <c r="H1531" i="4"/>
  <c r="I1531" i="4"/>
  <c r="H1430" i="4"/>
  <c r="I1430" i="4"/>
  <c r="H1454" i="4"/>
  <c r="I1454" i="4"/>
  <c r="H1323" i="4"/>
  <c r="I1323" i="4"/>
  <c r="H872" i="4"/>
  <c r="I872" i="4"/>
  <c r="H1413" i="4"/>
  <c r="I1413" i="4"/>
  <c r="H1180" i="4"/>
  <c r="I1180" i="4"/>
  <c r="H531" i="4"/>
  <c r="I531" i="4"/>
  <c r="H1353" i="4"/>
  <c r="I1353" i="4"/>
  <c r="H465" i="4"/>
  <c r="I465" i="4"/>
  <c r="H436" i="4"/>
  <c r="I436" i="4"/>
  <c r="H955" i="4"/>
  <c r="I955" i="4"/>
  <c r="H1272" i="4"/>
  <c r="I1272" i="4"/>
  <c r="H852" i="4"/>
  <c r="I852" i="4"/>
  <c r="H1148" i="4"/>
  <c r="I1148" i="4"/>
  <c r="H1042" i="4"/>
  <c r="I1042" i="4"/>
  <c r="H1008" i="4"/>
  <c r="I1008" i="4"/>
  <c r="H908" i="4"/>
  <c r="I908" i="4"/>
  <c r="H818" i="4"/>
  <c r="I818" i="4"/>
  <c r="H777" i="4"/>
  <c r="I777" i="4"/>
  <c r="H412" i="4"/>
  <c r="I412" i="4"/>
  <c r="H709" i="4"/>
  <c r="I709" i="4"/>
  <c r="H666" i="4"/>
  <c r="I666" i="4"/>
  <c r="H636" i="4"/>
  <c r="I636" i="4"/>
  <c r="H594" i="4"/>
  <c r="I594" i="4"/>
  <c r="H505" i="4"/>
  <c r="I505" i="4"/>
  <c r="H388" i="4"/>
  <c r="I388" i="4"/>
  <c r="H302" i="4"/>
  <c r="I302" i="4"/>
  <c r="H290" i="4"/>
  <c r="I290" i="4"/>
  <c r="H254" i="4"/>
  <c r="I254" i="4"/>
  <c r="H218" i="4"/>
  <c r="I218" i="4"/>
  <c r="H182" i="4"/>
  <c r="I182" i="4"/>
  <c r="H170" i="4"/>
  <c r="I170" i="4"/>
  <c r="H1607" i="4"/>
  <c r="I1607" i="4"/>
  <c r="H1596" i="4"/>
  <c r="I1596" i="4"/>
  <c r="H1576" i="4"/>
  <c r="I1576" i="4"/>
  <c r="H1567" i="4"/>
  <c r="I1567" i="4"/>
  <c r="H1112" i="4"/>
  <c r="I1112" i="4"/>
  <c r="H1102" i="4"/>
  <c r="I1102" i="4"/>
  <c r="H1082" i="4"/>
  <c r="I1082" i="4"/>
  <c r="H1074" i="4"/>
  <c r="I1074" i="4"/>
  <c r="H1063" i="4"/>
  <c r="I1063" i="4"/>
  <c r="H1881" i="4"/>
  <c r="I1881" i="4"/>
  <c r="H984" i="4"/>
  <c r="I984" i="4"/>
  <c r="H974" i="4"/>
  <c r="I974" i="4"/>
  <c r="H1961" i="4"/>
  <c r="I1961" i="4"/>
  <c r="H1951" i="4"/>
  <c r="I1951" i="4"/>
  <c r="H1943" i="4"/>
  <c r="I1943" i="4"/>
  <c r="H1932" i="4"/>
  <c r="I1932" i="4"/>
  <c r="H1748" i="4"/>
  <c r="I1748" i="4"/>
  <c r="H1745" i="4"/>
  <c r="I1745" i="4"/>
  <c r="H1835" i="4"/>
  <c r="I1835" i="4"/>
  <c r="H1823" i="4"/>
  <c r="I1823" i="4"/>
  <c r="H1664" i="4"/>
  <c r="I1664" i="4"/>
  <c r="H1793" i="4"/>
  <c r="I1793" i="4"/>
  <c r="H1662" i="4"/>
  <c r="I1662" i="4"/>
  <c r="H1763" i="4"/>
  <c r="I1763" i="4"/>
  <c r="H1733" i="4"/>
  <c r="I1733" i="4"/>
  <c r="H1723" i="4"/>
  <c r="I1723" i="4"/>
  <c r="H1512" i="4"/>
  <c r="I1512" i="4"/>
  <c r="H1704" i="4"/>
  <c r="I1704" i="4"/>
  <c r="H1692" i="4"/>
  <c r="I1692" i="4"/>
  <c r="H1681" i="4"/>
  <c r="I1681" i="4"/>
  <c r="H1650" i="4"/>
  <c r="I1650" i="4"/>
  <c r="H1641" i="4"/>
  <c r="I1641" i="4"/>
  <c r="H1631" i="4"/>
  <c r="I1631" i="4"/>
  <c r="H1621" i="4"/>
  <c r="I1621" i="4"/>
  <c r="H1553" i="4"/>
  <c r="I1553" i="4"/>
  <c r="H1541" i="4"/>
  <c r="I1541" i="4"/>
  <c r="H1530" i="4"/>
  <c r="I1530" i="4"/>
  <c r="H1438" i="4"/>
  <c r="I1438" i="4"/>
  <c r="H1489" i="4"/>
  <c r="I1489" i="4"/>
  <c r="H1483" i="4"/>
  <c r="I1483" i="4"/>
  <c r="H1472" i="4"/>
  <c r="I1472" i="4"/>
  <c r="H1385" i="4"/>
  <c r="I1385" i="4"/>
  <c r="H1453" i="4"/>
  <c r="I1453" i="4"/>
  <c r="H1446" i="4"/>
  <c r="I1446" i="4"/>
  <c r="H899" i="4"/>
  <c r="I899" i="4"/>
  <c r="H880" i="4"/>
  <c r="I880" i="4"/>
  <c r="H871" i="4"/>
  <c r="I871" i="4"/>
  <c r="H860" i="4"/>
  <c r="I860" i="4"/>
  <c r="H1256" i="4"/>
  <c r="I1256" i="4"/>
  <c r="H1412" i="4"/>
  <c r="I1412" i="4"/>
  <c r="H1401" i="4"/>
  <c r="I1401" i="4"/>
  <c r="H563" i="4"/>
  <c r="I563" i="4"/>
  <c r="H554" i="4"/>
  <c r="I554" i="4"/>
  <c r="H530" i="4"/>
  <c r="I530" i="4"/>
  <c r="H1373" i="4"/>
  <c r="I1373" i="4"/>
  <c r="H1171" i="4"/>
  <c r="I1171" i="4"/>
  <c r="H1352" i="4"/>
  <c r="I1352" i="4"/>
  <c r="H1058" i="4"/>
  <c r="I1058" i="4"/>
  <c r="H464" i="4"/>
  <c r="I464" i="4"/>
  <c r="H456" i="4"/>
  <c r="I456" i="4"/>
  <c r="H445" i="4"/>
  <c r="I445" i="4"/>
  <c r="H343" i="4"/>
  <c r="I343" i="4"/>
  <c r="H331" i="4"/>
  <c r="I331" i="4"/>
  <c r="H319" i="4"/>
  <c r="I319" i="4"/>
  <c r="H309" i="4"/>
  <c r="I309" i="4"/>
  <c r="H1312" i="4"/>
  <c r="I1312" i="4"/>
  <c r="H1302" i="4"/>
  <c r="I1302" i="4"/>
  <c r="H1282" i="4"/>
  <c r="I1282" i="4"/>
  <c r="H1271" i="4"/>
  <c r="I1271" i="4"/>
  <c r="H1240" i="4"/>
  <c r="I1240" i="4"/>
  <c r="H1229" i="4"/>
  <c r="I1229" i="4"/>
  <c r="H1209" i="4"/>
  <c r="I1209" i="4"/>
  <c r="H1198" i="4"/>
  <c r="I1198" i="4"/>
  <c r="H1188" i="4"/>
  <c r="I1188" i="4"/>
  <c r="H1166" i="4"/>
  <c r="I1166" i="4"/>
  <c r="H1157" i="4"/>
  <c r="I1157" i="4"/>
  <c r="H799" i="4"/>
  <c r="I799" i="4"/>
  <c r="H1127" i="4"/>
  <c r="I1127" i="4"/>
  <c r="H1041" i="4"/>
  <c r="I1041" i="4"/>
  <c r="H1030" i="4"/>
  <c r="I1030" i="4"/>
  <c r="H1019" i="4"/>
  <c r="I1019" i="4"/>
  <c r="H1007" i="4"/>
  <c r="I1007" i="4"/>
  <c r="H936" i="4"/>
  <c r="I936" i="4"/>
  <c r="H702" i="4"/>
  <c r="I702" i="4"/>
  <c r="H918" i="4"/>
  <c r="I918" i="4"/>
  <c r="H907" i="4"/>
  <c r="I907" i="4"/>
  <c r="H828" i="4"/>
  <c r="I828" i="4"/>
  <c r="H817" i="4"/>
  <c r="I817" i="4"/>
  <c r="H806" i="4"/>
  <c r="I806" i="4"/>
  <c r="H785" i="4"/>
  <c r="I785" i="4"/>
  <c r="H776" i="4"/>
  <c r="I776" i="4"/>
  <c r="H623" i="4"/>
  <c r="I623" i="4"/>
  <c r="H756" i="4"/>
  <c r="I756" i="4"/>
  <c r="H744" i="4"/>
  <c r="I744" i="4"/>
  <c r="H618" i="4"/>
  <c r="I618" i="4"/>
  <c r="H422" i="4"/>
  <c r="I422" i="4"/>
  <c r="H411" i="4"/>
  <c r="I411" i="4"/>
  <c r="H522" i="4"/>
  <c r="I522" i="4"/>
  <c r="H720" i="4"/>
  <c r="I720" i="4"/>
  <c r="H708" i="4"/>
  <c r="I708" i="4"/>
  <c r="H685" i="4"/>
  <c r="I685" i="4"/>
  <c r="H676" i="4"/>
  <c r="I676" i="4"/>
  <c r="H517" i="4"/>
  <c r="I517" i="4"/>
  <c r="H655" i="4"/>
  <c r="I655" i="4"/>
  <c r="H644" i="4"/>
  <c r="I644" i="4"/>
  <c r="H511" i="4"/>
  <c r="I511" i="4"/>
  <c r="H612" i="4"/>
  <c r="I612" i="4"/>
  <c r="H601" i="4"/>
  <c r="I601" i="4"/>
  <c r="H593" i="4"/>
  <c r="I593" i="4"/>
  <c r="H399" i="4"/>
  <c r="I399" i="4"/>
  <c r="H574" i="4"/>
  <c r="I574" i="4"/>
  <c r="H504" i="4"/>
  <c r="I504" i="4"/>
  <c r="H493" i="4"/>
  <c r="I493" i="4"/>
  <c r="H483" i="4"/>
  <c r="I483" i="4"/>
  <c r="I1922" i="4"/>
  <c r="I1814" i="4"/>
  <c r="I1682" i="4"/>
  <c r="I1304" i="4"/>
  <c r="H1113" i="4"/>
  <c r="I1113" i="4"/>
  <c r="H994" i="4"/>
  <c r="I994" i="4"/>
  <c r="H1865" i="4"/>
  <c r="I1865" i="4"/>
  <c r="H1774" i="4"/>
  <c r="I1774" i="4"/>
  <c r="H1554" i="4"/>
  <c r="I1554" i="4"/>
  <c r="H1705" i="4"/>
  <c r="I1705" i="4"/>
  <c r="H1651" i="4"/>
  <c r="I1651" i="4"/>
  <c r="H1542" i="4"/>
  <c r="I1542" i="4"/>
  <c r="H1386" i="4"/>
  <c r="I1386" i="4"/>
  <c r="H900" i="4"/>
  <c r="I900" i="4"/>
  <c r="H1402" i="4"/>
  <c r="I1402" i="4"/>
  <c r="H555" i="4"/>
  <c r="I555" i="4"/>
  <c r="H1335" i="4"/>
  <c r="I1335" i="4"/>
  <c r="H446" i="4"/>
  <c r="I446" i="4"/>
  <c r="H332" i="4"/>
  <c r="I332" i="4"/>
  <c r="H1313" i="4"/>
  <c r="I1313" i="4"/>
  <c r="H1241" i="4"/>
  <c r="I1241" i="4"/>
  <c r="H1210" i="4"/>
  <c r="I1210" i="4"/>
  <c r="H1167" i="4"/>
  <c r="I1167" i="4"/>
  <c r="H797" i="4"/>
  <c r="I797" i="4"/>
  <c r="H1031" i="4"/>
  <c r="I1031" i="4"/>
  <c r="H937" i="4"/>
  <c r="I937" i="4"/>
  <c r="H840" i="4"/>
  <c r="I840" i="4"/>
  <c r="H807" i="4"/>
  <c r="I807" i="4"/>
  <c r="H624" i="4"/>
  <c r="I624" i="4"/>
  <c r="H732" i="4"/>
  <c r="I732" i="4"/>
  <c r="H686" i="4"/>
  <c r="I686" i="4"/>
  <c r="H656" i="4"/>
  <c r="I656" i="4"/>
  <c r="H613" i="4"/>
  <c r="I613" i="4"/>
  <c r="H583" i="4"/>
  <c r="I583" i="4"/>
  <c r="H494" i="4"/>
  <c r="I494" i="4"/>
  <c r="H384" i="4"/>
  <c r="I384" i="4"/>
  <c r="H353" i="4"/>
  <c r="I353" i="4"/>
  <c r="H266" i="4"/>
  <c r="I266" i="4"/>
  <c r="H230" i="4"/>
  <c r="I230" i="4"/>
  <c r="H194" i="4"/>
  <c r="I194" i="4"/>
  <c r="H146" i="4"/>
  <c r="I146" i="4"/>
  <c r="H1606" i="4"/>
  <c r="I1606" i="4"/>
  <c r="H1595" i="4"/>
  <c r="I1595" i="4"/>
  <c r="H1566" i="4"/>
  <c r="I1566" i="4"/>
  <c r="H1111" i="4"/>
  <c r="I1111" i="4"/>
  <c r="H1101" i="4"/>
  <c r="I1101" i="4"/>
  <c r="H1092" i="4"/>
  <c r="I1092" i="4"/>
  <c r="H1073" i="4"/>
  <c r="I1073" i="4"/>
  <c r="H1882" i="4"/>
  <c r="I1882" i="4"/>
  <c r="H993" i="4"/>
  <c r="I993" i="4"/>
  <c r="H1878" i="4"/>
  <c r="I1878" i="4"/>
  <c r="H973" i="4"/>
  <c r="I973" i="4"/>
  <c r="H964" i="4"/>
  <c r="I964" i="4"/>
  <c r="H1870" i="4"/>
  <c r="I1870" i="4"/>
  <c r="H1942" i="4"/>
  <c r="I1942" i="4"/>
  <c r="H1931" i="4"/>
  <c r="I1931" i="4"/>
  <c r="H1920" i="4"/>
  <c r="I1920" i="4"/>
  <c r="H1853" i="4"/>
  <c r="I1853" i="4"/>
  <c r="H1845" i="4"/>
  <c r="I1845" i="4"/>
  <c r="H1834" i="4"/>
  <c r="I1834" i="4"/>
  <c r="H1822" i="4"/>
  <c r="I1822" i="4"/>
  <c r="H1781" i="4"/>
  <c r="I1781" i="4"/>
  <c r="H1773" i="4"/>
  <c r="I1773" i="4"/>
  <c r="H1559" i="4"/>
  <c r="I1559" i="4"/>
  <c r="H1722" i="4"/>
  <c r="I1722" i="4"/>
  <c r="H1712" i="4"/>
  <c r="I1712" i="4"/>
  <c r="H1703" i="4"/>
  <c r="I1703" i="4"/>
  <c r="H1691" i="4"/>
  <c r="I1691" i="4"/>
  <c r="H1680" i="4"/>
  <c r="I1680" i="4"/>
  <c r="H1649" i="4"/>
  <c r="I1649" i="4"/>
  <c r="H1640" i="4"/>
  <c r="I1640" i="4"/>
  <c r="H1630" i="4"/>
  <c r="I1630" i="4"/>
  <c r="H1620" i="4"/>
  <c r="I1620" i="4"/>
  <c r="H1552" i="4"/>
  <c r="I1552" i="4"/>
  <c r="H1540" i="4"/>
  <c r="I1540" i="4"/>
  <c r="H1529" i="4"/>
  <c r="I1529" i="4"/>
  <c r="H1518" i="4"/>
  <c r="I1518" i="4"/>
  <c r="H1482" i="4"/>
  <c r="I1482" i="4"/>
  <c r="H1471" i="4"/>
  <c r="I1471" i="4"/>
  <c r="H1452" i="4"/>
  <c r="I1452" i="4"/>
  <c r="H1445" i="4"/>
  <c r="I1445" i="4"/>
  <c r="H898" i="4"/>
  <c r="I898" i="4"/>
  <c r="H1321" i="4"/>
  <c r="I1321" i="4"/>
  <c r="H870" i="4"/>
  <c r="I870" i="4"/>
  <c r="H1428" i="4"/>
  <c r="I1428" i="4"/>
  <c r="H1255" i="4"/>
  <c r="I1255" i="4"/>
  <c r="H1411" i="4"/>
  <c r="I1411" i="4"/>
  <c r="H1400" i="4"/>
  <c r="I1400" i="4"/>
  <c r="H562" i="4"/>
  <c r="I562" i="4"/>
  <c r="H553" i="4"/>
  <c r="I553" i="4"/>
  <c r="H541" i="4"/>
  <c r="I541" i="4"/>
  <c r="H1176" i="4"/>
  <c r="I1176" i="4"/>
  <c r="H1372" i="4"/>
  <c r="I1372" i="4"/>
  <c r="H1351" i="4"/>
  <c r="I1351" i="4"/>
  <c r="H1343" i="4"/>
  <c r="I1343" i="4"/>
  <c r="H1053" i="4"/>
  <c r="I1053" i="4"/>
  <c r="H1049" i="4"/>
  <c r="I1049" i="4"/>
  <c r="H444" i="4"/>
  <c r="I444" i="4"/>
  <c r="H435" i="4"/>
  <c r="I435" i="4"/>
  <c r="H342" i="4"/>
  <c r="I342" i="4"/>
  <c r="H330" i="4"/>
  <c r="I330" i="4"/>
  <c r="H956" i="4"/>
  <c r="I956" i="4"/>
  <c r="H308" i="4"/>
  <c r="I308" i="4"/>
  <c r="H1311" i="4"/>
  <c r="I1311" i="4"/>
  <c r="H1301" i="4"/>
  <c r="I1301" i="4"/>
  <c r="H1281" i="4"/>
  <c r="I1281" i="4"/>
  <c r="H1270" i="4"/>
  <c r="I1270" i="4"/>
  <c r="H1239" i="4"/>
  <c r="I1239" i="4"/>
  <c r="H1228" i="4"/>
  <c r="I1228" i="4"/>
  <c r="H1208" i="4"/>
  <c r="I1208" i="4"/>
  <c r="H853" i="4"/>
  <c r="I853" i="4"/>
  <c r="H1187" i="4"/>
  <c r="I1187" i="4"/>
  <c r="H1165" i="4"/>
  <c r="I1165" i="4"/>
  <c r="H1156" i="4"/>
  <c r="I1156" i="4"/>
  <c r="H1147" i="4"/>
  <c r="I1147" i="4"/>
  <c r="H1126" i="4"/>
  <c r="I1126" i="4"/>
  <c r="H1040" i="4"/>
  <c r="I1040" i="4"/>
  <c r="H1029" i="4"/>
  <c r="I1029" i="4"/>
  <c r="H1018" i="4"/>
  <c r="I1018" i="4"/>
  <c r="H1006" i="4"/>
  <c r="I1006" i="4"/>
  <c r="H749" i="4"/>
  <c r="I749" i="4"/>
  <c r="H926" i="4"/>
  <c r="I926" i="4"/>
  <c r="H917" i="4"/>
  <c r="I917" i="4"/>
  <c r="H906" i="4"/>
  <c r="I906" i="4"/>
  <c r="H827" i="4"/>
  <c r="I827" i="4"/>
  <c r="H816" i="4"/>
  <c r="I816" i="4"/>
  <c r="H805" i="4"/>
  <c r="I805" i="4"/>
  <c r="H784" i="4"/>
  <c r="I784" i="4"/>
  <c r="H775" i="4"/>
  <c r="I775" i="4"/>
  <c r="H766" i="4"/>
  <c r="I766" i="4"/>
  <c r="H755" i="4"/>
  <c r="I755" i="4"/>
  <c r="H743" i="4"/>
  <c r="I743" i="4"/>
  <c r="H431" i="4"/>
  <c r="I431" i="4"/>
  <c r="H615" i="4"/>
  <c r="I615" i="4"/>
  <c r="H524" i="4"/>
  <c r="I524" i="4"/>
  <c r="H731" i="4"/>
  <c r="I731" i="4"/>
  <c r="H719" i="4"/>
  <c r="I719" i="4"/>
  <c r="H707" i="4"/>
  <c r="I707" i="4"/>
  <c r="H684" i="4"/>
  <c r="I684" i="4"/>
  <c r="H675" i="4"/>
  <c r="I675" i="4"/>
  <c r="H665" i="4"/>
  <c r="I665" i="4"/>
  <c r="H514" i="4"/>
  <c r="I514" i="4"/>
  <c r="H635" i="4"/>
  <c r="I635" i="4"/>
  <c r="H405" i="4"/>
  <c r="I405" i="4"/>
  <c r="H600" i="4"/>
  <c r="I600" i="4"/>
  <c r="H592" i="4"/>
  <c r="I592" i="4"/>
  <c r="H582" i="4"/>
  <c r="I582" i="4"/>
  <c r="H395" i="4"/>
  <c r="I395" i="4"/>
  <c r="H503" i="4"/>
  <c r="I503" i="4"/>
  <c r="H392" i="4"/>
  <c r="I392" i="4"/>
  <c r="H482" i="4"/>
  <c r="I482" i="4"/>
  <c r="H474" i="4"/>
  <c r="I474" i="4"/>
  <c r="H382" i="4"/>
  <c r="I382" i="4"/>
  <c r="H370" i="4"/>
  <c r="I370" i="4"/>
  <c r="H360" i="4"/>
  <c r="I360" i="4"/>
  <c r="H298" i="4"/>
  <c r="I298" i="4"/>
  <c r="H288" i="4"/>
  <c r="I288" i="4"/>
  <c r="H276" i="4"/>
  <c r="I276" i="4"/>
  <c r="H264" i="4"/>
  <c r="I264" i="4"/>
  <c r="H252" i="4"/>
  <c r="I252" i="4"/>
  <c r="H240" i="4"/>
  <c r="I240" i="4"/>
  <c r="H228" i="4"/>
  <c r="I228" i="4"/>
  <c r="I1921" i="4"/>
  <c r="I1813" i="4"/>
  <c r="I1672" i="4"/>
  <c r="I1575" i="4"/>
  <c r="I1292" i="4"/>
  <c r="I768" i="4"/>
  <c r="H1568" i="4"/>
  <c r="I1568" i="4"/>
  <c r="H975" i="4"/>
  <c r="I975" i="4"/>
  <c r="H757" i="4"/>
  <c r="I757" i="4"/>
  <c r="H1605" i="4"/>
  <c r="I1605" i="4"/>
  <c r="H1594" i="4"/>
  <c r="I1594" i="4"/>
  <c r="H1968" i="4"/>
  <c r="I1968" i="4"/>
  <c r="H1565" i="4"/>
  <c r="I1565" i="4"/>
  <c r="H1110" i="4"/>
  <c r="I1110" i="4"/>
  <c r="H1100" i="4"/>
  <c r="I1100" i="4"/>
  <c r="H1091" i="4"/>
  <c r="I1091" i="4"/>
  <c r="H1072" i="4"/>
  <c r="I1072" i="4"/>
  <c r="H1062" i="4"/>
  <c r="I1062" i="4"/>
  <c r="H992" i="4"/>
  <c r="I992" i="4"/>
  <c r="H983" i="4"/>
  <c r="I983" i="4"/>
  <c r="H972" i="4"/>
  <c r="I972" i="4"/>
  <c r="H963" i="4"/>
  <c r="I963" i="4"/>
  <c r="H1752" i="4"/>
  <c r="I1752" i="4"/>
  <c r="H1941" i="4"/>
  <c r="I1941" i="4"/>
  <c r="H1930" i="4"/>
  <c r="I1930" i="4"/>
  <c r="H1747" i="4"/>
  <c r="I1747" i="4"/>
  <c r="H1908" i="4"/>
  <c r="I1908" i="4"/>
  <c r="H1844" i="4"/>
  <c r="I1844" i="4"/>
  <c r="H1833" i="4"/>
  <c r="I1833" i="4"/>
  <c r="H1668" i="4"/>
  <c r="I1668" i="4"/>
  <c r="H1812" i="4"/>
  <c r="I1812" i="4"/>
  <c r="H1772" i="4"/>
  <c r="I1772" i="4"/>
  <c r="H1762" i="4"/>
  <c r="I1762" i="4"/>
  <c r="H1753" i="4"/>
  <c r="I1753" i="4"/>
  <c r="H1721" i="4"/>
  <c r="I1721" i="4"/>
  <c r="H1711" i="4"/>
  <c r="I1711" i="4"/>
  <c r="H1702" i="4"/>
  <c r="I1702" i="4"/>
  <c r="H1690" i="4"/>
  <c r="I1690" i="4"/>
  <c r="H1679" i="4"/>
  <c r="I1679" i="4"/>
  <c r="H1639" i="4"/>
  <c r="I1639" i="4"/>
  <c r="H1629" i="4"/>
  <c r="I1629" i="4"/>
  <c r="H1619" i="4"/>
  <c r="I1619" i="4"/>
  <c r="H1551" i="4"/>
  <c r="I1551" i="4"/>
  <c r="H1539" i="4"/>
  <c r="I1539" i="4"/>
  <c r="H1528" i="4"/>
  <c r="I1528" i="4"/>
  <c r="H1517" i="4"/>
  <c r="I1517" i="4"/>
  <c r="H1488" i="4"/>
  <c r="I1488" i="4"/>
  <c r="H1481" i="4"/>
  <c r="I1481" i="4"/>
  <c r="H1470" i="4"/>
  <c r="I1470" i="4"/>
  <c r="H1384" i="4"/>
  <c r="I1384" i="4"/>
  <c r="H1382" i="4"/>
  <c r="I1382" i="4"/>
  <c r="H1444" i="4"/>
  <c r="I1444" i="4"/>
  <c r="H897" i="4"/>
  <c r="I897" i="4"/>
  <c r="H889" i="4"/>
  <c r="I889" i="4"/>
  <c r="H879" i="4"/>
  <c r="I879" i="4"/>
  <c r="H869" i="4"/>
  <c r="I869" i="4"/>
  <c r="H1427" i="4"/>
  <c r="I1427" i="4"/>
  <c r="H1421" i="4"/>
  <c r="I1421" i="4"/>
  <c r="H1410" i="4"/>
  <c r="I1410" i="4"/>
  <c r="H1399" i="4"/>
  <c r="I1399" i="4"/>
  <c r="H1389" i="4"/>
  <c r="I1389" i="4"/>
  <c r="H561" i="4"/>
  <c r="I561" i="4"/>
  <c r="H552" i="4"/>
  <c r="I552" i="4"/>
  <c r="H529" i="4"/>
  <c r="I529" i="4"/>
  <c r="H1173" i="4"/>
  <c r="I1173" i="4"/>
  <c r="H1342" i="4"/>
  <c r="I1342" i="4"/>
  <c r="H463" i="4"/>
  <c r="I463" i="4"/>
  <c r="H455" i="4"/>
  <c r="I455" i="4"/>
  <c r="H1048" i="4"/>
  <c r="I1048" i="4"/>
  <c r="H341" i="4"/>
  <c r="I341" i="4"/>
  <c r="H329" i="4"/>
  <c r="I329" i="4"/>
  <c r="H318" i="4"/>
  <c r="I318" i="4"/>
  <c r="H307" i="4"/>
  <c r="I307" i="4"/>
  <c r="H1310" i="4"/>
  <c r="I1310" i="4"/>
  <c r="H1300" i="4"/>
  <c r="I1300" i="4"/>
  <c r="H1289" i="4"/>
  <c r="I1289" i="4"/>
  <c r="H1269" i="4"/>
  <c r="I1269" i="4"/>
  <c r="H1249" i="4"/>
  <c r="I1249" i="4"/>
  <c r="H1238" i="4"/>
  <c r="I1238" i="4"/>
  <c r="H1227" i="4"/>
  <c r="I1227" i="4"/>
  <c r="H1217" i="4"/>
  <c r="I1217" i="4"/>
  <c r="H1207" i="4"/>
  <c r="I1207" i="4"/>
  <c r="H1197" i="4"/>
  <c r="I1197" i="4"/>
  <c r="H1164" i="4"/>
  <c r="I1164" i="4"/>
  <c r="H801" i="4"/>
  <c r="I801" i="4"/>
  <c r="H1146" i="4"/>
  <c r="I1146" i="4"/>
  <c r="H1136" i="4"/>
  <c r="I1136" i="4"/>
  <c r="H1125" i="4"/>
  <c r="I1125" i="4"/>
  <c r="H1039" i="4"/>
  <c r="I1039" i="4"/>
  <c r="H751" i="4"/>
  <c r="I751" i="4"/>
  <c r="H1017" i="4"/>
  <c r="I1017" i="4"/>
  <c r="H1005" i="4"/>
  <c r="I1005" i="4"/>
  <c r="H935" i="4"/>
  <c r="I935" i="4"/>
  <c r="H925" i="4"/>
  <c r="I925" i="4"/>
  <c r="H916" i="4"/>
  <c r="I916" i="4"/>
  <c r="H905" i="4"/>
  <c r="I905" i="4"/>
  <c r="H837" i="4"/>
  <c r="I837" i="4"/>
  <c r="H826" i="4"/>
  <c r="I826" i="4"/>
  <c r="H815" i="4"/>
  <c r="I815" i="4"/>
  <c r="H804" i="4"/>
  <c r="I804" i="4"/>
  <c r="H783" i="4"/>
  <c r="I783" i="4"/>
  <c r="H774" i="4"/>
  <c r="I774" i="4"/>
  <c r="H765" i="4"/>
  <c r="I765" i="4"/>
  <c r="H754" i="4"/>
  <c r="I754" i="4"/>
  <c r="H742" i="4"/>
  <c r="I742" i="4"/>
  <c r="H430" i="4"/>
  <c r="I430" i="4"/>
  <c r="H421" i="4"/>
  <c r="I421" i="4"/>
  <c r="H410" i="4"/>
  <c r="I410" i="4"/>
  <c r="H730" i="4"/>
  <c r="I730" i="4"/>
  <c r="H718" i="4"/>
  <c r="I718" i="4"/>
  <c r="H706" i="4"/>
  <c r="I706" i="4"/>
  <c r="H683" i="4"/>
  <c r="I683" i="4"/>
  <c r="H518" i="4"/>
  <c r="I518" i="4"/>
  <c r="H664" i="4"/>
  <c r="I664" i="4"/>
  <c r="H515" i="4"/>
  <c r="I515" i="4"/>
  <c r="H513" i="4"/>
  <c r="I513" i="4"/>
  <c r="H634" i="4"/>
  <c r="I634" i="4"/>
  <c r="H611" i="4"/>
  <c r="I611" i="4"/>
  <c r="H599" i="4"/>
  <c r="I599" i="4"/>
  <c r="H591" i="4"/>
  <c r="I591" i="4"/>
  <c r="H581" i="4"/>
  <c r="I581" i="4"/>
  <c r="H394" i="4"/>
  <c r="I394" i="4"/>
  <c r="H502" i="4"/>
  <c r="I502" i="4"/>
  <c r="H492" i="4"/>
  <c r="I492" i="4"/>
  <c r="H481" i="4"/>
  <c r="I481" i="4"/>
  <c r="H473" i="4"/>
  <c r="I473" i="4"/>
  <c r="H381" i="4"/>
  <c r="I381" i="4"/>
  <c r="H369" i="4"/>
  <c r="I369" i="4"/>
  <c r="H359" i="4"/>
  <c r="I359" i="4"/>
  <c r="H351" i="4"/>
  <c r="I351" i="4"/>
  <c r="H287" i="4"/>
  <c r="I287" i="4"/>
  <c r="H275" i="4"/>
  <c r="I275" i="4"/>
  <c r="H263" i="4"/>
  <c r="I263" i="4"/>
  <c r="H251" i="4"/>
  <c r="I251" i="4"/>
  <c r="H239" i="4"/>
  <c r="I239" i="4"/>
  <c r="H227" i="4"/>
  <c r="I227" i="4"/>
  <c r="H215" i="4"/>
  <c r="I215" i="4"/>
  <c r="H203" i="4"/>
  <c r="I203" i="4"/>
  <c r="H191" i="4"/>
  <c r="I191" i="4"/>
  <c r="H179" i="4"/>
  <c r="I179" i="4"/>
  <c r="H167" i="4"/>
  <c r="I167" i="4"/>
  <c r="H155" i="4"/>
  <c r="I155" i="4"/>
  <c r="H143" i="4"/>
  <c r="I143" i="4"/>
  <c r="H131" i="4"/>
  <c r="I131" i="4"/>
  <c r="H119" i="4"/>
  <c r="I119" i="4"/>
  <c r="H107" i="4"/>
  <c r="I107" i="4"/>
  <c r="H95" i="4"/>
  <c r="I95" i="4"/>
  <c r="H83" i="4"/>
  <c r="I83" i="4"/>
  <c r="H71" i="4"/>
  <c r="I71" i="4"/>
  <c r="H59" i="4"/>
  <c r="I59" i="4"/>
  <c r="H47" i="4"/>
  <c r="I47" i="4"/>
  <c r="H35" i="4"/>
  <c r="I35" i="4"/>
  <c r="H23" i="4"/>
  <c r="I23" i="4"/>
  <c r="H11" i="4"/>
  <c r="I11" i="4"/>
  <c r="I1948" i="4"/>
  <c r="I1912" i="4"/>
  <c r="I1876" i="4"/>
  <c r="I1804" i="4"/>
  <c r="I1719" i="4"/>
  <c r="I1671" i="4"/>
  <c r="I1623" i="4"/>
  <c r="I1574" i="4"/>
  <c r="I1521" i="4"/>
  <c r="I1463" i="4"/>
  <c r="I1347" i="4"/>
  <c r="I1291" i="4"/>
  <c r="I1233" i="4"/>
  <c r="I1161" i="4"/>
  <c r="I996" i="4"/>
  <c r="I762" i="4"/>
  <c r="I312" i="4"/>
  <c r="H1589" i="4"/>
  <c r="I1589" i="4"/>
  <c r="H1075" i="4"/>
  <c r="I1075" i="4"/>
  <c r="H1962" i="4"/>
  <c r="I1962" i="4"/>
  <c r="H1741" i="4"/>
  <c r="I1741" i="4"/>
  <c r="H1642" i="4"/>
  <c r="I1642" i="4"/>
  <c r="H619" i="4"/>
  <c r="I619" i="4"/>
  <c r="H1604" i="4"/>
  <c r="I1604" i="4"/>
  <c r="H1585" i="4"/>
  <c r="I1585" i="4"/>
  <c r="H1564" i="4"/>
  <c r="I1564" i="4"/>
  <c r="H1109" i="4"/>
  <c r="I1109" i="4"/>
  <c r="H1099" i="4"/>
  <c r="I1099" i="4"/>
  <c r="H1090" i="4"/>
  <c r="I1090" i="4"/>
  <c r="H1081" i="4"/>
  <c r="I1081" i="4"/>
  <c r="H1071" i="4"/>
  <c r="I1071" i="4"/>
  <c r="H1061" i="4"/>
  <c r="I1061" i="4"/>
  <c r="H991" i="4"/>
  <c r="I991" i="4"/>
  <c r="H982" i="4"/>
  <c r="I982" i="4"/>
  <c r="H971" i="4"/>
  <c r="I971" i="4"/>
  <c r="H962" i="4"/>
  <c r="I962" i="4"/>
  <c r="H1950" i="4"/>
  <c r="I1950" i="4"/>
  <c r="H1940" i="4"/>
  <c r="I1940" i="4"/>
  <c r="H1929" i="4"/>
  <c r="I1929" i="4"/>
  <c r="H1919" i="4"/>
  <c r="I1919" i="4"/>
  <c r="H1907" i="4"/>
  <c r="I1907" i="4"/>
  <c r="H1896" i="4"/>
  <c r="I1896" i="4"/>
  <c r="H1669" i="4"/>
  <c r="I1669" i="4"/>
  <c r="H1832" i="4"/>
  <c r="I1832" i="4"/>
  <c r="H1821" i="4"/>
  <c r="I1821" i="4"/>
  <c r="H1811" i="4"/>
  <c r="I1811" i="4"/>
  <c r="H1661" i="4"/>
  <c r="I1661" i="4"/>
  <c r="H1771" i="4"/>
  <c r="I1771" i="4"/>
  <c r="H1761" i="4"/>
  <c r="I1761" i="4"/>
  <c r="H1740" i="4"/>
  <c r="I1740" i="4"/>
  <c r="H1515" i="4"/>
  <c r="I1515" i="4"/>
  <c r="H1513" i="4"/>
  <c r="I1513" i="4"/>
  <c r="H1710" i="4"/>
  <c r="I1710" i="4"/>
  <c r="H1701" i="4"/>
  <c r="I1701" i="4"/>
  <c r="H1678" i="4"/>
  <c r="I1678" i="4"/>
  <c r="H1638" i="4"/>
  <c r="I1638" i="4"/>
  <c r="H1628" i="4"/>
  <c r="I1628" i="4"/>
  <c r="H1618" i="4"/>
  <c r="I1618" i="4"/>
  <c r="H1550" i="4"/>
  <c r="I1550" i="4"/>
  <c r="H1538" i="4"/>
  <c r="I1538" i="4"/>
  <c r="H1527" i="4"/>
  <c r="I1527" i="4"/>
  <c r="H1516" i="4"/>
  <c r="I1516" i="4"/>
  <c r="H1487" i="4"/>
  <c r="I1487" i="4"/>
  <c r="H1480" i="4"/>
  <c r="I1480" i="4"/>
  <c r="H1469" i="4"/>
  <c r="I1469" i="4"/>
  <c r="H1461" i="4"/>
  <c r="I1461" i="4"/>
  <c r="H1381" i="4"/>
  <c r="I1381" i="4"/>
  <c r="H1326" i="4"/>
  <c r="I1326" i="4"/>
  <c r="H888" i="4"/>
  <c r="I888" i="4"/>
  <c r="H878" i="4"/>
  <c r="I878" i="4"/>
  <c r="H868" i="4"/>
  <c r="I868" i="4"/>
  <c r="H1317" i="4"/>
  <c r="I1317" i="4"/>
  <c r="H1420" i="4"/>
  <c r="I1420" i="4"/>
  <c r="H1409" i="4"/>
  <c r="I1409" i="4"/>
  <c r="H1398" i="4"/>
  <c r="I1398" i="4"/>
  <c r="H1388" i="4"/>
  <c r="I1388" i="4"/>
  <c r="H551" i="4"/>
  <c r="I551" i="4"/>
  <c r="H539" i="4"/>
  <c r="I539" i="4"/>
  <c r="H528" i="4"/>
  <c r="I528" i="4"/>
  <c r="H1371" i="4"/>
  <c r="I1371" i="4"/>
  <c r="H1361" i="4"/>
  <c r="I1361" i="4"/>
  <c r="H1170" i="4"/>
  <c r="I1170" i="4"/>
  <c r="H1341" i="4"/>
  <c r="I1341" i="4"/>
  <c r="H1055" i="4"/>
  <c r="I1055" i="4"/>
  <c r="H462" i="4"/>
  <c r="I462" i="4"/>
  <c r="H454" i="4"/>
  <c r="I454" i="4"/>
  <c r="H443" i="4"/>
  <c r="I443" i="4"/>
  <c r="H1316" i="4"/>
  <c r="I1316" i="4"/>
  <c r="H340" i="4"/>
  <c r="I340" i="4"/>
  <c r="H328" i="4"/>
  <c r="I328" i="4"/>
  <c r="H317" i="4"/>
  <c r="I317" i="4"/>
  <c r="H954" i="4"/>
  <c r="I954" i="4"/>
  <c r="H1309" i="4"/>
  <c r="I1309" i="4"/>
  <c r="H1299" i="4"/>
  <c r="I1299" i="4"/>
  <c r="H947" i="4"/>
  <c r="I947" i="4"/>
  <c r="H1280" i="4"/>
  <c r="I1280" i="4"/>
  <c r="H1268" i="4"/>
  <c r="I1268" i="4"/>
  <c r="H1237" i="4"/>
  <c r="I1237" i="4"/>
  <c r="H858" i="4"/>
  <c r="I858" i="4"/>
  <c r="H1216" i="4"/>
  <c r="I1216" i="4"/>
  <c r="H1196" i="4"/>
  <c r="I1196" i="4"/>
  <c r="H1163" i="4"/>
  <c r="I1163" i="4"/>
  <c r="H1145" i="4"/>
  <c r="I1145" i="4"/>
  <c r="H1135" i="4"/>
  <c r="I1135" i="4"/>
  <c r="H795" i="4"/>
  <c r="I795" i="4"/>
  <c r="H1038" i="4"/>
  <c r="I1038" i="4"/>
  <c r="H1028" i="4"/>
  <c r="I1028" i="4"/>
  <c r="H1016" i="4"/>
  <c r="I1016" i="4"/>
  <c r="H1004" i="4"/>
  <c r="I1004" i="4"/>
  <c r="H934" i="4"/>
  <c r="I934" i="4"/>
  <c r="H701" i="4"/>
  <c r="I701" i="4"/>
  <c r="H915" i="4"/>
  <c r="I915" i="4"/>
  <c r="H904" i="4"/>
  <c r="I904" i="4"/>
  <c r="H695" i="4"/>
  <c r="I695" i="4"/>
  <c r="H694" i="4"/>
  <c r="I694" i="4"/>
  <c r="H803" i="4"/>
  <c r="I803" i="4"/>
  <c r="H693" i="4"/>
  <c r="I693" i="4"/>
  <c r="H773" i="4"/>
  <c r="I773" i="4"/>
  <c r="H764" i="4"/>
  <c r="I764" i="4"/>
  <c r="H753" i="4"/>
  <c r="I753" i="4"/>
  <c r="H741" i="4"/>
  <c r="I741" i="4"/>
  <c r="H429" i="4"/>
  <c r="I429" i="4"/>
  <c r="H420" i="4"/>
  <c r="I420" i="4"/>
  <c r="H409" i="4"/>
  <c r="I409" i="4"/>
  <c r="H729" i="4"/>
  <c r="I729" i="4"/>
  <c r="H717" i="4"/>
  <c r="I717" i="4"/>
  <c r="H705" i="4"/>
  <c r="I705" i="4"/>
  <c r="H521" i="4"/>
  <c r="I521" i="4"/>
  <c r="H674" i="4"/>
  <c r="I674" i="4"/>
  <c r="H516" i="4"/>
  <c r="I516" i="4"/>
  <c r="H643" i="4"/>
  <c r="I643" i="4"/>
  <c r="H633" i="4"/>
  <c r="I633" i="4"/>
  <c r="H610" i="4"/>
  <c r="I610" i="4"/>
  <c r="H598" i="4"/>
  <c r="I598" i="4"/>
  <c r="H590" i="4"/>
  <c r="I590" i="4"/>
  <c r="H398" i="4"/>
  <c r="I398" i="4"/>
  <c r="H573" i="4"/>
  <c r="I573" i="4"/>
  <c r="H501" i="4"/>
  <c r="I501" i="4"/>
  <c r="H491" i="4"/>
  <c r="I491" i="4"/>
  <c r="H480" i="4"/>
  <c r="I480" i="4"/>
  <c r="H472" i="4"/>
  <c r="I472" i="4"/>
  <c r="H380" i="4"/>
  <c r="I380" i="4"/>
  <c r="H368" i="4"/>
  <c r="I368" i="4"/>
  <c r="H301" i="4"/>
  <c r="I301" i="4"/>
  <c r="H350" i="4"/>
  <c r="I350" i="4"/>
  <c r="H286" i="4"/>
  <c r="I286" i="4"/>
  <c r="H274" i="4"/>
  <c r="I274" i="4"/>
  <c r="H262" i="4"/>
  <c r="I262" i="4"/>
  <c r="H250" i="4"/>
  <c r="I250" i="4"/>
  <c r="H238" i="4"/>
  <c r="I238" i="4"/>
  <c r="H226" i="4"/>
  <c r="I226" i="4"/>
  <c r="H214" i="4"/>
  <c r="I214" i="4"/>
  <c r="H202" i="4"/>
  <c r="I202" i="4"/>
  <c r="H190" i="4"/>
  <c r="I190" i="4"/>
  <c r="H178" i="4"/>
  <c r="I178" i="4"/>
  <c r="H166" i="4"/>
  <c r="I166" i="4"/>
  <c r="H154" i="4"/>
  <c r="I154" i="4"/>
  <c r="H142" i="4"/>
  <c r="I142" i="4"/>
  <c r="H130" i="4"/>
  <c r="I130" i="4"/>
  <c r="H118" i="4"/>
  <c r="I118" i="4"/>
  <c r="H106" i="4"/>
  <c r="I106" i="4"/>
  <c r="H94" i="4"/>
  <c r="I94" i="4"/>
  <c r="H82" i="4"/>
  <c r="I82" i="4"/>
  <c r="H70" i="4"/>
  <c r="I70" i="4"/>
  <c r="H58" i="4"/>
  <c r="I58" i="4"/>
  <c r="H46" i="4"/>
  <c r="I46" i="4"/>
  <c r="H34" i="4"/>
  <c r="I34" i="4"/>
  <c r="H22" i="4"/>
  <c r="I22" i="4"/>
  <c r="H10" i="4"/>
  <c r="I10" i="4"/>
  <c r="I1911" i="4"/>
  <c r="I1803" i="4"/>
  <c r="I1766" i="4"/>
  <c r="I1718" i="4"/>
  <c r="I1670" i="4"/>
  <c r="I1622" i="4"/>
  <c r="I1573" i="4"/>
  <c r="I1520" i="4"/>
  <c r="I1462" i="4"/>
  <c r="I1404" i="4"/>
  <c r="I1290" i="4"/>
  <c r="I1232" i="4"/>
  <c r="I1155" i="4"/>
  <c r="I995" i="4"/>
  <c r="I761" i="4"/>
  <c r="I306" i="4"/>
  <c r="H1608" i="4"/>
  <c r="I1608" i="4"/>
  <c r="H1103" i="4"/>
  <c r="I1103" i="4"/>
  <c r="H1879" i="4"/>
  <c r="I1879" i="4"/>
  <c r="H1944" i="4"/>
  <c r="I1944" i="4"/>
  <c r="H1746" i="4"/>
  <c r="I1746" i="4"/>
  <c r="H1782" i="4"/>
  <c r="I1782" i="4"/>
  <c r="H1556" i="4"/>
  <c r="I1556" i="4"/>
  <c r="H1713" i="4"/>
  <c r="I1713" i="4"/>
  <c r="H1496" i="4"/>
  <c r="I1496" i="4"/>
  <c r="H1519" i="4"/>
  <c r="I1519" i="4"/>
  <c r="H1473" i="4"/>
  <c r="I1473" i="4"/>
  <c r="H1447" i="4"/>
  <c r="I1447" i="4"/>
  <c r="H881" i="4"/>
  <c r="I881" i="4"/>
  <c r="H861" i="4"/>
  <c r="I861" i="4"/>
  <c r="H543" i="4"/>
  <c r="I543" i="4"/>
  <c r="H1374" i="4"/>
  <c r="I1374" i="4"/>
  <c r="H1059" i="4"/>
  <c r="I1059" i="4"/>
  <c r="H457" i="4"/>
  <c r="I457" i="4"/>
  <c r="H344" i="4"/>
  <c r="I344" i="4"/>
  <c r="H320" i="4"/>
  <c r="I320" i="4"/>
  <c r="H1303" i="4"/>
  <c r="I1303" i="4"/>
  <c r="H1230" i="4"/>
  <c r="I1230" i="4"/>
  <c r="H1199" i="4"/>
  <c r="I1199" i="4"/>
  <c r="H847" i="4"/>
  <c r="I847" i="4"/>
  <c r="H1128" i="4"/>
  <c r="I1128" i="4"/>
  <c r="H1020" i="4"/>
  <c r="I1020" i="4"/>
  <c r="H927" i="4"/>
  <c r="I927" i="4"/>
  <c r="H829" i="4"/>
  <c r="I829" i="4"/>
  <c r="H786" i="4"/>
  <c r="I786" i="4"/>
  <c r="H423" i="4"/>
  <c r="I423" i="4"/>
  <c r="H721" i="4"/>
  <c r="I721" i="4"/>
  <c r="H677" i="4"/>
  <c r="I677" i="4"/>
  <c r="H645" i="4"/>
  <c r="I645" i="4"/>
  <c r="H602" i="4"/>
  <c r="I602" i="4"/>
  <c r="H575" i="4"/>
  <c r="I575" i="4"/>
  <c r="H484" i="4"/>
  <c r="I484" i="4"/>
  <c r="H372" i="4"/>
  <c r="I372" i="4"/>
  <c r="H278" i="4"/>
  <c r="I278" i="4"/>
  <c r="H242" i="4"/>
  <c r="I242" i="4"/>
  <c r="H206" i="4"/>
  <c r="I206" i="4"/>
  <c r="H158" i="4"/>
  <c r="I158" i="4"/>
  <c r="I1815" i="4"/>
  <c r="I1305" i="4"/>
  <c r="H1603" i="4"/>
  <c r="I1603" i="4"/>
  <c r="H1584" i="4"/>
  <c r="I1584" i="4"/>
  <c r="H1967" i="4"/>
  <c r="I1967" i="4"/>
  <c r="H1119" i="4"/>
  <c r="I1119" i="4"/>
  <c r="H1964" i="4"/>
  <c r="I1964" i="4"/>
  <c r="H1891" i="4"/>
  <c r="I1891" i="4"/>
  <c r="H1089" i="4"/>
  <c r="I1089" i="4"/>
  <c r="H1080" i="4"/>
  <c r="I1080" i="4"/>
  <c r="H1070" i="4"/>
  <c r="I1070" i="4"/>
  <c r="H1060" i="4"/>
  <c r="I1060" i="4"/>
  <c r="H990" i="4"/>
  <c r="I990" i="4"/>
  <c r="H1877" i="4"/>
  <c r="I1877" i="4"/>
  <c r="H961" i="4"/>
  <c r="I961" i="4"/>
  <c r="H1949" i="4"/>
  <c r="I1949" i="4"/>
  <c r="H1939" i="4"/>
  <c r="I1939" i="4"/>
  <c r="H1928" i="4"/>
  <c r="I1928" i="4"/>
  <c r="H1918" i="4"/>
  <c r="I1918" i="4"/>
  <c r="H1906" i="4"/>
  <c r="I1906" i="4"/>
  <c r="H1895" i="4"/>
  <c r="I1895" i="4"/>
  <c r="H1843" i="4"/>
  <c r="I1843" i="4"/>
  <c r="H1831" i="4"/>
  <c r="I1831" i="4"/>
  <c r="H1820" i="4"/>
  <c r="I1820" i="4"/>
  <c r="H1810" i="4"/>
  <c r="I1810" i="4"/>
  <c r="H1800" i="4"/>
  <c r="I1800" i="4"/>
  <c r="H1563" i="4"/>
  <c r="I1563" i="4"/>
  <c r="H1770" i="4"/>
  <c r="I1770" i="4"/>
  <c r="H1760" i="4"/>
  <c r="I1760" i="4"/>
  <c r="H1739" i="4"/>
  <c r="I1739" i="4"/>
  <c r="H1511" i="4"/>
  <c r="I1511" i="4"/>
  <c r="H1700" i="4"/>
  <c r="I1700" i="4"/>
  <c r="H1689" i="4"/>
  <c r="I1689" i="4"/>
  <c r="H1657" i="4"/>
  <c r="I1657" i="4"/>
  <c r="H1504" i="4"/>
  <c r="I1504" i="4"/>
  <c r="H1637" i="4"/>
  <c r="I1637" i="4"/>
  <c r="H1627" i="4"/>
  <c r="I1627" i="4"/>
  <c r="H1497" i="4"/>
  <c r="I1497" i="4"/>
  <c r="H1537" i="4"/>
  <c r="I1537" i="4"/>
  <c r="H1526" i="4"/>
  <c r="I1526" i="4"/>
  <c r="H1495" i="4"/>
  <c r="I1495" i="4"/>
  <c r="H1486" i="4"/>
  <c r="I1486" i="4"/>
  <c r="H1479" i="4"/>
  <c r="I1479" i="4"/>
  <c r="H1468" i="4"/>
  <c r="I1468" i="4"/>
  <c r="H1383" i="4"/>
  <c r="I1383" i="4"/>
  <c r="H1451" i="4"/>
  <c r="I1451" i="4"/>
  <c r="H1443" i="4"/>
  <c r="I1443" i="4"/>
  <c r="H1325" i="4"/>
  <c r="I1325" i="4"/>
  <c r="H887" i="4"/>
  <c r="I887" i="4"/>
  <c r="H867" i="4"/>
  <c r="I867" i="4"/>
  <c r="H1426" i="4"/>
  <c r="I1426" i="4"/>
  <c r="H1408" i="4"/>
  <c r="I1408" i="4"/>
  <c r="H1397" i="4"/>
  <c r="I1397" i="4"/>
  <c r="H1250" i="4"/>
  <c r="I1250" i="4"/>
  <c r="H560" i="4"/>
  <c r="I560" i="4"/>
  <c r="H550" i="4"/>
  <c r="I550" i="4"/>
  <c r="H538" i="4"/>
  <c r="I538" i="4"/>
  <c r="H527" i="4"/>
  <c r="I527" i="4"/>
  <c r="H1172" i="4"/>
  <c r="I1172" i="4"/>
  <c r="H1360" i="4"/>
  <c r="I1360" i="4"/>
  <c r="H1349" i="4"/>
  <c r="I1349" i="4"/>
  <c r="H1340" i="4"/>
  <c r="I1340" i="4"/>
  <c r="H1054" i="4"/>
  <c r="I1054" i="4"/>
  <c r="H1052" i="4"/>
  <c r="I1052" i="4"/>
  <c r="H453" i="4"/>
  <c r="I453" i="4"/>
  <c r="H442" i="4"/>
  <c r="I442" i="4"/>
  <c r="H1315" i="4"/>
  <c r="I1315" i="4"/>
  <c r="H339" i="4"/>
  <c r="I339" i="4"/>
  <c r="H327" i="4"/>
  <c r="I327" i="4"/>
  <c r="H316" i="4"/>
  <c r="I316" i="4"/>
  <c r="H953" i="4"/>
  <c r="I953" i="4"/>
  <c r="H950" i="4"/>
  <c r="I950" i="4"/>
  <c r="H1298" i="4"/>
  <c r="I1298" i="4"/>
  <c r="H1288" i="4"/>
  <c r="I1288" i="4"/>
  <c r="H1279" i="4"/>
  <c r="I1279" i="4"/>
  <c r="H1267" i="4"/>
  <c r="I1267" i="4"/>
  <c r="H859" i="4"/>
  <c r="I859" i="4"/>
  <c r="H1226" i="4"/>
  <c r="I1226" i="4"/>
  <c r="H856" i="4"/>
  <c r="I856" i="4"/>
  <c r="H1205" i="4"/>
  <c r="I1205" i="4"/>
  <c r="H1195" i="4"/>
  <c r="I1195" i="4"/>
  <c r="H851" i="4"/>
  <c r="I851" i="4"/>
  <c r="H1154" i="4"/>
  <c r="I1154" i="4"/>
  <c r="H1144" i="4"/>
  <c r="I1144" i="4"/>
  <c r="H1134" i="4"/>
  <c r="I1134" i="4"/>
  <c r="H1124" i="4"/>
  <c r="I1124" i="4"/>
  <c r="H1037" i="4"/>
  <c r="I1037" i="4"/>
  <c r="H1027" i="4"/>
  <c r="I1027" i="4"/>
  <c r="H1015" i="4"/>
  <c r="I1015" i="4"/>
  <c r="H1003" i="4"/>
  <c r="I1003" i="4"/>
  <c r="H703" i="4"/>
  <c r="I703" i="4"/>
  <c r="H924" i="4"/>
  <c r="I924" i="4"/>
  <c r="H914" i="4"/>
  <c r="I914" i="4"/>
  <c r="H846" i="4"/>
  <c r="I846" i="4"/>
  <c r="H835" i="4"/>
  <c r="I835" i="4"/>
  <c r="H825" i="4"/>
  <c r="I825" i="4"/>
  <c r="H814" i="4"/>
  <c r="I814" i="4"/>
  <c r="H802" i="4"/>
  <c r="I802" i="4"/>
  <c r="H627" i="4"/>
  <c r="I627" i="4"/>
  <c r="H772" i="4"/>
  <c r="I772" i="4"/>
  <c r="H763" i="4"/>
  <c r="I763" i="4"/>
  <c r="H752" i="4"/>
  <c r="I752" i="4"/>
  <c r="H740" i="4"/>
  <c r="I740" i="4"/>
  <c r="H428" i="4"/>
  <c r="I428" i="4"/>
  <c r="H419" i="4"/>
  <c r="I419" i="4"/>
  <c r="H408" i="4"/>
  <c r="I408" i="4"/>
  <c r="H728" i="4"/>
  <c r="I728" i="4"/>
  <c r="H716" i="4"/>
  <c r="I716" i="4"/>
  <c r="H704" i="4"/>
  <c r="I704" i="4"/>
  <c r="H520" i="4"/>
  <c r="I520" i="4"/>
  <c r="H673" i="4"/>
  <c r="I673" i="4"/>
  <c r="H663" i="4"/>
  <c r="I663" i="4"/>
  <c r="H652" i="4"/>
  <c r="I652" i="4"/>
  <c r="H642" i="4"/>
  <c r="I642" i="4"/>
  <c r="H632" i="4"/>
  <c r="I632" i="4"/>
  <c r="H609" i="4"/>
  <c r="I609" i="4"/>
  <c r="H404" i="4"/>
  <c r="I404" i="4"/>
  <c r="H400" i="4"/>
  <c r="I400" i="4"/>
  <c r="H580" i="4"/>
  <c r="I580" i="4"/>
  <c r="H572" i="4"/>
  <c r="I572" i="4"/>
  <c r="H500" i="4"/>
  <c r="I500" i="4"/>
  <c r="H490" i="4"/>
  <c r="I490" i="4"/>
  <c r="H479" i="4"/>
  <c r="I479" i="4"/>
  <c r="H471" i="4"/>
  <c r="I471" i="4"/>
  <c r="H379" i="4"/>
  <c r="I379" i="4"/>
  <c r="H367" i="4"/>
  <c r="I367" i="4"/>
  <c r="H300" i="4"/>
  <c r="I300" i="4"/>
  <c r="H297" i="4"/>
  <c r="I297" i="4"/>
  <c r="H285" i="4"/>
  <c r="I285" i="4"/>
  <c r="H273" i="4"/>
  <c r="I273" i="4"/>
  <c r="H261" i="4"/>
  <c r="I261" i="4"/>
  <c r="H249" i="4"/>
  <c r="I249" i="4"/>
  <c r="H237" i="4"/>
  <c r="I237" i="4"/>
  <c r="H225" i="4"/>
  <c r="I225" i="4"/>
  <c r="H213" i="4"/>
  <c r="I213" i="4"/>
  <c r="H201" i="4"/>
  <c r="I201" i="4"/>
  <c r="H189" i="4"/>
  <c r="I189" i="4"/>
  <c r="I1910" i="4"/>
  <c r="I1874" i="4"/>
  <c r="I1838" i="4"/>
  <c r="I1802" i="4"/>
  <c r="I1756" i="4"/>
  <c r="I1660" i="4"/>
  <c r="I1612" i="4"/>
  <c r="I1508" i="4"/>
  <c r="I1450" i="4"/>
  <c r="I1392" i="4"/>
  <c r="I1334" i="4"/>
  <c r="I1278" i="4"/>
  <c r="I1220" i="4"/>
  <c r="I1138" i="4"/>
  <c r="I945" i="4"/>
  <c r="I196" i="4"/>
  <c r="H1577" i="4"/>
  <c r="I1577" i="4"/>
  <c r="H1064" i="4"/>
  <c r="I1064" i="4"/>
  <c r="H1871" i="4"/>
  <c r="I1871" i="4"/>
  <c r="H1854" i="4"/>
  <c r="I1854" i="4"/>
  <c r="H1500" i="4"/>
  <c r="I1500" i="4"/>
  <c r="H432" i="4"/>
  <c r="I432" i="4"/>
  <c r="H1602" i="4"/>
  <c r="I1602" i="4"/>
  <c r="H1593" i="4"/>
  <c r="I1593" i="4"/>
  <c r="H1583" i="4"/>
  <c r="I1583" i="4"/>
  <c r="H1965" i="4"/>
  <c r="I1965" i="4"/>
  <c r="H1892" i="4"/>
  <c r="I1892" i="4"/>
  <c r="H1098" i="4"/>
  <c r="I1098" i="4"/>
  <c r="H1088" i="4"/>
  <c r="I1088" i="4"/>
  <c r="H1079" i="4"/>
  <c r="I1079" i="4"/>
  <c r="H1883" i="4"/>
  <c r="I1883" i="4"/>
  <c r="H1000" i="4"/>
  <c r="I1000" i="4"/>
  <c r="H989" i="4"/>
  <c r="I989" i="4"/>
  <c r="H981" i="4"/>
  <c r="I981" i="4"/>
  <c r="H970" i="4"/>
  <c r="I970" i="4"/>
  <c r="H1956" i="4"/>
  <c r="I1956" i="4"/>
  <c r="H1938" i="4"/>
  <c r="I1938" i="4"/>
  <c r="H1927" i="4"/>
  <c r="I1927" i="4"/>
  <c r="H1917" i="4"/>
  <c r="I1917" i="4"/>
  <c r="H1905" i="4"/>
  <c r="I1905" i="4"/>
  <c r="H1894" i="4"/>
  <c r="I1894" i="4"/>
  <c r="H1860" i="4"/>
  <c r="I1860" i="4"/>
  <c r="H1842" i="4"/>
  <c r="I1842" i="4"/>
  <c r="H1830" i="4"/>
  <c r="I1830" i="4"/>
  <c r="H1819" i="4"/>
  <c r="I1819" i="4"/>
  <c r="H1809" i="4"/>
  <c r="I1809" i="4"/>
  <c r="H1799" i="4"/>
  <c r="I1799" i="4"/>
  <c r="H1788" i="4"/>
  <c r="I1788" i="4"/>
  <c r="H1769" i="4"/>
  <c r="I1769" i="4"/>
  <c r="H1759" i="4"/>
  <c r="I1759" i="4"/>
  <c r="H1555" i="4"/>
  <c r="I1555" i="4"/>
  <c r="H1729" i="4"/>
  <c r="I1729" i="4"/>
  <c r="H1709" i="4"/>
  <c r="I1709" i="4"/>
  <c r="H1699" i="4"/>
  <c r="I1699" i="4"/>
  <c r="H1688" i="4"/>
  <c r="I1688" i="4"/>
  <c r="H1677" i="4"/>
  <c r="I1677" i="4"/>
  <c r="H1656" i="4"/>
  <c r="I1656" i="4"/>
  <c r="H1503" i="4"/>
  <c r="I1503" i="4"/>
  <c r="H1626" i="4"/>
  <c r="I1626" i="4"/>
  <c r="H1617" i="4"/>
  <c r="I1617" i="4"/>
  <c r="H1439" i="4"/>
  <c r="I1439" i="4"/>
  <c r="H1525" i="4"/>
  <c r="I1525" i="4"/>
  <c r="H1437" i="4"/>
  <c r="I1437" i="4"/>
  <c r="H1467" i="4"/>
  <c r="I1467" i="4"/>
  <c r="H1460" i="4"/>
  <c r="I1460" i="4"/>
  <c r="H1442" i="4"/>
  <c r="I1442" i="4"/>
  <c r="H896" i="4"/>
  <c r="I896" i="4"/>
  <c r="H886" i="4"/>
  <c r="I886" i="4"/>
  <c r="H877" i="4"/>
  <c r="I877" i="4"/>
  <c r="H866" i="4"/>
  <c r="I866" i="4"/>
  <c r="H1259" i="4"/>
  <c r="I1259" i="4"/>
  <c r="H1253" i="4"/>
  <c r="I1253" i="4"/>
  <c r="H1252" i="4"/>
  <c r="I1252" i="4"/>
  <c r="H569" i="4"/>
  <c r="I569" i="4"/>
  <c r="H1178" i="4"/>
  <c r="I1178" i="4"/>
  <c r="H549" i="4"/>
  <c r="I549" i="4"/>
  <c r="H537" i="4"/>
  <c r="I537" i="4"/>
  <c r="H1175" i="4"/>
  <c r="I1175" i="4"/>
  <c r="H1370" i="4"/>
  <c r="I1370" i="4"/>
  <c r="H1359" i="4"/>
  <c r="I1359" i="4"/>
  <c r="H1348" i="4"/>
  <c r="I1348" i="4"/>
  <c r="H1339" i="4"/>
  <c r="I1339" i="4"/>
  <c r="H1331" i="4"/>
  <c r="I1331" i="4"/>
  <c r="H461" i="4"/>
  <c r="I461" i="4"/>
  <c r="H452" i="4"/>
  <c r="I452" i="4"/>
  <c r="H1044" i="4"/>
  <c r="I1044" i="4"/>
  <c r="H338" i="4"/>
  <c r="I338" i="4"/>
  <c r="H326" i="4"/>
  <c r="I326" i="4"/>
  <c r="H315" i="4"/>
  <c r="I315" i="4"/>
  <c r="H1308" i="4"/>
  <c r="I1308" i="4"/>
  <c r="H1297" i="4"/>
  <c r="I1297" i="4"/>
  <c r="H1287" i="4"/>
  <c r="I1287" i="4"/>
  <c r="H943" i="4"/>
  <c r="I943" i="4"/>
  <c r="H1236" i="4"/>
  <c r="I1236" i="4"/>
  <c r="H1225" i="4"/>
  <c r="I1225" i="4"/>
  <c r="H1215" i="4"/>
  <c r="I1215" i="4"/>
  <c r="H1204" i="4"/>
  <c r="I1204" i="4"/>
  <c r="H1194" i="4"/>
  <c r="I1194" i="4"/>
  <c r="H1184" i="4"/>
  <c r="I1184" i="4"/>
  <c r="H849" i="4"/>
  <c r="I849" i="4"/>
  <c r="H800" i="4"/>
  <c r="I800" i="4"/>
  <c r="H1143" i="4"/>
  <c r="I1143" i="4"/>
  <c r="H1133" i="4"/>
  <c r="I1133" i="4"/>
  <c r="H1123" i="4"/>
  <c r="I1123" i="4"/>
  <c r="H1036" i="4"/>
  <c r="I1036" i="4"/>
  <c r="H1026" i="4"/>
  <c r="I1026" i="4"/>
  <c r="H1014" i="4"/>
  <c r="I1014" i="4"/>
  <c r="H1002" i="4"/>
  <c r="I1002" i="4"/>
  <c r="H933" i="4"/>
  <c r="I933" i="4"/>
  <c r="H700" i="4"/>
  <c r="I700" i="4"/>
  <c r="H913" i="4"/>
  <c r="I913" i="4"/>
  <c r="H845" i="4"/>
  <c r="I845" i="4"/>
  <c r="H834" i="4"/>
  <c r="I834" i="4"/>
  <c r="H824" i="4"/>
  <c r="I824" i="4"/>
  <c r="H813" i="4"/>
  <c r="I813" i="4"/>
  <c r="H792" i="4"/>
  <c r="I792" i="4"/>
  <c r="H626" i="4"/>
  <c r="I626" i="4"/>
  <c r="H771" i="4"/>
  <c r="I771" i="4"/>
  <c r="H621" i="4"/>
  <c r="I621" i="4"/>
  <c r="H739" i="4"/>
  <c r="I739" i="4"/>
  <c r="H617" i="4"/>
  <c r="I617" i="4"/>
  <c r="H418" i="4"/>
  <c r="I418" i="4"/>
  <c r="H407" i="4"/>
  <c r="I407" i="4"/>
  <c r="H727" i="4"/>
  <c r="I727" i="4"/>
  <c r="H715" i="4"/>
  <c r="I715" i="4"/>
  <c r="H692" i="4"/>
  <c r="I692" i="4"/>
  <c r="H519" i="4"/>
  <c r="I519" i="4"/>
  <c r="H672" i="4"/>
  <c r="I672" i="4"/>
  <c r="H662" i="4"/>
  <c r="I662" i="4"/>
  <c r="H651" i="4"/>
  <c r="I651" i="4"/>
  <c r="H641" i="4"/>
  <c r="I641" i="4"/>
  <c r="H631" i="4"/>
  <c r="I631" i="4"/>
  <c r="H608" i="4"/>
  <c r="I608" i="4"/>
  <c r="H403" i="4"/>
  <c r="I403" i="4"/>
  <c r="H589" i="4"/>
  <c r="I589" i="4"/>
  <c r="H579" i="4"/>
  <c r="I579" i="4"/>
  <c r="H571" i="4"/>
  <c r="I571" i="4"/>
  <c r="H499" i="4"/>
  <c r="I499" i="4"/>
  <c r="H391" i="4"/>
  <c r="I391" i="4"/>
  <c r="H478" i="4"/>
  <c r="I478" i="4"/>
  <c r="H470" i="4"/>
  <c r="I470" i="4"/>
  <c r="H378" i="4"/>
  <c r="I378" i="4"/>
  <c r="H366" i="4"/>
  <c r="I366" i="4"/>
  <c r="H358" i="4"/>
  <c r="I358" i="4"/>
  <c r="H296" i="4"/>
  <c r="I296" i="4"/>
  <c r="H284" i="4"/>
  <c r="I284" i="4"/>
  <c r="H272" i="4"/>
  <c r="I272" i="4"/>
  <c r="H260" i="4"/>
  <c r="I260" i="4"/>
  <c r="H248" i="4"/>
  <c r="I248" i="4"/>
  <c r="H236" i="4"/>
  <c r="I236" i="4"/>
  <c r="H224" i="4"/>
  <c r="I224" i="4"/>
  <c r="H212" i="4"/>
  <c r="I212" i="4"/>
  <c r="H200" i="4"/>
  <c r="I200" i="4"/>
  <c r="H188" i="4"/>
  <c r="I188" i="4"/>
  <c r="H176" i="4"/>
  <c r="I176" i="4"/>
  <c r="H164" i="4"/>
  <c r="I164" i="4"/>
  <c r="H152" i="4"/>
  <c r="I152" i="4"/>
  <c r="H140" i="4"/>
  <c r="I140" i="4"/>
  <c r="H128" i="4"/>
  <c r="I128" i="4"/>
  <c r="H116" i="4"/>
  <c r="I116" i="4"/>
  <c r="H104" i="4"/>
  <c r="I104" i="4"/>
  <c r="H92" i="4"/>
  <c r="I92" i="4"/>
  <c r="H80" i="4"/>
  <c r="I80" i="4"/>
  <c r="H68" i="4"/>
  <c r="I68" i="4"/>
  <c r="H56" i="4"/>
  <c r="I56" i="4"/>
  <c r="H44" i="4"/>
  <c r="I44" i="4"/>
  <c r="H32" i="4"/>
  <c r="I32" i="4"/>
  <c r="H20" i="4"/>
  <c r="I20" i="4"/>
  <c r="H8" i="4"/>
  <c r="I8" i="4"/>
  <c r="I1945" i="4"/>
  <c r="I1909" i="4"/>
  <c r="I1873" i="4"/>
  <c r="I1837" i="4"/>
  <c r="I1801" i="4"/>
  <c r="I1755" i="4"/>
  <c r="I1707" i="4"/>
  <c r="I1659" i="4"/>
  <c r="I1561" i="4"/>
  <c r="I1507" i="4"/>
  <c r="I1449" i="4"/>
  <c r="I1391" i="4"/>
  <c r="I1333" i="4"/>
  <c r="I1275" i="4"/>
  <c r="I1219" i="4"/>
  <c r="I1137" i="4"/>
  <c r="I944" i="4"/>
  <c r="I654" i="4"/>
  <c r="H1824" i="4"/>
  <c r="I1824" i="4"/>
  <c r="H919" i="4"/>
  <c r="I919" i="4"/>
  <c r="H1601" i="4"/>
  <c r="I1601" i="4"/>
  <c r="H1582" i="4"/>
  <c r="I1582" i="4"/>
  <c r="H1572" i="4"/>
  <c r="I1572" i="4"/>
  <c r="H1118" i="4"/>
  <c r="I1118" i="4"/>
  <c r="H1108" i="4"/>
  <c r="I1108" i="4"/>
  <c r="H1097" i="4"/>
  <c r="I1097" i="4"/>
  <c r="H1087" i="4"/>
  <c r="I1087" i="4"/>
  <c r="H1078" i="4"/>
  <c r="I1078" i="4"/>
  <c r="H1069" i="4"/>
  <c r="I1069" i="4"/>
  <c r="H999" i="4"/>
  <c r="I999" i="4"/>
  <c r="H988" i="4"/>
  <c r="I988" i="4"/>
  <c r="H980" i="4"/>
  <c r="I980" i="4"/>
  <c r="H969" i="4"/>
  <c r="I969" i="4"/>
  <c r="H960" i="4"/>
  <c r="I960" i="4"/>
  <c r="H1955" i="4"/>
  <c r="I1955" i="4"/>
  <c r="H1751" i="4"/>
  <c r="I1751" i="4"/>
  <c r="H1937" i="4"/>
  <c r="I1937" i="4"/>
  <c r="H1926" i="4"/>
  <c r="I1926" i="4"/>
  <c r="H1916" i="4"/>
  <c r="I1916" i="4"/>
  <c r="H1904" i="4"/>
  <c r="I1904" i="4"/>
  <c r="H1893" i="4"/>
  <c r="I1893" i="4"/>
  <c r="H1859" i="4"/>
  <c r="I1859" i="4"/>
  <c r="H1841" i="4"/>
  <c r="I1841" i="4"/>
  <c r="H1829" i="4"/>
  <c r="I1829" i="4"/>
  <c r="H1818" i="4"/>
  <c r="I1818" i="4"/>
  <c r="H1808" i="4"/>
  <c r="I1808" i="4"/>
  <c r="H1663" i="4"/>
  <c r="I1663" i="4"/>
  <c r="H1787" i="4"/>
  <c r="I1787" i="4"/>
  <c r="H1558" i="4"/>
  <c r="I1558" i="4"/>
  <c r="H1738" i="4"/>
  <c r="I1738" i="4"/>
  <c r="H1728" i="4"/>
  <c r="I1728" i="4"/>
  <c r="H1510" i="4"/>
  <c r="I1510" i="4"/>
  <c r="H1698" i="4"/>
  <c r="I1698" i="4"/>
  <c r="H1687" i="4"/>
  <c r="I1687" i="4"/>
  <c r="H1676" i="4"/>
  <c r="I1676" i="4"/>
  <c r="H1655" i="4"/>
  <c r="I1655" i="4"/>
  <c r="H1501" i="4"/>
  <c r="I1501" i="4"/>
  <c r="H1499" i="4"/>
  <c r="I1499" i="4"/>
  <c r="H1616" i="4"/>
  <c r="I1616" i="4"/>
  <c r="H1524" i="4"/>
  <c r="I1524" i="4"/>
  <c r="H1485" i="4"/>
  <c r="I1485" i="4"/>
  <c r="H1466" i="4"/>
  <c r="I1466" i="4"/>
  <c r="H1459" i="4"/>
  <c r="I1459" i="4"/>
  <c r="H1441" i="4"/>
  <c r="I1441" i="4"/>
  <c r="H895" i="4"/>
  <c r="I895" i="4"/>
  <c r="H1322" i="4"/>
  <c r="I1322" i="4"/>
  <c r="H876" i="4"/>
  <c r="I876" i="4"/>
  <c r="H865" i="4"/>
  <c r="I865" i="4"/>
  <c r="H1258" i="4"/>
  <c r="I1258" i="4"/>
  <c r="H1417" i="4"/>
  <c r="I1417" i="4"/>
  <c r="H1407" i="4"/>
  <c r="I1407" i="4"/>
  <c r="H1396" i="4"/>
  <c r="I1396" i="4"/>
  <c r="H568" i="4"/>
  <c r="I568" i="4"/>
  <c r="H559" i="4"/>
  <c r="I559" i="4"/>
  <c r="H548" i="4"/>
  <c r="I548" i="4"/>
  <c r="H536" i="4"/>
  <c r="I536" i="4"/>
  <c r="H526" i="4"/>
  <c r="I526" i="4"/>
  <c r="H1369" i="4"/>
  <c r="I1369" i="4"/>
  <c r="H1358" i="4"/>
  <c r="I1358" i="4"/>
  <c r="H1057" i="4"/>
  <c r="I1057" i="4"/>
  <c r="H1330" i="4"/>
  <c r="I1330" i="4"/>
  <c r="H460" i="4"/>
  <c r="I460" i="4"/>
  <c r="H451" i="4"/>
  <c r="I451" i="4"/>
  <c r="H441" i="4"/>
  <c r="I441" i="4"/>
  <c r="H349" i="4"/>
  <c r="I349" i="4"/>
  <c r="H337" i="4"/>
  <c r="I337" i="4"/>
  <c r="H325" i="4"/>
  <c r="I325" i="4"/>
  <c r="H952" i="4"/>
  <c r="I952" i="4"/>
  <c r="H1307" i="4"/>
  <c r="I1307" i="4"/>
  <c r="H1296" i="4"/>
  <c r="I1296" i="4"/>
  <c r="H1286" i="4"/>
  <c r="I1286" i="4"/>
  <c r="H1277" i="4"/>
  <c r="I1277" i="4"/>
  <c r="H941" i="4"/>
  <c r="I941" i="4"/>
  <c r="H1235" i="4"/>
  <c r="I1235" i="4"/>
  <c r="H1224" i="4"/>
  <c r="I1224" i="4"/>
  <c r="H1214" i="4"/>
  <c r="I1214" i="4"/>
  <c r="H1193" i="4"/>
  <c r="I1193" i="4"/>
  <c r="H1183" i="4"/>
  <c r="I1183" i="4"/>
  <c r="H1153" i="4"/>
  <c r="I1153" i="4"/>
  <c r="H798" i="4"/>
  <c r="I798" i="4"/>
  <c r="H1132" i="4"/>
  <c r="I1132" i="4"/>
  <c r="H794" i="4"/>
  <c r="I794" i="4"/>
  <c r="H1035" i="4"/>
  <c r="I1035" i="4"/>
  <c r="H1025" i="4"/>
  <c r="I1025" i="4"/>
  <c r="H1013" i="4"/>
  <c r="I1013" i="4"/>
  <c r="H750" i="4"/>
  <c r="I750" i="4"/>
  <c r="H932" i="4"/>
  <c r="I932" i="4"/>
  <c r="H699" i="4"/>
  <c r="I699" i="4"/>
  <c r="H912" i="4"/>
  <c r="I912" i="4"/>
  <c r="H697" i="4"/>
  <c r="I697" i="4"/>
  <c r="H833" i="4"/>
  <c r="I833" i="4"/>
  <c r="H823" i="4"/>
  <c r="I823" i="4"/>
  <c r="H812" i="4"/>
  <c r="I812" i="4"/>
  <c r="H791" i="4"/>
  <c r="I791" i="4"/>
  <c r="H782" i="4"/>
  <c r="I782" i="4"/>
  <c r="H625" i="4"/>
  <c r="I625" i="4"/>
  <c r="H620" i="4"/>
  <c r="I620" i="4"/>
  <c r="H738" i="4"/>
  <c r="I738" i="4"/>
  <c r="H427" i="4"/>
  <c r="I427" i="4"/>
  <c r="H417" i="4"/>
  <c r="I417" i="4"/>
  <c r="H406" i="4"/>
  <c r="I406" i="4"/>
  <c r="H726" i="4"/>
  <c r="I726" i="4"/>
  <c r="H714" i="4"/>
  <c r="I714" i="4"/>
  <c r="H691" i="4"/>
  <c r="I691" i="4"/>
  <c r="H682" i="4"/>
  <c r="I682" i="4"/>
  <c r="H671" i="4"/>
  <c r="I671" i="4"/>
  <c r="H661" i="4"/>
  <c r="I661" i="4"/>
  <c r="H650" i="4"/>
  <c r="I650" i="4"/>
  <c r="H640" i="4"/>
  <c r="I640" i="4"/>
  <c r="H630" i="4"/>
  <c r="I630" i="4"/>
  <c r="H607" i="4"/>
  <c r="I607" i="4"/>
  <c r="H597" i="4"/>
  <c r="I597" i="4"/>
  <c r="H588" i="4"/>
  <c r="I588" i="4"/>
  <c r="H578" i="4"/>
  <c r="I578" i="4"/>
  <c r="H570" i="4"/>
  <c r="I570" i="4"/>
  <c r="H393" i="4"/>
  <c r="I393" i="4"/>
  <c r="H489" i="4"/>
  <c r="I489" i="4"/>
  <c r="I1972" i="4"/>
  <c r="I1900" i="4"/>
  <c r="I1864" i="4"/>
  <c r="I1792" i="4"/>
  <c r="I1754" i="4"/>
  <c r="I1706" i="4"/>
  <c r="I1658" i="4"/>
  <c r="I1610" i="4"/>
  <c r="I1506" i="4"/>
  <c r="I1390" i="4"/>
  <c r="I1332" i="4"/>
  <c r="I1274" i="4"/>
  <c r="I1218" i="4"/>
  <c r="I942" i="4"/>
  <c r="I653" i="4"/>
  <c r="H134" i="4"/>
  <c r="I134" i="4"/>
  <c r="H122" i="4"/>
  <c r="I122" i="4"/>
  <c r="H110" i="4"/>
  <c r="I110" i="4"/>
  <c r="H98" i="4"/>
  <c r="I98" i="4"/>
  <c r="H86" i="4"/>
  <c r="I86" i="4"/>
  <c r="H74" i="4"/>
  <c r="I74" i="4"/>
  <c r="H62" i="4"/>
  <c r="I62" i="4"/>
  <c r="H50" i="4"/>
  <c r="I50" i="4"/>
  <c r="H38" i="4"/>
  <c r="I38" i="4"/>
  <c r="H26" i="4"/>
  <c r="I26" i="4"/>
  <c r="H14" i="4"/>
  <c r="I14" i="4"/>
  <c r="I156" i="4"/>
  <c r="H387" i="4"/>
  <c r="I387" i="4"/>
  <c r="H383" i="4"/>
  <c r="I383" i="4"/>
  <c r="H371" i="4"/>
  <c r="I371" i="4"/>
  <c r="H361" i="4"/>
  <c r="I361" i="4"/>
  <c r="H352" i="4"/>
  <c r="I352" i="4"/>
  <c r="H289" i="4"/>
  <c r="I289" i="4"/>
  <c r="H277" i="4"/>
  <c r="I277" i="4"/>
  <c r="H265" i="4"/>
  <c r="I265" i="4"/>
  <c r="H253" i="4"/>
  <c r="I253" i="4"/>
  <c r="H241" i="4"/>
  <c r="I241" i="4"/>
  <c r="H229" i="4"/>
  <c r="I229" i="4"/>
  <c r="H217" i="4"/>
  <c r="I217" i="4"/>
  <c r="H205" i="4"/>
  <c r="I205" i="4"/>
  <c r="H193" i="4"/>
  <c r="I193" i="4"/>
  <c r="H181" i="4"/>
  <c r="I181" i="4"/>
  <c r="H169" i="4"/>
  <c r="I169" i="4"/>
  <c r="H157" i="4"/>
  <c r="I157" i="4"/>
  <c r="H145" i="4"/>
  <c r="I145" i="4"/>
  <c r="H133" i="4"/>
  <c r="I133" i="4"/>
  <c r="H121" i="4"/>
  <c r="I121" i="4"/>
  <c r="H109" i="4"/>
  <c r="I109" i="4"/>
  <c r="H97" i="4"/>
  <c r="I97" i="4"/>
  <c r="H85" i="4"/>
  <c r="I85" i="4"/>
  <c r="H73" i="4"/>
  <c r="I73" i="4"/>
  <c r="H61" i="4"/>
  <c r="I61" i="4"/>
  <c r="H49" i="4"/>
  <c r="I49" i="4"/>
  <c r="H37" i="4"/>
  <c r="I37" i="4"/>
  <c r="H25" i="4"/>
  <c r="I25" i="4"/>
  <c r="H13" i="4"/>
  <c r="I13" i="4"/>
  <c r="H216" i="4"/>
  <c r="I216" i="4"/>
  <c r="H204" i="4"/>
  <c r="I204" i="4"/>
  <c r="H180" i="4"/>
  <c r="I180" i="4"/>
  <c r="H168" i="4"/>
  <c r="I168" i="4"/>
  <c r="H144" i="4"/>
  <c r="I144" i="4"/>
  <c r="H132" i="4"/>
  <c r="I132" i="4"/>
  <c r="H120" i="4"/>
  <c r="I120" i="4"/>
  <c r="H108" i="4"/>
  <c r="I108" i="4"/>
  <c r="H96" i="4"/>
  <c r="I96" i="4"/>
  <c r="H84" i="4"/>
  <c r="I84" i="4"/>
  <c r="H72" i="4"/>
  <c r="I72" i="4"/>
  <c r="H60" i="4"/>
  <c r="I60" i="4"/>
  <c r="H48" i="4"/>
  <c r="I48" i="4"/>
  <c r="H36" i="4"/>
  <c r="I36" i="4"/>
  <c r="H24" i="4"/>
  <c r="I24" i="4"/>
  <c r="H12" i="4"/>
  <c r="I12" i="4"/>
  <c r="I365" i="4"/>
  <c r="H177" i="4"/>
  <c r="I177" i="4"/>
  <c r="H165" i="4"/>
  <c r="I165" i="4"/>
  <c r="H153" i="4"/>
  <c r="I153" i="4"/>
  <c r="H141" i="4"/>
  <c r="I141" i="4"/>
  <c r="H129" i="4"/>
  <c r="I129" i="4"/>
  <c r="H117" i="4"/>
  <c r="I117" i="4"/>
  <c r="H105" i="4"/>
  <c r="I105" i="4"/>
  <c r="H93" i="4"/>
  <c r="I93" i="4"/>
  <c r="H81" i="4"/>
  <c r="I81" i="4"/>
  <c r="H69" i="4"/>
  <c r="I69" i="4"/>
  <c r="H57" i="4"/>
  <c r="I57" i="4"/>
  <c r="H45" i="4"/>
  <c r="I45" i="4"/>
  <c r="H33" i="4"/>
  <c r="I33" i="4"/>
  <c r="H21" i="4"/>
  <c r="I21" i="4"/>
  <c r="H9" i="4"/>
  <c r="I9" i="4"/>
  <c r="H390" i="4"/>
  <c r="I390" i="4"/>
  <c r="H469" i="4"/>
  <c r="I469" i="4"/>
  <c r="H377" i="4"/>
  <c r="I377" i="4"/>
  <c r="H357" i="4"/>
  <c r="I357" i="4"/>
  <c r="H295" i="4"/>
  <c r="I295" i="4"/>
  <c r="H283" i="4"/>
  <c r="I283" i="4"/>
  <c r="H271" i="4"/>
  <c r="I271" i="4"/>
  <c r="H259" i="4"/>
  <c r="I259" i="4"/>
  <c r="H247" i="4"/>
  <c r="I247" i="4"/>
  <c r="H235" i="4"/>
  <c r="I235" i="4"/>
  <c r="H223" i="4"/>
  <c r="I223" i="4"/>
  <c r="H211" i="4"/>
  <c r="I211" i="4"/>
  <c r="H199" i="4"/>
  <c r="I199" i="4"/>
  <c r="H187" i="4"/>
  <c r="I187" i="4"/>
  <c r="H175" i="4"/>
  <c r="I175" i="4"/>
  <c r="H163" i="4"/>
  <c r="I163" i="4"/>
  <c r="H151" i="4"/>
  <c r="I151" i="4"/>
  <c r="H139" i="4"/>
  <c r="I139" i="4"/>
  <c r="H127" i="4"/>
  <c r="I127" i="4"/>
  <c r="H115" i="4"/>
  <c r="I115" i="4"/>
  <c r="H103" i="4"/>
  <c r="I103" i="4"/>
  <c r="H91" i="4"/>
  <c r="I91" i="4"/>
  <c r="H79" i="4"/>
  <c r="I79" i="4"/>
  <c r="H67" i="4"/>
  <c r="I67" i="4"/>
  <c r="H55" i="4"/>
  <c r="I55" i="4"/>
  <c r="H43" i="4"/>
  <c r="I43" i="4"/>
  <c r="H31" i="4"/>
  <c r="I31" i="4"/>
  <c r="H19" i="4"/>
  <c r="I19" i="4"/>
  <c r="H7" i="4"/>
  <c r="I7" i="4"/>
  <c r="O1563" i="4"/>
  <c r="N1563" i="4" s="1"/>
  <c r="O944" i="4"/>
  <c r="N944" i="4" s="1"/>
  <c r="O1257" i="4"/>
  <c r="N1257" i="4" s="1"/>
  <c r="O257" i="4"/>
  <c r="N257" i="4" s="1"/>
  <c r="O945" i="4"/>
  <c r="N945" i="4" s="1"/>
  <c r="O260" i="4"/>
  <c r="N260" i="4" s="1"/>
  <c r="O403" i="4"/>
  <c r="N403" i="4" s="1"/>
  <c r="O519" i="4"/>
  <c r="N519" i="4" s="1"/>
  <c r="O265" i="4"/>
  <c r="N265" i="4" s="1"/>
  <c r="O379" i="4"/>
  <c r="N379" i="4" s="1"/>
  <c r="O626" i="4"/>
  <c r="N626" i="4" s="1"/>
  <c r="O212" i="4"/>
  <c r="N212" i="4" s="1"/>
  <c r="O1052" i="4"/>
  <c r="N1052" i="4" s="1"/>
  <c r="O298" i="4"/>
  <c r="N298" i="4" s="1"/>
  <c r="O617" i="4"/>
  <c r="N617" i="4" s="1"/>
  <c r="O225" i="4"/>
  <c r="N225" i="4" s="1"/>
  <c r="O856" i="4"/>
  <c r="N856" i="4" s="1"/>
  <c r="O851" i="4"/>
  <c r="N851" i="4" s="1"/>
  <c r="O849" i="4"/>
  <c r="N849" i="4" s="1"/>
  <c r="O699" i="4"/>
  <c r="N699" i="4" s="1"/>
  <c r="O698" i="4"/>
  <c r="N698" i="4" s="1"/>
  <c r="O694" i="4"/>
  <c r="N694" i="4" s="1"/>
  <c r="O623" i="4"/>
  <c r="N623" i="4" s="1"/>
  <c r="O520" i="4"/>
  <c r="N520" i="4" s="1"/>
  <c r="O521" i="4"/>
  <c r="N521" i="4" s="1"/>
  <c r="O516" i="4"/>
  <c r="N516" i="4" s="1"/>
  <c r="O515" i="4"/>
  <c r="N515" i="4" s="1"/>
  <c r="O512" i="4"/>
  <c r="N512" i="4" s="1"/>
  <c r="O394" i="4"/>
  <c r="N394" i="4" s="1"/>
  <c r="O395" i="4"/>
  <c r="N395" i="4" s="1"/>
  <c r="O389" i="4"/>
  <c r="N389" i="4" s="1"/>
  <c r="O303" i="4"/>
  <c r="N303" i="4" s="1"/>
  <c r="O299" i="4"/>
  <c r="N299" i="4" s="1"/>
  <c r="O273" i="4"/>
  <c r="N273" i="4" s="1"/>
  <c r="Q1455" i="4"/>
  <c r="Q101" i="4"/>
  <c r="Q1837" i="4"/>
  <c r="Q1775" i="4"/>
  <c r="Q550" i="4"/>
  <c r="Q1226" i="4"/>
  <c r="Q1532" i="4"/>
  <c r="Q527" i="4"/>
  <c r="Q1247" i="4"/>
  <c r="Q221" i="4"/>
  <c r="Q652" i="4"/>
  <c r="Q233" i="4"/>
  <c r="Q1922" i="4"/>
  <c r="Q1520" i="4"/>
  <c r="Q246" i="4"/>
  <c r="Q114" i="4"/>
  <c r="Q1913" i="4"/>
  <c r="P1790" i="4"/>
  <c r="P1757" i="4"/>
  <c r="P1628" i="4"/>
  <c r="P1550" i="4"/>
  <c r="Q1420" i="4"/>
  <c r="P551" i="4"/>
  <c r="Q1361" i="4"/>
  <c r="P1304" i="4"/>
  <c r="P1268" i="4"/>
  <c r="P1243" i="4"/>
  <c r="Q1211" i="4"/>
  <c r="P1010" i="4"/>
  <c r="P668" i="4"/>
  <c r="P647" i="4"/>
  <c r="Q614" i="4"/>
  <c r="Q222" i="4"/>
  <c r="P66" i="4"/>
  <c r="P1821" i="4"/>
  <c r="P1710" i="4"/>
  <c r="P1618" i="4"/>
  <c r="Q1487" i="4"/>
  <c r="P862" i="4"/>
  <c r="Q556" i="4"/>
  <c r="Q334" i="4"/>
  <c r="P1309" i="4"/>
  <c r="P1222" i="4"/>
  <c r="Q1190" i="4"/>
  <c r="P679" i="4"/>
  <c r="P637" i="4"/>
  <c r="P210" i="4"/>
  <c r="P294" i="4"/>
  <c r="Q138" i="4"/>
  <c r="Q1901" i="4"/>
  <c r="P150" i="4"/>
  <c r="P1811" i="4"/>
  <c r="Q1658" i="4"/>
  <c r="P1371" i="4"/>
  <c r="P1264" i="4"/>
  <c r="P768" i="4"/>
  <c r="Q688" i="4"/>
  <c r="Q90" i="4"/>
  <c r="Q1597" i="4"/>
  <c r="P295" i="4"/>
  <c r="Q271" i="4"/>
  <c r="P259" i="4"/>
  <c r="P235" i="4"/>
  <c r="P223" i="4"/>
  <c r="Q211" i="4"/>
  <c r="P187" i="4"/>
  <c r="Q1867" i="4"/>
  <c r="Q576" i="4"/>
  <c r="P1564" i="4"/>
  <c r="Q258" i="4"/>
  <c r="P1907" i="4"/>
  <c r="Q507" i="4"/>
  <c r="P1570" i="4"/>
  <c r="Q1461" i="4"/>
  <c r="P420" i="4"/>
  <c r="P91" i="4"/>
  <c r="Q67" i="4"/>
  <c r="P49" i="4"/>
  <c r="Q13" i="4"/>
  <c r="Q103" i="4"/>
  <c r="Q25" i="4"/>
  <c r="P289" i="4"/>
  <c r="P109" i="4"/>
  <c r="P1591" i="4"/>
  <c r="Q1591" i="4"/>
  <c r="Q1088" i="4"/>
  <c r="P1088" i="4"/>
  <c r="P1068" i="4"/>
  <c r="Q1068" i="4"/>
  <c r="P1571" i="4"/>
  <c r="Q1571" i="4"/>
  <c r="Q1864" i="4"/>
  <c r="P1058" i="4"/>
  <c r="Q1058" i="4"/>
  <c r="P1098" i="4"/>
  <c r="P1077" i="4"/>
  <c r="P1067" i="4"/>
  <c r="Q1056" i="4"/>
  <c r="P343" i="4"/>
  <c r="P1742" i="4"/>
  <c r="P459" i="4"/>
  <c r="P321" i="4"/>
  <c r="P584" i="4"/>
  <c r="Q1468" i="4"/>
  <c r="Q1416" i="4"/>
  <c r="Q1340" i="4"/>
  <c r="Q1811" i="4"/>
  <c r="Q928" i="4"/>
  <c r="P1242" i="4"/>
  <c r="P928" i="4"/>
  <c r="Q1339" i="4"/>
  <c r="Q1961" i="4"/>
  <c r="Q1746" i="4"/>
  <c r="Q1516" i="4"/>
  <c r="Q558" i="4"/>
  <c r="Q321" i="4"/>
  <c r="Q8" i="4"/>
  <c r="Q1469" i="4"/>
  <c r="Q568" i="4"/>
  <c r="Q1891" i="4"/>
  <c r="Q1943" i="4"/>
  <c r="Q1790" i="4"/>
  <c r="Q1750" i="4"/>
  <c r="Q1678" i="4"/>
  <c r="Q1638" i="4"/>
  <c r="Q304" i="4"/>
  <c r="Q1264" i="4"/>
  <c r="Q1159" i="4"/>
  <c r="Q1032" i="4"/>
  <c r="Q939" i="4"/>
  <c r="Q921" i="4"/>
  <c r="Q831" i="4"/>
  <c r="Q768" i="4"/>
  <c r="Q434" i="4"/>
  <c r="Q414" i="4"/>
  <c r="Q711" i="4"/>
  <c r="Q658" i="4"/>
  <c r="Q647" i="4"/>
  <c r="Q604" i="4"/>
  <c r="Q623" i="4"/>
  <c r="Q585" i="4"/>
  <c r="Q510" i="4"/>
  <c r="Q374" i="4"/>
  <c r="Q363" i="4"/>
  <c r="Q280" i="4"/>
  <c r="Q268" i="4"/>
  <c r="P244" i="4"/>
  <c r="Q244" i="4"/>
  <c r="Q232" i="4"/>
  <c r="Q220" i="4"/>
  <c r="P184" i="4"/>
  <c r="Q184" i="4"/>
  <c r="Q136" i="4"/>
  <c r="Q124" i="4"/>
  <c r="Q100" i="4"/>
  <c r="Q88" i="4"/>
  <c r="P52" i="4"/>
  <c r="Q52" i="4"/>
  <c r="Q1443" i="4"/>
  <c r="Q567" i="4"/>
  <c r="Q1348" i="4"/>
  <c r="Q1853" i="4"/>
  <c r="Q1810" i="4"/>
  <c r="Q1760" i="4"/>
  <c r="Q1637" i="4"/>
  <c r="Q882" i="4"/>
  <c r="Q459" i="4"/>
  <c r="Q1314" i="4"/>
  <c r="Q1221" i="4"/>
  <c r="Q1171" i="4"/>
  <c r="Q938" i="4"/>
  <c r="P841" i="4"/>
  <c r="Q830" i="4"/>
  <c r="P808" i="4"/>
  <c r="Q787" i="4"/>
  <c r="Q433" i="4"/>
  <c r="P413" i="4"/>
  <c r="Q722" i="4"/>
  <c r="Q710" i="4"/>
  <c r="Q667" i="4"/>
  <c r="Q657" i="4"/>
  <c r="Q603" i="4"/>
  <c r="P617" i="4"/>
  <c r="Q506" i="4"/>
  <c r="Q495" i="4"/>
  <c r="P385" i="4"/>
  <c r="Q385" i="4"/>
  <c r="Q291" i="4"/>
  <c r="Q279" i="4"/>
  <c r="Q243" i="4"/>
  <c r="Q231" i="4"/>
  <c r="P207" i="4"/>
  <c r="Q183" i="4"/>
  <c r="P147" i="4"/>
  <c r="Q147" i="4"/>
  <c r="P111" i="4"/>
  <c r="Q99" i="4"/>
  <c r="Q87" i="4"/>
  <c r="Q51" i="4"/>
  <c r="P1425" i="4"/>
  <c r="P1971" i="4"/>
  <c r="P1739" i="4"/>
  <c r="P1537" i="4"/>
  <c r="P1221" i="4"/>
  <c r="P31" i="4"/>
  <c r="P8" i="4"/>
  <c r="Q1437" i="4"/>
  <c r="Q1942" i="4"/>
  <c r="Q1770" i="4"/>
  <c r="Q1293" i="4"/>
  <c r="Q1231" i="4"/>
  <c r="Q1180" i="4"/>
  <c r="Q1021" i="4"/>
  <c r="Q745" i="4"/>
  <c r="Q646" i="4"/>
  <c r="Q1486" i="4"/>
  <c r="P1461" i="4"/>
  <c r="P1339" i="4"/>
  <c r="P1898" i="4"/>
  <c r="P1689" i="4"/>
  <c r="P1627" i="4"/>
  <c r="P1329" i="4"/>
  <c r="P440" i="4"/>
  <c r="P1171" i="4"/>
  <c r="P938" i="4"/>
  <c r="P787" i="4"/>
  <c r="P694" i="4"/>
  <c r="P485" i="4"/>
  <c r="Q1425" i="4"/>
  <c r="Q1820" i="4"/>
  <c r="Q1739" i="4"/>
  <c r="Q1748" i="4"/>
  <c r="Q1657" i="4"/>
  <c r="Q1549" i="4"/>
  <c r="Q424" i="4"/>
  <c r="P1487" i="4"/>
  <c r="P1502" i="4"/>
  <c r="P1406" i="4"/>
  <c r="P1370" i="4"/>
  <c r="P1845" i="4"/>
  <c r="P1931" i="4"/>
  <c r="P1877" i="4"/>
  <c r="P1720" i="4"/>
  <c r="P546" i="4"/>
  <c r="P1263" i="4"/>
  <c r="P1158" i="4"/>
  <c r="P433" i="4"/>
  <c r="P667" i="4"/>
  <c r="Q1479" i="4"/>
  <c r="Q1835" i="4"/>
  <c r="Q1801" i="4"/>
  <c r="Q1720" i="4"/>
  <c r="Q440" i="4"/>
  <c r="Q1274" i="4"/>
  <c r="Q1254" i="4"/>
  <c r="Q1149" i="4"/>
  <c r="Q920" i="4"/>
  <c r="Q808" i="4"/>
  <c r="Q627" i="4"/>
  <c r="Q622" i="4"/>
  <c r="Q972" i="4"/>
  <c r="P962" i="4"/>
  <c r="Q962" i="4"/>
  <c r="P1572" i="4"/>
  <c r="Q1572" i="4"/>
  <c r="P1486" i="4"/>
  <c r="P1496" i="4"/>
  <c r="P1549" i="4"/>
  <c r="P901" i="4"/>
  <c r="P852" i="4"/>
  <c r="P310" i="4"/>
  <c r="P1293" i="4"/>
  <c r="P1200" i="4"/>
  <c r="P1046" i="4"/>
  <c r="P830" i="4"/>
  <c r="P710" i="4"/>
  <c r="P603" i="4"/>
  <c r="Q1406" i="4"/>
  <c r="Q344" i="4"/>
  <c r="Q1834" i="4"/>
  <c r="Q1966" i="4"/>
  <c r="Q1800" i="4"/>
  <c r="Q1701" i="4"/>
  <c r="Q1526" i="4"/>
  <c r="Q851" i="4"/>
  <c r="Q534" i="4"/>
  <c r="Q1273" i="4"/>
  <c r="Q733" i="4"/>
  <c r="P1443" i="4"/>
  <c r="P331" i="4"/>
  <c r="P1960" i="4"/>
  <c r="P1810" i="4"/>
  <c r="P1760" i="4"/>
  <c r="P1657" i="4"/>
  <c r="P920" i="4"/>
  <c r="P767" i="4"/>
  <c r="P44" i="4"/>
  <c r="Q1502" i="4"/>
  <c r="Q343" i="4"/>
  <c r="Q1920" i="4"/>
  <c r="Q1878" i="4"/>
  <c r="Q1700" i="4"/>
  <c r="Q778" i="4"/>
  <c r="Q617" i="4"/>
  <c r="P950" i="4"/>
  <c r="Q1057" i="4"/>
  <c r="Q1000" i="4"/>
  <c r="Q979" i="4"/>
  <c r="P1054" i="4"/>
  <c r="Q1568" i="4"/>
  <c r="P1568" i="4"/>
  <c r="Q1065" i="4"/>
  <c r="P1607" i="4"/>
  <c r="Q1607" i="4"/>
  <c r="P1596" i="4"/>
  <c r="Q1596" i="4"/>
  <c r="Q1588" i="4"/>
  <c r="P1588" i="4"/>
  <c r="Q1576" i="4"/>
  <c r="P1576" i="4"/>
  <c r="Q1567" i="4"/>
  <c r="P1567" i="4"/>
  <c r="Q1598" i="4"/>
  <c r="P1598" i="4"/>
  <c r="Q1590" i="4"/>
  <c r="P1590" i="4"/>
  <c r="Q1578" i="4"/>
  <c r="P1578" i="4"/>
  <c r="P976" i="4"/>
  <c r="P1587" i="4"/>
  <c r="Q1587" i="4"/>
  <c r="Q1575" i="4"/>
  <c r="P1575" i="4"/>
  <c r="Q1566" i="4"/>
  <c r="P1566" i="4"/>
  <c r="Q1084" i="4"/>
  <c r="P1605" i="4"/>
  <c r="Q1605" i="4"/>
  <c r="P1594" i="4"/>
  <c r="Q1594" i="4"/>
  <c r="P1586" i="4"/>
  <c r="Q1586" i="4"/>
  <c r="Q1558" i="4"/>
  <c r="P1558" i="4"/>
  <c r="Q1569" i="4"/>
  <c r="P1569" i="4"/>
  <c r="P1604" i="4"/>
  <c r="Q1604" i="4"/>
  <c r="P1562" i="4"/>
  <c r="Q1562" i="4"/>
  <c r="P1585" i="4"/>
  <c r="P1574" i="4"/>
  <c r="Q1574" i="4"/>
  <c r="Q1609" i="4"/>
  <c r="P1609" i="4"/>
  <c r="P1049" i="4"/>
  <c r="Q1049" i="4"/>
  <c r="Q1114" i="4"/>
  <c r="Q1104" i="4"/>
  <c r="Q1583" i="4"/>
  <c r="Q1573" i="4"/>
  <c r="Q1593" i="4"/>
  <c r="P1102" i="4"/>
  <c r="Q1602" i="4"/>
  <c r="Q1100" i="4"/>
  <c r="Q1073" i="4"/>
  <c r="P1089" i="4"/>
  <c r="Q1601" i="4"/>
  <c r="Q1592" i="4"/>
  <c r="Q1579" i="4"/>
  <c r="Q1570" i="4"/>
  <c r="Q1600" i="4"/>
  <c r="P963" i="4"/>
  <c r="Q1098" i="4"/>
  <c r="Q1070" i="4"/>
  <c r="P1085" i="4"/>
  <c r="Q1599" i="4"/>
  <c r="Q1559" i="4"/>
  <c r="Q1577" i="4"/>
  <c r="Q1089" i="4"/>
  <c r="P1080" i="4"/>
  <c r="Q1611" i="4"/>
  <c r="Q1563" i="4"/>
  <c r="Q955" i="4"/>
  <c r="P1079" i="4"/>
  <c r="Q1610" i="4"/>
  <c r="Q1053" i="4"/>
  <c r="P308" i="4"/>
  <c r="P1465" i="4"/>
  <c r="P1850" i="4"/>
  <c r="P1957" i="4"/>
  <c r="P1758" i="4"/>
  <c r="P1674" i="4"/>
  <c r="P1634" i="4"/>
  <c r="P307" i="4"/>
  <c r="P925" i="4"/>
  <c r="P421" i="4"/>
  <c r="P634" i="4"/>
  <c r="P179" i="4"/>
  <c r="Q1493" i="4"/>
  <c r="Q339" i="4"/>
  <c r="Q1758" i="4"/>
  <c r="Q1716" i="4"/>
  <c r="Q1300" i="4"/>
  <c r="Q1146" i="4"/>
  <c r="Q1039" i="4"/>
  <c r="Q774" i="4"/>
  <c r="Q742" i="4"/>
  <c r="Q1085" i="4"/>
  <c r="P1316" i="4"/>
  <c r="Q1561" i="4"/>
  <c r="Q1584" i="4"/>
  <c r="P1315" i="4"/>
  <c r="P1860" i="4"/>
  <c r="P1894" i="4"/>
  <c r="P1797" i="4"/>
  <c r="P1767" i="4"/>
  <c r="P1685" i="4"/>
  <c r="P318" i="4"/>
  <c r="P1289" i="4"/>
  <c r="P1045" i="4"/>
  <c r="P935" i="4"/>
  <c r="P765" i="4"/>
  <c r="P430" i="4"/>
  <c r="P502" i="4"/>
  <c r="P473" i="4"/>
  <c r="P227" i="4"/>
  <c r="P191" i="4"/>
  <c r="P71" i="4"/>
  <c r="Q1894" i="4"/>
  <c r="Q1797" i="4"/>
  <c r="Q1767" i="4"/>
  <c r="Q1614" i="4"/>
  <c r="Q1522" i="4"/>
  <c r="Q879" i="4"/>
  <c r="Q465" i="4"/>
  <c r="Q436" i="4"/>
  <c r="Q1176" i="4"/>
  <c r="Q826" i="4"/>
  <c r="Q783" i="4"/>
  <c r="Q706" i="4"/>
  <c r="Q664" i="4"/>
  <c r="Q634" i="4"/>
  <c r="Q591" i="4"/>
  <c r="Q155" i="4"/>
  <c r="Q27" i="4"/>
  <c r="Q7" i="4"/>
  <c r="P975" i="4"/>
  <c r="Q1585" i="4"/>
  <c r="Q1603" i="4"/>
  <c r="P1476" i="4"/>
  <c r="P1874" i="4"/>
  <c r="P1644" i="4"/>
  <c r="P1615" i="4"/>
  <c r="P1249" i="4"/>
  <c r="P695" i="4"/>
  <c r="P599" i="4"/>
  <c r="P15" i="4"/>
  <c r="Q1507" i="4"/>
  <c r="Q1315" i="4"/>
  <c r="Q1874" i="4"/>
  <c r="Q1749" i="4"/>
  <c r="Q1697" i="4"/>
  <c r="Q1310" i="4"/>
  <c r="Q1125" i="4"/>
  <c r="Q1017" i="4"/>
  <c r="Q754" i="4"/>
  <c r="Q119" i="4"/>
  <c r="P974" i="4"/>
  <c r="Q1565" i="4"/>
  <c r="P1830" i="4"/>
  <c r="P1499" i="4"/>
  <c r="P1413" i="4"/>
  <c r="P1938" i="4"/>
  <c r="P1749" i="4"/>
  <c r="P1614" i="4"/>
  <c r="P869" i="4"/>
  <c r="P1217" i="4"/>
  <c r="P1186" i="4"/>
  <c r="P905" i="4"/>
  <c r="P359" i="4"/>
  <c r="P155" i="4"/>
  <c r="Q1476" i="4"/>
  <c r="Q1499" i="4"/>
  <c r="Q1860" i="4"/>
  <c r="Q1830" i="4"/>
  <c r="Q1696" i="4"/>
  <c r="Q1653" i="4"/>
  <c r="Q554" i="4"/>
  <c r="Q1238" i="4"/>
  <c r="Q1207" i="4"/>
  <c r="Q925" i="4"/>
  <c r="Q838" i="4"/>
  <c r="Q359" i="4"/>
  <c r="Q275" i="4"/>
  <c r="Q83" i="4"/>
  <c r="P1376" i="4"/>
  <c r="P1344" i="4"/>
  <c r="P1905" i="4"/>
  <c r="P1522" i="4"/>
  <c r="P1146" i="4"/>
  <c r="P1039" i="4"/>
  <c r="P815" i="4"/>
  <c r="P774" i="4"/>
  <c r="P730" i="4"/>
  <c r="P683" i="4"/>
  <c r="P654" i="4"/>
  <c r="P616" i="4"/>
  <c r="P119" i="4"/>
  <c r="Q1413" i="4"/>
  <c r="Q1376" i="4"/>
  <c r="Q1938" i="4"/>
  <c r="Q1335" i="4"/>
  <c r="Q1164" i="4"/>
  <c r="Q837" i="4"/>
  <c r="Q421" i="4"/>
  <c r="Q239" i="4"/>
  <c r="Q203" i="4"/>
  <c r="Q975" i="4"/>
  <c r="Q1077" i="4"/>
  <c r="P1510" i="4"/>
  <c r="P327" i="4"/>
  <c r="P1806" i="4"/>
  <c r="P1777" i="4"/>
  <c r="P1696" i="4"/>
  <c r="P854" i="4"/>
  <c r="P436" i="4"/>
  <c r="P1300" i="4"/>
  <c r="P1269" i="4"/>
  <c r="P1005" i="4"/>
  <c r="P742" i="4"/>
  <c r="P697" i="4"/>
  <c r="P615" i="4"/>
  <c r="P481" i="4"/>
  <c r="P239" i="4"/>
  <c r="P203" i="4"/>
  <c r="P83" i="4"/>
  <c r="Q1905" i="4"/>
  <c r="Q1777" i="4"/>
  <c r="Q1624" i="4"/>
  <c r="Q889" i="4"/>
  <c r="Q446" i="4"/>
  <c r="Q804" i="4"/>
  <c r="Q718" i="4"/>
  <c r="Q700" i="4"/>
  <c r="Q695" i="4"/>
  <c r="Q599" i="4"/>
  <c r="Q167" i="4"/>
  <c r="Q1096" i="4"/>
  <c r="P1069" i="4"/>
  <c r="P766" i="4"/>
  <c r="P1842" i="4"/>
  <c r="P1653" i="4"/>
  <c r="P1624" i="4"/>
  <c r="P879" i="4"/>
  <c r="P916" i="4"/>
  <c r="P611" i="4"/>
  <c r="P369" i="4"/>
  <c r="P167" i="4"/>
  <c r="Q1510" i="4"/>
  <c r="Q1344" i="4"/>
  <c r="Q327" i="4"/>
  <c r="Q1736" i="4"/>
  <c r="Q1744" i="4"/>
  <c r="Q563" i="4"/>
  <c r="Q307" i="4"/>
  <c r="Q1136" i="4"/>
  <c r="Q1045" i="4"/>
  <c r="Q765" i="4"/>
  <c r="Q965" i="4"/>
  <c r="Q1094" i="4"/>
  <c r="P1103" i="4"/>
  <c r="Q466" i="4"/>
  <c r="P1457" i="4"/>
  <c r="P1422" i="4"/>
  <c r="P1948" i="4"/>
  <c r="P1917" i="4"/>
  <c r="P1736" i="4"/>
  <c r="P1744" i="4"/>
  <c r="P554" i="4"/>
  <c r="P1336" i="4"/>
  <c r="P1197" i="4"/>
  <c r="P410" i="4"/>
  <c r="P287" i="4"/>
  <c r="Q1842" i="4"/>
  <c r="Q1948" i="4"/>
  <c r="Q1289" i="4"/>
  <c r="Q1217" i="4"/>
  <c r="Q615" i="4"/>
  <c r="Q481" i="4"/>
  <c r="Q369" i="4"/>
  <c r="Q287" i="4"/>
  <c r="Q59" i="4"/>
  <c r="Q39" i="4"/>
  <c r="Q1117" i="4"/>
  <c r="P96" i="4"/>
  <c r="Q1422" i="4"/>
  <c r="Q1392" i="4"/>
  <c r="Q1356" i="4"/>
  <c r="Q1635" i="4"/>
  <c r="Q530" i="4"/>
  <c r="Q1186" i="4"/>
  <c r="Q730" i="4"/>
  <c r="Q251" i="4"/>
  <c r="Q180" i="4"/>
  <c r="Q1115" i="4"/>
  <c r="Q1086" i="4"/>
  <c r="P984" i="4"/>
  <c r="Q1054" i="4"/>
  <c r="Q1078" i="4"/>
  <c r="P1104" i="4"/>
  <c r="P1084" i="4"/>
  <c r="Q976" i="4"/>
  <c r="Q974" i="4"/>
  <c r="Q1076" i="4"/>
  <c r="P1119" i="4"/>
  <c r="P1056" i="4"/>
  <c r="P1076" i="4"/>
  <c r="Q1564" i="4"/>
  <c r="Q970" i="4"/>
  <c r="Q1075" i="4"/>
  <c r="P1095" i="4"/>
  <c r="P949" i="4"/>
  <c r="Q1119" i="4"/>
  <c r="P1114" i="4"/>
  <c r="Q949" i="4"/>
  <c r="P1113" i="4"/>
  <c r="P1094" i="4"/>
  <c r="P1106" i="4"/>
  <c r="P1065" i="4"/>
  <c r="P1863" i="4"/>
  <c r="Q1788" i="4"/>
  <c r="Q32" i="4"/>
  <c r="P1809" i="4"/>
  <c r="Q1415" i="4"/>
  <c r="P1442" i="4"/>
  <c r="Q1844" i="4"/>
  <c r="Q20" i="4"/>
  <c r="Q992" i="4"/>
  <c r="Q963" i="4"/>
  <c r="P972" i="4"/>
  <c r="Q1101" i="4"/>
  <c r="Q1069" i="4"/>
  <c r="P1116" i="4"/>
  <c r="P1050" i="4"/>
  <c r="Q1087" i="4"/>
  <c r="Q1067" i="4"/>
  <c r="P1100" i="4"/>
  <c r="P1087" i="4"/>
  <c r="P1063" i="4"/>
  <c r="P1112" i="4"/>
  <c r="P1074" i="4"/>
  <c r="P998" i="4"/>
  <c r="Q1055" i="4"/>
  <c r="P1110" i="4"/>
  <c r="P1097" i="4"/>
  <c r="P1073" i="4"/>
  <c r="P955" i="4"/>
  <c r="Q1107" i="4"/>
  <c r="Q1063" i="4"/>
  <c r="P1055" i="4"/>
  <c r="P1072" i="4"/>
  <c r="Q1074" i="4"/>
  <c r="P1082" i="4"/>
  <c r="Q1082" i="4"/>
  <c r="P1108" i="4"/>
  <c r="P1051" i="4"/>
  <c r="Q1093" i="4"/>
  <c r="Q1092" i="4"/>
  <c r="Q1051" i="4"/>
  <c r="Q964" i="4"/>
  <c r="Q1091" i="4"/>
  <c r="P1118" i="4"/>
  <c r="P274" i="4"/>
  <c r="P118" i="4"/>
  <c r="Q1893" i="4"/>
  <c r="Q1784" i="4"/>
  <c r="Q1735" i="4"/>
  <c r="Q1667" i="4"/>
  <c r="Q888" i="4"/>
  <c r="Q456" i="4"/>
  <c r="Q1170" i="4"/>
  <c r="Q1004" i="4"/>
  <c r="Q904" i="4"/>
  <c r="Q729" i="4"/>
  <c r="Q573" i="4"/>
  <c r="Q472" i="4"/>
  <c r="Q350" i="4"/>
  <c r="Q94" i="4"/>
  <c r="Q956" i="4"/>
  <c r="P979" i="4"/>
  <c r="P1109" i="4"/>
  <c r="P1099" i="4"/>
  <c r="P1090" i="4"/>
  <c r="P1081" i="4"/>
  <c r="P1071" i="4"/>
  <c r="P1498" i="4"/>
  <c r="P301" i="4"/>
  <c r="P326" i="4"/>
  <c r="P1882" i="4"/>
  <c r="P1652" i="4"/>
  <c r="P553" i="4"/>
  <c r="P1163" i="4"/>
  <c r="P1170" i="4"/>
  <c r="P836" i="4"/>
  <c r="P801" i="4"/>
  <c r="P717" i="4"/>
  <c r="P698" i="4"/>
  <c r="P501" i="4"/>
  <c r="P380" i="4"/>
  <c r="P226" i="4"/>
  <c r="P70" i="4"/>
  <c r="Q1456" i="4"/>
  <c r="Q1365" i="4"/>
  <c r="Q301" i="4"/>
  <c r="Q1280" i="4"/>
  <c r="Q1257" i="4"/>
  <c r="Q674" i="4"/>
  <c r="Q633" i="4"/>
  <c r="Q619" i="4"/>
  <c r="Q250" i="4"/>
  <c r="Q202" i="4"/>
  <c r="Q973" i="4"/>
  <c r="Q1109" i="4"/>
  <c r="Q1099" i="4"/>
  <c r="Q1090" i="4"/>
  <c r="Q1081" i="4"/>
  <c r="Q1071" i="4"/>
  <c r="P1216" i="4"/>
  <c r="P1829" i="4"/>
  <c r="P1926" i="4"/>
  <c r="P1766" i="4"/>
  <c r="P1715" i="4"/>
  <c r="P1613" i="4"/>
  <c r="P859" i="4"/>
  <c r="P464" i="4"/>
  <c r="P317" i="4"/>
  <c r="P1280" i="4"/>
  <c r="P1004" i="4"/>
  <c r="P741" i="4"/>
  <c r="P610" i="4"/>
  <c r="P286" i="4"/>
  <c r="P178" i="4"/>
  <c r="Q338" i="4"/>
  <c r="Q1937" i="4"/>
  <c r="Q1652" i="4"/>
  <c r="Q553" i="4"/>
  <c r="Q1185" i="4"/>
  <c r="Q1016" i="4"/>
  <c r="Q803" i="4"/>
  <c r="Q753" i="4"/>
  <c r="Q154" i="4"/>
  <c r="Q991" i="4"/>
  <c r="P1456" i="4"/>
  <c r="P1816" i="4"/>
  <c r="P1257" i="4"/>
  <c r="P1185" i="4"/>
  <c r="P904" i="4"/>
  <c r="P130" i="4"/>
  <c r="Q1412" i="4"/>
  <c r="Q1841" i="4"/>
  <c r="Q859" i="4"/>
  <c r="Q464" i="4"/>
  <c r="Q317" i="4"/>
  <c r="Q1135" i="4"/>
  <c r="Q915" i="4"/>
  <c r="Q409" i="4"/>
  <c r="Q480" i="4"/>
  <c r="Q379" i="4"/>
  <c r="Q262" i="4"/>
  <c r="Q106" i="4"/>
  <c r="Q58" i="4"/>
  <c r="Q971" i="4"/>
  <c r="P1412" i="4"/>
  <c r="P1365" i="4"/>
  <c r="P338" i="4"/>
  <c r="P1776" i="4"/>
  <c r="P1741" i="4"/>
  <c r="P1663" i="4"/>
  <c r="P562" i="4"/>
  <c r="P1135" i="4"/>
  <c r="P803" i="4"/>
  <c r="P729" i="4"/>
  <c r="P674" i="4"/>
  <c r="P573" i="4"/>
  <c r="P472" i="4"/>
  <c r="P238" i="4"/>
  <c r="P190" i="4"/>
  <c r="P82" i="4"/>
  <c r="Q1463" i="4"/>
  <c r="Q1375" i="4"/>
  <c r="Q1969" i="4"/>
  <c r="Q1613" i="4"/>
  <c r="Q562" i="4"/>
  <c r="Q1322" i="4"/>
  <c r="Q1237" i="4"/>
  <c r="Q703" i="4"/>
  <c r="Q643" i="4"/>
  <c r="Q590" i="4"/>
  <c r="Q214" i="4"/>
  <c r="Q985" i="4"/>
  <c r="Q951" i="4"/>
  <c r="P956" i="4"/>
  <c r="P971" i="4"/>
  <c r="P1841" i="4"/>
  <c r="P1937" i="4"/>
  <c r="P1726" i="4"/>
  <c r="P1521" i="4"/>
  <c r="P1334" i="4"/>
  <c r="P398" i="4"/>
  <c r="P1322" i="4"/>
  <c r="P1016" i="4"/>
  <c r="P915" i="4"/>
  <c r="P753" i="4"/>
  <c r="P633" i="4"/>
  <c r="P350" i="4"/>
  <c r="P142" i="4"/>
  <c r="Q1435" i="4"/>
  <c r="Q1326" i="4"/>
  <c r="Q1849" i="4"/>
  <c r="Q1741" i="4"/>
  <c r="Q1334" i="4"/>
  <c r="Q1196" i="4"/>
  <c r="Q1028" i="4"/>
  <c r="Q847" i="4"/>
  <c r="Q764" i="4"/>
  <c r="Q166" i="4"/>
  <c r="Q118" i="4"/>
  <c r="Q984" i="4"/>
  <c r="P993" i="4"/>
  <c r="P970" i="4"/>
  <c r="P1893" i="4"/>
  <c r="P1684" i="4"/>
  <c r="P1237" i="4"/>
  <c r="P1196" i="4"/>
  <c r="P409" i="4"/>
  <c r="Q1715" i="4"/>
  <c r="Q1521" i="4"/>
  <c r="Q868" i="4"/>
  <c r="Q398" i="4"/>
  <c r="Q1299" i="4"/>
  <c r="Q1145" i="4"/>
  <c r="Q944" i="4"/>
  <c r="Q420" i="4"/>
  <c r="Q491" i="4"/>
  <c r="Q387" i="4"/>
  <c r="Q70" i="4"/>
  <c r="Q950" i="4"/>
  <c r="P991" i="4"/>
  <c r="P969" i="4"/>
  <c r="P1463" i="4"/>
  <c r="P1435" i="4"/>
  <c r="P1375" i="4"/>
  <c r="P1326" i="4"/>
  <c r="P1784" i="4"/>
  <c r="P1633" i="4"/>
  <c r="P868" i="4"/>
  <c r="P520" i="4"/>
  <c r="P1145" i="4"/>
  <c r="P847" i="4"/>
  <c r="P703" i="4"/>
  <c r="P480" i="4"/>
  <c r="P250" i="4"/>
  <c r="P202" i="4"/>
  <c r="P94" i="4"/>
  <c r="Q1475" i="4"/>
  <c r="Q902" i="4"/>
  <c r="Q1766" i="4"/>
  <c r="Q1663" i="4"/>
  <c r="Q1248" i="4"/>
  <c r="Q1206" i="4"/>
  <c r="Q705" i="4"/>
  <c r="Q653" i="4"/>
  <c r="Q598" i="4"/>
  <c r="Q226" i="4"/>
  <c r="Q982" i="4"/>
  <c r="P1475" i="4"/>
  <c r="P1849" i="4"/>
  <c r="P1969" i="4"/>
  <c r="P1904" i="4"/>
  <c r="P1735" i="4"/>
  <c r="P1533" i="4"/>
  <c r="P445" i="4"/>
  <c r="P1299" i="4"/>
  <c r="P1248" i="4"/>
  <c r="P1028" i="4"/>
  <c r="P944" i="4"/>
  <c r="P764" i="4"/>
  <c r="P643" i="4"/>
  <c r="P379" i="4"/>
  <c r="P154" i="4"/>
  <c r="Q1383" i="4"/>
  <c r="Q1859" i="4"/>
  <c r="Q1684" i="4"/>
  <c r="Q520" i="4"/>
  <c r="Q1155" i="4"/>
  <c r="Q848" i="4"/>
  <c r="Q773" i="4"/>
  <c r="Q429" i="4"/>
  <c r="Q178" i="4"/>
  <c r="P1383" i="4"/>
  <c r="P1695" i="4"/>
  <c r="P878" i="4"/>
  <c r="P590" i="4"/>
  <c r="P262" i="4"/>
  <c r="P106" i="4"/>
  <c r="P26" i="4"/>
  <c r="Q1816" i="4"/>
  <c r="Q1776" i="4"/>
  <c r="Q1726" i="4"/>
  <c r="Q1533" i="4"/>
  <c r="Q878" i="4"/>
  <c r="Q445" i="4"/>
  <c r="Q934" i="4"/>
  <c r="Q380" i="4"/>
  <c r="Q286" i="4"/>
  <c r="Q82" i="4"/>
  <c r="P1206" i="4"/>
  <c r="P902" i="4"/>
  <c r="P1391" i="4"/>
  <c r="P1796" i="4"/>
  <c r="P1667" i="4"/>
  <c r="P541" i="4"/>
  <c r="P1155" i="4"/>
  <c r="P1038" i="4"/>
  <c r="P848" i="4"/>
  <c r="P773" i="4"/>
  <c r="P705" i="4"/>
  <c r="P214" i="4"/>
  <c r="P58" i="4"/>
  <c r="Q1498" i="4"/>
  <c r="Q1633" i="4"/>
  <c r="Q1268" i="4"/>
  <c r="Q1216" i="4"/>
  <c r="Q836" i="4"/>
  <c r="Q717" i="4"/>
  <c r="Q698" i="4"/>
  <c r="Q190" i="4"/>
  <c r="Q999" i="4"/>
  <c r="P952" i="4"/>
  <c r="Q1061" i="4"/>
  <c r="Q988" i="4"/>
  <c r="Q989" i="4"/>
  <c r="P994" i="4"/>
  <c r="Q954" i="4"/>
  <c r="P980" i="4"/>
  <c r="P966" i="4"/>
  <c r="Q995" i="4"/>
  <c r="P990" i="4"/>
  <c r="P1492" i="4"/>
  <c r="P1401" i="4"/>
  <c r="P1354" i="4"/>
  <c r="P1955" i="4"/>
  <c r="Q1391" i="4"/>
  <c r="Q1796" i="4"/>
  <c r="Q1695" i="4"/>
  <c r="Q1309" i="4"/>
  <c r="Q1038" i="4"/>
  <c r="Q953" i="4"/>
  <c r="P38" i="4"/>
  <c r="Q1955" i="4"/>
  <c r="Q1757" i="4"/>
  <c r="Q1544" i="4"/>
  <c r="Q26" i="4"/>
  <c r="Q1060" i="4"/>
  <c r="Q1492" i="4"/>
  <c r="Q1829" i="4"/>
  <c r="Q31" i="4"/>
  <c r="P997" i="4"/>
  <c r="Q997" i="4"/>
  <c r="P987" i="4"/>
  <c r="Q987" i="4"/>
  <c r="P978" i="4"/>
  <c r="Q978" i="4"/>
  <c r="P968" i="4"/>
  <c r="Q968" i="4"/>
  <c r="P977" i="4"/>
  <c r="Q977" i="4"/>
  <c r="P43" i="4"/>
  <c r="Q38" i="4"/>
  <c r="P996" i="4"/>
  <c r="Q996" i="4"/>
  <c r="P967" i="4"/>
  <c r="Q967" i="4"/>
  <c r="Q1484" i="4"/>
  <c r="Q1495" i="4"/>
  <c r="Q19" i="4"/>
  <c r="P50" i="4"/>
  <c r="Q15" i="4"/>
  <c r="P986" i="4"/>
  <c r="Q986" i="4"/>
  <c r="P19" i="4"/>
  <c r="Q50" i="4"/>
  <c r="Q14" i="4"/>
  <c r="Q958" i="4"/>
  <c r="Q44" i="4"/>
  <c r="Q43" i="4"/>
  <c r="Q49" i="4"/>
  <c r="Q957" i="4"/>
  <c r="Q28" i="4"/>
  <c r="Q1928" i="4"/>
  <c r="Q1546" i="4"/>
  <c r="Q555" i="4"/>
  <c r="Q775" i="4"/>
  <c r="Q684" i="4"/>
  <c r="Q368" i="4"/>
  <c r="Q108" i="4"/>
  <c r="P340" i="4"/>
  <c r="P1871" i="4"/>
  <c r="P870" i="4"/>
  <c r="P240" i="4"/>
  <c r="P168" i="4"/>
  <c r="P40" i="4"/>
  <c r="Q1414" i="4"/>
  <c r="Q1871" i="4"/>
  <c r="Q402" i="4"/>
  <c r="Q1311" i="4"/>
  <c r="Q1625" i="4"/>
  <c r="Q303" i="4"/>
  <c r="Q626" i="4"/>
  <c r="Q474" i="4"/>
  <c r="Q216" i="4"/>
  <c r="Q192" i="4"/>
  <c r="Q60" i="4"/>
  <c r="P1906" i="4"/>
  <c r="P1625" i="4"/>
  <c r="P906" i="4"/>
  <c r="P775" i="4"/>
  <c r="P582" i="4"/>
  <c r="P108" i="4"/>
  <c r="Q1511" i="4"/>
  <c r="Q1895" i="4"/>
  <c r="Q1708" i="4"/>
  <c r="Q240" i="4"/>
  <c r="Q1817" i="4"/>
  <c r="Q1727" i="4"/>
  <c r="Q1645" i="4"/>
  <c r="Q1187" i="4"/>
  <c r="Q516" i="4"/>
  <c r="Q204" i="4"/>
  <c r="Q144" i="4"/>
  <c r="P1876" i="4"/>
  <c r="P1708" i="4"/>
  <c r="P303" i="4"/>
  <c r="P192" i="4"/>
  <c r="Q1270" i="4"/>
  <c r="Q1018" i="4"/>
  <c r="Q696" i="4"/>
  <c r="Q40" i="4"/>
  <c r="Q1458" i="4"/>
  <c r="Q1949" i="4"/>
  <c r="Q531" i="4"/>
  <c r="Q1208" i="4"/>
  <c r="Q947" i="4"/>
  <c r="Q707" i="4"/>
  <c r="Q592" i="4"/>
  <c r="Q391" i="4"/>
  <c r="Q228" i="4"/>
  <c r="Q156" i="4"/>
  <c r="P1511" i="4"/>
  <c r="P1843" i="4"/>
  <c r="P1918" i="4"/>
  <c r="P898" i="4"/>
  <c r="P1252" i="4"/>
  <c r="P784" i="4"/>
  <c r="P393" i="4"/>
  <c r="P592" i="4"/>
  <c r="P474" i="4"/>
  <c r="Q328" i="4"/>
  <c r="Q1717" i="4"/>
  <c r="Q784" i="4"/>
  <c r="Q252" i="4"/>
  <c r="Q827" i="4"/>
  <c r="P1423" i="4"/>
  <c r="P1786" i="4"/>
  <c r="P543" i="4"/>
  <c r="P437" i="4"/>
  <c r="P675" i="4"/>
  <c r="P600" i="4"/>
  <c r="P204" i="4"/>
  <c r="P60" i="4"/>
  <c r="Q1448" i="4"/>
  <c r="Q564" i="4"/>
  <c r="Q1957" i="4"/>
  <c r="Q1786" i="4"/>
  <c r="Q1218" i="4"/>
  <c r="Q1029" i="4"/>
  <c r="P1165" i="4"/>
  <c r="Q16" i="4"/>
  <c r="P16" i="4"/>
  <c r="Q1861" i="4"/>
  <c r="Q1228" i="4"/>
  <c r="Q1040" i="4"/>
  <c r="Q805" i="4"/>
  <c r="Q276" i="4"/>
  <c r="Q84" i="4"/>
  <c r="P1851" i="4"/>
  <c r="P1928" i="4"/>
  <c r="P1645" i="4"/>
  <c r="P1281" i="4"/>
  <c r="P1208" i="4"/>
  <c r="P805" i="4"/>
  <c r="P288" i="4"/>
  <c r="P132" i="4"/>
  <c r="Q340" i="4"/>
  <c r="Q437" i="4"/>
  <c r="Q719" i="4"/>
  <c r="Q96" i="4"/>
  <c r="Q1367" i="4"/>
  <c r="Q1798" i="4"/>
  <c r="Q1523" i="4"/>
  <c r="Q755" i="4"/>
  <c r="Q482" i="4"/>
  <c r="P1367" i="4"/>
  <c r="P1798" i="4"/>
  <c r="P1727" i="4"/>
  <c r="P555" i="4"/>
  <c r="P1137" i="4"/>
  <c r="P947" i="4"/>
  <c r="P684" i="4"/>
  <c r="P626" i="4"/>
  <c r="P216" i="4"/>
  <c r="P144" i="4"/>
  <c r="Q1430" i="4"/>
  <c r="Q1918" i="4"/>
  <c r="Q1165" i="4"/>
  <c r="Q731" i="4"/>
  <c r="Q1440" i="4"/>
  <c r="Q890" i="4"/>
  <c r="Q1281" i="4"/>
  <c r="Q1156" i="4"/>
  <c r="Q917" i="4"/>
  <c r="Q743" i="4"/>
  <c r="Q665" i="4"/>
  <c r="Q503" i="4"/>
  <c r="Q360" i="4"/>
  <c r="Q120" i="4"/>
  <c r="P1448" i="4"/>
  <c r="P1861" i="4"/>
  <c r="P1939" i="4"/>
  <c r="P1535" i="4"/>
  <c r="P1290" i="4"/>
  <c r="P1218" i="4"/>
  <c r="P816" i="4"/>
  <c r="P743" i="4"/>
  <c r="P516" i="4"/>
  <c r="P368" i="4"/>
  <c r="Q1316" i="4"/>
  <c r="Q1675" i="4"/>
  <c r="Q543" i="4"/>
  <c r="Q1290" i="4"/>
  <c r="Q926" i="4"/>
  <c r="Q370" i="4"/>
  <c r="Q1831" i="4"/>
  <c r="Q870" i="4"/>
  <c r="Q447" i="4"/>
  <c r="Q392" i="4"/>
  <c r="Q635" i="4"/>
  <c r="Q264" i="4"/>
  <c r="Q72" i="4"/>
  <c r="P72" i="4"/>
  <c r="P564" i="4"/>
  <c r="P1807" i="4"/>
  <c r="P1737" i="4"/>
  <c r="P524" i="4"/>
  <c r="P1147" i="4"/>
  <c r="P1006" i="4"/>
  <c r="P707" i="4"/>
  <c r="P635" i="4"/>
  <c r="P228" i="4"/>
  <c r="P156" i="4"/>
  <c r="P28" i="4"/>
  <c r="Q1403" i="4"/>
  <c r="Q1807" i="4"/>
  <c r="Q1737" i="4"/>
  <c r="Q1301" i="4"/>
  <c r="Q816" i="4"/>
  <c r="Q1514" i="4"/>
  <c r="Q1906" i="4"/>
  <c r="Q1654" i="4"/>
  <c r="Q1260" i="4"/>
  <c r="Q1137" i="4"/>
  <c r="Q431" i="4"/>
  <c r="Q288" i="4"/>
  <c r="Q132" i="4"/>
  <c r="P1458" i="4"/>
  <c r="P1949" i="4"/>
  <c r="P1817" i="4"/>
  <c r="P1675" i="4"/>
  <c r="P1546" i="4"/>
  <c r="P1301" i="4"/>
  <c r="P1228" i="4"/>
  <c r="P827" i="4"/>
  <c r="P755" i="4"/>
  <c r="P503" i="4"/>
  <c r="P360" i="4"/>
  <c r="P84" i="4"/>
  <c r="Q1465" i="4"/>
  <c r="Q1345" i="4"/>
  <c r="Q1843" i="4"/>
  <c r="Q1686" i="4"/>
  <c r="Q898" i="4"/>
  <c r="Q1239" i="4"/>
  <c r="Q1126" i="4"/>
  <c r="Q675" i="4"/>
  <c r="Q168" i="4"/>
  <c r="P1450" i="4"/>
  <c r="P330" i="4"/>
  <c r="P1819" i="4"/>
  <c r="P1688" i="4"/>
  <c r="P881" i="4"/>
  <c r="P302" i="4"/>
  <c r="P1251" i="4"/>
  <c r="P919" i="4"/>
  <c r="P423" i="4"/>
  <c r="P602" i="4"/>
  <c r="P290" i="4"/>
  <c r="P146" i="4"/>
  <c r="Q1436" i="4"/>
  <c r="Q1890" i="4"/>
  <c r="Q1799" i="4"/>
  <c r="Q1656" i="4"/>
  <c r="Q861" i="4"/>
  <c r="Q1303" i="4"/>
  <c r="Q1177" i="4"/>
  <c r="Q840" i="4"/>
  <c r="Q732" i="4"/>
  <c r="Q583" i="4"/>
  <c r="Q266" i="4"/>
  <c r="Q122" i="4"/>
  <c r="P1460" i="4"/>
  <c r="P342" i="4"/>
  <c r="P1897" i="4"/>
  <c r="P1699" i="4"/>
  <c r="P856" i="4"/>
  <c r="P320" i="4"/>
  <c r="P1199" i="4"/>
  <c r="P927" i="4"/>
  <c r="P432" i="4"/>
  <c r="P613" i="4"/>
  <c r="P353" i="4"/>
  <c r="P158" i="4"/>
  <c r="Q1442" i="4"/>
  <c r="Q1863" i="4"/>
  <c r="Q1809" i="4"/>
  <c r="Q1677" i="4"/>
  <c r="Q872" i="4"/>
  <c r="Q1313" i="4"/>
  <c r="Q1167" i="4"/>
  <c r="Q908" i="4"/>
  <c r="Q412" i="4"/>
  <c r="Q594" i="4"/>
  <c r="Q278" i="4"/>
  <c r="Q134" i="4"/>
  <c r="P1210" i="4"/>
  <c r="P937" i="4"/>
  <c r="P751" i="4"/>
  <c r="P636" i="4"/>
  <c r="P382" i="4"/>
  <c r="P170" i="4"/>
  <c r="Q1450" i="4"/>
  <c r="Q330" i="4"/>
  <c r="Q1819" i="4"/>
  <c r="Q1688" i="4"/>
  <c r="Q881" i="4"/>
  <c r="Q302" i="4"/>
  <c r="Q1251" i="4"/>
  <c r="Q919" i="4"/>
  <c r="Q423" i="4"/>
  <c r="Q602" i="4"/>
  <c r="Q290" i="4"/>
  <c r="Q146" i="4"/>
  <c r="P1467" i="4"/>
  <c r="P1380" i="4"/>
  <c r="P1908" i="4"/>
  <c r="P1709" i="4"/>
  <c r="P900" i="4"/>
  <c r="P439" i="4"/>
  <c r="P1478" i="4"/>
  <c r="P1347" i="4"/>
  <c r="P1965" i="4"/>
  <c r="P1719" i="4"/>
  <c r="P1525" i="4"/>
  <c r="P449" i="4"/>
  <c r="P1220" i="4"/>
  <c r="P1008" i="4"/>
  <c r="P757" i="4"/>
  <c r="P645" i="4"/>
  <c r="P372" i="4"/>
  <c r="P182" i="4"/>
  <c r="Q1460" i="4"/>
  <c r="Q342" i="4"/>
  <c r="Q1897" i="4"/>
  <c r="Q1699" i="4"/>
  <c r="Q856" i="4"/>
  <c r="Q320" i="4"/>
  <c r="Q1199" i="4"/>
  <c r="Q927" i="4"/>
  <c r="Q432" i="4"/>
  <c r="Q613" i="4"/>
  <c r="Q353" i="4"/>
  <c r="Q158" i="4"/>
  <c r="P1729" i="4"/>
  <c r="P1555" i="4"/>
  <c r="P458" i="4"/>
  <c r="P1230" i="4"/>
  <c r="P1020" i="4"/>
  <c r="P797" i="4"/>
  <c r="P656" i="4"/>
  <c r="P384" i="4"/>
  <c r="P194" i="4"/>
  <c r="Q1467" i="4"/>
  <c r="Q1380" i="4"/>
  <c r="Q1908" i="4"/>
  <c r="Q1709" i="4"/>
  <c r="Q900" i="4"/>
  <c r="Q439" i="4"/>
  <c r="Q1210" i="4"/>
  <c r="Q937" i="4"/>
  <c r="Q751" i="4"/>
  <c r="Q636" i="4"/>
  <c r="Q382" i="4"/>
  <c r="Q170" i="4"/>
  <c r="P1358" i="4"/>
  <c r="P1930" i="4"/>
  <c r="P1515" i="4"/>
  <c r="P1369" i="4"/>
  <c r="P1941" i="4"/>
  <c r="P1752" i="4"/>
  <c r="P1548" i="4"/>
  <c r="P1328" i="4"/>
  <c r="P1241" i="4"/>
  <c r="P1031" i="4"/>
  <c r="P777" i="4"/>
  <c r="P666" i="4"/>
  <c r="P512" i="4"/>
  <c r="P206" i="4"/>
  <c r="P62" i="4"/>
  <c r="Q1478" i="4"/>
  <c r="Q1347" i="4"/>
  <c r="Q1965" i="4"/>
  <c r="Q1719" i="4"/>
  <c r="Q1525" i="4"/>
  <c r="Q449" i="4"/>
  <c r="Q1220" i="4"/>
  <c r="Q1008" i="4"/>
  <c r="Q757" i="4"/>
  <c r="Q645" i="4"/>
  <c r="Q372" i="4"/>
  <c r="Q182" i="4"/>
  <c r="P1512" i="4"/>
  <c r="P566" i="4"/>
  <c r="P1970" i="4"/>
  <c r="P1759" i="4"/>
  <c r="P1617" i="4"/>
  <c r="P1337" i="4"/>
  <c r="P1262" i="4"/>
  <c r="P1042" i="4"/>
  <c r="P786" i="4"/>
  <c r="P677" i="4"/>
  <c r="P484" i="4"/>
  <c r="P218" i="4"/>
  <c r="P74" i="4"/>
  <c r="Q1512" i="4"/>
  <c r="Q1358" i="4"/>
  <c r="Q1930" i="4"/>
  <c r="Q1729" i="4"/>
  <c r="Q1555" i="4"/>
  <c r="Q458" i="4"/>
  <c r="Q1230" i="4"/>
  <c r="Q1020" i="4"/>
  <c r="Q797" i="4"/>
  <c r="Q656" i="4"/>
  <c r="Q384" i="4"/>
  <c r="Q194" i="4"/>
  <c r="P1394" i="4"/>
  <c r="P1959" i="4"/>
  <c r="P1769" i="4"/>
  <c r="P1626" i="4"/>
  <c r="P533" i="4"/>
  <c r="P1272" i="4"/>
  <c r="P1128" i="4"/>
  <c r="P807" i="4"/>
  <c r="P686" i="4"/>
  <c r="P494" i="4"/>
  <c r="P230" i="4"/>
  <c r="P86" i="4"/>
  <c r="Q1515" i="4"/>
  <c r="Q1369" i="4"/>
  <c r="Q1941" i="4"/>
  <c r="Q1752" i="4"/>
  <c r="Q1548" i="4"/>
  <c r="Q1328" i="4"/>
  <c r="Q1241" i="4"/>
  <c r="Q1031" i="4"/>
  <c r="Q777" i="4"/>
  <c r="Q666" i="4"/>
  <c r="Q512" i="4"/>
  <c r="Q206" i="4"/>
  <c r="Q62" i="4"/>
  <c r="P1636" i="4"/>
  <c r="P709" i="4"/>
  <c r="P242" i="4"/>
  <c r="Q566" i="4"/>
  <c r="Q1970" i="4"/>
  <c r="Q1759" i="4"/>
  <c r="Q1617" i="4"/>
  <c r="Q1337" i="4"/>
  <c r="Q1262" i="4"/>
  <c r="Q1042" i="4"/>
  <c r="Q786" i="4"/>
  <c r="Q677" i="4"/>
  <c r="Q484" i="4"/>
  <c r="Q218" i="4"/>
  <c r="Q74" i="4"/>
  <c r="P1779" i="4"/>
  <c r="P545" i="4"/>
  <c r="P1320" i="4"/>
  <c r="P1172" i="4"/>
  <c r="P818" i="4"/>
  <c r="P505" i="4"/>
  <c r="P1415" i="4"/>
  <c r="P1844" i="4"/>
  <c r="P1788" i="4"/>
  <c r="P1668" i="4"/>
  <c r="P556" i="4"/>
  <c r="P1292" i="4"/>
  <c r="P1148" i="4"/>
  <c r="Q1394" i="4"/>
  <c r="Q1959" i="4"/>
  <c r="Q1769" i="4"/>
  <c r="Q1626" i="4"/>
  <c r="Q533" i="4"/>
  <c r="Q1272" i="4"/>
  <c r="Q1128" i="4"/>
  <c r="P1405" i="4"/>
  <c r="P1833" i="4"/>
  <c r="P98" i="4"/>
  <c r="P1436" i="4"/>
  <c r="P1890" i="4"/>
  <c r="P1799" i="4"/>
  <c r="P1656" i="4"/>
  <c r="P861" i="4"/>
  <c r="P1303" i="4"/>
  <c r="P1177" i="4"/>
  <c r="Q1405" i="4"/>
  <c r="Q1833" i="4"/>
  <c r="Q1779" i="4"/>
  <c r="Q1636" i="4"/>
  <c r="Q545" i="4"/>
  <c r="Q1320" i="4"/>
  <c r="Q1172" i="4"/>
  <c r="Q17" i="4"/>
  <c r="Q1229" i="4"/>
  <c r="Q1138" i="4"/>
  <c r="Q918" i="4"/>
  <c r="Q756" i="4"/>
  <c r="Q708" i="4"/>
  <c r="Q612" i="4"/>
  <c r="Q511" i="4"/>
  <c r="Q352" i="4"/>
  <c r="Q229" i="4"/>
  <c r="Q145" i="4"/>
  <c r="P1404" i="4"/>
  <c r="P1852" i="4"/>
  <c r="P1738" i="4"/>
  <c r="P1666" i="4"/>
  <c r="P860" i="4"/>
  <c r="P1209" i="4"/>
  <c r="Q1198" i="4"/>
  <c r="Q1030" i="4"/>
  <c r="Q817" i="4"/>
  <c r="Q699" i="4"/>
  <c r="Q61" i="4"/>
  <c r="P1449" i="4"/>
  <c r="P1862" i="4"/>
  <c r="P1929" i="4"/>
  <c r="P1787" i="4"/>
  <c r="P1745" i="4"/>
  <c r="P544" i="4"/>
  <c r="P309" i="4"/>
  <c r="P1229" i="4"/>
  <c r="P1138" i="4"/>
  <c r="P685" i="4"/>
  <c r="P612" i="4"/>
  <c r="Q1219" i="4"/>
  <c r="Q1127" i="4"/>
  <c r="Q907" i="4"/>
  <c r="Q796" i="4"/>
  <c r="Q676" i="4"/>
  <c r="Q504" i="4"/>
  <c r="Q73" i="4"/>
  <c r="P1441" i="4"/>
  <c r="P1346" i="4"/>
  <c r="P1886" i="4"/>
  <c r="P1778" i="4"/>
  <c r="P1664" i="4"/>
  <c r="P871" i="4"/>
  <c r="Q1174" i="4"/>
  <c r="Q945" i="4"/>
  <c r="Q806" i="4"/>
  <c r="Q749" i="4"/>
  <c r="Q693" i="4"/>
  <c r="Q574" i="4"/>
  <c r="Q371" i="4"/>
  <c r="Q277" i="4"/>
  <c r="Q265" i="4"/>
  <c r="Q217" i="4"/>
  <c r="Q193" i="4"/>
  <c r="Q157" i="4"/>
  <c r="Q109" i="4"/>
  <c r="P1459" i="4"/>
  <c r="P1357" i="4"/>
  <c r="P1958" i="4"/>
  <c r="P1808" i="4"/>
  <c r="P1687" i="4"/>
  <c r="P899" i="4"/>
  <c r="P1327" i="4"/>
  <c r="P1261" i="4"/>
  <c r="P1127" i="4"/>
  <c r="P817" i="4"/>
  <c r="P371" i="4"/>
  <c r="P229" i="4"/>
  <c r="P145" i="4"/>
  <c r="P61" i="4"/>
  <c r="Q1157" i="4"/>
  <c r="Q936" i="4"/>
  <c r="Q776" i="4"/>
  <c r="Q411" i="4"/>
  <c r="Q644" i="4"/>
  <c r="Q493" i="4"/>
  <c r="Q97" i="4"/>
  <c r="P1466" i="4"/>
  <c r="P1393" i="4"/>
  <c r="P329" i="4"/>
  <c r="P1919" i="4"/>
  <c r="P1872" i="4"/>
  <c r="P1646" i="4"/>
  <c r="P438" i="4"/>
  <c r="P1240" i="4"/>
  <c r="P1174" i="4"/>
  <c r="P907" i="4"/>
  <c r="P396" i="4"/>
  <c r="P693" i="4"/>
  <c r="P217" i="4"/>
  <c r="P97" i="4"/>
  <c r="Q1188" i="4"/>
  <c r="Q1019" i="4"/>
  <c r="Q828" i="4"/>
  <c r="Q422" i="4"/>
  <c r="Q655" i="4"/>
  <c r="Q601" i="4"/>
  <c r="Q483" i="4"/>
  <c r="Q361" i="4"/>
  <c r="Q253" i="4"/>
  <c r="Q205" i="4"/>
  <c r="Q181" i="4"/>
  <c r="Q169" i="4"/>
  <c r="Q121" i="4"/>
  <c r="P1494" i="4"/>
  <c r="P1433" i="4"/>
  <c r="P341" i="4"/>
  <c r="P1950" i="4"/>
  <c r="P1818" i="4"/>
  <c r="P1728" i="4"/>
  <c r="P1547" i="4"/>
  <c r="P521" i="4"/>
  <c r="P319" i="4"/>
  <c r="P1219" i="4"/>
  <c r="P1041" i="4"/>
  <c r="P828" i="4"/>
  <c r="P422" i="4"/>
  <c r="P699" i="4"/>
  <c r="P574" i="4"/>
  <c r="P277" i="4"/>
  <c r="P157" i="4"/>
  <c r="P29" i="4"/>
  <c r="Q1485" i="4"/>
  <c r="Q1477" i="4"/>
  <c r="Q1466" i="4"/>
  <c r="Q1459" i="4"/>
  <c r="Q1449" i="4"/>
  <c r="Q1441" i="4"/>
  <c r="Q1404" i="4"/>
  <c r="Q1393" i="4"/>
  <c r="Q565" i="4"/>
  <c r="Q1368" i="4"/>
  <c r="Q1338" i="4"/>
  <c r="Q341" i="4"/>
  <c r="Q329" i="4"/>
  <c r="Q1862" i="4"/>
  <c r="Q1886" i="4"/>
  <c r="Q1832" i="4"/>
  <c r="Q1950" i="4"/>
  <c r="Q1940" i="4"/>
  <c r="Q1929" i="4"/>
  <c r="Q1907" i="4"/>
  <c r="Q1896" i="4"/>
  <c r="Q1808" i="4"/>
  <c r="Q1880" i="4"/>
  <c r="Q1787" i="4"/>
  <c r="Q1778" i="4"/>
  <c r="Q1768" i="4"/>
  <c r="Q1872" i="4"/>
  <c r="Q1728" i="4"/>
  <c r="Q1718" i="4"/>
  <c r="Q1745" i="4"/>
  <c r="Q1698" i="4"/>
  <c r="Q1687" i="4"/>
  <c r="Q1676" i="4"/>
  <c r="Q1655" i="4"/>
  <c r="Q1646" i="4"/>
  <c r="Q1616" i="4"/>
  <c r="Q1547" i="4"/>
  <c r="Q1536" i="4"/>
  <c r="Q1524" i="4"/>
  <c r="Q880" i="4"/>
  <c r="Q871" i="4"/>
  <c r="Q860" i="4"/>
  <c r="Q521" i="4"/>
  <c r="Q532" i="4"/>
  <c r="Q1327" i="4"/>
  <c r="Q403" i="4"/>
  <c r="Q448" i="4"/>
  <c r="Q438" i="4"/>
  <c r="Q309" i="4"/>
  <c r="Q1312" i="4"/>
  <c r="Q1302" i="4"/>
  <c r="Q1291" i="4"/>
  <c r="Q1282" i="4"/>
  <c r="Q1271" i="4"/>
  <c r="Q1261" i="4"/>
  <c r="Q1166" i="4"/>
  <c r="Q1007" i="4"/>
  <c r="Q785" i="4"/>
  <c r="Q720" i="4"/>
  <c r="Q593" i="4"/>
  <c r="Q133" i="4"/>
  <c r="P1424" i="4"/>
  <c r="P1338" i="4"/>
  <c r="P1940" i="4"/>
  <c r="P1768" i="4"/>
  <c r="P1655" i="4"/>
  <c r="P1536" i="4"/>
  <c r="P532" i="4"/>
  <c r="P1166" i="4"/>
  <c r="P918" i="4"/>
  <c r="P756" i="4"/>
  <c r="P655" i="4"/>
  <c r="P511" i="4"/>
  <c r="P121" i="4"/>
  <c r="P41" i="4"/>
  <c r="Q1209" i="4"/>
  <c r="Q1041" i="4"/>
  <c r="Q839" i="4"/>
  <c r="Q744" i="4"/>
  <c r="Q685" i="4"/>
  <c r="Q620" i="4"/>
  <c r="Q383" i="4"/>
  <c r="Q289" i="4"/>
  <c r="Q241" i="4"/>
  <c r="Q85" i="4"/>
  <c r="P1477" i="4"/>
  <c r="P1368" i="4"/>
  <c r="P1832" i="4"/>
  <c r="P1880" i="4"/>
  <c r="P1676" i="4"/>
  <c r="P891" i="4"/>
  <c r="P403" i="4"/>
  <c r="P1271" i="4"/>
  <c r="P1157" i="4"/>
  <c r="P936" i="4"/>
  <c r="P776" i="4"/>
  <c r="P708" i="4"/>
  <c r="P620" i="4"/>
  <c r="P352" i="4"/>
  <c r="P193" i="4"/>
  <c r="P85" i="4"/>
  <c r="Q396" i="4"/>
  <c r="P1698" i="4"/>
  <c r="P1524" i="4"/>
  <c r="P1379" i="4"/>
  <c r="P1302" i="4"/>
  <c r="P1198" i="4"/>
  <c r="P1030" i="4"/>
  <c r="P839" i="4"/>
  <c r="P744" i="4"/>
  <c r="P676" i="4"/>
  <c r="P504" i="4"/>
  <c r="P265" i="4"/>
  <c r="P169" i="4"/>
  <c r="P73" i="4"/>
  <c r="Q42" i="4"/>
  <c r="Q30" i="4"/>
  <c r="Q18"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D5F072-74AB-4674-B3EA-E13931F37578}" name="Query - CardinalOrdinalDirections" description="Connection to the 'CardinalOrdinalDirections' query in the workbook." type="100" refreshedVersion="8" minRefreshableVersion="5">
    <extLst>
      <ext xmlns:x15="http://schemas.microsoft.com/office/spreadsheetml/2010/11/main" uri="{DE250136-89BD-433C-8126-D09CA5730AF9}">
        <x15:connection id="31aaf5e1-e1e2-4bb2-8f25-e2f0c0e19698"/>
      </ext>
    </extLst>
  </connection>
  <connection id="2" xr16:uid="{4F3930E7-F36D-4EBD-B048-AD75FEDF259C}" name="Query - DateDimension" description="Connection to the 'DateDimension' query in the workbook." type="100" refreshedVersion="8" minRefreshableVersion="5">
    <extLst>
      <ext xmlns:x15="http://schemas.microsoft.com/office/spreadsheetml/2010/11/main" uri="{DE250136-89BD-433C-8126-D09CA5730AF9}">
        <x15:connection id="281acc03-5fdf-43fd-a38f-bedb116e0a40"/>
      </ext>
    </extLst>
  </connection>
  <connection id="3" xr16:uid="{C3D3AA72-B933-4F11-A2E0-F164CBB47D92}" name="Query - DateTimeBuckets" description="Connection to the 'DateTimeBuckets' query in the workbook." type="100" refreshedVersion="8" minRefreshableVersion="5">
    <extLst>
      <ext xmlns:x15="http://schemas.microsoft.com/office/spreadsheetml/2010/11/main" uri="{DE250136-89BD-433C-8126-D09CA5730AF9}">
        <x15:connection id="906eb346-7568-4af6-b7a0-ea4c955d8ae0"/>
      </ext>
    </extLst>
  </connection>
  <connection id="4" xr16:uid="{8F64F057-89CA-4C21-B2B7-EFB522C99D7D}" name="Query - DaysOfWeek" description="Connection to the 'DaysOfWeek' query in the workbook." type="100" refreshedVersion="8" minRefreshableVersion="5">
    <extLst>
      <ext xmlns:x15="http://schemas.microsoft.com/office/spreadsheetml/2010/11/main" uri="{DE250136-89BD-433C-8126-D09CA5730AF9}">
        <x15:connection id="c384a37f-4322-4692-9771-ffde53e61c27"/>
      </ext>
    </extLst>
  </connection>
  <connection id="5" xr16:uid="{E68AAF2D-E692-4654-9AA1-890EEE923A66}" name="Query - Facilities" description="Connection to the 'Facilities' query in the workbook." type="100" refreshedVersion="8" minRefreshableVersion="5">
    <extLst>
      <ext xmlns:x15="http://schemas.microsoft.com/office/spreadsheetml/2010/11/main" uri="{DE250136-89BD-433C-8126-D09CA5730AF9}">
        <x15:connection id="7c733f97-d651-49ca-a926-13a6fa9d0bc3"/>
      </ext>
    </extLst>
  </connection>
  <connection id="6" xr16:uid="{170A3CA3-CD58-4A0F-9A96-F6474E7F2D36}" name="Query - StrohRanchRecreationData" description="Connection to the 'StrohRanchRecreationData' query in the workbook." type="100" refreshedVersion="8" minRefreshableVersion="5">
    <extLst>
      <ext xmlns:x15="http://schemas.microsoft.com/office/spreadsheetml/2010/11/main" uri="{DE250136-89BD-433C-8126-D09CA5730AF9}">
        <x15:connection id="2075bba5-9e8a-44d4-81cd-3b95c778fb6d"/>
      </ext>
    </extLst>
  </connection>
  <connection id="7" xr16:uid="{949D3CB5-D5FA-428D-B7E5-48EE8203382A}" name="Query - TimeInHourlyBuckets" description="Connection to the 'TimeInHourlyBuckets' query in the workbook." type="100" refreshedVersion="8" minRefreshableVersion="5">
    <extLst>
      <ext xmlns:x15="http://schemas.microsoft.com/office/spreadsheetml/2010/11/main" uri="{DE250136-89BD-433C-8126-D09CA5730AF9}">
        <x15:connection id="cff7e396-43cc-48d4-b0db-860f1dff0855"/>
      </ext>
    </extLst>
  </connection>
  <connection id="8" xr16:uid="{DDC3D0BE-4CB9-4030-87E6-AAF3C723C27D}" name="Query - TimeOfDay" description="Connection to the 'TimeOfDay' query in the workbook." type="100" refreshedVersion="8" minRefreshableVersion="5">
    <extLst>
      <ext xmlns:x15="http://schemas.microsoft.com/office/spreadsheetml/2010/11/main" uri="{DE250136-89BD-433C-8126-D09CA5730AF9}">
        <x15:connection id="2398bfc5-c66e-43b5-8b2f-f6d4ac6f551d"/>
      </ext>
    </extLst>
  </connection>
  <connection id="9" xr16:uid="{E96D82F9-08BB-41E8-87BF-9F9D8F09F094}" name="Query - TimeOfDayBuckets" description="Connection to the 'TimeOfDayBuckets' query in the workbook." type="100" refreshedVersion="8" minRefreshableVersion="5">
    <extLst>
      <ext xmlns:x15="http://schemas.microsoft.com/office/spreadsheetml/2010/11/main" uri="{DE250136-89BD-433C-8126-D09CA5730AF9}">
        <x15:connection id="acd9ad10-52d9-4925-957f-cc501f29e1ea"/>
      </ext>
    </extLst>
  </connection>
  <connection id="10" xr16:uid="{99B30E1B-043C-41E6-9AA8-C3B4AFF43607}" name="Query - TimeOutHourlyBuckets" description="Connection to the 'TimeOutHourlyBuckets' query in the workbook." type="100" refreshedVersion="8" minRefreshableVersion="5">
    <extLst>
      <ext xmlns:x15="http://schemas.microsoft.com/office/spreadsheetml/2010/11/main" uri="{DE250136-89BD-433C-8126-D09CA5730AF9}">
        <x15:connection id="70e13ef4-819d-475d-a518-4ed3ebbb1f24"/>
      </ext>
    </extLst>
  </connection>
  <connection id="11" xr16:uid="{6ED9A365-4393-4C5F-BC9B-50A4569F31D6}" name="Query - Weather" description="Connection to the 'Weather' query in the workbook." type="100" refreshedVersion="8" minRefreshableVersion="5">
    <extLst>
      <ext xmlns:x15="http://schemas.microsoft.com/office/spreadsheetml/2010/11/main" uri="{DE250136-89BD-433C-8126-D09CA5730AF9}">
        <x15:connection id="34b7442e-7ffd-4641-8048-fc38edfb7983"/>
      </ext>
    </extLst>
  </connection>
  <connection id="12" xr16:uid="{9E2994F6-20F4-4B85-8A95-980699092F51}" name="Query - WeatherHourlyBuckets" description="Connection to the 'WeatherHourlyBuckets' query in the workbook." type="100" refreshedVersion="8" minRefreshableVersion="5">
    <extLst>
      <ext xmlns:x15="http://schemas.microsoft.com/office/spreadsheetml/2010/11/main" uri="{DE250136-89BD-433C-8126-D09CA5730AF9}">
        <x15:connection id="b6c7a95e-e6a3-47c8-86fb-0138bb01eb13"/>
      </ext>
    </extLst>
  </connection>
  <connection id="13" xr16:uid="{BE763ECF-0CF1-4F54-9883-106CB36D9B2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<sst xmlns="http://schemas.openxmlformats.org/spreadsheetml/2006/main" count="24527" uniqueCount="202">
  <si>
    <t>Date</t>
  </si>
  <si>
    <t>Time</t>
  </si>
  <si>
    <t>TemperatureF</t>
  </si>
  <si>
    <t>HumidityPercent</t>
  </si>
  <si>
    <t>DewPointF</t>
  </si>
  <si>
    <t>BarometerInHG</t>
  </si>
  <si>
    <t>WindSpeedMPH</t>
  </si>
  <si>
    <t>WindDirection</t>
  </si>
  <si>
    <t>WindGustMPH</t>
  </si>
  <si>
    <t>OneHourRainTotalInches</t>
  </si>
  <si>
    <t>SnowDepth</t>
  </si>
  <si>
    <t>SSE</t>
  </si>
  <si>
    <t>SE</t>
  </si>
  <si>
    <t>E</t>
  </si>
  <si>
    <t>N</t>
  </si>
  <si>
    <t>NNW</t>
  </si>
  <si>
    <t>WNW</t>
  </si>
  <si>
    <t>NW</t>
  </si>
  <si>
    <t>W</t>
  </si>
  <si>
    <t>WSW</t>
  </si>
  <si>
    <t/>
  </si>
  <si>
    <t>S</t>
  </si>
  <si>
    <t>ESE</t>
  </si>
  <si>
    <t>NE</t>
  </si>
  <si>
    <t>SSW</t>
  </si>
  <si>
    <t>ENE</t>
  </si>
  <si>
    <t>NNE</t>
  </si>
  <si>
    <t>SW</t>
  </si>
  <si>
    <t>CardinalOrdinalDirectionsAbbreviated</t>
  </si>
  <si>
    <t>North</t>
  </si>
  <si>
    <t>South</t>
  </si>
  <si>
    <t>East</t>
  </si>
  <si>
    <t>West</t>
  </si>
  <si>
    <t>Northeast</t>
  </si>
  <si>
    <t>Southeast</t>
  </si>
  <si>
    <t>Southwest</t>
  </si>
  <si>
    <t>Northwest</t>
  </si>
  <si>
    <t>West-Northwest</t>
  </si>
  <si>
    <t>North-Northwest</t>
  </si>
  <si>
    <t>North-Northeast</t>
  </si>
  <si>
    <t>East-Northeast</t>
  </si>
  <si>
    <t>East-Southeast</t>
  </si>
  <si>
    <t>South-Southeast</t>
  </si>
  <si>
    <t>South-Southwest</t>
  </si>
  <si>
    <t>West-Southwest</t>
  </si>
  <si>
    <t>CardinalOrdinalDirections</t>
  </si>
  <si>
    <t>Grand Total</t>
  </si>
  <si>
    <t>Row Labels</t>
  </si>
  <si>
    <t>EntryID</t>
  </si>
  <si>
    <t>FirstName</t>
  </si>
  <si>
    <t>LastName</t>
  </si>
  <si>
    <t>Facility</t>
  </si>
  <si>
    <t>TimeIn</t>
  </si>
  <si>
    <t>Members</t>
  </si>
  <si>
    <t>Guests</t>
  </si>
  <si>
    <t>TimeOut</t>
  </si>
  <si>
    <t>TimeElapsed</t>
  </si>
  <si>
    <t>Indoor Pool</t>
  </si>
  <si>
    <t>Outdoor Pool</t>
  </si>
  <si>
    <t>Weight Room</t>
  </si>
  <si>
    <t>Basketball/Raquetball</t>
  </si>
  <si>
    <t>Computer</t>
  </si>
  <si>
    <t>Scheduled Class</t>
  </si>
  <si>
    <t>Random</t>
  </si>
  <si>
    <t>Name</t>
  </si>
  <si>
    <t>DayID</t>
  </si>
  <si>
    <t>Day</t>
  </si>
  <si>
    <t>WeekDayEnd</t>
  </si>
  <si>
    <t>Monday</t>
  </si>
  <si>
    <t>Weekday</t>
  </si>
  <si>
    <t>Tuesday</t>
  </si>
  <si>
    <t>Wednesday</t>
  </si>
  <si>
    <t>Thursday</t>
  </si>
  <si>
    <t>Friday</t>
  </si>
  <si>
    <t>Saturday</t>
  </si>
  <si>
    <t>Weekend</t>
  </si>
  <si>
    <t>Sunday</t>
  </si>
  <si>
    <t>TimeOfDay</t>
  </si>
  <si>
    <t>TimeDecimal</t>
  </si>
  <si>
    <t>Midnight</t>
  </si>
  <si>
    <t>Night</t>
  </si>
  <si>
    <t>Morning</t>
  </si>
  <si>
    <t>Dawn</t>
  </si>
  <si>
    <t>Noon</t>
  </si>
  <si>
    <t>Noon-Thirty</t>
  </si>
  <si>
    <t>Afternoon</t>
  </si>
  <si>
    <t>Mid-Afternoon</t>
  </si>
  <si>
    <t>Late-Afternoon</t>
  </si>
  <si>
    <t>Evening</t>
  </si>
  <si>
    <t>Dusk</t>
  </si>
  <si>
    <t>Late-Evening</t>
  </si>
  <si>
    <t>Late-Night</t>
  </si>
  <si>
    <t>Early-Morning</t>
  </si>
  <si>
    <t>Mid-Morning</t>
  </si>
  <si>
    <t>Late-Morning</t>
  </si>
  <si>
    <t>TimeOfDayBuckets</t>
  </si>
  <si>
    <t>You could even track individual members and make their acquantance from there on out</t>
  </si>
  <si>
    <t>TimeInBucket</t>
  </si>
  <si>
    <t>TimeBuckets</t>
  </si>
  <si>
    <t>TimeOutBucket</t>
  </si>
  <si>
    <t>ClubhouseOpenHour</t>
  </si>
  <si>
    <t>ClubhouseClosedHour</t>
  </si>
  <si>
    <t>PoolOpenHour</t>
  </si>
  <si>
    <t>TimeOfDayBucketID</t>
  </si>
  <si>
    <t>WeatherHourlyBuckets</t>
  </si>
  <si>
    <t>PoolClosedHour</t>
  </si>
  <si>
    <t>DateTimeBuckets</t>
  </si>
  <si>
    <t>TimeBucket</t>
  </si>
  <si>
    <t>Members (Sum)</t>
  </si>
  <si>
    <t>Guests (Sum)</t>
  </si>
  <si>
    <t>TimeElapsedNumber</t>
  </si>
  <si>
    <t>Members and Guests</t>
  </si>
  <si>
    <t>Total Rain for 1 hour in Inches</t>
  </si>
  <si>
    <t>Avg Humidity</t>
  </si>
  <si>
    <t>Low Temp (F)</t>
  </si>
  <si>
    <t>High Temp (F)</t>
  </si>
  <si>
    <t>Avg Temperature (F)</t>
  </si>
  <si>
    <t>NOTE: This information can be used to draw a more accurate correlation regarding weather, weather patterns, and member/guest attendance rate</t>
  </si>
  <si>
    <t>That could then be used for staffing (over/under) decisions, facility cleaning and maintenance, and indoor activities</t>
  </si>
  <si>
    <t>DISCLAIMER: All of the data used in this sample is fictional. These are not real statistics. However, the fabricated data has been slightly trained to emulate a real recreational facility. Please feel free to email: jaredtcarbo@gmail.com with any questions, alterations, or concerns.</t>
  </si>
  <si>
    <t>Men's Bathroom</t>
  </si>
  <si>
    <t>Women's Bathroom</t>
  </si>
  <si>
    <t>Sum of Members</t>
  </si>
  <si>
    <t>Sum of Guests</t>
  </si>
  <si>
    <t>Avg. Time in Facilities</t>
  </si>
  <si>
    <t>6/11/2023 Total</t>
  </si>
  <si>
    <t>6/12/2023 Total</t>
  </si>
  <si>
    <t>6/13/2023 Total</t>
  </si>
  <si>
    <t>6/14/2023 Total</t>
  </si>
  <si>
    <t>6/15/2023 Total</t>
  </si>
  <si>
    <t>6/16/2023 Total</t>
  </si>
  <si>
    <t>6/17/2023 Total</t>
  </si>
  <si>
    <t>6/18/2023 Total</t>
  </si>
  <si>
    <t>6/19/2023 Total</t>
  </si>
  <si>
    <t>6/20/2023 Total</t>
  </si>
  <si>
    <t>6/21/2023 Total</t>
  </si>
  <si>
    <t>6/22/2023 Total</t>
  </si>
  <si>
    <t>6/23/2023 Total</t>
  </si>
  <si>
    <t>6/24/2023 Total</t>
  </si>
  <si>
    <t>6/25/2023 Total</t>
  </si>
  <si>
    <t>6/26/2023 Total</t>
  </si>
  <si>
    <t>6/27/2023 Total</t>
  </si>
  <si>
    <t>6/28/2023 Total</t>
  </si>
  <si>
    <t>6/29/2023 Total</t>
  </si>
  <si>
    <t>6/30/2023 Total</t>
  </si>
  <si>
    <t>7/1/2023 Total</t>
  </si>
  <si>
    <t>7/2/2023 Total</t>
  </si>
  <si>
    <t>7/3/2023 Total</t>
  </si>
  <si>
    <t>7/4/2023 Total</t>
  </si>
  <si>
    <t>7/5/2023 Total</t>
  </si>
  <si>
    <t>Jared</t>
  </si>
  <si>
    <t>Carbo</t>
  </si>
  <si>
    <t>Locations</t>
  </si>
  <si>
    <t>Anthology West</t>
  </si>
  <si>
    <t>Beacon Point</t>
  </si>
  <si>
    <t>Bradbury Ranch</t>
  </si>
  <si>
    <t>Canterberry Crossing</t>
  </si>
  <si>
    <t>Chapparal</t>
  </si>
  <si>
    <t>Conservatory</t>
  </si>
  <si>
    <t>Canyon Club at Castle Pines Village</t>
  </si>
  <si>
    <t>Village Lake at Castle Pines Village</t>
  </si>
  <si>
    <t>Summit Club at Castle Pines Village</t>
  </si>
  <si>
    <t>Dam East</t>
  </si>
  <si>
    <t>Dam West</t>
  </si>
  <si>
    <t>Founders Village</t>
  </si>
  <si>
    <t>Governors Ranch</t>
  </si>
  <si>
    <t>Greenfield</t>
  </si>
  <si>
    <t>Hampden Heights</t>
  </si>
  <si>
    <t>Highlands at Piney Creek</t>
  </si>
  <si>
    <t>Hillcrest at the Farm</t>
  </si>
  <si>
    <t>Homestead North</t>
  </si>
  <si>
    <t>Homestead South</t>
  </si>
  <si>
    <t>Homestead West</t>
  </si>
  <si>
    <t>Idyllwilde</t>
  </si>
  <si>
    <t>Inspiration</t>
  </si>
  <si>
    <t>Lakehouse at Southshore</t>
  </si>
  <si>
    <t>Lighthouse at Southshore</t>
  </si>
  <si>
    <t>Park View</t>
  </si>
  <si>
    <t>Pinery Glen</t>
  </si>
  <si>
    <t>Piney Creek</t>
  </si>
  <si>
    <t>Pradera</t>
  </si>
  <si>
    <t>Ridgeview at Eagle Bend</t>
  </si>
  <si>
    <t>Saddle Rock East</t>
  </si>
  <si>
    <t>Saddle Rock North</t>
  </si>
  <si>
    <t>Saddle Rock South</t>
  </si>
  <si>
    <t>Smoky Hill</t>
  </si>
  <si>
    <t>Sorrel Ranch</t>
  </si>
  <si>
    <t>Stonegate Village</t>
  </si>
  <si>
    <t>Stonegate North Villages</t>
  </si>
  <si>
    <t>Creekside at Stroh Ranch</t>
  </si>
  <si>
    <t>Tollgate Crossing</t>
  </si>
  <si>
    <t>Trails at Crowfoot</t>
  </si>
  <si>
    <t>Tuscany</t>
  </si>
  <si>
    <t>Wildcat Ridge</t>
  </si>
  <si>
    <t>18012 Keyser Creek Ave.</t>
  </si>
  <si>
    <t>Parker</t>
  </si>
  <si>
    <t>CO</t>
  </si>
  <si>
    <t>Address1</t>
  </si>
  <si>
    <t>Address2</t>
  </si>
  <si>
    <t>City</t>
  </si>
  <si>
    <t>State</t>
  </si>
  <si>
    <t>ZipCode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</si>
</sst>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h:mm;@"/>
    <numFmt numFmtId="165" formatCode="0.000000"/>
    <numFmt numFmtId="166" formatCode="h:mm:ss;@"/>
    <numFmt numFmtId="167" formatCode="[$-409]h:mm\ AM/PM;@"/>
    <numFmt numFmtId="168" formatCode="[$-409]m/d/yy\ h:mm\ AM/PM;@"/>
  </numFmts>
  <fonts count="3" x14ac:knownFonts="1">
    <font>
      <sz val="11"/>
      <color theme="1"/>
      <name val="Calibri"/>
      <family val="2"/>
      <scheme val="minor"/>
    </font>
    <font>
      <sz val="8"/>
      <name val="Calibri"/>
      <family val="2"/>
      <scheme val="minor"/>
    </font>
    <font>
      <sz val="24"/>
      <color theme="1"/>
      <name val="Calibri"/>
      <family val="2"/>
      <scheme val="minor"/>
    </font>
  </fonts>
  <fills count="4">
    <fill>
      <patternFill patternType="none"/>
    </fill>
    <fill>
      <patternFill patternType="gray125"/>
    </fill>
    <fill>
      <patternFill patternType="solid">
        <fgColor theme="0" tint="-0.14999847407452621"/>
        <bgColor theme="0" tint="-0.14999847407452621"/>
      </patternFill>
    </fill>
    <fill>
      <patternFill patternType="solid">
        <fgColor theme="2" tint="-0.249977111117893"/>
        <bgColor indexed="64"/>
      </patternFill>
    </fill>
  </fills>
  <borders count="1">
    <border>
      <left/>
      <right/>
      <top/>
      <bottom/>
      <diagonal/>
    </border>
  </borders>
  <cellStyleXfs count="1">
    <xf numFmtId="0" fontId="0" fillId="0" borderId="0"/>
  </cellStyleXfs>
  <cellXfs count="23">
    <xf numFmtId="0" fontId="0" fillId="0" borderId="0" xfId="0"/>
    <xf numFmtId="14" fontId="0" fillId="0" borderId="0" xfId="0" applyNumberFormat="1"/>
    <xf numFmtId="1" fontId="0" fillId="0" borderId="0" xfId="0" applyNumberFormat="1"/>
    <xf numFmtId="164" fontId="0" fillId="0" borderId="0" xfId="0" applyNumberFormat="1"/>
    <xf numFmtId="0" fontId="0" fillId="2" borderId="0" xfId="0" applyFill="1"/>
    <xf numFmtId="20" fontId="0" fillId="0" borderId="0" xfId="0" applyNumberFormat="1"/>
    <xf numFmtId="165" fontId="0" fillId="0" borderId="0" xfId="0" applyNumberFormat="1"/>
    <xf numFmtId="167" fontId="0" fillId="0" borderId="0" xfId="0" applyNumberFormat="1"/>
    <xf numFmtId="168" fontId="0" fillId="0" borderId="0" xfId="0" applyNumberFormat="1"/>
    <xf numFmtId="0" fontId="2" fillId="3" borderId="0" xfId="0" applyFont="1" applyFill="1" applyAlignment="1">
      <alignment vertical="center" wrapText="1"/>
    </xf>
    <xf numFmtId="0" fontId="0" fillId="3" borderId="0" xfId="0" applyFill="1"/>
    <xf numFmtId="0" fontId="2" fillId="3" borderId="0" xfId="0" applyFont="1" applyFill="1" applyAlignment="1">
      <alignment horizontal="center" vertical="center" wrapText="1"/>
    </xf>
    <xf numFmtId="0" fontId="0" fillId="0" borderId="0" xfId="0" applyNumberFormat="1"/>
    <xf numFmtId="0" fontId="0" fillId="0" borderId="0" xfId="0" applyNumberFormat="1" applyFont="1" applyFill="1" applyBorder="1" applyAlignment="1" applyProtection="1"/>
    <xf numFmtId="14" fontId="0" fillId="0" borderId="0" xfId="0" applyNumberFormat="1" applyFont="1" applyFill="1" applyBorder="1" applyAlignment="1" applyProtection="1"/>
    <xf numFmtId="166" fontId="0" fillId="0" borderId="0" xfId="0" applyNumberFormat="1" applyFont="1" applyFill="1" applyBorder="1" applyAlignment="1" applyProtection="1"/>
    <xf numFmtId="0" fontId="0" fillId="3" borderId="0" xfId="0" applyFill="1" applyAlignment="1">
      <alignment horizontal="left" vertical="center" wrapText="1"/>
    </xf>
    <xf numFmtId="14" fontId="0" fillId="3" borderId="0" xfId="0" applyNumberFormat="1" applyFill="1" applyAlignment="1">
      <alignment horizontal="left"/>
    </xf>
    <xf numFmtId="2" fontId="0" fillId="3" borderId="0" xfId="0" applyNumberFormat="1" applyFill="1"/>
    <xf numFmtId="19" fontId="0" fillId="3" borderId="0" xfId="0" applyNumberFormat="1" applyFill="1" applyAlignment="1">
      <alignment horizontal="left" indent="1"/>
    </xf>
    <xf numFmtId="0" fontId="0" fillId="3" borderId="0" xfId="0" applyFill="1" applyAlignment="1">
      <alignment horizontal="left"/>
    </xf>
    <xf numFmtId="1" fontId="0" fillId="3" borderId="0" xfId="0" applyNumberFormat="1" applyFill="1"/>
    <xf numFmtId="0" fontId="0" fillId="3" borderId="0" xfId="0" applyFill="1" applyAlignment="1">
      <alignment wrapText="1"/>
    </xf>
  </cellXfs>
  <cellStyles count="1">
    <cellStyle name="Normal" xfId="0" builtinId="0"/>
  </cellStyles>
  <dxfs count="377">
    <dxf>
      <font>
        <b/>
        <color theme="1"/>
      </font>
      <border>
        <left style="thick">
          <color theme="6"/>
        </left>
        <bottom style="thick">
          <color theme="6"/>
        </bottom>
        <vertical/>
        <horizontal/>
      </border>
    </dxf>
    <dxf>
      <font>
        <color theme="1"/>
      </font>
      <fill>
        <patternFill>
          <bgColor rgb="FFAEAAAA"/>
        </patternFill>
      </fill>
      <border diagonalUp="0" diagonalDown="0">
        <left/>
        <right/>
        <top/>
        <bottom/>
        <vertical/>
        <horizontal/>
      </border>
    </dxf>
    <dxf>
      <font>
        <b/>
        <color theme="1"/>
      </font>
      <border>
        <left style="thick">
          <color theme="9"/>
        </left>
        <bottom style="thick">
          <color theme="9"/>
        </bottom>
        <vertical/>
        <horizontal/>
      </border>
    </dxf>
    <dxf>
      <font>
        <color theme="1"/>
      </font>
      <fill>
        <patternFill>
          <bgColor rgb="FFAEAAAA"/>
        </patternFill>
      </fill>
      <border diagonalUp="0" diagonalDown="0">
        <left/>
        <right/>
        <top/>
        <bottom/>
        <vertical/>
        <horizontal/>
      </border>
    </dxf>
    <dxf>
      <font>
        <b/>
        <color theme="1"/>
      </font>
      <border>
        <left style="thick">
          <color theme="4"/>
        </left>
        <bottom style="thick">
          <color theme="4"/>
        </bottom>
        <vertical/>
        <horizontal/>
      </border>
    </dxf>
    <dxf>
      <font>
        <color theme="1"/>
      </font>
      <fill>
        <patternFill patternType="solid">
          <bgColor rgb="FFAEAAAA"/>
        </patternFill>
      </fill>
      <border diagonalUp="0" diagonalDown="0">
        <left/>
        <right/>
        <top/>
        <bottom/>
        <vertical/>
        <horizontal/>
      </border>
    </dxf>
    <dxf>
      <font>
        <b/>
        <color theme="1"/>
      </font>
      <border diagonalUp="0" diagonalDown="0">
        <left style="thick">
          <color theme="7"/>
        </left>
        <right/>
        <top/>
        <bottom style="thick">
          <color theme="7"/>
        </bottom>
        <vertical/>
        <horizontal/>
      </border>
    </dxf>
    <dxf>
      <font>
        <color theme="1"/>
      </font>
      <fill>
        <patternFill>
          <bgColor rgb="FFAEAAAA"/>
        </patternFill>
      </fill>
      <border diagonalUp="0" diagonalDown="0">
        <left/>
        <right/>
        <top/>
        <bottom/>
        <vertical/>
        <horizontal/>
      </border>
    </dxf>
    <dxf>
      <numFmt numFmtId="167" formatCode="[$-409]h:mm\ AM/PM;@"/>
    </dxf>
    <dxf>
      <numFmt numFmtId="166" formatCode="h:mm:ss;@"/>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19" formatCode="m/d/yyyy"/>
    </dxf>
    <dxf>
      <numFmt numFmtId="167" formatCode="[$-409]h:mm\ AM/PM;@"/>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19" formatCode="m/d/yyyy"/>
    </dxf>
    <dxf>
      <numFmt numFmtId="19" formatCode="m/d/yyyy"/>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19" formatCode="m/d/yyyy"/>
    </dxf>
    <dxf>
      <numFmt numFmtId="166" formatCode="h:mm:ss;@"/>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19" formatCode="m/d/yyyy"/>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numFmt numFmtId="1" formatCode="0"/>
    </dxf>
    <dxf>
      <numFmt numFmtId="1" formatCode="0"/>
    </dxf>
    <dxf>
      <alignment horizontal="general" vertical="bottom" textRotation="0" wrapText="0" indent="0" justifyLastLine="0" shrinkToFit="0" readingOrder="0"/>
    </dxf>
    <dxf>
      <numFmt numFmtId="167" formatCode="[$-409]h:mm\ AM/PM;@"/>
    </dxf>
    <dxf>
      <numFmt numFmtId="167" formatCode="[$-409]h:mm\ AM/PM;@"/>
    </dxf>
    <dxf>
      <numFmt numFmtId="165" formatCode="0.000000"/>
    </dxf>
    <dxf>
      <numFmt numFmtId="167" formatCode="[$-409]h:mm\ AM/PM;@"/>
    </dxf>
    <dxf>
      <numFmt numFmtId="167" formatCode="[$-409]h:mm\ AM/PM;@"/>
    </dxf>
    <dxf>
      <numFmt numFmtId="168" formatCode="[$-409]m/d/yy\ h:mm\ AM/PM;@"/>
    </dxf>
    <dxf>
      <numFmt numFmtId="167" formatCode="[$-409]h:mm\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h:mm;@"/>
    </dxf>
    <dxf>
      <numFmt numFmtId="165" formatCode="0.000000"/>
    </dxf>
    <dxf>
      <numFmt numFmtId="167" formatCode="[$-409]h:mm\ AM/PM;@"/>
    </dxf>
    <dxf>
      <numFmt numFmtId="167" formatCode="[$-409]h:mm\ AM/PM;@"/>
    </dxf>
    <dxf>
      <numFmt numFmtId="168" formatCode="[$-409]m/d/yy\ h:mm\ AM/PM;@"/>
    </dxf>
    <dxf>
      <numFmt numFmtId="168" formatCode="[$-409]m/d/yy\ h:mm\ AM/PM;@"/>
    </dxf>
    <dxf>
      <numFmt numFmtId="167" formatCode="[$-409]h:mm\ AM/PM;@"/>
    </dxf>
    <dxf>
      <numFmt numFmtId="167" formatCode="[$-409]h:mm\ AM/PM;@"/>
    </dxf>
    <dxf>
      <numFmt numFmtId="19" formatCode="m/d/yyyy"/>
    </dxf>
    <dxf>
      <numFmt numFmtId="167" formatCode="[$-409]h:mm\ AM/PM;@"/>
    </dxf>
    <dxf>
      <numFmt numFmtId="168" formatCode="[$-409]m/d/yy\ h:mm\ AM/PM;@"/>
    </dxf>
    <dxf>
      <numFmt numFmtId="167" formatCode="[$-409]h:mm\ AM/PM;@"/>
    </dxf>
    <dxf>
      <numFmt numFmtId="167" formatCode="[$-409]h:mm\ AM/PM;@"/>
    </dxf>
    <dxf>
      <numFmt numFmtId="19" formatCode="m/d/yyyy"/>
    </dxf>
    <dxf>
      <font>
        <b/>
        <i val="0"/>
        <sz val="12"/>
        <color theme="1"/>
        <name val="Calibri"/>
        <family val="2"/>
        <scheme val="minor"/>
      </font>
      <border diagonalUp="0" diagonalDown="0">
        <left/>
        <right/>
        <top/>
        <bottom/>
        <vertical/>
        <horizontal/>
      </border>
    </dxf>
    <dxf>
      <font>
        <color theme="1"/>
      </font>
      <border diagonalUp="0" diagonalDown="0">
        <left/>
        <right/>
        <top/>
        <bottom/>
        <vertical/>
        <horizontal/>
      </border>
    </dxf>
    <dxf>
      <font>
        <b/>
        <color theme="1"/>
      </font>
      <border>
        <left style="thick">
          <color theme="5"/>
        </left>
        <bottom style="thick">
          <color theme="5"/>
        </bottom>
        <vertical/>
        <horizontal/>
      </border>
    </dxf>
    <dxf>
      <font>
        <color theme="1"/>
      </font>
      <border diagonalUp="0" diagonalDown="0">
        <left/>
        <right/>
        <top/>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s>
  <tableStyles count="8" defaultTableStyle="TableStyleMedium19" defaultPivotStyle="PivotStyleLight16">
    <tableStyle name="Invisible" pivot="0" table="0" count="0" xr9:uid="{AD865011-3329-410F-A8E4-6453943FDA9B}"/>
    <tableStyle name="SlicerStyleDarkBlack" pivot="0" table="0" count="10" xr9:uid="{ED7BABC1-3471-497F-AEA4-19D69E6BDFFF}">
      <tableStyleElement type="wholeTable" dxfId="1"/>
      <tableStyleElement type="headerRow" dxfId="0"/>
    </tableStyle>
    <tableStyle name="SlicerStyleDarkGold" pivot="0" table="0" count="10" xr9:uid="{A027D676-E51F-46EE-A54C-69269472E317}">
      <tableStyleElement type="wholeTable" dxfId="376"/>
      <tableStyleElement type="headerRow" dxfId="375"/>
    </tableStyle>
    <tableStyle name="SlicerStyleDarkOrange" pivot="0" table="0" count="10" xr9:uid="{BCDFC5FB-49DA-49E6-B370-98E49A2986E8}">
      <tableStyleElement type="wholeTable" dxfId="3"/>
      <tableStyleElement type="headerRow" dxfId="2"/>
    </tableStyle>
    <tableStyle name="SlicerStyleDarkPurple" pivot="0" table="0" count="10" xr9:uid="{7D6AD156-9414-4BEC-8C33-DE1DE79B03AC}">
      <tableStyleElement type="wholeTable" dxfId="7"/>
      <tableStyleElement type="headerRow" dxfId="6"/>
    </tableStyle>
    <tableStyle name="SlicerStyleDarkRed" pivot="0" table="0" count="10" xr9:uid="{8C2359B1-2EC0-4A2D-904E-61685CA61EEC}">
      <tableStyleElement type="wholeTable" dxfId="5"/>
      <tableStyleElement type="headerRow" dxfId="4"/>
    </tableStyle>
    <tableStyle name="SlicerStyleDarkYellow" pivot="0" table="0" count="10" xr9:uid="{4F7B7FC4-EC15-4D80-8E5A-0CBC22ACA042}">
      <tableStyleElement type="wholeTable" dxfId="374"/>
      <tableStyleElement type="headerRow" dxfId="373"/>
    </tableStyle>
    <tableStyle name="TimeSlicerStyleDarkRed" pivot="0" table="0" count="9" xr9:uid="{92B57C83-9020-426A-84BE-67F11E000435}">
      <tableStyleElement type="wholeTable" dxfId="372"/>
      <tableStyleElement type="headerRow" dxfId="371"/>
    </tableStyle>
  </tableStyles>
  <colors>
    <mruColors>
      <color rgb="FFAEAAAA"/>
    </mruColors>
  </colors>
  <extLst>
    <ext xmlns:x14="http://schemas.microsoft.com/office/spreadsheetml/2009/9/main" uri="{46F421CA-312F-682f-3DD2-61675219B42D}">
      <x14:dxfs count="12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Blac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DarkGold">
          <x14:slicerStyleElements>
            <x14:slicerStyleElement type="unselectedItemWithData" dxfId="111"/>
            <x14:slicerStyleElement type="unselectedItemWithNoData" dxfId="110"/>
            <x14:slicerStyleElement type="selectedItemWithData" dxfId="109"/>
            <x14:slicerStyleElement type="selectedItemWithNoData" dxfId="108"/>
            <x14:slicerStyleElement type="hoveredUnselectedItemWithData" dxfId="107"/>
            <x14:slicerStyleElement type="hoveredSelectedItemWithData" dxfId="106"/>
            <x14:slicerStyleElement type="hoveredUnselectedItemWithNoData" dxfId="105"/>
            <x14:slicerStyleElement type="hoveredSelectedItemWithNoData" dxfId="104"/>
          </x14:slicerStyleElements>
        </x14:slicerStyle>
        <x14:slicerStyle name="SlicerStyleDarkOrang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Purple">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DarkRed">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Yellow">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DarkRed">
        <x15:timelineStyle name="TimeSlicerStyleDarkRed">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3.xml"/><Relationship Id="rId42" Type="http://schemas.openxmlformats.org/officeDocument/2006/relationships/pivotTable" Target="pivotTables/pivotTable2.xml"/><Relationship Id="rId47" Type="http://schemas.openxmlformats.org/officeDocument/2006/relationships/pivotTable" Target="pivotTables/pivotTable7.xml"/><Relationship Id="rId63" Type="http://schemas.openxmlformats.org/officeDocument/2006/relationships/customXml" Target="../customXml/item8.xml"/><Relationship Id="rId68" Type="http://schemas.openxmlformats.org/officeDocument/2006/relationships/customXml" Target="../customXml/item13.xml"/><Relationship Id="rId84" Type="http://schemas.openxmlformats.org/officeDocument/2006/relationships/customXml" Target="../customXml/item29.xml"/><Relationship Id="rId89" Type="http://schemas.openxmlformats.org/officeDocument/2006/relationships/customXml" Target="../customXml/item34.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7/relationships/slicerCache" Target="slicerCaches/slicerCache9.xml"/><Relationship Id="rId37" Type="http://schemas.openxmlformats.org/officeDocument/2006/relationships/pivotCacheDefinition" Target="pivotCache/pivotCacheDefinition10.xml"/><Relationship Id="rId53" Type="http://schemas.openxmlformats.org/officeDocument/2006/relationships/powerPivotData" Target="model/item.data"/><Relationship Id="rId58" Type="http://schemas.openxmlformats.org/officeDocument/2006/relationships/customXml" Target="../customXml/item3.xml"/><Relationship Id="rId74" Type="http://schemas.openxmlformats.org/officeDocument/2006/relationships/customXml" Target="../customXml/item19.xml"/><Relationship Id="rId79" Type="http://schemas.openxmlformats.org/officeDocument/2006/relationships/customXml" Target="../customXml/item24.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4.xml"/><Relationship Id="rId30" Type="http://schemas.microsoft.com/office/2007/relationships/slicerCache" Target="slicerCaches/slicerCache7.xml"/><Relationship Id="rId35" Type="http://schemas.openxmlformats.org/officeDocument/2006/relationships/pivotCacheDefinition" Target="pivotCache/pivotCacheDefinition8.xml"/><Relationship Id="rId43" Type="http://schemas.openxmlformats.org/officeDocument/2006/relationships/pivotTable" Target="pivotTables/pivotTable3.xml"/><Relationship Id="rId48" Type="http://schemas.openxmlformats.org/officeDocument/2006/relationships/pivotTable" Target="pivotTables/pivotTable8.xml"/><Relationship Id="rId56" Type="http://schemas.openxmlformats.org/officeDocument/2006/relationships/customXml" Target="../customXml/item1.xml"/><Relationship Id="rId64" Type="http://schemas.openxmlformats.org/officeDocument/2006/relationships/customXml" Target="../customXml/item9.xml"/><Relationship Id="rId69" Type="http://schemas.openxmlformats.org/officeDocument/2006/relationships/customXml" Target="../customXml/item14.xml"/><Relationship Id="rId77"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styles" Target="styles.xml"/><Relationship Id="rId72" Type="http://schemas.openxmlformats.org/officeDocument/2006/relationships/customXml" Target="../customXml/item17.xml"/><Relationship Id="rId80" Type="http://schemas.openxmlformats.org/officeDocument/2006/relationships/customXml" Target="../customXml/item25.xml"/><Relationship Id="rId85" Type="http://schemas.openxmlformats.org/officeDocument/2006/relationships/customXml" Target="../customXml/item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pivotTable" Target="pivotTables/pivotTable6.xml"/><Relationship Id="rId59" Type="http://schemas.openxmlformats.org/officeDocument/2006/relationships/customXml" Target="../customXml/item4.xml"/><Relationship Id="rId67" Type="http://schemas.openxmlformats.org/officeDocument/2006/relationships/customXml" Target="../customXml/item12.xml"/><Relationship Id="rId20" Type="http://schemas.openxmlformats.org/officeDocument/2006/relationships/pivotCacheDefinition" Target="pivotCache/pivotCacheDefinition2.xml"/><Relationship Id="rId41" Type="http://schemas.openxmlformats.org/officeDocument/2006/relationships/pivotTable" Target="pivotTables/pivotTable1.xml"/><Relationship Id="rId54" Type="http://schemas.microsoft.com/office/2017/10/relationships/person" Target="persons/person.xml"/><Relationship Id="rId62" Type="http://schemas.openxmlformats.org/officeDocument/2006/relationships/customXml" Target="../customXml/item7.xml"/><Relationship Id="rId70" Type="http://schemas.openxmlformats.org/officeDocument/2006/relationships/customXml" Target="../customXml/item15.xml"/><Relationship Id="rId75" Type="http://schemas.openxmlformats.org/officeDocument/2006/relationships/customXml" Target="../customXml/item20.xml"/><Relationship Id="rId83" Type="http://schemas.openxmlformats.org/officeDocument/2006/relationships/customXml" Target="../customXml/item28.xml"/><Relationship Id="rId88" Type="http://schemas.openxmlformats.org/officeDocument/2006/relationships/customXml" Target="../customXml/item3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5.xml"/><Relationship Id="rId36" Type="http://schemas.openxmlformats.org/officeDocument/2006/relationships/pivotCacheDefinition" Target="pivotCache/pivotCacheDefinition9.xml"/><Relationship Id="rId49" Type="http://schemas.openxmlformats.org/officeDocument/2006/relationships/theme" Target="theme/theme1.xml"/><Relationship Id="rId57" Type="http://schemas.openxmlformats.org/officeDocument/2006/relationships/customXml" Target="../customXml/item2.xml"/><Relationship Id="rId10" Type="http://schemas.openxmlformats.org/officeDocument/2006/relationships/worksheet" Target="worksheets/sheet10.xml"/><Relationship Id="rId31" Type="http://schemas.microsoft.com/office/2007/relationships/slicerCache" Target="slicerCaches/slicerCache8.xml"/><Relationship Id="rId44" Type="http://schemas.openxmlformats.org/officeDocument/2006/relationships/pivotTable" Target="pivotTables/pivotTable4.xml"/><Relationship Id="rId52" Type="http://schemas.openxmlformats.org/officeDocument/2006/relationships/sharedStrings" Target="sharedStrings.xml"/><Relationship Id="rId60" Type="http://schemas.openxmlformats.org/officeDocument/2006/relationships/customXml" Target="../customXml/item5.xml"/><Relationship Id="rId65" Type="http://schemas.openxmlformats.org/officeDocument/2006/relationships/customXml" Target="../customXml/item10.xml"/><Relationship Id="rId73" Type="http://schemas.openxmlformats.org/officeDocument/2006/relationships/customXml" Target="../customXml/item18.xml"/><Relationship Id="rId78" Type="http://schemas.openxmlformats.org/officeDocument/2006/relationships/customXml" Target="../customXml/item23.xml"/><Relationship Id="rId81" Type="http://schemas.openxmlformats.org/officeDocument/2006/relationships/customXml" Target="../customXml/item26.xml"/><Relationship Id="rId86"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12.xml"/><Relationship Id="rId34" Type="http://schemas.openxmlformats.org/officeDocument/2006/relationships/pivotCacheDefinition" Target="pivotCache/pivotCacheDefinition7.xml"/><Relationship Id="rId50" Type="http://schemas.openxmlformats.org/officeDocument/2006/relationships/connections" Target="connections.xml"/><Relationship Id="rId55" Type="http://schemas.openxmlformats.org/officeDocument/2006/relationships/calcChain" Target="calcChain.xml"/><Relationship Id="rId76" Type="http://schemas.openxmlformats.org/officeDocument/2006/relationships/customXml" Target="../customXml/item21.xml"/><Relationship Id="rId7" Type="http://schemas.openxmlformats.org/officeDocument/2006/relationships/worksheet" Target="worksheets/sheet7.xml"/><Relationship Id="rId71" Type="http://schemas.openxmlformats.org/officeDocument/2006/relationships/customXml" Target="../customXml/item16.xml"/><Relationship Id="rId2" Type="http://schemas.openxmlformats.org/officeDocument/2006/relationships/worksheet" Target="worksheets/sheet2.xml"/><Relationship Id="rId29" Type="http://schemas.microsoft.com/office/2007/relationships/slicerCache" Target="slicerCaches/slicerCache6.xml"/><Relationship Id="rId24" Type="http://schemas.microsoft.com/office/2007/relationships/slicerCache" Target="slicerCaches/slicerCache1.xml"/><Relationship Id="rId40" Type="http://schemas.openxmlformats.org/officeDocument/2006/relationships/pivotCacheDefinition" Target="pivotCache/pivotCacheDefinition13.xml"/><Relationship Id="rId45" Type="http://schemas.openxmlformats.org/officeDocument/2006/relationships/pivotTable" Target="pivotTables/pivotTable5.xml"/><Relationship Id="rId66" Type="http://schemas.openxmlformats.org/officeDocument/2006/relationships/customXml" Target="../customXml/item11.xml"/><Relationship Id="rId87" Type="http://schemas.openxmlformats.org/officeDocument/2006/relationships/customXml" Target="../customXml/item32.xml"/><Relationship Id="rId61" Type="http://schemas.openxmlformats.org/officeDocument/2006/relationships/customXml" Target="../customXml/item6.xml"/><Relationship Id="rId82" Type="http://schemas.openxmlformats.org/officeDocument/2006/relationships/customXml" Target="../customXml/item27.xml"/><Relationship Id="rId19"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Member and Guests Visits by Facility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v>Sum of Members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5"/>
              <c:pt idx="0">
                <c:v>Tuesday</c:v>
              </c:pt>
              <c:pt idx="1">
                <c:v>Wednesday</c:v>
              </c:pt>
              <c:pt idx="2">
                <c:v>Thursday</c:v>
              </c:pt>
              <c:pt idx="3">
                <c:v>Friday</c:v>
              </c:pt>
              <c:pt idx="4">
                <c:v>Saturday</c:v>
              </c:pt>
            </c:strLit>
          </c:cat>
          <c:val>
            <c:numLit>
              <c:formatCode>General</c:formatCode>
              <c:ptCount val="5"/>
              <c:pt idx="0">
                <c:v>137</c:v>
              </c:pt>
              <c:pt idx="1">
                <c:v>48</c:v>
              </c:pt>
              <c:pt idx="2">
                <c:v>83</c:v>
              </c:pt>
              <c:pt idx="3">
                <c:v>98</c:v>
              </c:pt>
              <c:pt idx="4">
                <c:v>97</c:v>
              </c:pt>
            </c:numLit>
          </c:val>
          <c:extLst>
            <c:ext xmlns:c16="http://schemas.microsoft.com/office/drawing/2014/chart" uri="{C3380CC4-5D6E-409C-BE32-E72D297353CC}">
              <c16:uniqueId val="{00000005-C71B-4A4E-AA1A-AF9D305961EA}"/>
            </c:ext>
          </c:extLst>
        </c:ser>
        <c:ser>
          <c:idx val="1"/>
          <c:order val="1"/>
          <c:tx>
            <c:v>Sum of Guests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5"/>
              <c:pt idx="0">
                <c:v>Tuesday</c:v>
              </c:pt>
              <c:pt idx="1">
                <c:v>Wednesday</c:v>
              </c:pt>
              <c:pt idx="2">
                <c:v>Thursday</c:v>
              </c:pt>
              <c:pt idx="3">
                <c:v>Friday</c:v>
              </c:pt>
              <c:pt idx="4">
                <c:v>Saturday</c:v>
              </c:pt>
            </c:strLit>
          </c:cat>
          <c:val>
            <c:numLit>
              <c:formatCode>General</c:formatCode>
              <c:ptCount val="5"/>
              <c:pt idx="0">
                <c:v>78</c:v>
              </c:pt>
              <c:pt idx="1">
                <c:v>31</c:v>
              </c:pt>
              <c:pt idx="2">
                <c:v>55</c:v>
              </c:pt>
              <c:pt idx="3">
                <c:v>54</c:v>
              </c:pt>
              <c:pt idx="4">
                <c:v>43</c:v>
              </c:pt>
            </c:numLit>
          </c:val>
          <c:extLst>
            <c:ext xmlns:c16="http://schemas.microsoft.com/office/drawing/2014/chart" uri="{C3380CC4-5D6E-409C-BE32-E72D297353CC}">
              <c16:uniqueId val="{00000007-C71B-4A4E-AA1A-AF9D305961EA}"/>
            </c:ext>
          </c:extLst>
        </c:ser>
        <c:dLbls>
          <c:showLegendKey val="0"/>
          <c:showVal val="0"/>
          <c:showCatName val="0"/>
          <c:showSerName val="0"/>
          <c:showPercent val="0"/>
          <c:showBubbleSize val="0"/>
        </c:dLbls>
        <c:gapWidth val="150"/>
        <c:overlap val="100"/>
        <c:axId val="2061880048"/>
        <c:axId val="2061881488"/>
      </c:barChart>
      <c:catAx>
        <c:axId val="2061880048"/>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Facilities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61881488"/>
        <c:crosses val="autoZero"/>
        <c:auto val="1"/>
        <c:lblAlgn val="ctr"/>
        <c:lblOffset val="25"/>
        <c:noMultiLvlLbl val="0"/>
        <c:extLst>
          <c:ext xmlns:c15="http://schemas.microsoft.com/office/drawing/2012/chart" uri="{F40574EE-89B7-4290-83BB-5DA773EAF853}">
            <c15:numFmt c:formatCode="General" c:sourceLinked="1"/>
          </c:ext>
        </c:extLst>
      </c:catAx>
      <c:valAx>
        <c:axId val="2061881488"/>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Number of Visitors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6188004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[Front Range Recreation.xlsm]PivotChartTable4</c15:name>
        <c15:fmtId val="0"/>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Facility</a:t>
            </a:r>
            <a:r>
              <a:rPr lang="en-US" baseline="0"/>
              <a:t> Visits by Day</a:t>
            </a:r>
            <a:endParaRPr lang="en-US"/>
          </a:p>
        </c:rich>
      </c:tx>
      <c:layout>
        <c:manualLayout>
          <c:xMode val="edge"/>
          <c:yMode val="edge"/>
          <c:x val="0.25729614225972602"/>
          <c:y val="7.18889914476229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v>Total</c:v>
          </c:tx>
          <c:explosion val="13"/>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75B-47AA-A498-2F0838CA40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75B-47AA-A498-2F0838CA40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75B-47AA-A498-2F0838CA40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75B-47AA-A498-2F0838CA40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75B-47AA-A498-2F0838CA40E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575B-47AA-A498-2F0838CA40E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575B-47AA-A498-2F0838CA40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5"/>
              <c:pt idx="0">
                <c:v>Tuesday</c:v>
              </c:pt>
              <c:pt idx="1">
                <c:v>Wednesday</c:v>
              </c:pt>
              <c:pt idx="2">
                <c:v>Thursday</c:v>
              </c:pt>
              <c:pt idx="3">
                <c:v>Friday</c:v>
              </c:pt>
              <c:pt idx="4">
                <c:v>Saturday</c:v>
              </c:pt>
            </c:strLit>
          </c:cat>
          <c:val>
            <c:numLit>
              <c:formatCode>General</c:formatCode>
              <c:ptCount val="5"/>
              <c:pt idx="0">
                <c:v>64</c:v>
              </c:pt>
              <c:pt idx="1">
                <c:v>26</c:v>
              </c:pt>
              <c:pt idx="2">
                <c:v>37</c:v>
              </c:pt>
              <c:pt idx="3">
                <c:v>44</c:v>
              </c:pt>
              <c:pt idx="4">
                <c:v>50</c:v>
              </c:pt>
            </c:numLit>
          </c:val>
          <c:extLst>
            <c:ext xmlns:c16="http://schemas.microsoft.com/office/drawing/2014/chart" uri="{C3380CC4-5D6E-409C-BE32-E72D297353CC}">
              <c16:uniqueId val="{0000000E-3894-40AD-B2D6-44AC0A783172}"/>
            </c:ext>
          </c:extLst>
        </c:ser>
        <c:dLbls>
          <c:dLblPos val="inEnd"/>
          <c:showLegendKey val="0"/>
          <c:showVal val="0"/>
          <c:showCatName val="0"/>
          <c:showSerName val="0"/>
          <c:showPercent val="1"/>
          <c:showBubbleSize val="0"/>
          <c:showLeaderLines val="1"/>
        </c:dLbls>
        <c:firstSliceAng val="3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[Front Range Recreation.xlsm]PivotChartTable5</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Daily Member and Guest Totals with Time Spent in Facilities</a:t>
            </a:r>
          </a:p>
        </c:rich>
      </c:tx>
      <c:layout>
        <c:manualLayout>
          <c:xMode val="edge"/>
          <c:yMode val="edge"/>
          <c:x val="0.18703575810734874"/>
          <c:y val="5.0712483810090067E-2"/>
        </c:manualLayout>
      </c:layout>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Members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7"/>
              <c:pt idx="0">
                <c:v>6/13/2023</c:v>
              </c:pt>
              <c:pt idx="1">
                <c:v>6/14/2023</c:v>
              </c:pt>
              <c:pt idx="2">
                <c:v>6/15/2023</c:v>
              </c:pt>
              <c:pt idx="3">
                <c:v>6/16/2023</c:v>
              </c:pt>
              <c:pt idx="4">
                <c:v>6/17/2023</c:v>
              </c:pt>
              <c:pt idx="5">
                <c:v>6/20/2023</c:v>
              </c:pt>
              <c:pt idx="6">
                <c:v>6/21/2023</c:v>
              </c:pt>
              <c:pt idx="7">
                <c:v>6/22/2023</c:v>
              </c:pt>
              <c:pt idx="8">
                <c:v>6/23/2023</c:v>
              </c:pt>
              <c:pt idx="9">
                <c:v>6/24/2023</c:v>
              </c:pt>
              <c:pt idx="10">
                <c:v>6/27/2023</c:v>
              </c:pt>
              <c:pt idx="11">
                <c:v>6/28/2023</c:v>
              </c:pt>
              <c:pt idx="12">
                <c:v>6/29/2023</c:v>
              </c:pt>
              <c:pt idx="13">
                <c:v>6/30/2023</c:v>
              </c:pt>
              <c:pt idx="14">
                <c:v>7/1/2023</c:v>
              </c:pt>
              <c:pt idx="15">
                <c:v>7/4/2023</c:v>
              </c:pt>
              <c:pt idx="16">
                <c:v>7/5/2023</c:v>
              </c:pt>
            </c:strLit>
          </c:cat>
          <c:val>
            <c:numLit>
              <c:formatCode>General</c:formatCode>
              <c:ptCount val="17"/>
              <c:pt idx="0">
                <c:v>33</c:v>
              </c:pt>
              <c:pt idx="1">
                <c:v>10</c:v>
              </c:pt>
              <c:pt idx="2">
                <c:v>39</c:v>
              </c:pt>
              <c:pt idx="3">
                <c:v>49</c:v>
              </c:pt>
              <c:pt idx="4">
                <c:v>28</c:v>
              </c:pt>
              <c:pt idx="5">
                <c:v>10</c:v>
              </c:pt>
              <c:pt idx="6">
                <c:v>7</c:v>
              </c:pt>
              <c:pt idx="7">
                <c:v>34</c:v>
              </c:pt>
              <c:pt idx="8">
                <c:v>31</c:v>
              </c:pt>
              <c:pt idx="9">
                <c:v>33</c:v>
              </c:pt>
              <c:pt idx="10">
                <c:v>20</c:v>
              </c:pt>
              <c:pt idx="11">
                <c:v>8</c:v>
              </c:pt>
              <c:pt idx="12">
                <c:v>10</c:v>
              </c:pt>
              <c:pt idx="13">
                <c:v>18</c:v>
              </c:pt>
              <c:pt idx="14">
                <c:v>36</c:v>
              </c:pt>
              <c:pt idx="15">
                <c:v>74</c:v>
              </c:pt>
              <c:pt idx="16">
                <c:v>23</c:v>
              </c:pt>
            </c:numLit>
          </c:val>
          <c:extLst>
            <c:ext xmlns:c16="http://schemas.microsoft.com/office/drawing/2014/chart" uri="{C3380CC4-5D6E-409C-BE32-E72D297353CC}">
              <c16:uniqueId val="{00000000-87F8-4FD2-91BE-D892B44A69CA}"/>
            </c:ext>
          </c:extLst>
        </c:ser>
        <c:ser>
          <c:idx val="1"/>
          <c:order val="1"/>
          <c:tx>
            <c:v>Guests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7"/>
              <c:pt idx="0">
                <c:v>6/13/2023</c:v>
              </c:pt>
              <c:pt idx="1">
                <c:v>6/14/2023</c:v>
              </c:pt>
              <c:pt idx="2">
                <c:v>6/15/2023</c:v>
              </c:pt>
              <c:pt idx="3">
                <c:v>6/16/2023</c:v>
              </c:pt>
              <c:pt idx="4">
                <c:v>6/17/2023</c:v>
              </c:pt>
              <c:pt idx="5">
                <c:v>6/20/2023</c:v>
              </c:pt>
              <c:pt idx="6">
                <c:v>6/21/2023</c:v>
              </c:pt>
              <c:pt idx="7">
                <c:v>6/22/2023</c:v>
              </c:pt>
              <c:pt idx="8">
                <c:v>6/23/2023</c:v>
              </c:pt>
              <c:pt idx="9">
                <c:v>6/24/2023</c:v>
              </c:pt>
              <c:pt idx="10">
                <c:v>6/27/2023</c:v>
              </c:pt>
              <c:pt idx="11">
                <c:v>6/28/2023</c:v>
              </c:pt>
              <c:pt idx="12">
                <c:v>6/29/2023</c:v>
              </c:pt>
              <c:pt idx="13">
                <c:v>6/30/2023</c:v>
              </c:pt>
              <c:pt idx="14">
                <c:v>7/1/2023</c:v>
              </c:pt>
              <c:pt idx="15">
                <c:v>7/4/2023</c:v>
              </c:pt>
              <c:pt idx="16">
                <c:v>7/5/2023</c:v>
              </c:pt>
            </c:strLit>
          </c:cat>
          <c:val>
            <c:numLit>
              <c:formatCode>General</c:formatCode>
              <c:ptCount val="17"/>
              <c:pt idx="0">
                <c:v>22</c:v>
              </c:pt>
              <c:pt idx="1">
                <c:v>5</c:v>
              </c:pt>
              <c:pt idx="2">
                <c:v>30</c:v>
              </c:pt>
              <c:pt idx="3">
                <c:v>26</c:v>
              </c:pt>
              <c:pt idx="4">
                <c:v>16</c:v>
              </c:pt>
              <c:pt idx="5">
                <c:v>9</c:v>
              </c:pt>
              <c:pt idx="6">
                <c:v>9</c:v>
              </c:pt>
              <c:pt idx="7">
                <c:v>22</c:v>
              </c:pt>
              <c:pt idx="8">
                <c:v>19</c:v>
              </c:pt>
              <c:pt idx="9">
                <c:v>16</c:v>
              </c:pt>
              <c:pt idx="10">
                <c:v>12</c:v>
              </c:pt>
              <c:pt idx="11">
                <c:v>4</c:v>
              </c:pt>
              <c:pt idx="12">
                <c:v>3</c:v>
              </c:pt>
              <c:pt idx="13">
                <c:v>9</c:v>
              </c:pt>
              <c:pt idx="14">
                <c:v>11</c:v>
              </c:pt>
              <c:pt idx="15">
                <c:v>35</c:v>
              </c:pt>
              <c:pt idx="16">
                <c:v>13</c:v>
              </c:pt>
            </c:numLit>
          </c:val>
          <c:extLst>
            <c:ext xmlns:c16="http://schemas.microsoft.com/office/drawing/2014/chart" uri="{C3380CC4-5D6E-409C-BE32-E72D297353CC}">
              <c16:uniqueId val="{00000001-87F8-4FD2-91BE-D892B44A69CA}"/>
            </c:ext>
          </c:extLst>
        </c:ser>
        <c:dLbls>
          <c:showLegendKey val="0"/>
          <c:showVal val="0"/>
          <c:showCatName val="0"/>
          <c:showSerName val="0"/>
          <c:showPercent val="0"/>
          <c:showBubbleSize val="0"/>
        </c:dLbls>
        <c:gapWidth val="100"/>
        <c:axId val="894830143"/>
        <c:axId val="894829183"/>
      </c:barChart>
      <c:lineChart>
        <c:grouping val="standard"/>
        <c:varyColors val="0"/>
        <c:ser>
          <c:idx val="2"/>
          <c:order val="2"/>
          <c:tx>
            <c:v>Time In Facilities</c:v>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Lit>
              <c:ptCount val="17"/>
              <c:pt idx="0">
                <c:v>6/13/2023</c:v>
              </c:pt>
              <c:pt idx="1">
                <c:v>6/14/2023</c:v>
              </c:pt>
              <c:pt idx="2">
                <c:v>6/15/2023</c:v>
              </c:pt>
              <c:pt idx="3">
                <c:v>6/16/2023</c:v>
              </c:pt>
              <c:pt idx="4">
                <c:v>6/17/2023</c:v>
              </c:pt>
              <c:pt idx="5">
                <c:v>6/20/2023</c:v>
              </c:pt>
              <c:pt idx="6">
                <c:v>6/21/2023</c:v>
              </c:pt>
              <c:pt idx="7">
                <c:v>6/22/2023</c:v>
              </c:pt>
              <c:pt idx="8">
                <c:v>6/23/2023</c:v>
              </c:pt>
              <c:pt idx="9">
                <c:v>6/24/2023</c:v>
              </c:pt>
              <c:pt idx="10">
                <c:v>6/27/2023</c:v>
              </c:pt>
              <c:pt idx="11">
                <c:v>6/28/2023</c:v>
              </c:pt>
              <c:pt idx="12">
                <c:v>6/29/2023</c:v>
              </c:pt>
              <c:pt idx="13">
                <c:v>6/30/2023</c:v>
              </c:pt>
              <c:pt idx="14">
                <c:v>7/1/2023</c:v>
              </c:pt>
              <c:pt idx="15">
                <c:v>7/4/2023</c:v>
              </c:pt>
              <c:pt idx="16">
                <c:v>7/5/2023</c:v>
              </c:pt>
            </c:strLit>
          </c:cat>
          <c:val>
            <c:numLit>
              <c:formatCode>h:mm:ss;@</c:formatCode>
              <c:ptCount val="17"/>
              <c:pt idx="0">
                <c:v>0.77512700000000001</c:v>
              </c:pt>
              <c:pt idx="1">
                <c:v>0.31951499999999999</c:v>
              </c:pt>
              <c:pt idx="2">
                <c:v>0.736703</c:v>
              </c:pt>
              <c:pt idx="3">
                <c:v>0.89039800000000002</c:v>
              </c:pt>
              <c:pt idx="4">
                <c:v>0.65046300000000001</c:v>
              </c:pt>
              <c:pt idx="5">
                <c:v>0.28422399999999998</c:v>
              </c:pt>
              <c:pt idx="6">
                <c:v>0.11692</c:v>
              </c:pt>
              <c:pt idx="7">
                <c:v>0.89511099999999999</c:v>
              </c:pt>
              <c:pt idx="8">
                <c:v>0.650397</c:v>
              </c:pt>
              <c:pt idx="9">
                <c:v>0.68850100000000003</c:v>
              </c:pt>
              <c:pt idx="10">
                <c:v>0.429618</c:v>
              </c:pt>
              <c:pt idx="11">
                <c:v>0.27459899999999998</c:v>
              </c:pt>
              <c:pt idx="12">
                <c:v>0.24066000000000001</c:v>
              </c:pt>
              <c:pt idx="13">
                <c:v>0.339669</c:v>
              </c:pt>
              <c:pt idx="14">
                <c:v>0.70162599999999997</c:v>
              </c:pt>
              <c:pt idx="15">
                <c:v>1.4415549999999999</c:v>
              </c:pt>
              <c:pt idx="16">
                <c:v>0.49692799999999998</c:v>
              </c:pt>
            </c:numLit>
          </c:val>
          <c:smooth val="0"/>
          <c:extLst>
            <c:ext xmlns:c16="http://schemas.microsoft.com/office/drawing/2014/chart" uri="{C3380CC4-5D6E-409C-BE32-E72D297353CC}">
              <c16:uniqueId val="{00000002-87F8-4FD2-91BE-D892B44A69CA}"/>
            </c:ext>
          </c:extLst>
        </c:ser>
        <c:dLbls>
          <c:showLegendKey val="0"/>
          <c:showVal val="0"/>
          <c:showCatName val="0"/>
          <c:showSerName val="0"/>
          <c:showPercent val="0"/>
          <c:showBubbleSize val="0"/>
        </c:dLbls>
        <c:marker val="1"/>
        <c:smooth val="0"/>
        <c:axId val="893456815"/>
        <c:axId val="893458735"/>
      </c:lineChart>
      <c:catAx>
        <c:axId val="894830143"/>
        <c:scaling>
          <c:orientation val="minMax"/>
        </c:scaling>
        <c:delete val="0"/>
        <c:axPos val="b"/>
        <c:numFmt formatCode="#,##0" sourceLinked="0"/>
        <c:majorTickMark val="none"/>
        <c:minorTickMark val="none"/>
        <c:tickLblPos val="nextTo"/>
        <c:spPr>
          <a:noFill/>
          <a:ln w="12700" cap="flat" cmpd="sng" algn="ctr">
            <a:solidFill>
              <a:schemeClr val="lt1">
                <a:lumMod val="95000"/>
                <a:alpha val="54000"/>
              </a:schemeClr>
            </a:solidFill>
            <a:round/>
          </a:ln>
          <a:effectLst/>
        </c:spPr>
        <c:txPr>
          <a:bodyPr rot="-18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4829183"/>
        <c:crosses val="autoZero"/>
        <c:auto val="1"/>
        <c:lblAlgn val="ctr"/>
        <c:lblOffset val="100"/>
        <c:noMultiLvlLbl val="0"/>
      </c:catAx>
      <c:valAx>
        <c:axId val="894829183"/>
        <c:scaling>
          <c:orientation val="minMax"/>
        </c:scaling>
        <c:delete val="0"/>
        <c:axPos val="l"/>
        <c:majorGridlines>
          <c:spPr>
            <a:ln w="9525" cap="flat" cmpd="sng" algn="ctr">
              <a:solidFill>
                <a:schemeClr val="lt1">
                  <a:lumMod val="95000"/>
                  <a:alpha val="1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4830143"/>
        <c:crosses val="autoZero"/>
        <c:crossBetween val="between"/>
        <c:extLst>
          <c:ext xmlns:c15="http://schemas.microsoft.com/office/drawing/2012/chart" uri="{F40574EE-89B7-4290-83BB-5DA773EAF853}">
            <c15:numFmt c:formatCode="General" c:sourceLinked="1"/>
          </c:ext>
        </c:extLst>
      </c:valAx>
      <c:valAx>
        <c:axId val="893458735"/>
        <c:scaling>
          <c:orientation val="minMax"/>
        </c:scaling>
        <c:delete val="0"/>
        <c:axPos val="r"/>
        <c:numFmt formatCode="h:mm:ss;@"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456815"/>
        <c:crosses val="max"/>
        <c:crossBetween val="between"/>
        <c:extLst>
          <c:ext xmlns:c15="http://schemas.microsoft.com/office/drawing/2012/chart" uri="{F40574EE-89B7-4290-83BB-5DA773EAF853}">
            <c15:numFmt c:formatCode="h:mm:ss;@" c:sourceLinked="1"/>
          </c:ext>
        </c:extLst>
      </c:valAx>
      <c:catAx>
        <c:axId val="893456815"/>
        <c:scaling>
          <c:orientation val="minMax"/>
        </c:scaling>
        <c:delete val="1"/>
        <c:axPos val="b"/>
        <c:numFmt formatCode="General" sourceLinked="0"/>
        <c:majorTickMark val="none"/>
        <c:minorTickMark val="none"/>
        <c:tickLblPos val="nextTo"/>
        <c:crossAx val="893458735"/>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[Front Range Recreation.xlsm]PivotChartTable8</c15:name>
        <c15:fmtId val="2"/>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a:t>
            </a:r>
            <a:r>
              <a:rPr lang="en-US" baseline="0"/>
              <a:t> Visitors per Hour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Average Members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4"/>
              <c:pt idx="0">
                <c:v>Basketball/Raquetball</c:v>
              </c:pt>
              <c:pt idx="1">
                <c:v>Computer</c:v>
              </c:pt>
              <c:pt idx="2">
                <c:v>Scheduled Class</c:v>
              </c:pt>
              <c:pt idx="3">
                <c:v>Weight Room</c:v>
              </c:pt>
            </c:strLit>
          </c:cat>
          <c:val>
            <c:numLit>
              <c:formatCode>0.00</c:formatCode>
              <c:ptCount val="4"/>
              <c:pt idx="0">
                <c:v>2.3461538461538463</c:v>
              </c:pt>
              <c:pt idx="1">
                <c:v>1.452054794520548</c:v>
              </c:pt>
              <c:pt idx="2">
                <c:v>2.5652173913043477</c:v>
              </c:pt>
              <c:pt idx="3">
                <c:v>2.4109589041095889</c:v>
              </c:pt>
            </c:numLit>
          </c:val>
          <c:extLst>
            <c:ext xmlns:c16="http://schemas.microsoft.com/office/drawing/2014/chart" uri="{C3380CC4-5D6E-409C-BE32-E72D297353CC}">
              <c16:uniqueId val="{00000000-E452-467F-98E6-7C8ABDCCCB07}"/>
            </c:ext>
          </c:extLst>
        </c:ser>
        <c:ser>
          <c:idx val="1"/>
          <c:order val="1"/>
          <c:tx>
            <c:v>Average Guests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4"/>
              <c:pt idx="0">
                <c:v>Basketball/Raquetball</c:v>
              </c:pt>
              <c:pt idx="1">
                <c:v>Computer</c:v>
              </c:pt>
              <c:pt idx="2">
                <c:v>Scheduled Class</c:v>
              </c:pt>
              <c:pt idx="3">
                <c:v>Weight Room</c:v>
              </c:pt>
            </c:strLit>
          </c:cat>
          <c:val>
            <c:numLit>
              <c:formatCode>0.00</c:formatCode>
              <c:ptCount val="4"/>
              <c:pt idx="0">
                <c:v>1.8076923076923077</c:v>
              </c:pt>
              <c:pt idx="1">
                <c:v>0</c:v>
              </c:pt>
              <c:pt idx="2">
                <c:v>1.4782608695652173</c:v>
              </c:pt>
              <c:pt idx="3">
                <c:v>1.821917808219178</c:v>
              </c:pt>
            </c:numLit>
          </c:val>
          <c:extLst>
            <c:ext xmlns:c16="http://schemas.microsoft.com/office/drawing/2014/chart" uri="{C3380CC4-5D6E-409C-BE32-E72D297353CC}">
              <c16:uniqueId val="{00000002-E452-467F-98E6-7C8ABDCCCB07}"/>
            </c:ext>
          </c:extLst>
        </c:ser>
        <c:dLbls>
          <c:dLblPos val="outEnd"/>
          <c:showLegendKey val="0"/>
          <c:showVal val="1"/>
          <c:showCatName val="0"/>
          <c:showSerName val="0"/>
          <c:showPercent val="0"/>
          <c:showBubbleSize val="0"/>
        </c:dLbls>
        <c:gapWidth val="50"/>
        <c:overlap val="25"/>
        <c:axId val="282715968"/>
        <c:axId val="282695328"/>
      </c:barChart>
      <c:catAx>
        <c:axId val="282715968"/>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2695328"/>
        <c:crosses val="autoZero"/>
        <c:auto val="1"/>
        <c:lblAlgn val="ctr"/>
        <c:lblOffset val="100"/>
        <c:noMultiLvlLbl val="0"/>
        <c:extLst>
          <c:ext xmlns:c15="http://schemas.microsoft.com/office/drawing/2012/chart" uri="{F40574EE-89B7-4290-83BB-5DA773EAF853}">
            <c15:numFmt c:formatCode="General" c:sourceLinked="1"/>
          </c:ext>
        </c:extLst>
      </c:catAx>
      <c:valAx>
        <c:axId val="28269532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2715968"/>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[Front Range Recreation.xlsm]PivotChartTable1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Avg Temperature (F)</c:v>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Lit>
              <c:ptCount val="599"/>
              <c:pt idx="0">
                <c:v>6/10/2023 10:00:00 PM</c:v>
              </c:pt>
              <c:pt idx="1">
                <c:v>6/10/2023 11:00:00 PM</c:v>
              </c:pt>
              <c:pt idx="2">
                <c:v>6/10/2023 7:00:00 PM</c:v>
              </c:pt>
              <c:pt idx="3">
                <c:v>6/10/2023 8:00:00 PM</c:v>
              </c:pt>
              <c:pt idx="4">
                <c:v>6/10/2023 9:00:00 PM</c:v>
              </c:pt>
              <c:pt idx="5">
                <c:v>6/11/2023 1:00:00 AM</c:v>
              </c:pt>
              <c:pt idx="6">
                <c:v>6/11/2023 1:00:00 PM</c:v>
              </c:pt>
              <c:pt idx="7">
                <c:v>6/11/2023 10:00:00 AM</c:v>
              </c:pt>
              <c:pt idx="8">
                <c:v>6/11/2023 10:00:00 PM</c:v>
              </c:pt>
              <c:pt idx="9">
                <c:v>6/11/2023 11:00:00 AM</c:v>
              </c:pt>
              <c:pt idx="10">
                <c:v>6/11/2023 11:00:00 PM</c:v>
              </c:pt>
              <c:pt idx="11">
                <c:v>6/11/2023 12:00:00 AM</c:v>
              </c:pt>
              <c:pt idx="12">
                <c:v>6/11/2023 12:00:00 PM</c:v>
              </c:pt>
              <c:pt idx="13">
                <c:v>6/11/2023 2:00:00 AM</c:v>
              </c:pt>
              <c:pt idx="14">
                <c:v>6/11/2023 2:00:00 PM</c:v>
              </c:pt>
              <c:pt idx="15">
                <c:v>6/11/2023 3:00:00 AM</c:v>
              </c:pt>
              <c:pt idx="16">
                <c:v>6/11/2023 3:00:00 PM</c:v>
              </c:pt>
              <c:pt idx="17">
                <c:v>6/11/2023 4:00:00 AM</c:v>
              </c:pt>
              <c:pt idx="18">
                <c:v>6/11/2023 4:00:00 PM</c:v>
              </c:pt>
              <c:pt idx="19">
                <c:v>6/11/2023 5:00:00 AM</c:v>
              </c:pt>
              <c:pt idx="20">
                <c:v>6/11/2023 5:00:00 PM</c:v>
              </c:pt>
              <c:pt idx="21">
                <c:v>6/11/2023 6:00:00 AM</c:v>
              </c:pt>
              <c:pt idx="22">
                <c:v>6/11/2023 6:00:00 PM</c:v>
              </c:pt>
              <c:pt idx="23">
                <c:v>6/11/2023 7:00:00 AM</c:v>
              </c:pt>
              <c:pt idx="24">
                <c:v>6/11/2023 7:00:00 PM</c:v>
              </c:pt>
              <c:pt idx="25">
                <c:v>6/11/2023 8:00:00 AM</c:v>
              </c:pt>
              <c:pt idx="26">
                <c:v>6/11/2023 8:00:00 PM</c:v>
              </c:pt>
              <c:pt idx="27">
                <c:v>6/11/2023 9:00:00 AM</c:v>
              </c:pt>
              <c:pt idx="28">
                <c:v>6/11/2023 9:00:00 PM</c:v>
              </c:pt>
              <c:pt idx="29">
                <c:v>6/12/2023 1:00:00 AM</c:v>
              </c:pt>
              <c:pt idx="30">
                <c:v>6/12/2023 1:00:00 PM</c:v>
              </c:pt>
              <c:pt idx="31">
                <c:v>6/12/2023 10:00:00 AM</c:v>
              </c:pt>
              <c:pt idx="32">
                <c:v>6/12/2023 10:00:00 PM</c:v>
              </c:pt>
              <c:pt idx="33">
                <c:v>6/12/2023 11:00:00 AM</c:v>
              </c:pt>
              <c:pt idx="34">
                <c:v>6/12/2023 11:00:00 PM</c:v>
              </c:pt>
              <c:pt idx="35">
                <c:v>6/12/2023 12:00:00 AM</c:v>
              </c:pt>
              <c:pt idx="36">
                <c:v>6/12/2023 12:00:00 PM</c:v>
              </c:pt>
              <c:pt idx="37">
                <c:v>6/12/2023 2:00:00 AM</c:v>
              </c:pt>
              <c:pt idx="38">
                <c:v>6/12/2023 2:00:00 PM</c:v>
              </c:pt>
              <c:pt idx="39">
                <c:v>6/12/2023 3:00:00 AM</c:v>
              </c:pt>
              <c:pt idx="40">
                <c:v>6/12/2023 3:00:00 PM</c:v>
              </c:pt>
              <c:pt idx="41">
                <c:v>6/12/2023 4:00:00 AM</c:v>
              </c:pt>
              <c:pt idx="42">
                <c:v>6/12/2023 4:00:00 PM</c:v>
              </c:pt>
              <c:pt idx="43">
                <c:v>6/12/2023 5:00:00 AM</c:v>
              </c:pt>
              <c:pt idx="44">
                <c:v>6/12/2023 5:00:00 PM</c:v>
              </c:pt>
              <c:pt idx="45">
                <c:v>6/12/2023 6:00:00 AM</c:v>
              </c:pt>
              <c:pt idx="46">
                <c:v>6/12/2023 6:00:00 PM</c:v>
              </c:pt>
              <c:pt idx="47">
                <c:v>6/12/2023 7:00:00 AM</c:v>
              </c:pt>
              <c:pt idx="48">
                <c:v>6/12/2023 7:00:00 PM</c:v>
              </c:pt>
              <c:pt idx="49">
                <c:v>6/12/2023 8:00:00 AM</c:v>
              </c:pt>
              <c:pt idx="50">
                <c:v>6/12/2023 8:00:00 PM</c:v>
              </c:pt>
              <c:pt idx="51">
                <c:v>6/12/2023 9:00:00 AM</c:v>
              </c:pt>
              <c:pt idx="52">
                <c:v>6/12/2023 9:00:00 PM</c:v>
              </c:pt>
              <c:pt idx="53">
                <c:v>6/13/2023 1:00:00 AM</c:v>
              </c:pt>
              <c:pt idx="54">
                <c:v>6/13/2023 1:00:00 PM</c:v>
              </c:pt>
              <c:pt idx="55">
                <c:v>6/13/2023 10:00:00 AM</c:v>
              </c:pt>
              <c:pt idx="56">
                <c:v>6/13/2023 10:00:00 PM</c:v>
              </c:pt>
              <c:pt idx="57">
                <c:v>6/13/2023 11:00:00 AM</c:v>
              </c:pt>
              <c:pt idx="58">
                <c:v>6/13/2023 11:00:00 PM</c:v>
              </c:pt>
              <c:pt idx="59">
                <c:v>6/13/2023 12:00:00 AM</c:v>
              </c:pt>
              <c:pt idx="60">
                <c:v>6/13/2023 12:00:00 PM</c:v>
              </c:pt>
              <c:pt idx="61">
                <c:v>6/13/2023 2:00:00 AM</c:v>
              </c:pt>
              <c:pt idx="62">
                <c:v>6/13/2023 2:00:00 PM</c:v>
              </c:pt>
              <c:pt idx="63">
                <c:v>6/13/2023 3:00:00 AM</c:v>
              </c:pt>
              <c:pt idx="64">
                <c:v>6/13/2023 3:00:00 PM</c:v>
              </c:pt>
              <c:pt idx="65">
                <c:v>6/13/2023 4:00:00 AM</c:v>
              </c:pt>
              <c:pt idx="66">
                <c:v>6/13/2023 4:00:00 PM</c:v>
              </c:pt>
              <c:pt idx="67">
                <c:v>6/13/2023 5:00:00 AM</c:v>
              </c:pt>
              <c:pt idx="68">
                <c:v>6/13/2023 5:00:00 PM</c:v>
              </c:pt>
              <c:pt idx="69">
                <c:v>6/13/2023 6:00:00 AM</c:v>
              </c:pt>
              <c:pt idx="70">
                <c:v>6/13/2023 6:00:00 PM</c:v>
              </c:pt>
              <c:pt idx="71">
                <c:v>6/13/2023 7:00:00 AM</c:v>
              </c:pt>
              <c:pt idx="72">
                <c:v>6/13/2023 7:00:00 PM</c:v>
              </c:pt>
              <c:pt idx="73">
                <c:v>6/13/2023 8:00:00 AM</c:v>
              </c:pt>
              <c:pt idx="74">
                <c:v>6/13/2023 8:00:00 PM</c:v>
              </c:pt>
              <c:pt idx="75">
                <c:v>6/13/2023 9:00:00 AM</c:v>
              </c:pt>
              <c:pt idx="76">
                <c:v>6/13/2023 9:00:00 PM</c:v>
              </c:pt>
              <c:pt idx="77">
                <c:v>6/14/2023 1:00:00 AM</c:v>
              </c:pt>
              <c:pt idx="78">
                <c:v>6/14/2023 1:00:00 PM</c:v>
              </c:pt>
              <c:pt idx="79">
                <c:v>6/14/2023 10:00:00 AM</c:v>
              </c:pt>
              <c:pt idx="80">
                <c:v>6/14/2023 10:00:00 PM</c:v>
              </c:pt>
              <c:pt idx="81">
                <c:v>6/14/2023 11:00:00 AM</c:v>
              </c:pt>
              <c:pt idx="82">
                <c:v>6/14/2023 11:00:00 PM</c:v>
              </c:pt>
              <c:pt idx="83">
                <c:v>6/14/2023 12:00:00 AM</c:v>
              </c:pt>
              <c:pt idx="84">
                <c:v>6/14/2023 12:00:00 PM</c:v>
              </c:pt>
              <c:pt idx="85">
                <c:v>6/14/2023 2:00:00 AM</c:v>
              </c:pt>
              <c:pt idx="86">
                <c:v>6/14/2023 2:00:00 PM</c:v>
              </c:pt>
              <c:pt idx="87">
                <c:v>6/14/2023 3:00:00 AM</c:v>
              </c:pt>
              <c:pt idx="88">
                <c:v>6/14/2023 3:00:00 PM</c:v>
              </c:pt>
              <c:pt idx="89">
                <c:v>6/14/2023 4:00:00 AM</c:v>
              </c:pt>
              <c:pt idx="90">
                <c:v>6/14/2023 4:00:00 PM</c:v>
              </c:pt>
              <c:pt idx="91">
                <c:v>6/14/2023 5:00:00 AM</c:v>
              </c:pt>
              <c:pt idx="92">
                <c:v>6/14/2023 5:00:00 PM</c:v>
              </c:pt>
              <c:pt idx="93">
                <c:v>6/14/2023 6:00:00 AM</c:v>
              </c:pt>
              <c:pt idx="94">
                <c:v>6/14/2023 6:00:00 PM</c:v>
              </c:pt>
              <c:pt idx="95">
                <c:v>6/14/2023 7:00:00 AM</c:v>
              </c:pt>
              <c:pt idx="96">
                <c:v>6/14/2023 7:00:00 PM</c:v>
              </c:pt>
              <c:pt idx="97">
                <c:v>6/14/2023 8:00:00 AM</c:v>
              </c:pt>
              <c:pt idx="98">
                <c:v>6/14/2023 8:00:00 PM</c:v>
              </c:pt>
              <c:pt idx="99">
                <c:v>6/14/2023 9:00:00 AM</c:v>
              </c:pt>
              <c:pt idx="100">
                <c:v>6/14/2023 9:00:00 PM</c:v>
              </c:pt>
              <c:pt idx="101">
                <c:v>6/15/2023 1:00:00 AM</c:v>
              </c:pt>
              <c:pt idx="102">
                <c:v>6/15/2023 1:00:00 PM</c:v>
              </c:pt>
              <c:pt idx="103">
                <c:v>6/15/2023 10:00:00 AM</c:v>
              </c:pt>
              <c:pt idx="104">
                <c:v>6/15/2023 10:00:00 PM</c:v>
              </c:pt>
              <c:pt idx="105">
                <c:v>6/15/2023 11:00:00 AM</c:v>
              </c:pt>
              <c:pt idx="106">
                <c:v>6/15/2023 11:00:00 PM</c:v>
              </c:pt>
              <c:pt idx="107">
                <c:v>6/15/2023 12:00:00 AM</c:v>
              </c:pt>
              <c:pt idx="108">
                <c:v>6/15/2023 12:00:00 PM</c:v>
              </c:pt>
              <c:pt idx="109">
                <c:v>6/15/2023 2:00:00 AM</c:v>
              </c:pt>
              <c:pt idx="110">
                <c:v>6/15/2023 2:00:00 PM</c:v>
              </c:pt>
              <c:pt idx="111">
                <c:v>6/15/2023 3:00:00 AM</c:v>
              </c:pt>
              <c:pt idx="112">
                <c:v>6/15/2023 3:00:00 PM</c:v>
              </c:pt>
              <c:pt idx="113">
                <c:v>6/15/2023 4:00:00 AM</c:v>
              </c:pt>
              <c:pt idx="114">
                <c:v>6/15/2023 4:00:00 PM</c:v>
              </c:pt>
              <c:pt idx="115">
                <c:v>6/15/2023 5:00:00 AM</c:v>
              </c:pt>
              <c:pt idx="116">
                <c:v>6/15/2023 5:00:00 PM</c:v>
              </c:pt>
              <c:pt idx="117">
                <c:v>6/15/2023 6:00:00 AM</c:v>
              </c:pt>
              <c:pt idx="118">
                <c:v>6/15/2023 6:00:00 PM</c:v>
              </c:pt>
              <c:pt idx="119">
                <c:v>6/15/2023 7:00:00 AM</c:v>
              </c:pt>
              <c:pt idx="120">
                <c:v>6/15/2023 7:00:00 PM</c:v>
              </c:pt>
              <c:pt idx="121">
                <c:v>6/15/2023 8:00:00 AM</c:v>
              </c:pt>
              <c:pt idx="122">
                <c:v>6/15/2023 8:00:00 PM</c:v>
              </c:pt>
              <c:pt idx="123">
                <c:v>6/15/2023 9:00:00 AM</c:v>
              </c:pt>
              <c:pt idx="124">
                <c:v>6/15/2023 9:00:00 PM</c:v>
              </c:pt>
              <c:pt idx="125">
                <c:v>6/16/2023 1:00:00 AM</c:v>
              </c:pt>
              <c:pt idx="126">
                <c:v>6/16/2023 1:00:00 PM</c:v>
              </c:pt>
              <c:pt idx="127">
                <c:v>6/16/2023 10:00:00 AM</c:v>
              </c:pt>
              <c:pt idx="128">
                <c:v>6/16/2023 10:00:00 PM</c:v>
              </c:pt>
              <c:pt idx="129">
                <c:v>6/16/2023 11:00:00 AM</c:v>
              </c:pt>
              <c:pt idx="130">
                <c:v>6/16/2023 11:00:00 PM</c:v>
              </c:pt>
              <c:pt idx="131">
                <c:v>6/16/2023 12:00:00 AM</c:v>
              </c:pt>
              <c:pt idx="132">
                <c:v>6/16/2023 12:00:00 PM</c:v>
              </c:pt>
              <c:pt idx="133">
                <c:v>6/16/2023 2:00:00 AM</c:v>
              </c:pt>
              <c:pt idx="134">
                <c:v>6/16/2023 2:00:00 PM</c:v>
              </c:pt>
              <c:pt idx="135">
                <c:v>6/16/2023 3:00:00 AM</c:v>
              </c:pt>
              <c:pt idx="136">
                <c:v>6/16/2023 3:00:00 PM</c:v>
              </c:pt>
              <c:pt idx="137">
                <c:v>6/16/2023 4:00:00 AM</c:v>
              </c:pt>
              <c:pt idx="138">
                <c:v>6/16/2023 4:00:00 PM</c:v>
              </c:pt>
              <c:pt idx="139">
                <c:v>6/16/2023 5:00:00 AM</c:v>
              </c:pt>
              <c:pt idx="140">
                <c:v>6/16/2023 5:00:00 PM</c:v>
              </c:pt>
              <c:pt idx="141">
                <c:v>6/16/2023 6:00:00 AM</c:v>
              </c:pt>
              <c:pt idx="142">
                <c:v>6/16/2023 6:00:00 PM</c:v>
              </c:pt>
              <c:pt idx="143">
                <c:v>6/16/2023 7:00:00 AM</c:v>
              </c:pt>
              <c:pt idx="144">
                <c:v>6/16/2023 7:00:00 PM</c:v>
              </c:pt>
              <c:pt idx="145">
                <c:v>6/16/2023 8:00:00 AM</c:v>
              </c:pt>
              <c:pt idx="146">
                <c:v>6/16/2023 8:00:00 PM</c:v>
              </c:pt>
              <c:pt idx="147">
                <c:v>6/16/2023 9:00:00 AM</c:v>
              </c:pt>
              <c:pt idx="148">
                <c:v>6/16/2023 9:00:00 PM</c:v>
              </c:pt>
              <c:pt idx="149">
                <c:v>6/17/2023 1:00:00 AM</c:v>
              </c:pt>
              <c:pt idx="150">
                <c:v>6/17/2023 1:00:00 PM</c:v>
              </c:pt>
              <c:pt idx="151">
                <c:v>6/17/2023 10:00:00 AM</c:v>
              </c:pt>
              <c:pt idx="152">
                <c:v>6/17/2023 10:00:00 PM</c:v>
              </c:pt>
              <c:pt idx="153">
                <c:v>6/17/2023 11:00:00 AM</c:v>
              </c:pt>
              <c:pt idx="154">
                <c:v>6/17/2023 11:00:00 PM</c:v>
              </c:pt>
              <c:pt idx="155">
                <c:v>6/17/2023 12:00:00 AM</c:v>
              </c:pt>
              <c:pt idx="156">
                <c:v>6/17/2023 12:00:00 PM</c:v>
              </c:pt>
              <c:pt idx="157">
                <c:v>6/17/2023 2:00:00 AM</c:v>
              </c:pt>
              <c:pt idx="158">
                <c:v>6/17/2023 2:00:00 PM</c:v>
              </c:pt>
              <c:pt idx="159">
                <c:v>6/17/2023 3:00:00 AM</c:v>
              </c:pt>
              <c:pt idx="160">
                <c:v>6/17/2023 3:00:00 PM</c:v>
              </c:pt>
              <c:pt idx="161">
                <c:v>6/17/2023 4:00:00 AM</c:v>
              </c:pt>
              <c:pt idx="162">
                <c:v>6/17/2023 4:00:00 PM</c:v>
              </c:pt>
              <c:pt idx="163">
                <c:v>6/17/2023 5:00:00 AM</c:v>
              </c:pt>
              <c:pt idx="164">
                <c:v>6/17/2023 5:00:00 PM</c:v>
              </c:pt>
              <c:pt idx="165">
                <c:v>6/17/2023 6:00:00 AM</c:v>
              </c:pt>
              <c:pt idx="166">
                <c:v>6/17/2023 6:00:00 PM</c:v>
              </c:pt>
              <c:pt idx="167">
                <c:v>6/17/2023 7:00:00 AM</c:v>
              </c:pt>
              <c:pt idx="168">
                <c:v>6/17/2023 7:00:00 PM</c:v>
              </c:pt>
              <c:pt idx="169">
                <c:v>6/17/2023 8:00:00 AM</c:v>
              </c:pt>
              <c:pt idx="170">
                <c:v>6/17/2023 8:00:00 PM</c:v>
              </c:pt>
              <c:pt idx="171">
                <c:v>6/17/2023 9:00:00 AM</c:v>
              </c:pt>
              <c:pt idx="172">
                <c:v>6/17/2023 9:00:00 PM</c:v>
              </c:pt>
              <c:pt idx="173">
                <c:v>6/18/2023 1:00:00 AM</c:v>
              </c:pt>
              <c:pt idx="174">
                <c:v>6/18/2023 1:00:00 PM</c:v>
              </c:pt>
              <c:pt idx="175">
                <c:v>6/18/2023 10:00:00 AM</c:v>
              </c:pt>
              <c:pt idx="176">
                <c:v>6/18/2023 10:00:00 PM</c:v>
              </c:pt>
              <c:pt idx="177">
                <c:v>6/18/2023 11:00:00 AM</c:v>
              </c:pt>
              <c:pt idx="178">
                <c:v>6/18/2023 11:00:00 PM</c:v>
              </c:pt>
              <c:pt idx="179">
                <c:v>6/18/2023 12:00:00 AM</c:v>
              </c:pt>
              <c:pt idx="180">
                <c:v>6/18/2023 12:00:00 PM</c:v>
              </c:pt>
              <c:pt idx="181">
                <c:v>6/18/2023 2:00:00 AM</c:v>
              </c:pt>
              <c:pt idx="182">
                <c:v>6/18/2023 2:00:00 PM</c:v>
              </c:pt>
              <c:pt idx="183">
                <c:v>6/18/2023 3:00:00 AM</c:v>
              </c:pt>
              <c:pt idx="184">
                <c:v>6/18/2023 3:00:00 PM</c:v>
              </c:pt>
              <c:pt idx="185">
                <c:v>6/18/2023 4:00:00 AM</c:v>
              </c:pt>
              <c:pt idx="186">
                <c:v>6/18/2023 4:00:00 PM</c:v>
              </c:pt>
              <c:pt idx="187">
                <c:v>6/18/2023 5:00:00 AM</c:v>
              </c:pt>
              <c:pt idx="188">
                <c:v>6/18/2023 5:00:00 PM</c:v>
              </c:pt>
              <c:pt idx="189">
                <c:v>6/18/2023 6:00:00 AM</c:v>
              </c:pt>
              <c:pt idx="190">
                <c:v>6/18/2023 6:00:00 PM</c:v>
              </c:pt>
              <c:pt idx="191">
                <c:v>6/18/2023 7:00:00 AM</c:v>
              </c:pt>
              <c:pt idx="192">
                <c:v>6/18/2023 7:00:00 PM</c:v>
              </c:pt>
              <c:pt idx="193">
                <c:v>6/18/2023 8:00:00 AM</c:v>
              </c:pt>
              <c:pt idx="194">
                <c:v>6/18/2023 8:00:00 PM</c:v>
              </c:pt>
              <c:pt idx="195">
                <c:v>6/18/2023 9:00:00 AM</c:v>
              </c:pt>
              <c:pt idx="196">
                <c:v>6/18/2023 9:00:00 PM</c:v>
              </c:pt>
              <c:pt idx="197">
                <c:v>6/19/2023 1:00:00 AM</c:v>
              </c:pt>
              <c:pt idx="198">
                <c:v>6/19/2023 1:00:00 PM</c:v>
              </c:pt>
              <c:pt idx="199">
                <c:v>6/19/2023 10:00:00 AM</c:v>
              </c:pt>
              <c:pt idx="200">
                <c:v>6/19/2023 10:00:00 PM</c:v>
              </c:pt>
              <c:pt idx="201">
                <c:v>6/19/2023 11:00:00 AM</c:v>
              </c:pt>
              <c:pt idx="202">
                <c:v>6/19/2023 11:00:00 PM</c:v>
              </c:pt>
              <c:pt idx="203">
                <c:v>6/19/2023 12:00:00 AM</c:v>
              </c:pt>
              <c:pt idx="204">
                <c:v>6/19/2023 12:00:00 PM</c:v>
              </c:pt>
              <c:pt idx="205">
                <c:v>6/19/2023 2:00:00 AM</c:v>
              </c:pt>
              <c:pt idx="206">
                <c:v>6/19/2023 2:00:00 PM</c:v>
              </c:pt>
              <c:pt idx="207">
                <c:v>6/19/2023 3:00:00 AM</c:v>
              </c:pt>
              <c:pt idx="208">
                <c:v>6/19/2023 3:00:00 PM</c:v>
              </c:pt>
              <c:pt idx="209">
                <c:v>6/19/2023 4:00:00 AM</c:v>
              </c:pt>
              <c:pt idx="210">
                <c:v>6/19/2023 4:00:00 PM</c:v>
              </c:pt>
              <c:pt idx="211">
                <c:v>6/19/2023 5:00:00 AM</c:v>
              </c:pt>
              <c:pt idx="212">
                <c:v>6/19/2023 5:00:00 PM</c:v>
              </c:pt>
              <c:pt idx="213">
                <c:v>6/19/2023 6:00:00 AM</c:v>
              </c:pt>
              <c:pt idx="214">
                <c:v>6/19/2023 6:00:00 PM</c:v>
              </c:pt>
              <c:pt idx="215">
                <c:v>6/19/2023 7:00:00 AM</c:v>
              </c:pt>
              <c:pt idx="216">
                <c:v>6/19/2023 7:00:00 PM</c:v>
              </c:pt>
              <c:pt idx="217">
                <c:v>6/19/2023 8:00:00 AM</c:v>
              </c:pt>
              <c:pt idx="218">
                <c:v>6/19/2023 8:00:00 PM</c:v>
              </c:pt>
              <c:pt idx="219">
                <c:v>6/19/2023 9:00:00 AM</c:v>
              </c:pt>
              <c:pt idx="220">
                <c:v>6/19/2023 9:00:00 PM</c:v>
              </c:pt>
              <c:pt idx="221">
                <c:v>6/20/2023 1:00:00 AM</c:v>
              </c:pt>
              <c:pt idx="222">
                <c:v>6/20/2023 1:00:00 PM</c:v>
              </c:pt>
              <c:pt idx="223">
                <c:v>6/20/2023 10:00:00 AM</c:v>
              </c:pt>
              <c:pt idx="224">
                <c:v>6/20/2023 10:00:00 PM</c:v>
              </c:pt>
              <c:pt idx="225">
                <c:v>6/20/2023 11:00:00 AM</c:v>
              </c:pt>
              <c:pt idx="226">
                <c:v>6/20/2023 11:00:00 PM</c:v>
              </c:pt>
              <c:pt idx="227">
                <c:v>6/20/2023 12:00:00 AM</c:v>
              </c:pt>
              <c:pt idx="228">
                <c:v>6/20/2023 12:00:00 PM</c:v>
              </c:pt>
              <c:pt idx="229">
                <c:v>6/20/2023 2:00:00 AM</c:v>
              </c:pt>
              <c:pt idx="230">
                <c:v>6/20/2023 2:00:00 PM</c:v>
              </c:pt>
              <c:pt idx="231">
                <c:v>6/20/2023 3:00:00 AM</c:v>
              </c:pt>
              <c:pt idx="232">
                <c:v>6/20/2023 3:00:00 PM</c:v>
              </c:pt>
              <c:pt idx="233">
                <c:v>6/20/2023 4:00:00 AM</c:v>
              </c:pt>
              <c:pt idx="234">
                <c:v>6/20/2023 4:00:00 PM</c:v>
              </c:pt>
              <c:pt idx="235">
                <c:v>6/20/2023 5:00:00 AM</c:v>
              </c:pt>
              <c:pt idx="236">
                <c:v>6/20/2023 5:00:00 PM</c:v>
              </c:pt>
              <c:pt idx="237">
                <c:v>6/20/2023 6:00:00 AM</c:v>
              </c:pt>
              <c:pt idx="238">
                <c:v>6/20/2023 6:00:00 PM</c:v>
              </c:pt>
              <c:pt idx="239">
                <c:v>6/20/2023 7:00:00 AM</c:v>
              </c:pt>
              <c:pt idx="240">
                <c:v>6/20/2023 7:00:00 PM</c:v>
              </c:pt>
              <c:pt idx="241">
                <c:v>6/20/2023 8:00:00 AM</c:v>
              </c:pt>
              <c:pt idx="242">
                <c:v>6/20/2023 8:00:00 PM</c:v>
              </c:pt>
              <c:pt idx="243">
                <c:v>6/20/2023 9:00:00 AM</c:v>
              </c:pt>
              <c:pt idx="244">
                <c:v>6/20/2023 9:00:00 PM</c:v>
              </c:pt>
              <c:pt idx="245">
                <c:v>6/21/2023 1:00:00 AM</c:v>
              </c:pt>
              <c:pt idx="246">
                <c:v>6/21/2023 1:00:00 PM</c:v>
              </c:pt>
              <c:pt idx="247">
                <c:v>6/21/2023 10:00:00 AM</c:v>
              </c:pt>
              <c:pt idx="248">
                <c:v>6/21/2023 10:00:00 PM</c:v>
              </c:pt>
              <c:pt idx="249">
                <c:v>6/21/2023 11:00:00 AM</c:v>
              </c:pt>
              <c:pt idx="250">
                <c:v>6/21/2023 11:00:00 PM</c:v>
              </c:pt>
              <c:pt idx="251">
                <c:v>6/21/2023 12:00:00 AM</c:v>
              </c:pt>
              <c:pt idx="252">
                <c:v>6/21/2023 12:00:00 PM</c:v>
              </c:pt>
              <c:pt idx="253">
                <c:v>6/21/2023 2:00:00 AM</c:v>
              </c:pt>
              <c:pt idx="254">
                <c:v>6/21/2023 2:00:00 PM</c:v>
              </c:pt>
              <c:pt idx="255">
                <c:v>6/21/2023 3:00:00 AM</c:v>
              </c:pt>
              <c:pt idx="256">
                <c:v>6/21/2023 3:00:00 PM</c:v>
              </c:pt>
              <c:pt idx="257">
                <c:v>6/21/2023 4:00:00 AM</c:v>
              </c:pt>
              <c:pt idx="258">
                <c:v>6/21/2023 4:00:00 PM</c:v>
              </c:pt>
              <c:pt idx="259">
                <c:v>6/21/2023 5:00:00 AM</c:v>
              </c:pt>
              <c:pt idx="260">
                <c:v>6/21/2023 5:00:00 PM</c:v>
              </c:pt>
              <c:pt idx="261">
                <c:v>6/21/2023 6:00:00 AM</c:v>
              </c:pt>
              <c:pt idx="262">
                <c:v>6/21/2023 6:00:00 PM</c:v>
              </c:pt>
              <c:pt idx="263">
                <c:v>6/21/2023 7:00:00 AM</c:v>
              </c:pt>
              <c:pt idx="264">
                <c:v>6/21/2023 7:00:00 PM</c:v>
              </c:pt>
              <c:pt idx="265">
                <c:v>6/21/2023 8:00:00 AM</c:v>
              </c:pt>
              <c:pt idx="266">
                <c:v>6/21/2023 8:00:00 PM</c:v>
              </c:pt>
              <c:pt idx="267">
                <c:v>6/21/2023 9:00:00 AM</c:v>
              </c:pt>
              <c:pt idx="268">
                <c:v>6/21/2023 9:00:00 PM</c:v>
              </c:pt>
              <c:pt idx="269">
                <c:v>6/22/2023 1:00:00 AM</c:v>
              </c:pt>
              <c:pt idx="270">
                <c:v>6/22/2023 1:00:00 PM</c:v>
              </c:pt>
              <c:pt idx="271">
                <c:v>6/22/2023 10:00:00 AM</c:v>
              </c:pt>
              <c:pt idx="272">
                <c:v>6/22/2023 10:00:00 PM</c:v>
              </c:pt>
              <c:pt idx="273">
                <c:v>6/22/2023 11:00:00 AM</c:v>
              </c:pt>
              <c:pt idx="274">
                <c:v>6/22/2023 11:00:00 PM</c:v>
              </c:pt>
              <c:pt idx="275">
                <c:v>6/22/2023 12:00:00 AM</c:v>
              </c:pt>
              <c:pt idx="276">
                <c:v>6/22/2023 12:00:00 PM</c:v>
              </c:pt>
              <c:pt idx="277">
                <c:v>6/22/2023 2:00:00 AM</c:v>
              </c:pt>
              <c:pt idx="278">
                <c:v>6/22/2023 2:00:00 PM</c:v>
              </c:pt>
              <c:pt idx="279">
                <c:v>6/22/2023 3:00:00 AM</c:v>
              </c:pt>
              <c:pt idx="280">
                <c:v>6/22/2023 3:00:00 PM</c:v>
              </c:pt>
              <c:pt idx="281">
                <c:v>6/22/2023 4:00:00 AM</c:v>
              </c:pt>
              <c:pt idx="282">
                <c:v>6/22/2023 4:00:00 PM</c:v>
              </c:pt>
              <c:pt idx="283">
                <c:v>6/22/2023 5:00:00 AM</c:v>
              </c:pt>
              <c:pt idx="284">
                <c:v>6/22/2023 5:00:00 PM</c:v>
              </c:pt>
              <c:pt idx="285">
                <c:v>6/22/2023 6:00:00 AM</c:v>
              </c:pt>
              <c:pt idx="286">
                <c:v>6/22/2023 6:00:00 PM</c:v>
              </c:pt>
              <c:pt idx="287">
                <c:v>6/22/2023 7:00:00 AM</c:v>
              </c:pt>
              <c:pt idx="288">
                <c:v>6/22/2023 7:00:00 PM</c:v>
              </c:pt>
              <c:pt idx="289">
                <c:v>6/22/2023 8:00:00 AM</c:v>
              </c:pt>
              <c:pt idx="290">
                <c:v>6/22/2023 8:00:00 PM</c:v>
              </c:pt>
              <c:pt idx="291">
                <c:v>6/22/2023 9:00:00 AM</c:v>
              </c:pt>
              <c:pt idx="292">
                <c:v>6/22/2023 9:00:00 PM</c:v>
              </c:pt>
              <c:pt idx="293">
                <c:v>6/23/2023 1:00:00 AM</c:v>
              </c:pt>
              <c:pt idx="294">
                <c:v>6/23/2023 1:00:00 PM</c:v>
              </c:pt>
              <c:pt idx="295">
                <c:v>6/23/2023 10:00:00 AM</c:v>
              </c:pt>
              <c:pt idx="296">
                <c:v>6/23/2023 10:00:00 PM</c:v>
              </c:pt>
              <c:pt idx="297">
                <c:v>6/23/2023 11:00:00 AM</c:v>
              </c:pt>
              <c:pt idx="298">
                <c:v>6/23/2023 11:00:00 PM</c:v>
              </c:pt>
              <c:pt idx="299">
                <c:v>6/23/2023 12:00:00 AM</c:v>
              </c:pt>
              <c:pt idx="300">
                <c:v>6/23/2023 12:00:00 PM</c:v>
              </c:pt>
              <c:pt idx="301">
                <c:v>6/23/2023 2:00:00 AM</c:v>
              </c:pt>
              <c:pt idx="302">
                <c:v>6/23/2023 2:00:00 PM</c:v>
              </c:pt>
              <c:pt idx="303">
                <c:v>6/23/2023 3:00:00 AM</c:v>
              </c:pt>
              <c:pt idx="304">
                <c:v>6/23/2023 3:00:00 PM</c:v>
              </c:pt>
              <c:pt idx="305">
                <c:v>6/23/2023 4:00:00 AM</c:v>
              </c:pt>
              <c:pt idx="306">
                <c:v>6/23/2023 4:00:00 PM</c:v>
              </c:pt>
              <c:pt idx="307">
                <c:v>6/23/2023 5:00:00 AM</c:v>
              </c:pt>
              <c:pt idx="308">
                <c:v>6/23/2023 5:00:00 PM</c:v>
              </c:pt>
              <c:pt idx="309">
                <c:v>6/23/2023 6:00:00 AM</c:v>
              </c:pt>
              <c:pt idx="310">
                <c:v>6/23/2023 6:00:00 PM</c:v>
              </c:pt>
              <c:pt idx="311">
                <c:v>6/23/2023 7:00:00 AM</c:v>
              </c:pt>
              <c:pt idx="312">
                <c:v>6/23/2023 7:00:00 PM</c:v>
              </c:pt>
              <c:pt idx="313">
                <c:v>6/23/2023 8:00:00 AM</c:v>
              </c:pt>
              <c:pt idx="314">
                <c:v>6/23/2023 8:00:00 PM</c:v>
              </c:pt>
              <c:pt idx="315">
                <c:v>6/23/2023 9:00:00 AM</c:v>
              </c:pt>
              <c:pt idx="316">
                <c:v>6/23/2023 9:00:00 PM</c:v>
              </c:pt>
              <c:pt idx="317">
                <c:v>6/24/2023 1:00:00 AM</c:v>
              </c:pt>
              <c:pt idx="318">
                <c:v>6/24/2023 1:00:00 PM</c:v>
              </c:pt>
              <c:pt idx="319">
                <c:v>6/24/2023 10:00:00 AM</c:v>
              </c:pt>
              <c:pt idx="320">
                <c:v>6/24/2023 10:00:00 PM</c:v>
              </c:pt>
              <c:pt idx="321">
                <c:v>6/24/2023 11:00:00 AM</c:v>
              </c:pt>
              <c:pt idx="322">
                <c:v>6/24/2023 11:00:00 PM</c:v>
              </c:pt>
              <c:pt idx="323">
                <c:v>6/24/2023 12:00:00 AM</c:v>
              </c:pt>
              <c:pt idx="324">
                <c:v>6/24/2023 12:00:00 PM</c:v>
              </c:pt>
              <c:pt idx="325">
                <c:v>6/24/2023 2:00:00 AM</c:v>
              </c:pt>
              <c:pt idx="326">
                <c:v>6/24/2023 2:00:00 PM</c:v>
              </c:pt>
              <c:pt idx="327">
                <c:v>6/24/2023 3:00:00 AM</c:v>
              </c:pt>
              <c:pt idx="328">
                <c:v>6/24/2023 3:00:00 PM</c:v>
              </c:pt>
              <c:pt idx="329">
                <c:v>6/24/2023 4:00:00 AM</c:v>
              </c:pt>
              <c:pt idx="330">
                <c:v>6/24/2023 4:00:00 PM</c:v>
              </c:pt>
              <c:pt idx="331">
                <c:v>6/24/2023 5:00:00 AM</c:v>
              </c:pt>
              <c:pt idx="332">
                <c:v>6/24/2023 5:00:00 PM</c:v>
              </c:pt>
              <c:pt idx="333">
                <c:v>6/24/2023 6:00:00 AM</c:v>
              </c:pt>
              <c:pt idx="334">
                <c:v>6/24/2023 6:00:00 PM</c:v>
              </c:pt>
              <c:pt idx="335">
                <c:v>6/24/2023 7:00:00 AM</c:v>
              </c:pt>
              <c:pt idx="336">
                <c:v>6/24/2023 7:00:00 PM</c:v>
              </c:pt>
              <c:pt idx="337">
                <c:v>6/24/2023 8:00:00 AM</c:v>
              </c:pt>
              <c:pt idx="338">
                <c:v>6/24/2023 8:00:00 PM</c:v>
              </c:pt>
              <c:pt idx="339">
                <c:v>6/24/2023 9:00:00 AM</c:v>
              </c:pt>
              <c:pt idx="340">
                <c:v>6/24/2023 9:00:00 PM</c:v>
              </c:pt>
              <c:pt idx="341">
                <c:v>6/25/2023 1:00:00 AM</c:v>
              </c:pt>
              <c:pt idx="342">
                <c:v>6/25/2023 1:00:00 PM</c:v>
              </c:pt>
              <c:pt idx="343">
                <c:v>6/25/2023 10:00:00 AM</c:v>
              </c:pt>
              <c:pt idx="344">
                <c:v>6/25/2023 10:00:00 PM</c:v>
              </c:pt>
              <c:pt idx="345">
                <c:v>6/25/2023 11:00:00 AM</c:v>
              </c:pt>
              <c:pt idx="346">
                <c:v>6/25/2023 11:00:00 PM</c:v>
              </c:pt>
              <c:pt idx="347">
                <c:v>6/25/2023 12:00:00 AM</c:v>
              </c:pt>
              <c:pt idx="348">
                <c:v>6/25/2023 12:00:00 PM</c:v>
              </c:pt>
              <c:pt idx="349">
                <c:v>6/25/2023 2:00:00 AM</c:v>
              </c:pt>
              <c:pt idx="350">
                <c:v>6/25/2023 2:00:00 PM</c:v>
              </c:pt>
              <c:pt idx="351">
                <c:v>6/25/2023 3:00:00 AM</c:v>
              </c:pt>
              <c:pt idx="352">
                <c:v>6/25/2023 3:00:00 PM</c:v>
              </c:pt>
              <c:pt idx="353">
                <c:v>6/25/2023 4:00:00 AM</c:v>
              </c:pt>
              <c:pt idx="354">
                <c:v>6/25/2023 4:00:00 PM</c:v>
              </c:pt>
              <c:pt idx="355">
                <c:v>6/25/2023 5:00:00 AM</c:v>
              </c:pt>
              <c:pt idx="356">
                <c:v>6/25/2023 5:00:00 PM</c:v>
              </c:pt>
              <c:pt idx="357">
                <c:v>6/25/2023 6:00:00 AM</c:v>
              </c:pt>
              <c:pt idx="358">
                <c:v>6/25/2023 6:00:00 PM</c:v>
              </c:pt>
              <c:pt idx="359">
                <c:v>6/25/2023 7:00:00 AM</c:v>
              </c:pt>
              <c:pt idx="360">
                <c:v>6/25/2023 7:00:00 PM</c:v>
              </c:pt>
              <c:pt idx="361">
                <c:v>6/25/2023 8:00:00 AM</c:v>
              </c:pt>
              <c:pt idx="362">
                <c:v>6/25/2023 8:00:00 PM</c:v>
              </c:pt>
              <c:pt idx="363">
                <c:v>6/25/2023 9:00:00 AM</c:v>
              </c:pt>
              <c:pt idx="364">
                <c:v>6/25/2023 9:00:00 PM</c:v>
              </c:pt>
              <c:pt idx="365">
                <c:v>6/26/2023 1:00:00 AM</c:v>
              </c:pt>
              <c:pt idx="366">
                <c:v>6/26/2023 1:00:00 PM</c:v>
              </c:pt>
              <c:pt idx="367">
                <c:v>6/26/2023 10:00:00 AM</c:v>
              </c:pt>
              <c:pt idx="368">
                <c:v>6/26/2023 10:00:00 PM</c:v>
              </c:pt>
              <c:pt idx="369">
                <c:v>6/26/2023 11:00:00 AM</c:v>
              </c:pt>
              <c:pt idx="370">
                <c:v>6/26/2023 11:00:00 PM</c:v>
              </c:pt>
              <c:pt idx="371">
                <c:v>6/26/2023 12:00:00 AM</c:v>
              </c:pt>
              <c:pt idx="372">
                <c:v>6/26/2023 12:00:00 PM</c:v>
              </c:pt>
              <c:pt idx="373">
                <c:v>6/26/2023 2:00:00 AM</c:v>
              </c:pt>
              <c:pt idx="374">
                <c:v>6/26/2023 2:00:00 PM</c:v>
              </c:pt>
              <c:pt idx="375">
                <c:v>6/26/2023 3:00:00 AM</c:v>
              </c:pt>
              <c:pt idx="376">
                <c:v>6/26/2023 3:00:00 PM</c:v>
              </c:pt>
              <c:pt idx="377">
                <c:v>6/26/2023 4:00:00 AM</c:v>
              </c:pt>
              <c:pt idx="378">
                <c:v>6/26/2023 4:00:00 PM</c:v>
              </c:pt>
              <c:pt idx="379">
                <c:v>6/26/2023 5:00:00 AM</c:v>
              </c:pt>
              <c:pt idx="380">
                <c:v>6/26/2023 5:00:00 PM</c:v>
              </c:pt>
              <c:pt idx="381">
                <c:v>6/26/2023 6:00:00 AM</c:v>
              </c:pt>
              <c:pt idx="382">
                <c:v>6/26/2023 6:00:00 PM</c:v>
              </c:pt>
              <c:pt idx="383">
                <c:v>6/26/2023 7:00:00 AM</c:v>
              </c:pt>
              <c:pt idx="384">
                <c:v>6/26/2023 7:00:00 PM</c:v>
              </c:pt>
              <c:pt idx="385">
                <c:v>6/26/2023 8:00:00 AM</c:v>
              </c:pt>
              <c:pt idx="386">
                <c:v>6/26/2023 8:00:00 PM</c:v>
              </c:pt>
              <c:pt idx="387">
                <c:v>6/26/2023 9:00:00 AM</c:v>
              </c:pt>
              <c:pt idx="388">
                <c:v>6/26/2023 9:00:00 PM</c:v>
              </c:pt>
              <c:pt idx="389">
                <c:v>6/27/2023 1:00:00 AM</c:v>
              </c:pt>
              <c:pt idx="390">
                <c:v>6/27/2023 1:00:00 PM</c:v>
              </c:pt>
              <c:pt idx="391">
                <c:v>6/27/2023 10:00:00 AM</c:v>
              </c:pt>
              <c:pt idx="392">
                <c:v>6/27/2023 10:00:00 PM</c:v>
              </c:pt>
              <c:pt idx="393">
                <c:v>6/27/2023 11:00:00 AM</c:v>
              </c:pt>
              <c:pt idx="394">
                <c:v>6/27/2023 11:00:00 PM</c:v>
              </c:pt>
              <c:pt idx="395">
                <c:v>6/27/2023 12:00:00 AM</c:v>
              </c:pt>
              <c:pt idx="396">
                <c:v>6/27/2023 12:00:00 PM</c:v>
              </c:pt>
              <c:pt idx="397">
                <c:v>6/27/2023 2:00:00 AM</c:v>
              </c:pt>
              <c:pt idx="398">
                <c:v>6/27/2023 2:00:00 PM</c:v>
              </c:pt>
              <c:pt idx="399">
                <c:v>6/27/2023 3:00:00 AM</c:v>
              </c:pt>
              <c:pt idx="400">
                <c:v>6/27/2023 3:00:00 PM</c:v>
              </c:pt>
              <c:pt idx="401">
                <c:v>6/27/2023 4:00:00 AM</c:v>
              </c:pt>
              <c:pt idx="402">
                <c:v>6/27/2023 4:00:00 PM</c:v>
              </c:pt>
              <c:pt idx="403">
                <c:v>6/27/2023 5:00:00 AM</c:v>
              </c:pt>
              <c:pt idx="404">
                <c:v>6/27/2023 5:00:00 PM</c:v>
              </c:pt>
              <c:pt idx="405">
                <c:v>6/27/2023 6:00:00 AM</c:v>
              </c:pt>
              <c:pt idx="406">
                <c:v>6/27/2023 6:00:00 PM</c:v>
              </c:pt>
              <c:pt idx="407">
                <c:v>6/27/2023 7:00:00 AM</c:v>
              </c:pt>
              <c:pt idx="408">
                <c:v>6/27/2023 7:00:00 PM</c:v>
              </c:pt>
              <c:pt idx="409">
                <c:v>6/27/2023 8:00:00 AM</c:v>
              </c:pt>
              <c:pt idx="410">
                <c:v>6/27/2023 8:00:00 PM</c:v>
              </c:pt>
              <c:pt idx="411">
                <c:v>6/27/2023 9:00:00 AM</c:v>
              </c:pt>
              <c:pt idx="412">
                <c:v>6/27/2023 9:00:00 PM</c:v>
              </c:pt>
              <c:pt idx="413">
                <c:v>6/28/2023 1:00:00 AM</c:v>
              </c:pt>
              <c:pt idx="414">
                <c:v>6/28/2023 1:00:00 PM</c:v>
              </c:pt>
              <c:pt idx="415">
                <c:v>6/28/2023 10:00:00 AM</c:v>
              </c:pt>
              <c:pt idx="416">
                <c:v>6/28/2023 10:00:00 PM</c:v>
              </c:pt>
              <c:pt idx="417">
                <c:v>6/28/2023 11:00:00 AM</c:v>
              </c:pt>
              <c:pt idx="418">
                <c:v>6/28/2023 11:00:00 PM</c:v>
              </c:pt>
              <c:pt idx="419">
                <c:v>6/28/2023 12:00:00 AM</c:v>
              </c:pt>
              <c:pt idx="420">
                <c:v>6/28/2023 12:00:00 PM</c:v>
              </c:pt>
              <c:pt idx="421">
                <c:v>6/28/2023 2:00:00 AM</c:v>
              </c:pt>
              <c:pt idx="422">
                <c:v>6/28/2023 2:00:00 PM</c:v>
              </c:pt>
              <c:pt idx="423">
                <c:v>6/28/2023 3:00:00 AM</c:v>
              </c:pt>
              <c:pt idx="424">
                <c:v>6/28/2023 3:00:00 PM</c:v>
              </c:pt>
              <c:pt idx="425">
                <c:v>6/28/2023 4:00:00 AM</c:v>
              </c:pt>
              <c:pt idx="426">
                <c:v>6/28/2023 4:00:00 PM</c:v>
              </c:pt>
              <c:pt idx="427">
                <c:v>6/28/2023 5:00:00 AM</c:v>
              </c:pt>
              <c:pt idx="428">
                <c:v>6/28/2023 5:00:00 PM</c:v>
              </c:pt>
              <c:pt idx="429">
                <c:v>6/28/2023 6:00:00 AM</c:v>
              </c:pt>
              <c:pt idx="430">
                <c:v>6/28/2023 6:00:00 PM</c:v>
              </c:pt>
              <c:pt idx="431">
                <c:v>6/28/2023 7:00:00 AM</c:v>
              </c:pt>
              <c:pt idx="432">
                <c:v>6/28/2023 7:00:00 PM</c:v>
              </c:pt>
              <c:pt idx="433">
                <c:v>6/28/2023 8:00:00 AM</c:v>
              </c:pt>
              <c:pt idx="434">
                <c:v>6/28/2023 8:00:00 PM</c:v>
              </c:pt>
              <c:pt idx="435">
                <c:v>6/28/2023 9:00:00 AM</c:v>
              </c:pt>
              <c:pt idx="436">
                <c:v>6/28/2023 9:00:00 PM</c:v>
              </c:pt>
              <c:pt idx="437">
                <c:v>6/29/2023 1:00:00 AM</c:v>
              </c:pt>
              <c:pt idx="438">
                <c:v>6/29/2023 1:00:00 PM</c:v>
              </c:pt>
              <c:pt idx="439">
                <c:v>6/29/2023 10:00:00 AM</c:v>
              </c:pt>
              <c:pt idx="440">
                <c:v>6/29/2023 10:00:00 PM</c:v>
              </c:pt>
              <c:pt idx="441">
                <c:v>6/29/2023 11:00:00 AM</c:v>
              </c:pt>
              <c:pt idx="442">
                <c:v>6/29/2023 11:00:00 PM</c:v>
              </c:pt>
              <c:pt idx="443">
                <c:v>6/29/2023 12:00:00 AM</c:v>
              </c:pt>
              <c:pt idx="444">
                <c:v>6/29/2023 12:00:00 PM</c:v>
              </c:pt>
              <c:pt idx="445">
                <c:v>6/29/2023 2:00:00 AM</c:v>
              </c:pt>
              <c:pt idx="446">
                <c:v>6/29/2023 2:00:00 PM</c:v>
              </c:pt>
              <c:pt idx="447">
                <c:v>6/29/2023 3:00:00 AM</c:v>
              </c:pt>
              <c:pt idx="448">
                <c:v>6/29/2023 3:00:00 PM</c:v>
              </c:pt>
              <c:pt idx="449">
                <c:v>6/29/2023 4:00:00 AM</c:v>
              </c:pt>
              <c:pt idx="450">
                <c:v>6/29/2023 4:00:00 PM</c:v>
              </c:pt>
              <c:pt idx="451">
                <c:v>6/29/2023 5:00:00 AM</c:v>
              </c:pt>
              <c:pt idx="452">
                <c:v>6/29/2023 5:00:00 PM</c:v>
              </c:pt>
              <c:pt idx="453">
                <c:v>6/29/2023 6:00:00 AM</c:v>
              </c:pt>
              <c:pt idx="454">
                <c:v>6/29/2023 6:00:00 PM</c:v>
              </c:pt>
              <c:pt idx="455">
                <c:v>6/29/2023 7:00:00 AM</c:v>
              </c:pt>
              <c:pt idx="456">
                <c:v>6/29/2023 7:00:00 PM</c:v>
              </c:pt>
              <c:pt idx="457">
                <c:v>6/29/2023 8:00:00 AM</c:v>
              </c:pt>
              <c:pt idx="458">
                <c:v>6/29/2023 8:00:00 PM</c:v>
              </c:pt>
              <c:pt idx="459">
                <c:v>6/29/2023 9:00:00 AM</c:v>
              </c:pt>
              <c:pt idx="460">
                <c:v>6/29/2023 9:00:00 PM</c:v>
              </c:pt>
              <c:pt idx="461">
                <c:v>6/30/2023 1:00:00 AM</c:v>
              </c:pt>
              <c:pt idx="462">
                <c:v>6/30/2023 1:00:00 PM</c:v>
              </c:pt>
              <c:pt idx="463">
                <c:v>6/30/2023 10:00:00 AM</c:v>
              </c:pt>
              <c:pt idx="464">
                <c:v>6/30/2023 10:00:00 PM</c:v>
              </c:pt>
              <c:pt idx="465">
                <c:v>6/30/2023 11:00:00 AM</c:v>
              </c:pt>
              <c:pt idx="466">
                <c:v>6/30/2023 11:00:00 PM</c:v>
              </c:pt>
              <c:pt idx="467">
                <c:v>6/30/2023 12:00:00 AM</c:v>
              </c:pt>
              <c:pt idx="468">
                <c:v>6/30/2023 12:00:00 PM</c:v>
              </c:pt>
              <c:pt idx="469">
                <c:v>6/30/2023 2:00:00 AM</c:v>
              </c:pt>
              <c:pt idx="470">
                <c:v>6/30/2023 2:00:00 PM</c:v>
              </c:pt>
              <c:pt idx="471">
                <c:v>6/30/2023 3:00:00 AM</c:v>
              </c:pt>
              <c:pt idx="472">
                <c:v>6/30/2023 3:00:00 PM</c:v>
              </c:pt>
              <c:pt idx="473">
                <c:v>6/30/2023 4:00:00 AM</c:v>
              </c:pt>
              <c:pt idx="474">
                <c:v>6/30/2023 4:00:00 PM</c:v>
              </c:pt>
              <c:pt idx="475">
                <c:v>6/30/2023 5:00:00 AM</c:v>
              </c:pt>
              <c:pt idx="476">
                <c:v>6/30/2023 5:00:00 PM</c:v>
              </c:pt>
              <c:pt idx="477">
                <c:v>6/30/2023 6:00:00 AM</c:v>
              </c:pt>
              <c:pt idx="478">
                <c:v>6/30/2023 6:00:00 PM</c:v>
              </c:pt>
              <c:pt idx="479">
                <c:v>6/30/2023 7:00:00 AM</c:v>
              </c:pt>
              <c:pt idx="480">
                <c:v>6/30/2023 7:00:00 PM</c:v>
              </c:pt>
              <c:pt idx="481">
                <c:v>6/30/2023 8:00:00 AM</c:v>
              </c:pt>
              <c:pt idx="482">
                <c:v>6/30/2023 8:00:00 PM</c:v>
              </c:pt>
              <c:pt idx="483">
                <c:v>6/30/2023 9:00:00 AM</c:v>
              </c:pt>
              <c:pt idx="484">
                <c:v>6/30/2023 9:00:00 PM</c:v>
              </c:pt>
              <c:pt idx="485">
                <c:v>7/1/2023 1:00:00 AM</c:v>
              </c:pt>
              <c:pt idx="486">
                <c:v>7/1/2023 1:00:00 PM</c:v>
              </c:pt>
              <c:pt idx="487">
                <c:v>7/1/2023 10:00:00 AM</c:v>
              </c:pt>
              <c:pt idx="488">
                <c:v>7/1/2023 10:00:00 PM</c:v>
              </c:pt>
              <c:pt idx="489">
                <c:v>7/1/2023 11:00:00 AM</c:v>
              </c:pt>
              <c:pt idx="490">
                <c:v>7/1/2023 11:00:00 PM</c:v>
              </c:pt>
              <c:pt idx="491">
                <c:v>7/1/2023 12:00:00 AM</c:v>
              </c:pt>
              <c:pt idx="492">
                <c:v>7/1/2023 12:00:00 PM</c:v>
              </c:pt>
              <c:pt idx="493">
                <c:v>7/1/2023 2:00:00 AM</c:v>
              </c:pt>
              <c:pt idx="494">
                <c:v>7/1/2023 2:00:00 PM</c:v>
              </c:pt>
              <c:pt idx="495">
                <c:v>7/1/2023 3:00:00 AM</c:v>
              </c:pt>
              <c:pt idx="496">
                <c:v>7/1/2023 3:00:00 PM</c:v>
              </c:pt>
              <c:pt idx="497">
                <c:v>7/1/2023 4:00:00 AM</c:v>
              </c:pt>
              <c:pt idx="498">
                <c:v>7/1/2023 4:00:00 PM</c:v>
              </c:pt>
              <c:pt idx="499">
                <c:v>7/1/2023 5:00:00 AM</c:v>
              </c:pt>
              <c:pt idx="500">
                <c:v>7/1/2023 5:00:00 PM</c:v>
              </c:pt>
              <c:pt idx="501">
                <c:v>7/1/2023 6:00:00 AM</c:v>
              </c:pt>
              <c:pt idx="502">
                <c:v>7/1/2023 6:00:00 PM</c:v>
              </c:pt>
              <c:pt idx="503">
                <c:v>7/1/2023 7:00:00 AM</c:v>
              </c:pt>
              <c:pt idx="504">
                <c:v>7/1/2023 7:00:00 PM</c:v>
              </c:pt>
              <c:pt idx="505">
                <c:v>7/1/2023 8:00:00 AM</c:v>
              </c:pt>
              <c:pt idx="506">
                <c:v>7/1/2023 8:00:00 PM</c:v>
              </c:pt>
              <c:pt idx="507">
                <c:v>7/1/2023 9:00:00 AM</c:v>
              </c:pt>
              <c:pt idx="508">
                <c:v>7/1/2023 9:00:00 PM</c:v>
              </c:pt>
              <c:pt idx="509">
                <c:v>7/2/2023 1:00:00 AM</c:v>
              </c:pt>
              <c:pt idx="510">
                <c:v>7/2/2023 1:00:00 PM</c:v>
              </c:pt>
              <c:pt idx="511">
                <c:v>7/2/2023 10:00:00 AM</c:v>
              </c:pt>
              <c:pt idx="512">
                <c:v>7/2/2023 10:00:00 PM</c:v>
              </c:pt>
              <c:pt idx="513">
                <c:v>7/2/2023 11:00:00 AM</c:v>
              </c:pt>
              <c:pt idx="514">
                <c:v>7/2/2023 11:00:00 PM</c:v>
              </c:pt>
              <c:pt idx="515">
                <c:v>7/2/2023 12:00:00 AM</c:v>
              </c:pt>
              <c:pt idx="516">
                <c:v>7/2/2023 12:00:00 PM</c:v>
              </c:pt>
              <c:pt idx="517">
                <c:v>7/2/2023 2:00:00 AM</c:v>
              </c:pt>
              <c:pt idx="518">
                <c:v>7/2/2023 2:00:00 PM</c:v>
              </c:pt>
              <c:pt idx="519">
                <c:v>7/2/2023 3:00:00 AM</c:v>
              </c:pt>
              <c:pt idx="520">
                <c:v>7/2/2023 3:00:00 PM</c:v>
              </c:pt>
              <c:pt idx="521">
                <c:v>7/2/2023 4:00:00 AM</c:v>
              </c:pt>
              <c:pt idx="522">
                <c:v>7/2/2023 4:00:00 PM</c:v>
              </c:pt>
              <c:pt idx="523">
                <c:v>7/2/2023 5:00:00 AM</c:v>
              </c:pt>
              <c:pt idx="524">
                <c:v>7/2/2023 5:00:00 PM</c:v>
              </c:pt>
              <c:pt idx="525">
                <c:v>7/2/2023 6:00:00 AM</c:v>
              </c:pt>
              <c:pt idx="526">
                <c:v>7/2/2023 6:00:00 PM</c:v>
              </c:pt>
              <c:pt idx="527">
                <c:v>7/2/2023 7:00:00 AM</c:v>
              </c:pt>
              <c:pt idx="528">
                <c:v>7/2/2023 7:00:00 PM</c:v>
              </c:pt>
              <c:pt idx="529">
                <c:v>7/2/2023 8:00:00 AM</c:v>
              </c:pt>
              <c:pt idx="530">
                <c:v>7/2/2023 8:00:00 PM</c:v>
              </c:pt>
              <c:pt idx="531">
                <c:v>7/2/2023 9:00:00 AM</c:v>
              </c:pt>
              <c:pt idx="532">
                <c:v>7/2/2023 9:00:00 PM</c:v>
              </c:pt>
              <c:pt idx="533">
                <c:v>7/3/2023 1:00:00 AM</c:v>
              </c:pt>
              <c:pt idx="534">
                <c:v>7/3/2023 1:00:00 PM</c:v>
              </c:pt>
              <c:pt idx="535">
                <c:v>7/3/2023 10:00:00 AM</c:v>
              </c:pt>
              <c:pt idx="536">
                <c:v>7/3/2023 10:00:00 PM</c:v>
              </c:pt>
              <c:pt idx="537">
                <c:v>7/3/2023 11:00:00 AM</c:v>
              </c:pt>
              <c:pt idx="538">
                <c:v>7/3/2023 11:00:00 PM</c:v>
              </c:pt>
              <c:pt idx="539">
                <c:v>7/3/2023 12:00:00 AM</c:v>
              </c:pt>
              <c:pt idx="540">
                <c:v>7/3/2023 12:00:00 PM</c:v>
              </c:pt>
              <c:pt idx="541">
                <c:v>7/3/2023 2:00:00 AM</c:v>
              </c:pt>
              <c:pt idx="542">
                <c:v>7/3/2023 2:00:00 PM</c:v>
              </c:pt>
              <c:pt idx="543">
                <c:v>7/3/2023 3:00:00 AM</c:v>
              </c:pt>
              <c:pt idx="544">
                <c:v>7/3/2023 3:00:00 PM</c:v>
              </c:pt>
              <c:pt idx="545">
                <c:v>7/3/2023 4:00:00 AM</c:v>
              </c:pt>
              <c:pt idx="546">
                <c:v>7/3/2023 4:00:00 PM</c:v>
              </c:pt>
              <c:pt idx="547">
                <c:v>7/3/2023 5:00:00 AM</c:v>
              </c:pt>
              <c:pt idx="548">
                <c:v>7/3/2023 5:00:00 PM</c:v>
              </c:pt>
              <c:pt idx="549">
                <c:v>7/3/2023 6:00:00 AM</c:v>
              </c:pt>
              <c:pt idx="550">
                <c:v>7/3/2023 6:00:00 PM</c:v>
              </c:pt>
              <c:pt idx="551">
                <c:v>7/3/2023 7:00:00 AM</c:v>
              </c:pt>
              <c:pt idx="552">
                <c:v>7/3/2023 7:00:00 PM</c:v>
              </c:pt>
              <c:pt idx="553">
                <c:v>7/3/2023 8:00:00 AM</c:v>
              </c:pt>
              <c:pt idx="554">
                <c:v>7/3/2023 8:00:00 PM</c:v>
              </c:pt>
              <c:pt idx="555">
                <c:v>7/3/2023 9:00:00 AM</c:v>
              </c:pt>
              <c:pt idx="556">
                <c:v>7/3/2023 9:00:00 PM</c:v>
              </c:pt>
              <c:pt idx="557">
                <c:v>7/4/2023 1:00:00 AM</c:v>
              </c:pt>
              <c:pt idx="558">
                <c:v>7/4/2023 1:00:00 PM</c:v>
              </c:pt>
              <c:pt idx="559">
                <c:v>7/4/2023 10:00:00 AM</c:v>
              </c:pt>
              <c:pt idx="560">
                <c:v>7/4/2023 10:00:00 PM</c:v>
              </c:pt>
              <c:pt idx="561">
                <c:v>7/4/2023 11:00:00 AM</c:v>
              </c:pt>
              <c:pt idx="562">
                <c:v>7/4/2023 11:00:00 PM</c:v>
              </c:pt>
              <c:pt idx="563">
                <c:v>7/4/2023 12:00:00 AM</c:v>
              </c:pt>
              <c:pt idx="564">
                <c:v>7/4/2023 12:00:00 PM</c:v>
              </c:pt>
              <c:pt idx="565">
                <c:v>7/4/2023 2:00:00 AM</c:v>
              </c:pt>
              <c:pt idx="566">
                <c:v>7/4/2023 2:00:00 PM</c:v>
              </c:pt>
              <c:pt idx="567">
                <c:v>7/4/2023 3:00:00 AM</c:v>
              </c:pt>
              <c:pt idx="568">
                <c:v>7/4/2023 3:00:00 PM</c:v>
              </c:pt>
              <c:pt idx="569">
                <c:v>7/4/2023 4:00:00 AM</c:v>
              </c:pt>
              <c:pt idx="570">
                <c:v>7/4/2023 4:00:00 PM</c:v>
              </c:pt>
              <c:pt idx="571">
                <c:v>7/4/2023 5:00:00 AM</c:v>
              </c:pt>
              <c:pt idx="572">
                <c:v>7/4/2023 5:00:00 PM</c:v>
              </c:pt>
              <c:pt idx="573">
                <c:v>7/4/2023 6:00:00 AM</c:v>
              </c:pt>
              <c:pt idx="574">
                <c:v>7/4/2023 6:00:00 PM</c:v>
              </c:pt>
              <c:pt idx="575">
                <c:v>7/4/2023 7:00:00 AM</c:v>
              </c:pt>
              <c:pt idx="576">
                <c:v>7/4/2023 7:00:00 PM</c:v>
              </c:pt>
              <c:pt idx="577">
                <c:v>7/4/2023 8:00:00 AM</c:v>
              </c:pt>
              <c:pt idx="578">
                <c:v>7/4/2023 8:00:00 PM</c:v>
              </c:pt>
              <c:pt idx="579">
                <c:v>7/4/2023 9:00:00 AM</c:v>
              </c:pt>
              <c:pt idx="580">
                <c:v>7/4/2023 9:00:00 PM</c:v>
              </c:pt>
              <c:pt idx="581">
                <c:v>7/5/2023 1:00:00 AM</c:v>
              </c:pt>
              <c:pt idx="582">
                <c:v>7/5/2023 1:00:00 PM</c:v>
              </c:pt>
              <c:pt idx="583">
                <c:v>7/5/2023 10:00:00 AM</c:v>
              </c:pt>
              <c:pt idx="584">
                <c:v>7/5/2023 11:00:00 AM</c:v>
              </c:pt>
              <c:pt idx="585">
                <c:v>7/5/2023 12:00:00 AM</c:v>
              </c:pt>
              <c:pt idx="586">
                <c:v>7/5/2023 12:00:00 PM</c:v>
              </c:pt>
              <c:pt idx="587">
                <c:v>7/5/2023 2:00:00 AM</c:v>
              </c:pt>
              <c:pt idx="588">
                <c:v>7/5/2023 2:00:00 PM</c:v>
              </c:pt>
              <c:pt idx="589">
                <c:v>7/5/2023 3:00:00 AM</c:v>
              </c:pt>
              <c:pt idx="590">
                <c:v>7/5/2023 3:00:00 PM</c:v>
              </c:pt>
              <c:pt idx="591">
                <c:v>7/5/2023 4:00:00 AM</c:v>
              </c:pt>
              <c:pt idx="592">
                <c:v>7/5/2023 4:00:00 PM</c:v>
              </c:pt>
              <c:pt idx="593">
                <c:v>7/5/2023 5:00:00 AM</c:v>
              </c:pt>
              <c:pt idx="594">
                <c:v>7/5/2023 5:00:00 PM</c:v>
              </c:pt>
              <c:pt idx="595">
                <c:v>7/5/2023 6:00:00 AM</c:v>
              </c:pt>
              <c:pt idx="596">
                <c:v>7/5/2023 7:00:00 AM</c:v>
              </c:pt>
              <c:pt idx="597">
                <c:v>7/5/2023 8:00:00 AM</c:v>
              </c:pt>
              <c:pt idx="598">
                <c:v>7/5/2023 9:00:00 AM</c:v>
              </c:pt>
            </c:strLit>
          </c:cat>
          <c:val>
            <c:numLit>
              <c:formatCode>General</c:formatCode>
              <c:ptCount val="599"/>
              <c:pt idx="0">
                <c:v>56.822000000000003</c:v>
              </c:pt>
              <c:pt idx="1">
                <c:v>57.001999999999995</c:v>
              </c:pt>
              <c:pt idx="2">
                <c:v>60.954285714285717</c:v>
              </c:pt>
              <c:pt idx="3">
                <c:v>56.921818181818189</c:v>
              </c:pt>
              <c:pt idx="4">
                <c:v>56.623999999999988</c:v>
              </c:pt>
              <c:pt idx="5">
                <c:v>53.651428571428575</c:v>
              </c:pt>
              <c:pt idx="6">
                <c:v>64.003999999999991</c:v>
              </c:pt>
              <c:pt idx="7">
                <c:v>61.286000000000001</c:v>
              </c:pt>
              <c:pt idx="8">
                <c:v>53.289090909090916</c:v>
              </c:pt>
              <c:pt idx="9">
                <c:v>62.010909090909102</c:v>
              </c:pt>
              <c:pt idx="10">
                <c:v>52.646000000000001</c:v>
              </c:pt>
              <c:pt idx="11">
                <c:v>54.814999999999998</c:v>
              </c:pt>
              <c:pt idx="12">
                <c:v>64.003999999999991</c:v>
              </c:pt>
              <c:pt idx="13">
                <c:v>53.546000000000006</c:v>
              </c:pt>
              <c:pt idx="14">
                <c:v>63.716000000000008</c:v>
              </c:pt>
              <c:pt idx="15">
                <c:v>51.800000000000004</c:v>
              </c:pt>
              <c:pt idx="16">
                <c:v>59.66</c:v>
              </c:pt>
              <c:pt idx="17">
                <c:v>49.22</c:v>
              </c:pt>
              <c:pt idx="18">
                <c:v>55.984999999999992</c:v>
              </c:pt>
              <c:pt idx="19">
                <c:v>46.993999999999993</c:v>
              </c:pt>
              <c:pt idx="20">
                <c:v>57.181999999999995</c:v>
              </c:pt>
              <c:pt idx="21">
                <c:v>49.567999999999998</c:v>
              </c:pt>
              <c:pt idx="22">
                <c:v>57.18</c:v>
              </c:pt>
              <c:pt idx="23">
                <c:v>53.743999999999993</c:v>
              </c:pt>
              <c:pt idx="24">
                <c:v>56.496363636363633</c:v>
              </c:pt>
              <c:pt idx="25">
                <c:v>57.019999999999996</c:v>
              </c:pt>
              <c:pt idx="26">
                <c:v>55.003999999999998</c:v>
              </c:pt>
              <c:pt idx="27">
                <c:v>58.509090909090908</c:v>
              </c:pt>
              <c:pt idx="28">
                <c:v>53.74727272727273</c:v>
              </c:pt>
              <c:pt idx="29">
                <c:v>52.538000000000011</c:v>
              </c:pt>
              <c:pt idx="30">
                <c:v>52.955000000000005</c:v>
              </c:pt>
              <c:pt idx="31">
                <c:v>57.902000000000001</c:v>
              </c:pt>
              <c:pt idx="32">
                <c:v>49.351999999999997</c:v>
              </c:pt>
              <c:pt idx="33">
                <c:v>60.23</c:v>
              </c:pt>
              <c:pt idx="34">
                <c:v>48.271999999999998</c:v>
              </c:pt>
              <c:pt idx="35">
                <c:v>53.546000000000006</c:v>
              </c:pt>
              <c:pt idx="36">
                <c:v>60.121538461538456</c:v>
              </c:pt>
              <c:pt idx="37">
                <c:v>51.818000000000005</c:v>
              </c:pt>
              <c:pt idx="38">
                <c:v>51.277999999999999</c:v>
              </c:pt>
              <c:pt idx="39">
                <c:v>51.728000000000009</c:v>
              </c:pt>
              <c:pt idx="40">
                <c:v>51.727999999999994</c:v>
              </c:pt>
              <c:pt idx="41">
                <c:v>51.697142857142858</c:v>
              </c:pt>
              <c:pt idx="42">
                <c:v>51.818000000000005</c:v>
              </c:pt>
              <c:pt idx="43">
                <c:v>51.734545454545461</c:v>
              </c:pt>
              <c:pt idx="44">
                <c:v>51.818000000000005</c:v>
              </c:pt>
              <c:pt idx="45">
                <c:v>52.732727272727281</c:v>
              </c:pt>
              <c:pt idx="46">
                <c:v>52.106000000000009</c:v>
              </c:pt>
              <c:pt idx="47">
                <c:v>54.913999999999987</c:v>
              </c:pt>
              <c:pt idx="48">
                <c:v>52.898000000000003</c:v>
              </c:pt>
              <c:pt idx="49">
                <c:v>58.1</c:v>
              </c:pt>
              <c:pt idx="50">
                <c:v>51.818000000000005</c:v>
              </c:pt>
              <c:pt idx="51">
                <c:v>60.817999999999998</c:v>
              </c:pt>
              <c:pt idx="52">
                <c:v>51.734545454545461</c:v>
              </c:pt>
              <c:pt idx="53">
                <c:v>47.533999999999992</c:v>
              </c:pt>
              <c:pt idx="54">
                <c:v>55.4</c:v>
              </c:pt>
              <c:pt idx="55">
                <c:v>52.646000000000001</c:v>
              </c:pt>
              <c:pt idx="56">
                <c:v>50.81818181818182</c:v>
              </c:pt>
              <c:pt idx="57">
                <c:v>53.927272727272729</c:v>
              </c:pt>
              <c:pt idx="58">
                <c:v>49.836363636363643</c:v>
              </c:pt>
              <c:pt idx="59">
                <c:v>48.271999999999998</c:v>
              </c:pt>
              <c:pt idx="60">
                <c:v>54.644000000000005</c:v>
              </c:pt>
              <c:pt idx="61">
                <c:v>47.281999999999989</c:v>
              </c:pt>
              <c:pt idx="62">
                <c:v>53.690000000000005</c:v>
              </c:pt>
              <c:pt idx="63">
                <c:v>46.633999999999993</c:v>
              </c:pt>
              <c:pt idx="64">
                <c:v>56.447272727272725</c:v>
              </c:pt>
              <c:pt idx="65">
                <c:v>46.34</c:v>
              </c:pt>
              <c:pt idx="66">
                <c:v>59.72</c:v>
              </c:pt>
              <c:pt idx="67">
                <c:v>45.464000000000013</c:v>
              </c:pt>
              <c:pt idx="68">
                <c:v>59.468000000000004</c:v>
              </c:pt>
              <c:pt idx="69">
                <c:v>47.704999999999984</c:v>
              </c:pt>
              <c:pt idx="70">
                <c:v>59.9</c:v>
              </c:pt>
              <c:pt idx="71">
                <c:v>49.574545454545451</c:v>
              </c:pt>
              <c:pt idx="72">
                <c:v>58.172000000000004</c:v>
              </c:pt>
              <c:pt idx="73">
                <c:v>51.08</c:v>
              </c:pt>
              <c:pt idx="74">
                <c:v>56.263999999999996</c:v>
              </c:pt>
              <c:pt idx="75">
                <c:v>51.818000000000005</c:v>
              </c:pt>
              <c:pt idx="76">
                <c:v>52.12</c:v>
              </c:pt>
              <c:pt idx="77">
                <c:v>48.32</c:v>
              </c:pt>
              <c:pt idx="78">
                <c:v>71.567272727272723</c:v>
              </c:pt>
              <c:pt idx="79">
                <c:v>65.731999999999999</c:v>
              </c:pt>
              <c:pt idx="80">
                <c:v>59.654545454545449</c:v>
              </c:pt>
              <c:pt idx="81">
                <c:v>68.467999999999989</c:v>
              </c:pt>
              <c:pt idx="82">
                <c:v>60</c:v>
              </c:pt>
              <c:pt idx="83">
                <c:v>48.361999999999995</c:v>
              </c:pt>
              <c:pt idx="84">
                <c:v>70.22</c:v>
              </c:pt>
              <c:pt idx="85">
                <c:v>47.893999999999998</c:v>
              </c:pt>
              <c:pt idx="86">
                <c:v>72.716000000000008</c:v>
              </c:pt>
              <c:pt idx="87">
                <c:v>47.821999999999989</c:v>
              </c:pt>
              <c:pt idx="88">
                <c:v>73.453999999999994</c:v>
              </c:pt>
              <c:pt idx="89">
                <c:v>47.09</c:v>
              </c:pt>
              <c:pt idx="90">
                <c:v>73.813999999999993</c:v>
              </c:pt>
              <c:pt idx="91">
                <c:v>45.445999999999998</c:v>
              </c:pt>
              <c:pt idx="92">
                <c:v>72.626000000000005</c:v>
              </c:pt>
              <c:pt idx="93">
                <c:v>48.919999999999995</c:v>
              </c:pt>
              <c:pt idx="94">
                <c:v>70.268000000000001</c:v>
              </c:pt>
              <c:pt idx="95">
                <c:v>54.78</c:v>
              </c:pt>
              <c:pt idx="96">
                <c:v>67.531999999999996</c:v>
              </c:pt>
              <c:pt idx="97">
                <c:v>59.918000000000006</c:v>
              </c:pt>
              <c:pt idx="98">
                <c:v>65.169090909090912</c:v>
              </c:pt>
              <c:pt idx="99">
                <c:v>63.823999999999998</c:v>
              </c:pt>
              <c:pt idx="100">
                <c:v>61.160000000000011</c:v>
              </c:pt>
              <c:pt idx="101">
                <c:v>57.362000000000002</c:v>
              </c:pt>
              <c:pt idx="102">
                <c:v>68.72</c:v>
              </c:pt>
              <c:pt idx="103">
                <c:v>67.568000000000012</c:v>
              </c:pt>
              <c:pt idx="104">
                <c:v>53.585000000000008</c:v>
              </c:pt>
              <c:pt idx="105">
                <c:v>70.177999999999997</c:v>
              </c:pt>
              <c:pt idx="106">
                <c:v>53.550909090909109</c:v>
              </c:pt>
              <c:pt idx="107">
                <c:v>58.4</c:v>
              </c:pt>
              <c:pt idx="108">
                <c:v>70.7</c:v>
              </c:pt>
              <c:pt idx="109">
                <c:v>55.633999999999993</c:v>
              </c:pt>
              <c:pt idx="110">
                <c:v>66.784999999999997</c:v>
              </c:pt>
              <c:pt idx="111">
                <c:v>55.616</c:v>
              </c:pt>
              <c:pt idx="112">
                <c:v>66.272000000000006</c:v>
              </c:pt>
              <c:pt idx="113">
                <c:v>54.463999999999999</c:v>
              </c:pt>
              <c:pt idx="114">
                <c:v>68.10799999999999</c:v>
              </c:pt>
              <c:pt idx="115">
                <c:v>54.320000000000007</c:v>
              </c:pt>
              <c:pt idx="116">
                <c:v>70.087999999999994</c:v>
              </c:pt>
              <c:pt idx="117">
                <c:v>56.551999999999985</c:v>
              </c:pt>
              <c:pt idx="118">
                <c:v>69.457999999999998</c:v>
              </c:pt>
              <c:pt idx="119">
                <c:v>58.1</c:v>
              </c:pt>
              <c:pt idx="120">
                <c:v>67.171999999999997</c:v>
              </c:pt>
              <c:pt idx="121">
                <c:v>60.277999999999999</c:v>
              </c:pt>
              <c:pt idx="122">
                <c:v>62.27272727272728</c:v>
              </c:pt>
              <c:pt idx="123">
                <c:v>63.553999999999995</c:v>
              </c:pt>
              <c:pt idx="124">
                <c:v>56.00545454545454</c:v>
              </c:pt>
              <c:pt idx="125">
                <c:v>53.651428571428582</c:v>
              </c:pt>
              <c:pt idx="126">
                <c:v>56.466153846153851</c:v>
              </c:pt>
              <c:pt idx="127">
                <c:v>55.776363636363634</c:v>
              </c:pt>
              <c:pt idx="128">
                <c:v>51.99636363636364</c:v>
              </c:pt>
              <c:pt idx="129">
                <c:v>56.179999999999986</c:v>
              </c:pt>
              <c:pt idx="130">
                <c:v>51.845000000000006</c:v>
              </c:pt>
              <c:pt idx="131">
                <c:v>53.492000000000004</c:v>
              </c:pt>
              <c:pt idx="132">
                <c:v>56.856363636363632</c:v>
              </c:pt>
              <c:pt idx="133">
                <c:v>53.258000000000003</c:v>
              </c:pt>
              <c:pt idx="134">
                <c:v>56.87</c:v>
              </c:pt>
              <c:pt idx="135">
                <c:v>51.818000000000005</c:v>
              </c:pt>
              <c:pt idx="136">
                <c:v>55.219999999999992</c:v>
              </c:pt>
              <c:pt idx="137">
                <c:v>50.900000000000006</c:v>
              </c:pt>
              <c:pt idx="138">
                <c:v>53.615000000000009</c:v>
              </c:pt>
              <c:pt idx="139">
                <c:v>49.64</c:v>
              </c:pt>
              <c:pt idx="140">
                <c:v>53.315000000000019</c:v>
              </c:pt>
              <c:pt idx="141">
                <c:v>52.286000000000001</c:v>
              </c:pt>
              <c:pt idx="142">
                <c:v>51.832727272727269</c:v>
              </c:pt>
              <c:pt idx="143">
                <c:v>53.81600000000001</c:v>
              </c:pt>
              <c:pt idx="144">
                <c:v>52.421818181818182</c:v>
              </c:pt>
              <c:pt idx="145">
                <c:v>53.665454545454558</c:v>
              </c:pt>
              <c:pt idx="146">
                <c:v>53.546000000000006</c:v>
              </c:pt>
              <c:pt idx="147">
                <c:v>54.463999999999999</c:v>
              </c:pt>
              <c:pt idx="148">
                <c:v>53.510000000000012</c:v>
              </c:pt>
              <c:pt idx="149">
                <c:v>51.734545454545461</c:v>
              </c:pt>
              <c:pt idx="150">
                <c:v>59.82800000000001</c:v>
              </c:pt>
              <c:pt idx="151">
                <c:v>59.36</c:v>
              </c:pt>
              <c:pt idx="152">
                <c:v>55.903999999999996</c:v>
              </c:pt>
              <c:pt idx="153">
                <c:v>60.926000000000002</c:v>
              </c:pt>
              <c:pt idx="154">
                <c:v>54.446000000000005</c:v>
              </c:pt>
              <c:pt idx="155">
                <c:v>51.734545454545461</c:v>
              </c:pt>
              <c:pt idx="156">
                <c:v>61.538000000000011</c:v>
              </c:pt>
              <c:pt idx="157">
                <c:v>51.734545454545461</c:v>
              </c:pt>
              <c:pt idx="158">
                <c:v>61.736000000000004</c:v>
              </c:pt>
              <c:pt idx="159">
                <c:v>51.734545454545461</c:v>
              </c:pt>
              <c:pt idx="160">
                <c:v>65.281999999999996</c:v>
              </c:pt>
              <c:pt idx="161">
                <c:v>50.449999999999996</c:v>
              </c:pt>
              <c:pt idx="162">
                <c:v>66.181999999999988</c:v>
              </c:pt>
              <c:pt idx="163">
                <c:v>48.019999999999996</c:v>
              </c:pt>
              <c:pt idx="164">
                <c:v>64.921999999999997</c:v>
              </c:pt>
              <c:pt idx="165">
                <c:v>48.379999999999995</c:v>
              </c:pt>
              <c:pt idx="166">
                <c:v>66.27200000000002</c:v>
              </c:pt>
              <c:pt idx="167">
                <c:v>51.457999999999991</c:v>
              </c:pt>
              <c:pt idx="168">
                <c:v>64.616000000000014</c:v>
              </c:pt>
              <c:pt idx="169">
                <c:v>53.923999999999999</c:v>
              </c:pt>
              <c:pt idx="170">
                <c:v>61.961818181818195</c:v>
              </c:pt>
              <c:pt idx="171">
                <c:v>57.036363636363632</c:v>
              </c:pt>
              <c:pt idx="172">
                <c:v>60.734545454545461</c:v>
              </c:pt>
              <c:pt idx="173">
                <c:v>53.996000000000002</c:v>
              </c:pt>
              <c:pt idx="174">
                <c:v>78.547999999999988</c:v>
              </c:pt>
              <c:pt idx="175">
                <c:v>72.38545454545455</c:v>
              </c:pt>
              <c:pt idx="176">
                <c:v>65.98</c:v>
              </c:pt>
              <c:pt idx="177">
                <c:v>74.731999999999999</c:v>
              </c:pt>
              <c:pt idx="178">
                <c:v>66.00200000000001</c:v>
              </c:pt>
              <c:pt idx="179">
                <c:v>52.376000000000012</c:v>
              </c:pt>
              <c:pt idx="180">
                <c:v>76.460000000000008</c:v>
              </c:pt>
              <c:pt idx="181">
                <c:v>52.268000000000008</c:v>
              </c:pt>
              <c:pt idx="182">
                <c:v>79.105999999999995</c:v>
              </c:pt>
              <c:pt idx="183">
                <c:v>54.058181818181815</c:v>
              </c:pt>
              <c:pt idx="184">
                <c:v>80.816000000000003</c:v>
              </c:pt>
              <c:pt idx="185">
                <c:v>53.540000000000013</c:v>
              </c:pt>
              <c:pt idx="186">
                <c:v>80.725999999999999</c:v>
              </c:pt>
              <c:pt idx="187">
                <c:v>52.717999999999996</c:v>
              </c:pt>
              <c:pt idx="188">
                <c:v>80.186000000000007</c:v>
              </c:pt>
              <c:pt idx="189">
                <c:v>55.742000000000004</c:v>
              </c:pt>
              <c:pt idx="190">
                <c:v>77.792000000000002</c:v>
              </c:pt>
              <c:pt idx="191">
                <c:v>60.423636363636369</c:v>
              </c:pt>
              <c:pt idx="192">
                <c:v>74.676363636363632</c:v>
              </c:pt>
              <c:pt idx="193">
                <c:v>65.012</c:v>
              </c:pt>
              <c:pt idx="194">
                <c:v>71.796363636363637</c:v>
              </c:pt>
              <c:pt idx="195">
                <c:v>69.38600000000001</c:v>
              </c:pt>
              <c:pt idx="196">
                <c:v>65.983999999999995</c:v>
              </c:pt>
              <c:pt idx="197">
                <c:v>64.093999999999994</c:v>
              </c:pt>
              <c:pt idx="198">
                <c:v>83.201818181818183</c:v>
              </c:pt>
              <c:pt idx="199">
                <c:v>78.097999999999999</c:v>
              </c:pt>
              <c:pt idx="200">
                <c:v>72.895999999999987</c:v>
              </c:pt>
              <c:pt idx="201">
                <c:v>80.006</c:v>
              </c:pt>
              <c:pt idx="202">
                <c:v>70.34</c:v>
              </c:pt>
              <c:pt idx="203">
                <c:v>65.084000000000003</c:v>
              </c:pt>
              <c:pt idx="204">
                <c:v>81.712727272727264</c:v>
              </c:pt>
              <c:pt idx="205">
                <c:v>62.07800000000001</c:v>
              </c:pt>
              <c:pt idx="206">
                <c:v>84.632000000000005</c:v>
              </c:pt>
              <c:pt idx="207">
                <c:v>61.718000000000004</c:v>
              </c:pt>
              <c:pt idx="208">
                <c:v>86.287999999999997</c:v>
              </c:pt>
              <c:pt idx="209">
                <c:v>63.440000000000005</c:v>
              </c:pt>
              <c:pt idx="210">
                <c:v>86.327272727272714</c:v>
              </c:pt>
              <c:pt idx="211">
                <c:v>63.440000000000005</c:v>
              </c:pt>
              <c:pt idx="212">
                <c:v>84.510909090909095</c:v>
              </c:pt>
              <c:pt idx="213">
                <c:v>63.360000000000014</c:v>
              </c:pt>
              <c:pt idx="214">
                <c:v>83.02181818181819</c:v>
              </c:pt>
              <c:pt idx="215">
                <c:v>66.92</c:v>
              </c:pt>
              <c:pt idx="216">
                <c:v>79.537999999999982</c:v>
              </c:pt>
              <c:pt idx="217">
                <c:v>71.45999999999998</c:v>
              </c:pt>
              <c:pt idx="218">
                <c:v>77.251999999999995</c:v>
              </c:pt>
              <c:pt idx="219">
                <c:v>74.61090909090909</c:v>
              </c:pt>
              <c:pt idx="220">
                <c:v>74.53400000000002</c:v>
              </c:pt>
              <c:pt idx="221">
                <c:v>62.548571428571435</c:v>
              </c:pt>
              <c:pt idx="222">
                <c:v>80.305454545454552</c:v>
              </c:pt>
              <c:pt idx="223">
                <c:v>68.490909090909085</c:v>
              </c:pt>
              <c:pt idx="224">
                <c:v>63.287272727272736</c:v>
              </c:pt>
              <c:pt idx="225">
                <c:v>71.096000000000004</c:v>
              </c:pt>
              <c:pt idx="226">
                <c:v>62.534545454545452</c:v>
              </c:pt>
              <c:pt idx="227">
                <c:v>64.436000000000007</c:v>
              </c:pt>
              <c:pt idx="228">
                <c:v>76.034545454545452</c:v>
              </c:pt>
              <c:pt idx="229">
                <c:v>64.121818181818171</c:v>
              </c:pt>
              <c:pt idx="230">
                <c:v>81.712727272727278</c:v>
              </c:pt>
              <c:pt idx="231">
                <c:v>64.544000000000011</c:v>
              </c:pt>
              <c:pt idx="232">
                <c:v>82.36399999999999</c:v>
              </c:pt>
              <c:pt idx="233">
                <c:v>62.660000000000004</c:v>
              </c:pt>
              <c:pt idx="234">
                <c:v>82.105454545454535</c:v>
              </c:pt>
              <c:pt idx="235">
                <c:v>63.544999999999987</c:v>
              </c:pt>
              <c:pt idx="236">
                <c:v>80.555000000000007</c:v>
              </c:pt>
              <c:pt idx="237">
                <c:v>63.303636363636379</c:v>
              </c:pt>
              <c:pt idx="238">
                <c:v>78.309090909090898</c:v>
              </c:pt>
              <c:pt idx="239">
                <c:v>65.103636363636383</c:v>
              </c:pt>
              <c:pt idx="240">
                <c:v>74.921818181818196</c:v>
              </c:pt>
              <c:pt idx="241">
                <c:v>66.679999999999993</c:v>
              </c:pt>
              <c:pt idx="242">
                <c:v>72.157999999999987</c:v>
              </c:pt>
              <c:pt idx="243">
                <c:v>67.19</c:v>
              </c:pt>
              <c:pt idx="244">
                <c:v>67.88545454545455</c:v>
              </c:pt>
              <c:pt idx="245">
                <c:v>57.174285714285709</c:v>
              </c:pt>
              <c:pt idx="246">
                <c:v>75.592727272727288</c:v>
              </c:pt>
              <c:pt idx="247">
                <c:v>71.960000000000022</c:v>
              </c:pt>
              <c:pt idx="248">
                <c:v>61.187692307692302</c:v>
              </c:pt>
              <c:pt idx="249">
                <c:v>72.221818181818193</c:v>
              </c:pt>
              <c:pt idx="250">
                <c:v>56.365454545454547</c:v>
              </c:pt>
              <c:pt idx="251">
                <c:v>58.836363636363629</c:v>
              </c:pt>
              <c:pt idx="252">
                <c:v>74.201818181818183</c:v>
              </c:pt>
              <c:pt idx="253">
                <c:v>55.530909090909084</c:v>
              </c:pt>
              <c:pt idx="254">
                <c:v>76.24727272727273</c:v>
              </c:pt>
              <c:pt idx="255">
                <c:v>54.941818181818185</c:v>
              </c:pt>
              <c:pt idx="256">
                <c:v>75.200000000000017</c:v>
              </c:pt>
              <c:pt idx="257">
                <c:v>54.962857142857139</c:v>
              </c:pt>
              <c:pt idx="258">
                <c:v>74.594545454545468</c:v>
              </c:pt>
              <c:pt idx="259">
                <c:v>53.125454545454552</c:v>
              </c:pt>
              <c:pt idx="260">
                <c:v>75.510909090909081</c:v>
              </c:pt>
              <c:pt idx="261">
                <c:v>57.298181818181824</c:v>
              </c:pt>
              <c:pt idx="262">
                <c:v>75.452000000000012</c:v>
              </c:pt>
              <c:pt idx="263">
                <c:v>63.892727272727264</c:v>
              </c:pt>
              <c:pt idx="264">
                <c:v>72.031999999999996</c:v>
              </c:pt>
              <c:pt idx="265">
                <c:v>68.198000000000008</c:v>
              </c:pt>
              <c:pt idx="266">
                <c:v>63.356000000000009</c:v>
              </c:pt>
              <c:pt idx="267">
                <c:v>71.307500000000005</c:v>
              </c:pt>
              <c:pt idx="268">
                <c:v>64.007272727272721</c:v>
              </c:pt>
              <c:pt idx="269">
                <c:v>57.183636363636374</c:v>
              </c:pt>
              <c:pt idx="270">
                <c:v>74.267272727272726</c:v>
              </c:pt>
              <c:pt idx="271">
                <c:v>69.587272727272705</c:v>
              </c:pt>
              <c:pt idx="272">
                <c:v>59.81818181818182</c:v>
              </c:pt>
              <c:pt idx="273">
                <c:v>72.464000000000013</c:v>
              </c:pt>
              <c:pt idx="274">
                <c:v>59.507272727272728</c:v>
              </c:pt>
              <c:pt idx="275">
                <c:v>57.084285714285713</c:v>
              </c:pt>
              <c:pt idx="276">
                <c:v>74.529090909090897</c:v>
              </c:pt>
              <c:pt idx="277">
                <c:v>56.430909090909083</c:v>
              </c:pt>
              <c:pt idx="278">
                <c:v>73.325000000000003</c:v>
              </c:pt>
              <c:pt idx="279">
                <c:v>56.798461538461531</c:v>
              </c:pt>
              <c:pt idx="280">
                <c:v>66.99499999999999</c:v>
              </c:pt>
              <c:pt idx="281">
                <c:v>55.543999999999997</c:v>
              </c:pt>
              <c:pt idx="282">
                <c:v>59.720000000000006</c:v>
              </c:pt>
              <c:pt idx="283">
                <c:v>55.039999999999992</c:v>
              </c:pt>
              <c:pt idx="284">
                <c:v>62.452727272727273</c:v>
              </c:pt>
              <c:pt idx="285">
                <c:v>56.038181818181812</c:v>
              </c:pt>
              <c:pt idx="286">
                <c:v>60.865454545454547</c:v>
              </c:pt>
              <c:pt idx="287">
                <c:v>58.525454545454544</c:v>
              </c:pt>
              <c:pt idx="288">
                <c:v>57.674545454545459</c:v>
              </c:pt>
              <c:pt idx="289">
                <c:v>63.794545454545457</c:v>
              </c:pt>
              <c:pt idx="290">
                <c:v>58.7709090909091</c:v>
              </c:pt>
              <c:pt idx="291">
                <c:v>66.690909090909102</c:v>
              </c:pt>
              <c:pt idx="292">
                <c:v>60.135384615384623</c:v>
              </c:pt>
              <c:pt idx="293">
                <c:v>58.331428571428567</c:v>
              </c:pt>
              <c:pt idx="294">
                <c:v>77.99818181818182</c:v>
              </c:pt>
              <c:pt idx="295">
                <c:v>71.076363636363624</c:v>
              </c:pt>
              <c:pt idx="296">
                <c:v>64.580000000000013</c:v>
              </c:pt>
              <c:pt idx="297">
                <c:v>74.692727272727268</c:v>
              </c:pt>
              <c:pt idx="298">
                <c:v>62.207272727272738</c:v>
              </c:pt>
              <c:pt idx="299">
                <c:v>60.407272727272726</c:v>
              </c:pt>
              <c:pt idx="300">
                <c:v>76.100000000000009</c:v>
              </c:pt>
              <c:pt idx="301">
                <c:v>58.18181818181818</c:v>
              </c:pt>
              <c:pt idx="302">
                <c:v>80.63272727272728</c:v>
              </c:pt>
              <c:pt idx="303">
                <c:v>57.169999999999995</c:v>
              </c:pt>
              <c:pt idx="304">
                <c:v>82.121818181818171</c:v>
              </c:pt>
              <c:pt idx="305">
                <c:v>56.457499999999996</c:v>
              </c:pt>
              <c:pt idx="306">
                <c:v>81.532727272727286</c:v>
              </c:pt>
              <c:pt idx="307">
                <c:v>54.614545454545457</c:v>
              </c:pt>
              <c:pt idx="308">
                <c:v>79.061818181818182</c:v>
              </c:pt>
              <c:pt idx="309">
                <c:v>55.792727272727262</c:v>
              </c:pt>
              <c:pt idx="310">
                <c:v>76.00181818181818</c:v>
              </c:pt>
              <c:pt idx="311">
                <c:v>60.161818181818177</c:v>
              </c:pt>
              <c:pt idx="312">
                <c:v>73.858181818181819</c:v>
              </c:pt>
              <c:pt idx="313">
                <c:v>62.305454545454559</c:v>
              </c:pt>
              <c:pt idx="314">
                <c:v>71.550909090909101</c:v>
              </c:pt>
              <c:pt idx="315">
                <c:v>65.709090909090918</c:v>
              </c:pt>
              <c:pt idx="316">
                <c:v>69.898181818181811</c:v>
              </c:pt>
              <c:pt idx="317">
                <c:v>61.211428571428577</c:v>
              </c:pt>
              <c:pt idx="318">
                <c:v>77.916363636363627</c:v>
              </c:pt>
              <c:pt idx="319">
                <c:v>72.794545454545457</c:v>
              </c:pt>
              <c:pt idx="320">
                <c:v>62.878181818181822</c:v>
              </c:pt>
              <c:pt idx="321">
                <c:v>75.183636363636381</c:v>
              </c:pt>
              <c:pt idx="322">
                <c:v>61.470909090909096</c:v>
              </c:pt>
              <c:pt idx="323">
                <c:v>62.796363636363637</c:v>
              </c:pt>
              <c:pt idx="324">
                <c:v>75.690909090909102</c:v>
              </c:pt>
              <c:pt idx="325">
                <c:v>58.230909090909087</c:v>
              </c:pt>
              <c:pt idx="326">
                <c:v>78.73454545454544</c:v>
              </c:pt>
              <c:pt idx="327">
                <c:v>54.221818181818186</c:v>
              </c:pt>
              <c:pt idx="328">
                <c:v>78.816363636363619</c:v>
              </c:pt>
              <c:pt idx="329">
                <c:v>52.618181818181824</c:v>
              </c:pt>
              <c:pt idx="330">
                <c:v>78.816363636363619</c:v>
              </c:pt>
              <c:pt idx="331">
                <c:v>50.668571428571433</c:v>
              </c:pt>
              <c:pt idx="332">
                <c:v>78.570909090909083</c:v>
              </c:pt>
              <c:pt idx="333">
                <c:v>53.469090909090909</c:v>
              </c:pt>
              <c:pt idx="334">
                <c:v>76.410909090909072</c:v>
              </c:pt>
              <c:pt idx="335">
                <c:v>55.465454545454548</c:v>
              </c:pt>
              <c:pt idx="336">
                <c:v>74.103636363636369</c:v>
              </c:pt>
              <c:pt idx="337">
                <c:v>63.401818181818186</c:v>
              </c:pt>
              <c:pt idx="338">
                <c:v>71.125454545454531</c:v>
              </c:pt>
              <c:pt idx="339">
                <c:v>69.423636363636376</c:v>
              </c:pt>
              <c:pt idx="340">
                <c:v>65.349090909090904</c:v>
              </c:pt>
              <c:pt idx="341">
                <c:v>58.083636363636359</c:v>
              </c:pt>
              <c:pt idx="342">
                <c:v>76.345454545454558</c:v>
              </c:pt>
              <c:pt idx="343">
                <c:v>70.182500000000005</c:v>
              </c:pt>
              <c:pt idx="344">
                <c:v>64.94</c:v>
              </c:pt>
              <c:pt idx="345">
                <c:v>72.058181818181822</c:v>
              </c:pt>
              <c:pt idx="346">
                <c:v>64.09142857142858</c:v>
              </c:pt>
              <c:pt idx="347">
                <c:v>59.981818181818177</c:v>
              </c:pt>
              <c:pt idx="348">
                <c:v>74.038181818181798</c:v>
              </c:pt>
              <c:pt idx="349">
                <c:v>56.43090909090909</c:v>
              </c:pt>
              <c:pt idx="350">
                <c:v>78.914545454545447</c:v>
              </c:pt>
              <c:pt idx="351">
                <c:v>54.041818181818186</c:v>
              </c:pt>
              <c:pt idx="352">
                <c:v>78.734545454545454</c:v>
              </c:pt>
              <c:pt idx="353">
                <c:v>52.470909090909096</c:v>
              </c:pt>
              <c:pt idx="354">
                <c:v>77.670909090909092</c:v>
              </c:pt>
              <c:pt idx="355">
                <c:v>52.468571428571423</c:v>
              </c:pt>
              <c:pt idx="356">
                <c:v>77.556363636363614</c:v>
              </c:pt>
              <c:pt idx="357">
                <c:v>53.24</c:v>
              </c:pt>
              <c:pt idx="358">
                <c:v>74.856363636363639</c:v>
              </c:pt>
              <c:pt idx="359">
                <c:v>56.610909090909082</c:v>
              </c:pt>
              <c:pt idx="360">
                <c:v>73.399999999999991</c:v>
              </c:pt>
              <c:pt idx="361">
                <c:v>61.258181818181818</c:v>
              </c:pt>
              <c:pt idx="362">
                <c:v>70.082857142857151</c:v>
              </c:pt>
              <c:pt idx="363">
                <c:v>64.760000000000019</c:v>
              </c:pt>
              <c:pt idx="364">
                <c:v>67.165454545454551</c:v>
              </c:pt>
              <c:pt idx="365">
                <c:v>61.389090909090903</c:v>
              </c:pt>
              <c:pt idx="366">
                <c:v>84.265454545454546</c:v>
              </c:pt>
              <c:pt idx="367">
                <c:v>74.545454545454547</c:v>
              </c:pt>
              <c:pt idx="368">
                <c:v>69.63636363636364</c:v>
              </c:pt>
              <c:pt idx="369">
                <c:v>80.403636363636352</c:v>
              </c:pt>
              <c:pt idx="370">
                <c:v>67.836363636363615</c:v>
              </c:pt>
              <c:pt idx="371">
                <c:v>62.632727272727287</c:v>
              </c:pt>
              <c:pt idx="372">
                <c:v>83.856363636363639</c:v>
              </c:pt>
              <c:pt idx="373">
                <c:v>58.41090909090908</c:v>
              </c:pt>
              <c:pt idx="374">
                <c:v>84.26545454545456</c:v>
              </c:pt>
              <c:pt idx="375">
                <c:v>57.18363636363636</c:v>
              </c:pt>
              <c:pt idx="376">
                <c:v>84.265454545454546</c:v>
              </c:pt>
              <c:pt idx="377">
                <c:v>56.038181818181812</c:v>
              </c:pt>
              <c:pt idx="378">
                <c:v>84.756363636363645</c:v>
              </c:pt>
              <c:pt idx="379">
                <c:v>54.941818181818185</c:v>
              </c:pt>
              <c:pt idx="380">
                <c:v>84.347272727272738</c:v>
              </c:pt>
              <c:pt idx="381">
                <c:v>56.68571428571429</c:v>
              </c:pt>
              <c:pt idx="382">
                <c:v>82.940000000000012</c:v>
              </c:pt>
              <c:pt idx="383">
                <c:v>61.078181818181811</c:v>
              </c:pt>
              <c:pt idx="384">
                <c:v>80.109090909090895</c:v>
              </c:pt>
              <c:pt idx="385">
                <c:v>64.629090909090905</c:v>
              </c:pt>
              <c:pt idx="386">
                <c:v>75.347272727272738</c:v>
              </c:pt>
              <c:pt idx="387">
                <c:v>69.423636363636348</c:v>
              </c:pt>
              <c:pt idx="388">
                <c:v>73.61272727272727</c:v>
              </c:pt>
              <c:pt idx="389">
                <c:v>65.758181818181825</c:v>
              </c:pt>
              <c:pt idx="390">
                <c:v>88.078181818181804</c:v>
              </c:pt>
              <c:pt idx="391">
                <c:v>80.141818181818181</c:v>
              </c:pt>
              <c:pt idx="392">
                <c:v>67.607272727272729</c:v>
              </c:pt>
              <c:pt idx="393">
                <c:v>83.218181818181833</c:v>
              </c:pt>
              <c:pt idx="394">
                <c:v>66.985454545454544</c:v>
              </c:pt>
              <c:pt idx="395">
                <c:v>65.430909090909097</c:v>
              </c:pt>
              <c:pt idx="396">
                <c:v>85.836363636363643</c:v>
              </c:pt>
              <c:pt idx="397">
                <c:v>66.707272727272724</c:v>
              </c:pt>
              <c:pt idx="398">
                <c:v>87.161818181818163</c:v>
              </c:pt>
              <c:pt idx="399">
                <c:v>66.461818181818202</c:v>
              </c:pt>
              <c:pt idx="400">
                <c:v>88.078181818181804</c:v>
              </c:pt>
              <c:pt idx="401">
                <c:v>65.349090909090904</c:v>
              </c:pt>
              <c:pt idx="402">
                <c:v>86.556363636363642</c:v>
              </c:pt>
              <c:pt idx="403">
                <c:v>63.778181818181821</c:v>
              </c:pt>
              <c:pt idx="404">
                <c:v>84.592727272727288</c:v>
              </c:pt>
              <c:pt idx="405">
                <c:v>65.152727272727262</c:v>
              </c:pt>
              <c:pt idx="406">
                <c:v>84.592727272727274</c:v>
              </c:pt>
              <c:pt idx="407">
                <c:v>72.058181818181822</c:v>
              </c:pt>
              <c:pt idx="408">
                <c:v>82.76</c:v>
              </c:pt>
              <c:pt idx="409">
                <c:v>74.61090909090909</c:v>
              </c:pt>
              <c:pt idx="410">
                <c:v>78.570909090909097</c:v>
              </c:pt>
              <c:pt idx="411">
                <c:v>77.998181818181806</c:v>
              </c:pt>
              <c:pt idx="412">
                <c:v>73.36727272727272</c:v>
              </c:pt>
              <c:pt idx="413">
                <c:v>64.858181818181819</c:v>
              </c:pt>
              <c:pt idx="414">
                <c:v>79.732727272727246</c:v>
              </c:pt>
              <c:pt idx="415">
                <c:v>70.650909090909096</c:v>
              </c:pt>
              <c:pt idx="416">
                <c:v>70.63454545454546</c:v>
              </c:pt>
              <c:pt idx="417">
                <c:v>73.547272727272727</c:v>
              </c:pt>
              <c:pt idx="418">
                <c:v>67.819999999999993</c:v>
              </c:pt>
              <c:pt idx="419">
                <c:v>61.718000000000004</c:v>
              </c:pt>
              <c:pt idx="420">
                <c:v>77.589090909090899</c:v>
              </c:pt>
              <c:pt idx="421">
                <c:v>63.123636363636372</c:v>
              </c:pt>
              <c:pt idx="422">
                <c:v>80.550909090909101</c:v>
              </c:pt>
              <c:pt idx="423">
                <c:v>62.550909090909109</c:v>
              </c:pt>
              <c:pt idx="424">
                <c:v>80.959999999999994</c:v>
              </c:pt>
              <c:pt idx="425">
                <c:v>62.632727272727273</c:v>
              </c:pt>
              <c:pt idx="426">
                <c:v>80.960000000000008</c:v>
              </c:pt>
              <c:pt idx="427">
                <c:v>62.651428571428575</c:v>
              </c:pt>
              <c:pt idx="428">
                <c:v>78.898181818181811</c:v>
              </c:pt>
              <c:pt idx="429">
                <c:v>62.632727272727287</c:v>
              </c:pt>
              <c:pt idx="430">
                <c:v>77.981818181818184</c:v>
              </c:pt>
              <c:pt idx="431">
                <c:v>63.876363636363635</c:v>
              </c:pt>
              <c:pt idx="432">
                <c:v>77</c:v>
              </c:pt>
              <c:pt idx="433">
                <c:v>65.576923076923066</c:v>
              </c:pt>
              <c:pt idx="434">
                <c:v>75.183636363636367</c:v>
              </c:pt>
              <c:pt idx="435">
                <c:v>68.180000000000007</c:v>
              </c:pt>
              <c:pt idx="436">
                <c:v>73.039999999999992</c:v>
              </c:pt>
              <c:pt idx="437">
                <c:v>64.449090909090899</c:v>
              </c:pt>
              <c:pt idx="438">
                <c:v>79.241818181818175</c:v>
              </c:pt>
              <c:pt idx="439">
                <c:v>70.978181818181824</c:v>
              </c:pt>
              <c:pt idx="440">
                <c:v>60.489090909090912</c:v>
              </c:pt>
              <c:pt idx="441">
                <c:v>73.710909090909098</c:v>
              </c:pt>
              <c:pt idx="442">
                <c:v>60.243636363636369</c:v>
              </c:pt>
              <c:pt idx="443">
                <c:v>65.180000000000007</c:v>
              </c:pt>
              <c:pt idx="444">
                <c:v>76.7709090909091</c:v>
              </c:pt>
              <c:pt idx="445">
                <c:v>63.450909090909093</c:v>
              </c:pt>
              <c:pt idx="446">
                <c:v>80.141818181818181</c:v>
              </c:pt>
              <c:pt idx="447">
                <c:v>62.550909090909109</c:v>
              </c:pt>
              <c:pt idx="448">
                <c:v>80.63000000000001</c:v>
              </c:pt>
              <c:pt idx="449">
                <c:v>62.522857142857148</c:v>
              </c:pt>
              <c:pt idx="450">
                <c:v>76.28</c:v>
              </c:pt>
              <c:pt idx="451">
                <c:v>62.550909090909109</c:v>
              </c:pt>
              <c:pt idx="452">
                <c:v>68.539999999999978</c:v>
              </c:pt>
              <c:pt idx="453">
                <c:v>61.732727272727288</c:v>
              </c:pt>
              <c:pt idx="454">
                <c:v>61.22</c:v>
              </c:pt>
              <c:pt idx="455">
                <c:v>61.978181818181831</c:v>
              </c:pt>
              <c:pt idx="456">
                <c:v>61.798181818181824</c:v>
              </c:pt>
              <c:pt idx="457">
                <c:v>64.694545454545448</c:v>
              </c:pt>
              <c:pt idx="458">
                <c:v>60.734545454545461</c:v>
              </c:pt>
              <c:pt idx="459">
                <c:v>68.108000000000004</c:v>
              </c:pt>
              <c:pt idx="460">
                <c:v>59.916363636363627</c:v>
              </c:pt>
              <c:pt idx="461">
                <c:v>53.397499999999994</c:v>
              </c:pt>
              <c:pt idx="462">
                <c:v>68.900000000000006</c:v>
              </c:pt>
              <c:pt idx="463">
                <c:v>64.189999999999984</c:v>
              </c:pt>
              <c:pt idx="464">
                <c:v>60.309090909090905</c:v>
              </c:pt>
              <c:pt idx="465">
                <c:v>62.585000000000001</c:v>
              </c:pt>
              <c:pt idx="466">
                <c:v>58.492727272727279</c:v>
              </c:pt>
              <c:pt idx="467">
                <c:v>56.737142857142842</c:v>
              </c:pt>
              <c:pt idx="468">
                <c:v>68.769090909090906</c:v>
              </c:pt>
              <c:pt idx="469">
                <c:v>52.024999999999999</c:v>
              </c:pt>
              <c:pt idx="470">
                <c:v>65.462000000000003</c:v>
              </c:pt>
              <c:pt idx="471">
                <c:v>52.078181818181832</c:v>
              </c:pt>
              <c:pt idx="472">
                <c:v>63.896000000000001</c:v>
              </c:pt>
              <c:pt idx="473">
                <c:v>53.651428571428575</c:v>
              </c:pt>
              <c:pt idx="474">
                <c:v>62.632727272727287</c:v>
              </c:pt>
              <c:pt idx="475">
                <c:v>53.660000000000018</c:v>
              </c:pt>
              <c:pt idx="476">
                <c:v>63.275000000000006</c:v>
              </c:pt>
              <c:pt idx="477">
                <c:v>53.632727272727287</c:v>
              </c:pt>
              <c:pt idx="478">
                <c:v>64.530909090909077</c:v>
              </c:pt>
              <c:pt idx="479">
                <c:v>56.610909090909082</c:v>
              </c:pt>
              <c:pt idx="480">
                <c:v>64.61272727272727</c:v>
              </c:pt>
              <c:pt idx="481">
                <c:v>60.260000000000012</c:v>
              </c:pt>
              <c:pt idx="482">
                <c:v>63.205454545454543</c:v>
              </c:pt>
              <c:pt idx="483">
                <c:v>63.385454545454543</c:v>
              </c:pt>
              <c:pt idx="484">
                <c:v>60.81636363636364</c:v>
              </c:pt>
              <c:pt idx="485">
                <c:v>55.203636363636356</c:v>
              </c:pt>
              <c:pt idx="486">
                <c:v>74.038181818181812</c:v>
              </c:pt>
              <c:pt idx="487">
                <c:v>69.325454545454534</c:v>
              </c:pt>
              <c:pt idx="488">
                <c:v>62.141818181818188</c:v>
              </c:pt>
              <c:pt idx="489">
                <c:v>70.896363636363631</c:v>
              </c:pt>
              <c:pt idx="490">
                <c:v>60.145454545454548</c:v>
              </c:pt>
              <c:pt idx="491">
                <c:v>57.674545454545452</c:v>
              </c:pt>
              <c:pt idx="492">
                <c:v>72.876363636363621</c:v>
              </c:pt>
              <c:pt idx="493">
                <c:v>53.796363636363644</c:v>
              </c:pt>
              <c:pt idx="494">
                <c:v>75.265454545454546</c:v>
              </c:pt>
              <c:pt idx="495">
                <c:v>53.387272727272723</c:v>
              </c:pt>
              <c:pt idx="496">
                <c:v>76.181818181818187</c:v>
              </c:pt>
              <c:pt idx="497">
                <c:v>51.898181818181818</c:v>
              </c:pt>
              <c:pt idx="498">
                <c:v>76.836363636363643</c:v>
              </c:pt>
              <c:pt idx="499">
                <c:v>52.078181818181811</c:v>
              </c:pt>
              <c:pt idx="500">
                <c:v>77.163636363636357</c:v>
              </c:pt>
              <c:pt idx="501">
                <c:v>55.039999999999992</c:v>
              </c:pt>
              <c:pt idx="502">
                <c:v>74.594545454545454</c:v>
              </c:pt>
              <c:pt idx="503">
                <c:v>59.378000000000007</c:v>
              </c:pt>
              <c:pt idx="504">
                <c:v>71.06</c:v>
              </c:pt>
              <c:pt idx="505">
                <c:v>63.794545454545457</c:v>
              </c:pt>
              <c:pt idx="506">
                <c:v>66.576363636363624</c:v>
              </c:pt>
              <c:pt idx="507">
                <c:v>65.774545454545446</c:v>
              </c:pt>
              <c:pt idx="508">
                <c:v>63.107272727272722</c:v>
              </c:pt>
              <c:pt idx="509">
                <c:v>58.836363636363643</c:v>
              </c:pt>
              <c:pt idx="510">
                <c:v>80.960000000000022</c:v>
              </c:pt>
              <c:pt idx="511">
                <c:v>77.834545454545463</c:v>
              </c:pt>
              <c:pt idx="512">
                <c:v>69.407272727272726</c:v>
              </c:pt>
              <c:pt idx="513">
                <c:v>79.814545454545453</c:v>
              </c:pt>
              <c:pt idx="514">
                <c:v>66.265454545454546</c:v>
              </c:pt>
              <c:pt idx="515">
                <c:v>60.81636363636364</c:v>
              </c:pt>
              <c:pt idx="516">
                <c:v>80.63272727272728</c:v>
              </c:pt>
              <c:pt idx="517">
                <c:v>59.163636363636357</c:v>
              </c:pt>
              <c:pt idx="518">
                <c:v>81.38545454545455</c:v>
              </c:pt>
              <c:pt idx="519">
                <c:v>56.349090909090904</c:v>
              </c:pt>
              <c:pt idx="520">
                <c:v>81.549090909090921</c:v>
              </c:pt>
              <c:pt idx="521">
                <c:v>57.019999999999996</c:v>
              </c:pt>
              <c:pt idx="522">
                <c:v>80.943636363636372</c:v>
              </c:pt>
              <c:pt idx="523">
                <c:v>56.709090909090904</c:v>
              </c:pt>
              <c:pt idx="524">
                <c:v>80.796363636363651</c:v>
              </c:pt>
              <c:pt idx="525">
                <c:v>59.523636363636363</c:v>
              </c:pt>
              <c:pt idx="526">
                <c:v>80.550909090909101</c:v>
              </c:pt>
              <c:pt idx="527">
                <c:v>66.036363636363632</c:v>
              </c:pt>
              <c:pt idx="528">
                <c:v>78.374545454545455</c:v>
              </c:pt>
              <c:pt idx="529">
                <c:v>70.241818181818189</c:v>
              </c:pt>
              <c:pt idx="530">
                <c:v>72.598181818181828</c:v>
              </c:pt>
              <c:pt idx="531">
                <c:v>74.283636363636361</c:v>
              </c:pt>
              <c:pt idx="532">
                <c:v>71.289090909090916</c:v>
              </c:pt>
              <c:pt idx="533">
                <c:v>62.006000000000014</c:v>
              </c:pt>
              <c:pt idx="534">
                <c:v>83.038181818181812</c:v>
              </c:pt>
              <c:pt idx="535">
                <c:v>79.323636363636382</c:v>
              </c:pt>
              <c:pt idx="536">
                <c:v>69.505454545454555</c:v>
              </c:pt>
              <c:pt idx="537">
                <c:v>81.467272727272714</c:v>
              </c:pt>
              <c:pt idx="538">
                <c:v>67.656363636363636</c:v>
              </c:pt>
              <c:pt idx="539">
                <c:v>63.287272727272736</c:v>
              </c:pt>
              <c:pt idx="540">
                <c:v>82.449090909090899</c:v>
              </c:pt>
              <c:pt idx="541">
                <c:v>59.883636363636356</c:v>
              </c:pt>
              <c:pt idx="542">
                <c:v>84.265454545454546</c:v>
              </c:pt>
              <c:pt idx="543">
                <c:v>57.347272727272724</c:v>
              </c:pt>
              <c:pt idx="544">
                <c:v>84.265454545454546</c:v>
              </c:pt>
              <c:pt idx="545">
                <c:v>56.569999999999993</c:v>
              </c:pt>
              <c:pt idx="546">
                <c:v>84.183636363636381</c:v>
              </c:pt>
              <c:pt idx="547">
                <c:v>57.18363636363636</c:v>
              </c:pt>
              <c:pt idx="548">
                <c:v>84.183636363636381</c:v>
              </c:pt>
              <c:pt idx="549">
                <c:v>60.763999999999996</c:v>
              </c:pt>
              <c:pt idx="550">
                <c:v>82.694545454545448</c:v>
              </c:pt>
              <c:pt idx="551">
                <c:v>66.2</c:v>
              </c:pt>
              <c:pt idx="552">
                <c:v>79.716363636363653</c:v>
              </c:pt>
              <c:pt idx="553">
                <c:v>70.814545454545467</c:v>
              </c:pt>
              <c:pt idx="554">
                <c:v>76.564999999999998</c:v>
              </c:pt>
              <c:pt idx="555">
                <c:v>74.61090909090909</c:v>
              </c:pt>
              <c:pt idx="556">
                <c:v>68.784285714285701</c:v>
              </c:pt>
              <c:pt idx="557">
                <c:v>62.796363636363623</c:v>
              </c:pt>
              <c:pt idx="558">
                <c:v>69.124999999999986</c:v>
              </c:pt>
              <c:pt idx="559">
                <c:v>74.430909090909097</c:v>
              </c:pt>
              <c:pt idx="560">
                <c:v>57.185000000000002</c:v>
              </c:pt>
              <c:pt idx="561">
                <c:v>72.778181818181807</c:v>
              </c:pt>
              <c:pt idx="562">
                <c:v>55.7</c:v>
              </c:pt>
              <c:pt idx="563">
                <c:v>64.449090909090899</c:v>
              </c:pt>
              <c:pt idx="564">
                <c:v>72.260000000000005</c:v>
              </c:pt>
              <c:pt idx="565">
                <c:v>61.732727272727267</c:v>
              </c:pt>
              <c:pt idx="566">
                <c:v>73.22</c:v>
              </c:pt>
              <c:pt idx="567">
                <c:v>60.57090909090909</c:v>
              </c:pt>
              <c:pt idx="568">
                <c:v>74.692727272727268</c:v>
              </c:pt>
              <c:pt idx="569">
                <c:v>59.81818181818182</c:v>
              </c:pt>
              <c:pt idx="570">
                <c:v>74.021818181818176</c:v>
              </c:pt>
              <c:pt idx="571">
                <c:v>59.916363636363641</c:v>
              </c:pt>
              <c:pt idx="572">
                <c:v>74.103636363636369</c:v>
              </c:pt>
              <c:pt idx="573">
                <c:v>61.88</c:v>
              </c:pt>
              <c:pt idx="574">
                <c:v>72.205454545454543</c:v>
              </c:pt>
              <c:pt idx="575">
                <c:v>66.2</c:v>
              </c:pt>
              <c:pt idx="576">
                <c:v>69.004999999999995</c:v>
              </c:pt>
              <c:pt idx="577">
                <c:v>69.898181818181811</c:v>
              </c:pt>
              <c:pt idx="578">
                <c:v>60.800000000000004</c:v>
              </c:pt>
              <c:pt idx="579">
                <c:v>72.221818181818193</c:v>
              </c:pt>
              <c:pt idx="580">
                <c:v>57.16142857142858</c:v>
              </c:pt>
              <c:pt idx="581">
                <c:v>51.980000000000004</c:v>
              </c:pt>
              <c:pt idx="582">
                <c:v>62.714545454545465</c:v>
              </c:pt>
              <c:pt idx="583">
                <c:v>64.7323076923077</c:v>
              </c:pt>
              <c:pt idx="584">
                <c:v>64.616000000000014</c:v>
              </c:pt>
              <c:pt idx="585">
                <c:v>52.769230769230759</c:v>
              </c:pt>
              <c:pt idx="586">
                <c:v>63.901538461538458</c:v>
              </c:pt>
              <c:pt idx="587">
                <c:v>52.078181818181832</c:v>
              </c:pt>
              <c:pt idx="588">
                <c:v>61.225454545454546</c:v>
              </c:pt>
              <c:pt idx="589">
                <c:v>53.469090909090916</c:v>
              </c:pt>
              <c:pt idx="590">
                <c:v>59.720000000000006</c:v>
              </c:pt>
              <c:pt idx="591">
                <c:v>51.980000000000004</c:v>
              </c:pt>
              <c:pt idx="592">
                <c:v>57.470000000000006</c:v>
              </c:pt>
              <c:pt idx="593">
                <c:v>52.650909090909096</c:v>
              </c:pt>
              <c:pt idx="594">
                <c:v>57.2</c:v>
              </c:pt>
              <c:pt idx="595">
                <c:v>54.823999999999991</c:v>
              </c:pt>
              <c:pt idx="596">
                <c:v>56.66</c:v>
              </c:pt>
              <c:pt idx="597">
                <c:v>60.98</c:v>
              </c:pt>
              <c:pt idx="598">
                <c:v>62.96</c:v>
              </c:pt>
            </c:numLit>
          </c:val>
          <c:smooth val="0"/>
          <c:extLst>
            <c:ext xmlns:c16="http://schemas.microsoft.com/office/drawing/2014/chart" uri="{C3380CC4-5D6E-409C-BE32-E72D297353CC}">
              <c16:uniqueId val="{00000000-E684-45A3-8EBE-F551A83821C5}"/>
            </c:ext>
          </c:extLst>
        </c:ser>
        <c:ser>
          <c:idx val="1"/>
          <c:order val="1"/>
          <c:tx>
            <c:v>Avg Humidity</c:v>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Lit>
              <c:ptCount val="599"/>
              <c:pt idx="0">
                <c:v>6/10/2023 10:00:00 PM</c:v>
              </c:pt>
              <c:pt idx="1">
                <c:v>6/10/2023 11:00:00 PM</c:v>
              </c:pt>
              <c:pt idx="2">
                <c:v>6/10/2023 7:00:00 PM</c:v>
              </c:pt>
              <c:pt idx="3">
                <c:v>6/10/2023 8:00:00 PM</c:v>
              </c:pt>
              <c:pt idx="4">
                <c:v>6/10/2023 9:00:00 PM</c:v>
              </c:pt>
              <c:pt idx="5">
                <c:v>6/11/2023 1:00:00 AM</c:v>
              </c:pt>
              <c:pt idx="6">
                <c:v>6/11/2023 1:00:00 PM</c:v>
              </c:pt>
              <c:pt idx="7">
                <c:v>6/11/2023 10:00:00 AM</c:v>
              </c:pt>
              <c:pt idx="8">
                <c:v>6/11/2023 10:00:00 PM</c:v>
              </c:pt>
              <c:pt idx="9">
                <c:v>6/11/2023 11:00:00 AM</c:v>
              </c:pt>
              <c:pt idx="10">
                <c:v>6/11/2023 11:00:00 PM</c:v>
              </c:pt>
              <c:pt idx="11">
                <c:v>6/11/2023 12:00:00 AM</c:v>
              </c:pt>
              <c:pt idx="12">
                <c:v>6/11/2023 12:00:00 PM</c:v>
              </c:pt>
              <c:pt idx="13">
                <c:v>6/11/2023 2:00:00 AM</c:v>
              </c:pt>
              <c:pt idx="14">
                <c:v>6/11/2023 2:00:00 PM</c:v>
              </c:pt>
              <c:pt idx="15">
                <c:v>6/11/2023 3:00:00 AM</c:v>
              </c:pt>
              <c:pt idx="16">
                <c:v>6/11/2023 3:00:00 PM</c:v>
              </c:pt>
              <c:pt idx="17">
                <c:v>6/11/2023 4:00:00 AM</c:v>
              </c:pt>
              <c:pt idx="18">
                <c:v>6/11/2023 4:00:00 PM</c:v>
              </c:pt>
              <c:pt idx="19">
                <c:v>6/11/2023 5:00:00 AM</c:v>
              </c:pt>
              <c:pt idx="20">
                <c:v>6/11/2023 5:00:00 PM</c:v>
              </c:pt>
              <c:pt idx="21">
                <c:v>6/11/2023 6:00:00 AM</c:v>
              </c:pt>
              <c:pt idx="22">
                <c:v>6/11/2023 6:00:00 PM</c:v>
              </c:pt>
              <c:pt idx="23">
                <c:v>6/11/2023 7:00:00 AM</c:v>
              </c:pt>
              <c:pt idx="24">
                <c:v>6/11/2023 7:00:00 PM</c:v>
              </c:pt>
              <c:pt idx="25">
                <c:v>6/11/2023 8:00:00 AM</c:v>
              </c:pt>
              <c:pt idx="26">
                <c:v>6/11/2023 8:00:00 PM</c:v>
              </c:pt>
              <c:pt idx="27">
                <c:v>6/11/2023 9:00:00 AM</c:v>
              </c:pt>
              <c:pt idx="28">
                <c:v>6/11/2023 9:00:00 PM</c:v>
              </c:pt>
              <c:pt idx="29">
                <c:v>6/12/2023 1:00:00 AM</c:v>
              </c:pt>
              <c:pt idx="30">
                <c:v>6/12/2023 1:00:00 PM</c:v>
              </c:pt>
              <c:pt idx="31">
                <c:v>6/12/2023 10:00:00 AM</c:v>
              </c:pt>
              <c:pt idx="32">
                <c:v>6/12/2023 10:00:00 PM</c:v>
              </c:pt>
              <c:pt idx="33">
                <c:v>6/12/2023 11:00:00 AM</c:v>
              </c:pt>
              <c:pt idx="34">
                <c:v>6/12/2023 11:00:00 PM</c:v>
              </c:pt>
              <c:pt idx="35">
                <c:v>6/12/2023 12:00:00 AM</c:v>
              </c:pt>
              <c:pt idx="36">
                <c:v>6/12/2023 12:00:00 PM</c:v>
              </c:pt>
              <c:pt idx="37">
                <c:v>6/12/2023 2:00:00 AM</c:v>
              </c:pt>
              <c:pt idx="38">
                <c:v>6/12/2023 2:00:00 PM</c:v>
              </c:pt>
              <c:pt idx="39">
                <c:v>6/12/2023 3:00:00 AM</c:v>
              </c:pt>
              <c:pt idx="40">
                <c:v>6/12/2023 3:00:00 PM</c:v>
              </c:pt>
              <c:pt idx="41">
                <c:v>6/12/2023 4:00:00 AM</c:v>
              </c:pt>
              <c:pt idx="42">
                <c:v>6/12/2023 4:00:00 PM</c:v>
              </c:pt>
              <c:pt idx="43">
                <c:v>6/12/2023 5:00:00 AM</c:v>
              </c:pt>
              <c:pt idx="44">
                <c:v>6/12/2023 5:00:00 PM</c:v>
              </c:pt>
              <c:pt idx="45">
                <c:v>6/12/2023 6:00:00 AM</c:v>
              </c:pt>
              <c:pt idx="46">
                <c:v>6/12/2023 6:00:00 PM</c:v>
              </c:pt>
              <c:pt idx="47">
                <c:v>6/12/2023 7:00:00 AM</c:v>
              </c:pt>
              <c:pt idx="48">
                <c:v>6/12/2023 7:00:00 PM</c:v>
              </c:pt>
              <c:pt idx="49">
                <c:v>6/12/2023 8:00:00 AM</c:v>
              </c:pt>
              <c:pt idx="50">
                <c:v>6/12/2023 8:00:00 PM</c:v>
              </c:pt>
              <c:pt idx="51">
                <c:v>6/12/2023 9:00:00 AM</c:v>
              </c:pt>
              <c:pt idx="52">
                <c:v>6/12/2023 9:00:00 PM</c:v>
              </c:pt>
              <c:pt idx="53">
                <c:v>6/13/2023 1:00:00 AM</c:v>
              </c:pt>
              <c:pt idx="54">
                <c:v>6/13/2023 1:00:00 PM</c:v>
              </c:pt>
              <c:pt idx="55">
                <c:v>6/13/2023 10:00:00 AM</c:v>
              </c:pt>
              <c:pt idx="56">
                <c:v>6/13/2023 10:00:00 PM</c:v>
              </c:pt>
              <c:pt idx="57">
                <c:v>6/13/2023 11:00:00 AM</c:v>
              </c:pt>
              <c:pt idx="58">
                <c:v>6/13/2023 11:00:00 PM</c:v>
              </c:pt>
              <c:pt idx="59">
                <c:v>6/13/2023 12:00:00 AM</c:v>
              </c:pt>
              <c:pt idx="60">
                <c:v>6/13/2023 12:00:00 PM</c:v>
              </c:pt>
              <c:pt idx="61">
                <c:v>6/13/2023 2:00:00 AM</c:v>
              </c:pt>
              <c:pt idx="62">
                <c:v>6/13/2023 2:00:00 PM</c:v>
              </c:pt>
              <c:pt idx="63">
                <c:v>6/13/2023 3:00:00 AM</c:v>
              </c:pt>
              <c:pt idx="64">
                <c:v>6/13/2023 3:00:00 PM</c:v>
              </c:pt>
              <c:pt idx="65">
                <c:v>6/13/2023 4:00:00 AM</c:v>
              </c:pt>
              <c:pt idx="66">
                <c:v>6/13/2023 4:00:00 PM</c:v>
              </c:pt>
              <c:pt idx="67">
                <c:v>6/13/2023 5:00:00 AM</c:v>
              </c:pt>
              <c:pt idx="68">
                <c:v>6/13/2023 5:00:00 PM</c:v>
              </c:pt>
              <c:pt idx="69">
                <c:v>6/13/2023 6:00:00 AM</c:v>
              </c:pt>
              <c:pt idx="70">
                <c:v>6/13/2023 6:00:00 PM</c:v>
              </c:pt>
              <c:pt idx="71">
                <c:v>6/13/2023 7:00:00 AM</c:v>
              </c:pt>
              <c:pt idx="72">
                <c:v>6/13/2023 7:00:00 PM</c:v>
              </c:pt>
              <c:pt idx="73">
                <c:v>6/13/2023 8:00:00 AM</c:v>
              </c:pt>
              <c:pt idx="74">
                <c:v>6/13/2023 8:00:00 PM</c:v>
              </c:pt>
              <c:pt idx="75">
                <c:v>6/13/2023 9:00:00 AM</c:v>
              </c:pt>
              <c:pt idx="76">
                <c:v>6/13/2023 9:00:00 PM</c:v>
              </c:pt>
              <c:pt idx="77">
                <c:v>6/14/2023 1:00:00 AM</c:v>
              </c:pt>
              <c:pt idx="78">
                <c:v>6/14/2023 1:00:00 PM</c:v>
              </c:pt>
              <c:pt idx="79">
                <c:v>6/14/2023 10:00:00 AM</c:v>
              </c:pt>
              <c:pt idx="80">
                <c:v>6/14/2023 10:00:00 PM</c:v>
              </c:pt>
              <c:pt idx="81">
                <c:v>6/14/2023 11:00:00 AM</c:v>
              </c:pt>
              <c:pt idx="82">
                <c:v>6/14/2023 11:00:00 PM</c:v>
              </c:pt>
              <c:pt idx="83">
                <c:v>6/14/2023 12:00:00 AM</c:v>
              </c:pt>
              <c:pt idx="84">
                <c:v>6/14/2023 12:00:00 PM</c:v>
              </c:pt>
              <c:pt idx="85">
                <c:v>6/14/2023 2:00:00 AM</c:v>
              </c:pt>
              <c:pt idx="86">
                <c:v>6/14/2023 2:00:00 PM</c:v>
              </c:pt>
              <c:pt idx="87">
                <c:v>6/14/2023 3:00:00 AM</c:v>
              </c:pt>
              <c:pt idx="88">
                <c:v>6/14/2023 3:00:00 PM</c:v>
              </c:pt>
              <c:pt idx="89">
                <c:v>6/14/2023 4:00:00 AM</c:v>
              </c:pt>
              <c:pt idx="90">
                <c:v>6/14/2023 4:00:00 PM</c:v>
              </c:pt>
              <c:pt idx="91">
                <c:v>6/14/2023 5:00:00 AM</c:v>
              </c:pt>
              <c:pt idx="92">
                <c:v>6/14/2023 5:00:00 PM</c:v>
              </c:pt>
              <c:pt idx="93">
                <c:v>6/14/2023 6:00:00 AM</c:v>
              </c:pt>
              <c:pt idx="94">
                <c:v>6/14/2023 6:00:00 PM</c:v>
              </c:pt>
              <c:pt idx="95">
                <c:v>6/14/2023 7:00:00 AM</c:v>
              </c:pt>
              <c:pt idx="96">
                <c:v>6/14/2023 7:00:00 PM</c:v>
              </c:pt>
              <c:pt idx="97">
                <c:v>6/14/2023 8:00:00 AM</c:v>
              </c:pt>
              <c:pt idx="98">
                <c:v>6/14/2023 8:00:00 PM</c:v>
              </c:pt>
              <c:pt idx="99">
                <c:v>6/14/2023 9:00:00 AM</c:v>
              </c:pt>
              <c:pt idx="100">
                <c:v>6/14/2023 9:00:00 PM</c:v>
              </c:pt>
              <c:pt idx="101">
                <c:v>6/15/2023 1:00:00 AM</c:v>
              </c:pt>
              <c:pt idx="102">
                <c:v>6/15/2023 1:00:00 PM</c:v>
              </c:pt>
              <c:pt idx="103">
                <c:v>6/15/2023 10:00:00 AM</c:v>
              </c:pt>
              <c:pt idx="104">
                <c:v>6/15/2023 10:00:00 PM</c:v>
              </c:pt>
              <c:pt idx="105">
                <c:v>6/15/2023 11:00:00 AM</c:v>
              </c:pt>
              <c:pt idx="106">
                <c:v>6/15/2023 11:00:00 PM</c:v>
              </c:pt>
              <c:pt idx="107">
                <c:v>6/15/2023 12:00:00 AM</c:v>
              </c:pt>
              <c:pt idx="108">
                <c:v>6/15/2023 12:00:00 PM</c:v>
              </c:pt>
              <c:pt idx="109">
                <c:v>6/15/2023 2:00:00 AM</c:v>
              </c:pt>
              <c:pt idx="110">
                <c:v>6/15/2023 2:00:00 PM</c:v>
              </c:pt>
              <c:pt idx="111">
                <c:v>6/15/2023 3:00:00 AM</c:v>
              </c:pt>
              <c:pt idx="112">
                <c:v>6/15/2023 3:00:00 PM</c:v>
              </c:pt>
              <c:pt idx="113">
                <c:v>6/15/2023 4:00:00 AM</c:v>
              </c:pt>
              <c:pt idx="114">
                <c:v>6/15/2023 4:00:00 PM</c:v>
              </c:pt>
              <c:pt idx="115">
                <c:v>6/15/2023 5:00:00 AM</c:v>
              </c:pt>
              <c:pt idx="116">
                <c:v>6/15/2023 5:00:00 PM</c:v>
              </c:pt>
              <c:pt idx="117">
                <c:v>6/15/2023 6:00:00 AM</c:v>
              </c:pt>
              <c:pt idx="118">
                <c:v>6/15/2023 6:00:00 PM</c:v>
              </c:pt>
              <c:pt idx="119">
                <c:v>6/15/2023 7:00:00 AM</c:v>
              </c:pt>
              <c:pt idx="120">
                <c:v>6/15/2023 7:00:00 PM</c:v>
              </c:pt>
              <c:pt idx="121">
                <c:v>6/15/2023 8:00:00 AM</c:v>
              </c:pt>
              <c:pt idx="122">
                <c:v>6/15/2023 8:00:00 PM</c:v>
              </c:pt>
              <c:pt idx="123">
                <c:v>6/15/2023 9:00:00 AM</c:v>
              </c:pt>
              <c:pt idx="124">
                <c:v>6/15/2023 9:00:00 PM</c:v>
              </c:pt>
              <c:pt idx="125">
                <c:v>6/16/2023 1:00:00 AM</c:v>
              </c:pt>
              <c:pt idx="126">
                <c:v>6/16/2023 1:00:00 PM</c:v>
              </c:pt>
              <c:pt idx="127">
                <c:v>6/16/2023 10:00:00 AM</c:v>
              </c:pt>
              <c:pt idx="128">
                <c:v>6/16/2023 10:00:00 PM</c:v>
              </c:pt>
              <c:pt idx="129">
                <c:v>6/16/2023 11:00:00 AM</c:v>
              </c:pt>
              <c:pt idx="130">
                <c:v>6/16/2023 11:00:00 PM</c:v>
              </c:pt>
              <c:pt idx="131">
                <c:v>6/16/2023 12:00:00 AM</c:v>
              </c:pt>
              <c:pt idx="132">
                <c:v>6/16/2023 12:00:00 PM</c:v>
              </c:pt>
              <c:pt idx="133">
                <c:v>6/16/2023 2:00:00 AM</c:v>
              </c:pt>
              <c:pt idx="134">
                <c:v>6/16/2023 2:00:00 PM</c:v>
              </c:pt>
              <c:pt idx="135">
                <c:v>6/16/2023 3:00:00 AM</c:v>
              </c:pt>
              <c:pt idx="136">
                <c:v>6/16/2023 3:00:00 PM</c:v>
              </c:pt>
              <c:pt idx="137">
                <c:v>6/16/2023 4:00:00 AM</c:v>
              </c:pt>
              <c:pt idx="138">
                <c:v>6/16/2023 4:00:00 PM</c:v>
              </c:pt>
              <c:pt idx="139">
                <c:v>6/16/2023 5:00:00 AM</c:v>
              </c:pt>
              <c:pt idx="140">
                <c:v>6/16/2023 5:00:00 PM</c:v>
              </c:pt>
              <c:pt idx="141">
                <c:v>6/16/2023 6:00:00 AM</c:v>
              </c:pt>
              <c:pt idx="142">
                <c:v>6/16/2023 6:00:00 PM</c:v>
              </c:pt>
              <c:pt idx="143">
                <c:v>6/16/2023 7:00:00 AM</c:v>
              </c:pt>
              <c:pt idx="144">
                <c:v>6/16/2023 7:00:00 PM</c:v>
              </c:pt>
              <c:pt idx="145">
                <c:v>6/16/2023 8:00:00 AM</c:v>
              </c:pt>
              <c:pt idx="146">
                <c:v>6/16/2023 8:00:00 PM</c:v>
              </c:pt>
              <c:pt idx="147">
                <c:v>6/16/2023 9:00:00 AM</c:v>
              </c:pt>
              <c:pt idx="148">
                <c:v>6/16/2023 9:00:00 PM</c:v>
              </c:pt>
              <c:pt idx="149">
                <c:v>6/17/2023 1:00:00 AM</c:v>
              </c:pt>
              <c:pt idx="150">
                <c:v>6/17/2023 1:00:00 PM</c:v>
              </c:pt>
              <c:pt idx="151">
                <c:v>6/17/2023 10:00:00 AM</c:v>
              </c:pt>
              <c:pt idx="152">
                <c:v>6/17/2023 10:00:00 PM</c:v>
              </c:pt>
              <c:pt idx="153">
                <c:v>6/17/2023 11:00:00 AM</c:v>
              </c:pt>
              <c:pt idx="154">
                <c:v>6/17/2023 11:00:00 PM</c:v>
              </c:pt>
              <c:pt idx="155">
                <c:v>6/17/2023 12:00:00 AM</c:v>
              </c:pt>
              <c:pt idx="156">
                <c:v>6/17/2023 12:00:00 PM</c:v>
              </c:pt>
              <c:pt idx="157">
                <c:v>6/17/2023 2:00:00 AM</c:v>
              </c:pt>
              <c:pt idx="158">
                <c:v>6/17/2023 2:00:00 PM</c:v>
              </c:pt>
              <c:pt idx="159">
                <c:v>6/17/2023 3:00:00 AM</c:v>
              </c:pt>
              <c:pt idx="160">
                <c:v>6/17/2023 3:00:00 PM</c:v>
              </c:pt>
              <c:pt idx="161">
                <c:v>6/17/2023 4:00:00 AM</c:v>
              </c:pt>
              <c:pt idx="162">
                <c:v>6/17/2023 4:00:00 PM</c:v>
              </c:pt>
              <c:pt idx="163">
                <c:v>6/17/2023 5:00:00 AM</c:v>
              </c:pt>
              <c:pt idx="164">
                <c:v>6/17/2023 5:00:00 PM</c:v>
              </c:pt>
              <c:pt idx="165">
                <c:v>6/17/2023 6:00:00 AM</c:v>
              </c:pt>
              <c:pt idx="166">
                <c:v>6/17/2023 6:00:00 PM</c:v>
              </c:pt>
              <c:pt idx="167">
                <c:v>6/17/2023 7:00:00 AM</c:v>
              </c:pt>
              <c:pt idx="168">
                <c:v>6/17/2023 7:00:00 PM</c:v>
              </c:pt>
              <c:pt idx="169">
                <c:v>6/17/2023 8:00:00 AM</c:v>
              </c:pt>
              <c:pt idx="170">
                <c:v>6/17/2023 8:00:00 PM</c:v>
              </c:pt>
              <c:pt idx="171">
                <c:v>6/17/2023 9:00:00 AM</c:v>
              </c:pt>
              <c:pt idx="172">
                <c:v>6/17/2023 9:00:00 PM</c:v>
              </c:pt>
              <c:pt idx="173">
                <c:v>6/18/2023 1:00:00 AM</c:v>
              </c:pt>
              <c:pt idx="174">
                <c:v>6/18/2023 1:00:00 PM</c:v>
              </c:pt>
              <c:pt idx="175">
                <c:v>6/18/2023 10:00:00 AM</c:v>
              </c:pt>
              <c:pt idx="176">
                <c:v>6/18/2023 10:00:00 PM</c:v>
              </c:pt>
              <c:pt idx="177">
                <c:v>6/18/2023 11:00:00 AM</c:v>
              </c:pt>
              <c:pt idx="178">
                <c:v>6/18/2023 11:00:00 PM</c:v>
              </c:pt>
              <c:pt idx="179">
                <c:v>6/18/2023 12:00:00 AM</c:v>
              </c:pt>
              <c:pt idx="180">
                <c:v>6/18/2023 12:00:00 PM</c:v>
              </c:pt>
              <c:pt idx="181">
                <c:v>6/18/2023 2:00:00 AM</c:v>
              </c:pt>
              <c:pt idx="182">
                <c:v>6/18/2023 2:00:00 PM</c:v>
              </c:pt>
              <c:pt idx="183">
                <c:v>6/18/2023 3:00:00 AM</c:v>
              </c:pt>
              <c:pt idx="184">
                <c:v>6/18/2023 3:00:00 PM</c:v>
              </c:pt>
              <c:pt idx="185">
                <c:v>6/18/2023 4:00:00 AM</c:v>
              </c:pt>
              <c:pt idx="186">
                <c:v>6/18/2023 4:00:00 PM</c:v>
              </c:pt>
              <c:pt idx="187">
                <c:v>6/18/2023 5:00:00 AM</c:v>
              </c:pt>
              <c:pt idx="188">
                <c:v>6/18/2023 5:00:00 PM</c:v>
              </c:pt>
              <c:pt idx="189">
                <c:v>6/18/2023 6:00:00 AM</c:v>
              </c:pt>
              <c:pt idx="190">
                <c:v>6/18/2023 6:00:00 PM</c:v>
              </c:pt>
              <c:pt idx="191">
                <c:v>6/18/2023 7:00:00 AM</c:v>
              </c:pt>
              <c:pt idx="192">
                <c:v>6/18/2023 7:00:00 PM</c:v>
              </c:pt>
              <c:pt idx="193">
                <c:v>6/18/2023 8:00:00 AM</c:v>
              </c:pt>
              <c:pt idx="194">
                <c:v>6/18/2023 8:00:00 PM</c:v>
              </c:pt>
              <c:pt idx="195">
                <c:v>6/18/2023 9:00:00 AM</c:v>
              </c:pt>
              <c:pt idx="196">
                <c:v>6/18/2023 9:00:00 PM</c:v>
              </c:pt>
              <c:pt idx="197">
                <c:v>6/19/2023 1:00:00 AM</c:v>
              </c:pt>
              <c:pt idx="198">
                <c:v>6/19/2023 1:00:00 PM</c:v>
              </c:pt>
              <c:pt idx="199">
                <c:v>6/19/2023 10:00:00 AM</c:v>
              </c:pt>
              <c:pt idx="200">
                <c:v>6/19/2023 10:00:00 PM</c:v>
              </c:pt>
              <c:pt idx="201">
                <c:v>6/19/2023 11:00:00 AM</c:v>
              </c:pt>
              <c:pt idx="202">
                <c:v>6/19/2023 11:00:00 PM</c:v>
              </c:pt>
              <c:pt idx="203">
                <c:v>6/19/2023 12:00:00 AM</c:v>
              </c:pt>
              <c:pt idx="204">
                <c:v>6/19/2023 12:00:00 PM</c:v>
              </c:pt>
              <c:pt idx="205">
                <c:v>6/19/2023 2:00:00 AM</c:v>
              </c:pt>
              <c:pt idx="206">
                <c:v>6/19/2023 2:00:00 PM</c:v>
              </c:pt>
              <c:pt idx="207">
                <c:v>6/19/2023 3:00:00 AM</c:v>
              </c:pt>
              <c:pt idx="208">
                <c:v>6/19/2023 3:00:00 PM</c:v>
              </c:pt>
              <c:pt idx="209">
                <c:v>6/19/2023 4:00:00 AM</c:v>
              </c:pt>
              <c:pt idx="210">
                <c:v>6/19/2023 4:00:00 PM</c:v>
              </c:pt>
              <c:pt idx="211">
                <c:v>6/19/2023 5:00:00 AM</c:v>
              </c:pt>
              <c:pt idx="212">
                <c:v>6/19/2023 5:00:00 PM</c:v>
              </c:pt>
              <c:pt idx="213">
                <c:v>6/19/2023 6:00:00 AM</c:v>
              </c:pt>
              <c:pt idx="214">
                <c:v>6/19/2023 6:00:00 PM</c:v>
              </c:pt>
              <c:pt idx="215">
                <c:v>6/19/2023 7:00:00 AM</c:v>
              </c:pt>
              <c:pt idx="216">
                <c:v>6/19/2023 7:00:00 PM</c:v>
              </c:pt>
              <c:pt idx="217">
                <c:v>6/19/2023 8:00:00 AM</c:v>
              </c:pt>
              <c:pt idx="218">
                <c:v>6/19/2023 8:00:00 PM</c:v>
              </c:pt>
              <c:pt idx="219">
                <c:v>6/19/2023 9:00:00 AM</c:v>
              </c:pt>
              <c:pt idx="220">
                <c:v>6/19/2023 9:00:00 PM</c:v>
              </c:pt>
              <c:pt idx="221">
                <c:v>6/20/2023 1:00:00 AM</c:v>
              </c:pt>
              <c:pt idx="222">
                <c:v>6/20/2023 1:00:00 PM</c:v>
              </c:pt>
              <c:pt idx="223">
                <c:v>6/20/2023 10:00:00 AM</c:v>
              </c:pt>
              <c:pt idx="224">
                <c:v>6/20/2023 10:00:00 PM</c:v>
              </c:pt>
              <c:pt idx="225">
                <c:v>6/20/2023 11:00:00 AM</c:v>
              </c:pt>
              <c:pt idx="226">
                <c:v>6/20/2023 11:00:00 PM</c:v>
              </c:pt>
              <c:pt idx="227">
                <c:v>6/20/2023 12:00:00 AM</c:v>
              </c:pt>
              <c:pt idx="228">
                <c:v>6/20/2023 12:00:00 PM</c:v>
              </c:pt>
              <c:pt idx="229">
                <c:v>6/20/2023 2:00:00 AM</c:v>
              </c:pt>
              <c:pt idx="230">
                <c:v>6/20/2023 2:00:00 PM</c:v>
              </c:pt>
              <c:pt idx="231">
                <c:v>6/20/2023 3:00:00 AM</c:v>
              </c:pt>
              <c:pt idx="232">
                <c:v>6/20/2023 3:00:00 PM</c:v>
              </c:pt>
              <c:pt idx="233">
                <c:v>6/20/2023 4:00:00 AM</c:v>
              </c:pt>
              <c:pt idx="234">
                <c:v>6/20/2023 4:00:00 PM</c:v>
              </c:pt>
              <c:pt idx="235">
                <c:v>6/20/2023 5:00:00 AM</c:v>
              </c:pt>
              <c:pt idx="236">
                <c:v>6/20/2023 5:00:00 PM</c:v>
              </c:pt>
              <c:pt idx="237">
                <c:v>6/20/2023 6:00:00 AM</c:v>
              </c:pt>
              <c:pt idx="238">
                <c:v>6/20/2023 6:00:00 PM</c:v>
              </c:pt>
              <c:pt idx="239">
                <c:v>6/20/2023 7:00:00 AM</c:v>
              </c:pt>
              <c:pt idx="240">
                <c:v>6/20/2023 7:00:00 PM</c:v>
              </c:pt>
              <c:pt idx="241">
                <c:v>6/20/2023 8:00:00 AM</c:v>
              </c:pt>
              <c:pt idx="242">
                <c:v>6/20/2023 8:00:00 PM</c:v>
              </c:pt>
              <c:pt idx="243">
                <c:v>6/20/2023 9:00:00 AM</c:v>
              </c:pt>
              <c:pt idx="244">
                <c:v>6/20/2023 9:00:00 PM</c:v>
              </c:pt>
              <c:pt idx="245">
                <c:v>6/21/2023 1:00:00 AM</c:v>
              </c:pt>
              <c:pt idx="246">
                <c:v>6/21/2023 1:00:00 PM</c:v>
              </c:pt>
              <c:pt idx="247">
                <c:v>6/21/2023 10:00:00 AM</c:v>
              </c:pt>
              <c:pt idx="248">
                <c:v>6/21/2023 10:00:00 PM</c:v>
              </c:pt>
              <c:pt idx="249">
                <c:v>6/21/2023 11:00:00 AM</c:v>
              </c:pt>
              <c:pt idx="250">
                <c:v>6/21/2023 11:00:00 PM</c:v>
              </c:pt>
              <c:pt idx="251">
                <c:v>6/21/2023 12:00:00 AM</c:v>
              </c:pt>
              <c:pt idx="252">
                <c:v>6/21/2023 12:00:00 PM</c:v>
              </c:pt>
              <c:pt idx="253">
                <c:v>6/21/2023 2:00:00 AM</c:v>
              </c:pt>
              <c:pt idx="254">
                <c:v>6/21/2023 2:00:00 PM</c:v>
              </c:pt>
              <c:pt idx="255">
                <c:v>6/21/2023 3:00:00 AM</c:v>
              </c:pt>
              <c:pt idx="256">
                <c:v>6/21/2023 3:00:00 PM</c:v>
              </c:pt>
              <c:pt idx="257">
                <c:v>6/21/2023 4:00:00 AM</c:v>
              </c:pt>
              <c:pt idx="258">
                <c:v>6/21/2023 4:00:00 PM</c:v>
              </c:pt>
              <c:pt idx="259">
                <c:v>6/21/2023 5:00:00 AM</c:v>
              </c:pt>
              <c:pt idx="260">
                <c:v>6/21/2023 5:00:00 PM</c:v>
              </c:pt>
              <c:pt idx="261">
                <c:v>6/21/2023 6:00:00 AM</c:v>
              </c:pt>
              <c:pt idx="262">
                <c:v>6/21/2023 6:00:00 PM</c:v>
              </c:pt>
              <c:pt idx="263">
                <c:v>6/21/2023 7:00:00 AM</c:v>
              </c:pt>
              <c:pt idx="264">
                <c:v>6/21/2023 7:00:00 PM</c:v>
              </c:pt>
              <c:pt idx="265">
                <c:v>6/21/2023 8:00:00 AM</c:v>
              </c:pt>
              <c:pt idx="266">
                <c:v>6/21/2023 8:00:00 PM</c:v>
              </c:pt>
              <c:pt idx="267">
                <c:v>6/21/2023 9:00:00 AM</c:v>
              </c:pt>
              <c:pt idx="268">
                <c:v>6/21/2023 9:00:00 PM</c:v>
              </c:pt>
              <c:pt idx="269">
                <c:v>6/22/2023 1:00:00 AM</c:v>
              </c:pt>
              <c:pt idx="270">
                <c:v>6/22/2023 1:00:00 PM</c:v>
              </c:pt>
              <c:pt idx="271">
                <c:v>6/22/2023 10:00:00 AM</c:v>
              </c:pt>
              <c:pt idx="272">
                <c:v>6/22/2023 10:00:00 PM</c:v>
              </c:pt>
              <c:pt idx="273">
                <c:v>6/22/2023 11:00:00 AM</c:v>
              </c:pt>
              <c:pt idx="274">
                <c:v>6/22/2023 11:00:00 PM</c:v>
              </c:pt>
              <c:pt idx="275">
                <c:v>6/22/2023 12:00:00 AM</c:v>
              </c:pt>
              <c:pt idx="276">
                <c:v>6/22/2023 12:00:00 PM</c:v>
              </c:pt>
              <c:pt idx="277">
                <c:v>6/22/2023 2:00:00 AM</c:v>
              </c:pt>
              <c:pt idx="278">
                <c:v>6/22/2023 2:00:00 PM</c:v>
              </c:pt>
              <c:pt idx="279">
                <c:v>6/22/2023 3:00:00 AM</c:v>
              </c:pt>
              <c:pt idx="280">
                <c:v>6/22/2023 3:00:00 PM</c:v>
              </c:pt>
              <c:pt idx="281">
                <c:v>6/22/2023 4:00:00 AM</c:v>
              </c:pt>
              <c:pt idx="282">
                <c:v>6/22/2023 4:00:00 PM</c:v>
              </c:pt>
              <c:pt idx="283">
                <c:v>6/22/2023 5:00:00 AM</c:v>
              </c:pt>
              <c:pt idx="284">
                <c:v>6/22/2023 5:00:00 PM</c:v>
              </c:pt>
              <c:pt idx="285">
                <c:v>6/22/2023 6:00:00 AM</c:v>
              </c:pt>
              <c:pt idx="286">
                <c:v>6/22/2023 6:00:00 PM</c:v>
              </c:pt>
              <c:pt idx="287">
                <c:v>6/22/2023 7:00:00 AM</c:v>
              </c:pt>
              <c:pt idx="288">
                <c:v>6/22/2023 7:00:00 PM</c:v>
              </c:pt>
              <c:pt idx="289">
                <c:v>6/22/2023 8:00:00 AM</c:v>
              </c:pt>
              <c:pt idx="290">
                <c:v>6/22/2023 8:00:00 PM</c:v>
              </c:pt>
              <c:pt idx="291">
                <c:v>6/22/2023 9:00:00 AM</c:v>
              </c:pt>
              <c:pt idx="292">
                <c:v>6/22/2023 9:00:00 PM</c:v>
              </c:pt>
              <c:pt idx="293">
                <c:v>6/23/2023 1:00:00 AM</c:v>
              </c:pt>
              <c:pt idx="294">
                <c:v>6/23/2023 1:00:00 PM</c:v>
              </c:pt>
              <c:pt idx="295">
                <c:v>6/23/2023 10:00:00 AM</c:v>
              </c:pt>
              <c:pt idx="296">
                <c:v>6/23/2023 10:00:00 PM</c:v>
              </c:pt>
              <c:pt idx="297">
                <c:v>6/23/2023 11:00:00 AM</c:v>
              </c:pt>
              <c:pt idx="298">
                <c:v>6/23/2023 11:00:00 PM</c:v>
              </c:pt>
              <c:pt idx="299">
                <c:v>6/23/2023 12:00:00 AM</c:v>
              </c:pt>
              <c:pt idx="300">
                <c:v>6/23/2023 12:00:00 PM</c:v>
              </c:pt>
              <c:pt idx="301">
                <c:v>6/23/2023 2:00:00 AM</c:v>
              </c:pt>
              <c:pt idx="302">
                <c:v>6/23/2023 2:00:00 PM</c:v>
              </c:pt>
              <c:pt idx="303">
                <c:v>6/23/2023 3:00:00 AM</c:v>
              </c:pt>
              <c:pt idx="304">
                <c:v>6/23/2023 3:00:00 PM</c:v>
              </c:pt>
              <c:pt idx="305">
                <c:v>6/23/2023 4:00:00 AM</c:v>
              </c:pt>
              <c:pt idx="306">
                <c:v>6/23/2023 4:00:00 PM</c:v>
              </c:pt>
              <c:pt idx="307">
                <c:v>6/23/2023 5:00:00 AM</c:v>
              </c:pt>
              <c:pt idx="308">
                <c:v>6/23/2023 5:00:00 PM</c:v>
              </c:pt>
              <c:pt idx="309">
                <c:v>6/23/2023 6:00:00 AM</c:v>
              </c:pt>
              <c:pt idx="310">
                <c:v>6/23/2023 6:00:00 PM</c:v>
              </c:pt>
              <c:pt idx="311">
                <c:v>6/23/2023 7:00:00 AM</c:v>
              </c:pt>
              <c:pt idx="312">
                <c:v>6/23/2023 7:00:00 PM</c:v>
              </c:pt>
              <c:pt idx="313">
                <c:v>6/23/2023 8:00:00 AM</c:v>
              </c:pt>
              <c:pt idx="314">
                <c:v>6/23/2023 8:00:00 PM</c:v>
              </c:pt>
              <c:pt idx="315">
                <c:v>6/23/2023 9:00:00 AM</c:v>
              </c:pt>
              <c:pt idx="316">
                <c:v>6/23/2023 9:00:00 PM</c:v>
              </c:pt>
              <c:pt idx="317">
                <c:v>6/24/2023 1:00:00 AM</c:v>
              </c:pt>
              <c:pt idx="318">
                <c:v>6/24/2023 1:00:00 PM</c:v>
              </c:pt>
              <c:pt idx="319">
                <c:v>6/24/2023 10:00:00 AM</c:v>
              </c:pt>
              <c:pt idx="320">
                <c:v>6/24/2023 10:00:00 PM</c:v>
              </c:pt>
              <c:pt idx="321">
                <c:v>6/24/2023 11:00:00 AM</c:v>
              </c:pt>
              <c:pt idx="322">
                <c:v>6/24/2023 11:00:00 PM</c:v>
              </c:pt>
              <c:pt idx="323">
                <c:v>6/24/2023 12:00:00 AM</c:v>
              </c:pt>
              <c:pt idx="324">
                <c:v>6/24/2023 12:00:00 PM</c:v>
              </c:pt>
              <c:pt idx="325">
                <c:v>6/24/2023 2:00:00 AM</c:v>
              </c:pt>
              <c:pt idx="326">
                <c:v>6/24/2023 2:00:00 PM</c:v>
              </c:pt>
              <c:pt idx="327">
                <c:v>6/24/2023 3:00:00 AM</c:v>
              </c:pt>
              <c:pt idx="328">
                <c:v>6/24/2023 3:00:00 PM</c:v>
              </c:pt>
              <c:pt idx="329">
                <c:v>6/24/2023 4:00:00 AM</c:v>
              </c:pt>
              <c:pt idx="330">
                <c:v>6/24/2023 4:00:00 PM</c:v>
              </c:pt>
              <c:pt idx="331">
                <c:v>6/24/2023 5:00:00 AM</c:v>
              </c:pt>
              <c:pt idx="332">
                <c:v>6/24/2023 5:00:00 PM</c:v>
              </c:pt>
              <c:pt idx="333">
                <c:v>6/24/2023 6:00:00 AM</c:v>
              </c:pt>
              <c:pt idx="334">
                <c:v>6/24/2023 6:00:00 PM</c:v>
              </c:pt>
              <c:pt idx="335">
                <c:v>6/24/2023 7:00:00 AM</c:v>
              </c:pt>
              <c:pt idx="336">
                <c:v>6/24/2023 7:00:00 PM</c:v>
              </c:pt>
              <c:pt idx="337">
                <c:v>6/24/2023 8:00:00 AM</c:v>
              </c:pt>
              <c:pt idx="338">
                <c:v>6/24/2023 8:00:00 PM</c:v>
              </c:pt>
              <c:pt idx="339">
                <c:v>6/24/2023 9:00:00 AM</c:v>
              </c:pt>
              <c:pt idx="340">
                <c:v>6/24/2023 9:00:00 PM</c:v>
              </c:pt>
              <c:pt idx="341">
                <c:v>6/25/2023 1:00:00 AM</c:v>
              </c:pt>
              <c:pt idx="342">
                <c:v>6/25/2023 1:00:00 PM</c:v>
              </c:pt>
              <c:pt idx="343">
                <c:v>6/25/2023 10:00:00 AM</c:v>
              </c:pt>
              <c:pt idx="344">
                <c:v>6/25/2023 10:00:00 PM</c:v>
              </c:pt>
              <c:pt idx="345">
                <c:v>6/25/2023 11:00:00 AM</c:v>
              </c:pt>
              <c:pt idx="346">
                <c:v>6/25/2023 11:00:00 PM</c:v>
              </c:pt>
              <c:pt idx="347">
                <c:v>6/25/2023 12:00:00 AM</c:v>
              </c:pt>
              <c:pt idx="348">
                <c:v>6/25/2023 12:00:00 PM</c:v>
              </c:pt>
              <c:pt idx="349">
                <c:v>6/25/2023 2:00:00 AM</c:v>
              </c:pt>
              <c:pt idx="350">
                <c:v>6/25/2023 2:00:00 PM</c:v>
              </c:pt>
              <c:pt idx="351">
                <c:v>6/25/2023 3:00:00 AM</c:v>
              </c:pt>
              <c:pt idx="352">
                <c:v>6/25/2023 3:00:00 PM</c:v>
              </c:pt>
              <c:pt idx="353">
                <c:v>6/25/2023 4:00:00 AM</c:v>
              </c:pt>
              <c:pt idx="354">
                <c:v>6/25/2023 4:00:00 PM</c:v>
              </c:pt>
              <c:pt idx="355">
                <c:v>6/25/2023 5:00:00 AM</c:v>
              </c:pt>
              <c:pt idx="356">
                <c:v>6/25/2023 5:00:00 PM</c:v>
              </c:pt>
              <c:pt idx="357">
                <c:v>6/25/2023 6:00:00 AM</c:v>
              </c:pt>
              <c:pt idx="358">
                <c:v>6/25/2023 6:00:00 PM</c:v>
              </c:pt>
              <c:pt idx="359">
                <c:v>6/25/2023 7:00:00 AM</c:v>
              </c:pt>
              <c:pt idx="360">
                <c:v>6/25/2023 7:00:00 PM</c:v>
              </c:pt>
              <c:pt idx="361">
                <c:v>6/25/2023 8:00:00 AM</c:v>
              </c:pt>
              <c:pt idx="362">
                <c:v>6/25/2023 8:00:00 PM</c:v>
              </c:pt>
              <c:pt idx="363">
                <c:v>6/25/2023 9:00:00 AM</c:v>
              </c:pt>
              <c:pt idx="364">
                <c:v>6/25/2023 9:00:00 PM</c:v>
              </c:pt>
              <c:pt idx="365">
                <c:v>6/26/2023 1:00:00 AM</c:v>
              </c:pt>
              <c:pt idx="366">
                <c:v>6/26/2023 1:00:00 PM</c:v>
              </c:pt>
              <c:pt idx="367">
                <c:v>6/26/2023 10:00:00 AM</c:v>
              </c:pt>
              <c:pt idx="368">
                <c:v>6/26/2023 10:00:00 PM</c:v>
              </c:pt>
              <c:pt idx="369">
                <c:v>6/26/2023 11:00:00 AM</c:v>
              </c:pt>
              <c:pt idx="370">
                <c:v>6/26/2023 11:00:00 PM</c:v>
              </c:pt>
              <c:pt idx="371">
                <c:v>6/26/2023 12:00:00 AM</c:v>
              </c:pt>
              <c:pt idx="372">
                <c:v>6/26/2023 12:00:00 PM</c:v>
              </c:pt>
              <c:pt idx="373">
                <c:v>6/26/2023 2:00:00 AM</c:v>
              </c:pt>
              <c:pt idx="374">
                <c:v>6/26/2023 2:00:00 PM</c:v>
              </c:pt>
              <c:pt idx="375">
                <c:v>6/26/2023 3:00:00 AM</c:v>
              </c:pt>
              <c:pt idx="376">
                <c:v>6/26/2023 3:00:00 PM</c:v>
              </c:pt>
              <c:pt idx="377">
                <c:v>6/26/2023 4:00:00 AM</c:v>
              </c:pt>
              <c:pt idx="378">
                <c:v>6/26/2023 4:00:00 PM</c:v>
              </c:pt>
              <c:pt idx="379">
                <c:v>6/26/2023 5:00:00 AM</c:v>
              </c:pt>
              <c:pt idx="380">
                <c:v>6/26/2023 5:00:00 PM</c:v>
              </c:pt>
              <c:pt idx="381">
                <c:v>6/26/2023 6:00:00 AM</c:v>
              </c:pt>
              <c:pt idx="382">
                <c:v>6/26/2023 6:00:00 PM</c:v>
              </c:pt>
              <c:pt idx="383">
                <c:v>6/26/2023 7:00:00 AM</c:v>
              </c:pt>
              <c:pt idx="384">
                <c:v>6/26/2023 7:00:00 PM</c:v>
              </c:pt>
              <c:pt idx="385">
                <c:v>6/26/2023 8:00:00 AM</c:v>
              </c:pt>
              <c:pt idx="386">
                <c:v>6/26/2023 8:00:00 PM</c:v>
              </c:pt>
              <c:pt idx="387">
                <c:v>6/26/2023 9:00:00 AM</c:v>
              </c:pt>
              <c:pt idx="388">
                <c:v>6/26/2023 9:00:00 PM</c:v>
              </c:pt>
              <c:pt idx="389">
                <c:v>6/27/2023 1:00:00 AM</c:v>
              </c:pt>
              <c:pt idx="390">
                <c:v>6/27/2023 1:00:00 PM</c:v>
              </c:pt>
              <c:pt idx="391">
                <c:v>6/27/2023 10:00:00 AM</c:v>
              </c:pt>
              <c:pt idx="392">
                <c:v>6/27/2023 10:00:00 PM</c:v>
              </c:pt>
              <c:pt idx="393">
                <c:v>6/27/2023 11:00:00 AM</c:v>
              </c:pt>
              <c:pt idx="394">
                <c:v>6/27/2023 11:00:00 PM</c:v>
              </c:pt>
              <c:pt idx="395">
                <c:v>6/27/2023 12:00:00 AM</c:v>
              </c:pt>
              <c:pt idx="396">
                <c:v>6/27/2023 12:00:00 PM</c:v>
              </c:pt>
              <c:pt idx="397">
                <c:v>6/27/2023 2:00:00 AM</c:v>
              </c:pt>
              <c:pt idx="398">
                <c:v>6/27/2023 2:00:00 PM</c:v>
              </c:pt>
              <c:pt idx="399">
                <c:v>6/27/2023 3:00:00 AM</c:v>
              </c:pt>
              <c:pt idx="400">
                <c:v>6/27/2023 3:00:00 PM</c:v>
              </c:pt>
              <c:pt idx="401">
                <c:v>6/27/2023 4:00:00 AM</c:v>
              </c:pt>
              <c:pt idx="402">
                <c:v>6/27/2023 4:00:00 PM</c:v>
              </c:pt>
              <c:pt idx="403">
                <c:v>6/27/2023 5:00:00 AM</c:v>
              </c:pt>
              <c:pt idx="404">
                <c:v>6/27/2023 5:00:00 PM</c:v>
              </c:pt>
              <c:pt idx="405">
                <c:v>6/27/2023 6:00:00 AM</c:v>
              </c:pt>
              <c:pt idx="406">
                <c:v>6/27/2023 6:00:00 PM</c:v>
              </c:pt>
              <c:pt idx="407">
                <c:v>6/27/2023 7:00:00 AM</c:v>
              </c:pt>
              <c:pt idx="408">
                <c:v>6/27/2023 7:00:00 PM</c:v>
              </c:pt>
              <c:pt idx="409">
                <c:v>6/27/2023 8:00:00 AM</c:v>
              </c:pt>
              <c:pt idx="410">
                <c:v>6/27/2023 8:00:00 PM</c:v>
              </c:pt>
              <c:pt idx="411">
                <c:v>6/27/2023 9:00:00 AM</c:v>
              </c:pt>
              <c:pt idx="412">
                <c:v>6/27/2023 9:00:00 PM</c:v>
              </c:pt>
              <c:pt idx="413">
                <c:v>6/28/2023 1:00:00 AM</c:v>
              </c:pt>
              <c:pt idx="414">
                <c:v>6/28/2023 1:00:00 PM</c:v>
              </c:pt>
              <c:pt idx="415">
                <c:v>6/28/2023 10:00:00 AM</c:v>
              </c:pt>
              <c:pt idx="416">
                <c:v>6/28/2023 10:00:00 PM</c:v>
              </c:pt>
              <c:pt idx="417">
                <c:v>6/28/2023 11:00:00 AM</c:v>
              </c:pt>
              <c:pt idx="418">
                <c:v>6/28/2023 11:00:00 PM</c:v>
              </c:pt>
              <c:pt idx="419">
                <c:v>6/28/2023 12:00:00 AM</c:v>
              </c:pt>
              <c:pt idx="420">
                <c:v>6/28/2023 12:00:00 PM</c:v>
              </c:pt>
              <c:pt idx="421">
                <c:v>6/28/2023 2:00:00 AM</c:v>
              </c:pt>
              <c:pt idx="422">
                <c:v>6/28/2023 2:00:00 PM</c:v>
              </c:pt>
              <c:pt idx="423">
                <c:v>6/28/2023 3:00:00 AM</c:v>
              </c:pt>
              <c:pt idx="424">
                <c:v>6/28/2023 3:00:00 PM</c:v>
              </c:pt>
              <c:pt idx="425">
                <c:v>6/28/2023 4:00:00 AM</c:v>
              </c:pt>
              <c:pt idx="426">
                <c:v>6/28/2023 4:00:00 PM</c:v>
              </c:pt>
              <c:pt idx="427">
                <c:v>6/28/2023 5:00:00 AM</c:v>
              </c:pt>
              <c:pt idx="428">
                <c:v>6/28/2023 5:00:00 PM</c:v>
              </c:pt>
              <c:pt idx="429">
                <c:v>6/28/2023 6:00:00 AM</c:v>
              </c:pt>
              <c:pt idx="430">
                <c:v>6/28/2023 6:00:00 PM</c:v>
              </c:pt>
              <c:pt idx="431">
                <c:v>6/28/2023 7:00:00 AM</c:v>
              </c:pt>
              <c:pt idx="432">
                <c:v>6/28/2023 7:00:00 PM</c:v>
              </c:pt>
              <c:pt idx="433">
                <c:v>6/28/2023 8:00:00 AM</c:v>
              </c:pt>
              <c:pt idx="434">
                <c:v>6/28/2023 8:00:00 PM</c:v>
              </c:pt>
              <c:pt idx="435">
                <c:v>6/28/2023 9:00:00 AM</c:v>
              </c:pt>
              <c:pt idx="436">
                <c:v>6/28/2023 9:00:00 PM</c:v>
              </c:pt>
              <c:pt idx="437">
                <c:v>6/29/2023 1:00:00 AM</c:v>
              </c:pt>
              <c:pt idx="438">
                <c:v>6/29/2023 1:00:00 PM</c:v>
              </c:pt>
              <c:pt idx="439">
                <c:v>6/29/2023 10:00:00 AM</c:v>
              </c:pt>
              <c:pt idx="440">
                <c:v>6/29/2023 10:00:00 PM</c:v>
              </c:pt>
              <c:pt idx="441">
                <c:v>6/29/2023 11:00:00 AM</c:v>
              </c:pt>
              <c:pt idx="442">
                <c:v>6/29/2023 11:00:00 PM</c:v>
              </c:pt>
              <c:pt idx="443">
                <c:v>6/29/2023 12:00:00 AM</c:v>
              </c:pt>
              <c:pt idx="444">
                <c:v>6/29/2023 12:00:00 PM</c:v>
              </c:pt>
              <c:pt idx="445">
                <c:v>6/29/2023 2:00:00 AM</c:v>
              </c:pt>
              <c:pt idx="446">
                <c:v>6/29/2023 2:00:00 PM</c:v>
              </c:pt>
              <c:pt idx="447">
                <c:v>6/29/2023 3:00:00 AM</c:v>
              </c:pt>
              <c:pt idx="448">
                <c:v>6/29/2023 3:00:00 PM</c:v>
              </c:pt>
              <c:pt idx="449">
                <c:v>6/29/2023 4:00:00 AM</c:v>
              </c:pt>
              <c:pt idx="450">
                <c:v>6/29/2023 4:00:00 PM</c:v>
              </c:pt>
              <c:pt idx="451">
                <c:v>6/29/2023 5:00:00 AM</c:v>
              </c:pt>
              <c:pt idx="452">
                <c:v>6/29/2023 5:00:00 PM</c:v>
              </c:pt>
              <c:pt idx="453">
                <c:v>6/29/2023 6:00:00 AM</c:v>
              </c:pt>
              <c:pt idx="454">
                <c:v>6/29/2023 6:00:00 PM</c:v>
              </c:pt>
              <c:pt idx="455">
                <c:v>6/29/2023 7:00:00 AM</c:v>
              </c:pt>
              <c:pt idx="456">
                <c:v>6/29/2023 7:00:00 PM</c:v>
              </c:pt>
              <c:pt idx="457">
                <c:v>6/29/2023 8:00:00 AM</c:v>
              </c:pt>
              <c:pt idx="458">
                <c:v>6/29/2023 8:00:00 PM</c:v>
              </c:pt>
              <c:pt idx="459">
                <c:v>6/29/2023 9:00:00 AM</c:v>
              </c:pt>
              <c:pt idx="460">
                <c:v>6/29/2023 9:00:00 PM</c:v>
              </c:pt>
              <c:pt idx="461">
                <c:v>6/30/2023 1:00:00 AM</c:v>
              </c:pt>
              <c:pt idx="462">
                <c:v>6/30/2023 1:00:00 PM</c:v>
              </c:pt>
              <c:pt idx="463">
                <c:v>6/30/2023 10:00:00 AM</c:v>
              </c:pt>
              <c:pt idx="464">
                <c:v>6/30/2023 10:00:00 PM</c:v>
              </c:pt>
              <c:pt idx="465">
                <c:v>6/30/2023 11:00:00 AM</c:v>
              </c:pt>
              <c:pt idx="466">
                <c:v>6/30/2023 11:00:00 PM</c:v>
              </c:pt>
              <c:pt idx="467">
                <c:v>6/30/2023 12:00:00 AM</c:v>
              </c:pt>
              <c:pt idx="468">
                <c:v>6/30/2023 12:00:00 PM</c:v>
              </c:pt>
              <c:pt idx="469">
                <c:v>6/30/2023 2:00:00 AM</c:v>
              </c:pt>
              <c:pt idx="470">
                <c:v>6/30/2023 2:00:00 PM</c:v>
              </c:pt>
              <c:pt idx="471">
                <c:v>6/30/2023 3:00:00 AM</c:v>
              </c:pt>
              <c:pt idx="472">
                <c:v>6/30/2023 3:00:00 PM</c:v>
              </c:pt>
              <c:pt idx="473">
                <c:v>6/30/2023 4:00:00 AM</c:v>
              </c:pt>
              <c:pt idx="474">
                <c:v>6/30/2023 4:00:00 PM</c:v>
              </c:pt>
              <c:pt idx="475">
                <c:v>6/30/2023 5:00:00 AM</c:v>
              </c:pt>
              <c:pt idx="476">
                <c:v>6/30/2023 5:00:00 PM</c:v>
              </c:pt>
              <c:pt idx="477">
                <c:v>6/30/2023 6:00:00 AM</c:v>
              </c:pt>
              <c:pt idx="478">
                <c:v>6/30/2023 6:00:00 PM</c:v>
              </c:pt>
              <c:pt idx="479">
                <c:v>6/30/2023 7:00:00 AM</c:v>
              </c:pt>
              <c:pt idx="480">
                <c:v>6/30/2023 7:00:00 PM</c:v>
              </c:pt>
              <c:pt idx="481">
                <c:v>6/30/2023 8:00:00 AM</c:v>
              </c:pt>
              <c:pt idx="482">
                <c:v>6/30/2023 8:00:00 PM</c:v>
              </c:pt>
              <c:pt idx="483">
                <c:v>6/30/2023 9:00:00 AM</c:v>
              </c:pt>
              <c:pt idx="484">
                <c:v>6/30/2023 9:00:00 PM</c:v>
              </c:pt>
              <c:pt idx="485">
                <c:v>7/1/2023 1:00:00 AM</c:v>
              </c:pt>
              <c:pt idx="486">
                <c:v>7/1/2023 1:00:00 PM</c:v>
              </c:pt>
              <c:pt idx="487">
                <c:v>7/1/2023 10:00:00 AM</c:v>
              </c:pt>
              <c:pt idx="488">
                <c:v>7/1/2023 10:00:00 PM</c:v>
              </c:pt>
              <c:pt idx="489">
                <c:v>7/1/2023 11:00:00 AM</c:v>
              </c:pt>
              <c:pt idx="490">
                <c:v>7/1/2023 11:00:00 PM</c:v>
              </c:pt>
              <c:pt idx="491">
                <c:v>7/1/2023 12:00:00 AM</c:v>
              </c:pt>
              <c:pt idx="492">
                <c:v>7/1/2023 12:00:00 PM</c:v>
              </c:pt>
              <c:pt idx="493">
                <c:v>7/1/2023 2:00:00 AM</c:v>
              </c:pt>
              <c:pt idx="494">
                <c:v>7/1/2023 2:00:00 PM</c:v>
              </c:pt>
              <c:pt idx="495">
                <c:v>7/1/2023 3:00:00 AM</c:v>
              </c:pt>
              <c:pt idx="496">
                <c:v>7/1/2023 3:00:00 PM</c:v>
              </c:pt>
              <c:pt idx="497">
                <c:v>7/1/2023 4:00:00 AM</c:v>
              </c:pt>
              <c:pt idx="498">
                <c:v>7/1/2023 4:00:00 PM</c:v>
              </c:pt>
              <c:pt idx="499">
                <c:v>7/1/2023 5:00:00 AM</c:v>
              </c:pt>
              <c:pt idx="500">
                <c:v>7/1/2023 5:00:00 PM</c:v>
              </c:pt>
              <c:pt idx="501">
                <c:v>7/1/2023 6:00:00 AM</c:v>
              </c:pt>
              <c:pt idx="502">
                <c:v>7/1/2023 6:00:00 PM</c:v>
              </c:pt>
              <c:pt idx="503">
                <c:v>7/1/2023 7:00:00 AM</c:v>
              </c:pt>
              <c:pt idx="504">
                <c:v>7/1/2023 7:00:00 PM</c:v>
              </c:pt>
              <c:pt idx="505">
                <c:v>7/1/2023 8:00:00 AM</c:v>
              </c:pt>
              <c:pt idx="506">
                <c:v>7/1/2023 8:00:00 PM</c:v>
              </c:pt>
              <c:pt idx="507">
                <c:v>7/1/2023 9:00:00 AM</c:v>
              </c:pt>
              <c:pt idx="508">
                <c:v>7/1/2023 9:00:00 PM</c:v>
              </c:pt>
              <c:pt idx="509">
                <c:v>7/2/2023 1:00:00 AM</c:v>
              </c:pt>
              <c:pt idx="510">
                <c:v>7/2/2023 1:00:00 PM</c:v>
              </c:pt>
              <c:pt idx="511">
                <c:v>7/2/2023 10:00:00 AM</c:v>
              </c:pt>
              <c:pt idx="512">
                <c:v>7/2/2023 10:00:00 PM</c:v>
              </c:pt>
              <c:pt idx="513">
                <c:v>7/2/2023 11:00:00 AM</c:v>
              </c:pt>
              <c:pt idx="514">
                <c:v>7/2/2023 11:00:00 PM</c:v>
              </c:pt>
              <c:pt idx="515">
                <c:v>7/2/2023 12:00:00 AM</c:v>
              </c:pt>
              <c:pt idx="516">
                <c:v>7/2/2023 12:00:00 PM</c:v>
              </c:pt>
              <c:pt idx="517">
                <c:v>7/2/2023 2:00:00 AM</c:v>
              </c:pt>
              <c:pt idx="518">
                <c:v>7/2/2023 2:00:00 PM</c:v>
              </c:pt>
              <c:pt idx="519">
                <c:v>7/2/2023 3:00:00 AM</c:v>
              </c:pt>
              <c:pt idx="520">
                <c:v>7/2/2023 3:00:00 PM</c:v>
              </c:pt>
              <c:pt idx="521">
                <c:v>7/2/2023 4:00:00 AM</c:v>
              </c:pt>
              <c:pt idx="522">
                <c:v>7/2/2023 4:00:00 PM</c:v>
              </c:pt>
              <c:pt idx="523">
                <c:v>7/2/2023 5:00:00 AM</c:v>
              </c:pt>
              <c:pt idx="524">
                <c:v>7/2/2023 5:00:00 PM</c:v>
              </c:pt>
              <c:pt idx="525">
                <c:v>7/2/2023 6:00:00 AM</c:v>
              </c:pt>
              <c:pt idx="526">
                <c:v>7/2/2023 6:00:00 PM</c:v>
              </c:pt>
              <c:pt idx="527">
                <c:v>7/2/2023 7:00:00 AM</c:v>
              </c:pt>
              <c:pt idx="528">
                <c:v>7/2/2023 7:00:00 PM</c:v>
              </c:pt>
              <c:pt idx="529">
                <c:v>7/2/2023 8:00:00 AM</c:v>
              </c:pt>
              <c:pt idx="530">
                <c:v>7/2/2023 8:00:00 PM</c:v>
              </c:pt>
              <c:pt idx="531">
                <c:v>7/2/2023 9:00:00 AM</c:v>
              </c:pt>
              <c:pt idx="532">
                <c:v>7/2/2023 9:00:00 PM</c:v>
              </c:pt>
              <c:pt idx="533">
                <c:v>7/3/2023 1:00:00 AM</c:v>
              </c:pt>
              <c:pt idx="534">
                <c:v>7/3/2023 1:00:00 PM</c:v>
              </c:pt>
              <c:pt idx="535">
                <c:v>7/3/2023 10:00:00 AM</c:v>
              </c:pt>
              <c:pt idx="536">
                <c:v>7/3/2023 10:00:00 PM</c:v>
              </c:pt>
              <c:pt idx="537">
                <c:v>7/3/2023 11:00:00 AM</c:v>
              </c:pt>
              <c:pt idx="538">
                <c:v>7/3/2023 11:00:00 PM</c:v>
              </c:pt>
              <c:pt idx="539">
                <c:v>7/3/2023 12:00:00 AM</c:v>
              </c:pt>
              <c:pt idx="540">
                <c:v>7/3/2023 12:00:00 PM</c:v>
              </c:pt>
              <c:pt idx="541">
                <c:v>7/3/2023 2:00:00 AM</c:v>
              </c:pt>
              <c:pt idx="542">
                <c:v>7/3/2023 2:00:00 PM</c:v>
              </c:pt>
              <c:pt idx="543">
                <c:v>7/3/2023 3:00:00 AM</c:v>
              </c:pt>
              <c:pt idx="544">
                <c:v>7/3/2023 3:00:00 PM</c:v>
              </c:pt>
              <c:pt idx="545">
                <c:v>7/3/2023 4:00:00 AM</c:v>
              </c:pt>
              <c:pt idx="546">
                <c:v>7/3/2023 4:00:00 PM</c:v>
              </c:pt>
              <c:pt idx="547">
                <c:v>7/3/2023 5:00:00 AM</c:v>
              </c:pt>
              <c:pt idx="548">
                <c:v>7/3/2023 5:00:00 PM</c:v>
              </c:pt>
              <c:pt idx="549">
                <c:v>7/3/2023 6:00:00 AM</c:v>
              </c:pt>
              <c:pt idx="550">
                <c:v>7/3/2023 6:00:00 PM</c:v>
              </c:pt>
              <c:pt idx="551">
                <c:v>7/3/2023 7:00:00 AM</c:v>
              </c:pt>
              <c:pt idx="552">
                <c:v>7/3/2023 7:00:00 PM</c:v>
              </c:pt>
              <c:pt idx="553">
                <c:v>7/3/2023 8:00:00 AM</c:v>
              </c:pt>
              <c:pt idx="554">
                <c:v>7/3/2023 8:00:00 PM</c:v>
              </c:pt>
              <c:pt idx="555">
                <c:v>7/3/2023 9:00:00 AM</c:v>
              </c:pt>
              <c:pt idx="556">
                <c:v>7/3/2023 9:00:00 PM</c:v>
              </c:pt>
              <c:pt idx="557">
                <c:v>7/4/2023 1:00:00 AM</c:v>
              </c:pt>
              <c:pt idx="558">
                <c:v>7/4/2023 1:00:00 PM</c:v>
              </c:pt>
              <c:pt idx="559">
                <c:v>7/4/2023 10:00:00 AM</c:v>
              </c:pt>
              <c:pt idx="560">
                <c:v>7/4/2023 10:00:00 PM</c:v>
              </c:pt>
              <c:pt idx="561">
                <c:v>7/4/2023 11:00:00 AM</c:v>
              </c:pt>
              <c:pt idx="562">
                <c:v>7/4/2023 11:00:00 PM</c:v>
              </c:pt>
              <c:pt idx="563">
                <c:v>7/4/2023 12:00:00 AM</c:v>
              </c:pt>
              <c:pt idx="564">
                <c:v>7/4/2023 12:00:00 PM</c:v>
              </c:pt>
              <c:pt idx="565">
                <c:v>7/4/2023 2:00:00 AM</c:v>
              </c:pt>
              <c:pt idx="566">
                <c:v>7/4/2023 2:00:00 PM</c:v>
              </c:pt>
              <c:pt idx="567">
                <c:v>7/4/2023 3:00:00 AM</c:v>
              </c:pt>
              <c:pt idx="568">
                <c:v>7/4/2023 3:00:00 PM</c:v>
              </c:pt>
              <c:pt idx="569">
                <c:v>7/4/2023 4:00:00 AM</c:v>
              </c:pt>
              <c:pt idx="570">
                <c:v>7/4/2023 4:00:00 PM</c:v>
              </c:pt>
              <c:pt idx="571">
                <c:v>7/4/2023 5:00:00 AM</c:v>
              </c:pt>
              <c:pt idx="572">
                <c:v>7/4/2023 5:00:00 PM</c:v>
              </c:pt>
              <c:pt idx="573">
                <c:v>7/4/2023 6:00:00 AM</c:v>
              </c:pt>
              <c:pt idx="574">
                <c:v>7/4/2023 6:00:00 PM</c:v>
              </c:pt>
              <c:pt idx="575">
                <c:v>7/4/2023 7:00:00 AM</c:v>
              </c:pt>
              <c:pt idx="576">
                <c:v>7/4/2023 7:00:00 PM</c:v>
              </c:pt>
              <c:pt idx="577">
                <c:v>7/4/2023 8:00:00 AM</c:v>
              </c:pt>
              <c:pt idx="578">
                <c:v>7/4/2023 8:00:00 PM</c:v>
              </c:pt>
              <c:pt idx="579">
                <c:v>7/4/2023 9:00:00 AM</c:v>
              </c:pt>
              <c:pt idx="580">
                <c:v>7/4/2023 9:00:00 PM</c:v>
              </c:pt>
              <c:pt idx="581">
                <c:v>7/5/2023 1:00:00 AM</c:v>
              </c:pt>
              <c:pt idx="582">
                <c:v>7/5/2023 1:00:00 PM</c:v>
              </c:pt>
              <c:pt idx="583">
                <c:v>7/5/2023 10:00:00 AM</c:v>
              </c:pt>
              <c:pt idx="584">
                <c:v>7/5/2023 11:00:00 AM</c:v>
              </c:pt>
              <c:pt idx="585">
                <c:v>7/5/2023 12:00:00 AM</c:v>
              </c:pt>
              <c:pt idx="586">
                <c:v>7/5/2023 12:00:00 PM</c:v>
              </c:pt>
              <c:pt idx="587">
                <c:v>7/5/2023 2:00:00 AM</c:v>
              </c:pt>
              <c:pt idx="588">
                <c:v>7/5/2023 2:00:00 PM</c:v>
              </c:pt>
              <c:pt idx="589">
                <c:v>7/5/2023 3:00:00 AM</c:v>
              </c:pt>
              <c:pt idx="590">
                <c:v>7/5/2023 3:00:00 PM</c:v>
              </c:pt>
              <c:pt idx="591">
                <c:v>7/5/2023 4:00:00 AM</c:v>
              </c:pt>
              <c:pt idx="592">
                <c:v>7/5/2023 4:00:00 PM</c:v>
              </c:pt>
              <c:pt idx="593">
                <c:v>7/5/2023 5:00:00 AM</c:v>
              </c:pt>
              <c:pt idx="594">
                <c:v>7/5/2023 5:00:00 PM</c:v>
              </c:pt>
              <c:pt idx="595">
                <c:v>7/5/2023 6:00:00 AM</c:v>
              </c:pt>
              <c:pt idx="596">
                <c:v>7/5/2023 7:00:00 AM</c:v>
              </c:pt>
              <c:pt idx="597">
                <c:v>7/5/2023 8:00:00 AM</c:v>
              </c:pt>
              <c:pt idx="598">
                <c:v>7/5/2023 9:00:00 AM</c:v>
              </c:pt>
            </c:strLit>
          </c:cat>
          <c:val>
            <c:numLit>
              <c:formatCode>General</c:formatCode>
              <c:ptCount val="599"/>
              <c:pt idx="0">
                <c:v>70.179000000000002</c:v>
              </c:pt>
              <c:pt idx="1">
                <c:v>66.400000000000006</c:v>
              </c:pt>
              <c:pt idx="2">
                <c:v>59.958571428571418</c:v>
              </c:pt>
              <c:pt idx="3">
                <c:v>72.64</c:v>
              </c:pt>
              <c:pt idx="4">
                <c:v>72.407999999999987</c:v>
              </c:pt>
              <c:pt idx="5">
                <c:v>76.598571428571418</c:v>
              </c:pt>
              <c:pt idx="6">
                <c:v>61.868000000000009</c:v>
              </c:pt>
              <c:pt idx="7">
                <c:v>65.599999999999994</c:v>
              </c:pt>
              <c:pt idx="8">
                <c:v>88.601818181818146</c:v>
              </c:pt>
              <c:pt idx="9">
                <c:v>62.992727272727272</c:v>
              </c:pt>
              <c:pt idx="10">
                <c:v>88.382999999999996</c:v>
              </c:pt>
              <c:pt idx="11">
                <c:v>70.627499999999998</c:v>
              </c:pt>
              <c:pt idx="12">
                <c:v>60.801000000000002</c:v>
              </c:pt>
              <c:pt idx="13">
                <c:v>76.832999999999998</c:v>
              </c:pt>
              <c:pt idx="14">
                <c:v>64.602000000000004</c:v>
              </c:pt>
              <c:pt idx="15">
                <c:v>81.75181818181818</c:v>
              </c:pt>
              <c:pt idx="16">
                <c:v>78.429999999999993</c:v>
              </c:pt>
              <c:pt idx="17">
                <c:v>88.768333333333331</c:v>
              </c:pt>
              <c:pt idx="18">
                <c:v>91.774166666666659</c:v>
              </c:pt>
              <c:pt idx="19">
                <c:v>91.501999999999981</c:v>
              </c:pt>
              <c:pt idx="20">
                <c:v>91.854000000000013</c:v>
              </c:pt>
              <c:pt idx="21">
                <c:v>87.890000000000015</c:v>
              </c:pt>
              <c:pt idx="22">
                <c:v>86.998888888888885</c:v>
              </c:pt>
              <c:pt idx="23">
                <c:v>81.529000000000011</c:v>
              </c:pt>
              <c:pt idx="24">
                <c:v>88.714545454545458</c:v>
              </c:pt>
              <c:pt idx="25">
                <c:v>72.356000000000009</c:v>
              </c:pt>
              <c:pt idx="26">
                <c:v>88.730999999999995</c:v>
              </c:pt>
              <c:pt idx="27">
                <c:v>69.346363636363648</c:v>
              </c:pt>
              <c:pt idx="28">
                <c:v>89.875454545454545</c:v>
              </c:pt>
              <c:pt idx="29">
                <c:v>86.82999999999997</c:v>
              </c:pt>
              <c:pt idx="30">
                <c:v>79.368333333333339</c:v>
              </c:pt>
              <c:pt idx="31">
                <c:v>76.00500000000001</c:v>
              </c:pt>
              <c:pt idx="32">
                <c:v>94.729000000000013</c:v>
              </c:pt>
              <c:pt idx="33">
                <c:v>63.674166666666672</c:v>
              </c:pt>
              <c:pt idx="34">
                <c:v>93.389000000000024</c:v>
              </c:pt>
              <c:pt idx="35">
                <c:v>87.744999999999976</c:v>
              </c:pt>
              <c:pt idx="36">
                <c:v>59.659999999999982</c:v>
              </c:pt>
              <c:pt idx="37">
                <c:v>89.847000000000008</c:v>
              </c:pt>
              <c:pt idx="38">
                <c:v>86.187000000000012</c:v>
              </c:pt>
              <c:pt idx="39">
                <c:v>90.995999999999981</c:v>
              </c:pt>
              <c:pt idx="40">
                <c:v>87.655000000000001</c:v>
              </c:pt>
              <c:pt idx="41">
                <c:v>87.73</c:v>
              </c:pt>
              <c:pt idx="42">
                <c:v>86.447000000000003</c:v>
              </c:pt>
              <c:pt idx="43">
                <c:v>87.63909090909091</c:v>
              </c:pt>
              <c:pt idx="44">
                <c:v>84.498000000000005</c:v>
              </c:pt>
              <c:pt idx="45">
                <c:v>84.52272727272728</c:v>
              </c:pt>
              <c:pt idx="46">
                <c:v>86.467000000000013</c:v>
              </c:pt>
              <c:pt idx="47">
                <c:v>78.296999999999997</c:v>
              </c:pt>
              <c:pt idx="48">
                <c:v>84.003</c:v>
              </c:pt>
              <c:pt idx="49">
                <c:v>72.193000000000012</c:v>
              </c:pt>
              <c:pt idx="50">
                <c:v>87.363000000000014</c:v>
              </c:pt>
              <c:pt idx="51">
                <c:v>68.733999999999995</c:v>
              </c:pt>
              <c:pt idx="52">
                <c:v>87.63909090909091</c:v>
              </c:pt>
              <c:pt idx="53">
                <c:v>95.736000000000018</c:v>
              </c:pt>
              <c:pt idx="54">
                <c:v>71.66</c:v>
              </c:pt>
              <c:pt idx="55">
                <c:v>84.787000000000006</c:v>
              </c:pt>
              <c:pt idx="56">
                <c:v>86.276363636363627</c:v>
              </c:pt>
              <c:pt idx="57">
                <c:v>78.359090909090909</c:v>
              </c:pt>
              <c:pt idx="58">
                <c:v>84.854545454545459</c:v>
              </c:pt>
              <c:pt idx="59">
                <c:v>93.389000000000024</c:v>
              </c:pt>
              <c:pt idx="60">
                <c:v>73.342999999999989</c:v>
              </c:pt>
              <c:pt idx="61">
                <c:v>96.660999999999987</c:v>
              </c:pt>
              <c:pt idx="62">
                <c:v>81.477499999999992</c:v>
              </c:pt>
              <c:pt idx="63">
                <c:v>97.030999999999992</c:v>
              </c:pt>
              <c:pt idx="64">
                <c:v>74.117272727272749</c:v>
              </c:pt>
              <c:pt idx="65">
                <c:v>93.291666666666671</c:v>
              </c:pt>
              <c:pt idx="66">
                <c:v>66.856666666666669</c:v>
              </c:pt>
              <c:pt idx="67">
                <c:v>96.959000000000003</c:v>
              </c:pt>
              <c:pt idx="68">
                <c:v>66.225999999999999</c:v>
              </c:pt>
              <c:pt idx="69">
                <c:v>99.44583333333334</c:v>
              </c:pt>
              <c:pt idx="70">
                <c:v>62.838000000000001</c:v>
              </c:pt>
              <c:pt idx="71">
                <c:v>95.204545454545453</c:v>
              </c:pt>
              <c:pt idx="72">
                <c:v>68.11099999999999</c:v>
              </c:pt>
              <c:pt idx="73">
                <c:v>91.234545454545454</c:v>
              </c:pt>
              <c:pt idx="74">
                <c:v>73.907000000000011</c:v>
              </c:pt>
              <c:pt idx="75">
                <c:v>89.47999999999999</c:v>
              </c:pt>
              <c:pt idx="76">
                <c:v>86.521111111111111</c:v>
              </c:pt>
              <c:pt idx="77">
                <c:v>81.725000000000009</c:v>
              </c:pt>
              <c:pt idx="78">
                <c:v>37.847272727272731</c:v>
              </c:pt>
              <c:pt idx="79">
                <c:v>46.025000000000013</c:v>
              </c:pt>
              <c:pt idx="80">
                <c:v>60.722727272727269</c:v>
              </c:pt>
              <c:pt idx="81">
                <c:v>41.917999999999992</c:v>
              </c:pt>
              <c:pt idx="82">
                <c:v>56.638888888888886</c:v>
              </c:pt>
              <c:pt idx="83">
                <c:v>85.47</c:v>
              </c:pt>
              <c:pt idx="84">
                <c:v>38.371111111111105</c:v>
              </c:pt>
              <c:pt idx="85">
                <c:v>82.254000000000005</c:v>
              </c:pt>
              <c:pt idx="86">
                <c:v>35.582000000000008</c:v>
              </c:pt>
              <c:pt idx="87">
                <c:v>81.36099999999999</c:v>
              </c:pt>
              <c:pt idx="88">
                <c:v>36.119</c:v>
              </c:pt>
              <c:pt idx="89">
                <c:v>81.178333333333342</c:v>
              </c:pt>
              <c:pt idx="90">
                <c:v>36.177000000000007</c:v>
              </c:pt>
              <c:pt idx="91">
                <c:v>82.853000000000023</c:v>
              </c:pt>
              <c:pt idx="92">
                <c:v>41.474000000000004</c:v>
              </c:pt>
              <c:pt idx="93">
                <c:v>78.129000000000019</c:v>
              </c:pt>
              <c:pt idx="94">
                <c:v>43.475999999999999</c:v>
              </c:pt>
              <c:pt idx="95">
                <c:v>71.89</c:v>
              </c:pt>
              <c:pt idx="96">
                <c:v>48.423999999999999</c:v>
              </c:pt>
              <c:pt idx="97">
                <c:v>56.644000000000005</c:v>
              </c:pt>
              <c:pt idx="98">
                <c:v>53.548181818181817</c:v>
              </c:pt>
              <c:pt idx="99">
                <c:v>49.347999999999999</c:v>
              </c:pt>
              <c:pt idx="100">
                <c:v>61.521250000000002</c:v>
              </c:pt>
              <c:pt idx="101">
                <c:v>61.515999999999998</c:v>
              </c:pt>
              <c:pt idx="102">
                <c:v>40.947500000000005</c:v>
              </c:pt>
              <c:pt idx="103">
                <c:v>44.629999999999995</c:v>
              </c:pt>
              <c:pt idx="104">
                <c:v>95.139166666666668</c:v>
              </c:pt>
              <c:pt idx="105">
                <c:v>41.739000000000011</c:v>
              </c:pt>
              <c:pt idx="106">
                <c:v>97.900909090909096</c:v>
              </c:pt>
              <c:pt idx="107">
                <c:v>59.906666666666659</c:v>
              </c:pt>
              <c:pt idx="108">
                <c:v>42.622500000000002</c:v>
              </c:pt>
              <c:pt idx="109">
                <c:v>66.246000000000009</c:v>
              </c:pt>
              <c:pt idx="110">
                <c:v>47.385000000000005</c:v>
              </c:pt>
              <c:pt idx="111">
                <c:v>68.329000000000008</c:v>
              </c:pt>
              <c:pt idx="112">
                <c:v>49.190999999999995</c:v>
              </c:pt>
              <c:pt idx="113">
                <c:v>70.160000000000011</c:v>
              </c:pt>
              <c:pt idx="114">
                <c:v>45.176000000000009</c:v>
              </c:pt>
              <c:pt idx="115">
                <c:v>69.784285714285716</c:v>
              </c:pt>
              <c:pt idx="116">
                <c:v>41.301000000000002</c:v>
              </c:pt>
              <c:pt idx="117">
                <c:v>63.966999999999999</c:v>
              </c:pt>
              <c:pt idx="118">
                <c:v>42.781000000000006</c:v>
              </c:pt>
              <c:pt idx="119">
                <c:v>63.27</c:v>
              </c:pt>
              <c:pt idx="120">
                <c:v>47.760999999999996</c:v>
              </c:pt>
              <c:pt idx="121">
                <c:v>57.846000000000004</c:v>
              </c:pt>
              <c:pt idx="122">
                <c:v>68.298181818181803</c:v>
              </c:pt>
              <c:pt idx="123">
                <c:v>52.116</c:v>
              </c:pt>
              <c:pt idx="124">
                <c:v>93.601818181818174</c:v>
              </c:pt>
              <c:pt idx="125">
                <c:v>95.822857142857146</c:v>
              </c:pt>
              <c:pt idx="126">
                <c:v>87.270769230769233</c:v>
              </c:pt>
              <c:pt idx="127">
                <c:v>86.297272727272713</c:v>
              </c:pt>
              <c:pt idx="128">
                <c:v>98.823636363636354</c:v>
              </c:pt>
              <c:pt idx="129">
                <c:v>86.573333333333323</c:v>
              </c:pt>
              <c:pt idx="130">
                <c:v>99.454999999999998</c:v>
              </c:pt>
              <c:pt idx="131">
                <c:v>96.022000000000006</c:v>
              </c:pt>
              <c:pt idx="132">
                <c:v>85.827272727272728</c:v>
              </c:pt>
              <c:pt idx="133">
                <c:v>94.553000000000011</c:v>
              </c:pt>
              <c:pt idx="134">
                <c:v>88.782499999999985</c:v>
              </c:pt>
              <c:pt idx="135">
                <c:v>99.673000000000002</c:v>
              </c:pt>
              <c:pt idx="136">
                <c:v>93.456923076923061</c:v>
              </c:pt>
              <c:pt idx="137">
                <c:v>96.774999999999991</c:v>
              </c:pt>
              <c:pt idx="138">
                <c:v>97.002500000000012</c:v>
              </c:pt>
              <c:pt idx="139">
                <c:v>95.705999999999989</c:v>
              </c:pt>
              <c:pt idx="140">
                <c:v>99.142499999999998</c:v>
              </c:pt>
              <c:pt idx="141">
                <c:v>95.441999999999993</c:v>
              </c:pt>
              <c:pt idx="142">
                <c:v>99.405454545454546</c:v>
              </c:pt>
              <c:pt idx="143">
                <c:v>92.946000000000012</c:v>
              </c:pt>
              <c:pt idx="144">
                <c:v>97.900909090909082</c:v>
              </c:pt>
              <c:pt idx="145">
                <c:v>93.214545454545473</c:v>
              </c:pt>
              <c:pt idx="146">
                <c:v>93.851000000000013</c:v>
              </c:pt>
              <c:pt idx="147">
                <c:v>90.804999999999993</c:v>
              </c:pt>
              <c:pt idx="148">
                <c:v>93.756666666666661</c:v>
              </c:pt>
              <c:pt idx="149">
                <c:v>98.469999999999985</c:v>
              </c:pt>
              <c:pt idx="150">
                <c:v>59.046000000000006</c:v>
              </c:pt>
              <c:pt idx="151">
                <c:v>68.524000000000001</c:v>
              </c:pt>
              <c:pt idx="152">
                <c:v>56.813000000000002</c:v>
              </c:pt>
              <c:pt idx="153">
                <c:v>65.522999999999996</c:v>
              </c:pt>
              <c:pt idx="154">
                <c:v>56.504000000000005</c:v>
              </c:pt>
              <c:pt idx="155">
                <c:v>100</c:v>
              </c:pt>
              <c:pt idx="156">
                <c:v>61.537999999999997</c:v>
              </c:pt>
              <c:pt idx="157">
                <c:v>98.827272727272714</c:v>
              </c:pt>
              <c:pt idx="158">
                <c:v>55.916999999999994</c:v>
              </c:pt>
              <c:pt idx="159">
                <c:v>98.469999999999985</c:v>
              </c:pt>
              <c:pt idx="160">
                <c:v>47.301000000000002</c:v>
              </c:pt>
              <c:pt idx="161">
                <c:v>94.267499999999984</c:v>
              </c:pt>
              <c:pt idx="162">
                <c:v>40.237000000000002</c:v>
              </c:pt>
              <c:pt idx="163">
                <c:v>98.142857142857139</c:v>
              </c:pt>
              <c:pt idx="164">
                <c:v>44.737000000000002</c:v>
              </c:pt>
              <c:pt idx="165">
                <c:v>98.7</c:v>
              </c:pt>
              <c:pt idx="166">
                <c:v>38.849000000000004</c:v>
              </c:pt>
              <c:pt idx="167">
                <c:v>93.564999999999984</c:v>
              </c:pt>
              <c:pt idx="168">
                <c:v>43.753999999999998</c:v>
              </c:pt>
              <c:pt idx="169">
                <c:v>83.432999999999993</c:v>
              </c:pt>
              <c:pt idx="170">
                <c:v>44.34545454545453</c:v>
              </c:pt>
              <c:pt idx="171">
                <c:v>72.763636363636365</c:v>
              </c:pt>
              <c:pt idx="172">
                <c:v>45.792727272727284</c:v>
              </c:pt>
              <c:pt idx="173">
                <c:v>53.832999999999991</c:v>
              </c:pt>
              <c:pt idx="174">
                <c:v>27.741000000000003</c:v>
              </c:pt>
              <c:pt idx="175">
                <c:v>33.887272727272737</c:v>
              </c:pt>
              <c:pt idx="176">
                <c:v>54.62777777777778</c:v>
              </c:pt>
              <c:pt idx="177">
                <c:v>30.332999999999998</c:v>
              </c:pt>
              <c:pt idx="178">
                <c:v>49.15</c:v>
              </c:pt>
              <c:pt idx="179">
                <c:v>60.748000000000005</c:v>
              </c:pt>
              <c:pt idx="180">
                <c:v>28.627999999999997</c:v>
              </c:pt>
              <c:pt idx="181">
                <c:v>58.481000000000009</c:v>
              </c:pt>
              <c:pt idx="182">
                <c:v>27.503000000000004</c:v>
              </c:pt>
              <c:pt idx="183">
                <c:v>53.571818181818188</c:v>
              </c:pt>
              <c:pt idx="184">
                <c:v>25.592000000000006</c:v>
              </c:pt>
              <c:pt idx="185">
                <c:v>54.251666666666665</c:v>
              </c:pt>
              <c:pt idx="186">
                <c:v>28.717000000000002</c:v>
              </c:pt>
              <c:pt idx="187">
                <c:v>56.123999999999988</c:v>
              </c:pt>
              <c:pt idx="188">
                <c:v>31.7</c:v>
              </c:pt>
              <c:pt idx="189">
                <c:v>53.005999999999993</c:v>
              </c:pt>
              <c:pt idx="190">
                <c:v>37.177000000000007</c:v>
              </c:pt>
              <c:pt idx="191">
                <c:v>50.292727272727262</c:v>
              </c:pt>
              <c:pt idx="192">
                <c:v>45.677272727272729</c:v>
              </c:pt>
              <c:pt idx="193">
                <c:v>44.803000000000011</c:v>
              </c:pt>
              <c:pt idx="194">
                <c:v>52.230000000000011</c:v>
              </c:pt>
              <c:pt idx="195">
                <c:v>39.367000000000004</c:v>
              </c:pt>
              <c:pt idx="196">
                <c:v>64.977000000000004</c:v>
              </c:pt>
              <c:pt idx="197">
                <c:v>50.111000000000011</c:v>
              </c:pt>
              <c:pt idx="198">
                <c:v>19.567272727272726</c:v>
              </c:pt>
              <c:pt idx="199">
                <c:v>25.454000000000001</c:v>
              </c:pt>
              <c:pt idx="200">
                <c:v>28.304999999999996</c:v>
              </c:pt>
              <c:pt idx="201">
                <c:v>22.572000000000003</c:v>
              </c:pt>
              <c:pt idx="202">
                <c:v>32.553999999999995</c:v>
              </c:pt>
              <c:pt idx="203">
                <c:v>50.415999999999997</c:v>
              </c:pt>
              <c:pt idx="204">
                <c:v>21.709090909090907</c:v>
              </c:pt>
              <c:pt idx="205">
                <c:v>52.673999999999999</c:v>
              </c:pt>
              <c:pt idx="206">
                <c:v>18.518000000000001</c:v>
              </c:pt>
              <c:pt idx="207">
                <c:v>51.215999999999994</c:v>
              </c:pt>
              <c:pt idx="208">
                <c:v>19.810000000000002</c:v>
              </c:pt>
              <c:pt idx="209">
                <c:v>43.921666666666674</c:v>
              </c:pt>
              <c:pt idx="210">
                <c:v>19.260909090909092</c:v>
              </c:pt>
              <c:pt idx="211">
                <c:v>38.282222222222217</c:v>
              </c:pt>
              <c:pt idx="212">
                <c:v>19.91181818181818</c:v>
              </c:pt>
              <c:pt idx="213">
                <c:v>38.72</c:v>
              </c:pt>
              <c:pt idx="214">
                <c:v>21.38</c:v>
              </c:pt>
              <c:pt idx="215">
                <c:v>39.614999999999995</c:v>
              </c:pt>
              <c:pt idx="216">
                <c:v>24.061</c:v>
              </c:pt>
              <c:pt idx="217">
                <c:v>35.692222222222227</c:v>
              </c:pt>
              <c:pt idx="218">
                <c:v>23.073</c:v>
              </c:pt>
              <c:pt idx="219">
                <c:v>28.706363636363633</c:v>
              </c:pt>
              <c:pt idx="220">
                <c:v>24.945999999999994</c:v>
              </c:pt>
              <c:pt idx="221">
                <c:v>38.948571428571427</c:v>
              </c:pt>
              <c:pt idx="222">
                <c:v>20.079999999999998</c:v>
              </c:pt>
              <c:pt idx="223">
                <c:v>35.875454545454538</c:v>
              </c:pt>
              <c:pt idx="224">
                <c:v>54.778181818181814</c:v>
              </c:pt>
              <c:pt idx="225">
                <c:v>35.252000000000002</c:v>
              </c:pt>
              <c:pt idx="226">
                <c:v>55.545454545454533</c:v>
              </c:pt>
              <c:pt idx="227">
                <c:v>42.331000000000003</c:v>
              </c:pt>
              <c:pt idx="228">
                <c:v>25.976363636363637</c:v>
              </c:pt>
              <c:pt idx="229">
                <c:v>29.927272727272733</c:v>
              </c:pt>
              <c:pt idx="230">
                <c:v>18.34090909090909</c:v>
              </c:pt>
              <c:pt idx="231">
                <c:v>27.042999999999999</c:v>
              </c:pt>
              <c:pt idx="232">
                <c:v>18.250999999999998</c:v>
              </c:pt>
              <c:pt idx="233">
                <c:v>28.058333333333337</c:v>
              </c:pt>
              <c:pt idx="234">
                <c:v>20.304545454545455</c:v>
              </c:pt>
              <c:pt idx="235">
                <c:v>27.412500000000001</c:v>
              </c:pt>
              <c:pt idx="236">
                <c:v>23.986666666666668</c:v>
              </c:pt>
              <c:pt idx="237">
                <c:v>31.959090909090904</c:v>
              </c:pt>
              <c:pt idx="238">
                <c:v>25.857272727272729</c:v>
              </c:pt>
              <c:pt idx="239">
                <c:v>32.247272727272723</c:v>
              </c:pt>
              <c:pt idx="240">
                <c:v>31.40909090909091</c:v>
              </c:pt>
              <c:pt idx="241">
                <c:v>39.621111111111112</c:v>
              </c:pt>
              <c:pt idx="242">
                <c:v>40.462000000000003</c:v>
              </c:pt>
              <c:pt idx="243">
                <c:v>39.7575</c:v>
              </c:pt>
              <c:pt idx="244">
                <c:v>46.940909090909081</c:v>
              </c:pt>
              <c:pt idx="245">
                <c:v>65.518571428571434</c:v>
              </c:pt>
              <c:pt idx="246">
                <c:v>56.51</c:v>
              </c:pt>
              <c:pt idx="247">
                <c:v>51.232727272727281</c:v>
              </c:pt>
              <c:pt idx="248">
                <c:v>81.214545454545473</c:v>
              </c:pt>
              <c:pt idx="249">
                <c:v>58.699090909090913</c:v>
              </c:pt>
              <c:pt idx="251">
                <c:v>62.931818181818173</c:v>
              </c:pt>
              <c:pt idx="252">
                <c:v>58.007272727272728</c:v>
              </c:pt>
              <c:pt idx="253">
                <c:v>67.850909090909099</c:v>
              </c:pt>
              <c:pt idx="254">
                <c:v>52.757272727272728</c:v>
              </c:pt>
              <c:pt idx="255">
                <c:v>67.952727272727287</c:v>
              </c:pt>
              <c:pt idx="256">
                <c:v>54.293636363636367</c:v>
              </c:pt>
              <c:pt idx="257">
                <c:v>65.571428571428584</c:v>
              </c:pt>
              <c:pt idx="258">
                <c:v>55.584545454545449</c:v>
              </c:pt>
              <c:pt idx="259">
                <c:v>72.240909090909099</c:v>
              </c:pt>
              <c:pt idx="260">
                <c:v>51.484545454545461</c:v>
              </c:pt>
              <c:pt idx="261">
                <c:v>62.969090909090916</c:v>
              </c:pt>
              <c:pt idx="262">
                <c:v>53.004999999999995</c:v>
              </c:pt>
              <c:pt idx="263">
                <c:v>49.640909090909084</c:v>
              </c:pt>
              <c:pt idx="264">
                <c:v>59.948999999999998</c:v>
              </c:pt>
              <c:pt idx="265">
                <c:v>41.485999999999997</c:v>
              </c:pt>
              <c:pt idx="266">
                <c:v>75.524000000000015</c:v>
              </c:pt>
              <c:pt idx="267">
                <c:v>39.788750000000007</c:v>
              </c:pt>
              <c:pt idx="268">
                <c:v>78.481818181818198</c:v>
              </c:pt>
              <c:pt idx="270">
                <c:v>56.392727272727278</c:v>
              </c:pt>
              <c:pt idx="271">
                <c:v>57.840909090909093</c:v>
              </c:pt>
              <c:pt idx="272">
                <c:v>84.792727272727262</c:v>
              </c:pt>
              <c:pt idx="273">
                <c:v>54.841999999999999</c:v>
              </c:pt>
              <c:pt idx="274">
                <c:v>80.836363636363643</c:v>
              </c:pt>
              <c:pt idx="276">
                <c:v>52.418181818181822</c:v>
              </c:pt>
              <c:pt idx="278">
                <c:v>59.44166666666667</c:v>
              </c:pt>
              <c:pt idx="280">
                <c:v>67.89500000000001</c:v>
              </c:pt>
              <c:pt idx="287">
                <c:v>87.852727272727279</c:v>
              </c:pt>
              <c:pt idx="288">
                <c:v>96.312857142857141</c:v>
              </c:pt>
              <c:pt idx="289">
                <c:v>73.247272727272716</c:v>
              </c:pt>
              <c:pt idx="290">
                <c:v>88.584545454545477</c:v>
              </c:pt>
              <c:pt idx="291">
                <c:v>62.894545454545458</c:v>
              </c:pt>
              <c:pt idx="292">
                <c:v>81.147692307692296</c:v>
              </c:pt>
              <c:pt idx="293">
                <c:v>86.657142857142844</c:v>
              </c:pt>
              <c:pt idx="294">
                <c:v>52.387272727272723</c:v>
              </c:pt>
              <c:pt idx="295">
                <c:v>64.720909090909103</c:v>
              </c:pt>
              <c:pt idx="296">
                <c:v>79.675454545454556</c:v>
              </c:pt>
              <c:pt idx="297">
                <c:v>54.273636363636363</c:v>
              </c:pt>
              <c:pt idx="298">
                <c:v>69.410909090909087</c:v>
              </c:pt>
              <c:pt idx="299">
                <c:v>80.275454545454537</c:v>
              </c:pt>
              <c:pt idx="300">
                <c:v>57.562000000000012</c:v>
              </c:pt>
              <c:pt idx="301">
                <c:v>90.440909090909102</c:v>
              </c:pt>
              <c:pt idx="302">
                <c:v>36.690909090909088</c:v>
              </c:pt>
              <c:pt idx="303">
                <c:v>93.855000000000018</c:v>
              </c:pt>
              <c:pt idx="304">
                <c:v>30.992727272727276</c:v>
              </c:pt>
              <c:pt idx="305">
                <c:v>98.723749999999995</c:v>
              </c:pt>
              <c:pt idx="306">
                <c:v>40.556363636363635</c:v>
              </c:pt>
              <c:pt idx="307">
                <c:v>97.690909090909088</c:v>
              </c:pt>
              <c:pt idx="308">
                <c:v>56.489090909090898</c:v>
              </c:pt>
              <c:pt idx="309">
                <c:v>97.406363636363636</c:v>
              </c:pt>
              <c:pt idx="310">
                <c:v>60.81272727272728</c:v>
              </c:pt>
              <c:pt idx="311">
                <c:v>90.210000000000008</c:v>
              </c:pt>
              <c:pt idx="312">
                <c:v>63.839090909090913</c:v>
              </c:pt>
              <c:pt idx="313">
                <c:v>83.64</c:v>
              </c:pt>
              <c:pt idx="314">
                <c:v>68.790909090909096</c:v>
              </c:pt>
              <c:pt idx="315">
                <c:v>76.552727272727267</c:v>
              </c:pt>
              <c:pt idx="316">
                <c:v>68.395454545454541</c:v>
              </c:pt>
              <c:pt idx="317">
                <c:v>41.23571428571428</c:v>
              </c:pt>
              <c:pt idx="318">
                <c:v>18.276363636363637</c:v>
              </c:pt>
              <c:pt idx="319">
                <c:v>20.613636363636363</c:v>
              </c:pt>
              <c:pt idx="320">
                <c:v>58.892727272727278</c:v>
              </c:pt>
              <c:pt idx="321">
                <c:v>20.450909090909093</c:v>
              </c:pt>
              <c:pt idx="322">
                <c:v>61.889090909090903</c:v>
              </c:pt>
              <c:pt idx="323">
                <c:v>46.782727272727264</c:v>
              </c:pt>
              <c:pt idx="324">
                <c:v>20.631818181818183</c:v>
              </c:pt>
              <c:pt idx="325">
                <c:v>46.674545454545452</c:v>
              </c:pt>
              <c:pt idx="326">
                <c:v>19.03</c:v>
              </c:pt>
              <c:pt idx="327">
                <c:v>65.928181818181827</c:v>
              </c:pt>
              <c:pt idx="328">
                <c:v>20.810909090909089</c:v>
              </c:pt>
              <c:pt idx="329">
                <c:v>67.086363636363643</c:v>
              </c:pt>
              <c:pt idx="330">
                <c:v>22.209090909090907</c:v>
              </c:pt>
              <c:pt idx="331">
                <c:v>70.098571428571432</c:v>
              </c:pt>
              <c:pt idx="332">
                <c:v>22.83</c:v>
              </c:pt>
              <c:pt idx="333">
                <c:v>63.034545454545452</c:v>
              </c:pt>
              <c:pt idx="334">
                <c:v>25.329090909090908</c:v>
              </c:pt>
              <c:pt idx="335">
                <c:v>62.819090909090917</c:v>
              </c:pt>
              <c:pt idx="336">
                <c:v>28.319999999999997</c:v>
              </c:pt>
              <c:pt idx="337">
                <c:v>41.596363636363634</c:v>
              </c:pt>
              <c:pt idx="338">
                <c:v>33.31818181818182</c:v>
              </c:pt>
              <c:pt idx="339">
                <c:v>27.312727272727276</c:v>
              </c:pt>
              <c:pt idx="340">
                <c:v>53.006363636363638</c:v>
              </c:pt>
              <c:pt idx="341">
                <c:v>69.816363636363633</c:v>
              </c:pt>
              <c:pt idx="342">
                <c:v>40.466363636363639</c:v>
              </c:pt>
              <c:pt idx="343">
                <c:v>52.916249999999998</c:v>
              </c:pt>
              <c:pt idx="344">
                <c:v>62.52</c:v>
              </c:pt>
              <c:pt idx="345">
                <c:v>50.220000000000006</c:v>
              </c:pt>
              <c:pt idx="346">
                <c:v>64.41</c:v>
              </c:pt>
              <c:pt idx="347">
                <c:v>65.247272727272716</c:v>
              </c:pt>
              <c:pt idx="348">
                <c:v>47.850909090909092</c:v>
              </c:pt>
              <c:pt idx="349">
                <c:v>74.097272727272738</c:v>
              </c:pt>
              <c:pt idx="350">
                <c:v>34.546363636363644</c:v>
              </c:pt>
              <c:pt idx="351">
                <c:v>80.595454545454558</c:v>
              </c:pt>
              <c:pt idx="352">
                <c:v>39.099090909090911</c:v>
              </c:pt>
              <c:pt idx="353">
                <c:v>85.337272727272733</c:v>
              </c:pt>
              <c:pt idx="354">
                <c:v>37.049999999999997</c:v>
              </c:pt>
              <c:pt idx="355">
                <c:v>85.33</c:v>
              </c:pt>
              <c:pt idx="356">
                <c:v>35.983636363636371</c:v>
              </c:pt>
              <c:pt idx="357">
                <c:v>83.772727272727266</c:v>
              </c:pt>
              <c:pt idx="358">
                <c:v>44.206363636363641</c:v>
              </c:pt>
              <c:pt idx="359">
                <c:v>75.067272727272737</c:v>
              </c:pt>
              <c:pt idx="360">
                <c:v>45.293750000000003</c:v>
              </c:pt>
              <c:pt idx="361">
                <c:v>66.787272727272736</c:v>
              </c:pt>
              <c:pt idx="362">
                <c:v>49.74</c:v>
              </c:pt>
              <c:pt idx="363">
                <c:v>61.278000000000006</c:v>
              </c:pt>
              <c:pt idx="364">
                <c:v>57.759999999999991</c:v>
              </c:pt>
              <c:pt idx="365">
                <c:v>70.830000000000013</c:v>
              </c:pt>
              <c:pt idx="366">
                <c:v>22.878181818181819</c:v>
              </c:pt>
              <c:pt idx="367">
                <c:v>50.654545454545456</c:v>
              </c:pt>
              <c:pt idx="368">
                <c:v>56.74636363636364</c:v>
              </c:pt>
              <c:pt idx="369">
                <c:v>35.079090909090915</c:v>
              </c:pt>
              <c:pt idx="370">
                <c:v>59.459090909090904</c:v>
              </c:pt>
              <c:pt idx="371">
                <c:v>67.75272727272727</c:v>
              </c:pt>
              <c:pt idx="372">
                <c:v>20.150909090909089</c:v>
              </c:pt>
              <c:pt idx="373">
                <c:v>79.24636363636364</c:v>
              </c:pt>
              <c:pt idx="374">
                <c:v>27.175454545454542</c:v>
              </c:pt>
              <c:pt idx="375">
                <c:v>81.991818181818175</c:v>
              </c:pt>
              <c:pt idx="376">
                <c:v>26.833636363636355</c:v>
              </c:pt>
              <c:pt idx="377">
                <c:v>83.195454545454538</c:v>
              </c:pt>
              <c:pt idx="378">
                <c:v>26.435454545454544</c:v>
              </c:pt>
              <c:pt idx="379">
                <c:v>83.49454545454546</c:v>
              </c:pt>
              <c:pt idx="380">
                <c:v>34.903636363636359</c:v>
              </c:pt>
              <c:pt idx="381">
                <c:v>80.372857142857143</c:v>
              </c:pt>
              <c:pt idx="382">
                <c:v>35.258181818181818</c:v>
              </c:pt>
              <c:pt idx="383">
                <c:v>73.609090909090909</c:v>
              </c:pt>
              <c:pt idx="384">
                <c:v>38.644545454545444</c:v>
              </c:pt>
              <c:pt idx="385">
                <c:v>67.237272727272725</c:v>
              </c:pt>
              <c:pt idx="386">
                <c:v>46.75272727272727</c:v>
              </c:pt>
              <c:pt idx="387">
                <c:v>58.93181818181818</c:v>
              </c:pt>
              <c:pt idx="388">
                <c:v>50.153636363636366</c:v>
              </c:pt>
              <c:pt idx="389">
                <c:v>55.443636363636372</c:v>
              </c:pt>
              <c:pt idx="390">
                <c:v>18.666363636363641</c:v>
              </c:pt>
              <c:pt idx="391">
                <c:v>30.209090909090904</c:v>
              </c:pt>
              <c:pt idx="392">
                <c:v>54.019999999999989</c:v>
              </c:pt>
              <c:pt idx="393">
                <c:v>27.614545454545453</c:v>
              </c:pt>
              <c:pt idx="394">
                <c:v>49.307272727272725</c:v>
              </c:pt>
              <c:pt idx="395">
                <c:v>60.715454545454548</c:v>
              </c:pt>
              <c:pt idx="396">
                <c:v>22.054545454545458</c:v>
              </c:pt>
              <c:pt idx="397">
                <c:v>48.519090909090899</c:v>
              </c:pt>
              <c:pt idx="398">
                <c:v>20.365454545454543</c:v>
              </c:pt>
              <c:pt idx="399">
                <c:v>43.513636363636358</c:v>
              </c:pt>
              <c:pt idx="400">
                <c:v>14.995454545454544</c:v>
              </c:pt>
              <c:pt idx="401">
                <c:v>55.644545454545458</c:v>
              </c:pt>
              <c:pt idx="402">
                <c:v>20.220909090909089</c:v>
              </c:pt>
              <c:pt idx="403">
                <c:v>54.206363636363648</c:v>
              </c:pt>
              <c:pt idx="404">
                <c:v>25.619090909090911</c:v>
              </c:pt>
              <c:pt idx="405">
                <c:v>45.42</c:v>
              </c:pt>
              <c:pt idx="406">
                <c:v>25.772727272727273</c:v>
              </c:pt>
              <c:pt idx="407">
                <c:v>34.911818181818191</c:v>
              </c:pt>
              <c:pt idx="408">
                <c:v>27.020909090909093</c:v>
              </c:pt>
              <c:pt idx="409">
                <c:v>34.575454545454548</c:v>
              </c:pt>
              <c:pt idx="410">
                <c:v>31.281818181818185</c:v>
              </c:pt>
              <c:pt idx="411">
                <c:v>31.703636363636363</c:v>
              </c:pt>
              <c:pt idx="412">
                <c:v>40.521818181818183</c:v>
              </c:pt>
              <c:pt idx="413">
                <c:v>57.602727272727272</c:v>
              </c:pt>
              <c:pt idx="414">
                <c:v>45.792727272727276</c:v>
              </c:pt>
              <c:pt idx="415">
                <c:v>63.786363636363625</c:v>
              </c:pt>
              <c:pt idx="416">
                <c:v>58.786363636363632</c:v>
              </c:pt>
              <c:pt idx="417">
                <c:v>56.826363636363631</c:v>
              </c:pt>
              <c:pt idx="418">
                <c:v>68.171818181818168</c:v>
              </c:pt>
              <c:pt idx="419">
                <c:v>61.622</c:v>
              </c:pt>
              <c:pt idx="420">
                <c:v>48.175454545454549</c:v>
              </c:pt>
              <c:pt idx="421">
                <c:v>73.491818181818189</c:v>
              </c:pt>
              <c:pt idx="422">
                <c:v>48.451818181818183</c:v>
              </c:pt>
              <c:pt idx="423">
                <c:v>80.977272727272734</c:v>
              </c:pt>
              <c:pt idx="424">
                <c:v>49.793636363636367</c:v>
              </c:pt>
              <c:pt idx="425">
                <c:v>85.419999999999987</c:v>
              </c:pt>
              <c:pt idx="426">
                <c:v>48.454545454545453</c:v>
              </c:pt>
              <c:pt idx="427">
                <c:v>83.462857142857146</c:v>
              </c:pt>
              <c:pt idx="428">
                <c:v>50.339090909090899</c:v>
              </c:pt>
              <c:pt idx="429">
                <c:v>82.378181818181815</c:v>
              </c:pt>
              <c:pt idx="430">
                <c:v>50.395454545454548</c:v>
              </c:pt>
              <c:pt idx="431">
                <c:v>78.897272727272721</c:v>
              </c:pt>
              <c:pt idx="432">
                <c:v>48.144545454545444</c:v>
              </c:pt>
              <c:pt idx="433">
                <c:v>74.303076923076915</c:v>
              </c:pt>
              <c:pt idx="434">
                <c:v>47.176363636363632</c:v>
              </c:pt>
              <c:pt idx="435">
                <c:v>68.491818181818175</c:v>
              </c:pt>
              <c:pt idx="436">
                <c:v>52.168181818181829</c:v>
              </c:pt>
              <c:pt idx="437">
                <c:v>75.710909090909098</c:v>
              </c:pt>
              <c:pt idx="438">
                <c:v>42.541818181818186</c:v>
              </c:pt>
              <c:pt idx="439">
                <c:v>55.82181818181818</c:v>
              </c:pt>
              <c:pt idx="440">
                <c:v>77.467272727272729</c:v>
              </c:pt>
              <c:pt idx="441">
                <c:v>51.56818181818182</c:v>
              </c:pt>
              <c:pt idx="442">
                <c:v>75.375454545454531</c:v>
              </c:pt>
              <c:pt idx="443">
                <c:v>75.765833333333333</c:v>
              </c:pt>
              <c:pt idx="444">
                <c:v>46.020909090909093</c:v>
              </c:pt>
              <c:pt idx="445">
                <c:v>81.739090909090905</c:v>
              </c:pt>
              <c:pt idx="446">
                <c:v>39.575454545454541</c:v>
              </c:pt>
              <c:pt idx="447">
                <c:v>82.61454545454545</c:v>
              </c:pt>
              <c:pt idx="448">
                <c:v>39.091666666666661</c:v>
              </c:pt>
              <c:pt idx="449">
                <c:v>79.22999999999999</c:v>
              </c:pt>
              <c:pt idx="450">
                <c:v>48.119230769230775</c:v>
              </c:pt>
              <c:pt idx="451">
                <c:v>74.420000000000016</c:v>
              </c:pt>
              <c:pt idx="452">
                <c:v>63.755000000000003</c:v>
              </c:pt>
              <c:pt idx="453">
                <c:v>75.960000000000008</c:v>
              </c:pt>
              <c:pt idx="454">
                <c:v>80.381666666666675</c:v>
              </c:pt>
              <c:pt idx="455">
                <c:v>74.86272727272727</c:v>
              </c:pt>
              <c:pt idx="456">
                <c:v>79.490000000000009</c:v>
              </c:pt>
              <c:pt idx="457">
                <c:v>71.98</c:v>
              </c:pt>
              <c:pt idx="458">
                <c:v>82.745454545454535</c:v>
              </c:pt>
              <c:pt idx="459">
                <c:v>63.868000000000009</c:v>
              </c:pt>
              <c:pt idx="460">
                <c:v>81.429999999999993</c:v>
              </c:pt>
              <c:pt idx="461">
                <c:v>94.317499999999995</c:v>
              </c:pt>
              <c:pt idx="462">
                <c:v>52.142999999999994</c:v>
              </c:pt>
              <c:pt idx="463">
                <c:v>64.031666666666666</c:v>
              </c:pt>
              <c:pt idx="464">
                <c:v>73.610909090909104</c:v>
              </c:pt>
              <c:pt idx="465">
                <c:v>50.064166666666665</c:v>
              </c:pt>
              <c:pt idx="466">
                <c:v>78.324545454545444</c:v>
              </c:pt>
              <c:pt idx="467">
                <c:v>86.508571428571443</c:v>
              </c:pt>
              <c:pt idx="468">
                <c:v>43.534545454545452</c:v>
              </c:pt>
              <c:pt idx="469">
                <c:v>97.150833333333324</c:v>
              </c:pt>
              <c:pt idx="470">
                <c:v>68.956000000000017</c:v>
              </c:pt>
              <c:pt idx="471">
                <c:v>99.064545454545453</c:v>
              </c:pt>
              <c:pt idx="472">
                <c:v>66.368000000000009</c:v>
              </c:pt>
              <c:pt idx="473">
                <c:v>93.51428571428572</c:v>
              </c:pt>
              <c:pt idx="474">
                <c:v>68.173636363636362</c:v>
              </c:pt>
              <c:pt idx="475">
                <c:v>93.5</c:v>
              </c:pt>
              <c:pt idx="476">
                <c:v>69.671250000000015</c:v>
              </c:pt>
              <c:pt idx="477">
                <c:v>94.127272727272739</c:v>
              </c:pt>
              <c:pt idx="478">
                <c:v>62.464545454545444</c:v>
              </c:pt>
              <c:pt idx="479">
                <c:v>90.336363636363629</c:v>
              </c:pt>
              <c:pt idx="480">
                <c:v>60.952727272727266</c:v>
              </c:pt>
              <c:pt idx="481">
                <c:v>78.653636363636366</c:v>
              </c:pt>
              <c:pt idx="482">
                <c:v>62.404545454545456</c:v>
              </c:pt>
              <c:pt idx="483">
                <c:v>69.547272727272727</c:v>
              </c:pt>
              <c:pt idx="484">
                <c:v>73.36454545454545</c:v>
              </c:pt>
              <c:pt idx="485">
                <c:v>81.371818181818171</c:v>
              </c:pt>
              <c:pt idx="486">
                <c:v>36.829090909090908</c:v>
              </c:pt>
              <c:pt idx="487">
                <c:v>43.188181818181825</c:v>
              </c:pt>
              <c:pt idx="488">
                <c:v>62.778181818181821</c:v>
              </c:pt>
              <c:pt idx="489">
                <c:v>39.557272727272739</c:v>
              </c:pt>
              <c:pt idx="490">
                <c:v>64.659090909090892</c:v>
              </c:pt>
              <c:pt idx="491">
                <c:v>79.237272727272725</c:v>
              </c:pt>
              <c:pt idx="492">
                <c:v>37.587272727272733</c:v>
              </c:pt>
              <c:pt idx="493">
                <c:v>81.510909090909081</c:v>
              </c:pt>
              <c:pt idx="494">
                <c:v>36.22727272727272</c:v>
              </c:pt>
              <c:pt idx="495">
                <c:v>82.522727272727266</c:v>
              </c:pt>
              <c:pt idx="496">
                <c:v>37.290909090909089</c:v>
              </c:pt>
              <c:pt idx="497">
                <c:v>86.723636363636373</c:v>
              </c:pt>
              <c:pt idx="498">
                <c:v>36.480000000000004</c:v>
              </c:pt>
              <c:pt idx="499">
                <c:v>82.440909090909088</c:v>
              </c:pt>
              <c:pt idx="500">
                <c:v>36.087272727272733</c:v>
              </c:pt>
              <c:pt idx="501">
                <c:v>74.701818181818197</c:v>
              </c:pt>
              <c:pt idx="502">
                <c:v>37.872727272727282</c:v>
              </c:pt>
              <c:pt idx="503">
                <c:v>64.179000000000002</c:v>
              </c:pt>
              <c:pt idx="504">
                <c:v>41.06727272727273</c:v>
              </c:pt>
              <c:pt idx="505">
                <c:v>51.048181818181838</c:v>
              </c:pt>
              <c:pt idx="506">
                <c:v>56.143636363636368</c:v>
              </c:pt>
              <c:pt idx="507">
                <c:v>46.422727272727279</c:v>
              </c:pt>
              <c:pt idx="508">
                <c:v>62.444545454545455</c:v>
              </c:pt>
              <c:pt idx="509">
                <c:v>68.02</c:v>
              </c:pt>
              <c:pt idx="510">
                <c:v>29.491818181818179</c:v>
              </c:pt>
              <c:pt idx="511">
                <c:v>34.131818181818183</c:v>
              </c:pt>
              <c:pt idx="512">
                <c:v>47.892727272727264</c:v>
              </c:pt>
              <c:pt idx="513">
                <c:v>30.576363636363634</c:v>
              </c:pt>
              <c:pt idx="514">
                <c:v>52.171818181818182</c:v>
              </c:pt>
              <c:pt idx="515">
                <c:v>62.403636363636359</c:v>
              </c:pt>
              <c:pt idx="516">
                <c:v>28.635454545454547</c:v>
              </c:pt>
              <c:pt idx="517">
                <c:v>66.272727272727266</c:v>
              </c:pt>
              <c:pt idx="518">
                <c:v>29.359090909090902</c:v>
              </c:pt>
              <c:pt idx="519">
                <c:v>74.151818181818172</c:v>
              </c:pt>
              <c:pt idx="520">
                <c:v>30.50363636363636</c:v>
              </c:pt>
              <c:pt idx="521">
                <c:v>70.331428571428575</c:v>
              </c:pt>
              <c:pt idx="522">
                <c:v>29.852727272727261</c:v>
              </c:pt>
              <c:pt idx="523">
                <c:v>69.501818181818166</c:v>
              </c:pt>
              <c:pt idx="524">
                <c:v>28.723636363636363</c:v>
              </c:pt>
              <c:pt idx="525">
                <c:v>63.470909090909089</c:v>
              </c:pt>
              <c:pt idx="526">
                <c:v>29.70363636363636</c:v>
              </c:pt>
              <c:pt idx="527">
                <c:v>49.927272727272722</c:v>
              </c:pt>
              <c:pt idx="528">
                <c:v>33.297272727272727</c:v>
              </c:pt>
              <c:pt idx="529">
                <c:v>45.293636363636367</c:v>
              </c:pt>
              <c:pt idx="530">
                <c:v>44.576363636363631</c:v>
              </c:pt>
              <c:pt idx="531">
                <c:v>38.669999999999995</c:v>
              </c:pt>
              <c:pt idx="532">
                <c:v>47.221818181818186</c:v>
              </c:pt>
              <c:pt idx="533">
                <c:v>61.358000000000004</c:v>
              </c:pt>
              <c:pt idx="534">
                <c:v>21.550909090909087</c:v>
              </c:pt>
              <c:pt idx="535">
                <c:v>26.440909090909091</c:v>
              </c:pt>
              <c:pt idx="536">
                <c:v>48.047272727272727</c:v>
              </c:pt>
              <c:pt idx="537">
                <c:v>21.869090909090911</c:v>
              </c:pt>
              <c:pt idx="538">
                <c:v>48.790000000000006</c:v>
              </c:pt>
              <c:pt idx="539">
                <c:v>60.07181818181818</c:v>
              </c:pt>
              <c:pt idx="540">
                <c:v>21.189999999999998</c:v>
              </c:pt>
              <c:pt idx="541">
                <c:v>66.36454545454545</c:v>
              </c:pt>
              <c:pt idx="542">
                <c:v>20.448181818181819</c:v>
              </c:pt>
              <c:pt idx="543">
                <c:v>71.470909090909103</c:v>
              </c:pt>
              <c:pt idx="544">
                <c:v>21.254545454545454</c:v>
              </c:pt>
              <c:pt idx="545">
                <c:v>71.415000000000006</c:v>
              </c:pt>
              <c:pt idx="546">
                <c:v>21.865454545454547</c:v>
              </c:pt>
              <c:pt idx="547">
                <c:v>67.190909090909088</c:v>
              </c:pt>
              <c:pt idx="548">
                <c:v>22.790909090909093</c:v>
              </c:pt>
              <c:pt idx="549">
                <c:v>59.608999999999995</c:v>
              </c:pt>
              <c:pt idx="550">
                <c:v>24.729999999999997</c:v>
              </c:pt>
              <c:pt idx="551">
                <c:v>48.56727272727273</c:v>
              </c:pt>
              <c:pt idx="552">
                <c:v>27.732727272727274</c:v>
              </c:pt>
              <c:pt idx="553">
                <c:v>40.597272727272724</c:v>
              </c:pt>
              <c:pt idx="554">
                <c:v>34.857500000000002</c:v>
              </c:pt>
              <c:pt idx="555">
                <c:v>33.011818181818178</c:v>
              </c:pt>
              <c:pt idx="556">
                <c:v>51.38214285714286</c:v>
              </c:pt>
              <c:pt idx="557">
                <c:v>59.890909090909098</c:v>
              </c:pt>
              <c:pt idx="558">
                <c:v>57.245000000000005</c:v>
              </c:pt>
              <c:pt idx="559">
                <c:v>42.24454545454546</c:v>
              </c:pt>
              <c:pt idx="560">
                <c:v>96.325000000000003</c:v>
              </c:pt>
              <c:pt idx="561">
                <c:v>48.25</c:v>
              </c:pt>
              <c:pt idx="562">
                <c:v>99.152000000000001</c:v>
              </c:pt>
              <c:pt idx="563">
                <c:v>56.767272727272733</c:v>
              </c:pt>
              <c:pt idx="564">
                <c:v>46.885833333333331</c:v>
              </c:pt>
              <c:pt idx="565">
                <c:v>63.207272727272724</c:v>
              </c:pt>
              <c:pt idx="566">
                <c:v>49.346363636363641</c:v>
              </c:pt>
              <c:pt idx="567">
                <c:v>61.158181818181816</c:v>
              </c:pt>
              <c:pt idx="568">
                <c:v>44.343636363636371</c:v>
              </c:pt>
              <c:pt idx="569">
                <c:v>60.090909090909093</c:v>
              </c:pt>
              <c:pt idx="570">
                <c:v>47.848181818181821</c:v>
              </c:pt>
              <c:pt idx="571">
                <c:v>59.660909090909087</c:v>
              </c:pt>
              <c:pt idx="572">
                <c:v>47.06545454545455</c:v>
              </c:pt>
              <c:pt idx="573">
                <c:v>58.758571428571429</c:v>
              </c:pt>
              <c:pt idx="574">
                <c:v>46.986363636363627</c:v>
              </c:pt>
              <c:pt idx="575">
                <c:v>57.223636363636366</c:v>
              </c:pt>
              <c:pt idx="576">
                <c:v>58.320833333333347</c:v>
              </c:pt>
              <c:pt idx="577">
                <c:v>51.335454545454539</c:v>
              </c:pt>
              <c:pt idx="578">
                <c:v>84.01</c:v>
              </c:pt>
              <c:pt idx="579">
                <c:v>42.584545454545456</c:v>
              </c:pt>
              <c:pt idx="580">
                <c:v>92.257142857142867</c:v>
              </c:pt>
              <c:pt idx="581">
                <c:v>99.444285714285712</c:v>
              </c:pt>
              <c:pt idx="582">
                <c:v>81.684545454545457</c:v>
              </c:pt>
              <c:pt idx="583">
                <c:v>69.774615384615387</c:v>
              </c:pt>
              <c:pt idx="584">
                <c:v>74.63600000000001</c:v>
              </c:pt>
              <c:pt idx="585">
                <c:v>99.611000000000004</c:v>
              </c:pt>
              <c:pt idx="586">
                <c:v>79.344615384615381</c:v>
              </c:pt>
              <c:pt idx="587">
                <c:v>99.064545454545453</c:v>
              </c:pt>
              <c:pt idx="588">
                <c:v>87.88363636363637</c:v>
              </c:pt>
              <c:pt idx="589">
                <c:v>94.127272727272739</c:v>
              </c:pt>
              <c:pt idx="590">
                <c:v>91.364999999999995</c:v>
              </c:pt>
              <c:pt idx="591">
                <c:v>99.444285714285712</c:v>
              </c:pt>
              <c:pt idx="592">
                <c:v>98.949166666666656</c:v>
              </c:pt>
              <c:pt idx="593">
                <c:v>100</c:v>
              </c:pt>
              <c:pt idx="594">
                <c:v>100</c:v>
              </c:pt>
              <c:pt idx="595">
                <c:v>98.094999999999999</c:v>
              </c:pt>
              <c:pt idx="596">
                <c:v>93.325000000000003</c:v>
              </c:pt>
              <c:pt idx="597">
                <c:v>75.180000000000007</c:v>
              </c:pt>
              <c:pt idx="598">
                <c:v>70.11</c:v>
              </c:pt>
            </c:numLit>
          </c:val>
          <c:smooth val="0"/>
          <c:extLst>
            <c:ext xmlns:c16="http://schemas.microsoft.com/office/drawing/2014/chart" uri="{C3380CC4-5D6E-409C-BE32-E72D297353CC}">
              <c16:uniqueId val="{00000002-E684-45A3-8EBE-F551A83821C5}"/>
            </c:ext>
          </c:extLst>
        </c:ser>
        <c:dLbls>
          <c:showLegendKey val="0"/>
          <c:showVal val="0"/>
          <c:showCatName val="0"/>
          <c:showSerName val="0"/>
          <c:showPercent val="0"/>
          <c:showBubbleSize val="0"/>
        </c:dLbls>
        <c:marker val="1"/>
        <c:smooth val="0"/>
        <c:axId val="875533151"/>
        <c:axId val="875535551"/>
      </c:lineChart>
      <c:catAx>
        <c:axId val="87553315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75535551"/>
        <c:crosses val="autoZero"/>
        <c:auto val="1"/>
        <c:lblAlgn val="ctr"/>
        <c:lblOffset val="100"/>
        <c:noMultiLvlLbl val="0"/>
        <c:extLst>
          <c:ext xmlns:c15="http://schemas.microsoft.com/office/drawing/2012/chart" uri="{F40574EE-89B7-4290-83BB-5DA773EAF853}">
            <c15:numFmt c:formatCode="General" c:sourceLinked="1"/>
          </c:ext>
        </c:extLst>
      </c:catAx>
      <c:valAx>
        <c:axId val="8755355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7553315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[Front Range Recreation.xlsm]PivotChartTable3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Total Members and Guests per Facility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0B9-4D9B-A3CF-BBE8D8B947D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0B9-4D9B-A3CF-BBE8D8B947D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0B9-4D9B-A3CF-BBE8D8B947D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0B9-4D9B-A3CF-BBE8D8B947D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0B9-4D9B-A3CF-BBE8D8B947D3}"/>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0B9-4D9B-A3CF-BBE8D8B947D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6"/>
              <c:pt idx="0">
                <c:v>Basketball/Raquetball</c:v>
              </c:pt>
              <c:pt idx="1">
                <c:v>Computer</c:v>
              </c:pt>
              <c:pt idx="2">
                <c:v>Indoor Pool</c:v>
              </c:pt>
              <c:pt idx="3">
                <c:v>Outdoor Pool</c:v>
              </c:pt>
              <c:pt idx="4">
                <c:v>Scheduled Class</c:v>
              </c:pt>
              <c:pt idx="5">
                <c:v>Weight Room</c:v>
              </c:pt>
            </c:strLit>
          </c:cat>
          <c:val>
            <c:numLit>
              <c:formatCode>0</c:formatCode>
              <c:ptCount val="6"/>
              <c:pt idx="0">
                <c:v>1289</c:v>
              </c:pt>
              <c:pt idx="1">
                <c:v>545</c:v>
              </c:pt>
              <c:pt idx="2">
                <c:v>1540</c:v>
              </c:pt>
              <c:pt idx="3">
                <c:v>1333</c:v>
              </c:pt>
              <c:pt idx="4">
                <c:v>1375</c:v>
              </c:pt>
              <c:pt idx="5">
                <c:v>1415</c:v>
              </c:pt>
            </c:numLit>
          </c:val>
          <c:extLst>
            <c:ext xmlns:c16="http://schemas.microsoft.com/office/drawing/2014/chart" uri="{C3380CC4-5D6E-409C-BE32-E72D297353CC}">
              <c16:uniqueId val="{00000004-22A0-42FD-869C-94EEB3DE5DA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[Front Range Recreation.xlsm]PivotChartTable2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Visitors by the Hour</a:t>
            </a:r>
          </a:p>
        </c:rich>
      </c:tx>
      <c:layout>
        <c:manualLayout>
          <c:xMode val="edge"/>
          <c:yMode val="edge"/>
          <c:x val="0.36080288858920262"/>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v>Sum of Members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0"/>
              <c:pt idx="0">
                <c:v>9:00:00 AM</c:v>
              </c:pt>
              <c:pt idx="1">
                <c:v>10:00:00 AM</c:v>
              </c:pt>
              <c:pt idx="2">
                <c:v>11:00:00 AM</c:v>
              </c:pt>
              <c:pt idx="3">
                <c:v>12:00:00 PM</c:v>
              </c:pt>
              <c:pt idx="4">
                <c:v>1:00:00 PM</c:v>
              </c:pt>
              <c:pt idx="5">
                <c:v>2:00:00 PM</c:v>
              </c:pt>
              <c:pt idx="6">
                <c:v>3:00:00 PM</c:v>
              </c:pt>
              <c:pt idx="7">
                <c:v>4:00:00 PM</c:v>
              </c:pt>
              <c:pt idx="8">
                <c:v>5:00:00 PM</c:v>
              </c:pt>
              <c:pt idx="9">
                <c:v>6:00:00 PM</c:v>
              </c:pt>
            </c:strLit>
          </c:cat>
          <c:val>
            <c:numLit>
              <c:formatCode>General</c:formatCode>
              <c:ptCount val="10"/>
              <c:pt idx="0">
                <c:v>148</c:v>
              </c:pt>
              <c:pt idx="1">
                <c:v>761</c:v>
              </c:pt>
              <c:pt idx="2">
                <c:v>1061</c:v>
              </c:pt>
              <c:pt idx="3">
                <c:v>982</c:v>
              </c:pt>
              <c:pt idx="4">
                <c:v>474</c:v>
              </c:pt>
              <c:pt idx="5">
                <c:v>449</c:v>
              </c:pt>
              <c:pt idx="6">
                <c:v>354</c:v>
              </c:pt>
              <c:pt idx="7">
                <c:v>274</c:v>
              </c:pt>
              <c:pt idx="8">
                <c:v>68</c:v>
              </c:pt>
              <c:pt idx="9">
                <c:v>2</c:v>
              </c:pt>
            </c:numLit>
          </c:val>
          <c:extLst>
            <c:ext xmlns:c16="http://schemas.microsoft.com/office/drawing/2014/chart" uri="{C3380CC4-5D6E-409C-BE32-E72D297353CC}">
              <c16:uniqueId val="{00000000-36EE-4187-B4EF-3F7203D199B2}"/>
            </c:ext>
          </c:extLst>
        </c:ser>
        <c:ser>
          <c:idx val="2"/>
          <c:order val="2"/>
          <c:tx>
            <c:v>Sum of Guests</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0"/>
              <c:pt idx="0">
                <c:v>9:00:00 AM</c:v>
              </c:pt>
              <c:pt idx="1">
                <c:v>10:00:00 AM</c:v>
              </c:pt>
              <c:pt idx="2">
                <c:v>11:00:00 AM</c:v>
              </c:pt>
              <c:pt idx="3">
                <c:v>12:00:00 PM</c:v>
              </c:pt>
              <c:pt idx="4">
                <c:v>1:00:00 PM</c:v>
              </c:pt>
              <c:pt idx="5">
                <c:v>2:00:00 PM</c:v>
              </c:pt>
              <c:pt idx="6">
                <c:v>3:00:00 PM</c:v>
              </c:pt>
              <c:pt idx="7">
                <c:v>4:00:00 PM</c:v>
              </c:pt>
              <c:pt idx="8">
                <c:v>5:00:00 PM</c:v>
              </c:pt>
              <c:pt idx="9">
                <c:v>6:00:00 PM</c:v>
              </c:pt>
            </c:strLit>
          </c:cat>
          <c:val>
            <c:numLit>
              <c:formatCode>General</c:formatCode>
              <c:ptCount val="10"/>
              <c:pt idx="0">
                <c:v>103</c:v>
              </c:pt>
              <c:pt idx="1">
                <c:v>503</c:v>
              </c:pt>
              <c:pt idx="2">
                <c:v>691</c:v>
              </c:pt>
              <c:pt idx="3">
                <c:v>671</c:v>
              </c:pt>
              <c:pt idx="4">
                <c:v>300</c:v>
              </c:pt>
              <c:pt idx="5">
                <c:v>265</c:v>
              </c:pt>
              <c:pt idx="6">
                <c:v>187</c:v>
              </c:pt>
              <c:pt idx="7">
                <c:v>157</c:v>
              </c:pt>
              <c:pt idx="8">
                <c:v>47</c:v>
              </c:pt>
              <c:pt idx="9">
                <c:v>0</c:v>
              </c:pt>
            </c:numLit>
          </c:val>
          <c:extLst>
            <c:ext xmlns:c16="http://schemas.microsoft.com/office/drawing/2014/chart" uri="{C3380CC4-5D6E-409C-BE32-E72D297353CC}">
              <c16:uniqueId val="{00000001-36EE-4187-B4EF-3F7203D199B2}"/>
            </c:ext>
          </c:extLst>
        </c:ser>
        <c:dLbls>
          <c:showLegendKey val="0"/>
          <c:showVal val="0"/>
          <c:showCatName val="0"/>
          <c:showSerName val="0"/>
          <c:showPercent val="0"/>
          <c:showBubbleSize val="0"/>
        </c:dLbls>
        <c:gapWidth val="25"/>
        <c:overlap val="15"/>
        <c:axId val="2061880048"/>
        <c:axId val="2061881488"/>
      </c:barChart>
      <c:lineChart>
        <c:grouping val="standard"/>
        <c:varyColors val="0"/>
        <c:ser>
          <c:idx val="0"/>
          <c:order val="0"/>
          <c:tx>
            <c:v>Members and Guests</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Lit>
              <c:ptCount val="10"/>
              <c:pt idx="0">
                <c:v>9:00:00 AM</c:v>
              </c:pt>
              <c:pt idx="1">
                <c:v>10:00:00 AM</c:v>
              </c:pt>
              <c:pt idx="2">
                <c:v>11:00:00 AM</c:v>
              </c:pt>
              <c:pt idx="3">
                <c:v>12:00:00 PM</c:v>
              </c:pt>
              <c:pt idx="4">
                <c:v>1:00:00 PM</c:v>
              </c:pt>
              <c:pt idx="5">
                <c:v>2:00:00 PM</c:v>
              </c:pt>
              <c:pt idx="6">
                <c:v>3:00:00 PM</c:v>
              </c:pt>
              <c:pt idx="7">
                <c:v>4:00:00 PM</c:v>
              </c:pt>
              <c:pt idx="8">
                <c:v>5:00:00 PM</c:v>
              </c:pt>
              <c:pt idx="9">
                <c:v>6:00:00 PM</c:v>
              </c:pt>
            </c:strLit>
          </c:cat>
          <c:val>
            <c:numLit>
              <c:formatCode>0</c:formatCode>
              <c:ptCount val="10"/>
              <c:pt idx="0">
                <c:v>251</c:v>
              </c:pt>
              <c:pt idx="1">
                <c:v>1264</c:v>
              </c:pt>
              <c:pt idx="2">
                <c:v>1752</c:v>
              </c:pt>
              <c:pt idx="3">
                <c:v>1653</c:v>
              </c:pt>
              <c:pt idx="4">
                <c:v>774</c:v>
              </c:pt>
              <c:pt idx="5">
                <c:v>714</c:v>
              </c:pt>
              <c:pt idx="6">
                <c:v>541</c:v>
              </c:pt>
              <c:pt idx="7">
                <c:v>431</c:v>
              </c:pt>
              <c:pt idx="8">
                <c:v>115</c:v>
              </c:pt>
              <c:pt idx="9">
                <c:v>2</c:v>
              </c:pt>
            </c:numLit>
          </c:val>
          <c:smooth val="0"/>
          <c:extLst>
            <c:ext xmlns:c16="http://schemas.microsoft.com/office/drawing/2014/chart" uri="{C3380CC4-5D6E-409C-BE32-E72D297353CC}">
              <c16:uniqueId val="{00000002-36EE-4187-B4EF-3F7203D199B2}"/>
            </c:ext>
          </c:extLst>
        </c:ser>
        <c:dLbls>
          <c:showLegendKey val="0"/>
          <c:showVal val="0"/>
          <c:showCatName val="0"/>
          <c:showSerName val="0"/>
          <c:showPercent val="0"/>
          <c:showBubbleSize val="0"/>
        </c:dLbls>
        <c:marker val="1"/>
        <c:smooth val="0"/>
        <c:axId val="2061880048"/>
        <c:axId val="2061881488"/>
      </c:lineChart>
      <c:catAx>
        <c:axId val="206188004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Facilities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61881488"/>
        <c:crosses val="autoZero"/>
        <c:auto val="1"/>
        <c:lblAlgn val="ctr"/>
        <c:lblOffset val="25"/>
        <c:noMultiLvlLbl val="0"/>
        <c:extLst>
          <c:ext xmlns:c15="http://schemas.microsoft.com/office/drawing/2012/chart" uri="{F40574EE-89B7-4290-83BB-5DA773EAF853}">
            <c15:numFmt c:formatCode="General" c:sourceLinked="1"/>
          </c:ext>
        </c:extLst>
      </c:catAx>
      <c:valAx>
        <c:axId val="20618814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Number of Visitors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6188004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861040208338125"/>
          <c:y val="0.18006652002507786"/>
          <c:w val="0.12175543782441019"/>
          <c:h val="0.526992466022718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[Front Range Recreation.xlsm]PivotChartTable7</c15:name>
        <c15:fmtId val="5"/>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Visitors</a:t>
            </a:r>
            <a:r>
              <a:rPr lang="en-US" baseline="0"/>
              <a:t> by Weekday</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Sum of Members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7"/>
              <c:pt idx="0">
                <c:v>Sunday</c:v>
              </c:pt>
              <c:pt idx="1">
                <c:v>Monday</c:v>
              </c:pt>
              <c:pt idx="2">
                <c:v>Tuesday</c:v>
              </c:pt>
              <c:pt idx="3">
                <c:v>Wednesday</c:v>
              </c:pt>
              <c:pt idx="4">
                <c:v>Thursday</c:v>
              </c:pt>
              <c:pt idx="5">
                <c:v>Friday</c:v>
              </c:pt>
              <c:pt idx="6">
                <c:v>Saturday</c:v>
              </c:pt>
            </c:strLit>
          </c:cat>
          <c:val>
            <c:numLit>
              <c:formatCode>General</c:formatCode>
              <c:ptCount val="7"/>
              <c:pt idx="0">
                <c:v>521</c:v>
              </c:pt>
              <c:pt idx="1">
                <c:v>682</c:v>
              </c:pt>
              <c:pt idx="2">
                <c:v>779</c:v>
              </c:pt>
              <c:pt idx="3">
                <c:v>574</c:v>
              </c:pt>
              <c:pt idx="4">
                <c:v>572</c:v>
              </c:pt>
              <c:pt idx="5">
                <c:v>709</c:v>
              </c:pt>
              <c:pt idx="6">
                <c:v>736</c:v>
              </c:pt>
            </c:numLit>
          </c:val>
          <c:extLst>
            <c:ext xmlns:c16="http://schemas.microsoft.com/office/drawing/2014/chart" uri="{C3380CC4-5D6E-409C-BE32-E72D297353CC}">
              <c16:uniqueId val="{00000000-1FFE-4631-B347-3A44E1BEA6CD}"/>
            </c:ext>
          </c:extLst>
        </c:ser>
        <c:ser>
          <c:idx val="1"/>
          <c:order val="1"/>
          <c:tx>
            <c:v>Sum of Guests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7"/>
              <c:pt idx="0">
                <c:v>Sunday</c:v>
              </c:pt>
              <c:pt idx="1">
                <c:v>Monday</c:v>
              </c:pt>
              <c:pt idx="2">
                <c:v>Tuesday</c:v>
              </c:pt>
              <c:pt idx="3">
                <c:v>Wednesday</c:v>
              </c:pt>
              <c:pt idx="4">
                <c:v>Thursday</c:v>
              </c:pt>
              <c:pt idx="5">
                <c:v>Friday</c:v>
              </c:pt>
              <c:pt idx="6">
                <c:v>Saturday</c:v>
              </c:pt>
            </c:strLit>
          </c:cat>
          <c:val>
            <c:numLit>
              <c:formatCode>General</c:formatCode>
              <c:ptCount val="7"/>
              <c:pt idx="0">
                <c:v>347</c:v>
              </c:pt>
              <c:pt idx="1">
                <c:v>442</c:v>
              </c:pt>
              <c:pt idx="2">
                <c:v>478</c:v>
              </c:pt>
              <c:pt idx="3">
                <c:v>401</c:v>
              </c:pt>
              <c:pt idx="4">
                <c:v>352</c:v>
              </c:pt>
              <c:pt idx="5">
                <c:v>453</c:v>
              </c:pt>
              <c:pt idx="6">
                <c:v>451</c:v>
              </c:pt>
            </c:numLit>
          </c:val>
          <c:extLst>
            <c:ext xmlns:c16="http://schemas.microsoft.com/office/drawing/2014/chart" uri="{C3380CC4-5D6E-409C-BE32-E72D297353CC}">
              <c16:uniqueId val="{00000002-1FFE-4631-B347-3A44E1BEA6CD}"/>
            </c:ext>
          </c:extLst>
        </c:ser>
        <c:dLbls>
          <c:dLblPos val="inEnd"/>
          <c:showLegendKey val="0"/>
          <c:showVal val="1"/>
          <c:showCatName val="0"/>
          <c:showSerName val="0"/>
          <c:showPercent val="0"/>
          <c:showBubbleSize val="0"/>
        </c:dLbls>
        <c:gapWidth val="100"/>
        <c:overlap val="-24"/>
        <c:axId val="332258848"/>
        <c:axId val="332252608"/>
      </c:barChart>
      <c:catAx>
        <c:axId val="332258848"/>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2252608"/>
        <c:crosses val="autoZero"/>
        <c:auto val="1"/>
        <c:lblAlgn val="ctr"/>
        <c:lblOffset val="100"/>
        <c:noMultiLvlLbl val="0"/>
        <c:extLst>
          <c:ext xmlns:c15="http://schemas.microsoft.com/office/drawing/2012/chart" uri="{F40574EE-89B7-4290-83BB-5DA773EAF853}">
            <c15:numFmt c:formatCode="General" c:sourceLinked="1"/>
          </c:ext>
        </c:extLst>
      </c:catAx>
      <c:valAx>
        <c:axId val="332252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225884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[Front Range Recreation.xlsm]PivotChartTable6</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382678</xdr:colOff>
      <xdr:row>8</xdr:row>
      <xdr:rowOff>0</xdr:rowOff>
    </xdr:from>
    <xdr:to>
      <xdr:col>9</xdr:col>
      <xdr:colOff>380998</xdr:colOff>
      <xdr:row>21</xdr:row>
      <xdr:rowOff>132787</xdr:rowOff>
    </xdr:to>
    <xdr:graphicFrame macro="">
      <xdr:nvGraphicFramePr>
        <xdr:cNvPr id="2" name="MemberAndGuestVisitsByFacility">
          <a:extLst>
            <a:ext uri="{FF2B5EF4-FFF2-40B4-BE49-F238E27FC236}">
              <a16:creationId xmlns:a16="http://schemas.microsoft.com/office/drawing/2014/main" id="{2AE51DD5-8F0F-B70F-DC21-284105D2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8</xdr:row>
      <xdr:rowOff>0</xdr:rowOff>
    </xdr:from>
    <xdr:to>
      <xdr:col>5</xdr:col>
      <xdr:colOff>302557</xdr:colOff>
      <xdr:row>21</xdr:row>
      <xdr:rowOff>132869</xdr:rowOff>
    </xdr:to>
    <xdr:graphicFrame macro="">
      <xdr:nvGraphicFramePr>
        <xdr:cNvPr id="4" name="TotalFacilityVisitorsByDay">
          <a:extLst>
            <a:ext uri="{FF2B5EF4-FFF2-40B4-BE49-F238E27FC236}">
              <a16:creationId xmlns:a16="http://schemas.microsoft.com/office/drawing/2014/main" id="{16F50A4C-BB3F-92C3-1F8E-74B2B9F105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1186543</xdr:colOff>
      <xdr:row>3</xdr:row>
      <xdr:rowOff>114300</xdr:rowOff>
    </xdr:from>
    <xdr:to>
      <xdr:col>6</xdr:col>
      <xdr:colOff>353786</xdr:colOff>
      <xdr:row>7</xdr:row>
      <xdr:rowOff>38100</xdr:rowOff>
    </xdr:to>
    <mc:AlternateContent xmlns:mc="http://schemas.openxmlformats.org/markup-compatibility/2006">
      <mc:Choice xmlns:a14="http://schemas.microsoft.com/office/drawing/2010/main" Requires="a14">
        <xdr:graphicFrame macro="">
          <xdr:nvGraphicFramePr>
            <xdr:cNvPr id="6" name="TimeOfDayBuckets">
              <a:extLst>
                <a:ext uri="{FF2B5EF4-FFF2-40B4-BE49-F238E27FC236}">
                  <a16:creationId xmlns:a16="http://schemas.microsoft.com/office/drawing/2014/main" id="{9C1CAFD4-6AA5-1375-4133-147ED6A0C2E8}"/>
                </a:ext>
              </a:extLst>
            </xdr:cNvPr>
            <xdr:cNvGraphicFramePr/>
          </xdr:nvGraphicFramePr>
          <xdr:xfrm>
            <a:off x="0" y="0"/>
            <a:ext cx="0" cy="0"/>
          </xdr:xfrm>
          <a:graphic>
            <a:graphicData uri="http://schemas.microsoft.com/office/drawing/2010/slicer">
              <sle:slicer xmlns:sle="http://schemas.microsoft.com/office/drawing/2010/slicer" name="TimeOfDayBuckets"/>
            </a:graphicData>
          </a:graphic>
        </xdr:graphicFrame>
      </mc:Choice>
      <mc:Fallback>
        <xdr:sp macro="" textlink="">
          <xdr:nvSpPr>
            <xdr:cNvPr id="0" name=""/>
            <xdr:cNvSpPr>
              <a:spLocks noTextEdit="1"/>
            </xdr:cNvSpPr>
          </xdr:nvSpPr>
          <xdr:spPr>
            <a:xfrm>
              <a:off x="2057400" y="685800"/>
              <a:ext cx="4800600"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21</xdr:row>
      <xdr:rowOff>190498</xdr:rowOff>
    </xdr:from>
    <xdr:to>
      <xdr:col>9</xdr:col>
      <xdr:colOff>367393</xdr:colOff>
      <xdr:row>52</xdr:row>
      <xdr:rowOff>190499</xdr:rowOff>
    </xdr:to>
    <xdr:graphicFrame macro="">
      <xdr:nvGraphicFramePr>
        <xdr:cNvPr id="7" name="DailyMemberAndGuestsTotal">
          <a:extLst>
            <a:ext uri="{FF2B5EF4-FFF2-40B4-BE49-F238E27FC236}">
              <a16:creationId xmlns:a16="http://schemas.microsoft.com/office/drawing/2014/main" id="{5BC8A7AE-9F2F-4E77-AEA3-194A80BF4D1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285753</xdr:colOff>
      <xdr:row>3</xdr:row>
      <xdr:rowOff>114300</xdr:rowOff>
    </xdr:from>
    <xdr:to>
      <xdr:col>17</xdr:col>
      <xdr:colOff>1564822</xdr:colOff>
      <xdr:row>7</xdr:row>
      <xdr:rowOff>38100</xdr:rowOff>
    </xdr:to>
    <mc:AlternateContent xmlns:mc="http://schemas.openxmlformats.org/markup-compatibility/2006">
      <mc:Choice xmlns:a14="http://schemas.microsoft.com/office/drawing/2010/main" Requires="a14">
        <xdr:graphicFrame macro="">
          <xdr:nvGraphicFramePr>
            <xdr:cNvPr id="12" name="Facility 2">
              <a:extLst>
                <a:ext uri="{FF2B5EF4-FFF2-40B4-BE49-F238E27FC236}">
                  <a16:creationId xmlns:a16="http://schemas.microsoft.com/office/drawing/2014/main" id="{0760E18E-29D9-3A7C-AFA7-DEFA0292071A}"/>
                </a:ext>
              </a:extLst>
            </xdr:cNvPr>
            <xdr:cNvGraphicFramePr/>
          </xdr:nvGraphicFramePr>
          <xdr:xfrm>
            <a:off x="0" y="0"/>
            <a:ext cx="0" cy="0"/>
          </xdr:xfrm>
          <a:graphic>
            <a:graphicData uri="http://schemas.microsoft.com/office/drawing/2010/slicer">
              <sle:slicer xmlns:sle="http://schemas.microsoft.com/office/drawing/2010/slicer" name="Facility 2"/>
            </a:graphicData>
          </a:graphic>
        </xdr:graphicFrame>
      </mc:Choice>
      <mc:Fallback>
        <xdr:sp macro="" textlink="">
          <xdr:nvSpPr>
            <xdr:cNvPr id="0" name=""/>
            <xdr:cNvSpPr>
              <a:spLocks noTextEdit="1"/>
            </xdr:cNvSpPr>
          </xdr:nvSpPr>
          <xdr:spPr>
            <a:xfrm>
              <a:off x="11729360" y="685800"/>
              <a:ext cx="8953498"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353786</xdr:colOff>
      <xdr:row>3</xdr:row>
      <xdr:rowOff>114300</xdr:rowOff>
    </xdr:from>
    <xdr:to>
      <xdr:col>11</xdr:col>
      <xdr:colOff>280309</xdr:colOff>
      <xdr:row>7</xdr:row>
      <xdr:rowOff>38100</xdr:rowOff>
    </xdr:to>
    <mc:AlternateContent xmlns:mc="http://schemas.openxmlformats.org/markup-compatibility/2006">
      <mc:Choice xmlns:a14="http://schemas.microsoft.com/office/drawing/2010/main" Requires="a14">
        <xdr:graphicFrame macro="">
          <xdr:nvGraphicFramePr>
            <xdr:cNvPr id="13" name="WeekDayName_Short">
              <a:extLst>
                <a:ext uri="{FF2B5EF4-FFF2-40B4-BE49-F238E27FC236}">
                  <a16:creationId xmlns:a16="http://schemas.microsoft.com/office/drawing/2014/main" id="{13E8F950-F68C-9C35-8D8C-D0EB3B2C9194}"/>
                </a:ext>
              </a:extLst>
            </xdr:cNvPr>
            <xdr:cNvGraphicFramePr/>
          </xdr:nvGraphicFramePr>
          <xdr:xfrm>
            <a:off x="0" y="0"/>
            <a:ext cx="0" cy="0"/>
          </xdr:xfrm>
          <a:graphic>
            <a:graphicData uri="http://schemas.microsoft.com/office/drawing/2010/slicer">
              <sle:slicer xmlns:sle="http://schemas.microsoft.com/office/drawing/2010/slicer" name="WeekDayName_Short"/>
            </a:graphicData>
          </a:graphic>
        </xdr:graphicFrame>
      </mc:Choice>
      <mc:Fallback>
        <xdr:sp macro="" textlink="">
          <xdr:nvSpPr>
            <xdr:cNvPr id="0" name=""/>
            <xdr:cNvSpPr>
              <a:spLocks noTextEdit="1"/>
            </xdr:cNvSpPr>
          </xdr:nvSpPr>
          <xdr:spPr>
            <a:xfrm>
              <a:off x="6858000" y="685800"/>
              <a:ext cx="4865916"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578302</xdr:colOff>
      <xdr:row>8</xdr:row>
      <xdr:rowOff>9524</xdr:rowOff>
    </xdr:from>
    <xdr:to>
      <xdr:col>17</xdr:col>
      <xdr:colOff>1796143</xdr:colOff>
      <xdr:row>53</xdr:row>
      <xdr:rowOff>0</xdr:rowOff>
    </xdr:to>
    <xdr:graphicFrame macro="">
      <xdr:nvGraphicFramePr>
        <xdr:cNvPr id="3" name="AverageVisitorsByFacility">
          <a:extLst>
            <a:ext uri="{FF2B5EF4-FFF2-40B4-BE49-F238E27FC236}">
              <a16:creationId xmlns:a16="http://schemas.microsoft.com/office/drawing/2014/main" id="{0338A8BD-8645-ED59-9DE7-698464C4C9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217714</xdr:colOff>
      <xdr:row>0</xdr:row>
      <xdr:rowOff>136074</xdr:rowOff>
    </xdr:from>
    <xdr:to>
      <xdr:col>1</xdr:col>
      <xdr:colOff>639536</xdr:colOff>
      <xdr:row>7</xdr:row>
      <xdr:rowOff>17628</xdr:rowOff>
    </xdr:to>
    <xdr:pic>
      <xdr:nvPicPr>
        <xdr:cNvPr id="8" name="Picture 7">
          <a:extLst>
            <a:ext uri="{FF2B5EF4-FFF2-40B4-BE49-F238E27FC236}">
              <a16:creationId xmlns:a16="http://schemas.microsoft.com/office/drawing/2014/main" id="{C571AC26-FAEE-E98E-474F-26F3D84F2D0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7714" y="136074"/>
          <a:ext cx="1292679" cy="1215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315445</xdr:colOff>
      <xdr:row>10</xdr:row>
      <xdr:rowOff>121582</xdr:rowOff>
    </xdr:from>
    <xdr:to>
      <xdr:col>14</xdr:col>
      <xdr:colOff>953620</xdr:colOff>
      <xdr:row>43</xdr:row>
      <xdr:rowOff>73957</xdr:rowOff>
    </xdr:to>
    <xdr:graphicFrame macro="">
      <xdr:nvGraphicFramePr>
        <xdr:cNvPr id="2" name="AverageTempAndHumidityOverTime">
          <a:extLst>
            <a:ext uri="{FF2B5EF4-FFF2-40B4-BE49-F238E27FC236}">
              <a16:creationId xmlns:a16="http://schemas.microsoft.com/office/drawing/2014/main" id="{F50C5F3E-3B28-AEBD-188C-6FB745019C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0</xdr:row>
      <xdr:rowOff>0</xdr:rowOff>
    </xdr:from>
    <xdr:to>
      <xdr:col>1</xdr:col>
      <xdr:colOff>705972</xdr:colOff>
      <xdr:row>8</xdr:row>
      <xdr:rowOff>98077</xdr:rowOff>
    </xdr:to>
    <xdr:pic>
      <xdr:nvPicPr>
        <xdr:cNvPr id="4" name="Picture 3">
          <a:extLst>
            <a:ext uri="{FF2B5EF4-FFF2-40B4-BE49-F238E27FC236}">
              <a16:creationId xmlns:a16="http://schemas.microsoft.com/office/drawing/2014/main" id="{50DE1C8F-F02C-567C-319B-5624BB9CCE0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0"/>
          <a:ext cx="1725706" cy="16220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171450</xdr:colOff>
          <xdr:row>1</xdr:row>
          <xdr:rowOff>28575</xdr:rowOff>
        </xdr:from>
        <xdr:to>
          <xdr:col>7</xdr:col>
          <xdr:colOff>485775</xdr:colOff>
          <xdr:row>3</xdr:row>
          <xdr:rowOff>142875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New Entry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385762</xdr:colOff>
      <xdr:row>12</xdr:row>
      <xdr:rowOff>114300</xdr:rowOff>
    </xdr:from>
    <xdr:to>
      <xdr:col>12</xdr:col>
      <xdr:colOff>638176</xdr:colOff>
      <xdr:row>36</xdr:row>
      <xdr:rowOff>123825</xdr:rowOff>
    </xdr:to>
    <xdr:graphicFrame macro="">
      <xdr:nvGraphicFramePr>
        <xdr:cNvPr id="7" name="TotalMembersAndGuestsPerFacility">
          <a:extLst>
            <a:ext uri="{FF2B5EF4-FFF2-40B4-BE49-F238E27FC236}">
              <a16:creationId xmlns:a16="http://schemas.microsoft.com/office/drawing/2014/main" id="{DA3EA3C9-01C6-7E36-7B25-8E35A8BDF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171450</xdr:colOff>
      <xdr:row>5</xdr:row>
      <xdr:rowOff>161925</xdr:rowOff>
    </xdr:from>
    <xdr:to>
      <xdr:col>8</xdr:col>
      <xdr:colOff>114301</xdr:colOff>
      <xdr:row>11</xdr:row>
      <xdr:rowOff>161925</xdr:rowOff>
    </xdr:to>
    <mc:AlternateContent xmlns:mc="http://schemas.openxmlformats.org/markup-compatibility/2006">
      <mc:Choice xmlns:a14="http://schemas.microsoft.com/office/drawing/2010/main" Requires="a14">
        <xdr:graphicFrame macro="">
          <xdr:nvGraphicFramePr>
            <xdr:cNvPr id="8" name="WeekDayName">
              <a:extLst>
                <a:ext uri="{FF2B5EF4-FFF2-40B4-BE49-F238E27FC236}">
                  <a16:creationId xmlns:a16="http://schemas.microsoft.com/office/drawing/2014/main" id="{E853E731-533A-BD87-AAC6-62939297D419}"/>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eekDayName"/>
            </a:graphicData>
          </a:graphic>
        </xdr:graphicFrame>
      </mc:Choice>
      <mc:Fallback>
        <xdr:sp macro="" textlink="">
          <xdr:nvSpPr>
            <xdr:cNvPr id="0" name=""/>
            <xdr:cNvSpPr>
              <a:spLocks noTextEdit="1"/>
            </xdr:cNvSpPr>
          </xdr:nvSpPr>
          <xdr:spPr>
            <a:xfrm>
              <a:off x="5943600" y="1114425"/>
              <a:ext cx="3705226"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5</xdr:row>
      <xdr:rowOff>161925</xdr:rowOff>
    </xdr:from>
    <xdr:to>
      <xdr:col>5</xdr:col>
      <xdr:colOff>171450</xdr:colOff>
      <xdr:row>11</xdr:row>
      <xdr:rowOff>161925</xdr:rowOff>
    </xdr:to>
    <mc:AlternateContent xmlns:mc="http://schemas.openxmlformats.org/markup-compatibility/2006">
      <mc:Choice xmlns:a14="http://schemas.microsoft.com/office/drawing/2010/main" Requires="a14">
        <xdr:graphicFrame macro="">
          <xdr:nvGraphicFramePr>
            <xdr:cNvPr id="10" name="Facility 1">
              <a:extLst>
                <a:ext uri="{FF2B5EF4-FFF2-40B4-BE49-F238E27FC236}">
                  <a16:creationId xmlns:a16="http://schemas.microsoft.com/office/drawing/2014/main" id="{85A16EC7-AE72-BEDC-7BD7-D75C5CC088F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acility 1"/>
            </a:graphicData>
          </a:graphic>
        </xdr:graphicFrame>
      </mc:Choice>
      <mc:Fallback>
        <xdr:sp macro="" textlink="">
          <xdr:nvSpPr>
            <xdr:cNvPr id="0" name=""/>
            <xdr:cNvSpPr>
              <a:spLocks noTextEdit="1"/>
            </xdr:cNvSpPr>
          </xdr:nvSpPr>
          <xdr:spPr>
            <a:xfrm>
              <a:off x="0" y="1114425"/>
              <a:ext cx="59436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123825</xdr:colOff>
      <xdr:row>5</xdr:row>
      <xdr:rowOff>161925</xdr:rowOff>
    </xdr:from>
    <xdr:to>
      <xdr:col>12</xdr:col>
      <xdr:colOff>676275</xdr:colOff>
      <xdr:row>11</xdr:row>
      <xdr:rowOff>161925</xdr:rowOff>
    </xdr:to>
    <mc:AlternateContent xmlns:mc="http://schemas.openxmlformats.org/markup-compatibility/2006">
      <mc:Choice xmlns:a14="http://schemas.microsoft.com/office/drawing/2010/main" Requires="a14">
        <xdr:graphicFrame macro="">
          <xdr:nvGraphicFramePr>
            <xdr:cNvPr id="11" name="Time of Day">
              <a:extLst>
                <a:ext uri="{FF2B5EF4-FFF2-40B4-BE49-F238E27FC236}">
                  <a16:creationId xmlns:a16="http://schemas.microsoft.com/office/drawing/2014/main" id="{5912186F-E170-6FA6-3192-46F9AEAA3BD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ime of Day"/>
            </a:graphicData>
          </a:graphic>
        </xdr:graphicFrame>
      </mc:Choice>
      <mc:Fallback>
        <xdr:sp macro="" textlink="">
          <xdr:nvSpPr>
            <xdr:cNvPr id="0" name=""/>
            <xdr:cNvSpPr>
              <a:spLocks noTextEdit="1"/>
            </xdr:cNvSpPr>
          </xdr:nvSpPr>
          <xdr:spPr>
            <a:xfrm>
              <a:off x="9658350" y="1114425"/>
              <a:ext cx="462915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123825</xdr:colOff>
      <xdr:row>0</xdr:row>
      <xdr:rowOff>57151</xdr:rowOff>
    </xdr:from>
    <xdr:to>
      <xdr:col>1</xdr:col>
      <xdr:colOff>9525</xdr:colOff>
      <xdr:row>5</xdr:row>
      <xdr:rowOff>80531</xdr:rowOff>
    </xdr:to>
    <xdr:pic>
      <xdr:nvPicPr>
        <xdr:cNvPr id="3" name="Picture 2">
          <a:extLst>
            <a:ext uri="{FF2B5EF4-FFF2-40B4-BE49-F238E27FC236}">
              <a16:creationId xmlns:a16="http://schemas.microsoft.com/office/drawing/2014/main" id="{96734812-EF8A-40B4-6921-226C7BB597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57151"/>
          <a:ext cx="1038225" cy="9758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447674</xdr:colOff>
      <xdr:row>0</xdr:row>
      <xdr:rowOff>0</xdr:rowOff>
    </xdr:from>
    <xdr:to>
      <xdr:col>15</xdr:col>
      <xdr:colOff>304799</xdr:colOff>
      <xdr:row>3</xdr:row>
      <xdr:rowOff>114300</xdr:rowOff>
    </xdr:to>
    <mc:AlternateContent xmlns:mc="http://schemas.openxmlformats.org/markup-compatibility/2006">
      <mc:Choice xmlns:a14="http://schemas.microsoft.com/office/drawing/2010/main" Requires="a14">
        <xdr:graphicFrame macro="">
          <xdr:nvGraphicFramePr>
            <xdr:cNvPr id="5" name="Weekday">
              <a:extLst>
                <a:ext uri="{FF2B5EF4-FFF2-40B4-BE49-F238E27FC236}">
                  <a16:creationId xmlns:a16="http://schemas.microsoft.com/office/drawing/2014/main" id="{3CD1100A-E2C3-0F43-7B1E-89CEFF02F3B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dr:sp macro="" textlink="">
          <xdr:nvSpPr>
            <xdr:cNvPr id="0" name=""/>
            <xdr:cNvSpPr>
              <a:spLocks noTextEdit="1"/>
            </xdr:cNvSpPr>
          </xdr:nvSpPr>
          <xdr:spPr>
            <a:xfrm>
              <a:off x="7439024" y="0"/>
              <a:ext cx="7077075"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6</xdr:col>
      <xdr:colOff>438151</xdr:colOff>
      <xdr:row>3</xdr:row>
      <xdr:rowOff>114300</xdr:rowOff>
    </xdr:to>
    <mc:AlternateContent xmlns:mc="http://schemas.openxmlformats.org/markup-compatibility/2006">
      <mc:Choice xmlns:a14="http://schemas.microsoft.com/office/drawing/2010/main" Requires="a14">
        <xdr:graphicFrame macro="">
          <xdr:nvGraphicFramePr>
            <xdr:cNvPr id="6" name="Facility">
              <a:extLst>
                <a:ext uri="{FF2B5EF4-FFF2-40B4-BE49-F238E27FC236}">
                  <a16:creationId xmlns:a16="http://schemas.microsoft.com/office/drawing/2014/main" id="{D1CA19C1-B671-49E3-4E4F-4C9B50863AB2}"/>
                </a:ext>
              </a:extLst>
            </xdr:cNvPr>
            <xdr:cNvGraphicFramePr/>
          </xdr:nvGraphicFramePr>
          <xdr:xfrm>
            <a:off x="0" y="0"/>
            <a:ext cx="0" cy="0"/>
          </xdr:xfrm>
          <a:graphic>
            <a:graphicData uri="http://schemas.microsoft.com/office/drawing/2010/slicer">
              <sle:slicer xmlns:sle="http://schemas.microsoft.com/office/drawing/2010/slicer" name="Facility"/>
            </a:graphicData>
          </a:graphic>
        </xdr:graphicFrame>
      </mc:Choice>
      <mc:Fallback>
        <xdr:sp macro="" textlink="">
          <xdr:nvSpPr>
            <xdr:cNvPr id="0" name=""/>
            <xdr:cNvSpPr>
              <a:spLocks noTextEdit="1"/>
            </xdr:cNvSpPr>
          </xdr:nvSpPr>
          <xdr:spPr>
            <a:xfrm>
              <a:off x="0" y="0"/>
              <a:ext cx="7429501"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302895</xdr:colOff>
      <xdr:row>0</xdr:row>
      <xdr:rowOff>0</xdr:rowOff>
    </xdr:from>
    <xdr:to>
      <xdr:col>17</xdr:col>
      <xdr:colOff>455295</xdr:colOff>
      <xdr:row>9</xdr:row>
      <xdr:rowOff>114300</xdr:rowOff>
    </xdr:to>
    <mc:AlternateContent xmlns:mc="http://schemas.openxmlformats.org/markup-compatibility/2006">
      <mc:Choice xmlns:a14="http://schemas.microsoft.com/office/drawing/2010/main" Requires="a14">
        <xdr:graphicFrame macro="">
          <xdr:nvGraphicFramePr>
            <xdr:cNvPr id="7" name="CheckInTimeOfDay">
              <a:extLst>
                <a:ext uri="{FF2B5EF4-FFF2-40B4-BE49-F238E27FC236}">
                  <a16:creationId xmlns:a16="http://schemas.microsoft.com/office/drawing/2014/main" id="{5480E40B-46BA-0063-46EC-F364067ED4BF}"/>
                </a:ext>
              </a:extLst>
            </xdr:cNvPr>
            <xdr:cNvGraphicFramePr/>
          </xdr:nvGraphicFramePr>
          <xdr:xfrm>
            <a:off x="0" y="0"/>
            <a:ext cx="0" cy="0"/>
          </xdr:xfrm>
          <a:graphic>
            <a:graphicData uri="http://schemas.microsoft.com/office/drawing/2010/slicer">
              <sle:slicer xmlns:sle="http://schemas.microsoft.com/office/drawing/2010/slicer" name="CheckInTimeOfDay"/>
            </a:graphicData>
          </a:graphic>
        </xdr:graphicFrame>
      </mc:Choice>
      <mc:Fallback>
        <xdr:sp macro="" textlink="">
          <xdr:nvSpPr>
            <xdr:cNvPr id="0" name=""/>
            <xdr:cNvSpPr>
              <a:spLocks noTextEdit="1"/>
            </xdr:cNvSpPr>
          </xdr:nvSpPr>
          <xdr:spPr>
            <a:xfrm>
              <a:off x="14514195" y="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314325</xdr:colOff>
      <xdr:row>8</xdr:row>
      <xdr:rowOff>161925</xdr:rowOff>
    </xdr:from>
    <xdr:to>
      <xdr:col>17</xdr:col>
      <xdr:colOff>466725</xdr:colOff>
      <xdr:row>18</xdr:row>
      <xdr:rowOff>85725</xdr:rowOff>
    </xdr:to>
    <mc:AlternateContent xmlns:mc="http://schemas.openxmlformats.org/markup-compatibility/2006">
      <mc:Choice xmlns:a14="http://schemas.microsoft.com/office/drawing/2010/main" Requires="a14">
        <xdr:graphicFrame macro="">
          <xdr:nvGraphicFramePr>
            <xdr:cNvPr id="8" name="CheckOutTimeOfDay">
              <a:extLst>
                <a:ext uri="{FF2B5EF4-FFF2-40B4-BE49-F238E27FC236}">
                  <a16:creationId xmlns:a16="http://schemas.microsoft.com/office/drawing/2014/main" id="{F764247D-827F-EA8B-F7FD-C69C9C736F29}"/>
                </a:ext>
              </a:extLst>
            </xdr:cNvPr>
            <xdr:cNvGraphicFramePr/>
          </xdr:nvGraphicFramePr>
          <xdr:xfrm>
            <a:off x="0" y="0"/>
            <a:ext cx="0" cy="0"/>
          </xdr:xfrm>
          <a:graphic>
            <a:graphicData uri="http://schemas.microsoft.com/office/drawing/2010/slicer">
              <sle:slicer xmlns:sle="http://schemas.microsoft.com/office/drawing/2010/slicer" name="CheckOutTimeOfDay"/>
            </a:graphicData>
          </a:graphic>
        </xdr:graphicFrame>
      </mc:Choice>
      <mc:Fallback>
        <xdr:sp macro="" textlink="">
          <xdr:nvSpPr>
            <xdr:cNvPr id="0" name=""/>
            <xdr:cNvSpPr>
              <a:spLocks noTextEdit="1"/>
            </xdr:cNvSpPr>
          </xdr:nvSpPr>
          <xdr:spPr>
            <a:xfrm>
              <a:off x="14525625" y="1685925"/>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295275</xdr:colOff>
      <xdr:row>22</xdr:row>
      <xdr:rowOff>85725</xdr:rowOff>
    </xdr:from>
    <xdr:to>
      <xdr:col>15</xdr:col>
      <xdr:colOff>219075</xdr:colOff>
      <xdr:row>34</xdr:row>
      <xdr:rowOff>152400</xdr:rowOff>
    </xdr:to>
    <xdr:graphicFrame macro="">
      <xdr:nvGraphicFramePr>
        <xdr:cNvPr id="4" name="VisitorsByHour">
          <a:extLst>
            <a:ext uri="{FF2B5EF4-FFF2-40B4-BE49-F238E27FC236}">
              <a16:creationId xmlns:a16="http://schemas.microsoft.com/office/drawing/2014/main" id="{2C7AB65D-299B-4576-BC6B-39ABBCF925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304799</xdr:colOff>
      <xdr:row>3</xdr:row>
      <xdr:rowOff>180975</xdr:rowOff>
    </xdr:from>
    <xdr:to>
      <xdr:col>15</xdr:col>
      <xdr:colOff>190499</xdr:colOff>
      <xdr:row>21</xdr:row>
      <xdr:rowOff>171450</xdr:rowOff>
    </xdr:to>
    <xdr:graphicFrame macro="">
      <xdr:nvGraphicFramePr>
        <xdr:cNvPr id="9" name="Members and Guests by Weekday">
          <a:extLst>
            <a:ext uri="{FF2B5EF4-FFF2-40B4-BE49-F238E27FC236}">
              <a16:creationId xmlns:a16="http://schemas.microsoft.com/office/drawing/2014/main" id="{2A04C59F-3D24-5C20-CA03-ECC96B5CB8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5.557357060185" createdVersion="8" refreshedVersion="8" minRefreshableVersion="3" recordCount="0" supportSubquery="1" supportAdvancedDrill="1" xr:uid="{5602827C-7348-4E21-81FE-7521C3E1E870}">
  <cacheSource type="external" connectionId="13"/>
  <cacheFields count="7">
    <cacheField name="[Weather].[Date].[Date]" caption="Date" numFmtId="0" hierarchy="87" level="1">
      <sharedItems containsSemiMixedTypes="0" containsNonDate="0" containsDate="1" containsString="0" minDate="2023-06-10T00:00:00" maxDate="2023-07-06T00:00:00" count="26">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sharedItems>
    </cacheField>
    <cacheField name="[Measures].[Average of TemperatureF]" caption="Average of TemperatureF" numFmtId="0" hierarchy="119" level="32767"/>
    <cacheField name="[Measures].[Max of TemperatureF]" caption="Max of TemperatureF" numFmtId="0" hierarchy="120" level="32767"/>
    <cacheField name="[Measures].[Min of TemperatureF]" caption="Min of TemperatureF" numFmtId="0" hierarchy="121" level="32767"/>
    <cacheField name="[Measures].[Average of HumidityPercent]" caption="Average of HumidityPercent" numFmtId="0" hierarchy="123" level="32767"/>
    <cacheField name="[Weather].[WeatherHourlyBuckets].[WeatherHourlyBuckets]" caption="WeatherHourlyBuckets" numFmtId="0" hierarchy="89" level="1">
      <sharedItems containsSemiMixedTypes="0" containsNonDate="0" containsDate="1" containsString="0" minDate="1899-12-30T00:00:00" maxDate="1899-12-30T23:00:00" count="24">
        <d v="1899-12-30T19:00:00"/>
        <d v="1899-12-30T20:00:00"/>
        <d v="1899-12-30T21:00:00"/>
        <d v="1899-12-30T22:00:00"/>
        <d v="1899-12-30T23:00:00"/>
        <d v="1899-12-30T00:00:00"/>
        <d v="1899-12-30T01:00:00"/>
        <d v="1899-12-30T02:00:00"/>
        <d v="1899-12-30T03:00:00"/>
        <d v="1899-12-30T04:00:00"/>
        <d v="1899-12-30T05:00:00"/>
        <d v="1899-12-30T06:00:00"/>
        <d v="1899-12-30T07:00:00"/>
        <d v="1899-12-30T08:00:00"/>
        <d v="1899-12-30T09:00:00"/>
        <d v="1899-12-30T10:00:00"/>
        <d v="1899-12-30T11:00:00"/>
        <d v="1899-12-30T12:00:00"/>
        <d v="1899-12-30T13:00:00"/>
        <d v="1899-12-30T14:00:00"/>
        <d v="1899-12-30T15:00:00"/>
        <d v="1899-12-30T16:00:00"/>
        <d v="1899-12-30T17:00:00"/>
        <d v="1899-12-30T18:00:00"/>
      </sharedItems>
      <extLst>
        <ext xmlns:x15="http://schemas.microsoft.com/office/spreadsheetml/2010/11/main" uri="{4F2E5C28-24EA-4eb8-9CBF-B6C8F9C3D259}">
          <x15:cachedUniqueNames>
            <x15:cachedUniqueName index="0" name="[Weather].[WeatherHourlyBuckets].&amp;[1899-12-30T19:00:00]"/>
            <x15:cachedUniqueName index="1" name="[Weather].[WeatherHourlyBuckets].&amp;[1899-12-30T20:00:00]"/>
            <x15:cachedUniqueName index="2" name="[Weather].[WeatherHourlyBuckets].&amp;[1899-12-30T21:00:00]"/>
            <x15:cachedUniqueName index="3" name="[Weather].[WeatherHourlyBuckets].&amp;[1899-12-30T22:00:00]"/>
            <x15:cachedUniqueName index="4" name="[Weather].[WeatherHourlyBuckets].&amp;[1899-12-30T23:00:00]"/>
            <x15:cachedUniqueName index="6" name="[Weather].[WeatherHourlyBuckets].&amp;[1899-12-30T01:00:00]"/>
            <x15:cachedUniqueName index="7" name="[Weather].[WeatherHourlyBuckets].&amp;[1899-12-30T02:00:00]"/>
            <x15:cachedUniqueName index="8" name="[Weather].[WeatherHourlyBuckets].&amp;[1899-12-30T03:00:00]"/>
            <x15:cachedUniqueName index="9" name="[Weather].[WeatherHourlyBuckets].&amp;[1899-12-30T04:00:00]"/>
            <x15:cachedUniqueName index="10" name="[Weather].[WeatherHourlyBuckets].&amp;[1899-12-30T05:00:00]"/>
            <x15:cachedUniqueName index="11" name="[Weather].[WeatherHourlyBuckets].&amp;[1899-12-30T06:00:00]"/>
            <x15:cachedUniqueName index="12" name="[Weather].[WeatherHourlyBuckets].&amp;[1899-12-30T07:00:00]"/>
            <x15:cachedUniqueName index="13" name="[Weather].[WeatherHourlyBuckets].&amp;[1899-12-30T08:00:00]"/>
            <x15:cachedUniqueName index="14" name="[Weather].[WeatherHourlyBuckets].&amp;[1899-12-30T09:00:00]"/>
            <x15:cachedUniqueName index="15" name="[Weather].[WeatherHourlyBuckets].&amp;[1899-12-30T10:00:00]"/>
            <x15:cachedUniqueName index="16" name="[Weather].[WeatherHourlyBuckets].&amp;[1899-12-30T11:00:00]"/>
            <x15:cachedUniqueName index="17" name="[Weather].[WeatherHourlyBuckets].&amp;[1899-12-30T12:00:00]"/>
            <x15:cachedUniqueName index="18" name="[Weather].[WeatherHourlyBuckets].&amp;[1899-12-30T13:00:00]"/>
            <x15:cachedUniqueName index="19" name="[Weather].[WeatherHourlyBuckets].&amp;[1899-12-30T14:00:00]"/>
            <x15:cachedUniqueName index="20" name="[Weather].[WeatherHourlyBuckets].&amp;[1899-12-30T15:00:00]"/>
            <x15:cachedUniqueName index="21" name="[Weather].[WeatherHourlyBuckets].&amp;[1899-12-30T16:00:00]"/>
            <x15:cachedUniqueName index="22" name="[Weather].[WeatherHourlyBuckets].&amp;[1899-12-30T17:00:00]"/>
            <x15:cachedUniqueName index="23" name="[Weather].[WeatherHourlyBuckets].&amp;[1899-12-30T18:00:00]"/>
          </x15:cachedUniqueNames>
        </ext>
      </extLst>
    </cacheField>
    <cacheField name="[Measures].[Sum of OneHourRainTotalInches]" caption="Sum of OneHourRainTotalInches" numFmtId="0" hierarchy="139" level="32767"/>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0" memberValueDatatype="130" unbalanced="0"/>
    <cacheHierarchy uniqueName="[DateDimension].[WeekDayName_Short]" caption="WeekDayName_Short" attribute="1" defaultMemberUniqueName="[DateDimension].[WeekDayName_Short].[All]" allUniqueName="[DateDimension].[WeekDayName_Short].[All]" dimensionUniqueName="[DateDimension]" displayFolder="" count="0"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0"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0" memberValueDatatype="130" unbalanced="0"/>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2" memberValueDatatype="7" unbalanced="0">
      <fieldsUsage count="2">
        <fieldUsage x="-1"/>
        <fieldUsage x="0"/>
      </fieldsUsage>
    </cacheHierarchy>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2" memberValueDatatype="7" unbalanced="0">
      <fieldsUsage count="2">
        <fieldUsage x="-1"/>
        <fieldUsage x="5"/>
      </fieldsUsage>
    </cacheHierarchy>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oneField="1" hidden="1">
      <fieldsUsage count="1">
        <fieldUsage x="1"/>
      </fieldsUsage>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oneField="1" hidden="1">
      <fieldsUsage count="1">
        <fieldUsage x="2"/>
      </fieldsUsage>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oneField="1" hidden="1">
      <fieldsUsage count="1">
        <fieldUsage x="3"/>
      </fieldsUsage>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oneField="1" hidden="1">
      <fieldsUsage count="1">
        <fieldUsage x="4"/>
      </fieldsUsage>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hidden="1">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hidden="1">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oneField="1" hidden="1">
      <fieldsUsage count="1">
        <fieldUsage x="6"/>
      </fieldsUsage>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6.732836342591" createdVersion="8" refreshedVersion="8" minRefreshableVersion="3" recordCount="0" supportSubquery="1" supportAdvancedDrill="1" xr:uid="{6A7A5C42-B782-4C25-8FFD-3BBFC36F0182}">
  <cacheSource type="external" connectionId="13"/>
  <cacheFields count="6">
    <cacheField name="[Facilities].[Facility].[Facility]" caption="Facility" numFmtId="0" hierarchy="53" level="1">
      <sharedItems count="6">
        <s v="Basketball/Raquetball"/>
        <s v="Computer"/>
        <s v="Indoor Pool"/>
        <s v="Outdoor Pool"/>
        <s v="Scheduled Class"/>
        <s v="Weight Room"/>
      </sharedItems>
    </cacheField>
    <cacheField name="[Measures].[Members and Guests]" caption="Members and Guests" numFmtId="0" hierarchy="102" level="32767"/>
    <cacheField name="[Measures].[Sum of Members]" caption="Sum of Members" numFmtId="0" hierarchy="131" level="32767"/>
    <cacheField name="[Measures].[Sum of Guests]" caption="Sum of Guests" numFmtId="0" hierarchy="132" level="32767"/>
    <cacheField name="[DateDimension].[Date].[Date]" caption="Date" numFmtId="0" hierarchy="3" level="1">
      <sharedItems containsSemiMixedTypes="0" containsNonDate="0" containsDate="1" containsString="0" minDate="2023-06-11T00:00:00" maxDate="2023-07-06T00:00:00" count="25">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sharedItems>
    </cacheField>
    <cacheField name="[DateDimension].[WeekDayName].[WeekDayName]" caption="WeekDayName" numFmtId="0" hierarchy="7" level="1">
      <sharedItems containsSemiMixedTypes="0" containsNonDate="0" containsString="0"/>
    </cacheField>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2" memberValueDatatype="7" unbalanced="0">
      <fieldsUsage count="2">
        <fieldUsage x="-1"/>
        <fieldUsage x="4"/>
      </fieldsUsage>
    </cacheHierarchy>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fieldsUsage count="2">
        <fieldUsage x="-1"/>
        <fieldUsage x="5"/>
      </fieldsUsage>
    </cacheHierarchy>
    <cacheHierarchy uniqueName="[DateDimension].[WeekDayName_Short]" caption="WeekDayName_Short" attribute="1" defaultMemberUniqueName="[DateDimension].[WeekDayName_Short].[All]" allUniqueName="[DateDimension].[WeekDayName_Short].[All]" dimensionUniqueName="[DateDimension]" displayFolder="" count="0"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fieldsUsage count="2">
        <fieldUsage x="-1"/>
        <fieldUsage x="0"/>
      </fieldsUsage>
    </cacheHierarchy>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0" memberValueDatatype="130" unbalanced="0"/>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oneField="1">
      <fieldsUsage count="1">
        <fieldUsage x="1"/>
      </fieldsUsage>
    </cacheHierarchy>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oneField="1" hidden="1">
      <fieldsUsage count="1">
        <fieldUsage x="2"/>
      </fieldsUsage>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oneField="1" hidden="1">
      <fieldsUsage count="1">
        <fieldUsage x="3"/>
      </fieldsUsage>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7.399450810182" createdVersion="5" refreshedVersion="8" minRefreshableVersion="3" recordCount="0" supportSubquery="1" supportAdvancedDrill="1" xr:uid="{56A01190-AFEC-47DE-A600-A886D515035A}">
  <cacheSource type="external" connectionId="13"/>
  <cacheFields count="6">
    <cacheField name="[Measures].[Sum of Members]" caption="Sum of Members" numFmtId="0" hierarchy="131" level="32767"/>
    <cacheField name="[Measures].[Sum of Guests]" caption="Sum of Guests" numFmtId="0" hierarchy="132" level="32767"/>
    <cacheField name="[DateDimension].[Date].[Date]" caption="Date" numFmtId="0" hierarchy="3" level="1">
      <sharedItems containsSemiMixedTypes="0" containsNonDate="0" containsDate="1" containsString="0" minDate="2023-06-11T00:00:00" maxDate="2023-07-06T00:00:00" count="25">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sharedItems>
    </cacheField>
    <cacheField name="[Measures].[Members and Guests]" caption="Members and Guests" numFmtId="0" hierarchy="102" level="32767"/>
    <cacheField name="[StrohRanchRecreationData].[Facility].[Facility]" caption="Facility" numFmtId="0" hierarchy="58" level="1">
      <sharedItems count="6">
        <s v="Basketball/Raquetball"/>
        <s v="Computer"/>
        <s v="Indoor Pool"/>
        <s v="Outdoor Pool"/>
        <s v="Scheduled Class"/>
        <s v="Weight Room"/>
      </sharedItems>
    </cacheField>
    <cacheField name="[Measures].[Average of TimeElapsedNumber]" caption="Average of TimeElapsedNumber" numFmtId="0" hierarchy="138" level="32767"/>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2" memberValueDatatype="7" unbalanced="0">
      <fieldsUsage count="2">
        <fieldUsage x="-1"/>
        <fieldUsage x="2"/>
      </fieldsUsage>
    </cacheHierarchy>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cacheHierarchy uniqueName="[DateDimension].[WeekDayName_Short]" caption="WeekDayName_Short" attribute="1" defaultMemberUniqueName="[DateDimension].[WeekDayName_Short].[All]" allUniqueName="[DateDimension].[WeekDayName_Short].[All]" dimensionUniqueName="[DateDimension]" displayFolder="" count="0"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2" memberValueDatatype="130" unbalanced="0">
      <fieldsUsage count="2">
        <fieldUsage x="-1"/>
        <fieldUsage x="4"/>
      </fieldsUsage>
    </cacheHierarchy>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oneField="1">
      <fieldsUsage count="1">
        <fieldUsage x="3"/>
      </fieldsUsage>
    </cacheHierarchy>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oneField="1" hidden="1">
      <fieldsUsage count="1">
        <fieldUsage x="0"/>
      </fieldsUsage>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oneField="1" hidden="1">
      <fieldsUsage count="1">
        <fieldUsage x="1"/>
      </fieldsUsage>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oneField="1" hidden="1">
      <fieldsUsage count="1">
        <fieldUsage x="5"/>
      </fieldsUsage>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5.557315046295" createdVersion="3" refreshedVersion="8" minRefreshableVersion="3" recordCount="0" supportSubquery="1" supportAdvancedDrill="1" xr:uid="{380C27F4-D32B-4765-A2C9-938C72906940}">
  <cacheSource type="external" connectionId="13">
    <extLst>
      <ext xmlns:x14="http://schemas.microsoft.com/office/spreadsheetml/2009/9/main" uri="{F057638F-6D5F-4e77-A914-E7F072B9BCA8}">
        <x14:sourceConnection name="ThisWorkbookDataModel"/>
      </ext>
    </extLst>
  </cacheSource>
  <cacheFields count="0"/>
  <cacheHierarchies count="145">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2"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0" memberValueDatatype="130" unbalanced="0"/>
    <cacheHierarchy uniqueName="[DateDimension].[WeekDayName_Short]" caption="WeekDayName_Short" attribute="1" defaultMemberUniqueName="[DateDimension].[WeekDayName_Short].[All]" allUniqueName="[DateDimension].[WeekDayName_Short].[All]" dimensionUniqueName="[DateDimension]" displayFolder="" count="2"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2"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2"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Sum of TemperatureF]" caption="Sum of TemperatureF" measure="1" displayFolder="" measureGroup="Weather" count="0">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extLst>
        <ext xmlns:x15="http://schemas.microsoft.com/office/spreadsheetml/2010/11/main" uri="{B97F6D7D-B522-45F9-BDA1-12C45D357490}">
          <x15:cacheHierarchy aggregatedColumn="98"/>
        </ext>
      </extLst>
    </cacheHierarchy>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133772880"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5.557337268518" createdVersion="3" refreshedVersion="8" minRefreshableVersion="3" recordCount="0" supportSubquery="1" supportAdvancedDrill="1" xr:uid="{2C8964AF-2501-4C5D-A67A-DBAD140170D8}">
  <cacheSource type="external" connectionId="13">
    <extLst>
      <ext xmlns:x14="http://schemas.microsoft.com/office/spreadsheetml/2009/9/main" uri="{F057638F-6D5F-4e77-A914-E7F072B9BCA8}">
        <x14:sourceConnection name="ThisWorkbookDataModel"/>
      </ext>
    </extLst>
  </cacheSource>
  <cacheFields count="0"/>
  <cacheHierarchies count="145">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cacheHierarchy uniqueName="[DateDimension].[WeekDayName_Short]" caption="WeekDayName_Short" attribute="1" defaultMemberUniqueName="[DateDimension].[WeekDayName_Short].[All]" allUniqueName="[DateDimension].[WeekDayName_Short].[All]" dimensionUniqueName="[DateDimension]" displayFolder="" count="0"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2"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2"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Sum of TemperatureF]" caption="Sum of TemperatureF" measure="1" displayFolder="" measureGroup="Weather" count="0">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extLst>
        <ext xmlns:x15="http://schemas.microsoft.com/office/spreadsheetml/2010/11/main" uri="{B97F6D7D-B522-45F9-BDA1-12C45D357490}">
          <x15:cacheHierarchy aggregatedColumn="98"/>
        </ext>
      </extLst>
    </cacheHierarchy>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85506878"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5.55733275463" createdVersion="8" refreshedVersion="8" minRefreshableVersion="3" recordCount="0" supportSubquery="1" supportAdvancedDrill="1" xr:uid="{B7C5E317-D448-4F1E-9A1C-3895D8970857}">
  <cacheSource type="external" connectionId="13">
    <extLst>
      <ext xmlns:x14="http://schemas.microsoft.com/office/spreadsheetml/2009/9/main" uri="{F057638F-6D5F-4e77-A914-E7F072B9BCA8}">
        <x14:sourceConnection name="ThisWorkbookDataModel"/>
      </ext>
    </extLst>
  </cacheSource>
  <cacheFields count="3">
    <cacheField name="[Weather].[DateTimeBuckets].[DateTimeBuckets]" caption="DateTimeBuckets" numFmtId="0" hierarchy="90" level="1">
      <sharedItems count="599">
        <s v="6/10/2023 10:00:00 PM"/>
        <s v="6/10/2023 11:00:00 PM"/>
        <s v="6/10/2023 7:00:00 PM"/>
        <s v="6/10/2023 8:00:00 PM"/>
        <s v="6/10/2023 9:00:00 PM"/>
        <s v="6/11/2023 1:00:00 AM"/>
        <s v="6/11/2023 1:00:00 PM"/>
        <s v="6/11/2023 10:00:00 AM"/>
        <s v="6/11/2023 10:00:00 PM"/>
        <s v="6/11/2023 11:00:00 AM"/>
        <s v="6/11/2023 11:00:00 PM"/>
        <s v="6/11/2023 12:00:00 AM"/>
        <s v="6/11/2023 12:00:00 PM"/>
        <s v="6/11/2023 2:00:00 AM"/>
        <s v="6/11/2023 2:00:00 PM"/>
        <s v="6/11/2023 3:00:00 AM"/>
        <s v="6/11/2023 3:00:00 PM"/>
        <s v="6/11/2023 4:00:00 AM"/>
        <s v="6/11/2023 4:00:00 PM"/>
        <s v="6/11/2023 5:00:00 AM"/>
        <s v="6/11/2023 5:00:00 PM"/>
        <s v="6/11/2023 6:00:00 AM"/>
        <s v="6/11/2023 6:00:00 PM"/>
        <s v="6/11/2023 7:00:00 AM"/>
        <s v="6/11/2023 7:00:00 PM"/>
        <s v="6/11/2023 8:00:00 AM"/>
        <s v="6/11/2023 8:00:00 PM"/>
        <s v="6/11/2023 9:00:00 AM"/>
        <s v="6/11/2023 9:00:00 PM"/>
        <s v="6/12/2023 1:00:00 AM"/>
        <s v="6/12/2023 1:00:00 PM"/>
        <s v="6/12/2023 10:00:00 AM"/>
        <s v="6/12/2023 10:00:00 PM"/>
        <s v="6/12/2023 11:00:00 AM"/>
        <s v="6/12/2023 11:00:00 PM"/>
        <s v="6/12/2023 12:00:00 AM"/>
        <s v="6/12/2023 12:00:00 PM"/>
        <s v="6/12/2023 2:00:00 AM"/>
        <s v="6/12/2023 2:00:00 PM"/>
        <s v="6/12/2023 3:00:00 AM"/>
        <s v="6/12/2023 3:00:00 PM"/>
        <s v="6/12/2023 4:00:00 AM"/>
        <s v="6/12/2023 4:00:00 PM"/>
        <s v="6/12/2023 5:00:00 AM"/>
        <s v="6/12/2023 5:00:00 PM"/>
        <s v="6/12/2023 6:00:00 AM"/>
        <s v="6/12/2023 6:00:00 PM"/>
        <s v="6/12/2023 7:00:00 AM"/>
        <s v="6/12/2023 7:00:00 PM"/>
        <s v="6/12/2023 8:00:00 AM"/>
        <s v="6/12/2023 8:00:00 PM"/>
        <s v="6/12/2023 9:00:00 AM"/>
        <s v="6/12/2023 9:00:00 PM"/>
        <s v="6/13/2023 1:00:00 AM"/>
        <s v="6/13/2023 1:00:00 PM"/>
        <s v="6/13/2023 10:00:00 AM"/>
        <s v="6/13/2023 10:00:00 PM"/>
        <s v="6/13/2023 11:00:00 AM"/>
        <s v="6/13/2023 11:00:00 PM"/>
        <s v="6/13/2023 12:00:00 AM"/>
        <s v="6/13/2023 12:00:00 PM"/>
        <s v="6/13/2023 2:00:00 AM"/>
        <s v="6/13/2023 2:00:00 PM"/>
        <s v="6/13/2023 3:00:00 AM"/>
        <s v="6/13/2023 3:00:00 PM"/>
        <s v="6/13/2023 4:00:00 AM"/>
        <s v="6/13/2023 4:00:00 PM"/>
        <s v="6/13/2023 5:00:00 AM"/>
        <s v="6/13/2023 5:00:00 PM"/>
        <s v="6/13/2023 6:00:00 AM"/>
        <s v="6/13/2023 6:00:00 PM"/>
        <s v="6/13/2023 7:00:00 AM"/>
        <s v="6/13/2023 7:00:00 PM"/>
        <s v="6/13/2023 8:00:00 AM"/>
        <s v="6/13/2023 8:00:00 PM"/>
        <s v="6/13/2023 9:00:00 AM"/>
        <s v="6/13/2023 9:00:00 PM"/>
        <s v="6/14/2023 1:00:00 AM"/>
        <s v="6/14/2023 1:00:00 PM"/>
        <s v="6/14/2023 10:00:00 AM"/>
        <s v="6/14/2023 10:00:00 PM"/>
        <s v="6/14/2023 11:00:00 AM"/>
        <s v="6/14/2023 11:00:00 PM"/>
        <s v="6/14/2023 12:00:00 AM"/>
        <s v="6/14/2023 12:00:00 PM"/>
        <s v="6/14/2023 2:00:00 AM"/>
        <s v="6/14/2023 2:00:00 PM"/>
        <s v="6/14/2023 3:00:00 AM"/>
        <s v="6/14/2023 3:00:00 PM"/>
        <s v="6/14/2023 4:00:00 AM"/>
        <s v="6/14/2023 4:00:00 PM"/>
        <s v="6/14/2023 5:00:00 AM"/>
        <s v="6/14/2023 5:00:00 PM"/>
        <s v="6/14/2023 6:00:00 AM"/>
        <s v="6/14/2023 6:00:00 PM"/>
        <s v="6/14/2023 7:00:00 AM"/>
        <s v="6/14/2023 7:00:00 PM"/>
        <s v="6/14/2023 8:00:00 AM"/>
        <s v="6/14/2023 8:00:00 PM"/>
        <s v="6/14/2023 9:00:00 AM"/>
        <s v="6/14/2023 9:00:00 PM"/>
        <s v="6/15/2023 1:00:00 AM"/>
        <s v="6/15/2023 1:00:00 PM"/>
        <s v="6/15/2023 10:00:00 AM"/>
        <s v="6/15/2023 10:00:00 PM"/>
        <s v="6/15/2023 11:00:00 AM"/>
        <s v="6/15/2023 11:00:00 PM"/>
        <s v="6/15/2023 12:00:00 AM"/>
        <s v="6/15/2023 12:00:00 PM"/>
        <s v="6/15/2023 2:00:00 AM"/>
        <s v="6/15/2023 2:00:00 PM"/>
        <s v="6/15/2023 3:00:00 AM"/>
        <s v="6/15/2023 3:00:00 PM"/>
        <s v="6/15/2023 4:00:00 AM"/>
        <s v="6/15/2023 4:00:00 PM"/>
        <s v="6/15/2023 5:00:00 AM"/>
        <s v="6/15/2023 5:00:00 PM"/>
        <s v="6/15/2023 6:00:00 AM"/>
        <s v="6/15/2023 6:00:00 PM"/>
        <s v="6/15/2023 7:00:00 AM"/>
        <s v="6/15/2023 7:00:00 PM"/>
        <s v="6/15/2023 8:00:00 AM"/>
        <s v="6/15/2023 8:00:00 PM"/>
        <s v="6/15/2023 9:00:00 AM"/>
        <s v="6/15/2023 9:00:00 PM"/>
        <s v="6/16/2023 1:00:00 AM"/>
        <s v="6/16/2023 1:00:00 PM"/>
        <s v="6/16/2023 10:00:00 AM"/>
        <s v="6/16/2023 10:00:00 PM"/>
        <s v="6/16/2023 11:00:00 AM"/>
        <s v="6/16/2023 11:00:00 PM"/>
        <s v="6/16/2023 12:00:00 AM"/>
        <s v="6/16/2023 12:00:00 PM"/>
        <s v="6/16/2023 2:00:00 AM"/>
        <s v="6/16/2023 2:00:00 PM"/>
        <s v="6/16/2023 3:00:00 AM"/>
        <s v="6/16/2023 3:00:00 PM"/>
        <s v="6/16/2023 4:00:00 AM"/>
        <s v="6/16/2023 4:00:00 PM"/>
        <s v="6/16/2023 5:00:00 AM"/>
        <s v="6/16/2023 5:00:00 PM"/>
        <s v="6/16/2023 6:00:00 AM"/>
        <s v="6/16/2023 6:00:00 PM"/>
        <s v="6/16/2023 7:00:00 AM"/>
        <s v="6/16/2023 7:00:00 PM"/>
        <s v="6/16/2023 8:00:00 AM"/>
        <s v="6/16/2023 8:00:00 PM"/>
        <s v="6/16/2023 9:00:00 AM"/>
        <s v="6/16/2023 9:00:00 PM"/>
        <s v="6/17/2023 1:00:00 AM"/>
        <s v="6/17/2023 1:00:00 PM"/>
        <s v="6/17/2023 10:00:00 AM"/>
        <s v="6/17/2023 10:00:00 PM"/>
        <s v="6/17/2023 11:00:00 AM"/>
        <s v="6/17/2023 11:00:00 PM"/>
        <s v="6/17/2023 12:00:00 AM"/>
        <s v="6/17/2023 12:00:00 PM"/>
        <s v="6/17/2023 2:00:00 AM"/>
        <s v="6/17/2023 2:00:00 PM"/>
        <s v="6/17/2023 3:00:00 AM"/>
        <s v="6/17/2023 3:00:00 PM"/>
        <s v="6/17/2023 4:00:00 AM"/>
        <s v="6/17/2023 4:00:00 PM"/>
        <s v="6/17/2023 5:00:00 AM"/>
        <s v="6/17/2023 5:00:00 PM"/>
        <s v="6/17/2023 6:00:00 AM"/>
        <s v="6/17/2023 6:00:00 PM"/>
        <s v="6/17/2023 7:00:00 AM"/>
        <s v="6/17/2023 7:00:00 PM"/>
        <s v="6/17/2023 8:00:00 AM"/>
        <s v="6/17/2023 8:00:00 PM"/>
        <s v="6/17/2023 9:00:00 AM"/>
        <s v="6/17/2023 9:00:00 PM"/>
        <s v="6/18/2023 1:00:00 AM"/>
        <s v="6/18/2023 1:00:00 PM"/>
        <s v="6/18/2023 10:00:00 AM"/>
        <s v="6/18/2023 10:00:00 PM"/>
        <s v="6/18/2023 11:00:00 AM"/>
        <s v="6/18/2023 11:00:00 PM"/>
        <s v="6/18/2023 12:00:00 AM"/>
        <s v="6/18/2023 12:00:00 PM"/>
        <s v="6/18/2023 2:00:00 AM"/>
        <s v="6/18/2023 2:00:00 PM"/>
        <s v="6/18/2023 3:00:00 AM"/>
        <s v="6/18/2023 3:00:00 PM"/>
        <s v="6/18/2023 4:00:00 AM"/>
        <s v="6/18/2023 4:00:00 PM"/>
        <s v="6/18/2023 5:00:00 AM"/>
        <s v="6/18/2023 5:00:00 PM"/>
        <s v="6/18/2023 6:00:00 AM"/>
        <s v="6/18/2023 6:00:00 PM"/>
        <s v="6/18/2023 7:00:00 AM"/>
        <s v="6/18/2023 7:00:00 PM"/>
        <s v="6/18/2023 8:00:00 AM"/>
        <s v="6/18/2023 8:00:00 PM"/>
        <s v="6/18/2023 9:00:00 AM"/>
        <s v="6/18/2023 9:00:00 PM"/>
        <s v="6/19/2023 1:00:00 AM"/>
        <s v="6/19/2023 1:00:00 PM"/>
        <s v="6/19/2023 10:00:00 AM"/>
        <s v="6/19/2023 10:00:00 PM"/>
        <s v="6/19/2023 11:00:00 AM"/>
        <s v="6/19/2023 11:00:00 PM"/>
        <s v="6/19/2023 12:00:00 AM"/>
        <s v="6/19/2023 12:00:00 PM"/>
        <s v="6/19/2023 2:00:00 AM"/>
        <s v="6/19/2023 2:00:00 PM"/>
        <s v="6/19/2023 3:00:00 AM"/>
        <s v="6/19/2023 3:00:00 PM"/>
        <s v="6/19/2023 4:00:00 AM"/>
        <s v="6/19/2023 4:00:00 PM"/>
        <s v="6/19/2023 5:00:00 AM"/>
        <s v="6/19/2023 5:00:00 PM"/>
        <s v="6/19/2023 6:00:00 AM"/>
        <s v="6/19/2023 6:00:00 PM"/>
        <s v="6/19/2023 7:00:00 AM"/>
        <s v="6/19/2023 7:00:00 PM"/>
        <s v="6/19/2023 8:00:00 AM"/>
        <s v="6/19/2023 8:00:00 PM"/>
        <s v="6/19/2023 9:00:00 AM"/>
        <s v="6/19/2023 9:00:00 PM"/>
        <s v="6/20/2023 1:00:00 AM"/>
        <s v="6/20/2023 1:00:00 PM"/>
        <s v="6/20/2023 10:00:00 AM"/>
        <s v="6/20/2023 10:00:00 PM"/>
        <s v="6/20/2023 11:00:00 AM"/>
        <s v="6/20/2023 11:00:00 PM"/>
        <s v="6/20/2023 12:00:00 AM"/>
        <s v="6/20/2023 12:00:00 PM"/>
        <s v="6/20/2023 2:00:00 AM"/>
        <s v="6/20/2023 2:00:00 PM"/>
        <s v="6/20/2023 3:00:00 AM"/>
        <s v="6/20/2023 3:00:00 PM"/>
        <s v="6/20/2023 4:00:00 AM"/>
        <s v="6/20/2023 4:00:00 PM"/>
        <s v="6/20/2023 5:00:00 AM"/>
        <s v="6/20/2023 5:00:00 PM"/>
        <s v="6/20/2023 6:00:00 AM"/>
        <s v="6/20/2023 6:00:00 PM"/>
        <s v="6/20/2023 7:00:00 AM"/>
        <s v="6/20/2023 7:00:00 PM"/>
        <s v="6/20/2023 8:00:00 AM"/>
        <s v="6/20/2023 8:00:00 PM"/>
        <s v="6/20/2023 9:00:00 AM"/>
        <s v="6/20/2023 9:00:00 PM"/>
        <s v="6/21/2023 1:00:00 AM"/>
        <s v="6/21/2023 1:00:00 PM"/>
        <s v="6/21/2023 10:00:00 AM"/>
        <s v="6/21/2023 10:00:00 PM"/>
        <s v="6/21/2023 11:00:00 AM"/>
        <s v="6/21/2023 11:00:00 PM"/>
        <s v="6/21/2023 12:00:00 AM"/>
        <s v="6/21/2023 12:00:00 PM"/>
        <s v="6/21/2023 2:00:00 AM"/>
        <s v="6/21/2023 2:00:00 PM"/>
        <s v="6/21/2023 3:00:00 AM"/>
        <s v="6/21/2023 3:00:00 PM"/>
        <s v="6/21/2023 4:00:00 AM"/>
        <s v="6/21/2023 4:00:00 PM"/>
        <s v="6/21/2023 5:00:00 AM"/>
        <s v="6/21/2023 5:00:00 PM"/>
        <s v="6/21/2023 6:00:00 AM"/>
        <s v="6/21/2023 6:00:00 PM"/>
        <s v="6/21/2023 7:00:00 AM"/>
        <s v="6/21/2023 7:00:00 PM"/>
        <s v="6/21/2023 8:00:00 AM"/>
        <s v="6/21/2023 8:00:00 PM"/>
        <s v="6/21/2023 9:00:00 AM"/>
        <s v="6/21/2023 9:00:00 PM"/>
        <s v="6/22/2023 1:00:00 AM"/>
        <s v="6/22/2023 1:00:00 PM"/>
        <s v="6/22/2023 10:00:00 AM"/>
        <s v="6/22/2023 10:00:00 PM"/>
        <s v="6/22/2023 11:00:00 AM"/>
        <s v="6/22/2023 11:00:00 PM"/>
        <s v="6/22/2023 12:00:00 AM"/>
        <s v="6/22/2023 12:00:00 PM"/>
        <s v="6/22/2023 2:00:00 AM"/>
        <s v="6/22/2023 2:00:00 PM"/>
        <s v="6/22/2023 3:00:00 AM"/>
        <s v="6/22/2023 3:00:00 PM"/>
        <s v="6/22/2023 4:00:00 AM"/>
        <s v="6/22/2023 4:00:00 PM"/>
        <s v="6/22/2023 5:00:00 AM"/>
        <s v="6/22/2023 5:00:00 PM"/>
        <s v="6/22/2023 6:00:00 AM"/>
        <s v="6/22/2023 6:00:00 PM"/>
        <s v="6/22/2023 7:00:00 AM"/>
        <s v="6/22/2023 7:00:00 PM"/>
        <s v="6/22/2023 8:00:00 AM"/>
        <s v="6/22/2023 8:00:00 PM"/>
        <s v="6/22/2023 9:00:00 AM"/>
        <s v="6/22/2023 9:00:00 PM"/>
        <s v="6/23/2023 1:00:00 AM"/>
        <s v="6/23/2023 1:00:00 PM"/>
        <s v="6/23/2023 10:00:00 AM"/>
        <s v="6/23/2023 10:00:00 PM"/>
        <s v="6/23/2023 11:00:00 AM"/>
        <s v="6/23/2023 11:00:00 PM"/>
        <s v="6/23/2023 12:00:00 AM"/>
        <s v="6/23/2023 12:00:00 PM"/>
        <s v="6/23/2023 2:00:00 AM"/>
        <s v="6/23/2023 2:00:00 PM"/>
        <s v="6/23/2023 3:00:00 AM"/>
        <s v="6/23/2023 3:00:00 PM"/>
        <s v="6/23/2023 4:00:00 AM"/>
        <s v="6/23/2023 4:00:00 PM"/>
        <s v="6/23/2023 5:00:00 AM"/>
        <s v="6/23/2023 5:00:00 PM"/>
        <s v="6/23/2023 6:00:00 AM"/>
        <s v="6/23/2023 6:00:00 PM"/>
        <s v="6/23/2023 7:00:00 AM"/>
        <s v="6/23/2023 7:00:00 PM"/>
        <s v="6/23/2023 8:00:00 AM"/>
        <s v="6/23/2023 8:00:00 PM"/>
        <s v="6/23/2023 9:00:00 AM"/>
        <s v="6/23/2023 9:00:00 PM"/>
        <s v="6/24/2023 1:00:00 AM"/>
        <s v="6/24/2023 1:00:00 PM"/>
        <s v="6/24/2023 10:00:00 AM"/>
        <s v="6/24/2023 10:00:00 PM"/>
        <s v="6/24/2023 11:00:00 AM"/>
        <s v="6/24/2023 11:00:00 PM"/>
        <s v="6/24/2023 12:00:00 AM"/>
        <s v="6/24/2023 12:00:00 PM"/>
        <s v="6/24/2023 2:00:00 AM"/>
        <s v="6/24/2023 2:00:00 PM"/>
        <s v="6/24/2023 3:00:00 AM"/>
        <s v="6/24/2023 3:00:00 PM"/>
        <s v="6/24/2023 4:00:00 AM"/>
        <s v="6/24/2023 4:00:00 PM"/>
        <s v="6/24/2023 5:00:00 AM"/>
        <s v="6/24/2023 5:00:00 PM"/>
        <s v="6/24/2023 6:00:00 AM"/>
        <s v="6/24/2023 6:00:00 PM"/>
        <s v="6/24/2023 7:00:00 AM"/>
        <s v="6/24/2023 7:00:00 PM"/>
        <s v="6/24/2023 8:00:00 AM"/>
        <s v="6/24/2023 8:00:00 PM"/>
        <s v="6/24/2023 9:00:00 AM"/>
        <s v="6/24/2023 9:00:00 PM"/>
        <s v="6/25/2023 1:00:00 AM"/>
        <s v="6/25/2023 1:00:00 PM"/>
        <s v="6/25/2023 10:00:00 AM"/>
        <s v="6/25/2023 10:00:00 PM"/>
        <s v="6/25/2023 11:00:00 AM"/>
        <s v="6/25/2023 11:00:00 PM"/>
        <s v="6/25/2023 12:00:00 AM"/>
        <s v="6/25/2023 12:00:00 PM"/>
        <s v="6/25/2023 2:00:00 AM"/>
        <s v="6/25/2023 2:00:00 PM"/>
        <s v="6/25/2023 3:00:00 AM"/>
        <s v="6/25/2023 3:00:00 PM"/>
        <s v="6/25/2023 4:00:00 AM"/>
        <s v="6/25/2023 4:00:00 PM"/>
        <s v="6/25/2023 5:00:00 AM"/>
        <s v="6/25/2023 5:00:00 PM"/>
        <s v="6/25/2023 6:00:00 AM"/>
        <s v="6/25/2023 6:00:00 PM"/>
        <s v="6/25/2023 7:00:00 AM"/>
        <s v="6/25/2023 7:00:00 PM"/>
        <s v="6/25/2023 8:00:00 AM"/>
        <s v="6/25/2023 8:00:00 PM"/>
        <s v="6/25/2023 9:00:00 AM"/>
        <s v="6/25/2023 9:00:00 PM"/>
        <s v="6/26/2023 1:00:00 AM"/>
        <s v="6/26/2023 1:00:00 PM"/>
        <s v="6/26/2023 10:00:00 AM"/>
        <s v="6/26/2023 10:00:00 PM"/>
        <s v="6/26/2023 11:00:00 AM"/>
        <s v="6/26/2023 11:00:00 PM"/>
        <s v="6/26/2023 12:00:00 AM"/>
        <s v="6/26/2023 12:00:00 PM"/>
        <s v="6/26/2023 2:00:00 AM"/>
        <s v="6/26/2023 2:00:00 PM"/>
        <s v="6/26/2023 3:00:00 AM"/>
        <s v="6/26/2023 3:00:00 PM"/>
        <s v="6/26/2023 4:00:00 AM"/>
        <s v="6/26/2023 4:00:00 PM"/>
        <s v="6/26/2023 5:00:00 AM"/>
        <s v="6/26/2023 5:00:00 PM"/>
        <s v="6/26/2023 6:00:00 AM"/>
        <s v="6/26/2023 6:00:00 PM"/>
        <s v="6/26/2023 7:00:00 AM"/>
        <s v="6/26/2023 7:00:00 PM"/>
        <s v="6/26/2023 8:00:00 AM"/>
        <s v="6/26/2023 8:00:00 PM"/>
        <s v="6/26/2023 9:00:00 AM"/>
        <s v="6/26/2023 9:00:00 PM"/>
        <s v="6/27/2023 1:00:00 AM"/>
        <s v="6/27/2023 1:00:00 PM"/>
        <s v="6/27/2023 10:00:00 AM"/>
        <s v="6/27/2023 10:00:00 PM"/>
        <s v="6/27/2023 11:00:00 AM"/>
        <s v="6/27/2023 11:00:00 PM"/>
        <s v="6/27/2023 12:00:00 AM"/>
        <s v="6/27/2023 12:00:00 PM"/>
        <s v="6/27/2023 2:00:00 AM"/>
        <s v="6/27/2023 2:00:00 PM"/>
        <s v="6/27/2023 3:00:00 AM"/>
        <s v="6/27/2023 3:00:00 PM"/>
        <s v="6/27/2023 4:00:00 AM"/>
        <s v="6/27/2023 4:00:00 PM"/>
        <s v="6/27/2023 5:00:00 AM"/>
        <s v="6/27/2023 5:00:00 PM"/>
        <s v="6/27/2023 6:00:00 AM"/>
        <s v="6/27/2023 6:00:00 PM"/>
        <s v="6/27/2023 7:00:00 AM"/>
        <s v="6/27/2023 7:00:00 PM"/>
        <s v="6/27/2023 8:00:00 AM"/>
        <s v="6/27/2023 8:00:00 PM"/>
        <s v="6/27/2023 9:00:00 AM"/>
        <s v="6/27/2023 9:00:00 PM"/>
        <s v="6/28/2023 1:00:00 AM"/>
        <s v="6/28/2023 1:00:00 PM"/>
        <s v="6/28/2023 10:00:00 AM"/>
        <s v="6/28/2023 10:00:00 PM"/>
        <s v="6/28/2023 11:00:00 AM"/>
        <s v="6/28/2023 11:00:00 PM"/>
        <s v="6/28/2023 12:00:00 AM"/>
        <s v="6/28/2023 12:00:00 PM"/>
        <s v="6/28/2023 2:00:00 AM"/>
        <s v="6/28/2023 2:00:00 PM"/>
        <s v="6/28/2023 3:00:00 AM"/>
        <s v="6/28/2023 3:00:00 PM"/>
        <s v="6/28/2023 4:00:00 AM"/>
        <s v="6/28/2023 4:00:00 PM"/>
        <s v="6/28/2023 5:00:00 AM"/>
        <s v="6/28/2023 5:00:00 PM"/>
        <s v="6/28/2023 6:00:00 AM"/>
        <s v="6/28/2023 6:00:00 PM"/>
        <s v="6/28/2023 7:00:00 AM"/>
        <s v="6/28/2023 7:00:00 PM"/>
        <s v="6/28/2023 8:00:00 AM"/>
        <s v="6/28/2023 8:00:00 PM"/>
        <s v="6/28/2023 9:00:00 AM"/>
        <s v="6/28/2023 9:00:00 PM"/>
        <s v="6/29/2023 1:00:00 AM"/>
        <s v="6/29/2023 1:00:00 PM"/>
        <s v="6/29/2023 10:00:00 AM"/>
        <s v="6/29/2023 10:00:00 PM"/>
        <s v="6/29/2023 11:00:00 AM"/>
        <s v="6/29/2023 11:00:00 PM"/>
        <s v="6/29/2023 12:00:00 AM"/>
        <s v="6/29/2023 12:00:00 PM"/>
        <s v="6/29/2023 2:00:00 AM"/>
        <s v="6/29/2023 2:00:00 PM"/>
        <s v="6/29/2023 3:00:00 AM"/>
        <s v="6/29/2023 3:00:00 PM"/>
        <s v="6/29/2023 4:00:00 AM"/>
        <s v="6/29/2023 4:00:00 PM"/>
        <s v="6/29/2023 5:00:00 AM"/>
        <s v="6/29/2023 5:00:00 PM"/>
        <s v="6/29/2023 6:00:00 AM"/>
        <s v="6/29/2023 6:00:00 PM"/>
        <s v="6/29/2023 7:00:00 AM"/>
        <s v="6/29/2023 7:00:00 PM"/>
        <s v="6/29/2023 8:00:00 AM"/>
        <s v="6/29/2023 8:00:00 PM"/>
        <s v="6/29/2023 9:00:00 AM"/>
        <s v="6/29/2023 9:00:00 PM"/>
        <s v="6/30/2023 1:00:00 AM"/>
        <s v="6/30/2023 1:00:00 PM"/>
        <s v="6/30/2023 10:00:00 AM"/>
        <s v="6/30/2023 10:00:00 PM"/>
        <s v="6/30/2023 11:00:00 AM"/>
        <s v="6/30/2023 11:00:00 PM"/>
        <s v="6/30/2023 12:00:00 AM"/>
        <s v="6/30/2023 12:00:00 PM"/>
        <s v="6/30/2023 2:00:00 AM"/>
        <s v="6/30/2023 2:00:00 PM"/>
        <s v="6/30/2023 3:00:00 AM"/>
        <s v="6/30/2023 3:00:00 PM"/>
        <s v="6/30/2023 4:00:00 AM"/>
        <s v="6/30/2023 4:00:00 PM"/>
        <s v="6/30/2023 5:00:00 AM"/>
        <s v="6/30/2023 5:00:00 PM"/>
        <s v="6/30/2023 6:00:00 AM"/>
        <s v="6/30/2023 6:00:00 PM"/>
        <s v="6/30/2023 7:00:00 AM"/>
        <s v="6/30/2023 7:00:00 PM"/>
        <s v="6/30/2023 8:00:00 AM"/>
        <s v="6/30/2023 8:00:00 PM"/>
        <s v="6/30/2023 9:00:00 AM"/>
        <s v="6/30/2023 9:00:00 PM"/>
        <s v="7/1/2023 1:00:00 AM"/>
        <s v="7/1/2023 1:00:00 PM"/>
        <s v="7/1/2023 10:00:00 AM"/>
        <s v="7/1/2023 10:00:00 PM"/>
        <s v="7/1/2023 11:00:00 AM"/>
        <s v="7/1/2023 11:00:00 PM"/>
        <s v="7/1/2023 12:00:00 AM"/>
        <s v="7/1/2023 12:00:00 PM"/>
        <s v="7/1/2023 2:00:00 AM"/>
        <s v="7/1/2023 2:00:00 PM"/>
        <s v="7/1/2023 3:00:00 AM"/>
        <s v="7/1/2023 3:00:00 PM"/>
        <s v="7/1/2023 4:00:00 AM"/>
        <s v="7/1/2023 4:00:00 PM"/>
        <s v="7/1/2023 5:00:00 AM"/>
        <s v="7/1/2023 5:00:00 PM"/>
        <s v="7/1/2023 6:00:00 AM"/>
        <s v="7/1/2023 6:00:00 PM"/>
        <s v="7/1/2023 7:00:00 AM"/>
        <s v="7/1/2023 7:00:00 PM"/>
        <s v="7/1/2023 8:00:00 AM"/>
        <s v="7/1/2023 8:00:00 PM"/>
        <s v="7/1/2023 9:00:00 AM"/>
        <s v="7/1/2023 9:00:00 PM"/>
        <s v="7/2/2023 1:00:00 AM"/>
        <s v="7/2/2023 1:00:00 PM"/>
        <s v="7/2/2023 10:00:00 AM"/>
        <s v="7/2/2023 10:00:00 PM"/>
        <s v="7/2/2023 11:00:00 AM"/>
        <s v="7/2/2023 11:00:00 PM"/>
        <s v="7/2/2023 12:00:00 AM"/>
        <s v="7/2/2023 12:00:00 PM"/>
        <s v="7/2/2023 2:00:00 AM"/>
        <s v="7/2/2023 2:00:00 PM"/>
        <s v="7/2/2023 3:00:00 AM"/>
        <s v="7/2/2023 3:00:00 PM"/>
        <s v="7/2/2023 4:00:00 AM"/>
        <s v="7/2/2023 4:00:00 PM"/>
        <s v="7/2/2023 5:00:00 AM"/>
        <s v="7/2/2023 5:00:00 PM"/>
        <s v="7/2/2023 6:00:00 AM"/>
        <s v="7/2/2023 6:00:00 PM"/>
        <s v="7/2/2023 7:00:00 AM"/>
        <s v="7/2/2023 7:00:00 PM"/>
        <s v="7/2/2023 8:00:00 AM"/>
        <s v="7/2/2023 8:00:00 PM"/>
        <s v="7/2/2023 9:00:00 AM"/>
        <s v="7/2/2023 9:00:00 PM"/>
        <s v="7/3/2023 1:00:00 AM"/>
        <s v="7/3/2023 1:00:00 PM"/>
        <s v="7/3/2023 10:00:00 AM"/>
        <s v="7/3/2023 10:00:00 PM"/>
        <s v="7/3/2023 11:00:00 AM"/>
        <s v="7/3/2023 11:00:00 PM"/>
        <s v="7/3/2023 12:00:00 AM"/>
        <s v="7/3/2023 12:00:00 PM"/>
        <s v="7/3/2023 2:00:00 AM"/>
        <s v="7/3/2023 2:00:00 PM"/>
        <s v="7/3/2023 3:00:00 AM"/>
        <s v="7/3/2023 3:00:00 PM"/>
        <s v="7/3/2023 4:00:00 AM"/>
        <s v="7/3/2023 4:00:00 PM"/>
        <s v="7/3/2023 5:00:00 AM"/>
        <s v="7/3/2023 5:00:00 PM"/>
        <s v="7/3/2023 6:00:00 AM"/>
        <s v="7/3/2023 6:00:00 PM"/>
        <s v="7/3/2023 7:00:00 AM"/>
        <s v="7/3/2023 7:00:00 PM"/>
        <s v="7/3/2023 8:00:00 AM"/>
        <s v="7/3/2023 8:00:00 PM"/>
        <s v="7/3/2023 9:00:00 AM"/>
        <s v="7/3/2023 9:00:00 PM"/>
        <s v="7/4/2023 1:00:00 AM"/>
        <s v="7/4/2023 1:00:00 PM"/>
        <s v="7/4/2023 10:00:00 AM"/>
        <s v="7/4/2023 10:00:00 PM"/>
        <s v="7/4/2023 11:00:00 AM"/>
        <s v="7/4/2023 11:00:00 PM"/>
        <s v="7/4/2023 12:00:00 AM"/>
        <s v="7/4/2023 12:00:00 PM"/>
        <s v="7/4/2023 2:00:00 AM"/>
        <s v="7/4/2023 2:00:00 PM"/>
        <s v="7/4/2023 3:00:00 AM"/>
        <s v="7/4/2023 3:00:00 PM"/>
        <s v="7/4/2023 4:00:00 AM"/>
        <s v="7/4/2023 4:00:00 PM"/>
        <s v="7/4/2023 5:00:00 AM"/>
        <s v="7/4/2023 5:00:00 PM"/>
        <s v="7/4/2023 6:00:00 AM"/>
        <s v="7/4/2023 6:00:00 PM"/>
        <s v="7/4/2023 7:00:00 AM"/>
        <s v="7/4/2023 7:00:00 PM"/>
        <s v="7/4/2023 8:00:00 AM"/>
        <s v="7/4/2023 8:00:00 PM"/>
        <s v="7/4/2023 9:00:00 AM"/>
        <s v="7/4/2023 9:00:00 PM"/>
        <s v="7/5/2023 1:00:00 AM"/>
        <s v="7/5/2023 1:00:00 PM"/>
        <s v="7/5/2023 10:00:00 AM"/>
        <s v="7/5/2023 11:00:00 AM"/>
        <s v="7/5/2023 12:00:00 AM"/>
        <s v="7/5/2023 12:00:00 PM"/>
        <s v="7/5/2023 2:00:00 AM"/>
        <s v="7/5/2023 2:00:00 PM"/>
        <s v="7/5/2023 3:00:00 AM"/>
        <s v="7/5/2023 3:00:00 PM"/>
        <s v="7/5/2023 4:00:00 AM"/>
        <s v="7/5/2023 4:00:00 PM"/>
        <s v="7/5/2023 5:00:00 AM"/>
        <s v="7/5/2023 5:00:00 PM"/>
        <s v="7/5/2023 6:00:00 AM"/>
        <s v="7/5/2023 7:00:00 AM"/>
        <s v="7/5/2023 8:00:00 AM"/>
        <s v="7/5/2023 9:00:00 AM"/>
      </sharedItems>
    </cacheField>
    <cacheField name="[Measures].[Average of HumidityPercent]" caption="Average of HumidityPercent" numFmtId="0" hierarchy="123" level="32767"/>
    <cacheField name="[Measures].[Average of TemperatureF]" caption="Average of TemperatureF" numFmtId="0" hierarchy="119" level="32767"/>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0" memberValueDatatype="130" unbalanced="0"/>
    <cacheHierarchy uniqueName="[DateDimension].[WeekDayName_Short]" caption="WeekDayName_Short" attribute="1" defaultMemberUniqueName="[DateDimension].[WeekDayName_Short].[All]" allUniqueName="[DateDimension].[WeekDayName_Short].[All]" dimensionUniqueName="[DateDimension]" displayFolder="" count="0"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0"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0" memberValueDatatype="130" unbalanced="0"/>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2" memberValueDatatype="130" unbalanced="0">
      <fieldsUsage count="2">
        <fieldUsage x="-1"/>
        <fieldUsage x="0"/>
      </fieldsUsage>
    </cacheHierarchy>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oneField="1" hidden="1">
      <fieldsUsage count="1">
        <fieldUsage x="2"/>
      </fieldsUsage>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oneField="1" hidden="1">
      <fieldsUsage count="1">
        <fieldUsage x="1"/>
      </fieldsUsage>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hidden="1">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hidden="1">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pivotCacheId="175452536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6.728501851852" createdVersion="8" refreshedVersion="8" minRefreshableVersion="3" recordCount="0" supportSubquery="1" supportAdvancedDrill="1" xr:uid="{AFF9F124-1DC5-4A47-B516-6D3486E9484B}">
  <cacheSource type="external" connectionId="13">
    <extLst>
      <ext xmlns:x14="http://schemas.microsoft.com/office/spreadsheetml/2009/9/main" uri="{F057638F-6D5F-4e77-A914-E7F072B9BCA8}">
        <x14:sourceConnection name="ThisWorkbookDataModel"/>
      </ext>
    </extLst>
  </cacheSource>
  <cacheFields count="3">
    <cacheField name="[Measures].[Members and Guests]" caption="Members and Guests" numFmtId="0" hierarchy="102" level="32767"/>
    <cacheField name="[Facilities].[Facility].[Facility]" caption="Facility" numFmtId="0" hierarchy="53" level="1">
      <sharedItems count="6">
        <s v="Basketball/Raquetball"/>
        <s v="Computer"/>
        <s v="Indoor Pool"/>
        <s v="Outdoor Pool"/>
        <s v="Scheduled Class"/>
        <s v="Weight Room"/>
      </sharedItems>
    </cacheField>
    <cacheField name="[TimeOfDayBuckets].[TimeOfDayBuckets].[TimeOfDayBuckets]" caption="TimeOfDayBuckets" numFmtId="0" hierarchy="84" level="1">
      <sharedItems containsSemiMixedTypes="0" containsNonDate="0" containsString="0"/>
    </cacheField>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cacheHierarchy uniqueName="[DateDimension].[WeekDayName_Short]" caption="WeekDayName_Short" attribute="1" defaultMemberUniqueName="[DateDimension].[WeekDayName_Short].[All]" allUniqueName="[DateDimension].[WeekDayName_Short].[All]" dimensionUniqueName="[DateDimension]" displayFolder="" count="0"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fieldsUsage count="2">
        <fieldUsage x="-1"/>
        <fieldUsage x="1"/>
      </fieldsUsage>
    </cacheHierarchy>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fieldsUsage count="2">
        <fieldUsage x="-1"/>
        <fieldUsage x="2"/>
      </fieldsUsage>
    </cacheHierarchy>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oneField="1">
      <fieldsUsage count="1">
        <fieldUsage x="0"/>
      </fieldsUsage>
    </cacheHierarchy>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hidden="1">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hidden="1">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pivotCacheId="58172669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6.732836921299" createdVersion="8" refreshedVersion="8" minRefreshableVersion="3" recordCount="0" supportSubquery="1" supportAdvancedDrill="1" xr:uid="{DAFA36BB-0278-436E-9D9F-9AA2B7B535E4}">
  <cacheSource type="external" connectionId="13">
    <extLst>
      <ext xmlns:x14="http://schemas.microsoft.com/office/spreadsheetml/2009/9/main" uri="{F057638F-6D5F-4e77-A914-E7F072B9BCA8}">
        <x14:sourceConnection name="ThisWorkbookDataModel"/>
      </ext>
    </extLst>
  </cacheSource>
  <cacheFields count="3">
    <cacheField name="[Measures].[Sum of Members]" caption="Sum of Members" numFmtId="0" hierarchy="131" level="32767"/>
    <cacheField name="[Measures].[Sum of Guests]" caption="Sum of Guests" numFmtId="0" hierarchy="132" level="32767"/>
    <cacheField name="[DateDimension].[WeekDayName].[WeekDayName]" caption="WeekDayName" numFmtId="0" hierarchy="7" level="1">
      <sharedItems count="7">
        <s v="Sunday"/>
        <s v="Monday"/>
        <s v="Tuesday"/>
        <s v="Wednesday"/>
        <s v="Thursday"/>
        <s v="Friday"/>
        <s v="Saturday"/>
      </sharedItems>
    </cacheField>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fieldsUsage count="2">
        <fieldUsage x="-1"/>
        <fieldUsage x="2"/>
      </fieldsUsage>
    </cacheHierarchy>
    <cacheHierarchy uniqueName="[DateDimension].[WeekDayName_Short]" caption="WeekDayName_Short" attribute="1" defaultMemberUniqueName="[DateDimension].[WeekDayName_Short].[All]" allUniqueName="[DateDimension].[WeekDayName_Short].[All]" dimensionUniqueName="[DateDimension]" displayFolder="" count="0"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0" memberValueDatatype="130" unbalanced="0"/>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oneField="1" hidden="1">
      <fieldsUsage count="1">
        <fieldUsage x="0"/>
      </fieldsUsage>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oneField="1" hidden="1">
      <fieldsUsage count="1">
        <fieldUsage x="1"/>
      </fieldsUsage>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pivotCacheId="21206470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6.7328375" createdVersion="8" refreshedVersion="8" minRefreshableVersion="3" recordCount="0" supportSubquery="1" supportAdvancedDrill="1" xr:uid="{5F11363D-3EA7-4A4C-BD7A-172713D0B325}">
  <cacheSource type="external" connectionId="13">
    <extLst>
      <ext xmlns:x14="http://schemas.microsoft.com/office/spreadsheetml/2009/9/main" uri="{F057638F-6D5F-4e77-A914-E7F072B9BCA8}">
        <x14:sourceConnection name="ThisWorkbookDataModel"/>
      </ext>
    </extLst>
  </cacheSource>
  <cacheFields count="5">
    <cacheField name="[Measures].[Members and Guests]" caption="Members and Guests" numFmtId="0" hierarchy="102" level="32767"/>
    <cacheField name="[TimeOutHourlyBuckets].[TimeBuckets].[TimeBuckets]" caption="TimeBuckets" numFmtId="0" hierarchy="85" level="1">
      <sharedItems containsSemiMixedTypes="0" containsNonDate="0" containsDate="1" containsString="0" minDate="1899-12-30T09:00:00" maxDate="1899-12-30T18:00:00" count="10">
        <d v="1899-12-30T09:00:00"/>
        <d v="1899-12-30T10:00:00"/>
        <d v="1899-12-30T11:00:00"/>
        <d v="1899-12-30T12:00:00"/>
        <d v="1899-12-30T13:00:00"/>
        <d v="1899-12-30T14:00:00"/>
        <d v="1899-12-30T15:00:00"/>
        <d v="1899-12-30T16:00:00"/>
        <d v="1899-12-30T17:00:00"/>
        <d v="1899-12-30T18:00:00"/>
      </sharedItems>
      <extLst>
        <ext xmlns:x15="http://schemas.microsoft.com/office/spreadsheetml/2010/11/main" uri="{4F2E5C28-24EA-4eb8-9CBF-B6C8F9C3D259}">
          <x15:cachedUniqueNames>
            <x15:cachedUniqueName index="0" name="[TimeOutHourlyBuckets].[TimeBuckets].&amp;[1899-12-30T09:00:00]"/>
            <x15:cachedUniqueName index="1" name="[TimeOutHourlyBuckets].[TimeBuckets].&amp;[1899-12-30T10:00:00]"/>
            <x15:cachedUniqueName index="2" name="[TimeOutHourlyBuckets].[TimeBuckets].&amp;[1899-12-30T11:00:00]"/>
            <x15:cachedUniqueName index="3" name="[TimeOutHourlyBuckets].[TimeBuckets].&amp;[1899-12-30T12:00:00]"/>
            <x15:cachedUniqueName index="4" name="[TimeOutHourlyBuckets].[TimeBuckets].&amp;[1899-12-30T13:00:00]"/>
            <x15:cachedUniqueName index="5" name="[TimeOutHourlyBuckets].[TimeBuckets].&amp;[1899-12-30T14:00:00]"/>
            <x15:cachedUniqueName index="6" name="[TimeOutHourlyBuckets].[TimeBuckets].&amp;[1899-12-30T15:00:00]"/>
            <x15:cachedUniqueName index="7" name="[TimeOutHourlyBuckets].[TimeBuckets].&amp;[1899-12-30T16:00:00]"/>
            <x15:cachedUniqueName index="8" name="[TimeOutHourlyBuckets].[TimeBuckets].&amp;[1899-12-30T17:00:00]"/>
            <x15:cachedUniqueName index="9" name="[TimeOutHourlyBuckets].[TimeBuckets].&amp;[1899-12-30T18:00:00]"/>
          </x15:cachedUniqueNames>
        </ext>
      </extLst>
    </cacheField>
    <cacheField name="[Measures].[Sum of Members]" caption="Sum of Members" numFmtId="0" hierarchy="131" level="32767"/>
    <cacheField name="[Measures].[Sum of Guests]" caption="Sum of Guests" numFmtId="0" hierarchy="132" level="32767"/>
    <cacheField name="[DateDimension].[WeekDayName].[WeekDayName]" caption="WeekDayName" numFmtId="0" hierarchy="7" level="1">
      <sharedItems containsSemiMixedTypes="0" containsNonDate="0" containsString="0"/>
    </cacheField>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fieldsUsage count="2">
        <fieldUsage x="-1"/>
        <fieldUsage x="4"/>
      </fieldsUsage>
    </cacheHierarchy>
    <cacheHierarchy uniqueName="[DateDimension].[WeekDayName_Short]" caption="WeekDayName_Short" attribute="1" defaultMemberUniqueName="[DateDimension].[WeekDayName_Short].[All]" allUniqueName="[DateDimension].[WeekDayName_Short].[All]" dimensionUniqueName="[DateDimension]" displayFolder="" count="0" memberValueDatatype="130" unbalanced="0"/>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cacheHierarchy uniqueName="[TimeOutHourlyBuckets].[TimeBuckets]" caption="TimeBuckets" attribute="1" time="1" defaultMemberUniqueName="[TimeOutHourlyBuckets].[TimeBuckets].[All]" allUniqueName="[TimeOutHourlyBuckets].[TimeBuckets].[All]" dimensionUniqueName="[TimeOutHourlyBuckets]" displayFolder="" count="2" memberValueDatatype="7" unbalanced="0">
      <fieldsUsage count="2">
        <fieldUsage x="-1"/>
        <fieldUsage x="1"/>
      </fieldsUsage>
    </cacheHierarchy>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oneField="1">
      <fieldsUsage count="1">
        <fieldUsage x="0"/>
      </fieldsUsage>
    </cacheHierarchy>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oneField="1" hidden="1">
      <fieldsUsage count="1">
        <fieldUsage x="2"/>
      </fieldsUsage>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oneField="1" hidden="1">
      <fieldsUsage count="1">
        <fieldUsage x="3"/>
      </fieldsUsage>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pivotCacheId="189775805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6.83536759259" createdVersion="8" refreshedVersion="8" minRefreshableVersion="3" recordCount="0" supportSubquery="1" supportAdvancedDrill="1" xr:uid="{78E429C4-C716-445D-AEB3-B2970A5A297B}">
  <cacheSource type="external" connectionId="13">
    <extLst>
      <ext xmlns:x14="http://schemas.microsoft.com/office/spreadsheetml/2009/9/main" uri="{F057638F-6D5F-4e77-A914-E7F072B9BCA8}">
        <x14:sourceConnection name="ThisWorkbookDataModel"/>
      </ext>
    </extLst>
  </cacheSource>
  <cacheFields count="5">
    <cacheField name="[Measures].[Sum of Members]" caption="Sum of Members" numFmtId="0" hierarchy="131" level="32767"/>
    <cacheField name="[Measures].[Sum of Guests]" caption="Sum of Guests" numFmtId="0" hierarchy="132" level="32767"/>
    <cacheField name="[DateDimension].[WeekDayName].[WeekDayName]" caption="WeekDayName" numFmtId="0" hierarchy="7" level="1">
      <sharedItems count="5">
        <s v="Tuesday"/>
        <s v="Wednesday"/>
        <s v="Thursday"/>
        <s v="Friday"/>
        <s v="Saturday"/>
      </sharedItems>
    </cacheField>
    <cacheField name="[TimeOfDayBuckets].[TimeOfDayBuckets].[TimeOfDayBuckets]" caption="TimeOfDayBuckets" numFmtId="0" hierarchy="84" level="1">
      <sharedItems containsSemiMixedTypes="0" containsNonDate="0" containsString="0"/>
    </cacheField>
    <cacheField name="[DateDimension].[WeekDayName_Short].[WeekDayName_Short]" caption="WeekDayName_Short" numFmtId="0" hierarchy="8" level="1">
      <sharedItems containsSemiMixedTypes="0" containsNonDate="0" containsString="0"/>
    </cacheField>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fieldsUsage count="2">
        <fieldUsage x="-1"/>
        <fieldUsage x="2"/>
      </fieldsUsage>
    </cacheHierarchy>
    <cacheHierarchy uniqueName="[DateDimension].[WeekDayName_Short]" caption="WeekDayName_Short" attribute="1" defaultMemberUniqueName="[DateDimension].[WeekDayName_Short].[All]" allUniqueName="[DateDimension].[WeekDayName_Short].[All]" dimensionUniqueName="[DateDimension]" displayFolder="" count="2" memberValueDatatype="130" unbalanced="0">
      <fieldsUsage count="2">
        <fieldUsage x="-1"/>
        <fieldUsage x="4"/>
      </fieldsUsage>
    </cacheHierarchy>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fieldsUsage count="2">
        <fieldUsage x="-1"/>
        <fieldUsage x="3"/>
      </fieldsUsage>
    </cacheHierarchy>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oneField="1" hidden="1">
      <fieldsUsage count="1">
        <fieldUsage x="0"/>
      </fieldsUsage>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oneField="1" hidden="1">
      <fieldsUsage count="1">
        <fieldUsage x="1"/>
      </fieldsUsage>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pivotCacheId="131284214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6.835368518521" createdVersion="8" refreshedVersion="8" minRefreshableVersion="3" recordCount="0" supportSubquery="1" supportAdvancedDrill="1" xr:uid="{E3570C5F-DE58-4C2C-8D9F-AB2EDF8012FA}">
  <cacheSource type="external" connectionId="13">
    <extLst>
      <ext xmlns:x14="http://schemas.microsoft.com/office/spreadsheetml/2009/9/main" uri="{F057638F-6D5F-4e77-A914-E7F072B9BCA8}">
        <x14:sourceConnection name="ThisWorkbookDataModel"/>
      </ext>
    </extLst>
  </cacheSource>
  <cacheFields count="7">
    <cacheField name="[Measures].[Sum of Members]" caption="Sum of Members" numFmtId="0" hierarchy="131" level="32767"/>
    <cacheField name="[Measures].[Sum of Guests]" caption="Sum of Guests" numFmtId="0" hierarchy="132" level="32767"/>
    <cacheField name="[DateDimension].[Date].[Date]" caption="Date" numFmtId="0" hierarchy="3" level="1">
      <sharedItems containsSemiMixedTypes="0" containsNonDate="0" containsDate="1" containsString="0" minDate="2023-06-13T00:00:00" maxDate="2023-07-06T00:00:00" count="17">
        <d v="2023-06-13T00:00:00"/>
        <d v="2023-06-14T00:00:00"/>
        <d v="2023-06-15T00:00:00"/>
        <d v="2023-06-16T00:00:00"/>
        <d v="2023-06-17T00:00:00"/>
        <d v="2023-06-20T00:00:00"/>
        <d v="2023-06-21T00:00:00"/>
        <d v="2023-06-22T00:00:00"/>
        <d v="2023-06-23T00:00:00"/>
        <d v="2023-06-24T00:00:00"/>
        <d v="2023-06-27T00:00:00"/>
        <d v="2023-06-28T00:00:00"/>
        <d v="2023-06-29T00:00:00"/>
        <d v="2023-06-30T00:00:00"/>
        <d v="2023-07-01T00:00:00"/>
        <d v="2023-07-04T00:00:00"/>
        <d v="2023-07-05T00:00:00"/>
      </sharedItems>
    </cacheField>
    <cacheField name="[StrohRanchRecreationData].[Facility].[Facility]" caption="Facility" numFmtId="0" hierarchy="58" level="1">
      <sharedItems containsSemiMixedTypes="0" containsNonDate="0" containsString="0"/>
    </cacheField>
    <cacheField name="[Measures].[Sum of TimeElapsedNumber]" caption="Sum of TimeElapsedNumber" numFmtId="0" hierarchy="137" level="32767"/>
    <cacheField name="[TimeOfDayBuckets].[TimeOfDayBuckets].[TimeOfDayBuckets]" caption="TimeOfDayBuckets" numFmtId="0" hierarchy="84" level="1">
      <sharedItems containsSemiMixedTypes="0" containsNonDate="0" containsString="0"/>
    </cacheField>
    <cacheField name="[DateDimension].[WeekDayName_Short].[WeekDayName_Short]" caption="WeekDayName_Short" numFmtId="0" hierarchy="8" level="1">
      <sharedItems containsSemiMixedTypes="0" containsNonDate="0" containsString="0"/>
    </cacheField>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2" memberValueDatatype="7" unbalanced="0">
      <fieldsUsage count="2">
        <fieldUsage x="-1"/>
        <fieldUsage x="2"/>
      </fieldsUsage>
    </cacheHierarchy>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cacheHierarchy uniqueName="[DateDimension].[WeekDayName_Short]" caption="WeekDayName_Short" attribute="1" defaultMemberUniqueName="[DateDimension].[WeekDayName_Short].[All]" allUniqueName="[DateDimension].[WeekDayName_Short].[All]" dimensionUniqueName="[DateDimension]" displayFolder="" count="2" memberValueDatatype="130" unbalanced="0">
      <fieldsUsage count="2">
        <fieldUsage x="-1"/>
        <fieldUsage x="6"/>
      </fieldsUsage>
    </cacheHierarchy>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2" memberValueDatatype="130" unbalanced="0">
      <fieldsUsage count="2">
        <fieldUsage x="-1"/>
        <fieldUsage x="3"/>
      </fieldsUsage>
    </cacheHierarchy>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2"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fieldsUsage count="2">
        <fieldUsage x="-1"/>
        <fieldUsage x="5"/>
      </fieldsUsage>
    </cacheHierarchy>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2"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oneField="1" hidden="1">
      <fieldsUsage count="1">
        <fieldUsage x="0"/>
      </fieldsUsage>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oneField="1" hidden="1">
      <fieldsUsage count="1">
        <fieldUsage x="1"/>
      </fieldsUsage>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oneField="1" hidden="1">
      <fieldsUsage count="1">
        <fieldUsage x="4"/>
      </fieldsUsage>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pivotCacheId="188750989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6.835368981483" createdVersion="8" refreshedVersion="8" minRefreshableVersion="3" recordCount="0" supportSubquery="1" supportAdvancedDrill="1" xr:uid="{A297BE64-1CD8-4291-ABD3-2F41B5ACBDD3}">
  <cacheSource type="external" connectionId="13">
    <extLst>
      <ext xmlns:x14="http://schemas.microsoft.com/office/spreadsheetml/2009/9/main" uri="{F057638F-6D5F-4e77-A914-E7F072B9BCA8}">
        <x14:sourceConnection name="ThisWorkbookDataModel"/>
      </ext>
    </extLst>
  </cacheSource>
  <cacheFields count="5">
    <cacheField name="[Measures].[Average Members]" caption="Average Members" numFmtId="0" hierarchy="103" level="32767"/>
    <cacheField name="[Measures].[Average Guests]" caption="Average Guests" numFmtId="0" hierarchy="104" level="32767"/>
    <cacheField name="[Facilities].[Facility].[Facility]" caption="Facility" numFmtId="0" hierarchy="53" level="1">
      <sharedItems count="4">
        <s v="Basketball/Raquetball"/>
        <s v="Computer"/>
        <s v="Scheduled Class"/>
        <s v="Weight Room"/>
      </sharedItems>
    </cacheField>
    <cacheField name="[TimeOfDayBuckets].[TimeOfDayBuckets].[TimeOfDayBuckets]" caption="TimeOfDayBuckets" numFmtId="0" hierarchy="84" level="1">
      <sharedItems containsSemiMixedTypes="0" containsNonDate="0" containsString="0"/>
    </cacheField>
    <cacheField name="[DateDimension].[WeekDayName_Short].[WeekDayName_Short]" caption="WeekDayName_Short" numFmtId="0" hierarchy="8" level="1">
      <sharedItems containsSemiMixedTypes="0" containsNonDate="0" containsString="0"/>
    </cacheField>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0" memberValueDatatype="130" unbalanced="0"/>
    <cacheHierarchy uniqueName="[DateDimension].[WeekDayName_Short]" caption="WeekDayName_Short" attribute="1" defaultMemberUniqueName="[DateDimension].[WeekDayName_Short].[All]" allUniqueName="[DateDimension].[WeekDayName_Short].[All]" dimensionUniqueName="[DateDimension]" displayFolder="" count="2" memberValueDatatype="130" unbalanced="0">
      <fieldsUsage count="2">
        <fieldUsage x="-1"/>
        <fieldUsage x="4"/>
      </fieldsUsage>
    </cacheHierarchy>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fieldsUsage count="2">
        <fieldUsage x="-1"/>
        <fieldUsage x="2"/>
      </fieldsUsage>
    </cacheHierarchy>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0"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fieldsUsage count="2">
        <fieldUsage x="-1"/>
        <fieldUsage x="3"/>
      </fieldsUsage>
    </cacheHierarchy>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oneField="1">
      <fieldsUsage count="1">
        <fieldUsage x="0"/>
      </fieldsUsage>
    </cacheHierarchy>
    <cacheHierarchy uniqueName="[Measures].[Average Guests]" caption="Average Guests" measure="1" displayFolder="" measureGroup="StrohRanchRecreationData" count="0" oneField="1">
      <fieldsUsage count="1">
        <fieldUsage x="1"/>
      </fieldsUsage>
    </cacheHierarchy>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hidden="1">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hidden="1">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hidden="1">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pivotCacheId="109545759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red Carbo" refreshedDate="45116.835369328706" createdVersion="8" refreshedVersion="8" minRefreshableVersion="3" recordCount="0" supportSubquery="1" supportAdvancedDrill="1" xr:uid="{492E7ABC-F38C-4B85-9E4A-9E9444199FFF}">
  <cacheSource type="external" connectionId="13">
    <extLst>
      <ext xmlns:x14="http://schemas.microsoft.com/office/spreadsheetml/2009/9/main" uri="{F057638F-6D5F-4e77-A914-E7F072B9BCA8}">
        <x14:sourceConnection name="ThisWorkbookDataModel"/>
      </ext>
    </extLst>
  </cacheSource>
  <cacheFields count="4">
    <cacheField name="[DateDimension].[WeekDayName].[WeekDayName]" caption="WeekDayName" numFmtId="0" hierarchy="7" level="1">
      <sharedItems count="7">
        <s v="Tuesday"/>
        <s v="Wednesday"/>
        <s v="Thursday"/>
        <s v="Friday"/>
        <s v="Saturday"/>
        <s v="Sunday" u="1"/>
        <s v="Monday" u="1"/>
      </sharedItems>
    </cacheField>
    <cacheField name="[Measures].[Count of Facility]" caption="Count of Facility" numFmtId="0" hierarchy="145" level="32767"/>
    <cacheField name="[TimeOfDayBuckets].[TimeOfDayBuckets].[TimeOfDayBuckets]" caption="TimeOfDayBuckets" numFmtId="0" hierarchy="84" level="1">
      <sharedItems containsSemiMixedTypes="0" containsNonDate="0" containsString="0"/>
    </cacheField>
    <cacheField name="[DateDimension].[WeekDayName_Short].[WeekDayName_Short]" caption="WeekDayName_Short" numFmtId="0" hierarchy="8" level="1">
      <sharedItems containsSemiMixedTypes="0" containsNonDate="0" containsString="0"/>
    </cacheField>
  </cacheFields>
  <cacheHierarchies count="146">
    <cacheHierarchy uniqueName="[CardinalOrdinalDirections].[CardinalOrdinalDirections]" caption="CardinalOrdinalDirections" attribute="1" defaultMemberUniqueName="[CardinalOrdinalDirections].[CardinalOrdinalDirections].[All]" allUniqueName="[CardinalOrdinalDirections].[CardinalOrdinalDirections].[All]" dimensionUniqueName="[CardinalOrdinalDirections]" displayFolder="" count="0" memberValueDatatype="130" unbalanced="0"/>
    <cacheHierarchy uniqueName="[CardinalOrdinalDirections].[CardinalOrdinalDirectionsAbbreviated]" caption="CardinalOrdinalDirectionsAbbreviated" attribute="1" defaultMemberUniqueName="[CardinalOrdinalDirections].[CardinalOrdinalDirectionsAbbreviated].[All]" allUniqueName="[CardinalOrdinalDirections].[CardinalOrdinalDirectionsAbbreviated].[All]" dimensionUniqueName="[CardinalOrdinalDirections]" displayFolder="" count="0" memberValueDatatype="130" unbalanced="0"/>
    <cacheHierarchy uniqueName="[DateDimension].[DateKey]" caption="DateKey" attribute="1" defaultMemberUniqueName="[DateDimension].[DateKey].[All]" allUniqueName="[DateDimension].[DateKey].[All]" dimensionUniqueName="[DateDimension]" displayFolder="" count="0" memberValueDatatype="20" unbalanced="0"/>
    <cacheHierarchy uniqueName="[DateDimension].[Date]" caption="Date" attribute="1" time="1" defaultMemberUniqueName="[DateDimension].[Date].[All]" allUniqueName="[DateDimension].[Date].[All]" dimensionUniqueName="[DateDimension]" displayFolder="" count="0" memberValueDatatype="7" unbalanced="0"/>
    <cacheHierarchy uniqueName="[DateDimension].[Day]" caption="Day" attribute="1" defaultMemberUniqueName="[DateDimension].[Day].[All]" allUniqueName="[DateDimension].[Day].[All]" dimensionUniqueName="[DateDimension]" displayFolder="" count="0" memberValueDatatype="20" unbalanced="0"/>
    <cacheHierarchy uniqueName="[DateDimension].[DaySuffix]" caption="DaySuffix" attribute="1" defaultMemberUniqueName="[DateDimension].[DaySuffix].[All]" allUniqueName="[DateDimension].[DaySuffix].[All]" dimensionUniqueName="[DateDimension]" displayFolder="" count="0" memberValueDatatype="130" unbalanced="0"/>
    <cacheHierarchy uniqueName="[DateDimension].[Weekday]" caption="Weekday" attribute="1" defaultMemberUniqueName="[DateDimension].[Weekday].[All]" allUniqueName="[DateDimension].[Weekday].[All]" dimensionUniqueName="[DateDimension]" displayFolder="" count="0" memberValueDatatype="20" unbalanced="0"/>
    <cacheHierarchy uniqueName="[DateDimension].[WeekDayName]" caption="WeekDayName" attribute="1" defaultMemberUniqueName="[DateDimension].[WeekDayName].[All]" allUniqueName="[DateDimension].[WeekDayName].[All]" dimensionUniqueName="[DateDimension]" displayFolder="" count="2" memberValueDatatype="130" unbalanced="0">
      <fieldsUsage count="2">
        <fieldUsage x="-1"/>
        <fieldUsage x="0"/>
      </fieldsUsage>
    </cacheHierarchy>
    <cacheHierarchy uniqueName="[DateDimension].[WeekDayName_Short]" caption="WeekDayName_Short" attribute="1" defaultMemberUniqueName="[DateDimension].[WeekDayName_Short].[All]" allUniqueName="[DateDimension].[WeekDayName_Short].[All]" dimensionUniqueName="[DateDimension]" displayFolder="" count="2" memberValueDatatype="130" unbalanced="0">
      <fieldsUsage count="2">
        <fieldUsage x="-1"/>
        <fieldUsage x="3"/>
      </fieldsUsage>
    </cacheHierarchy>
    <cacheHierarchy uniqueName="[DateDimension].[WeekDayName_FirstLetter]" caption="WeekDayName_FirstLetter" attribute="1" defaultMemberUniqueName="[DateDimension].[WeekDayName_FirstLetter].[All]" allUniqueName="[DateDimension].[WeekDayName_FirstLetter].[All]" dimensionUniqueName="[DateDimension]" displayFolder="" count="0" memberValueDatatype="130" unbalanced="0"/>
    <cacheHierarchy uniqueName="[DateDimension].[DOWInMonth]" caption="DOWInMonth" attribute="1" defaultMemberUniqueName="[DateDimension].[DOWInMonth].[All]" allUniqueName="[DateDimension].[DOWInMonth].[All]" dimensionUniqueName="[DateDimension]" displayFolder="" count="0" memberValueDatatype="20" unbalanced="0"/>
    <cacheHierarchy uniqueName="[DateDimension].[DayOfYear]" caption="DayOfYear" attribute="1" defaultMemberUniqueName="[DateDimension].[DayOfYear].[All]" allUniqueName="[DateDimension].[DayOfYear].[All]" dimensionUniqueName="[DateDimension]" displayFolder="" count="0" memberValueDatatype="20" unbalanced="0"/>
    <cacheHierarchy uniqueName="[DateDimension].[WeekOfMonth]" caption="WeekOfMonth" attribute="1" defaultMemberUniqueName="[DateDimension].[WeekOfMonth].[All]" allUniqueName="[DateDimension].[WeekOfMonth].[All]" dimensionUniqueName="[DateDimension]" displayFolder="" count="0" memberValueDatatype="20" unbalanced="0"/>
    <cacheHierarchy uniqueName="[DateDimension].[WeekOfYear]" caption="WeekOfYear" attribute="1" defaultMemberUniqueName="[DateDimension].[WeekOfYear].[All]" allUniqueName="[DateDimension].[WeekOfYear].[All]" dimensionUniqueName="[DateDimension]" displayFolder="" count="0" memberValueDatatype="20" unbalanced="0"/>
    <cacheHierarchy uniqueName="[DateDimension].[Month]" caption="Month" attribute="1" defaultMemberUniqueName="[DateDimension].[Month].[All]" allUniqueName="[DateDimension].[Month].[All]" dimensionUniqueName="[DateDimension]" displayFolder="" count="0" memberValueDatatype="20" unbalanced="0"/>
    <cacheHierarchy uniqueName="[DateDimension].[MonthName]" caption="MonthName" attribute="1" defaultMemberUniqueName="[DateDimension].[MonthName].[All]" allUniqueName="[DateDimension].[MonthName].[All]" dimensionUniqueName="[DateDimension]" displayFolder="" count="0" memberValueDatatype="130" unbalanced="0"/>
    <cacheHierarchy uniqueName="[DateDimension].[MonthName_Short]" caption="MonthName_Short" attribute="1" defaultMemberUniqueName="[DateDimension].[MonthName_Short].[All]" allUniqueName="[DateDimension].[MonthName_Short].[All]" dimensionUniqueName="[DateDimension]" displayFolder="" count="0" memberValueDatatype="130" unbalanced="0"/>
    <cacheHierarchy uniqueName="[DateDimension].[MonthName_FirstLetter]" caption="MonthName_FirstLetter" attribute="1" defaultMemberUniqueName="[DateDimension].[MonthName_FirstLetter].[All]" allUniqueName="[DateDimension].[MonthName_FirstLetter].[All]" dimensionUniqueName="[DateDimension]" displayFolder="" count="0" memberValueDatatype="130" unbalanced="0"/>
    <cacheHierarchy uniqueName="[DateDimension].[Quarter]" caption="Quarter" attribute="1" defaultMemberUniqueName="[DateDimension].[Quarter].[All]" allUniqueName="[DateDimension].[Quarter].[All]" dimensionUniqueName="[DateDimension]" displayFolder="" count="0" memberValueDatatype="20" unbalanced="0"/>
    <cacheHierarchy uniqueName="[DateDimension].[QuarterName]" caption="QuarterName" attribute="1" defaultMemberUniqueName="[DateDimension].[QuarterName].[All]" allUniqueName="[DateDimension].[QuarterName].[All]" dimensionUniqueName="[DateDimension]" displayFolder="" count="0" memberValueDatatype="130" unbalanced="0"/>
    <cacheHierarchy uniqueName="[DateDimension].[Year]" caption="Year" attribute="1" defaultMemberUniqueName="[DateDimension].[Year].[All]" allUniqueName="[DateDimension].[Year].[All]" dimensionUniqueName="[DateDimension]" displayFolder="" count="0" memberValueDatatype="20" unbalanced="0"/>
    <cacheHierarchy uniqueName="[DateDimension].[MMYYYY]" caption="MMYYYY" attribute="1" defaultMemberUniqueName="[DateDimension].[MMYYYY].[All]" allUniqueName="[DateDimension].[MMYYYY].[All]" dimensionUniqueName="[DateDimension]" displayFolder="" count="0" memberValueDatatype="130" unbalanced="0"/>
    <cacheHierarchy uniqueName="[DateDimension].[MonthYear]" caption="MonthYear" attribute="1" defaultMemberUniqueName="[DateDimension].[MonthYear].[All]" allUniqueName="[DateDimension].[MonthYear].[All]" dimensionUniqueName="[DateDimension]" displayFolder="" count="0" memberValueDatatype="130" unbalanced="0"/>
    <cacheHierarchy uniqueName="[DateDimension].[IsWeekend]" caption="IsWeekend" attribute="1" defaultMemberUniqueName="[DateDimension].[IsWeekend].[All]" allUniqueName="[DateDimension].[IsWeekend].[All]" dimensionUniqueName="[DateDimension]" displayFolder="" count="0" memberValueDatatype="11" unbalanced="0"/>
    <cacheHierarchy uniqueName="[DateDimension].[IsHoliday]" caption="IsHoliday" attribute="1" defaultMemberUniqueName="[DateDimension].[IsHoliday].[All]" allUniqueName="[DateDimension].[IsHoliday].[All]" dimensionUniqueName="[DateDimension]" displayFolder="" count="0" memberValueDatatype="11" unbalanced="0"/>
    <cacheHierarchy uniqueName="[DateDimension].[HolidayName]" caption="HolidayName" attribute="1" defaultMemberUniqueName="[DateDimension].[HolidayName].[All]" allUniqueName="[DateDimension].[HolidayName].[All]" dimensionUniqueName="[DateDimension]" displayFolder="" count="0" memberValueDatatype="130" unbalanced="0"/>
    <cacheHierarchy uniqueName="[DateDimension].[SpecialDays]" caption="SpecialDays" attribute="1" defaultMemberUniqueName="[DateDimension].[SpecialDays].[All]" allUniqueName="[DateDimension].[SpecialDays].[All]" dimensionUniqueName="[DateDimension]" displayFolder="" count="0" memberValueDatatype="130" unbalanced="0"/>
    <cacheHierarchy uniqueName="[DateDimension].[FinancialYear]" caption="FinancialYear" attribute="1" defaultMemberUniqueName="[DateDimension].[FinancialYear].[All]" allUniqueName="[DateDimension].[FinancialYear].[All]" dimensionUniqueName="[DateDimension]" displayFolder="" count="0" memberValueDatatype="20" unbalanced="0"/>
    <cacheHierarchy uniqueName="[DateDimension].[FinancialQuater]" caption="FinancialQuater" attribute="1" defaultMemberUniqueName="[DateDimension].[FinancialQuater].[All]" allUniqueName="[DateDimension].[FinancialQuater].[All]" dimensionUniqueName="[DateDimension]" displayFolder="" count="0" memberValueDatatype="20" unbalanced="0"/>
    <cacheHierarchy uniqueName="[DateDimension].[FinancialMonth]" caption="FinancialMonth" attribute="1" defaultMemberUniqueName="[DateDimension].[FinancialMonth].[All]" allUniqueName="[DateDimension].[FinancialMonth].[All]" dimensionUniqueName="[DateDimension]" displayFolder="" count="0" memberValueDatatype="20" unbalanced="0"/>
    <cacheHierarchy uniqueName="[DateDimension].[FirstDateofYear]" caption="FirstDateofYear" attribute="1" time="1" defaultMemberUniqueName="[DateDimension].[FirstDateofYear].[All]" allUniqueName="[DateDimension].[FirstDateofYear].[All]" dimensionUniqueName="[DateDimension]" displayFolder="" count="0" memberValueDatatype="7" unbalanced="0"/>
    <cacheHierarchy uniqueName="[DateDimension].[LastDateofYear]" caption="LastDateofYear" attribute="1" time="1" defaultMemberUniqueName="[DateDimension].[LastDateofYear].[All]" allUniqueName="[DateDimension].[LastDateofYear].[All]" dimensionUniqueName="[DateDimension]" displayFolder="" count="0" memberValueDatatype="7" unbalanced="0"/>
    <cacheHierarchy uniqueName="[DateDimension].[FirstDateofQuater]" caption="FirstDateofQuater" attribute="1" time="1" defaultMemberUniqueName="[DateDimension].[FirstDateofQuater].[All]" allUniqueName="[DateDimension].[FirstDateofQuater].[All]" dimensionUniqueName="[DateDimension]" displayFolder="" count="0" memberValueDatatype="7" unbalanced="0"/>
    <cacheHierarchy uniqueName="[DateDimension].[LastDateofQuater]" caption="LastDateofQuater" attribute="1" time="1" defaultMemberUniqueName="[DateDimension].[LastDateofQuater].[All]" allUniqueName="[DateDimension].[LastDateofQuater].[All]" dimensionUniqueName="[DateDimension]" displayFolder="" count="0" memberValueDatatype="7" unbalanced="0"/>
    <cacheHierarchy uniqueName="[DateDimension].[FirstDateofMonth]" caption="FirstDateofMonth" attribute="1" time="1" defaultMemberUniqueName="[DateDimension].[FirstDateofMonth].[All]" allUniqueName="[DateDimension].[FirstDateofMonth].[All]" dimensionUniqueName="[DateDimension]" displayFolder="" count="0" memberValueDatatype="7" unbalanced="0"/>
    <cacheHierarchy uniqueName="[DateDimension].[LastDateofMonth]" caption="LastDateofMonth" attribute="1" time="1" defaultMemberUniqueName="[DateDimension].[LastDateofMonth].[All]" allUniqueName="[DateDimension].[LastDateofMonth].[All]" dimensionUniqueName="[DateDimension]" displayFolder="" count="0" memberValueDatatype="7" unbalanced="0"/>
    <cacheHierarchy uniqueName="[DateDimension].[FirstDateofWeek]" caption="FirstDateofWeek" attribute="1" time="1" defaultMemberUniqueName="[DateDimension].[FirstDateofWeek].[All]" allUniqueName="[DateDimension].[FirstDateofWeek].[All]" dimensionUniqueName="[DateDimension]" displayFolder="" count="0" memberValueDatatype="7" unbalanced="0"/>
    <cacheHierarchy uniqueName="[DateDimension].[LastDateofWeek]" caption="LastDateofWeek" attribute="1" time="1" defaultMemberUniqueName="[DateDimension].[LastDateofWeek].[All]" allUniqueName="[DateDimension].[LastDateofWeek].[All]" dimensionUniqueName="[DateDimension]" displayFolder="" count="0" memberValueDatatype="7" unbalanced="0"/>
    <cacheHierarchy uniqueName="[DateDimension].[CurrentYear]" caption="CurrentYear" attribute="1" defaultMemberUniqueName="[DateDimension].[CurrentYear].[All]" allUniqueName="[DateDimension].[CurrentYear].[All]" dimensionUniqueName="[DateDimension]" displayFolder="" count="0" memberValueDatatype="20" unbalanced="0"/>
    <cacheHierarchy uniqueName="[DateDimension].[CurrentQuater]" caption="CurrentQuater" attribute="1" defaultMemberUniqueName="[DateDimension].[CurrentQuater].[All]" allUniqueName="[DateDimension].[CurrentQuater].[All]" dimensionUniqueName="[DateDimension]" displayFolder="" count="0" memberValueDatatype="20" unbalanced="0"/>
    <cacheHierarchy uniqueName="[DateDimension].[CurrentMonth]" caption="CurrentMonth" attribute="1" defaultMemberUniqueName="[DateDimension].[CurrentMonth].[All]" allUniqueName="[DateDimension].[CurrentMonth].[All]" dimensionUniqueName="[DateDimension]" displayFolder="" count="0" memberValueDatatype="20" unbalanced="0"/>
    <cacheHierarchy uniqueName="[DateDimension].[CurrentWeek]" caption="CurrentWeek" attribute="1" defaultMemberUniqueName="[DateDimension].[CurrentWeek].[All]" allUniqueName="[DateDimension].[CurrentWeek].[All]" dimensionUniqueName="[DateDimension]" displayFolder="" count="0" memberValueDatatype="20" unbalanced="0"/>
    <cacheHierarchy uniqueName="[DateDimension].[CurrentDay]" caption="CurrentDay" attribute="1" defaultMemberUniqueName="[DateDimension].[CurrentDay].[All]" allUniqueName="[DateDimension].[CurrentDay].[All]" dimensionUniqueName="[DateDimension]" displayFolder="" count="0" memberValueDatatype="20" unbalanced="0"/>
    <cacheHierarchy uniqueName="[DateTimeBuckets].[Date]" caption="Date" attribute="1" time="1" defaultMemberUniqueName="[DateTimeBuckets].[Date].[All]" allUniqueName="[DateTimeBuckets].[Date].[All]" dimensionUniqueName="[DateTimeBuckets]" displayFolder="" count="0" memberValueDatatype="7" unbalanced="0"/>
    <cacheHierarchy uniqueName="[DateTimeBuckets].[TimeBucket]" caption="TimeBucket" attribute="1" time="1" defaultMemberUniqueName="[DateTimeBuckets].[TimeBucket].[All]" allUniqueName="[DateTimeBuckets].[TimeBucket].[All]" dimensionUniqueName="[DateTimeBuckets]" displayFolder="" count="0" memberValueDatatype="7" unbalanced="0"/>
    <cacheHierarchy uniqueName="[DateTimeBuckets].[DateTimeBuckets]" caption="DateTimeBuckets" attribute="1" time="1" defaultMemberUniqueName="[DateTimeBuckets].[DateTimeBuckets].[All]" allUniqueName="[DateTimeBuckets].[DateTimeBuckets].[All]" dimensionUniqueName="[DateTimeBuckets]" displayFolder="" count="0" memberValueDatatype="7" unbalanced="0"/>
    <cacheHierarchy uniqueName="[DaysOfWeek].[DayID]" caption="DayID" attribute="1" defaultMemberUniqueName="[DaysOfWeek].[DayID].[All]" allUniqueName="[DaysOfWeek].[DayID].[All]" dimensionUniqueName="[DaysOfWeek]" displayFolder="" count="0" memberValueDatatype="20" unbalanced="0"/>
    <cacheHierarchy uniqueName="[DaysOfWeek].[Day]" caption="Day" attribute="1" defaultMemberUniqueName="[DaysOfWeek].[Day].[All]" allUniqueName="[DaysOfWeek].[Day].[All]" dimensionUniqueName="[DaysOfWeek]" displayFolder="" count="0" memberValueDatatype="130" unbalanced="0"/>
    <cacheHierarchy uniqueName="[DaysOfWeek].[WeekDayEnd]" caption="WeekDayEnd" attribute="1" defaultMemberUniqueName="[DaysOfWeek].[WeekDayEnd].[All]" allUniqueName="[DaysOfWeek].[WeekDayEnd].[All]" dimensionUniqueName="[DaysOfWeek]" displayFolder="" count="0" memberValueDatatype="130" unbalanced="0"/>
    <cacheHierarchy uniqueName="[DaysOfWeek].[ClubhouseOpenHour]" caption="ClubhouseOpenHour" attribute="1" time="1" defaultMemberUniqueName="[DaysOfWeek].[ClubhouseOpenHour].[All]" allUniqueName="[DaysOfWeek].[ClubhouseOpenHour].[All]" dimensionUniqueName="[DaysOfWeek]" displayFolder="" count="0" memberValueDatatype="7" unbalanced="0"/>
    <cacheHierarchy uniqueName="[DaysOfWeek].[ClubhouseClosedHour]" caption="ClubhouseClosedHour" attribute="1" time="1" defaultMemberUniqueName="[DaysOfWeek].[ClubhouseClosedHour].[All]" allUniqueName="[DaysOfWeek].[ClubhouseClosedHour].[All]" dimensionUniqueName="[DaysOfWeek]" displayFolder="" count="0" memberValueDatatype="7" unbalanced="0"/>
    <cacheHierarchy uniqueName="[DaysOfWeek].[PoolOpenHour]" caption="PoolOpenHour" attribute="1" time="1" defaultMemberUniqueName="[DaysOfWeek].[PoolOpenHour].[All]" allUniqueName="[DaysOfWeek].[PoolOpenHour].[All]" dimensionUniqueName="[DaysOfWeek]" displayFolder="" count="0" memberValueDatatype="7" unbalanced="0"/>
    <cacheHierarchy uniqueName="[DaysOfWeek].[PoolClosedHour]" caption="PoolClosedHour" attribute="1" time="1" defaultMemberUniqueName="[DaysOfWeek].[PoolClosedHour].[All]" allUniqueName="[DaysOfWeek].[PoolClosedHour].[All]" dimensionUniqueName="[DaysOfWeek]" displayFolder="" count="0" memberValueDatatype="7" unbalanced="0"/>
    <cacheHierarchy uniqueName="[Facilities].[Facility]" caption="Facility" attribute="1" defaultMemberUniqueName="[Facilities].[Facility].[All]" allUniqueName="[Facilities].[Facility].[All]" dimensionUniqueName="[Facilities]" displayFolder="" count="2" memberValueDatatype="130" unbalanced="0"/>
    <cacheHierarchy uniqueName="[StrohRanchRecreationData].[EntryID]" caption="EntryID" attribute="1" defaultMemberUniqueName="[StrohRanchRecreationData].[EntryID].[All]" allUniqueName="[StrohRanchRecreationData].[EntryID].[All]" dimensionUniqueName="[StrohRanchRecreationData]" displayFolder="" count="0" memberValueDatatype="5" unbalanced="0"/>
    <cacheHierarchy uniqueName="[StrohRanchRecreationData].[Date]" caption="Date" attribute="1" time="1" defaultMemberUniqueName="[StrohRanchRecreationData].[Date].[All]" allUniqueName="[StrohRanchRecreationData].[Date].[All]" dimensionUniqueName="[StrohRanchRecreationData]" displayFolder="" count="0" memberValueDatatype="7" unbalanced="0"/>
    <cacheHierarchy uniqueName="[StrohRanchRecreationData].[FirstName]" caption="FirstName" attribute="1" defaultMemberUniqueName="[StrohRanchRecreationData].[FirstName].[All]" allUniqueName="[StrohRanchRecreationData].[FirstName].[All]" dimensionUniqueName="[StrohRanchRecreationData]" displayFolder="" count="0" memberValueDatatype="130" unbalanced="0"/>
    <cacheHierarchy uniqueName="[StrohRanchRecreationData].[LastName]" caption="LastName" attribute="1" defaultMemberUniqueName="[StrohRanchRecreationData].[LastName].[All]" allUniqueName="[StrohRanchRecreationData].[LastName].[All]" dimensionUniqueName="[StrohRanchRecreationData]" displayFolder="" count="0" memberValueDatatype="130" unbalanced="0"/>
    <cacheHierarchy uniqueName="[StrohRanchRecreationData].[Facility]" caption="Facility" attribute="1" defaultMemberUniqueName="[StrohRanchRecreationData].[Facility].[All]" allUniqueName="[StrohRanchRecreationData].[Facility].[All]" dimensionUniqueName="[StrohRanchRecreationData]" displayFolder="" count="2" memberValueDatatype="130" unbalanced="0"/>
    <cacheHierarchy uniqueName="[StrohRanchRecreationData].[TimeIn]" caption="TimeIn" attribute="1" time="1" defaultMemberUniqueName="[StrohRanchRecreationData].[TimeIn].[All]" allUniqueName="[StrohRanchRecreationData].[TimeIn].[All]" dimensionUniqueName="[StrohRanchRecreationData]" displayFolder="" count="0" memberValueDatatype="7" unbalanced="0"/>
    <cacheHierarchy uniqueName="[StrohRanchRecreationData].[TimeInBucket]" caption="TimeInBucket" attribute="1" time="1" defaultMemberUniqueName="[StrohRanchRecreationData].[TimeInBucket].[All]" allUniqueName="[StrohRanchRecreationData].[TimeInBucket].[All]" dimensionUniqueName="[StrohRanchRecreationData]" displayFolder="" count="0" memberValueDatatype="7" unbalanced="0"/>
    <cacheHierarchy uniqueName="[StrohRanchRecreationData].[DateTimeBuckets]" caption="DateTimeBuckets" attribute="1" time="1" defaultMemberUniqueName="[StrohRanchRecreationData].[DateTimeBuckets].[All]" allUniqueName="[StrohRanchRecreationData].[DateTimeBuckets].[All]" dimensionUniqueName="[StrohRanchRecreationData]" displayFolder="" count="0" memberValueDatatype="7" unbalanced="0"/>
    <cacheHierarchy uniqueName="[StrohRanchRecreationData].[TimeOfDay]" caption="TimeOfDay" attribute="1" defaultMemberUniqueName="[StrohRanchRecreationData].[TimeOfDay].[All]" allUniqueName="[StrohRanchRecreationData].[TimeOfDay].[All]" dimensionUniqueName="[StrohRanchRecreationData]" displayFolder="" count="0" memberValueDatatype="130" unbalanced="0"/>
    <cacheHierarchy uniqueName="[StrohRanchRecreationData].[Members]" caption="Members" attribute="1" defaultMemberUniqueName="[StrohRanchRecreationData].[Members].[All]" allUniqueName="[StrohRanchRecreationData].[Members].[All]" dimensionUniqueName="[StrohRanchRecreationData]" displayFolder="" count="0" memberValueDatatype="20" unbalanced="0"/>
    <cacheHierarchy uniqueName="[StrohRanchRecreationData].[Guests]" caption="Guests" attribute="1" defaultMemberUniqueName="[StrohRanchRecreationData].[Guests].[All]" allUniqueName="[StrohRanchRecreationData].[Guests].[All]" dimensionUniqueName="[StrohRanchRecreationData]" displayFolder="" count="0" memberValueDatatype="20" unbalanced="0"/>
    <cacheHierarchy uniqueName="[StrohRanchRecreationData].[TimeOut]" caption="TimeOut" attribute="1" time="1" defaultMemberUniqueName="[StrohRanchRecreationData].[TimeOut].[All]" allUniqueName="[StrohRanchRecreationData].[TimeOut].[All]" dimensionUniqueName="[StrohRanchRecreationData]" displayFolder="" count="0" memberValueDatatype="7" unbalanced="0"/>
    <cacheHierarchy uniqueName="[StrohRanchRecreationData].[TimeOutBucket]" caption="TimeOutBucket" attribute="1" time="1" defaultMemberUniqueName="[StrohRanchRecreationData].[TimeOutBucket].[All]" allUniqueName="[StrohRanchRecreationData].[TimeOutBucket].[All]" dimensionUniqueName="[StrohRanchRecreationData]" displayFolder="" count="0" memberValueDatatype="7" unbalanced="0"/>
    <cacheHierarchy uniqueName="[StrohRanchRecreationData].[TimeElapsedNumber]" caption="TimeElapsedNumber" attribute="1" defaultMemberUniqueName="[StrohRanchRecreationData].[TimeElapsedNumber].[All]" allUniqueName="[StrohRanchRecreationData].[TimeElapsedNumber].[All]" dimensionUniqueName="[StrohRanchRecreationData]" displayFolder="" count="0" memberValueDatatype="5" unbalanced="0"/>
    <cacheHierarchy uniqueName="[StrohRanchRecreationData].[TimeElapsed]" caption="TimeElapsed" attribute="1" time="1" defaultMemberUniqueName="[StrohRanchRecreationData].[TimeElapsed].[All]" allUniqueName="[StrohRanchRecreationData].[TimeElapsed].[All]" dimensionUniqueName="[StrohRanchRecreationData]" displayFolder="" count="0" memberValueDatatype="7" unbalanced="0"/>
    <cacheHierarchy uniqueName="[StrohRanchRecreationData].[Indoor Pool]" caption="Indoor Pool" attribute="1" defaultMemberUniqueName="[StrohRanchRecreationData].[Indoor Pool].[All]" allUniqueName="[StrohRanchRecreationData].[Indoor Pool].[All]" dimensionUniqueName="[StrohRanchRecreationData]" displayFolder="" count="0" memberValueDatatype="20" unbalanced="0"/>
    <cacheHierarchy uniqueName="[StrohRanchRecreationData].[Outdoor Pool]" caption="Outdoor Pool" attribute="1" defaultMemberUniqueName="[StrohRanchRecreationData].[Outdoor Pool].[All]" allUniqueName="[StrohRanchRecreationData].[Outdoor Pool].[All]" dimensionUniqueName="[StrohRanchRecreationData]" displayFolder="" count="0" memberValueDatatype="20" unbalanced="0"/>
    <cacheHierarchy uniqueName="[StrohRanchRecreationData].[Weight Room]" caption="Weight Room" attribute="1" defaultMemberUniqueName="[StrohRanchRecreationData].[Weight Room].[All]" allUniqueName="[StrohRanchRecreationData].[Weight Room].[All]" dimensionUniqueName="[StrohRanchRecreationData]" displayFolder="" count="0" memberValueDatatype="20" unbalanced="0"/>
    <cacheHierarchy uniqueName="[StrohRanchRecreationData].[Basketball/Raquetball]" caption="Basketball/Raquetball" attribute="1" defaultMemberUniqueName="[StrohRanchRecreationData].[Basketball/Raquetball].[All]" allUniqueName="[StrohRanchRecreationData].[Basketball/Raquetball].[All]" dimensionUniqueName="[StrohRanchRecreationData]" displayFolder="" count="0" memberValueDatatype="20" unbalanced="0"/>
    <cacheHierarchy uniqueName="[StrohRanchRecreationData].[Computer]" caption="Computer" attribute="1" defaultMemberUniqueName="[StrohRanchRecreationData].[Computer].[All]" allUniqueName="[StrohRanchRecreationData].[Computer].[All]" dimensionUniqueName="[StrohRanchRecreationData]" displayFolder="" count="0" memberValueDatatype="20" unbalanced="0"/>
    <cacheHierarchy uniqueName="[StrohRanchRecreationData].[Scheduled Class]" caption="Scheduled Class" attribute="1" defaultMemberUniqueName="[StrohRanchRecreationData].[Scheduled Class].[All]" allUniqueName="[StrohRanchRecreationData].[Scheduled Class].[All]" dimensionUniqueName="[StrohRanchRecreationData]" displayFolder="" count="0" memberValueDatatype="20" unbalanced="0"/>
    <cacheHierarchy uniqueName="[StrohRanchRecreationData].[Weekday]" caption="Weekday" attribute="1" defaultMemberUniqueName="[StrohRanchRecreationData].[Weekday].[All]" allUniqueName="[StrohRanchRecreationData].[Weekday].[All]" dimensionUniqueName="[StrohRanchRecreationData]" displayFolder="" count="0" memberValueDatatype="130" unbalanced="0"/>
    <cacheHierarchy uniqueName="[TimeInHourlyBuckets].[TimeBuckets]" caption="TimeBuckets" attribute="1" time="1" defaultMemberUniqueName="[TimeInHourlyBuckets].[TimeBuckets].[All]" allUniqueName="[TimeInHourlyBuckets].[TimeBuckets].[All]" dimensionUniqueName="[TimeInHourlyBuckets]" displayFolder="" count="0" memberValueDatatype="7" unbalanced="0"/>
    <cacheHierarchy uniqueName="[TimeInHourlyBuckets].[TimeOfDayBuckets]" caption="TimeOfDayBuckets" attribute="1" defaultMemberUniqueName="[TimeInHourlyBuckets].[TimeOfDayBuckets].[All]" allUniqueName="[TimeInHourlyBuckets].[TimeOfDayBuckets].[All]" dimensionUniqueName="[TimeInHourlyBuckets]" displayFolder="" count="0" memberValueDatatype="130" unbalanced="0"/>
    <cacheHierarchy uniqueName="[TimeOfDay].[Time]" caption="Time" attribute="1" time="1" defaultMemberUniqueName="[TimeOfDay].[Time].[All]" allUniqueName="[TimeOfDay].[Time].[All]" dimensionUniqueName="[TimeOfDay]" displayFolder="" count="0" memberValueDatatype="7" unbalanced="0"/>
    <cacheHierarchy uniqueName="[TimeOfDay].[TimeBuckets]" caption="TimeBuckets" attribute="1" time="1" defaultMemberUniqueName="[TimeOfDay].[TimeBuckets].[All]" allUniqueName="[TimeOfDay].[TimeBuckets].[All]" dimensionUniqueName="[TimeOfDay]" displayFolder="" count="0" memberValueDatatype="7" unbalanced="0"/>
    <cacheHierarchy uniqueName="[TimeOfDay].[TimeDecimal]" caption="TimeDecimal" attribute="1" defaultMemberUniqueName="[TimeOfDay].[TimeDecimal].[All]" allUniqueName="[TimeOfDay].[TimeDecimal].[All]" dimensionUniqueName="[TimeOfDay]" displayFolder="" count="0" memberValueDatatype="5" unbalanced="0"/>
    <cacheHierarchy uniqueName="[TimeOfDay].[TimeOfDay]" caption="TimeOfDay" attribute="1" defaultMemberUniqueName="[TimeOfDay].[TimeOfDay].[All]" allUniqueName="[TimeOfDay].[TimeOfDay].[All]" dimensionUniqueName="[TimeOfDay]" displayFolder="" count="0" memberValueDatatype="130" unbalanced="0"/>
    <cacheHierarchy uniqueName="[TimeOfDay].[TimeOfDayBuckets]" caption="TimeOfDayBuckets" attribute="1" defaultMemberUniqueName="[TimeOfDay].[TimeOfDayBuckets].[All]" allUniqueName="[TimeOfDay].[TimeOfDayBuckets].[All]" dimensionUniqueName="[TimeOfDay]" displayFolder="" count="0" memberValueDatatype="130" unbalanced="0"/>
    <cacheHierarchy uniqueName="[TimeOfDayBuckets].[TimeOfDayBucketID]" caption="TimeOfDayBucketID" attribute="1" defaultMemberUniqueName="[TimeOfDayBuckets].[TimeOfDayBucketID].[All]" allUniqueName="[TimeOfDayBuckets].[TimeOfDayBucketID].[All]" dimensionUniqueName="[TimeOfDayBuckets]" displayFolder="" count="0" memberValueDatatype="20" unbalanced="0"/>
    <cacheHierarchy uniqueName="[TimeOfDayBuckets].[TimeOfDayBuckets]" caption="TimeOfDayBuckets" attribute="1" defaultMemberUniqueName="[TimeOfDayBuckets].[TimeOfDayBuckets].[All]" allUniqueName="[TimeOfDayBuckets].[TimeOfDayBuckets].[All]" dimensionUniqueName="[TimeOfDayBuckets]" displayFolder="" count="2" memberValueDatatype="130" unbalanced="0">
      <fieldsUsage count="2">
        <fieldUsage x="-1"/>
        <fieldUsage x="2"/>
      </fieldsUsage>
    </cacheHierarchy>
    <cacheHierarchy uniqueName="[TimeOutHourlyBuckets].[TimeBuckets]" caption="TimeBuckets" attribute="1" time="1" defaultMemberUniqueName="[TimeOutHourlyBuckets].[TimeBuckets].[All]" allUniqueName="[TimeOutHourlyBuckets].[TimeBuckets].[All]" dimensionUniqueName="[TimeOutHourlyBuckets]" displayFolder="" count="0" memberValueDatatype="7" unbalanced="0"/>
    <cacheHierarchy uniqueName="[TimeOutHourlyBuckets].[TimeOfDayBuckets]" caption="TimeOfDayBuckets" attribute="1" defaultMemberUniqueName="[TimeOutHourlyBuckets].[TimeOfDayBuckets].[All]" allUniqueName="[TimeOutHourlyBuckets].[TimeOfDayBuckets].[All]" dimensionUniqueName="[TimeOutHourlyBuckets]" displayFolder="" count="0" memberValueDatatype="130" unbalanced="0"/>
    <cacheHierarchy uniqueName="[Weather].[Date]" caption="Date" attribute="1" time="1" defaultMemberUniqueName="[Weather].[Date].[All]" allUniqueName="[Weather].[Date].[All]" dimensionUniqueName="[Weather]" displayFolder="" count="0" memberValueDatatype="7" unbalanced="0"/>
    <cacheHierarchy uniqueName="[Weather].[Time]" caption="Time" attribute="1" time="1" defaultMemberUniqueName="[Weather].[Time].[All]" allUniqueName="[Weather].[Time].[All]" dimensionUniqueName="[Weather]" displayFolder="" count="0" memberValueDatatype="7" unbalanced="0"/>
    <cacheHierarchy uniqueName="[Weather].[WeatherHourlyBuckets]" caption="WeatherHourlyBuckets" attribute="1" time="1" defaultMemberUniqueName="[Weather].[WeatherHourlyBuckets].[All]" allUniqueName="[Weather].[WeatherHourlyBuckets].[All]" dimensionUniqueName="[Weather]" displayFolder="" count="0" memberValueDatatype="7" unbalanced="0"/>
    <cacheHierarchy uniqueName="[Weather].[DateTimeBuckets]" caption="DateTimeBuckets" attribute="1" defaultMemberUniqueName="[Weather].[DateTimeBuckets].[All]" allUniqueName="[Weather].[DateTimeBuckets].[All]" dimensionUniqueName="[Weather]" displayFolder="" count="0" memberValueDatatype="130" unbalanced="0"/>
    <cacheHierarchy uniqueName="[Weather].[TemperatureF]" caption="TemperatureF" attribute="1" defaultMemberUniqueName="[Weather].[TemperatureF].[All]" allUniqueName="[Weather].[TemperatureF].[All]" dimensionUniqueName="[Weather]" displayFolder="" count="0" memberValueDatatype="5" unbalanced="0"/>
    <cacheHierarchy uniqueName="[Weather].[HumidityPercent]" caption="HumidityPercent" attribute="1" defaultMemberUniqueName="[Weather].[HumidityPercent].[All]" allUniqueName="[Weather].[HumidityPercent].[All]" dimensionUniqueName="[Weather]" displayFolder="" count="0" memberValueDatatype="5" unbalanced="0"/>
    <cacheHierarchy uniqueName="[Weather].[DewPointF]" caption="DewPointF" attribute="1" defaultMemberUniqueName="[Weather].[DewPointF].[All]" allUniqueName="[Weather].[DewPointF].[All]" dimensionUniqueName="[Weather]" displayFolder="" count="0" memberValueDatatype="5" unbalanced="0"/>
    <cacheHierarchy uniqueName="[Weather].[BarometerInHG]" caption="BarometerInHG" attribute="1" defaultMemberUniqueName="[Weather].[BarometerInHG].[All]" allUniqueName="[Weather].[BarometerInHG].[All]" dimensionUniqueName="[Weather]" displayFolder="" count="0" memberValueDatatype="5" unbalanced="0"/>
    <cacheHierarchy uniqueName="[Weather].[WindSpeedMPH]" caption="WindSpeedMPH" attribute="1" defaultMemberUniqueName="[Weather].[WindSpeedMPH].[All]" allUniqueName="[Weather].[WindSpeedMPH].[All]" dimensionUniqueName="[Weather]" displayFolder="" count="0" memberValueDatatype="5" unbalanced="0"/>
    <cacheHierarchy uniqueName="[Weather].[WindDirection]" caption="WindDirection" attribute="1" defaultMemberUniqueName="[Weather].[WindDirection].[All]" allUniqueName="[Weather].[WindDirection].[All]" dimensionUniqueName="[Weather]" displayFolder="" count="0" memberValueDatatype="130" unbalanced="0"/>
    <cacheHierarchy uniqueName="[Weather].[WindGustMPH]" caption="WindGustMPH" attribute="1" defaultMemberUniqueName="[Weather].[WindGustMPH].[All]" allUniqueName="[Weather].[WindGustMPH].[All]" dimensionUniqueName="[Weather]" displayFolder="" count="0" memberValueDatatype="5" unbalanced="0"/>
    <cacheHierarchy uniqueName="[Weather].[OneHourRainTotalInches]" caption="OneHourRainTotalInches" attribute="1" defaultMemberUniqueName="[Weather].[OneHourRainTotalInches].[All]" allUniqueName="[Weather].[OneHourRainTotalInches].[All]" dimensionUniqueName="[Weather]" displayFolder="" count="0" memberValueDatatype="5" unbalanced="0"/>
    <cacheHierarchy uniqueName="[Weather].[SnowDepth]" caption="SnowDepth" attribute="1" defaultMemberUniqueName="[Weather].[SnowDepth].[All]" allUniqueName="[Weather].[SnowDepth].[All]" dimensionUniqueName="[Weather]" displayFolder="" count="0" memberValueDatatype="5" unbalanced="0"/>
    <cacheHierarchy uniqueName="[WeatherHourlyBuckets].[TimeBuckets]" caption="TimeBuckets" attribute="1" time="1" defaultMemberUniqueName="[WeatherHourlyBuckets].[TimeBuckets].[All]" allUniqueName="[WeatherHourlyBuckets].[TimeBuckets].[All]" dimensionUniqueName="[WeatherHourlyBuckets]" displayFolder="" count="0" memberValueDatatype="7" unbalanced="0"/>
    <cacheHierarchy uniqueName="[WeatherHourlyBuckets].[TimeOfDayBuckets]" caption="TimeOfDayBuckets" attribute="1" defaultMemberUniqueName="[WeatherHourlyBuckets].[TimeOfDayBuckets].[All]" allUniqueName="[WeatherHourlyBuckets].[TimeOfDayBuckets].[All]" dimensionUniqueName="[WeatherHourlyBuckets]" displayFolder="" count="0" memberValueDatatype="130" unbalanced="0"/>
    <cacheHierarchy uniqueName="[Measures].[Members and Guests]" caption="Members and Guests" measure="1" displayFolder="" measureGroup="StrohRanchRecreationData" count="0"/>
    <cacheHierarchy uniqueName="[Measures].[Average Members]" caption="Average Members" measure="1" displayFolder="" measureGroup="StrohRanchRecreationData" count="0"/>
    <cacheHierarchy uniqueName="[Measures].[Average Guests]" caption="Average Guests" measure="1" displayFolder="" measureGroup="StrohRanchRecreationData" count="0"/>
    <cacheHierarchy uniqueName="[Measures].[__XL_Count Weather]" caption="__XL_Count Weather" measure="1" displayFolder="" measureGroup="Weather" count="0" hidden="1"/>
    <cacheHierarchy uniqueName="[Measures].[__XL_Count CardinalOrdinalDirections]" caption="__XL_Count CardinalOrdinalDirections" measure="1" displayFolder="" measureGroup="CardinalOrdinalDirections" count="0" hidden="1"/>
    <cacheHierarchy uniqueName="[Measures].[__XL_Count StrohRanchRecreationData]" caption="__XL_Count StrohRanchRecreationData" measure="1" displayFolder="" measureGroup="StrohRanchRecreationData" count="0" hidden="1"/>
    <cacheHierarchy uniqueName="[Measures].[__XL_Count DaysOfWeek]" caption="__XL_Count DaysOfWeek" measure="1" displayFolder="" measureGroup="DaysOfWeek" count="0" hidden="1"/>
    <cacheHierarchy uniqueName="[Measures].[__XL_Count Facilities]" caption="__XL_Count Facilities" measure="1" displayFolder="" measureGroup="Facilities" count="0" hidden="1"/>
    <cacheHierarchy uniqueName="[Measures].[__XL_Count TimeOfDay]" caption="__XL_Count TimeOfDay" measure="1" displayFolder="" measureGroup="TimeOfDay" count="0" hidden="1"/>
    <cacheHierarchy uniqueName="[Measures].[__XL_Count DateDimension]" caption="__XL_Count DateDimension" measure="1" displayFolder="" measureGroup="DateDimension" count="0" hidden="1"/>
    <cacheHierarchy uniqueName="[Measures].[__XL_Count TimeOfDayBuckets]" caption="__XL_Count TimeOfDayBuckets" measure="1" displayFolder="" measureGroup="TimeOfDayBuckets" count="0" hidden="1"/>
    <cacheHierarchy uniqueName="[Measures].[__XL_Count TimeInHourlyBuckets]" caption="__XL_Count TimeInHourlyBuckets" measure="1" displayFolder="" measureGroup="TimeInHourlyBuckets" count="0" hidden="1"/>
    <cacheHierarchy uniqueName="[Measures].[__XL_Count TimeOutHourlyBuckets]" caption="__XL_Count TimeOutHourlyBuckets" measure="1" displayFolder="" measureGroup="TimeOutHourlyBuckets" count="0" hidden="1"/>
    <cacheHierarchy uniqueName="[Measures].[__XL_Count WeatherHourlyBuckets]" caption="__XL_Count WeatherHourlyBuckets" measure="1" displayFolder="" measureGroup="WeatherHourlyBuckets" count="0" hidden="1"/>
    <cacheHierarchy uniqueName="[Measures].[__XL_Count DateTimeBuckets]" caption="__XL_Count DateTimeBuckets" measure="1" displayFolder="" measureGroup="DateTimeBuckets" count="0" hidden="1"/>
    <cacheHierarchy uniqueName="[Measures].[__No measures defined]" caption="__No measures defined" measure="1" displayFolder="" count="0" hidden="1"/>
    <cacheHierarchy uniqueName="[Measures].[Sum of TemperatureF]" caption="Sum of TemperatureF" measure="1" displayFolder="" measureGroup="Weather" count="0" hidden="1">
      <extLst>
        <ext xmlns:x15="http://schemas.microsoft.com/office/spreadsheetml/2010/11/main" uri="{B97F6D7D-B522-45F9-BDA1-12C45D357490}">
          <x15:cacheHierarchy aggregatedColumn="91"/>
        </ext>
      </extLst>
    </cacheHierarchy>
    <cacheHierarchy uniqueName="[Measures].[Average of TemperatureF]" caption="Average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ax of TemperatureF]" caption="Max of TemperatureF" measure="1" displayFolder="" measureGroup="Weather" count="0" hidden="1">
      <extLst>
        <ext xmlns:x15="http://schemas.microsoft.com/office/spreadsheetml/2010/11/main" uri="{B97F6D7D-B522-45F9-BDA1-12C45D357490}">
          <x15:cacheHierarchy aggregatedColumn="91"/>
        </ext>
      </extLst>
    </cacheHierarchy>
    <cacheHierarchy uniqueName="[Measures].[Min of TemperatureF]" caption="Min of TemperatureF" measure="1" displayFolder="" measureGroup="Weather" count="0" hidden="1">
      <extLst>
        <ext xmlns:x15="http://schemas.microsoft.com/office/spreadsheetml/2010/11/main" uri="{B97F6D7D-B522-45F9-BDA1-12C45D357490}">
          <x15:cacheHierarchy aggregatedColumn="91"/>
        </ext>
      </extLst>
    </cacheHierarchy>
    <cacheHierarchy uniqueName="[Measures].[Sum of HumidityPercent]" caption="Sum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Average of HumidityPercent]" caption="Average of HumidityPercent" measure="1" displayFolder="" measureGroup="Weather" count="0" hidden="1">
      <extLst>
        <ext xmlns:x15="http://schemas.microsoft.com/office/spreadsheetml/2010/11/main" uri="{B97F6D7D-B522-45F9-BDA1-12C45D357490}">
          <x15:cacheHierarchy aggregatedColumn="92"/>
        </ext>
      </extLst>
    </cacheHierarchy>
    <cacheHierarchy uniqueName="[Measures].[Sum of Indoor Pool]" caption="Sum of Indoor Pool" measure="1" displayFolder="" measureGroup="StrohRanchRecreationData" count="0" hidden="1">
      <extLst>
        <ext xmlns:x15="http://schemas.microsoft.com/office/spreadsheetml/2010/11/main" uri="{B97F6D7D-B522-45F9-BDA1-12C45D357490}">
          <x15:cacheHierarchy aggregatedColumn="69"/>
        </ext>
      </extLst>
    </cacheHierarchy>
    <cacheHierarchy uniqueName="[Measures].[Sum of Outdoor Pool]" caption="Sum of Outdoor Pool" measure="1" displayFolder="" measureGroup="StrohRanchRecreationData" count="0" hidden="1">
      <extLst>
        <ext xmlns:x15="http://schemas.microsoft.com/office/spreadsheetml/2010/11/main" uri="{B97F6D7D-B522-45F9-BDA1-12C45D357490}">
          <x15:cacheHierarchy aggregatedColumn="70"/>
        </ext>
      </extLst>
    </cacheHierarchy>
    <cacheHierarchy uniqueName="[Measures].[Sum of Weight Room]" caption="Sum of Weight Room" measure="1" displayFolder="" measureGroup="StrohRanchRecreationData" count="0" hidden="1">
      <extLst>
        <ext xmlns:x15="http://schemas.microsoft.com/office/spreadsheetml/2010/11/main" uri="{B97F6D7D-B522-45F9-BDA1-12C45D357490}">
          <x15:cacheHierarchy aggregatedColumn="71"/>
        </ext>
      </extLst>
    </cacheHierarchy>
    <cacheHierarchy uniqueName="[Measures].[Sum of Basketball/Raquetball]" caption="Sum of Basketball/Raquetball" measure="1" displayFolder="" measureGroup="StrohRanchRecreationData" count="0" hidden="1">
      <extLst>
        <ext xmlns:x15="http://schemas.microsoft.com/office/spreadsheetml/2010/11/main" uri="{B97F6D7D-B522-45F9-BDA1-12C45D357490}">
          <x15:cacheHierarchy aggregatedColumn="72"/>
        </ext>
      </extLst>
    </cacheHierarchy>
    <cacheHierarchy uniqueName="[Measures].[Sum of Computer]" caption="Sum of Computer" measure="1" displayFolder="" measureGroup="StrohRanchRecreationData" count="0" hidden="1">
      <extLst>
        <ext xmlns:x15="http://schemas.microsoft.com/office/spreadsheetml/2010/11/main" uri="{B97F6D7D-B522-45F9-BDA1-12C45D357490}">
          <x15:cacheHierarchy aggregatedColumn="73"/>
        </ext>
      </extLst>
    </cacheHierarchy>
    <cacheHierarchy uniqueName="[Measures].[Sum of Scheduled Class]" caption="Sum of Scheduled Class" measure="1" displayFolder="" measureGroup="StrohRanchRecreationData" count="0" hidden="1">
      <extLst>
        <ext xmlns:x15="http://schemas.microsoft.com/office/spreadsheetml/2010/11/main" uri="{B97F6D7D-B522-45F9-BDA1-12C45D357490}">
          <x15:cacheHierarchy aggregatedColumn="74"/>
        </ext>
      </extLst>
    </cacheHierarchy>
    <cacheHierarchy uniqueName="[Measures].[Count of TimeElapsed]" caption="Count of TimeElapsed" measure="1" displayFolder="" measureGroup="StrohRanchRecreationData" count="0" hidden="1">
      <extLst>
        <ext xmlns:x15="http://schemas.microsoft.com/office/spreadsheetml/2010/11/main" uri="{B97F6D7D-B522-45F9-BDA1-12C45D357490}">
          <x15:cacheHierarchy aggregatedColumn="68"/>
        </ext>
      </extLst>
    </cacheHierarchy>
    <cacheHierarchy uniqueName="[Measures].[Sum of Members]" caption="Sum of Members" measure="1" displayFolder="" measureGroup="StrohRanchRecreationData" count="0" hidden="1">
      <extLst>
        <ext xmlns:x15="http://schemas.microsoft.com/office/spreadsheetml/2010/11/main" uri="{B97F6D7D-B522-45F9-BDA1-12C45D357490}">
          <x15:cacheHierarchy aggregatedColumn="63"/>
        </ext>
      </extLst>
    </cacheHierarchy>
    <cacheHierarchy uniqueName="[Measures].[Sum of Guests]" caption="Sum of Guests" measure="1" displayFolder="" measureGroup="StrohRanchRecreationData" count="0" hidden="1">
      <extLst>
        <ext xmlns:x15="http://schemas.microsoft.com/office/spreadsheetml/2010/11/main" uri="{B97F6D7D-B522-45F9-BDA1-12C45D357490}">
          <x15:cacheHierarchy aggregatedColumn="64"/>
        </ext>
      </extLst>
    </cacheHierarchy>
    <cacheHierarchy uniqueName="[Measures].[Count of TimeInBucket]" caption="Count of TimeInBucket" measure="1" displayFolder="" measureGroup="StrohRanchRecreationData" count="0" hidden="1">
      <extLst>
        <ext xmlns:x15="http://schemas.microsoft.com/office/spreadsheetml/2010/11/main" uri="{B97F6D7D-B522-45F9-BDA1-12C45D357490}">
          <x15:cacheHierarchy aggregatedColumn="60"/>
        </ext>
      </extLst>
    </cacheHierarchy>
    <cacheHierarchy uniqueName="[Measures].[Count of TimeOutBucket]" caption="Count of TimeOutBucket" measure="1" displayFolder="" measureGroup="StrohRanchRecreationData" count="0" hidden="1">
      <extLst>
        <ext xmlns:x15="http://schemas.microsoft.com/office/spreadsheetml/2010/11/main" uri="{B97F6D7D-B522-45F9-BDA1-12C45D357490}">
          <x15:cacheHierarchy aggregatedColumn="66"/>
        </ext>
      </extLst>
    </cacheHierarchy>
    <cacheHierarchy uniqueName="[Measures].[Sum of Weekday]" caption="Sum of Weekday" measure="1" displayFolder="" measureGroup="DateDimension" count="0" hidden="1">
      <extLst>
        <ext xmlns:x15="http://schemas.microsoft.com/office/spreadsheetml/2010/11/main" uri="{B97F6D7D-B522-45F9-BDA1-12C45D357490}">
          <x15:cacheHierarchy aggregatedColumn="6"/>
        </ext>
      </extLst>
    </cacheHierarchy>
    <cacheHierarchy uniqueName="[Measures].[Count of TimeElapsedNumber]" caption="Count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TimeElapsedNumber]" caption="Sum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Average of TimeElapsedNumber]" caption="Average of TimeElapsedNumber" measure="1" displayFolder="" measureGroup="StrohRanchRecreationData" count="0" hidden="1">
      <extLst>
        <ext xmlns:x15="http://schemas.microsoft.com/office/spreadsheetml/2010/11/main" uri="{B97F6D7D-B522-45F9-BDA1-12C45D357490}">
          <x15:cacheHierarchy aggregatedColumn="67"/>
        </ext>
      </extLst>
    </cacheHierarchy>
    <cacheHierarchy uniqueName="[Measures].[Sum of OneHourRainTotalInches]" caption="Sum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Sum of DewPointF]" caption="Sum of DewPointF" measure="1" displayFolder="" measureGroup="Weather" count="0" hidden="1">
      <extLst>
        <ext xmlns:x15="http://schemas.microsoft.com/office/spreadsheetml/2010/11/main" uri="{B97F6D7D-B522-45F9-BDA1-12C45D357490}">
          <x15:cacheHierarchy aggregatedColumn="93"/>
        </ext>
      </extLst>
    </cacheHierarchy>
    <cacheHierarchy uniqueName="[Measures].[Sum of WindGustMPH]" caption="Sum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DewPointF]" caption="Average of DewPointF" measure="1" displayFolder="" measureGroup="Weather" count="0" hidden="1">
      <extLst>
        <ext xmlns:x15="http://schemas.microsoft.com/office/spreadsheetml/2010/11/main" uri="{B97F6D7D-B522-45F9-BDA1-12C45D357490}">
          <x15:cacheHierarchy aggregatedColumn="93"/>
        </ext>
      </extLst>
    </cacheHierarchy>
    <cacheHierarchy uniqueName="[Measures].[Average of WindGustMPH]" caption="Average of WindGustMPH" measure="1" displayFolder="" measureGroup="Weather" count="0" hidden="1">
      <extLst>
        <ext xmlns:x15="http://schemas.microsoft.com/office/spreadsheetml/2010/11/main" uri="{B97F6D7D-B522-45F9-BDA1-12C45D357490}">
          <x15:cacheHierarchy aggregatedColumn="97"/>
        </ext>
      </extLst>
    </cacheHierarchy>
    <cacheHierarchy uniqueName="[Measures].[Average of OneHourRainTotalInches]" caption="Average of OneHourRainTotalInches" measure="1" displayFolder="" measureGroup="Weather" count="0" hidden="1">
      <extLst>
        <ext xmlns:x15="http://schemas.microsoft.com/office/spreadsheetml/2010/11/main" uri="{B97F6D7D-B522-45F9-BDA1-12C45D357490}">
          <x15:cacheHierarchy aggregatedColumn="98"/>
        </ext>
      </extLst>
    </cacheHierarchy>
    <cacheHierarchy uniqueName="[Measures].[Count of Facility]" caption="Count of Facility" measure="1" displayFolder="" measureGroup="StrohRanchRecreationData" count="0" oneField="1" hidden="1">
      <fieldsUsage count="1">
        <fieldUsage x="1"/>
      </fieldsUsage>
      <extLst>
        <ext xmlns:x15="http://schemas.microsoft.com/office/spreadsheetml/2010/11/main" uri="{B97F6D7D-B522-45F9-BDA1-12C45D357490}">
          <x15:cacheHierarchy aggregatedColumn="58"/>
        </ext>
      </extLst>
    </cacheHierarchy>
  </cacheHierarchies>
  <kpis count="0"/>
  <dimensions count="13">
    <dimension name="CardinalOrdinalDirections" uniqueName="[CardinalOrdinalDirections]" caption="CardinalOrdinalDirections"/>
    <dimension name="DateDimension" uniqueName="[DateDimension]" caption="DateDimension"/>
    <dimension name="DateTimeBuckets" uniqueName="[DateTimeBuckets]" caption="DateTimeBuckets"/>
    <dimension name="DaysOfWeek" uniqueName="[DaysOfWeek]" caption="DaysOfWeek"/>
    <dimension name="Facilities" uniqueName="[Facilities]" caption="Facilities"/>
    <dimension measure="1" name="Measures" uniqueName="[Measures]" caption="Measures"/>
    <dimension name="StrohRanchRecreationData" uniqueName="[StrohRanchRecreationData]" caption="StrohRanchRecreationData"/>
    <dimension name="TimeInHourlyBuckets" uniqueName="[TimeInHourlyBuckets]" caption="TimeInHourlyBuckets"/>
    <dimension name="TimeOfDay" uniqueName="[TimeOfDay]" caption="TimeOfDay"/>
    <dimension name="TimeOfDayBuckets" uniqueName="[TimeOfDayBuckets]" caption="TimeOfDayBuckets"/>
    <dimension name="TimeOutHourlyBuckets" uniqueName="[TimeOutHourlyBuckets]" caption="TimeOutHourlyBuckets"/>
    <dimension name="Weather" uniqueName="[Weather]" caption="Weather"/>
    <dimension name="WeatherHourlyBuckets" uniqueName="[WeatherHourlyBuckets]" caption="WeatherHourlyBuckets"/>
  </dimensions>
  <measureGroups count="12">
    <measureGroup name="CardinalOrdinalDirections" caption="CardinalOrdinalDirections"/>
    <measureGroup name="DateDimension" caption="DateDimension"/>
    <measureGroup name="DateTimeBuckets" caption="DateTimeBuckets"/>
    <measureGroup name="DaysOfWeek" caption="DaysOfWeek"/>
    <measureGroup name="Facilities" caption="Facilities"/>
    <measureGroup name="StrohRanchRecreationData" caption="StrohRanchRecreationData"/>
    <measureGroup name="TimeInHourlyBuckets" caption="TimeInHourlyBuckets"/>
    <measureGroup name="TimeOfDay" caption="TimeOfDay"/>
    <measureGroup name="TimeOfDayBuckets" caption="TimeOfDayBuckets"/>
    <measureGroup name="TimeOutHourlyBuckets" caption="TimeOutHourlyBuckets"/>
    <measureGroup name="Weather" caption="Weather"/>
    <measureGroup name="WeatherHourlyBuckets" caption="WeatherHourlyBuckets"/>
  </measureGroups>
  <maps count="27">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6"/>
    <map measureGroup="5" dimension="7"/>
    <map measureGroup="5" dimension="9"/>
    <map measureGroup="5" dimension="10"/>
    <map measureGroup="6" dimension="7"/>
    <map measureGroup="7" dimension="7"/>
    <map measureGroup="7" dimension="8"/>
    <map measureGroup="7" dimension="9"/>
    <map measureGroup="7" dimension="10"/>
    <map measureGroup="7" dimension="12"/>
    <map measureGroup="8" dimension="9"/>
    <map measureGroup="9" dimension="10"/>
    <map measureGroup="10" dimension="0"/>
    <map measureGroup="10" dimension="1"/>
    <map measureGroup="10" dimension="2"/>
    <map measureGroup="10" dimension="11"/>
    <map measureGroup="10" dimension="12"/>
    <map measureGroup="11" dimension="12"/>
  </maps>
  <extLst>
    <ext xmlns:x14="http://schemas.microsoft.com/office/spreadsheetml/2009/9/main" uri="{725AE2AE-9491-48be-B2B4-4EB974FC3084}">
      <x14:pivotCacheDefinition pivotCacheId="206257633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28A228-9BE6-42A1-B8CE-5671AD5749FC}" name="PivotChartTable6" cacheId="1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C9"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2"/>
  </rowFields>
  <rowItems count="8">
    <i>
      <x/>
    </i>
    <i>
      <x v="1"/>
    </i>
    <i>
      <x v="2"/>
    </i>
    <i>
      <x v="3"/>
    </i>
    <i>
      <x v="4"/>
    </i>
    <i>
      <x v="5"/>
    </i>
    <i>
      <x v="6"/>
    </i>
    <i t="grand">
      <x/>
    </i>
  </rowItems>
  <colFields count="1">
    <field x="-2"/>
  </colFields>
  <colItems count="2">
    <i>
      <x/>
    </i>
    <i i="1">
      <x v="1"/>
    </i>
  </colItems>
  <dataFields count="2">
    <dataField name="Sum of Members" fld="0" baseField="0" baseItem="0"/>
    <dataField name="Sum of Guests" fld="1"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4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8" columnCount="2" cacheId="2120647085">
        <x15:pivotRow count="2">
          <x15:c>
            <x15:v>521</x15:v>
          </x15:c>
          <x15:c>
            <x15:v>347</x15:v>
          </x15:c>
        </x15:pivotRow>
        <x15:pivotRow count="2">
          <x15:c>
            <x15:v>682</x15:v>
          </x15:c>
          <x15:c>
            <x15:v>442</x15:v>
          </x15:c>
        </x15:pivotRow>
        <x15:pivotRow count="2">
          <x15:c>
            <x15:v>779</x15:v>
          </x15:c>
          <x15:c>
            <x15:v>478</x15:v>
          </x15:c>
        </x15:pivotRow>
        <x15:pivotRow count="2">
          <x15:c>
            <x15:v>574</x15:v>
          </x15:c>
          <x15:c>
            <x15:v>401</x15:v>
          </x15:c>
        </x15:pivotRow>
        <x15:pivotRow count="2">
          <x15:c>
            <x15:v>572</x15:v>
          </x15:c>
          <x15:c>
            <x15:v>352</x15:v>
          </x15:c>
        </x15:pivotRow>
        <x15:pivotRow count="2">
          <x15:c>
            <x15:v>709</x15:v>
          </x15:c>
          <x15:c>
            <x15:v>453</x15:v>
          </x15:c>
        </x15:pivotRow>
        <x15:pivotRow count="2">
          <x15:c>
            <x15:v>736</x15:v>
          </x15:c>
          <x15:c>
            <x15:v>451</x15:v>
          </x15:c>
        </x15:pivotRow>
        <x15:pivotRow count="2">
          <x15:c>
            <x15:v>4573</x15:v>
          </x15:c>
          <x15:c>
            <x15:v>2924</x15:v>
          </x15:c>
        </x15:pivotRow>
      </x15:pivotTableData>
    </ext>
    <ext xmlns:x15="http://schemas.microsoft.com/office/spreadsheetml/2010/11/main" uri="{E67621CE-5B39-4880-91FE-76760E9C1902}">
      <x15:pivotTableUISettings>
        <x15:activeTabTopLevelEntity name="[StrohRanchRecreationData]"/>
        <x15:activeTabTopLevelEntity name="[DateDimens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782CFD-2BA8-422F-B03F-6ECAF0F42ECF}" name="PivotChartTable8" cacheId="2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D19" firstHeaderRow="0" firstDataRow="1" firstDataCol="1"/>
  <pivotFields count="7">
    <pivotField dataField="1" subtotalTop="0" showAll="0" defaultSubtotal="0"/>
    <pivotField dataField="1" subtotalTop="0" showAll="0" defaultSubtotal="0"/>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2"/>
  </rowFields>
  <rowItems count="18">
    <i>
      <x/>
    </i>
    <i>
      <x v="1"/>
    </i>
    <i>
      <x v="2"/>
    </i>
    <i>
      <x v="3"/>
    </i>
    <i>
      <x v="4"/>
    </i>
    <i>
      <x v="5"/>
    </i>
    <i>
      <x v="6"/>
    </i>
    <i>
      <x v="7"/>
    </i>
    <i>
      <x v="8"/>
    </i>
    <i>
      <x v="9"/>
    </i>
    <i>
      <x v="10"/>
    </i>
    <i>
      <x v="11"/>
    </i>
    <i>
      <x v="12"/>
    </i>
    <i>
      <x v="13"/>
    </i>
    <i>
      <x v="14"/>
    </i>
    <i>
      <x v="15"/>
    </i>
    <i>
      <x v="16"/>
    </i>
    <i t="grand">
      <x/>
    </i>
  </rowItems>
  <colFields count="1">
    <field x="-2"/>
  </colFields>
  <colItems count="3">
    <i>
      <x/>
    </i>
    <i i="1">
      <x v="1"/>
    </i>
    <i i="2">
      <x v="2"/>
    </i>
  </colItems>
  <dataFields count="3">
    <dataField name="Members" fld="0" baseField="0" baseItem="1245908352"/>
    <dataField name="Guests" fld="1" baseField="0" baseItem="1245908256"/>
    <dataField name="Time In Facilities" fld="4" baseField="2" baseItem="19" numFmtId="166"/>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00" series="1">
      <pivotArea type="data" outline="0" fieldPosition="0">
        <references count="1">
          <reference field="4294967294" count="1" selected="0">
            <x v="2"/>
          </reference>
        </references>
      </pivotArea>
    </chartFormat>
    <chartFormat chart="1" format="201" series="1">
      <pivotArea type="data" outline="0" fieldPosition="0">
        <references count="1">
          <reference field="4294967294" count="1" selected="0">
            <x v="0"/>
          </reference>
        </references>
      </pivotArea>
    </chartFormat>
    <chartFormat chart="1" format="202" series="1">
      <pivotArea type="data" outline="0" fieldPosition="0">
        <references count="1">
          <reference field="4294967294" count="1" selected="0">
            <x v="1"/>
          </reference>
        </references>
      </pivotArea>
    </chartFormat>
    <chartFormat chart="1" format="203" series="1">
      <pivotArea type="data" outline="0" fieldPosition="0">
        <references count="1">
          <reference field="4294967294" count="1" selected="0">
            <x v="2"/>
          </reference>
        </references>
      </pivotArea>
    </chartFormat>
    <chartFormat chart="2" format="204" series="1">
      <pivotArea type="data" outline="0" fieldPosition="0">
        <references count="1">
          <reference field="4294967294" count="1" selected="0">
            <x v="0"/>
          </reference>
        </references>
      </pivotArea>
    </chartFormat>
    <chartFormat chart="2" format="205" series="1">
      <pivotArea type="data" outline="0" fieldPosition="0">
        <references count="1">
          <reference field="4294967294" count="1" selected="0">
            <x v="1"/>
          </reference>
        </references>
      </pivotArea>
    </chartFormat>
    <chartFormat chart="2" format="206" series="1">
      <pivotArea type="data" outline="0" fieldPosition="0">
        <references count="1">
          <reference field="4294967294" count="1" selected="0">
            <x v="2"/>
          </reference>
        </references>
      </pivotArea>
    </chartFormat>
  </chartFormats>
  <pivotHierarchies count="146">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5" level="1">
        <member name="[DateDimension].[WeekDayName_Short].&amp;[FRI]"/>
        <member name="[DateDimension].[WeekDayName_Short].&amp;[SAT]"/>
        <member name="[DateDimension].[WeekDayName_Short].&amp;[THU]"/>
        <member name="[DateDimension].[WeekDayName_Short].&amp;[TUE]"/>
        <member name="[DateDimension].[WeekDayName_Short].&amp;[W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3" level="1">
        <member name="[StrohRanchRecreationData].[Facility].&amp;[Basketball/Raquetball]"/>
        <member name="[StrohRanchRecreationData].[Facility].&amp;[Outdoor Pool]"/>
        <member name="[StrohRanchRecreationData].[Facility].&amp;[Weight Ro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imeOfDayBuckets].[TimeOfDayBuckets].&amp;[Afternoon]"/>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embers"/>
    <pivotHierarchy dragToData="1" caption="Guests"/>
    <pivotHierarchy dragToData="1"/>
    <pivotHierarchy dragToData="1"/>
    <pivotHierarchy dragToData="1"/>
    <pivotHierarchy dragToData="1"/>
    <pivotHierarchy dragToData="1" caption="Time In Facilities"/>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8" columnCount="3" cacheId="1887509896">
        <x15:pivotRow count="3">
          <x15:c>
            <x15:v>33</x15:v>
          </x15:c>
          <x15:c>
            <x15:v>22</x15:v>
          </x15:c>
          <x15:c>
            <x15:v>0.77512700000000001</x15:v>
          </x15:c>
        </x15:pivotRow>
        <x15:pivotRow count="3">
          <x15:c>
            <x15:v>10</x15:v>
          </x15:c>
          <x15:c>
            <x15:v>5</x15:v>
          </x15:c>
          <x15:c>
            <x15:v>0.31951499999999999</x15:v>
          </x15:c>
        </x15:pivotRow>
        <x15:pivotRow count="3">
          <x15:c>
            <x15:v>39</x15:v>
          </x15:c>
          <x15:c>
            <x15:v>30</x15:v>
          </x15:c>
          <x15:c>
            <x15:v>0.736703</x15:v>
          </x15:c>
        </x15:pivotRow>
        <x15:pivotRow count="3">
          <x15:c>
            <x15:v>49</x15:v>
          </x15:c>
          <x15:c>
            <x15:v>26</x15:v>
          </x15:c>
          <x15:c>
            <x15:v>0.89039800000000002</x15:v>
          </x15:c>
        </x15:pivotRow>
        <x15:pivotRow count="3">
          <x15:c>
            <x15:v>28</x15:v>
          </x15:c>
          <x15:c>
            <x15:v>16</x15:v>
          </x15:c>
          <x15:c>
            <x15:v>0.65046300000000001</x15:v>
          </x15:c>
        </x15:pivotRow>
        <x15:pivotRow count="3">
          <x15:c>
            <x15:v>10</x15:v>
          </x15:c>
          <x15:c>
            <x15:v>9</x15:v>
          </x15:c>
          <x15:c>
            <x15:v>0.28422399999999998</x15:v>
          </x15:c>
        </x15:pivotRow>
        <x15:pivotRow count="3">
          <x15:c>
            <x15:v>7</x15:v>
          </x15:c>
          <x15:c>
            <x15:v>9</x15:v>
          </x15:c>
          <x15:c>
            <x15:v>0.11692</x15:v>
          </x15:c>
        </x15:pivotRow>
        <x15:pivotRow count="3">
          <x15:c>
            <x15:v>34</x15:v>
          </x15:c>
          <x15:c>
            <x15:v>22</x15:v>
          </x15:c>
          <x15:c>
            <x15:v>0.89511099999999999</x15:v>
          </x15:c>
        </x15:pivotRow>
        <x15:pivotRow count="3">
          <x15:c>
            <x15:v>31</x15:v>
          </x15:c>
          <x15:c>
            <x15:v>19</x15:v>
          </x15:c>
          <x15:c>
            <x15:v>0.650397</x15:v>
          </x15:c>
        </x15:pivotRow>
        <x15:pivotRow count="3">
          <x15:c>
            <x15:v>33</x15:v>
          </x15:c>
          <x15:c>
            <x15:v>16</x15:v>
          </x15:c>
          <x15:c>
            <x15:v>0.68850100000000003</x15:v>
          </x15:c>
        </x15:pivotRow>
        <x15:pivotRow count="3">
          <x15:c>
            <x15:v>20</x15:v>
          </x15:c>
          <x15:c>
            <x15:v>12</x15:v>
          </x15:c>
          <x15:c>
            <x15:v>0.429618</x15:v>
          </x15:c>
        </x15:pivotRow>
        <x15:pivotRow count="3">
          <x15:c>
            <x15:v>8</x15:v>
          </x15:c>
          <x15:c>
            <x15:v>4</x15:v>
          </x15:c>
          <x15:c>
            <x15:v>0.27459899999999998</x15:v>
          </x15:c>
        </x15:pivotRow>
        <x15:pivotRow count="3">
          <x15:c>
            <x15:v>10</x15:v>
          </x15:c>
          <x15:c>
            <x15:v>3</x15:v>
          </x15:c>
          <x15:c>
            <x15:v>0.24066000000000001</x15:v>
          </x15:c>
        </x15:pivotRow>
        <x15:pivotRow count="3">
          <x15:c>
            <x15:v>18</x15:v>
          </x15:c>
          <x15:c>
            <x15:v>9</x15:v>
          </x15:c>
          <x15:c>
            <x15:v>0.339669</x15:v>
          </x15:c>
        </x15:pivotRow>
        <x15:pivotRow count="3">
          <x15:c>
            <x15:v>36</x15:v>
          </x15:c>
          <x15:c>
            <x15:v>11</x15:v>
          </x15:c>
          <x15:c>
            <x15:v>0.70162599999999997</x15:v>
          </x15:c>
        </x15:pivotRow>
        <x15:pivotRow count="3">
          <x15:c>
            <x15:v>74</x15:v>
          </x15:c>
          <x15:c>
            <x15:v>35</x15:v>
          </x15:c>
          <x15:c>
            <x15:v>1.4415549999999999</x15:v>
          </x15:c>
        </x15:pivotRow>
        <x15:pivotRow count="3">
          <x15:c>
            <x15:v>23</x15:v>
          </x15:c>
          <x15:c>
            <x15:v>13</x15:v>
          </x15:c>
          <x15:c>
            <x15:v>0.49692799999999998</x15:v>
          </x15:c>
        </x15:pivotRow>
        <x15:pivotRow count="3">
          <x15:c>
            <x15:v>463</x15:v>
          </x15:c>
          <x15:c>
            <x15:v>261</x15:v>
          </x15:c>
          <x15:c>
            <x15:v>9.9320140000000006</x15:v>
          </x15:c>
        </x15:pivotRow>
      </x15:pivotTableData>
    </ext>
    <ext xmlns:x15="http://schemas.microsoft.com/office/spreadsheetml/2010/11/main" uri="{E67621CE-5B39-4880-91FE-76760E9C1902}">
      <x15:pivotTableUISettings>
        <x15:activeTabTopLevelEntity name="[StrohRanchRecreationData]"/>
        <x15:activeTabTopLevelEntity name="[DateDimension]"/>
        <x15:activeTabTopLevelEntity name="[Weather]"/>
        <x15:activeTabTopLevelEntity name="[Facilities]"/>
        <x15:activeTabTopLevelEntity name="[TimeInHourlyBuckets]"/>
        <x15:activeTabTopLevelEntity name="[TimeOutHourlyBuckets]"/>
        <x15:activeTabTopLevelEntity name="[TimeOfDayBuck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16A238-5DE5-44B4-B4B7-08A9CE50D426}" name="PivotChartTable7" cacheId="18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A1:D12" firstHeaderRow="0" firstDataRow="1" firstDataCol="1"/>
  <pivotFields count="5">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Fields count="1">
    <field x="-2"/>
  </colFields>
  <colItems count="3">
    <i>
      <x/>
    </i>
    <i i="1">
      <x v="1"/>
    </i>
    <i i="2">
      <x v="2"/>
    </i>
  </colItems>
  <dataFields count="3">
    <dataField fld="0" subtotal="count" baseField="0" baseItem="0"/>
    <dataField name="Sum of Members" fld="2" baseField="0" baseItem="0"/>
    <dataField name="Sum of Guests" fld="3" baseField="0" baseItem="0"/>
  </dataFields>
  <chartFormats count="9">
    <chartFormat chart="3" format="81" series="1">
      <pivotArea type="data" outline="0" fieldPosition="0">
        <references count="1">
          <reference field="4294967294" count="1" selected="0">
            <x v="0"/>
          </reference>
        </references>
      </pivotArea>
    </chartFormat>
    <chartFormat chart="3" format="104" series="1">
      <pivotArea type="data" outline="0" fieldPosition="0">
        <references count="1">
          <reference field="4294967294" count="1" selected="0">
            <x v="1"/>
          </reference>
        </references>
      </pivotArea>
    </chartFormat>
    <chartFormat chart="3" format="106" series="1">
      <pivotArea type="data" outline="0" fieldPosition="0">
        <references count="1">
          <reference field="4294967294" count="1" selected="0">
            <x v="2"/>
          </reference>
        </references>
      </pivotArea>
    </chartFormat>
    <chartFormat chart="4" format="107" series="1">
      <pivotArea type="data" outline="0" fieldPosition="0">
        <references count="1">
          <reference field="4294967294" count="1" selected="0">
            <x v="1"/>
          </reference>
        </references>
      </pivotArea>
    </chartFormat>
    <chartFormat chart="4" format="108" series="1">
      <pivotArea type="data" outline="0" fieldPosition="0">
        <references count="1">
          <reference field="4294967294" count="1" selected="0">
            <x v="2"/>
          </reference>
        </references>
      </pivotArea>
    </chartFormat>
    <chartFormat chart="4" format="109" series="1">
      <pivotArea type="data" outline="0" fieldPosition="0">
        <references count="1">
          <reference field="4294967294" count="1" selected="0">
            <x v="0"/>
          </reference>
        </references>
      </pivotArea>
    </chartFormat>
    <chartFormat chart="5" format="110" series="1">
      <pivotArea type="data" outline="0" fieldPosition="0">
        <references count="1">
          <reference field="4294967294" count="1" selected="0">
            <x v="1"/>
          </reference>
        </references>
      </pivotArea>
    </chartFormat>
    <chartFormat chart="5" format="111" series="1">
      <pivotArea type="data" outline="0" fieldPosition="0">
        <references count="1">
          <reference field="4294967294" count="1" selected="0">
            <x v="2"/>
          </reference>
        </references>
      </pivotArea>
    </chartFormat>
    <chartFormat chart="5" format="112" series="1">
      <pivotArea type="data" outline="0" fieldPosition="0">
        <references count="1">
          <reference field="4294967294" count="1" selected="0">
            <x v="0"/>
          </reference>
        </references>
      </pivotArea>
    </chartFormat>
  </chartFormats>
  <pivotHierarchies count="14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8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
      </x15:pivotTableServerFormats>
    </ext>
    <ext xmlns:x15="http://schemas.microsoft.com/office/spreadsheetml/2010/11/main" uri="{44433962-1CF7-4059-B4EE-95C3D5FFCF73}">
      <x15:pivotTableData rowCount="11" columnCount="3" cacheId="1897758052">
        <x15:pivotRow count="3">
          <x15:c>
            <x15:v>251</x15:v>
            <x15:x in="0"/>
          </x15:c>
          <x15:c>
            <x15:v>148</x15:v>
          </x15:c>
          <x15:c>
            <x15:v>103</x15:v>
          </x15:c>
        </x15:pivotRow>
        <x15:pivotRow count="3">
          <x15:c>
            <x15:v>1264</x15:v>
            <x15:x in="0"/>
          </x15:c>
          <x15:c>
            <x15:v>761</x15:v>
          </x15:c>
          <x15:c>
            <x15:v>503</x15:v>
          </x15:c>
        </x15:pivotRow>
        <x15:pivotRow count="3">
          <x15:c>
            <x15:v>1752</x15:v>
            <x15:x in="0"/>
          </x15:c>
          <x15:c>
            <x15:v>1061</x15:v>
          </x15:c>
          <x15:c>
            <x15:v>691</x15:v>
          </x15:c>
        </x15:pivotRow>
        <x15:pivotRow count="3">
          <x15:c>
            <x15:v>1653</x15:v>
            <x15:x in="0"/>
          </x15:c>
          <x15:c>
            <x15:v>982</x15:v>
          </x15:c>
          <x15:c>
            <x15:v>671</x15:v>
          </x15:c>
        </x15:pivotRow>
        <x15:pivotRow count="3">
          <x15:c>
            <x15:v>774</x15:v>
            <x15:x in="0"/>
          </x15:c>
          <x15:c>
            <x15:v>474</x15:v>
          </x15:c>
          <x15:c>
            <x15:v>300</x15:v>
          </x15:c>
        </x15:pivotRow>
        <x15:pivotRow count="3">
          <x15:c>
            <x15:v>714</x15:v>
            <x15:x in="0"/>
          </x15:c>
          <x15:c>
            <x15:v>449</x15:v>
          </x15:c>
          <x15:c>
            <x15:v>265</x15:v>
          </x15:c>
        </x15:pivotRow>
        <x15:pivotRow count="3">
          <x15:c>
            <x15:v>541</x15:v>
            <x15:x in="0"/>
          </x15:c>
          <x15:c>
            <x15:v>354</x15:v>
          </x15:c>
          <x15:c>
            <x15:v>187</x15:v>
          </x15:c>
        </x15:pivotRow>
        <x15:pivotRow count="3">
          <x15:c>
            <x15:v>431</x15:v>
            <x15:x in="0"/>
          </x15:c>
          <x15:c>
            <x15:v>274</x15:v>
          </x15:c>
          <x15:c>
            <x15:v>157</x15:v>
          </x15:c>
        </x15:pivotRow>
        <x15:pivotRow count="3">
          <x15:c>
            <x15:v>115</x15:v>
            <x15:x in="0"/>
          </x15:c>
          <x15:c>
            <x15:v>68</x15:v>
          </x15:c>
          <x15:c>
            <x15:v>47</x15:v>
          </x15:c>
        </x15:pivotRow>
        <x15:pivotRow count="3">
          <x15:c>
            <x15:v>2</x15:v>
            <x15:x in="0"/>
          </x15:c>
          <x15:c>
            <x15:v>2</x15:v>
          </x15:c>
          <x15:c>
            <x15:v>0</x15:v>
          </x15:c>
        </x15:pivotRow>
        <x15:pivotRow count="3">
          <x15:c>
            <x15:v>7497</x15:v>
            <x15:x in="0"/>
          </x15:c>
          <x15:c>
            <x15:v>4573</x15:v>
          </x15:c>
          <x15:c>
            <x15:v>2924</x15:v>
          </x15:c>
        </x15:pivotRow>
      </x15:pivotTableData>
    </ext>
    <ext xmlns:x15="http://schemas.microsoft.com/office/spreadsheetml/2010/11/main" uri="{E67621CE-5B39-4880-91FE-76760E9C1902}">
      <x15:pivotTableUISettings>
        <x15:activeTabTopLevelEntity name="[StrohRanchRecreationData]"/>
        <x15:activeTabTopLevelEntity name="[Facilities]"/>
        <x15:activeTabTopLevelEntity name="[TimeInHourlyBuckets]"/>
        <x15:activeTabTopLevelEntity name="[TimeOutHourlyBuckets]"/>
        <x15:activeTabTopLevelEntity name="[TimeOfDayBuck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142938-22DF-46FD-9EBC-EE55A2D75C7C}" name="PivotChartTable5" cacheId="218" applyNumberFormats="0" applyBorderFormats="0" applyFontFormats="0" applyPatternFormats="0" applyAlignmentFormats="0" applyWidthHeightFormats="1" dataCaption="Values" updatedVersion="8" minRefreshableVersion="3" useAutoFormatting="1" itemPrintTitles="1" createdVersion="8" indent="0" outline="1" outlineData="1" chartFormat="1">
  <location ref="A1:B7" firstHeaderRow="1" firstDataRow="1" firstDataCol="1"/>
  <pivotFields count="4">
    <pivotField name="Day of Week"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Count of Facility" fld="1" subtotal="count" baseField="0" baseItem="0"/>
  </dataFields>
  <chartFormats count="8">
    <chartFormat chart="0" format="87" series="1">
      <pivotArea type="data" outline="0" fieldPosition="0">
        <references count="1">
          <reference field="4294967294" count="1" selected="0">
            <x v="0"/>
          </reference>
        </references>
      </pivotArea>
    </chartFormat>
    <chartFormat chart="0" format="88">
      <pivotArea type="data" outline="0" fieldPosition="0">
        <references count="2">
          <reference field="4294967294" count="1" selected="0">
            <x v="0"/>
          </reference>
          <reference field="0" count="1" selected="0">
            <x v="5"/>
          </reference>
        </references>
      </pivotArea>
    </chartFormat>
    <chartFormat chart="0" format="89">
      <pivotArea type="data" outline="0" fieldPosition="0">
        <references count="2">
          <reference field="4294967294" count="1" selected="0">
            <x v="0"/>
          </reference>
          <reference field="0" count="1" selected="0">
            <x v="6"/>
          </reference>
        </references>
      </pivotArea>
    </chartFormat>
    <chartFormat chart="0" format="90">
      <pivotArea type="data" outline="0" fieldPosition="0">
        <references count="2">
          <reference field="4294967294" count="1" selected="0">
            <x v="0"/>
          </reference>
          <reference field="0" count="1" selected="0">
            <x v="0"/>
          </reference>
        </references>
      </pivotArea>
    </chartFormat>
    <chartFormat chart="0" format="91">
      <pivotArea type="data" outline="0" fieldPosition="0">
        <references count="2">
          <reference field="4294967294" count="1" selected="0">
            <x v="0"/>
          </reference>
          <reference field="0" count="1" selected="0">
            <x v="1"/>
          </reference>
        </references>
      </pivotArea>
    </chartFormat>
    <chartFormat chart="0" format="92">
      <pivotArea type="data" outline="0" fieldPosition="0">
        <references count="2">
          <reference field="4294967294" count="1" selected="0">
            <x v="0"/>
          </reference>
          <reference field="0" count="1" selected="0">
            <x v="2"/>
          </reference>
        </references>
      </pivotArea>
    </chartFormat>
    <chartFormat chart="0" format="93">
      <pivotArea type="data" outline="0" fieldPosition="0">
        <references count="2">
          <reference field="4294967294" count="1" selected="0">
            <x v="0"/>
          </reference>
          <reference field="0" count="1" selected="0">
            <x v="3"/>
          </reference>
        </references>
      </pivotArea>
    </chartFormat>
    <chartFormat chart="0" format="94">
      <pivotArea type="data" outline="0" fieldPosition="0">
        <references count="2">
          <reference field="4294967294" count="1" selected="0">
            <x v="0"/>
          </reference>
          <reference field="0" count="1" selected="0">
            <x v="4"/>
          </reference>
        </references>
      </pivotArea>
    </chartFormat>
  </chartFormats>
  <pivotHierarchies count="146">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5" level="1">
        <member name="[DateDimension].[WeekDayName_Short].&amp;[FRI]"/>
        <member name="[DateDimension].[WeekDayName_Short].&amp;[SAT]"/>
        <member name="[DateDimension].[WeekDayName_Short].&amp;[THU]"/>
        <member name="[DateDimension].[WeekDayName_Short].&amp;[TUE]"/>
        <member name="[DateDimension].[WeekDayName_Short].&amp;[WED]"/>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imeOfDayBuckets].[TimeOfDayBuckets].&amp;[Afterno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2062576333">
        <x15:pivotRow count="1">
          <x15:c>
            <x15:v>64</x15:v>
          </x15:c>
        </x15:pivotRow>
        <x15:pivotRow count="1">
          <x15:c>
            <x15:v>26</x15:v>
          </x15:c>
        </x15:pivotRow>
        <x15:pivotRow count="1">
          <x15:c>
            <x15:v>37</x15:v>
          </x15:c>
        </x15:pivotRow>
        <x15:pivotRow count="1">
          <x15:c>
            <x15:v>44</x15:v>
          </x15:c>
        </x15:pivotRow>
        <x15:pivotRow count="1">
          <x15:c>
            <x15:v>50</x15:v>
          </x15:c>
        </x15:pivotRow>
        <x15:pivotRow count="1">
          <x15:c>
            <x15:v>221</x15:v>
          </x15:c>
        </x15:pivotRow>
      </x15:pivotTableData>
    </ext>
    <ext xmlns:x15="http://schemas.microsoft.com/office/spreadsheetml/2010/11/main" uri="{E67621CE-5B39-4880-91FE-76760E9C1902}">
      <x15:pivotTableUISettings>
        <x15:activeTabTopLevelEntity name="[StrohRanchRecreationData]"/>
        <x15:activeTabTopLevelEntity name="[Facilities]"/>
        <x15:activeTabTopLevelEntity name="[TimeInHourlyBuckets]"/>
        <x15:activeTabTopLevelEntity name="[DaysOfWeek]"/>
        <x15:activeTabTopLevelEntity name="[TimeOfDayBuckets]"/>
        <x15:activeTabTopLevelEntity name="[DateDimens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16A238-5DE5-44B4-B4B7-08A9CE50D426}" name="PivotChartTable4" cacheId="2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C7" firstHeaderRow="0" firstDataRow="1" firstDataCol="1"/>
  <pivotFields count="5">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6">
    <i>
      <x/>
    </i>
    <i>
      <x v="1"/>
    </i>
    <i>
      <x v="2"/>
    </i>
    <i>
      <x v="3"/>
    </i>
    <i>
      <x v="4"/>
    </i>
    <i t="grand">
      <x/>
    </i>
  </rowItems>
  <colFields count="1">
    <field x="-2"/>
  </colFields>
  <colItems count="2">
    <i>
      <x/>
    </i>
    <i i="1">
      <x v="1"/>
    </i>
  </colItems>
  <dataFields count="2">
    <dataField name="Sum of Members" fld="0" baseField="0" baseItem="0"/>
    <dataField name="Sum of Guests" fld="1" baseField="0" baseItem="0"/>
  </dataFields>
  <chartFormats count="2">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s>
  <pivotHierarchies count="14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5" level="1">
        <member name="[DateDimension].[WeekDayName_Short].&amp;[FRI]"/>
        <member name="[DateDimension].[WeekDayName_Short].&amp;[SAT]"/>
        <member name="[DateDimension].[WeekDayName_Short].&amp;[THU]"/>
        <member name="[DateDimension].[WeekDayName_Short].&amp;[TUE]"/>
        <member name="[DateDimension].[WeekDayName_Short].&amp;[W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imeOfDayBuckets].[TimeOfDayBuckets].&amp;[Afterno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2" cacheId="1312842141">
        <x15:pivotRow count="2">
          <x15:c>
            <x15:v>137</x15:v>
          </x15:c>
          <x15:c>
            <x15:v>78</x15:v>
          </x15:c>
        </x15:pivotRow>
        <x15:pivotRow count="2">
          <x15:c>
            <x15:v>48</x15:v>
          </x15:c>
          <x15:c>
            <x15:v>31</x15:v>
          </x15:c>
        </x15:pivotRow>
        <x15:pivotRow count="2">
          <x15:c>
            <x15:v>83</x15:v>
          </x15:c>
          <x15:c>
            <x15:v>55</x15:v>
          </x15:c>
        </x15:pivotRow>
        <x15:pivotRow count="2">
          <x15:c>
            <x15:v>98</x15:v>
          </x15:c>
          <x15:c>
            <x15:v>54</x15:v>
          </x15:c>
        </x15:pivotRow>
        <x15:pivotRow count="2">
          <x15:c>
            <x15:v>97</x15:v>
          </x15:c>
          <x15:c>
            <x15:v>43</x15:v>
          </x15:c>
        </x15:pivotRow>
        <x15:pivotRow count="2">
          <x15:c>
            <x15:v>463</x15:v>
          </x15:c>
          <x15:c>
            <x15:v>261</x15:v>
          </x15:c>
        </x15:pivotRow>
      </x15:pivotTableData>
    </ext>
    <ext xmlns:x15="http://schemas.microsoft.com/office/spreadsheetml/2010/11/main" uri="{E67621CE-5B39-4880-91FE-76760E9C1902}">
      <x15:pivotTableUISettings>
        <x15:activeTabTopLevelEntity name="[StrohRanchRecreationData]"/>
        <x15:activeTabTopLevelEntity name="[Facilities]"/>
        <x15:activeTabTopLevelEntity name="[TimeOfDayBuckets]"/>
        <x15:activeTabTopLevelEntity name="[DateDimens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A367DE1-2504-4948-83CF-2723E135ACB2}" name="PivotChartTable2" cacheId="1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8"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fld="0" subtotal="count" baseField="0" baseItem="0"/>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s>
  <pivotHierarchies count="14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5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
      </x15:pivotTableServerFormats>
    </ext>
    <ext xmlns:x15="http://schemas.microsoft.com/office/spreadsheetml/2010/11/main" uri="{44433962-1CF7-4059-B4EE-95C3D5FFCF73}">
      <x15:pivotTableData rowCount="7" columnCount="1" cacheId="581726698">
        <x15:pivotRow count="1">
          <x15:c>
            <x15:v>1289</x15:v>
            <x15:x in="0"/>
          </x15:c>
        </x15:pivotRow>
        <x15:pivotRow count="1">
          <x15:c>
            <x15:v>545</x15:v>
            <x15:x in="0"/>
          </x15:c>
        </x15:pivotRow>
        <x15:pivotRow count="1">
          <x15:c>
            <x15:v>1540</x15:v>
            <x15:x in="0"/>
          </x15:c>
        </x15:pivotRow>
        <x15:pivotRow count="1">
          <x15:c>
            <x15:v>1333</x15:v>
            <x15:x in="0"/>
          </x15:c>
        </x15:pivotRow>
        <x15:pivotRow count="1">
          <x15:c>
            <x15:v>1375</x15:v>
            <x15:x in="0"/>
          </x15:c>
        </x15:pivotRow>
        <x15:pivotRow count="1">
          <x15:c>
            <x15:v>1415</x15:v>
            <x15:x in="0"/>
          </x15:c>
        </x15:pivotRow>
        <x15:pivotRow count="1">
          <x15:c>
            <x15:v>7497</x15:v>
            <x15:x in="0"/>
          </x15:c>
        </x15:pivotRow>
      </x15:pivotTableData>
    </ext>
    <ext xmlns:x15="http://schemas.microsoft.com/office/spreadsheetml/2010/11/main" uri="{E67621CE-5B39-4880-91FE-76760E9C1902}">
      <x15:pivotTableUISettings>
        <x15:activeTabTopLevelEntity name="[StrohRanchRecreationData]"/>
        <x15:activeTabTopLevelEntity name="[Facilities]"/>
        <x15:activeTabTopLevelEntity name="[DateDimension]"/>
        <x15:activeTabTopLevelEntity name="[TimeOfDayBuck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FF6E5A-B43A-44D7-B7AF-5642E4F382C0}" name="PivotChar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C601" firstHeaderRow="0" firstDataRow="1" firstDataCol="1"/>
  <pivotFields count="3">
    <pivotField axis="axisRow" allDrilled="1" subtotalTop="0" showAll="0" dataSourceSort="1" defaultSubtotal="0" defaultAttributeDrillState="1">
      <items count="5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s>
    </pivotField>
    <pivotField dataField="1" subtotalTop="0" showAll="0" defaultSubtotal="0"/>
    <pivotField dataField="1" subtotalTop="0" showAll="0" defaultSubtotal="0"/>
  </pivotFields>
  <rowFields count="1">
    <field x="0"/>
  </rowFields>
  <rowItems count="6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t="grand">
      <x/>
    </i>
  </rowItems>
  <colFields count="1">
    <field x="-2"/>
  </colFields>
  <colItems count="2">
    <i>
      <x/>
    </i>
    <i i="1">
      <x v="1"/>
    </i>
  </colItems>
  <dataFields count="2">
    <dataField name="Avg Temperature (F)" fld="2" subtotal="average" baseField="0" baseItem="0"/>
    <dataField name="Avg Humidity" fld="1" subtotal="average"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g Temperature (F)"/>
    <pivotHierarchy dragToData="1"/>
    <pivotHierarchy dragToData="1"/>
    <pivotHierarchy dragToData="1"/>
    <pivotHierarchy dragToData="1" caption="Avg Humid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9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600" columnCount="2" cacheId="1754525364">
        <x15:pivotRow count="2">
          <x15:c>
            <x15:v>56.822000000000003</x15:v>
            <x15:x in="0"/>
          </x15:c>
          <x15:c>
            <x15:v>70.179000000000002</x15:v>
            <x15:x in="0"/>
          </x15:c>
        </x15:pivotRow>
        <x15:pivotRow count="2">
          <x15:c>
            <x15:v>57.001999999999995</x15:v>
            <x15:x in="0"/>
          </x15:c>
          <x15:c>
            <x15:v>66.400000000000006</x15:v>
            <x15:x in="0"/>
          </x15:c>
        </x15:pivotRow>
        <x15:pivotRow count="2">
          <x15:c>
            <x15:v>60.954285714285717</x15:v>
            <x15:x in="0"/>
          </x15:c>
          <x15:c>
            <x15:v>59.958571428571418</x15:v>
            <x15:x in="0"/>
          </x15:c>
        </x15:pivotRow>
        <x15:pivotRow count="2">
          <x15:c>
            <x15:v>56.921818181818189</x15:v>
            <x15:x in="0"/>
          </x15:c>
          <x15:c>
            <x15:v>72.64</x15:v>
            <x15:x in="0"/>
          </x15:c>
        </x15:pivotRow>
        <x15:pivotRow count="2">
          <x15:c>
            <x15:v>56.623999999999988</x15:v>
            <x15:x in="0"/>
          </x15:c>
          <x15:c>
            <x15:v>72.407999999999987</x15:v>
            <x15:x in="0"/>
          </x15:c>
        </x15:pivotRow>
        <x15:pivotRow count="2">
          <x15:c>
            <x15:v>53.651428571428575</x15:v>
            <x15:x in="0"/>
          </x15:c>
          <x15:c>
            <x15:v>76.598571428571418</x15:v>
            <x15:x in="0"/>
          </x15:c>
        </x15:pivotRow>
        <x15:pivotRow count="2">
          <x15:c>
            <x15:v>64.003999999999991</x15:v>
            <x15:x in="0"/>
          </x15:c>
          <x15:c>
            <x15:v>61.868000000000009</x15:v>
            <x15:x in="0"/>
          </x15:c>
        </x15:pivotRow>
        <x15:pivotRow count="2">
          <x15:c>
            <x15:v>61.286000000000001</x15:v>
            <x15:x in="0"/>
          </x15:c>
          <x15:c>
            <x15:v>65.599999999999994</x15:v>
            <x15:x in="0"/>
          </x15:c>
        </x15:pivotRow>
        <x15:pivotRow count="2">
          <x15:c>
            <x15:v>53.289090909090916</x15:v>
            <x15:x in="0"/>
          </x15:c>
          <x15:c>
            <x15:v>88.601818181818146</x15:v>
            <x15:x in="0"/>
          </x15:c>
        </x15:pivotRow>
        <x15:pivotRow count="2">
          <x15:c>
            <x15:v>62.010909090909102</x15:v>
            <x15:x in="0"/>
          </x15:c>
          <x15:c>
            <x15:v>62.992727272727272</x15:v>
            <x15:x in="0"/>
          </x15:c>
        </x15:pivotRow>
        <x15:pivotRow count="2">
          <x15:c>
            <x15:v>52.646000000000001</x15:v>
            <x15:x in="0"/>
          </x15:c>
          <x15:c>
            <x15:v>88.382999999999996</x15:v>
            <x15:x in="0"/>
          </x15:c>
        </x15:pivotRow>
        <x15:pivotRow count="2">
          <x15:c>
            <x15:v>54.814999999999998</x15:v>
            <x15:x in="0"/>
          </x15:c>
          <x15:c>
            <x15:v>70.627499999999998</x15:v>
            <x15:x in="0"/>
          </x15:c>
        </x15:pivotRow>
        <x15:pivotRow count="2">
          <x15:c>
            <x15:v>64.003999999999991</x15:v>
            <x15:x in="0"/>
          </x15:c>
          <x15:c>
            <x15:v>60.801000000000002</x15:v>
            <x15:x in="0"/>
          </x15:c>
        </x15:pivotRow>
        <x15:pivotRow count="2">
          <x15:c>
            <x15:v>53.546000000000006</x15:v>
            <x15:x in="0"/>
          </x15:c>
          <x15:c>
            <x15:v>76.832999999999998</x15:v>
            <x15:x in="0"/>
          </x15:c>
        </x15:pivotRow>
        <x15:pivotRow count="2">
          <x15:c>
            <x15:v>63.716000000000008</x15:v>
            <x15:x in="0"/>
          </x15:c>
          <x15:c>
            <x15:v>64.602000000000004</x15:v>
            <x15:x in="0"/>
          </x15:c>
        </x15:pivotRow>
        <x15:pivotRow count="2">
          <x15:c>
            <x15:v>51.800000000000004</x15:v>
            <x15:x in="0"/>
          </x15:c>
          <x15:c>
            <x15:v>81.75181818181818</x15:v>
            <x15:x in="0"/>
          </x15:c>
        </x15:pivotRow>
        <x15:pivotRow count="2">
          <x15:c>
            <x15:v>59.66</x15:v>
            <x15:x in="0"/>
          </x15:c>
          <x15:c>
            <x15:v>78.429999999999993</x15:v>
            <x15:x in="0"/>
          </x15:c>
        </x15:pivotRow>
        <x15:pivotRow count="2">
          <x15:c>
            <x15:v>49.22</x15:v>
            <x15:x in="0"/>
          </x15:c>
          <x15:c>
            <x15:v>88.768333333333331</x15:v>
            <x15:x in="0"/>
          </x15:c>
        </x15:pivotRow>
        <x15:pivotRow count="2">
          <x15:c>
            <x15:v>55.984999999999992</x15:v>
            <x15:x in="0"/>
          </x15:c>
          <x15:c>
            <x15:v>91.774166666666659</x15:v>
            <x15:x in="0"/>
          </x15:c>
        </x15:pivotRow>
        <x15:pivotRow count="2">
          <x15:c>
            <x15:v>46.993999999999993</x15:v>
            <x15:x in="0"/>
          </x15:c>
          <x15:c>
            <x15:v>91.501999999999981</x15:v>
            <x15:x in="0"/>
          </x15:c>
        </x15:pivotRow>
        <x15:pivotRow count="2">
          <x15:c>
            <x15:v>57.181999999999995</x15:v>
            <x15:x in="0"/>
          </x15:c>
          <x15:c>
            <x15:v>91.854000000000013</x15:v>
            <x15:x in="0"/>
          </x15:c>
        </x15:pivotRow>
        <x15:pivotRow count="2">
          <x15:c>
            <x15:v>49.567999999999998</x15:v>
            <x15:x in="0"/>
          </x15:c>
          <x15:c>
            <x15:v>87.890000000000015</x15:v>
            <x15:x in="0"/>
          </x15:c>
        </x15:pivotRow>
        <x15:pivotRow count="2">
          <x15:c>
            <x15:v>57.18</x15:v>
            <x15:x in="0"/>
          </x15:c>
          <x15:c>
            <x15:v>86.998888888888885</x15:v>
            <x15:x in="0"/>
          </x15:c>
        </x15:pivotRow>
        <x15:pivotRow count="2">
          <x15:c>
            <x15:v>53.743999999999993</x15:v>
            <x15:x in="0"/>
          </x15:c>
          <x15:c>
            <x15:v>81.529000000000011</x15:v>
            <x15:x in="0"/>
          </x15:c>
        </x15:pivotRow>
        <x15:pivotRow count="2">
          <x15:c>
            <x15:v>56.496363636363633</x15:v>
            <x15:x in="0"/>
          </x15:c>
          <x15:c>
            <x15:v>88.714545454545458</x15:v>
            <x15:x in="0"/>
          </x15:c>
        </x15:pivotRow>
        <x15:pivotRow count="2">
          <x15:c>
            <x15:v>57.019999999999996</x15:v>
            <x15:x in="0"/>
          </x15:c>
          <x15:c>
            <x15:v>72.356000000000009</x15:v>
            <x15:x in="0"/>
          </x15:c>
        </x15:pivotRow>
        <x15:pivotRow count="2">
          <x15:c>
            <x15:v>55.003999999999998</x15:v>
            <x15:x in="0"/>
          </x15:c>
          <x15:c>
            <x15:v>88.730999999999995</x15:v>
            <x15:x in="0"/>
          </x15:c>
        </x15:pivotRow>
        <x15:pivotRow count="2">
          <x15:c>
            <x15:v>58.509090909090908</x15:v>
            <x15:x in="0"/>
          </x15:c>
          <x15:c>
            <x15:v>69.346363636363648</x15:v>
            <x15:x in="0"/>
          </x15:c>
        </x15:pivotRow>
        <x15:pivotRow count="2">
          <x15:c>
            <x15:v>53.74727272727273</x15:v>
            <x15:x in="0"/>
          </x15:c>
          <x15:c>
            <x15:v>89.875454545454545</x15:v>
            <x15:x in="0"/>
          </x15:c>
        </x15:pivotRow>
        <x15:pivotRow count="2">
          <x15:c>
            <x15:v>52.538000000000011</x15:v>
            <x15:x in="0"/>
          </x15:c>
          <x15:c>
            <x15:v>86.82999999999997</x15:v>
            <x15:x in="0"/>
          </x15:c>
        </x15:pivotRow>
        <x15:pivotRow count="2">
          <x15:c>
            <x15:v>52.955000000000005</x15:v>
            <x15:x in="0"/>
          </x15:c>
          <x15:c>
            <x15:v>79.368333333333339</x15:v>
            <x15:x in="0"/>
          </x15:c>
        </x15:pivotRow>
        <x15:pivotRow count="2">
          <x15:c>
            <x15:v>57.902000000000001</x15:v>
            <x15:x in="0"/>
          </x15:c>
          <x15:c>
            <x15:v>76.00500000000001</x15:v>
            <x15:x in="0"/>
          </x15:c>
        </x15:pivotRow>
        <x15:pivotRow count="2">
          <x15:c>
            <x15:v>49.351999999999997</x15:v>
            <x15:x in="0"/>
          </x15:c>
          <x15:c>
            <x15:v>94.729000000000013</x15:v>
            <x15:x in="0"/>
          </x15:c>
        </x15:pivotRow>
        <x15:pivotRow count="2">
          <x15:c>
            <x15:v>60.23</x15:v>
            <x15:x in="0"/>
          </x15:c>
          <x15:c>
            <x15:v>63.674166666666672</x15:v>
            <x15:x in="0"/>
          </x15:c>
        </x15:pivotRow>
        <x15:pivotRow count="2">
          <x15:c>
            <x15:v>48.271999999999998</x15:v>
            <x15:x in="0"/>
          </x15:c>
          <x15:c>
            <x15:v>93.389000000000024</x15:v>
            <x15:x in="0"/>
          </x15:c>
        </x15:pivotRow>
        <x15:pivotRow count="2">
          <x15:c>
            <x15:v>53.546000000000006</x15:v>
            <x15:x in="0"/>
          </x15:c>
          <x15:c>
            <x15:v>87.744999999999976</x15:v>
            <x15:x in="0"/>
          </x15:c>
        </x15:pivotRow>
        <x15:pivotRow count="2">
          <x15:c>
            <x15:v>60.121538461538456</x15:v>
            <x15:x in="0"/>
          </x15:c>
          <x15:c>
            <x15:v>59.659999999999982</x15:v>
            <x15:x in="0"/>
          </x15:c>
        </x15:pivotRow>
        <x15:pivotRow count="2">
          <x15:c>
            <x15:v>51.818000000000005</x15:v>
            <x15:x in="0"/>
          </x15:c>
          <x15:c>
            <x15:v>89.847000000000008</x15:v>
            <x15:x in="0"/>
          </x15:c>
        </x15:pivotRow>
        <x15:pivotRow count="2">
          <x15:c>
            <x15:v>51.277999999999999</x15:v>
            <x15:x in="0"/>
          </x15:c>
          <x15:c>
            <x15:v>86.187000000000012</x15:v>
            <x15:x in="0"/>
          </x15:c>
        </x15:pivotRow>
        <x15:pivotRow count="2">
          <x15:c>
            <x15:v>51.728000000000009</x15:v>
            <x15:x in="0"/>
          </x15:c>
          <x15:c>
            <x15:v>90.995999999999981</x15:v>
            <x15:x in="0"/>
          </x15:c>
        </x15:pivotRow>
        <x15:pivotRow count="2">
          <x15:c>
            <x15:v>51.727999999999994</x15:v>
            <x15:x in="0"/>
          </x15:c>
          <x15:c>
            <x15:v>87.655000000000001</x15:v>
            <x15:x in="0"/>
          </x15:c>
        </x15:pivotRow>
        <x15:pivotRow count="2">
          <x15:c>
            <x15:v>51.697142857142858</x15:v>
            <x15:x in="0"/>
          </x15:c>
          <x15:c>
            <x15:v>87.73</x15:v>
            <x15:x in="0"/>
          </x15:c>
        </x15:pivotRow>
        <x15:pivotRow count="2">
          <x15:c>
            <x15:v>51.818000000000005</x15:v>
            <x15:x in="0"/>
          </x15:c>
          <x15:c>
            <x15:v>86.447000000000003</x15:v>
            <x15:x in="0"/>
          </x15:c>
        </x15:pivotRow>
        <x15:pivotRow count="2">
          <x15:c>
            <x15:v>51.734545454545461</x15:v>
            <x15:x in="0"/>
          </x15:c>
          <x15:c>
            <x15:v>87.63909090909091</x15:v>
            <x15:x in="0"/>
          </x15:c>
        </x15:pivotRow>
        <x15:pivotRow count="2">
          <x15:c>
            <x15:v>51.818000000000005</x15:v>
            <x15:x in="0"/>
          </x15:c>
          <x15:c>
            <x15:v>84.498000000000005</x15:v>
            <x15:x in="0"/>
          </x15:c>
        </x15:pivotRow>
        <x15:pivotRow count="2">
          <x15:c>
            <x15:v>52.732727272727281</x15:v>
            <x15:x in="0"/>
          </x15:c>
          <x15:c>
            <x15:v>84.52272727272728</x15:v>
            <x15:x in="0"/>
          </x15:c>
        </x15:pivotRow>
        <x15:pivotRow count="2">
          <x15:c>
            <x15:v>52.106000000000009</x15:v>
            <x15:x in="0"/>
          </x15:c>
          <x15:c>
            <x15:v>86.467000000000013</x15:v>
            <x15:x in="0"/>
          </x15:c>
        </x15:pivotRow>
        <x15:pivotRow count="2">
          <x15:c>
            <x15:v>54.913999999999987</x15:v>
            <x15:x in="0"/>
          </x15:c>
          <x15:c>
            <x15:v>78.296999999999997</x15:v>
            <x15:x in="0"/>
          </x15:c>
        </x15:pivotRow>
        <x15:pivotRow count="2">
          <x15:c>
            <x15:v>52.898000000000003</x15:v>
            <x15:x in="0"/>
          </x15:c>
          <x15:c>
            <x15:v>84.003</x15:v>
            <x15:x in="0"/>
          </x15:c>
        </x15:pivotRow>
        <x15:pivotRow count="2">
          <x15:c>
            <x15:v>58.1</x15:v>
            <x15:x in="0"/>
          </x15:c>
          <x15:c>
            <x15:v>72.193000000000012</x15:v>
            <x15:x in="0"/>
          </x15:c>
        </x15:pivotRow>
        <x15:pivotRow count="2">
          <x15:c>
            <x15:v>51.818000000000005</x15:v>
            <x15:x in="0"/>
          </x15:c>
          <x15:c>
            <x15:v>87.363000000000014</x15:v>
            <x15:x in="0"/>
          </x15:c>
        </x15:pivotRow>
        <x15:pivotRow count="2">
          <x15:c>
            <x15:v>60.817999999999998</x15:v>
            <x15:x in="0"/>
          </x15:c>
          <x15:c>
            <x15:v>68.733999999999995</x15:v>
            <x15:x in="0"/>
          </x15:c>
        </x15:pivotRow>
        <x15:pivotRow count="2">
          <x15:c>
            <x15:v>51.734545454545461</x15:v>
            <x15:x in="0"/>
          </x15:c>
          <x15:c>
            <x15:v>87.63909090909091</x15:v>
            <x15:x in="0"/>
          </x15:c>
        </x15:pivotRow>
        <x15:pivotRow count="2">
          <x15:c>
            <x15:v>47.533999999999992</x15:v>
            <x15:x in="0"/>
          </x15:c>
          <x15:c>
            <x15:v>95.736000000000018</x15:v>
            <x15:x in="0"/>
          </x15:c>
        </x15:pivotRow>
        <x15:pivotRow count="2">
          <x15:c>
            <x15:v>55.4</x15:v>
            <x15:x in="0"/>
          </x15:c>
          <x15:c>
            <x15:v>71.66</x15:v>
            <x15:x in="0"/>
          </x15:c>
        </x15:pivotRow>
        <x15:pivotRow count="2">
          <x15:c>
            <x15:v>52.646000000000001</x15:v>
            <x15:x in="0"/>
          </x15:c>
          <x15:c>
            <x15:v>84.787000000000006</x15:v>
            <x15:x in="0"/>
          </x15:c>
        </x15:pivotRow>
        <x15:pivotRow count="2">
          <x15:c>
            <x15:v>50.81818181818182</x15:v>
            <x15:x in="0"/>
          </x15:c>
          <x15:c>
            <x15:v>86.276363636363627</x15:v>
            <x15:x in="0"/>
          </x15:c>
        </x15:pivotRow>
        <x15:pivotRow count="2">
          <x15:c>
            <x15:v>53.927272727272729</x15:v>
            <x15:x in="0"/>
          </x15:c>
          <x15:c>
            <x15:v>78.359090909090909</x15:v>
            <x15:x in="0"/>
          </x15:c>
        </x15:pivotRow>
        <x15:pivotRow count="2">
          <x15:c>
            <x15:v>49.836363636363643</x15:v>
            <x15:x in="0"/>
          </x15:c>
          <x15:c>
            <x15:v>84.854545454545459</x15:v>
            <x15:x in="0"/>
          </x15:c>
        </x15:pivotRow>
        <x15:pivotRow count="2">
          <x15:c>
            <x15:v>48.271999999999998</x15:v>
            <x15:x in="0"/>
          </x15:c>
          <x15:c>
            <x15:v>93.389000000000024</x15:v>
            <x15:x in="0"/>
          </x15:c>
        </x15:pivotRow>
        <x15:pivotRow count="2">
          <x15:c>
            <x15:v>54.644000000000005</x15:v>
            <x15:x in="0"/>
          </x15:c>
          <x15:c>
            <x15:v>73.342999999999989</x15:v>
            <x15:x in="0"/>
          </x15:c>
        </x15:pivotRow>
        <x15:pivotRow count="2">
          <x15:c>
            <x15:v>47.281999999999989</x15:v>
            <x15:x in="0"/>
          </x15:c>
          <x15:c>
            <x15:v>96.660999999999987</x15:v>
            <x15:x in="0"/>
          </x15:c>
        </x15:pivotRow>
        <x15:pivotRow count="2">
          <x15:c>
            <x15:v>53.690000000000005</x15:v>
            <x15:x in="0"/>
          </x15:c>
          <x15:c>
            <x15:v>81.477499999999992</x15:v>
            <x15:x in="0"/>
          </x15:c>
        </x15:pivotRow>
        <x15:pivotRow count="2">
          <x15:c>
            <x15:v>46.633999999999993</x15:v>
            <x15:x in="0"/>
          </x15:c>
          <x15:c>
            <x15:v>97.030999999999992</x15:v>
            <x15:x in="0"/>
          </x15:c>
        </x15:pivotRow>
        <x15:pivotRow count="2">
          <x15:c>
            <x15:v>56.447272727272725</x15:v>
            <x15:x in="0"/>
          </x15:c>
          <x15:c>
            <x15:v>74.117272727272749</x15:v>
            <x15:x in="0"/>
          </x15:c>
        </x15:pivotRow>
        <x15:pivotRow count="2">
          <x15:c>
            <x15:v>46.34</x15:v>
            <x15:x in="0"/>
          </x15:c>
          <x15:c>
            <x15:v>93.291666666666671</x15:v>
            <x15:x in="0"/>
          </x15:c>
        </x15:pivotRow>
        <x15:pivotRow count="2">
          <x15:c>
            <x15:v>59.72</x15:v>
            <x15:x in="0"/>
          </x15:c>
          <x15:c>
            <x15:v>66.856666666666669</x15:v>
            <x15:x in="0"/>
          </x15:c>
        </x15:pivotRow>
        <x15:pivotRow count="2">
          <x15:c>
            <x15:v>45.464000000000013</x15:v>
            <x15:x in="0"/>
          </x15:c>
          <x15:c>
            <x15:v>96.959000000000003</x15:v>
            <x15:x in="0"/>
          </x15:c>
        </x15:pivotRow>
        <x15:pivotRow count="2">
          <x15:c>
            <x15:v>59.468000000000004</x15:v>
            <x15:x in="0"/>
          </x15:c>
          <x15:c>
            <x15:v>66.225999999999999</x15:v>
            <x15:x in="0"/>
          </x15:c>
        </x15:pivotRow>
        <x15:pivotRow count="2">
          <x15:c>
            <x15:v>47.704999999999984</x15:v>
            <x15:x in="0"/>
          </x15:c>
          <x15:c>
            <x15:v>99.44583333333334</x15:v>
            <x15:x in="0"/>
          </x15:c>
        </x15:pivotRow>
        <x15:pivotRow count="2">
          <x15:c>
            <x15:v>59.9</x15:v>
            <x15:x in="0"/>
          </x15:c>
          <x15:c>
            <x15:v>62.838000000000001</x15:v>
            <x15:x in="0"/>
          </x15:c>
        </x15:pivotRow>
        <x15:pivotRow count="2">
          <x15:c>
            <x15:v>49.574545454545451</x15:v>
            <x15:x in="0"/>
          </x15:c>
          <x15:c>
            <x15:v>95.204545454545453</x15:v>
            <x15:x in="0"/>
          </x15:c>
        </x15:pivotRow>
        <x15:pivotRow count="2">
          <x15:c>
            <x15:v>58.172000000000004</x15:v>
            <x15:x in="0"/>
          </x15:c>
          <x15:c>
            <x15:v>68.11099999999999</x15:v>
            <x15:x in="0"/>
          </x15:c>
        </x15:pivotRow>
        <x15:pivotRow count="2">
          <x15:c>
            <x15:v>51.08</x15:v>
            <x15:x in="0"/>
          </x15:c>
          <x15:c>
            <x15:v>91.234545454545454</x15:v>
            <x15:x in="0"/>
          </x15:c>
        </x15:pivotRow>
        <x15:pivotRow count="2">
          <x15:c>
            <x15:v>56.263999999999996</x15:v>
            <x15:x in="0"/>
          </x15:c>
          <x15:c>
            <x15:v>73.907000000000011</x15:v>
            <x15:x in="0"/>
          </x15:c>
        </x15:pivotRow>
        <x15:pivotRow count="2">
          <x15:c>
            <x15:v>51.818000000000005</x15:v>
            <x15:x in="0"/>
          </x15:c>
          <x15:c>
            <x15:v>89.47999999999999</x15:v>
            <x15:x in="0"/>
          </x15:c>
        </x15:pivotRow>
        <x15:pivotRow count="2">
          <x15:c>
            <x15:v>52.12</x15:v>
            <x15:x in="0"/>
          </x15:c>
          <x15:c>
            <x15:v>86.521111111111111</x15:v>
            <x15:x in="0"/>
          </x15:c>
        </x15:pivotRow>
        <x15:pivotRow count="2">
          <x15:c>
            <x15:v>48.32</x15:v>
            <x15:x in="0"/>
          </x15:c>
          <x15:c>
            <x15:v>81.725000000000009</x15:v>
            <x15:x in="0"/>
          </x15:c>
        </x15:pivotRow>
        <x15:pivotRow count="2">
          <x15:c>
            <x15:v>71.567272727272723</x15:v>
            <x15:x in="0"/>
          </x15:c>
          <x15:c>
            <x15:v>37.847272727272731</x15:v>
            <x15:x in="0"/>
          </x15:c>
        </x15:pivotRow>
        <x15:pivotRow count="2">
          <x15:c>
            <x15:v>65.731999999999999</x15:v>
            <x15:x in="0"/>
          </x15:c>
          <x15:c>
            <x15:v>46.025000000000013</x15:v>
            <x15:x in="0"/>
          </x15:c>
        </x15:pivotRow>
        <x15:pivotRow count="2">
          <x15:c>
            <x15:v>59.654545454545449</x15:v>
            <x15:x in="0"/>
          </x15:c>
          <x15:c>
            <x15:v>60.722727272727269</x15:v>
            <x15:x in="0"/>
          </x15:c>
        </x15:pivotRow>
        <x15:pivotRow count="2">
          <x15:c>
            <x15:v>68.467999999999989</x15:v>
            <x15:x in="0"/>
          </x15:c>
          <x15:c>
            <x15:v>41.917999999999992</x15:v>
            <x15:x in="0"/>
          </x15:c>
        </x15:pivotRow>
        <x15:pivotRow count="2">
          <x15:c>
            <x15:v>60</x15:v>
            <x15:x in="0"/>
          </x15:c>
          <x15:c>
            <x15:v>56.638888888888886</x15:v>
            <x15:x in="0"/>
          </x15:c>
        </x15:pivotRow>
        <x15:pivotRow count="2">
          <x15:c>
            <x15:v>48.361999999999995</x15:v>
            <x15:x in="0"/>
          </x15:c>
          <x15:c>
            <x15:v>85.47</x15:v>
            <x15:x in="0"/>
          </x15:c>
        </x15:pivotRow>
        <x15:pivotRow count="2">
          <x15:c>
            <x15:v>70.22</x15:v>
            <x15:x in="0"/>
          </x15:c>
          <x15:c>
            <x15:v>38.371111111111105</x15:v>
            <x15:x in="0"/>
          </x15:c>
        </x15:pivotRow>
        <x15:pivotRow count="2">
          <x15:c>
            <x15:v>47.893999999999998</x15:v>
            <x15:x in="0"/>
          </x15:c>
          <x15:c>
            <x15:v>82.254000000000005</x15:v>
            <x15:x in="0"/>
          </x15:c>
        </x15:pivotRow>
        <x15:pivotRow count="2">
          <x15:c>
            <x15:v>72.716000000000008</x15:v>
            <x15:x in="0"/>
          </x15:c>
          <x15:c>
            <x15:v>35.582000000000008</x15:v>
            <x15:x in="0"/>
          </x15:c>
        </x15:pivotRow>
        <x15:pivotRow count="2">
          <x15:c>
            <x15:v>47.821999999999989</x15:v>
            <x15:x in="0"/>
          </x15:c>
          <x15:c>
            <x15:v>81.36099999999999</x15:v>
            <x15:x in="0"/>
          </x15:c>
        </x15:pivotRow>
        <x15:pivotRow count="2">
          <x15:c>
            <x15:v>73.453999999999994</x15:v>
            <x15:x in="0"/>
          </x15:c>
          <x15:c>
            <x15:v>36.119</x15:v>
            <x15:x in="0"/>
          </x15:c>
        </x15:pivotRow>
        <x15:pivotRow count="2">
          <x15:c>
            <x15:v>47.09</x15:v>
            <x15:x in="0"/>
          </x15:c>
          <x15:c>
            <x15:v>81.178333333333342</x15:v>
            <x15:x in="0"/>
          </x15:c>
        </x15:pivotRow>
        <x15:pivotRow count="2">
          <x15:c>
            <x15:v>73.813999999999993</x15:v>
            <x15:x in="0"/>
          </x15:c>
          <x15:c>
            <x15:v>36.177000000000007</x15:v>
            <x15:x in="0"/>
          </x15:c>
        </x15:pivotRow>
        <x15:pivotRow count="2">
          <x15:c>
            <x15:v>45.445999999999998</x15:v>
            <x15:x in="0"/>
          </x15:c>
          <x15:c>
            <x15:v>82.853000000000023</x15:v>
            <x15:x in="0"/>
          </x15:c>
        </x15:pivotRow>
        <x15:pivotRow count="2">
          <x15:c>
            <x15:v>72.626000000000005</x15:v>
            <x15:x in="0"/>
          </x15:c>
          <x15:c>
            <x15:v>41.474000000000004</x15:v>
            <x15:x in="0"/>
          </x15:c>
        </x15:pivotRow>
        <x15:pivotRow count="2">
          <x15:c>
            <x15:v>48.919999999999995</x15:v>
            <x15:x in="0"/>
          </x15:c>
          <x15:c>
            <x15:v>78.129000000000019</x15:v>
            <x15:x in="0"/>
          </x15:c>
        </x15:pivotRow>
        <x15:pivotRow count="2">
          <x15:c>
            <x15:v>70.268000000000001</x15:v>
            <x15:x in="0"/>
          </x15:c>
          <x15:c>
            <x15:v>43.475999999999999</x15:v>
            <x15:x in="0"/>
          </x15:c>
        </x15:pivotRow>
        <x15:pivotRow count="2">
          <x15:c>
            <x15:v>54.78</x15:v>
            <x15:x in="0"/>
          </x15:c>
          <x15:c>
            <x15:v>71.89</x15:v>
            <x15:x in="0"/>
          </x15:c>
        </x15:pivotRow>
        <x15:pivotRow count="2">
          <x15:c>
            <x15:v>67.531999999999996</x15:v>
            <x15:x in="0"/>
          </x15:c>
          <x15:c>
            <x15:v>48.423999999999999</x15:v>
            <x15:x in="0"/>
          </x15:c>
        </x15:pivotRow>
        <x15:pivotRow count="2">
          <x15:c>
            <x15:v>59.918000000000006</x15:v>
            <x15:x in="0"/>
          </x15:c>
          <x15:c>
            <x15:v>56.644000000000005</x15:v>
            <x15:x in="0"/>
          </x15:c>
        </x15:pivotRow>
        <x15:pivotRow count="2">
          <x15:c>
            <x15:v>65.169090909090912</x15:v>
            <x15:x in="0"/>
          </x15:c>
          <x15:c>
            <x15:v>53.548181818181817</x15:v>
            <x15:x in="0"/>
          </x15:c>
        </x15:pivotRow>
        <x15:pivotRow count="2">
          <x15:c>
            <x15:v>63.823999999999998</x15:v>
            <x15:x in="0"/>
          </x15:c>
          <x15:c>
            <x15:v>49.347999999999999</x15:v>
            <x15:x in="0"/>
          </x15:c>
        </x15:pivotRow>
        <x15:pivotRow count="2">
          <x15:c>
            <x15:v>61.160000000000011</x15:v>
            <x15:x in="0"/>
          </x15:c>
          <x15:c>
            <x15:v>61.521250000000002</x15:v>
            <x15:x in="0"/>
          </x15:c>
        </x15:pivotRow>
        <x15:pivotRow count="2">
          <x15:c>
            <x15:v>57.362000000000002</x15:v>
            <x15:x in="0"/>
          </x15:c>
          <x15:c>
            <x15:v>61.515999999999998</x15:v>
            <x15:x in="0"/>
          </x15:c>
        </x15:pivotRow>
        <x15:pivotRow count="2">
          <x15:c>
            <x15:v>68.72</x15:v>
            <x15:x in="0"/>
          </x15:c>
          <x15:c>
            <x15:v>40.947500000000005</x15:v>
            <x15:x in="0"/>
          </x15:c>
        </x15:pivotRow>
        <x15:pivotRow count="2">
          <x15:c>
            <x15:v>67.568000000000012</x15:v>
            <x15:x in="0"/>
          </x15:c>
          <x15:c>
            <x15:v>44.629999999999995</x15:v>
            <x15:x in="0"/>
          </x15:c>
        </x15:pivotRow>
        <x15:pivotRow count="2">
          <x15:c>
            <x15:v>53.585000000000008</x15:v>
            <x15:x in="0"/>
          </x15:c>
          <x15:c>
            <x15:v>95.139166666666668</x15:v>
            <x15:x in="0"/>
          </x15:c>
        </x15:pivotRow>
        <x15:pivotRow count="2">
          <x15:c>
            <x15:v>70.177999999999997</x15:v>
            <x15:x in="0"/>
          </x15:c>
          <x15:c>
            <x15:v>41.739000000000011</x15:v>
            <x15:x in="0"/>
          </x15:c>
        </x15:pivotRow>
        <x15:pivotRow count="2">
          <x15:c>
            <x15:v>53.550909090909109</x15:v>
            <x15:x in="0"/>
          </x15:c>
          <x15:c>
            <x15:v>97.900909090909096</x15:v>
            <x15:x in="0"/>
          </x15:c>
        </x15:pivotRow>
        <x15:pivotRow count="2">
          <x15:c>
            <x15:v>58.4</x15:v>
            <x15:x in="0"/>
          </x15:c>
          <x15:c>
            <x15:v>59.906666666666659</x15:v>
            <x15:x in="0"/>
          </x15:c>
        </x15:pivotRow>
        <x15:pivotRow count="2">
          <x15:c>
            <x15:v>70.7</x15:v>
            <x15:x in="0"/>
          </x15:c>
          <x15:c>
            <x15:v>42.622500000000002</x15:v>
            <x15:x in="0"/>
          </x15:c>
        </x15:pivotRow>
        <x15:pivotRow count="2">
          <x15:c>
            <x15:v>55.633999999999993</x15:v>
            <x15:x in="0"/>
          </x15:c>
          <x15:c>
            <x15:v>66.246000000000009</x15:v>
            <x15:x in="0"/>
          </x15:c>
        </x15:pivotRow>
        <x15:pivotRow count="2">
          <x15:c>
            <x15:v>66.784999999999997</x15:v>
            <x15:x in="0"/>
          </x15:c>
          <x15:c>
            <x15:v>47.385000000000005</x15:v>
            <x15:x in="0"/>
          </x15:c>
        </x15:pivotRow>
        <x15:pivotRow count="2">
          <x15:c>
            <x15:v>55.616</x15:v>
            <x15:x in="0"/>
          </x15:c>
          <x15:c>
            <x15:v>68.329000000000008</x15:v>
            <x15:x in="0"/>
          </x15:c>
        </x15:pivotRow>
        <x15:pivotRow count="2">
          <x15:c>
            <x15:v>66.272000000000006</x15:v>
            <x15:x in="0"/>
          </x15:c>
          <x15:c>
            <x15:v>49.190999999999995</x15:v>
            <x15:x in="0"/>
          </x15:c>
        </x15:pivotRow>
        <x15:pivotRow count="2">
          <x15:c>
            <x15:v>54.463999999999999</x15:v>
            <x15:x in="0"/>
          </x15:c>
          <x15:c>
            <x15:v>70.160000000000011</x15:v>
            <x15:x in="0"/>
          </x15:c>
        </x15:pivotRow>
        <x15:pivotRow count="2">
          <x15:c>
            <x15:v>68.10799999999999</x15:v>
            <x15:x in="0"/>
          </x15:c>
          <x15:c>
            <x15:v>45.176000000000009</x15:v>
            <x15:x in="0"/>
          </x15:c>
        </x15:pivotRow>
        <x15:pivotRow count="2">
          <x15:c>
            <x15:v>54.320000000000007</x15:v>
            <x15:x in="0"/>
          </x15:c>
          <x15:c>
            <x15:v>69.784285714285716</x15:v>
            <x15:x in="0"/>
          </x15:c>
        </x15:pivotRow>
        <x15:pivotRow count="2">
          <x15:c>
            <x15:v>70.087999999999994</x15:v>
            <x15:x in="0"/>
          </x15:c>
          <x15:c>
            <x15:v>41.301000000000002</x15:v>
            <x15:x in="0"/>
          </x15:c>
        </x15:pivotRow>
        <x15:pivotRow count="2">
          <x15:c>
            <x15:v>56.551999999999985</x15:v>
            <x15:x in="0"/>
          </x15:c>
          <x15:c>
            <x15:v>63.966999999999999</x15:v>
            <x15:x in="0"/>
          </x15:c>
        </x15:pivotRow>
        <x15:pivotRow count="2">
          <x15:c>
            <x15:v>69.457999999999998</x15:v>
            <x15:x in="0"/>
          </x15:c>
          <x15:c>
            <x15:v>42.781000000000006</x15:v>
            <x15:x in="0"/>
          </x15:c>
        </x15:pivotRow>
        <x15:pivotRow count="2">
          <x15:c>
            <x15:v>58.1</x15:v>
            <x15:x in="0"/>
          </x15:c>
          <x15:c>
            <x15:v>63.27</x15:v>
            <x15:x in="0"/>
          </x15:c>
        </x15:pivotRow>
        <x15:pivotRow count="2">
          <x15:c>
            <x15:v>67.171999999999997</x15:v>
            <x15:x in="0"/>
          </x15:c>
          <x15:c>
            <x15:v>47.760999999999996</x15:v>
            <x15:x in="0"/>
          </x15:c>
        </x15:pivotRow>
        <x15:pivotRow count="2">
          <x15:c>
            <x15:v>60.277999999999999</x15:v>
            <x15:x in="0"/>
          </x15:c>
          <x15:c>
            <x15:v>57.846000000000004</x15:v>
            <x15:x in="0"/>
          </x15:c>
        </x15:pivotRow>
        <x15:pivotRow count="2">
          <x15:c>
            <x15:v>62.27272727272728</x15:v>
            <x15:x in="0"/>
          </x15:c>
          <x15:c>
            <x15:v>68.298181818181803</x15:v>
            <x15:x in="0"/>
          </x15:c>
        </x15:pivotRow>
        <x15:pivotRow count="2">
          <x15:c>
            <x15:v>63.553999999999995</x15:v>
            <x15:x in="0"/>
          </x15:c>
          <x15:c>
            <x15:v>52.116</x15:v>
            <x15:x in="0"/>
          </x15:c>
        </x15:pivotRow>
        <x15:pivotRow count="2">
          <x15:c>
            <x15:v>56.00545454545454</x15:v>
            <x15:x in="0"/>
          </x15:c>
          <x15:c>
            <x15:v>93.601818181818174</x15:v>
            <x15:x in="0"/>
          </x15:c>
        </x15:pivotRow>
        <x15:pivotRow count="2">
          <x15:c>
            <x15:v>53.651428571428582</x15:v>
            <x15:x in="0"/>
          </x15:c>
          <x15:c>
            <x15:v>95.822857142857146</x15:v>
            <x15:x in="0"/>
          </x15:c>
        </x15:pivotRow>
        <x15:pivotRow count="2">
          <x15:c>
            <x15:v>56.466153846153851</x15:v>
            <x15:x in="0"/>
          </x15:c>
          <x15:c>
            <x15:v>87.270769230769233</x15:v>
            <x15:x in="0"/>
          </x15:c>
        </x15:pivotRow>
        <x15:pivotRow count="2">
          <x15:c>
            <x15:v>55.776363636363634</x15:v>
            <x15:x in="0"/>
          </x15:c>
          <x15:c>
            <x15:v>86.297272727272713</x15:v>
            <x15:x in="0"/>
          </x15:c>
        </x15:pivotRow>
        <x15:pivotRow count="2">
          <x15:c>
            <x15:v>51.99636363636364</x15:v>
            <x15:x in="0"/>
          </x15:c>
          <x15:c>
            <x15:v>98.823636363636354</x15:v>
            <x15:x in="0"/>
          </x15:c>
        </x15:pivotRow>
        <x15:pivotRow count="2">
          <x15:c>
            <x15:v>56.179999999999986</x15:v>
            <x15:x in="0"/>
          </x15:c>
          <x15:c>
            <x15:v>86.573333333333323</x15:v>
            <x15:x in="0"/>
          </x15:c>
        </x15:pivotRow>
        <x15:pivotRow count="2">
          <x15:c>
            <x15:v>51.845000000000006</x15:v>
            <x15:x in="0"/>
          </x15:c>
          <x15:c>
            <x15:v>99.454999999999998</x15:v>
            <x15:x in="0"/>
          </x15:c>
        </x15:pivotRow>
        <x15:pivotRow count="2">
          <x15:c>
            <x15:v>53.492000000000004</x15:v>
            <x15:x in="0"/>
          </x15:c>
          <x15:c>
            <x15:v>96.022000000000006</x15:v>
            <x15:x in="0"/>
          </x15:c>
        </x15:pivotRow>
        <x15:pivotRow count="2">
          <x15:c>
            <x15:v>56.856363636363632</x15:v>
            <x15:x in="0"/>
          </x15:c>
          <x15:c>
            <x15:v>85.827272727272728</x15:v>
            <x15:x in="0"/>
          </x15:c>
        </x15:pivotRow>
        <x15:pivotRow count="2">
          <x15:c>
            <x15:v>53.258000000000003</x15:v>
            <x15:x in="0"/>
          </x15:c>
          <x15:c>
            <x15:v>94.553000000000011</x15:v>
            <x15:x in="0"/>
          </x15:c>
        </x15:pivotRow>
        <x15:pivotRow count="2">
          <x15:c>
            <x15:v>56.87</x15:v>
            <x15:x in="0"/>
          </x15:c>
          <x15:c>
            <x15:v>88.782499999999985</x15:v>
            <x15:x in="0"/>
          </x15:c>
        </x15:pivotRow>
        <x15:pivotRow count="2">
          <x15:c>
            <x15:v>51.818000000000005</x15:v>
            <x15:x in="0"/>
          </x15:c>
          <x15:c>
            <x15:v>99.673000000000002</x15:v>
            <x15:x in="0"/>
          </x15:c>
        </x15:pivotRow>
        <x15:pivotRow count="2">
          <x15:c>
            <x15:v>55.219999999999992</x15:v>
            <x15:x in="0"/>
          </x15:c>
          <x15:c>
            <x15:v>93.456923076923061</x15:v>
            <x15:x in="0"/>
          </x15:c>
        </x15:pivotRow>
        <x15:pivotRow count="2">
          <x15:c>
            <x15:v>50.900000000000006</x15:v>
            <x15:x in="0"/>
          </x15:c>
          <x15:c>
            <x15:v>96.774999999999991</x15:v>
            <x15:x in="0"/>
          </x15:c>
        </x15:pivotRow>
        <x15:pivotRow count="2">
          <x15:c>
            <x15:v>53.615000000000009</x15:v>
            <x15:x in="0"/>
          </x15:c>
          <x15:c>
            <x15:v>97.002500000000012</x15:v>
            <x15:x in="0"/>
          </x15:c>
        </x15:pivotRow>
        <x15:pivotRow count="2">
          <x15:c>
            <x15:v>49.64</x15:v>
            <x15:x in="0"/>
          </x15:c>
          <x15:c>
            <x15:v>95.705999999999989</x15:v>
            <x15:x in="0"/>
          </x15:c>
        </x15:pivotRow>
        <x15:pivotRow count="2">
          <x15:c>
            <x15:v>53.315000000000019</x15:v>
            <x15:x in="0"/>
          </x15:c>
          <x15:c>
            <x15:v>99.142499999999998</x15:v>
            <x15:x in="0"/>
          </x15:c>
        </x15:pivotRow>
        <x15:pivotRow count="2">
          <x15:c>
            <x15:v>52.286000000000001</x15:v>
            <x15:x in="0"/>
          </x15:c>
          <x15:c>
            <x15:v>95.441999999999993</x15:v>
            <x15:x in="0"/>
          </x15:c>
        </x15:pivotRow>
        <x15:pivotRow count="2">
          <x15:c>
            <x15:v>51.832727272727269</x15:v>
            <x15:x in="0"/>
          </x15:c>
          <x15:c>
            <x15:v>99.405454545454546</x15:v>
            <x15:x in="0"/>
          </x15:c>
        </x15:pivotRow>
        <x15:pivotRow count="2">
          <x15:c>
            <x15:v>53.81600000000001</x15:v>
            <x15:x in="0"/>
          </x15:c>
          <x15:c>
            <x15:v>92.946000000000012</x15:v>
            <x15:x in="0"/>
          </x15:c>
        </x15:pivotRow>
        <x15:pivotRow count="2">
          <x15:c>
            <x15:v>52.421818181818182</x15:v>
            <x15:x in="0"/>
          </x15:c>
          <x15:c>
            <x15:v>97.900909090909082</x15:v>
            <x15:x in="0"/>
          </x15:c>
        </x15:pivotRow>
        <x15:pivotRow count="2">
          <x15:c>
            <x15:v>53.665454545454558</x15:v>
            <x15:x in="0"/>
          </x15:c>
          <x15:c>
            <x15:v>93.214545454545473</x15:v>
            <x15:x in="0"/>
          </x15:c>
        </x15:pivotRow>
        <x15:pivotRow count="2">
          <x15:c>
            <x15:v>53.546000000000006</x15:v>
            <x15:x in="0"/>
          </x15:c>
          <x15:c>
            <x15:v>93.851000000000013</x15:v>
            <x15:x in="0"/>
          </x15:c>
        </x15:pivotRow>
        <x15:pivotRow count="2">
          <x15:c>
            <x15:v>54.463999999999999</x15:v>
            <x15:x in="0"/>
          </x15:c>
          <x15:c>
            <x15:v>90.804999999999993</x15:v>
            <x15:x in="0"/>
          </x15:c>
        </x15:pivotRow>
        <x15:pivotRow count="2">
          <x15:c>
            <x15:v>53.510000000000012</x15:v>
            <x15:x in="0"/>
          </x15:c>
          <x15:c>
            <x15:v>93.756666666666661</x15:v>
            <x15:x in="0"/>
          </x15:c>
        </x15:pivotRow>
        <x15:pivotRow count="2">
          <x15:c>
            <x15:v>51.734545454545461</x15:v>
            <x15:x in="0"/>
          </x15:c>
          <x15:c>
            <x15:v>98.469999999999985</x15:v>
            <x15:x in="0"/>
          </x15:c>
        </x15:pivotRow>
        <x15:pivotRow count="2">
          <x15:c>
            <x15:v>59.82800000000001</x15:v>
            <x15:x in="0"/>
          </x15:c>
          <x15:c>
            <x15:v>59.046000000000006</x15:v>
            <x15:x in="0"/>
          </x15:c>
        </x15:pivotRow>
        <x15:pivotRow count="2">
          <x15:c>
            <x15:v>59.36</x15:v>
            <x15:x in="0"/>
          </x15:c>
          <x15:c>
            <x15:v>68.524000000000001</x15:v>
            <x15:x in="0"/>
          </x15:c>
        </x15:pivotRow>
        <x15:pivotRow count="2">
          <x15:c>
            <x15:v>55.903999999999996</x15:v>
            <x15:x in="0"/>
          </x15:c>
          <x15:c>
            <x15:v>56.813000000000002</x15:v>
            <x15:x in="0"/>
          </x15:c>
        </x15:pivotRow>
        <x15:pivotRow count="2">
          <x15:c>
            <x15:v>60.926000000000002</x15:v>
            <x15:x in="0"/>
          </x15:c>
          <x15:c>
            <x15:v>65.522999999999996</x15:v>
            <x15:x in="0"/>
          </x15:c>
        </x15:pivotRow>
        <x15:pivotRow count="2">
          <x15:c>
            <x15:v>54.446000000000005</x15:v>
            <x15:x in="0"/>
          </x15:c>
          <x15:c>
            <x15:v>56.504000000000005</x15:v>
            <x15:x in="0"/>
          </x15:c>
        </x15:pivotRow>
        <x15:pivotRow count="2">
          <x15:c>
            <x15:v>51.734545454545461</x15:v>
            <x15:x in="0"/>
          </x15:c>
          <x15:c>
            <x15:v>100</x15:v>
            <x15:x in="0"/>
          </x15:c>
        </x15:pivotRow>
        <x15:pivotRow count="2">
          <x15:c>
            <x15:v>61.538000000000011</x15:v>
            <x15:x in="0"/>
          </x15:c>
          <x15:c>
            <x15:v>61.537999999999997</x15:v>
            <x15:x in="0"/>
          </x15:c>
        </x15:pivotRow>
        <x15:pivotRow count="2">
          <x15:c>
            <x15:v>51.734545454545461</x15:v>
            <x15:x in="0"/>
          </x15:c>
          <x15:c>
            <x15:v>98.827272727272714</x15:v>
            <x15:x in="0"/>
          </x15:c>
        </x15:pivotRow>
        <x15:pivotRow count="2">
          <x15:c>
            <x15:v>61.736000000000004</x15:v>
            <x15:x in="0"/>
          </x15:c>
          <x15:c>
            <x15:v>55.916999999999994</x15:v>
            <x15:x in="0"/>
          </x15:c>
        </x15:pivotRow>
        <x15:pivotRow count="2">
          <x15:c>
            <x15:v>51.734545454545461</x15:v>
            <x15:x in="0"/>
          </x15:c>
          <x15:c>
            <x15:v>98.469999999999985</x15:v>
            <x15:x in="0"/>
          </x15:c>
        </x15:pivotRow>
        <x15:pivotRow count="2">
          <x15:c>
            <x15:v>65.281999999999996</x15:v>
            <x15:x in="0"/>
          </x15:c>
          <x15:c>
            <x15:v>47.301000000000002</x15:v>
            <x15:x in="0"/>
          </x15:c>
        </x15:pivotRow>
        <x15:pivotRow count="2">
          <x15:c>
            <x15:v>50.449999999999996</x15:v>
            <x15:x in="0"/>
          </x15:c>
          <x15:c>
            <x15:v>94.267499999999984</x15:v>
            <x15:x in="0"/>
          </x15:c>
        </x15:pivotRow>
        <x15:pivotRow count="2">
          <x15:c>
            <x15:v>66.181999999999988</x15:v>
            <x15:x in="0"/>
          </x15:c>
          <x15:c>
            <x15:v>40.237000000000002</x15:v>
            <x15:x in="0"/>
          </x15:c>
        </x15:pivotRow>
        <x15:pivotRow count="2">
          <x15:c>
            <x15:v>48.019999999999996</x15:v>
            <x15:x in="0"/>
          </x15:c>
          <x15:c>
            <x15:v>98.142857142857139</x15:v>
            <x15:x in="0"/>
          </x15:c>
        </x15:pivotRow>
        <x15:pivotRow count="2">
          <x15:c>
            <x15:v>64.921999999999997</x15:v>
            <x15:x in="0"/>
          </x15:c>
          <x15:c>
            <x15:v>44.737000000000002</x15:v>
            <x15:x in="0"/>
          </x15:c>
        </x15:pivotRow>
        <x15:pivotRow count="2">
          <x15:c>
            <x15:v>48.379999999999995</x15:v>
            <x15:x in="0"/>
          </x15:c>
          <x15:c>
            <x15:v>98.7</x15:v>
            <x15:x in="0"/>
          </x15:c>
        </x15:pivotRow>
        <x15:pivotRow count="2">
          <x15:c>
            <x15:v>66.27200000000002</x15:v>
            <x15:x in="0"/>
          </x15:c>
          <x15:c>
            <x15:v>38.849000000000004</x15:v>
            <x15:x in="0"/>
          </x15:c>
        </x15:pivotRow>
        <x15:pivotRow count="2">
          <x15:c>
            <x15:v>51.457999999999991</x15:v>
            <x15:x in="0"/>
          </x15:c>
          <x15:c>
            <x15:v>93.564999999999984</x15:v>
            <x15:x in="0"/>
          </x15:c>
        </x15:pivotRow>
        <x15:pivotRow count="2">
          <x15:c>
            <x15:v>64.616000000000014</x15:v>
            <x15:x in="0"/>
          </x15:c>
          <x15:c>
            <x15:v>43.753999999999998</x15:v>
            <x15:x in="0"/>
          </x15:c>
        </x15:pivotRow>
        <x15:pivotRow count="2">
          <x15:c>
            <x15:v>53.923999999999999</x15:v>
            <x15:x in="0"/>
          </x15:c>
          <x15:c>
            <x15:v>83.432999999999993</x15:v>
            <x15:x in="0"/>
          </x15:c>
        </x15:pivotRow>
        <x15:pivotRow count="2">
          <x15:c>
            <x15:v>61.961818181818195</x15:v>
            <x15:x in="0"/>
          </x15:c>
          <x15:c>
            <x15:v>44.34545454545453</x15:v>
            <x15:x in="0"/>
          </x15:c>
        </x15:pivotRow>
        <x15:pivotRow count="2">
          <x15:c>
            <x15:v>57.036363636363632</x15:v>
            <x15:x in="0"/>
          </x15:c>
          <x15:c>
            <x15:v>72.763636363636365</x15:v>
            <x15:x in="0"/>
          </x15:c>
        </x15:pivotRow>
        <x15:pivotRow count="2">
          <x15:c>
            <x15:v>60.734545454545461</x15:v>
            <x15:x in="0"/>
          </x15:c>
          <x15:c>
            <x15:v>45.792727272727284</x15:v>
            <x15:x in="0"/>
          </x15:c>
        </x15:pivotRow>
        <x15:pivotRow count="2">
          <x15:c>
            <x15:v>53.996000000000002</x15:v>
            <x15:x in="0"/>
          </x15:c>
          <x15:c>
            <x15:v>53.832999999999991</x15:v>
            <x15:x in="0"/>
          </x15:c>
        </x15:pivotRow>
        <x15:pivotRow count="2">
          <x15:c>
            <x15:v>78.547999999999988</x15:v>
            <x15:x in="0"/>
          </x15:c>
          <x15:c>
            <x15:v>27.741000000000003</x15:v>
            <x15:x in="0"/>
          </x15:c>
        </x15:pivotRow>
        <x15:pivotRow count="2">
          <x15:c>
            <x15:v>72.38545454545455</x15:v>
            <x15:x in="0"/>
          </x15:c>
          <x15:c>
            <x15:v>33.887272727272737</x15:v>
            <x15:x in="0"/>
          </x15:c>
        </x15:pivotRow>
        <x15:pivotRow count="2">
          <x15:c>
            <x15:v>65.98</x15:v>
            <x15:x in="0"/>
          </x15:c>
          <x15:c>
            <x15:v>54.62777777777778</x15:v>
            <x15:x in="0"/>
          </x15:c>
        </x15:pivotRow>
        <x15:pivotRow count="2">
          <x15:c>
            <x15:v>74.731999999999999</x15:v>
            <x15:x in="0"/>
          </x15:c>
          <x15:c>
            <x15:v>30.332999999999998</x15:v>
            <x15:x in="0"/>
          </x15:c>
        </x15:pivotRow>
        <x15:pivotRow count="2">
          <x15:c>
            <x15:v>66.00200000000001</x15:v>
            <x15:x in="0"/>
          </x15:c>
          <x15:c>
            <x15:v>49.15</x15:v>
            <x15:x in="0"/>
          </x15:c>
        </x15:pivotRow>
        <x15:pivotRow count="2">
          <x15:c>
            <x15:v>52.376000000000012</x15:v>
            <x15:x in="0"/>
          </x15:c>
          <x15:c>
            <x15:v>60.748000000000005</x15:v>
            <x15:x in="0"/>
          </x15:c>
        </x15:pivotRow>
        <x15:pivotRow count="2">
          <x15:c>
            <x15:v>76.460000000000008</x15:v>
            <x15:x in="0"/>
          </x15:c>
          <x15:c>
            <x15:v>28.627999999999997</x15:v>
            <x15:x in="0"/>
          </x15:c>
        </x15:pivotRow>
        <x15:pivotRow count="2">
          <x15:c>
            <x15:v>52.268000000000008</x15:v>
            <x15:x in="0"/>
          </x15:c>
          <x15:c>
            <x15:v>58.481000000000009</x15:v>
            <x15:x in="0"/>
          </x15:c>
        </x15:pivotRow>
        <x15:pivotRow count="2">
          <x15:c>
            <x15:v>79.105999999999995</x15:v>
            <x15:x in="0"/>
          </x15:c>
          <x15:c>
            <x15:v>27.503000000000004</x15:v>
            <x15:x in="0"/>
          </x15:c>
        </x15:pivotRow>
        <x15:pivotRow count="2">
          <x15:c>
            <x15:v>54.058181818181815</x15:v>
            <x15:x in="0"/>
          </x15:c>
          <x15:c>
            <x15:v>53.571818181818188</x15:v>
            <x15:x in="0"/>
          </x15:c>
        </x15:pivotRow>
        <x15:pivotRow count="2">
          <x15:c>
            <x15:v>80.816000000000003</x15:v>
            <x15:x in="0"/>
          </x15:c>
          <x15:c>
            <x15:v>25.592000000000006</x15:v>
            <x15:x in="0"/>
          </x15:c>
        </x15:pivotRow>
        <x15:pivotRow count="2">
          <x15:c>
            <x15:v>53.540000000000013</x15:v>
            <x15:x in="0"/>
          </x15:c>
          <x15:c>
            <x15:v>54.251666666666665</x15:v>
            <x15:x in="0"/>
          </x15:c>
        </x15:pivotRow>
        <x15:pivotRow count="2">
          <x15:c>
            <x15:v>80.725999999999999</x15:v>
            <x15:x in="0"/>
          </x15:c>
          <x15:c>
            <x15:v>28.717000000000002</x15:v>
            <x15:x in="0"/>
          </x15:c>
        </x15:pivotRow>
        <x15:pivotRow count="2">
          <x15:c>
            <x15:v>52.717999999999996</x15:v>
            <x15:x in="0"/>
          </x15:c>
          <x15:c>
            <x15:v>56.123999999999988</x15:v>
            <x15:x in="0"/>
          </x15:c>
        </x15:pivotRow>
        <x15:pivotRow count="2">
          <x15:c>
            <x15:v>80.186000000000007</x15:v>
            <x15:x in="0"/>
          </x15:c>
          <x15:c>
            <x15:v>31.7</x15:v>
            <x15:x in="0"/>
          </x15:c>
        </x15:pivotRow>
        <x15:pivotRow count="2">
          <x15:c>
            <x15:v>55.742000000000004</x15:v>
            <x15:x in="0"/>
          </x15:c>
          <x15:c>
            <x15:v>53.005999999999993</x15:v>
            <x15:x in="0"/>
          </x15:c>
        </x15:pivotRow>
        <x15:pivotRow count="2">
          <x15:c>
            <x15:v>77.792000000000002</x15:v>
            <x15:x in="0"/>
          </x15:c>
          <x15:c>
            <x15:v>37.177000000000007</x15:v>
            <x15:x in="0"/>
          </x15:c>
        </x15:pivotRow>
        <x15:pivotRow count="2">
          <x15:c>
            <x15:v>60.423636363636369</x15:v>
            <x15:x in="0"/>
          </x15:c>
          <x15:c>
            <x15:v>50.292727272727262</x15:v>
            <x15:x in="0"/>
          </x15:c>
        </x15:pivotRow>
        <x15:pivotRow count="2">
          <x15:c>
            <x15:v>74.676363636363632</x15:v>
            <x15:x in="0"/>
          </x15:c>
          <x15:c>
            <x15:v>45.677272727272729</x15:v>
            <x15:x in="0"/>
          </x15:c>
        </x15:pivotRow>
        <x15:pivotRow count="2">
          <x15:c>
            <x15:v>65.012</x15:v>
            <x15:x in="0"/>
          </x15:c>
          <x15:c>
            <x15:v>44.803000000000011</x15:v>
            <x15:x in="0"/>
          </x15:c>
        </x15:pivotRow>
        <x15:pivotRow count="2">
          <x15:c>
            <x15:v>71.796363636363637</x15:v>
            <x15:x in="0"/>
          </x15:c>
          <x15:c>
            <x15:v>52.230000000000011</x15:v>
            <x15:x in="0"/>
          </x15:c>
        </x15:pivotRow>
        <x15:pivotRow count="2">
          <x15:c>
            <x15:v>69.38600000000001</x15:v>
            <x15:x in="0"/>
          </x15:c>
          <x15:c>
            <x15:v>39.367000000000004</x15:v>
            <x15:x in="0"/>
          </x15:c>
        </x15:pivotRow>
        <x15:pivotRow count="2">
          <x15:c>
            <x15:v>65.983999999999995</x15:v>
            <x15:x in="0"/>
          </x15:c>
          <x15:c>
            <x15:v>64.977000000000004</x15:v>
            <x15:x in="0"/>
          </x15:c>
        </x15:pivotRow>
        <x15:pivotRow count="2">
          <x15:c>
            <x15:v>64.093999999999994</x15:v>
            <x15:x in="0"/>
          </x15:c>
          <x15:c>
            <x15:v>50.111000000000011</x15:v>
            <x15:x in="0"/>
          </x15:c>
        </x15:pivotRow>
        <x15:pivotRow count="2">
          <x15:c>
            <x15:v>83.201818181818183</x15:v>
            <x15:x in="0"/>
          </x15:c>
          <x15:c>
            <x15:v>19.567272727272726</x15:v>
            <x15:x in="0"/>
          </x15:c>
        </x15:pivotRow>
        <x15:pivotRow count="2">
          <x15:c>
            <x15:v>78.097999999999999</x15:v>
            <x15:x in="0"/>
          </x15:c>
          <x15:c>
            <x15:v>25.454000000000001</x15:v>
            <x15:x in="0"/>
          </x15:c>
        </x15:pivotRow>
        <x15:pivotRow count="2">
          <x15:c>
            <x15:v>72.895999999999987</x15:v>
            <x15:x in="0"/>
          </x15:c>
          <x15:c>
            <x15:v>28.304999999999996</x15:v>
            <x15:x in="0"/>
          </x15:c>
        </x15:pivotRow>
        <x15:pivotRow count="2">
          <x15:c>
            <x15:v>80.006</x15:v>
            <x15:x in="0"/>
          </x15:c>
          <x15:c>
            <x15:v>22.572000000000003</x15:v>
            <x15:x in="0"/>
          </x15:c>
        </x15:pivotRow>
        <x15:pivotRow count="2">
          <x15:c>
            <x15:v>70.34</x15:v>
            <x15:x in="0"/>
          </x15:c>
          <x15:c>
            <x15:v>32.553999999999995</x15:v>
            <x15:x in="0"/>
          </x15:c>
        </x15:pivotRow>
        <x15:pivotRow count="2">
          <x15:c>
            <x15:v>65.084000000000003</x15:v>
            <x15:x in="0"/>
          </x15:c>
          <x15:c>
            <x15:v>50.415999999999997</x15:v>
            <x15:x in="0"/>
          </x15:c>
        </x15:pivotRow>
        <x15:pivotRow count="2">
          <x15:c>
            <x15:v>81.712727272727264</x15:v>
            <x15:x in="0"/>
          </x15:c>
          <x15:c>
            <x15:v>21.709090909090907</x15:v>
            <x15:x in="0"/>
          </x15:c>
        </x15:pivotRow>
        <x15:pivotRow count="2">
          <x15:c>
            <x15:v>62.07800000000001</x15:v>
            <x15:x in="0"/>
          </x15:c>
          <x15:c>
            <x15:v>52.673999999999999</x15:v>
            <x15:x in="0"/>
          </x15:c>
        </x15:pivotRow>
        <x15:pivotRow count="2">
          <x15:c>
            <x15:v>84.632000000000005</x15:v>
            <x15:x in="0"/>
          </x15:c>
          <x15:c>
            <x15:v>18.518000000000001</x15:v>
            <x15:x in="0"/>
          </x15:c>
        </x15:pivotRow>
        <x15:pivotRow count="2">
          <x15:c>
            <x15:v>61.718000000000004</x15:v>
            <x15:x in="0"/>
          </x15:c>
          <x15:c>
            <x15:v>51.215999999999994</x15:v>
            <x15:x in="0"/>
          </x15:c>
        </x15:pivotRow>
        <x15:pivotRow count="2">
          <x15:c>
            <x15:v>86.287999999999997</x15:v>
            <x15:x in="0"/>
          </x15:c>
          <x15:c>
            <x15:v>19.810000000000002</x15:v>
            <x15:x in="0"/>
          </x15:c>
        </x15:pivotRow>
        <x15:pivotRow count="2">
          <x15:c>
            <x15:v>63.440000000000005</x15:v>
            <x15:x in="0"/>
          </x15:c>
          <x15:c>
            <x15:v>43.921666666666674</x15:v>
            <x15:x in="0"/>
          </x15:c>
        </x15:pivotRow>
        <x15:pivotRow count="2">
          <x15:c>
            <x15:v>86.327272727272714</x15:v>
            <x15:x in="0"/>
          </x15:c>
          <x15:c>
            <x15:v>19.260909090909092</x15:v>
            <x15:x in="0"/>
          </x15:c>
        </x15:pivotRow>
        <x15:pivotRow count="2">
          <x15:c>
            <x15:v>63.440000000000005</x15:v>
            <x15:x in="0"/>
          </x15:c>
          <x15:c>
            <x15:v>38.282222222222217</x15:v>
            <x15:x in="0"/>
          </x15:c>
        </x15:pivotRow>
        <x15:pivotRow count="2">
          <x15:c>
            <x15:v>84.510909090909095</x15:v>
            <x15:x in="0"/>
          </x15:c>
          <x15:c>
            <x15:v>19.91181818181818</x15:v>
            <x15:x in="0"/>
          </x15:c>
        </x15:pivotRow>
        <x15:pivotRow count="2">
          <x15:c>
            <x15:v>63.360000000000014</x15:v>
            <x15:x in="0"/>
          </x15:c>
          <x15:c>
            <x15:v>38.72</x15:v>
            <x15:x in="0"/>
          </x15:c>
        </x15:pivotRow>
        <x15:pivotRow count="2">
          <x15:c>
            <x15:v>83.02181818181819</x15:v>
            <x15:x in="0"/>
          </x15:c>
          <x15:c>
            <x15:v>21.38</x15:v>
            <x15:x in="0"/>
          </x15:c>
        </x15:pivotRow>
        <x15:pivotRow count="2">
          <x15:c>
            <x15:v>66.92</x15:v>
            <x15:x in="0"/>
          </x15:c>
          <x15:c>
            <x15:v>39.614999999999995</x15:v>
            <x15:x in="0"/>
          </x15:c>
        </x15:pivotRow>
        <x15:pivotRow count="2">
          <x15:c>
            <x15:v>79.537999999999982</x15:v>
            <x15:x in="0"/>
          </x15:c>
          <x15:c>
            <x15:v>24.061</x15:v>
            <x15:x in="0"/>
          </x15:c>
        </x15:pivotRow>
        <x15:pivotRow count="2">
          <x15:c>
            <x15:v>71.45999999999998</x15:v>
            <x15:x in="0"/>
          </x15:c>
          <x15:c>
            <x15:v>35.692222222222227</x15:v>
            <x15:x in="0"/>
          </x15:c>
        </x15:pivotRow>
        <x15:pivotRow count="2">
          <x15:c>
            <x15:v>77.251999999999995</x15:v>
            <x15:x in="0"/>
          </x15:c>
          <x15:c>
            <x15:v>23.073</x15:v>
            <x15:x in="0"/>
          </x15:c>
        </x15:pivotRow>
        <x15:pivotRow count="2">
          <x15:c>
            <x15:v>74.61090909090909</x15:v>
            <x15:x in="0"/>
          </x15:c>
          <x15:c>
            <x15:v>28.706363636363633</x15:v>
            <x15:x in="0"/>
          </x15:c>
        </x15:pivotRow>
        <x15:pivotRow count="2">
          <x15:c>
            <x15:v>74.53400000000002</x15:v>
            <x15:x in="0"/>
          </x15:c>
          <x15:c>
            <x15:v>24.945999999999994</x15:v>
            <x15:x in="0"/>
          </x15:c>
        </x15:pivotRow>
        <x15:pivotRow count="2">
          <x15:c>
            <x15:v>62.548571428571435</x15:v>
            <x15:x in="0"/>
          </x15:c>
          <x15:c>
            <x15:v>38.948571428571427</x15:v>
            <x15:x in="0"/>
          </x15:c>
        </x15:pivotRow>
        <x15:pivotRow count="2">
          <x15:c>
            <x15:v>80.305454545454552</x15:v>
            <x15:x in="0"/>
          </x15:c>
          <x15:c>
            <x15:v>20.079999999999998</x15:v>
            <x15:x in="0"/>
          </x15:c>
        </x15:pivotRow>
        <x15:pivotRow count="2">
          <x15:c>
            <x15:v>68.490909090909085</x15:v>
            <x15:x in="0"/>
          </x15:c>
          <x15:c>
            <x15:v>35.875454545454538</x15:v>
            <x15:x in="0"/>
          </x15:c>
        </x15:pivotRow>
        <x15:pivotRow count="2">
          <x15:c>
            <x15:v>63.287272727272736</x15:v>
            <x15:x in="0"/>
          </x15:c>
          <x15:c>
            <x15:v>54.778181818181814</x15:v>
            <x15:x in="0"/>
          </x15:c>
        </x15:pivotRow>
        <x15:pivotRow count="2">
          <x15:c>
            <x15:v>71.096000000000004</x15:v>
            <x15:x in="0"/>
          </x15:c>
          <x15:c>
            <x15:v>35.252000000000002</x15:v>
            <x15:x in="0"/>
          </x15:c>
        </x15:pivotRow>
        <x15:pivotRow count="2">
          <x15:c>
            <x15:v>62.534545454545452</x15:v>
            <x15:x in="0"/>
          </x15:c>
          <x15:c>
            <x15:v>55.545454545454533</x15:v>
            <x15:x in="0"/>
          </x15:c>
        </x15:pivotRow>
        <x15:pivotRow count="2">
          <x15:c>
            <x15:v>64.436000000000007</x15:v>
            <x15:x in="0"/>
          </x15:c>
          <x15:c>
            <x15:v>42.331000000000003</x15:v>
            <x15:x in="0"/>
          </x15:c>
        </x15:pivotRow>
        <x15:pivotRow count="2">
          <x15:c>
            <x15:v>76.034545454545452</x15:v>
            <x15:x in="0"/>
          </x15:c>
          <x15:c>
            <x15:v>25.976363636363637</x15:v>
            <x15:x in="0"/>
          </x15:c>
        </x15:pivotRow>
        <x15:pivotRow count="2">
          <x15:c>
            <x15:v>64.121818181818171</x15:v>
            <x15:x in="0"/>
          </x15:c>
          <x15:c>
            <x15:v>29.927272727272733</x15:v>
            <x15:x in="0"/>
          </x15:c>
        </x15:pivotRow>
        <x15:pivotRow count="2">
          <x15:c>
            <x15:v>81.712727272727278</x15:v>
            <x15:x in="0"/>
          </x15:c>
          <x15:c>
            <x15:v>18.34090909090909</x15:v>
            <x15:x in="0"/>
          </x15:c>
        </x15:pivotRow>
        <x15:pivotRow count="2">
          <x15:c>
            <x15:v>64.544000000000011</x15:v>
            <x15:x in="0"/>
          </x15:c>
          <x15:c>
            <x15:v>27.042999999999999</x15:v>
            <x15:x in="0"/>
          </x15:c>
        </x15:pivotRow>
        <x15:pivotRow count="2">
          <x15:c>
            <x15:v>82.36399999999999</x15:v>
            <x15:x in="0"/>
          </x15:c>
          <x15:c>
            <x15:v>18.250999999999998</x15:v>
            <x15:x in="0"/>
          </x15:c>
        </x15:pivotRow>
        <x15:pivotRow count="2">
          <x15:c>
            <x15:v>62.660000000000004</x15:v>
            <x15:x in="0"/>
          </x15:c>
          <x15:c>
            <x15:v>28.058333333333337</x15:v>
            <x15:x in="0"/>
          </x15:c>
        </x15:pivotRow>
        <x15:pivotRow count="2">
          <x15:c>
            <x15:v>82.105454545454535</x15:v>
            <x15:x in="0"/>
          </x15:c>
          <x15:c>
            <x15:v>20.304545454545455</x15:v>
            <x15:x in="0"/>
          </x15:c>
        </x15:pivotRow>
        <x15:pivotRow count="2">
          <x15:c>
            <x15:v>63.544999999999987</x15:v>
            <x15:x in="0"/>
          </x15:c>
          <x15:c>
            <x15:v>27.412500000000001</x15:v>
            <x15:x in="0"/>
          </x15:c>
        </x15:pivotRow>
        <x15:pivotRow count="2">
          <x15:c>
            <x15:v>80.555000000000007</x15:v>
            <x15:x in="0"/>
          </x15:c>
          <x15:c>
            <x15:v>23.986666666666668</x15:v>
            <x15:x in="0"/>
          </x15:c>
        </x15:pivotRow>
        <x15:pivotRow count="2">
          <x15:c>
            <x15:v>63.303636363636379</x15:v>
            <x15:x in="0"/>
          </x15:c>
          <x15:c>
            <x15:v>31.959090909090904</x15:v>
            <x15:x in="0"/>
          </x15:c>
        </x15:pivotRow>
        <x15:pivotRow count="2">
          <x15:c>
            <x15:v>78.309090909090898</x15:v>
            <x15:x in="0"/>
          </x15:c>
          <x15:c>
            <x15:v>25.857272727272729</x15:v>
            <x15:x in="0"/>
          </x15:c>
        </x15:pivotRow>
        <x15:pivotRow count="2">
          <x15:c>
            <x15:v>65.103636363636383</x15:v>
            <x15:x in="0"/>
          </x15:c>
          <x15:c>
            <x15:v>32.247272727272723</x15:v>
            <x15:x in="0"/>
          </x15:c>
        </x15:pivotRow>
        <x15:pivotRow count="2">
          <x15:c>
            <x15:v>74.921818181818196</x15:v>
            <x15:x in="0"/>
          </x15:c>
          <x15:c>
            <x15:v>31.40909090909091</x15:v>
            <x15:x in="0"/>
          </x15:c>
        </x15:pivotRow>
        <x15:pivotRow count="2">
          <x15:c>
            <x15:v>66.679999999999993</x15:v>
            <x15:x in="0"/>
          </x15:c>
          <x15:c>
            <x15:v>39.621111111111112</x15:v>
            <x15:x in="0"/>
          </x15:c>
        </x15:pivotRow>
        <x15:pivotRow count="2">
          <x15:c>
            <x15:v>72.157999999999987</x15:v>
            <x15:x in="0"/>
          </x15:c>
          <x15:c>
            <x15:v>40.462000000000003</x15:v>
            <x15:x in="0"/>
          </x15:c>
        </x15:pivotRow>
        <x15:pivotRow count="2">
          <x15:c>
            <x15:v>67.19</x15:v>
            <x15:x in="0"/>
          </x15:c>
          <x15:c>
            <x15:v>39.7575</x15:v>
            <x15:x in="0"/>
          </x15:c>
        </x15:pivotRow>
        <x15:pivotRow count="2">
          <x15:c>
            <x15:v>67.88545454545455</x15:v>
            <x15:x in="0"/>
          </x15:c>
          <x15:c>
            <x15:v>46.940909090909081</x15:v>
            <x15:x in="0"/>
          </x15:c>
        </x15:pivotRow>
        <x15:pivotRow count="2">
          <x15:c>
            <x15:v>57.174285714285709</x15:v>
            <x15:x in="0"/>
          </x15:c>
          <x15:c>
            <x15:v>65.518571428571434</x15:v>
            <x15:x in="0"/>
          </x15:c>
        </x15:pivotRow>
        <x15:pivotRow count="2">
          <x15:c>
            <x15:v>75.592727272727288</x15:v>
            <x15:x in="0"/>
          </x15:c>
          <x15:c>
            <x15:v>56.51</x15:v>
            <x15:x in="0"/>
          </x15:c>
        </x15:pivotRow>
        <x15:pivotRow count="2">
          <x15:c>
            <x15:v>71.960000000000022</x15:v>
            <x15:x in="0"/>
          </x15:c>
          <x15:c>
            <x15:v>51.232727272727281</x15:v>
            <x15:x in="0"/>
          </x15:c>
        </x15:pivotRow>
        <x15:pivotRow count="2">
          <x15:c>
            <x15:v>61.187692307692302</x15:v>
            <x15:x in="0"/>
          </x15:c>
          <x15:c>
            <x15:v>81.214545454545473</x15:v>
            <x15:x in="0"/>
          </x15:c>
        </x15:pivotRow>
        <x15:pivotRow count="2">
          <x15:c>
            <x15:v>72.221818181818193</x15:v>
            <x15:x in="0"/>
          </x15:c>
          <x15:c>
            <x15:v>58.699090909090913</x15:v>
            <x15:x in="0"/>
          </x15:c>
        </x15:pivotRow>
        <x15:pivotRow count="2">
          <x15:c>
            <x15:v>56.365454545454547</x15:v>
            <x15:x in="0"/>
          </x15:c>
          <x15:c t="e">
            <x15:v/>
            <x15:x in="0"/>
          </x15:c>
        </x15:pivotRow>
        <x15:pivotRow count="2">
          <x15:c>
            <x15:v>58.836363636363629</x15:v>
            <x15:x in="0"/>
          </x15:c>
          <x15:c>
            <x15:v>62.931818181818173</x15:v>
            <x15:x in="0"/>
          </x15:c>
        </x15:pivotRow>
        <x15:pivotRow count="2">
          <x15:c>
            <x15:v>74.201818181818183</x15:v>
            <x15:x in="0"/>
          </x15:c>
          <x15:c>
            <x15:v>58.007272727272728</x15:v>
            <x15:x in="0"/>
          </x15:c>
        </x15:pivotRow>
        <x15:pivotRow count="2">
          <x15:c>
            <x15:v>55.530909090909084</x15:v>
            <x15:x in="0"/>
          </x15:c>
          <x15:c>
            <x15:v>67.850909090909099</x15:v>
            <x15:x in="0"/>
          </x15:c>
        </x15:pivotRow>
        <x15:pivotRow count="2">
          <x15:c>
            <x15:v>76.24727272727273</x15:v>
            <x15:x in="0"/>
          </x15:c>
          <x15:c>
            <x15:v>52.757272727272728</x15:v>
            <x15:x in="0"/>
          </x15:c>
        </x15:pivotRow>
        <x15:pivotRow count="2">
          <x15:c>
            <x15:v>54.941818181818185</x15:v>
            <x15:x in="0"/>
          </x15:c>
          <x15:c>
            <x15:v>67.952727272727287</x15:v>
            <x15:x in="0"/>
          </x15:c>
        </x15:pivotRow>
        <x15:pivotRow count="2">
          <x15:c>
            <x15:v>75.200000000000017</x15:v>
            <x15:x in="0"/>
          </x15:c>
          <x15:c>
            <x15:v>54.293636363636367</x15:v>
            <x15:x in="0"/>
          </x15:c>
        </x15:pivotRow>
        <x15:pivotRow count="2">
          <x15:c>
            <x15:v>54.962857142857139</x15:v>
            <x15:x in="0"/>
          </x15:c>
          <x15:c>
            <x15:v>65.571428571428584</x15:v>
            <x15:x in="0"/>
          </x15:c>
        </x15:pivotRow>
        <x15:pivotRow count="2">
          <x15:c>
            <x15:v>74.594545454545468</x15:v>
            <x15:x in="0"/>
          </x15:c>
          <x15:c>
            <x15:v>55.584545454545449</x15:v>
            <x15:x in="0"/>
          </x15:c>
        </x15:pivotRow>
        <x15:pivotRow count="2">
          <x15:c>
            <x15:v>53.125454545454552</x15:v>
            <x15:x in="0"/>
          </x15:c>
          <x15:c>
            <x15:v>72.240909090909099</x15:v>
            <x15:x in="0"/>
          </x15:c>
        </x15:pivotRow>
        <x15:pivotRow count="2">
          <x15:c>
            <x15:v>75.510909090909081</x15:v>
            <x15:x in="0"/>
          </x15:c>
          <x15:c>
            <x15:v>51.484545454545461</x15:v>
            <x15:x in="0"/>
          </x15:c>
        </x15:pivotRow>
        <x15:pivotRow count="2">
          <x15:c>
            <x15:v>57.298181818181824</x15:v>
            <x15:x in="0"/>
          </x15:c>
          <x15:c>
            <x15:v>62.969090909090916</x15:v>
            <x15:x in="0"/>
          </x15:c>
        </x15:pivotRow>
        <x15:pivotRow count="2">
          <x15:c>
            <x15:v>75.452000000000012</x15:v>
            <x15:x in="0"/>
          </x15:c>
          <x15:c>
            <x15:v>53.004999999999995</x15:v>
            <x15:x in="0"/>
          </x15:c>
        </x15:pivotRow>
        <x15:pivotRow count="2">
          <x15:c>
            <x15:v>63.892727272727264</x15:v>
            <x15:x in="0"/>
          </x15:c>
          <x15:c>
            <x15:v>49.640909090909084</x15:v>
            <x15:x in="0"/>
          </x15:c>
        </x15:pivotRow>
        <x15:pivotRow count="2">
          <x15:c>
            <x15:v>72.031999999999996</x15:v>
            <x15:x in="0"/>
          </x15:c>
          <x15:c>
            <x15:v>59.948999999999998</x15:v>
            <x15:x in="0"/>
          </x15:c>
        </x15:pivotRow>
        <x15:pivotRow count="2">
          <x15:c>
            <x15:v>68.198000000000008</x15:v>
            <x15:x in="0"/>
          </x15:c>
          <x15:c>
            <x15:v>41.485999999999997</x15:v>
            <x15:x in="0"/>
          </x15:c>
        </x15:pivotRow>
        <x15:pivotRow count="2">
          <x15:c>
            <x15:v>63.356000000000009</x15:v>
            <x15:x in="0"/>
          </x15:c>
          <x15:c>
            <x15:v>75.524000000000015</x15:v>
            <x15:x in="0"/>
          </x15:c>
        </x15:pivotRow>
        <x15:pivotRow count="2">
          <x15:c>
            <x15:v>71.307500000000005</x15:v>
            <x15:x in="0"/>
          </x15:c>
          <x15:c>
            <x15:v>39.788750000000007</x15:v>
            <x15:x in="0"/>
          </x15:c>
        </x15:pivotRow>
        <x15:pivotRow count="2">
          <x15:c>
            <x15:v>64.007272727272721</x15:v>
            <x15:x in="0"/>
          </x15:c>
          <x15:c>
            <x15:v>78.481818181818198</x15:v>
            <x15:x in="0"/>
          </x15:c>
        </x15:pivotRow>
        <x15:pivotRow count="2">
          <x15:c>
            <x15:v>57.183636363636374</x15:v>
            <x15:x in="0"/>
          </x15:c>
          <x15:c t="e">
            <x15:v/>
            <x15:x in="0"/>
          </x15:c>
        </x15:pivotRow>
        <x15:pivotRow count="2">
          <x15:c>
            <x15:v>74.267272727272726</x15:v>
            <x15:x in="0"/>
          </x15:c>
          <x15:c>
            <x15:v>56.392727272727278</x15:v>
            <x15:x in="0"/>
          </x15:c>
        </x15:pivotRow>
        <x15:pivotRow count="2">
          <x15:c>
            <x15:v>69.587272727272705</x15:v>
            <x15:x in="0"/>
          </x15:c>
          <x15:c>
            <x15:v>57.840909090909093</x15:v>
            <x15:x in="0"/>
          </x15:c>
        </x15:pivotRow>
        <x15:pivotRow count="2">
          <x15:c>
            <x15:v>59.81818181818182</x15:v>
            <x15:x in="0"/>
          </x15:c>
          <x15:c>
            <x15:v>84.792727272727262</x15:v>
            <x15:x in="0"/>
          </x15:c>
        </x15:pivotRow>
        <x15:pivotRow count="2">
          <x15:c>
            <x15:v>72.464000000000013</x15:v>
            <x15:x in="0"/>
          </x15:c>
          <x15:c>
            <x15:v>54.841999999999999</x15:v>
            <x15:x in="0"/>
          </x15:c>
        </x15:pivotRow>
        <x15:pivotRow count="2">
          <x15:c>
            <x15:v>59.507272727272728</x15:v>
            <x15:x in="0"/>
          </x15:c>
          <x15:c>
            <x15:v>80.836363636363643</x15:v>
            <x15:x in="0"/>
          </x15:c>
        </x15:pivotRow>
        <x15:pivotRow count="2">
          <x15:c>
            <x15:v>57.084285714285713</x15:v>
            <x15:x in="0"/>
          </x15:c>
          <x15:c t="e">
            <x15:v/>
            <x15:x in="0"/>
          </x15:c>
        </x15:pivotRow>
        <x15:pivotRow count="2">
          <x15:c>
            <x15:v>74.529090909090897</x15:v>
            <x15:x in="0"/>
          </x15:c>
          <x15:c>
            <x15:v>52.418181818181822</x15:v>
            <x15:x in="0"/>
          </x15:c>
        </x15:pivotRow>
        <x15:pivotRow count="2">
          <x15:c>
            <x15:v>56.430909090909083</x15:v>
            <x15:x in="0"/>
          </x15:c>
          <x15:c t="e">
            <x15:v/>
            <x15:x in="0"/>
          </x15:c>
        </x15:pivotRow>
        <x15:pivotRow count="2">
          <x15:c>
            <x15:v>73.325000000000003</x15:v>
            <x15:x in="0"/>
          </x15:c>
          <x15:c>
            <x15:v>59.44166666666667</x15:v>
            <x15:x in="0"/>
          </x15:c>
        </x15:pivotRow>
        <x15:pivotRow count="2">
          <x15:c>
            <x15:v>56.798461538461531</x15:v>
            <x15:x in="0"/>
          </x15:c>
          <x15:c t="e">
            <x15:v/>
            <x15:x in="0"/>
          </x15:c>
        </x15:pivotRow>
        <x15:pivotRow count="2">
          <x15:c>
            <x15:v>66.99499999999999</x15:v>
            <x15:x in="0"/>
          </x15:c>
          <x15:c>
            <x15:v>67.89500000000001</x15:v>
            <x15:x in="0"/>
          </x15:c>
        </x15:pivotRow>
        <x15:pivotRow count="2">
          <x15:c>
            <x15:v>55.543999999999997</x15:v>
            <x15:x in="0"/>
          </x15:c>
          <x15:c t="e">
            <x15:v/>
            <x15:x in="0"/>
          </x15:c>
        </x15:pivotRow>
        <x15:pivotRow count="2">
          <x15:c>
            <x15:v>59.720000000000006</x15:v>
            <x15:x in="0"/>
          </x15:c>
          <x15:c t="e">
            <x15:v/>
            <x15:x in="0"/>
          </x15:c>
        </x15:pivotRow>
        <x15:pivotRow count="2">
          <x15:c>
            <x15:v>55.039999999999992</x15:v>
            <x15:x in="0"/>
          </x15:c>
          <x15:c t="e">
            <x15:v/>
            <x15:x in="0"/>
          </x15:c>
        </x15:pivotRow>
        <x15:pivotRow count="2">
          <x15:c>
            <x15:v>62.452727272727273</x15:v>
            <x15:x in="0"/>
          </x15:c>
          <x15:c t="e">
            <x15:v/>
            <x15:x in="0"/>
          </x15:c>
        </x15:pivotRow>
        <x15:pivotRow count="2">
          <x15:c>
            <x15:v>56.038181818181812</x15:v>
            <x15:x in="0"/>
          </x15:c>
          <x15:c t="e">
            <x15:v/>
            <x15:x in="0"/>
          </x15:c>
        </x15:pivotRow>
        <x15:pivotRow count="2">
          <x15:c>
            <x15:v>60.865454545454547</x15:v>
            <x15:x in="0"/>
          </x15:c>
          <x15:c t="e">
            <x15:v/>
            <x15:x in="0"/>
          </x15:c>
        </x15:pivotRow>
        <x15:pivotRow count="2">
          <x15:c>
            <x15:v>58.525454545454544</x15:v>
            <x15:x in="0"/>
          </x15:c>
          <x15:c>
            <x15:v>87.852727272727279</x15:v>
            <x15:x in="0"/>
          </x15:c>
        </x15:pivotRow>
        <x15:pivotRow count="2">
          <x15:c>
            <x15:v>57.674545454545459</x15:v>
            <x15:x in="0"/>
          </x15:c>
          <x15:c>
            <x15:v>96.312857142857141</x15:v>
            <x15:x in="0"/>
          </x15:c>
        </x15:pivotRow>
        <x15:pivotRow count="2">
          <x15:c>
            <x15:v>63.794545454545457</x15:v>
            <x15:x in="0"/>
          </x15:c>
          <x15:c>
            <x15:v>73.247272727272716</x15:v>
            <x15:x in="0"/>
          </x15:c>
        </x15:pivotRow>
        <x15:pivotRow count="2">
          <x15:c>
            <x15:v>58.7709090909091</x15:v>
            <x15:x in="0"/>
          </x15:c>
          <x15:c>
            <x15:v>88.584545454545477</x15:v>
            <x15:x in="0"/>
          </x15:c>
        </x15:pivotRow>
        <x15:pivotRow count="2">
          <x15:c>
            <x15:v>66.690909090909102</x15:v>
            <x15:x in="0"/>
          </x15:c>
          <x15:c>
            <x15:v>62.894545454545458</x15:v>
            <x15:x in="0"/>
          </x15:c>
        </x15:pivotRow>
        <x15:pivotRow count="2">
          <x15:c>
            <x15:v>60.135384615384623</x15:v>
            <x15:x in="0"/>
          </x15:c>
          <x15:c>
            <x15:v>81.147692307692296</x15:v>
            <x15:x in="0"/>
          </x15:c>
        </x15:pivotRow>
        <x15:pivotRow count="2">
          <x15:c>
            <x15:v>58.331428571428567</x15:v>
            <x15:x in="0"/>
          </x15:c>
          <x15:c>
            <x15:v>86.657142857142844</x15:v>
            <x15:x in="0"/>
          </x15:c>
        </x15:pivotRow>
        <x15:pivotRow count="2">
          <x15:c>
            <x15:v>77.99818181818182</x15:v>
            <x15:x in="0"/>
          </x15:c>
          <x15:c>
            <x15:v>52.387272727272723</x15:v>
            <x15:x in="0"/>
          </x15:c>
        </x15:pivotRow>
        <x15:pivotRow count="2">
          <x15:c>
            <x15:v>71.076363636363624</x15:v>
            <x15:x in="0"/>
          </x15:c>
          <x15:c>
            <x15:v>64.720909090909103</x15:v>
            <x15:x in="0"/>
          </x15:c>
        </x15:pivotRow>
        <x15:pivotRow count="2">
          <x15:c>
            <x15:v>64.580000000000013</x15:v>
            <x15:x in="0"/>
          </x15:c>
          <x15:c>
            <x15:v>79.675454545454556</x15:v>
            <x15:x in="0"/>
          </x15:c>
        </x15:pivotRow>
        <x15:pivotRow count="2">
          <x15:c>
            <x15:v>74.692727272727268</x15:v>
            <x15:x in="0"/>
          </x15:c>
          <x15:c>
            <x15:v>54.273636363636363</x15:v>
            <x15:x in="0"/>
          </x15:c>
        </x15:pivotRow>
        <x15:pivotRow count="2">
          <x15:c>
            <x15:v>62.207272727272738</x15:v>
            <x15:x in="0"/>
          </x15:c>
          <x15:c>
            <x15:v>69.410909090909087</x15:v>
            <x15:x in="0"/>
          </x15:c>
        </x15:pivotRow>
        <x15:pivotRow count="2">
          <x15:c>
            <x15:v>60.407272727272726</x15:v>
            <x15:x in="0"/>
          </x15:c>
          <x15:c>
            <x15:v>80.275454545454537</x15:v>
            <x15:x in="0"/>
          </x15:c>
        </x15:pivotRow>
        <x15:pivotRow count="2">
          <x15:c>
            <x15:v>76.100000000000009</x15:v>
            <x15:x in="0"/>
          </x15:c>
          <x15:c>
            <x15:v>57.562000000000012</x15:v>
            <x15:x in="0"/>
          </x15:c>
        </x15:pivotRow>
        <x15:pivotRow count="2">
          <x15:c>
            <x15:v>58.18181818181818</x15:v>
            <x15:x in="0"/>
          </x15:c>
          <x15:c>
            <x15:v>90.440909090909102</x15:v>
            <x15:x in="0"/>
          </x15:c>
        </x15:pivotRow>
        <x15:pivotRow count="2">
          <x15:c>
            <x15:v>80.63272727272728</x15:v>
            <x15:x in="0"/>
          </x15:c>
          <x15:c>
            <x15:v>36.690909090909088</x15:v>
            <x15:x in="0"/>
          </x15:c>
        </x15:pivotRow>
        <x15:pivotRow count="2">
          <x15:c>
            <x15:v>57.169999999999995</x15:v>
            <x15:x in="0"/>
          </x15:c>
          <x15:c>
            <x15:v>93.855000000000018</x15:v>
            <x15:x in="0"/>
          </x15:c>
        </x15:pivotRow>
        <x15:pivotRow count="2">
          <x15:c>
            <x15:v>82.121818181818171</x15:v>
            <x15:x in="0"/>
          </x15:c>
          <x15:c>
            <x15:v>30.992727272727276</x15:v>
            <x15:x in="0"/>
          </x15:c>
        </x15:pivotRow>
        <x15:pivotRow count="2">
          <x15:c>
            <x15:v>56.457499999999996</x15:v>
            <x15:x in="0"/>
          </x15:c>
          <x15:c>
            <x15:v>98.723749999999995</x15:v>
            <x15:x in="0"/>
          </x15:c>
        </x15:pivotRow>
        <x15:pivotRow count="2">
          <x15:c>
            <x15:v>81.532727272727286</x15:v>
            <x15:x in="0"/>
          </x15:c>
          <x15:c>
            <x15:v>40.556363636363635</x15:v>
            <x15:x in="0"/>
          </x15:c>
        </x15:pivotRow>
        <x15:pivotRow count="2">
          <x15:c>
            <x15:v>54.614545454545457</x15:v>
            <x15:x in="0"/>
          </x15:c>
          <x15:c>
            <x15:v>97.690909090909088</x15:v>
            <x15:x in="0"/>
          </x15:c>
        </x15:pivotRow>
        <x15:pivotRow count="2">
          <x15:c>
            <x15:v>79.061818181818182</x15:v>
            <x15:x in="0"/>
          </x15:c>
          <x15:c>
            <x15:v>56.489090909090898</x15:v>
            <x15:x in="0"/>
          </x15:c>
        </x15:pivotRow>
        <x15:pivotRow count="2">
          <x15:c>
            <x15:v>55.792727272727262</x15:v>
            <x15:x in="0"/>
          </x15:c>
          <x15:c>
            <x15:v>97.406363636363636</x15:v>
            <x15:x in="0"/>
          </x15:c>
        </x15:pivotRow>
        <x15:pivotRow count="2">
          <x15:c>
            <x15:v>76.00181818181818</x15:v>
            <x15:x in="0"/>
          </x15:c>
          <x15:c>
            <x15:v>60.81272727272728</x15:v>
            <x15:x in="0"/>
          </x15:c>
        </x15:pivotRow>
        <x15:pivotRow count="2">
          <x15:c>
            <x15:v>60.161818181818177</x15:v>
            <x15:x in="0"/>
          </x15:c>
          <x15:c>
            <x15:v>90.210000000000008</x15:v>
            <x15:x in="0"/>
          </x15:c>
        </x15:pivotRow>
        <x15:pivotRow count="2">
          <x15:c>
            <x15:v>73.858181818181819</x15:v>
            <x15:x in="0"/>
          </x15:c>
          <x15:c>
            <x15:v>63.839090909090913</x15:v>
            <x15:x in="0"/>
          </x15:c>
        </x15:pivotRow>
        <x15:pivotRow count="2">
          <x15:c>
            <x15:v>62.305454545454559</x15:v>
            <x15:x in="0"/>
          </x15:c>
          <x15:c>
            <x15:v>83.64</x15:v>
            <x15:x in="0"/>
          </x15:c>
        </x15:pivotRow>
        <x15:pivotRow count="2">
          <x15:c>
            <x15:v>71.550909090909101</x15:v>
            <x15:x in="0"/>
          </x15:c>
          <x15:c>
            <x15:v>68.790909090909096</x15:v>
            <x15:x in="0"/>
          </x15:c>
        </x15:pivotRow>
        <x15:pivotRow count="2">
          <x15:c>
            <x15:v>65.709090909090918</x15:v>
            <x15:x in="0"/>
          </x15:c>
          <x15:c>
            <x15:v>76.552727272727267</x15:v>
            <x15:x in="0"/>
          </x15:c>
        </x15:pivotRow>
        <x15:pivotRow count="2">
          <x15:c>
            <x15:v>69.898181818181811</x15:v>
            <x15:x in="0"/>
          </x15:c>
          <x15:c>
            <x15:v>68.395454545454541</x15:v>
            <x15:x in="0"/>
          </x15:c>
        </x15:pivotRow>
        <x15:pivotRow count="2">
          <x15:c>
            <x15:v>61.211428571428577</x15:v>
            <x15:x in="0"/>
          </x15:c>
          <x15:c>
            <x15:v>41.23571428571428</x15:v>
            <x15:x in="0"/>
          </x15:c>
        </x15:pivotRow>
        <x15:pivotRow count="2">
          <x15:c>
            <x15:v>77.916363636363627</x15:v>
            <x15:x in="0"/>
          </x15:c>
          <x15:c>
            <x15:v>18.276363636363637</x15:v>
            <x15:x in="0"/>
          </x15:c>
        </x15:pivotRow>
        <x15:pivotRow count="2">
          <x15:c>
            <x15:v>72.794545454545457</x15:v>
            <x15:x in="0"/>
          </x15:c>
          <x15:c>
            <x15:v>20.613636363636363</x15:v>
            <x15:x in="0"/>
          </x15:c>
        </x15:pivotRow>
        <x15:pivotRow count="2">
          <x15:c>
            <x15:v>62.878181818181822</x15:v>
            <x15:x in="0"/>
          </x15:c>
          <x15:c>
            <x15:v>58.892727272727278</x15:v>
            <x15:x in="0"/>
          </x15:c>
        </x15:pivotRow>
        <x15:pivotRow count="2">
          <x15:c>
            <x15:v>75.183636363636381</x15:v>
            <x15:x in="0"/>
          </x15:c>
          <x15:c>
            <x15:v>20.450909090909093</x15:v>
            <x15:x in="0"/>
          </x15:c>
        </x15:pivotRow>
        <x15:pivotRow count="2">
          <x15:c>
            <x15:v>61.470909090909096</x15:v>
            <x15:x in="0"/>
          </x15:c>
          <x15:c>
            <x15:v>61.889090909090903</x15:v>
            <x15:x in="0"/>
          </x15:c>
        </x15:pivotRow>
        <x15:pivotRow count="2">
          <x15:c>
            <x15:v>62.796363636363637</x15:v>
            <x15:x in="0"/>
          </x15:c>
          <x15:c>
            <x15:v>46.782727272727264</x15:v>
            <x15:x in="0"/>
          </x15:c>
        </x15:pivotRow>
        <x15:pivotRow count="2">
          <x15:c>
            <x15:v>75.690909090909102</x15:v>
            <x15:x in="0"/>
          </x15:c>
          <x15:c>
            <x15:v>20.631818181818183</x15:v>
            <x15:x in="0"/>
          </x15:c>
        </x15:pivotRow>
        <x15:pivotRow count="2">
          <x15:c>
            <x15:v>58.230909090909087</x15:v>
            <x15:x in="0"/>
          </x15:c>
          <x15:c>
            <x15:v>46.674545454545452</x15:v>
            <x15:x in="0"/>
          </x15:c>
        </x15:pivotRow>
        <x15:pivotRow count="2">
          <x15:c>
            <x15:v>78.73454545454544</x15:v>
            <x15:x in="0"/>
          </x15:c>
          <x15:c>
            <x15:v>19.03</x15:v>
            <x15:x in="0"/>
          </x15:c>
        </x15:pivotRow>
        <x15:pivotRow count="2">
          <x15:c>
            <x15:v>54.221818181818186</x15:v>
            <x15:x in="0"/>
          </x15:c>
          <x15:c>
            <x15:v>65.928181818181827</x15:v>
            <x15:x in="0"/>
          </x15:c>
        </x15:pivotRow>
        <x15:pivotRow count="2">
          <x15:c>
            <x15:v>78.816363636363619</x15:v>
            <x15:x in="0"/>
          </x15:c>
          <x15:c>
            <x15:v>20.810909090909089</x15:v>
            <x15:x in="0"/>
          </x15:c>
        </x15:pivotRow>
        <x15:pivotRow count="2">
          <x15:c>
            <x15:v>52.618181818181824</x15:v>
            <x15:x in="0"/>
          </x15:c>
          <x15:c>
            <x15:v>67.086363636363643</x15:v>
            <x15:x in="0"/>
          </x15:c>
        </x15:pivotRow>
        <x15:pivotRow count="2">
          <x15:c>
            <x15:v>78.816363636363619</x15:v>
            <x15:x in="0"/>
          </x15:c>
          <x15:c>
            <x15:v>22.209090909090907</x15:v>
            <x15:x in="0"/>
          </x15:c>
        </x15:pivotRow>
        <x15:pivotRow count="2">
          <x15:c>
            <x15:v>50.668571428571433</x15:v>
            <x15:x in="0"/>
          </x15:c>
          <x15:c>
            <x15:v>70.098571428571432</x15:v>
            <x15:x in="0"/>
          </x15:c>
        </x15:pivotRow>
        <x15:pivotRow count="2">
          <x15:c>
            <x15:v>78.570909090909083</x15:v>
            <x15:x in="0"/>
          </x15:c>
          <x15:c>
            <x15:v>22.83</x15:v>
            <x15:x in="0"/>
          </x15:c>
        </x15:pivotRow>
        <x15:pivotRow count="2">
          <x15:c>
            <x15:v>53.469090909090909</x15:v>
            <x15:x in="0"/>
          </x15:c>
          <x15:c>
            <x15:v>63.034545454545452</x15:v>
            <x15:x in="0"/>
          </x15:c>
        </x15:pivotRow>
        <x15:pivotRow count="2">
          <x15:c>
            <x15:v>76.410909090909072</x15:v>
            <x15:x in="0"/>
          </x15:c>
          <x15:c>
            <x15:v>25.329090909090908</x15:v>
            <x15:x in="0"/>
          </x15:c>
        </x15:pivotRow>
        <x15:pivotRow count="2">
          <x15:c>
            <x15:v>55.465454545454548</x15:v>
            <x15:x in="0"/>
          </x15:c>
          <x15:c>
            <x15:v>62.819090909090917</x15:v>
            <x15:x in="0"/>
          </x15:c>
        </x15:pivotRow>
        <x15:pivotRow count="2">
          <x15:c>
            <x15:v>74.103636363636369</x15:v>
            <x15:x in="0"/>
          </x15:c>
          <x15:c>
            <x15:v>28.319999999999997</x15:v>
            <x15:x in="0"/>
          </x15:c>
        </x15:pivotRow>
        <x15:pivotRow count="2">
          <x15:c>
            <x15:v>63.401818181818186</x15:v>
            <x15:x in="0"/>
          </x15:c>
          <x15:c>
            <x15:v>41.596363636363634</x15:v>
            <x15:x in="0"/>
          </x15:c>
        </x15:pivotRow>
        <x15:pivotRow count="2">
          <x15:c>
            <x15:v>71.125454545454531</x15:v>
            <x15:x in="0"/>
          </x15:c>
          <x15:c>
            <x15:v>33.31818181818182</x15:v>
            <x15:x in="0"/>
          </x15:c>
        </x15:pivotRow>
        <x15:pivotRow count="2">
          <x15:c>
            <x15:v>69.423636363636376</x15:v>
            <x15:x in="0"/>
          </x15:c>
          <x15:c>
            <x15:v>27.312727272727276</x15:v>
            <x15:x in="0"/>
          </x15:c>
        </x15:pivotRow>
        <x15:pivotRow count="2">
          <x15:c>
            <x15:v>65.349090909090904</x15:v>
            <x15:x in="0"/>
          </x15:c>
          <x15:c>
            <x15:v>53.006363636363638</x15:v>
            <x15:x in="0"/>
          </x15:c>
        </x15:pivotRow>
        <x15:pivotRow count="2">
          <x15:c>
            <x15:v>58.083636363636359</x15:v>
            <x15:x in="0"/>
          </x15:c>
          <x15:c>
            <x15:v>69.816363636363633</x15:v>
            <x15:x in="0"/>
          </x15:c>
        </x15:pivotRow>
        <x15:pivotRow count="2">
          <x15:c>
            <x15:v>76.345454545454558</x15:v>
            <x15:x in="0"/>
          </x15:c>
          <x15:c>
            <x15:v>40.466363636363639</x15:v>
            <x15:x in="0"/>
          </x15:c>
        </x15:pivotRow>
        <x15:pivotRow count="2">
          <x15:c>
            <x15:v>70.182500000000005</x15:v>
            <x15:x in="0"/>
          </x15:c>
          <x15:c>
            <x15:v>52.916249999999998</x15:v>
            <x15:x in="0"/>
          </x15:c>
        </x15:pivotRow>
        <x15:pivotRow count="2">
          <x15:c>
            <x15:v>64.94</x15:v>
            <x15:x in="0"/>
          </x15:c>
          <x15:c>
            <x15:v>62.52</x15:v>
            <x15:x in="0"/>
          </x15:c>
        </x15:pivotRow>
        <x15:pivotRow count="2">
          <x15:c>
            <x15:v>72.058181818181822</x15:v>
            <x15:x in="0"/>
          </x15:c>
          <x15:c>
            <x15:v>50.220000000000006</x15:v>
            <x15:x in="0"/>
          </x15:c>
        </x15:pivotRow>
        <x15:pivotRow count="2">
          <x15:c>
            <x15:v>64.09142857142858</x15:v>
            <x15:x in="0"/>
          </x15:c>
          <x15:c>
            <x15:v>64.41</x15:v>
            <x15:x in="0"/>
          </x15:c>
        </x15:pivotRow>
        <x15:pivotRow count="2">
          <x15:c>
            <x15:v>59.981818181818177</x15:v>
            <x15:x in="0"/>
          </x15:c>
          <x15:c>
            <x15:v>65.247272727272716</x15:v>
            <x15:x in="0"/>
          </x15:c>
        </x15:pivotRow>
        <x15:pivotRow count="2">
          <x15:c>
            <x15:v>74.038181818181798</x15:v>
            <x15:x in="0"/>
          </x15:c>
          <x15:c>
            <x15:v>47.850909090909092</x15:v>
            <x15:x in="0"/>
          </x15:c>
        </x15:pivotRow>
        <x15:pivotRow count="2">
          <x15:c>
            <x15:v>56.43090909090909</x15:v>
            <x15:x in="0"/>
          </x15:c>
          <x15:c>
            <x15:v>74.097272727272738</x15:v>
            <x15:x in="0"/>
          </x15:c>
        </x15:pivotRow>
        <x15:pivotRow count="2">
          <x15:c>
            <x15:v>78.914545454545447</x15:v>
            <x15:x in="0"/>
          </x15:c>
          <x15:c>
            <x15:v>34.546363636363644</x15:v>
            <x15:x in="0"/>
          </x15:c>
        </x15:pivotRow>
        <x15:pivotRow count="2">
          <x15:c>
            <x15:v>54.041818181818186</x15:v>
            <x15:x in="0"/>
          </x15:c>
          <x15:c>
            <x15:v>80.595454545454558</x15:v>
            <x15:x in="0"/>
          </x15:c>
        </x15:pivotRow>
        <x15:pivotRow count="2">
          <x15:c>
            <x15:v>78.734545454545454</x15:v>
            <x15:x in="0"/>
          </x15:c>
          <x15:c>
            <x15:v>39.099090909090911</x15:v>
            <x15:x in="0"/>
          </x15:c>
        </x15:pivotRow>
        <x15:pivotRow count="2">
          <x15:c>
            <x15:v>52.470909090909096</x15:v>
            <x15:x in="0"/>
          </x15:c>
          <x15:c>
            <x15:v>85.337272727272733</x15:v>
            <x15:x in="0"/>
          </x15:c>
        </x15:pivotRow>
        <x15:pivotRow count="2">
          <x15:c>
            <x15:v>77.670909090909092</x15:v>
            <x15:x in="0"/>
          </x15:c>
          <x15:c>
            <x15:v>37.049999999999997</x15:v>
            <x15:x in="0"/>
          </x15:c>
        </x15:pivotRow>
        <x15:pivotRow count="2">
          <x15:c>
            <x15:v>52.468571428571423</x15:v>
            <x15:x in="0"/>
          </x15:c>
          <x15:c>
            <x15:v>85.33</x15:v>
            <x15:x in="0"/>
          </x15:c>
        </x15:pivotRow>
        <x15:pivotRow count="2">
          <x15:c>
            <x15:v>77.556363636363614</x15:v>
            <x15:x in="0"/>
          </x15:c>
          <x15:c>
            <x15:v>35.983636363636371</x15:v>
            <x15:x in="0"/>
          </x15:c>
        </x15:pivotRow>
        <x15:pivotRow count="2">
          <x15:c>
            <x15:v>53.24</x15:v>
            <x15:x in="0"/>
          </x15:c>
          <x15:c>
            <x15:v>83.772727272727266</x15:v>
            <x15:x in="0"/>
          </x15:c>
        </x15:pivotRow>
        <x15:pivotRow count="2">
          <x15:c>
            <x15:v>74.856363636363639</x15:v>
            <x15:x in="0"/>
          </x15:c>
          <x15:c>
            <x15:v>44.206363636363641</x15:v>
            <x15:x in="0"/>
          </x15:c>
        </x15:pivotRow>
        <x15:pivotRow count="2">
          <x15:c>
            <x15:v>56.610909090909082</x15:v>
            <x15:x in="0"/>
          </x15:c>
          <x15:c>
            <x15:v>75.067272727272737</x15:v>
            <x15:x in="0"/>
          </x15:c>
        </x15:pivotRow>
        <x15:pivotRow count="2">
          <x15:c>
            <x15:v>73.399999999999991</x15:v>
            <x15:x in="0"/>
          </x15:c>
          <x15:c>
            <x15:v>45.293750000000003</x15:v>
            <x15:x in="0"/>
          </x15:c>
        </x15:pivotRow>
        <x15:pivotRow count="2">
          <x15:c>
            <x15:v>61.258181818181818</x15:v>
            <x15:x in="0"/>
          </x15:c>
          <x15:c>
            <x15:v>66.787272727272736</x15:v>
            <x15:x in="0"/>
          </x15:c>
        </x15:pivotRow>
        <x15:pivotRow count="2">
          <x15:c>
            <x15:v>70.082857142857151</x15:v>
            <x15:x in="0"/>
          </x15:c>
          <x15:c>
            <x15:v>49.74</x15:v>
            <x15:x in="0"/>
          </x15:c>
        </x15:pivotRow>
        <x15:pivotRow count="2">
          <x15:c>
            <x15:v>64.760000000000019</x15:v>
            <x15:x in="0"/>
          </x15:c>
          <x15:c>
            <x15:v>61.278000000000006</x15:v>
            <x15:x in="0"/>
          </x15:c>
        </x15:pivotRow>
        <x15:pivotRow count="2">
          <x15:c>
            <x15:v>67.165454545454551</x15:v>
            <x15:x in="0"/>
          </x15:c>
          <x15:c>
            <x15:v>57.759999999999991</x15:v>
            <x15:x in="0"/>
          </x15:c>
        </x15:pivotRow>
        <x15:pivotRow count="2">
          <x15:c>
            <x15:v>61.389090909090903</x15:v>
            <x15:x in="0"/>
          </x15:c>
          <x15:c>
            <x15:v>70.830000000000013</x15:v>
            <x15:x in="0"/>
          </x15:c>
        </x15:pivotRow>
        <x15:pivotRow count="2">
          <x15:c>
            <x15:v>84.265454545454546</x15:v>
            <x15:x in="0"/>
          </x15:c>
          <x15:c>
            <x15:v>22.878181818181819</x15:v>
            <x15:x in="0"/>
          </x15:c>
        </x15:pivotRow>
        <x15:pivotRow count="2">
          <x15:c>
            <x15:v>74.545454545454547</x15:v>
            <x15:x in="0"/>
          </x15:c>
          <x15:c>
            <x15:v>50.654545454545456</x15:v>
            <x15:x in="0"/>
          </x15:c>
        </x15:pivotRow>
        <x15:pivotRow count="2">
          <x15:c>
            <x15:v>69.63636363636364</x15:v>
            <x15:x in="0"/>
          </x15:c>
          <x15:c>
            <x15:v>56.74636363636364</x15:v>
            <x15:x in="0"/>
          </x15:c>
        </x15:pivotRow>
        <x15:pivotRow count="2">
          <x15:c>
            <x15:v>80.403636363636352</x15:v>
            <x15:x in="0"/>
          </x15:c>
          <x15:c>
            <x15:v>35.079090909090915</x15:v>
            <x15:x in="0"/>
          </x15:c>
        </x15:pivotRow>
        <x15:pivotRow count="2">
          <x15:c>
            <x15:v>67.836363636363615</x15:v>
            <x15:x in="0"/>
          </x15:c>
          <x15:c>
            <x15:v>59.459090909090904</x15:v>
            <x15:x in="0"/>
          </x15:c>
        </x15:pivotRow>
        <x15:pivotRow count="2">
          <x15:c>
            <x15:v>62.632727272727287</x15:v>
            <x15:x in="0"/>
          </x15:c>
          <x15:c>
            <x15:v>67.75272727272727</x15:v>
            <x15:x in="0"/>
          </x15:c>
        </x15:pivotRow>
        <x15:pivotRow count="2">
          <x15:c>
            <x15:v>83.856363636363639</x15:v>
            <x15:x in="0"/>
          </x15:c>
          <x15:c>
            <x15:v>20.150909090909089</x15:v>
            <x15:x in="0"/>
          </x15:c>
        </x15:pivotRow>
        <x15:pivotRow count="2">
          <x15:c>
            <x15:v>58.41090909090908</x15:v>
            <x15:x in="0"/>
          </x15:c>
          <x15:c>
            <x15:v>79.24636363636364</x15:v>
            <x15:x in="0"/>
          </x15:c>
        </x15:pivotRow>
        <x15:pivotRow count="2">
          <x15:c>
            <x15:v>84.26545454545456</x15:v>
            <x15:x in="0"/>
          </x15:c>
          <x15:c>
            <x15:v>27.175454545454542</x15:v>
            <x15:x in="0"/>
          </x15:c>
        </x15:pivotRow>
        <x15:pivotRow count="2">
          <x15:c>
            <x15:v>57.18363636363636</x15:v>
            <x15:x in="0"/>
          </x15:c>
          <x15:c>
            <x15:v>81.991818181818175</x15:v>
            <x15:x in="0"/>
          </x15:c>
        </x15:pivotRow>
        <x15:pivotRow count="2">
          <x15:c>
            <x15:v>84.265454545454546</x15:v>
            <x15:x in="0"/>
          </x15:c>
          <x15:c>
            <x15:v>26.833636363636355</x15:v>
            <x15:x in="0"/>
          </x15:c>
        </x15:pivotRow>
        <x15:pivotRow count="2">
          <x15:c>
            <x15:v>56.038181818181812</x15:v>
            <x15:x in="0"/>
          </x15:c>
          <x15:c>
            <x15:v>83.195454545454538</x15:v>
            <x15:x in="0"/>
          </x15:c>
        </x15:pivotRow>
        <x15:pivotRow count="2">
          <x15:c>
            <x15:v>84.756363636363645</x15:v>
            <x15:x in="0"/>
          </x15:c>
          <x15:c>
            <x15:v>26.435454545454544</x15:v>
            <x15:x in="0"/>
          </x15:c>
        </x15:pivotRow>
        <x15:pivotRow count="2">
          <x15:c>
            <x15:v>54.941818181818185</x15:v>
            <x15:x in="0"/>
          </x15:c>
          <x15:c>
            <x15:v>83.49454545454546</x15:v>
            <x15:x in="0"/>
          </x15:c>
        </x15:pivotRow>
        <x15:pivotRow count="2">
          <x15:c>
            <x15:v>84.347272727272738</x15:v>
            <x15:x in="0"/>
          </x15:c>
          <x15:c>
            <x15:v>34.903636363636359</x15:v>
            <x15:x in="0"/>
          </x15:c>
        </x15:pivotRow>
        <x15:pivotRow count="2">
          <x15:c>
            <x15:v>56.68571428571429</x15:v>
            <x15:x in="0"/>
          </x15:c>
          <x15:c>
            <x15:v>80.372857142857143</x15:v>
            <x15:x in="0"/>
          </x15:c>
        </x15:pivotRow>
        <x15:pivotRow count="2">
          <x15:c>
            <x15:v>82.940000000000012</x15:v>
            <x15:x in="0"/>
          </x15:c>
          <x15:c>
            <x15:v>35.258181818181818</x15:v>
            <x15:x in="0"/>
          </x15:c>
        </x15:pivotRow>
        <x15:pivotRow count="2">
          <x15:c>
            <x15:v>61.078181818181811</x15:v>
            <x15:x in="0"/>
          </x15:c>
          <x15:c>
            <x15:v>73.609090909090909</x15:v>
            <x15:x in="0"/>
          </x15:c>
        </x15:pivotRow>
        <x15:pivotRow count="2">
          <x15:c>
            <x15:v>80.109090909090895</x15:v>
            <x15:x in="0"/>
          </x15:c>
          <x15:c>
            <x15:v>38.644545454545444</x15:v>
            <x15:x in="0"/>
          </x15:c>
        </x15:pivotRow>
        <x15:pivotRow count="2">
          <x15:c>
            <x15:v>64.629090909090905</x15:v>
            <x15:x in="0"/>
          </x15:c>
          <x15:c>
            <x15:v>67.237272727272725</x15:v>
            <x15:x in="0"/>
          </x15:c>
        </x15:pivotRow>
        <x15:pivotRow count="2">
          <x15:c>
            <x15:v>75.347272727272738</x15:v>
            <x15:x in="0"/>
          </x15:c>
          <x15:c>
            <x15:v>46.75272727272727</x15:v>
            <x15:x in="0"/>
          </x15:c>
        </x15:pivotRow>
        <x15:pivotRow count="2">
          <x15:c>
            <x15:v>69.423636363636348</x15:v>
            <x15:x in="0"/>
          </x15:c>
          <x15:c>
            <x15:v>58.93181818181818</x15:v>
            <x15:x in="0"/>
          </x15:c>
        </x15:pivotRow>
        <x15:pivotRow count="2">
          <x15:c>
            <x15:v>73.61272727272727</x15:v>
            <x15:x in="0"/>
          </x15:c>
          <x15:c>
            <x15:v>50.153636363636366</x15:v>
            <x15:x in="0"/>
          </x15:c>
        </x15:pivotRow>
        <x15:pivotRow count="2">
          <x15:c>
            <x15:v>65.758181818181825</x15:v>
            <x15:x in="0"/>
          </x15:c>
          <x15:c>
            <x15:v>55.443636363636372</x15:v>
            <x15:x in="0"/>
          </x15:c>
        </x15:pivotRow>
        <x15:pivotRow count="2">
          <x15:c>
            <x15:v>88.078181818181804</x15:v>
            <x15:x in="0"/>
          </x15:c>
          <x15:c>
            <x15:v>18.666363636363641</x15:v>
            <x15:x in="0"/>
          </x15:c>
        </x15:pivotRow>
        <x15:pivotRow count="2">
          <x15:c>
            <x15:v>80.141818181818181</x15:v>
            <x15:x in="0"/>
          </x15:c>
          <x15:c>
            <x15:v>30.209090909090904</x15:v>
            <x15:x in="0"/>
          </x15:c>
        </x15:pivotRow>
        <x15:pivotRow count="2">
          <x15:c>
            <x15:v>67.607272727272729</x15:v>
            <x15:x in="0"/>
          </x15:c>
          <x15:c>
            <x15:v>54.019999999999989</x15:v>
            <x15:x in="0"/>
          </x15:c>
        </x15:pivotRow>
        <x15:pivotRow count="2">
          <x15:c>
            <x15:v>83.218181818181833</x15:v>
            <x15:x in="0"/>
          </x15:c>
          <x15:c>
            <x15:v>27.614545454545453</x15:v>
            <x15:x in="0"/>
          </x15:c>
        </x15:pivotRow>
        <x15:pivotRow count="2">
          <x15:c>
            <x15:v>66.985454545454544</x15:v>
            <x15:x in="0"/>
          </x15:c>
          <x15:c>
            <x15:v>49.307272727272725</x15:v>
            <x15:x in="0"/>
          </x15:c>
        </x15:pivotRow>
        <x15:pivotRow count="2">
          <x15:c>
            <x15:v>65.430909090909097</x15:v>
            <x15:x in="0"/>
          </x15:c>
          <x15:c>
            <x15:v>60.715454545454548</x15:v>
            <x15:x in="0"/>
          </x15:c>
        </x15:pivotRow>
        <x15:pivotRow count="2">
          <x15:c>
            <x15:v>85.836363636363643</x15:v>
            <x15:x in="0"/>
          </x15:c>
          <x15:c>
            <x15:v>22.054545454545458</x15:v>
            <x15:x in="0"/>
          </x15:c>
        </x15:pivotRow>
        <x15:pivotRow count="2">
          <x15:c>
            <x15:v>66.707272727272724</x15:v>
            <x15:x in="0"/>
          </x15:c>
          <x15:c>
            <x15:v>48.519090909090899</x15:v>
            <x15:x in="0"/>
          </x15:c>
        </x15:pivotRow>
        <x15:pivotRow count="2">
          <x15:c>
            <x15:v>87.161818181818163</x15:v>
            <x15:x in="0"/>
          </x15:c>
          <x15:c>
            <x15:v>20.365454545454543</x15:v>
            <x15:x in="0"/>
          </x15:c>
        </x15:pivotRow>
        <x15:pivotRow count="2">
          <x15:c>
            <x15:v>66.461818181818202</x15:v>
            <x15:x in="0"/>
          </x15:c>
          <x15:c>
            <x15:v>43.513636363636358</x15:v>
            <x15:x in="0"/>
          </x15:c>
        </x15:pivotRow>
        <x15:pivotRow count="2">
          <x15:c>
            <x15:v>88.078181818181804</x15:v>
            <x15:x in="0"/>
          </x15:c>
          <x15:c>
            <x15:v>14.995454545454544</x15:v>
            <x15:x in="0"/>
          </x15:c>
        </x15:pivotRow>
        <x15:pivotRow count="2">
          <x15:c>
            <x15:v>65.349090909090904</x15:v>
            <x15:x in="0"/>
          </x15:c>
          <x15:c>
            <x15:v>55.644545454545458</x15:v>
            <x15:x in="0"/>
          </x15:c>
        </x15:pivotRow>
        <x15:pivotRow count="2">
          <x15:c>
            <x15:v>86.556363636363642</x15:v>
            <x15:x in="0"/>
          </x15:c>
          <x15:c>
            <x15:v>20.220909090909089</x15:v>
            <x15:x in="0"/>
          </x15:c>
        </x15:pivotRow>
        <x15:pivotRow count="2">
          <x15:c>
            <x15:v>63.778181818181821</x15:v>
            <x15:x in="0"/>
          </x15:c>
          <x15:c>
            <x15:v>54.206363636363648</x15:v>
            <x15:x in="0"/>
          </x15:c>
        </x15:pivotRow>
        <x15:pivotRow count="2">
          <x15:c>
            <x15:v>84.592727272727288</x15:v>
            <x15:x in="0"/>
          </x15:c>
          <x15:c>
            <x15:v>25.619090909090911</x15:v>
            <x15:x in="0"/>
          </x15:c>
        </x15:pivotRow>
        <x15:pivotRow count="2">
          <x15:c>
            <x15:v>65.152727272727262</x15:v>
            <x15:x in="0"/>
          </x15:c>
          <x15:c>
            <x15:v>45.42</x15:v>
            <x15:x in="0"/>
          </x15:c>
        </x15:pivotRow>
        <x15:pivotRow count="2">
          <x15:c>
            <x15:v>84.592727272727274</x15:v>
            <x15:x in="0"/>
          </x15:c>
          <x15:c>
            <x15:v>25.772727272727273</x15:v>
            <x15:x in="0"/>
          </x15:c>
        </x15:pivotRow>
        <x15:pivotRow count="2">
          <x15:c>
            <x15:v>72.058181818181822</x15:v>
            <x15:x in="0"/>
          </x15:c>
          <x15:c>
            <x15:v>34.911818181818191</x15:v>
            <x15:x in="0"/>
          </x15:c>
        </x15:pivotRow>
        <x15:pivotRow count="2">
          <x15:c>
            <x15:v>82.76</x15:v>
            <x15:x in="0"/>
          </x15:c>
          <x15:c>
            <x15:v>27.020909090909093</x15:v>
            <x15:x in="0"/>
          </x15:c>
        </x15:pivotRow>
        <x15:pivotRow count="2">
          <x15:c>
            <x15:v>74.61090909090909</x15:v>
            <x15:x in="0"/>
          </x15:c>
          <x15:c>
            <x15:v>34.575454545454548</x15:v>
            <x15:x in="0"/>
          </x15:c>
        </x15:pivotRow>
        <x15:pivotRow count="2">
          <x15:c>
            <x15:v>78.570909090909097</x15:v>
            <x15:x in="0"/>
          </x15:c>
          <x15:c>
            <x15:v>31.281818181818185</x15:v>
            <x15:x in="0"/>
          </x15:c>
        </x15:pivotRow>
        <x15:pivotRow count="2">
          <x15:c>
            <x15:v>77.998181818181806</x15:v>
            <x15:x in="0"/>
          </x15:c>
          <x15:c>
            <x15:v>31.703636363636363</x15:v>
            <x15:x in="0"/>
          </x15:c>
        </x15:pivotRow>
        <x15:pivotRow count="2">
          <x15:c>
            <x15:v>73.36727272727272</x15:v>
            <x15:x in="0"/>
          </x15:c>
          <x15:c>
            <x15:v>40.521818181818183</x15:v>
            <x15:x in="0"/>
          </x15:c>
        </x15:pivotRow>
        <x15:pivotRow count="2">
          <x15:c>
            <x15:v>64.858181818181819</x15:v>
            <x15:x in="0"/>
          </x15:c>
          <x15:c>
            <x15:v>57.602727272727272</x15:v>
            <x15:x in="0"/>
          </x15:c>
        </x15:pivotRow>
        <x15:pivotRow count="2">
          <x15:c>
            <x15:v>79.732727272727246</x15:v>
            <x15:x in="0"/>
          </x15:c>
          <x15:c>
            <x15:v>45.792727272727276</x15:v>
            <x15:x in="0"/>
          </x15:c>
        </x15:pivotRow>
        <x15:pivotRow count="2">
          <x15:c>
            <x15:v>70.650909090909096</x15:v>
            <x15:x in="0"/>
          </x15:c>
          <x15:c>
            <x15:v>63.786363636363625</x15:v>
            <x15:x in="0"/>
          </x15:c>
        </x15:pivotRow>
        <x15:pivotRow count="2">
          <x15:c>
            <x15:v>70.63454545454546</x15:v>
            <x15:x in="0"/>
          </x15:c>
          <x15:c>
            <x15:v>58.786363636363632</x15:v>
            <x15:x in="0"/>
          </x15:c>
        </x15:pivotRow>
        <x15:pivotRow count="2">
          <x15:c>
            <x15:v>73.547272727272727</x15:v>
            <x15:x in="0"/>
          </x15:c>
          <x15:c>
            <x15:v>56.826363636363631</x15:v>
            <x15:x in="0"/>
          </x15:c>
        </x15:pivotRow>
        <x15:pivotRow count="2">
          <x15:c>
            <x15:v>67.819999999999993</x15:v>
            <x15:x in="0"/>
          </x15:c>
          <x15:c>
            <x15:v>68.171818181818168</x15:v>
            <x15:x in="0"/>
          </x15:c>
        </x15:pivotRow>
        <x15:pivotRow count="2">
          <x15:c>
            <x15:v>61.718000000000004</x15:v>
            <x15:x in="0"/>
          </x15:c>
          <x15:c>
            <x15:v>61.622</x15:v>
            <x15:x in="0"/>
          </x15:c>
        </x15:pivotRow>
        <x15:pivotRow count="2">
          <x15:c>
            <x15:v>77.589090909090899</x15:v>
            <x15:x in="0"/>
          </x15:c>
          <x15:c>
            <x15:v>48.175454545454549</x15:v>
            <x15:x in="0"/>
          </x15:c>
        </x15:pivotRow>
        <x15:pivotRow count="2">
          <x15:c>
            <x15:v>63.123636363636372</x15:v>
            <x15:x in="0"/>
          </x15:c>
          <x15:c>
            <x15:v>73.491818181818189</x15:v>
            <x15:x in="0"/>
          </x15:c>
        </x15:pivotRow>
        <x15:pivotRow count="2">
          <x15:c>
            <x15:v>80.550909090909101</x15:v>
            <x15:x in="0"/>
          </x15:c>
          <x15:c>
            <x15:v>48.451818181818183</x15:v>
            <x15:x in="0"/>
          </x15:c>
        </x15:pivotRow>
        <x15:pivotRow count="2">
          <x15:c>
            <x15:v>62.550909090909109</x15:v>
            <x15:x in="0"/>
          </x15:c>
          <x15:c>
            <x15:v>80.977272727272734</x15:v>
            <x15:x in="0"/>
          </x15:c>
        </x15:pivotRow>
        <x15:pivotRow count="2">
          <x15:c>
            <x15:v>80.959999999999994</x15:v>
            <x15:x in="0"/>
          </x15:c>
          <x15:c>
            <x15:v>49.793636363636367</x15:v>
            <x15:x in="0"/>
          </x15:c>
        </x15:pivotRow>
        <x15:pivotRow count="2">
          <x15:c>
            <x15:v>62.632727272727273</x15:v>
            <x15:x in="0"/>
          </x15:c>
          <x15:c>
            <x15:v>85.419999999999987</x15:v>
            <x15:x in="0"/>
          </x15:c>
        </x15:pivotRow>
        <x15:pivotRow count="2">
          <x15:c>
            <x15:v>80.960000000000008</x15:v>
            <x15:x in="0"/>
          </x15:c>
          <x15:c>
            <x15:v>48.454545454545453</x15:v>
            <x15:x in="0"/>
          </x15:c>
        </x15:pivotRow>
        <x15:pivotRow count="2">
          <x15:c>
            <x15:v>62.651428571428575</x15:v>
            <x15:x in="0"/>
          </x15:c>
          <x15:c>
            <x15:v>83.462857142857146</x15:v>
            <x15:x in="0"/>
          </x15:c>
        </x15:pivotRow>
        <x15:pivotRow count="2">
          <x15:c>
            <x15:v>78.898181818181811</x15:v>
            <x15:x in="0"/>
          </x15:c>
          <x15:c>
            <x15:v>50.339090909090899</x15:v>
            <x15:x in="0"/>
          </x15:c>
        </x15:pivotRow>
        <x15:pivotRow count="2">
          <x15:c>
            <x15:v>62.632727272727287</x15:v>
            <x15:x in="0"/>
          </x15:c>
          <x15:c>
            <x15:v>82.378181818181815</x15:v>
            <x15:x in="0"/>
          </x15:c>
        </x15:pivotRow>
        <x15:pivotRow count="2">
          <x15:c>
            <x15:v>77.981818181818184</x15:v>
            <x15:x in="0"/>
          </x15:c>
          <x15:c>
            <x15:v>50.395454545454548</x15:v>
            <x15:x in="0"/>
          </x15:c>
        </x15:pivotRow>
        <x15:pivotRow count="2">
          <x15:c>
            <x15:v>63.876363636363635</x15:v>
            <x15:x in="0"/>
          </x15:c>
          <x15:c>
            <x15:v>78.897272727272721</x15:v>
            <x15:x in="0"/>
          </x15:c>
        </x15:pivotRow>
        <x15:pivotRow count="2">
          <x15:c>
            <x15:v>77</x15:v>
            <x15:x in="0"/>
          </x15:c>
          <x15:c>
            <x15:v>48.144545454545444</x15:v>
            <x15:x in="0"/>
          </x15:c>
        </x15:pivotRow>
        <x15:pivotRow count="2">
          <x15:c>
            <x15:v>65.576923076923066</x15:v>
            <x15:x in="0"/>
          </x15:c>
          <x15:c>
            <x15:v>74.303076923076915</x15:v>
            <x15:x in="0"/>
          </x15:c>
        </x15:pivotRow>
        <x15:pivotRow count="2">
          <x15:c>
            <x15:v>75.183636363636367</x15:v>
            <x15:x in="0"/>
          </x15:c>
          <x15:c>
            <x15:v>47.176363636363632</x15:v>
            <x15:x in="0"/>
          </x15:c>
        </x15:pivotRow>
        <x15:pivotRow count="2">
          <x15:c>
            <x15:v>68.180000000000007</x15:v>
            <x15:x in="0"/>
          </x15:c>
          <x15:c>
            <x15:v>68.491818181818175</x15:v>
            <x15:x in="0"/>
          </x15:c>
        </x15:pivotRow>
        <x15:pivotRow count="2">
          <x15:c>
            <x15:v>73.039999999999992</x15:v>
            <x15:x in="0"/>
          </x15:c>
          <x15:c>
            <x15:v>52.168181818181829</x15:v>
            <x15:x in="0"/>
          </x15:c>
        </x15:pivotRow>
        <x15:pivotRow count="2">
          <x15:c>
            <x15:v>64.449090909090899</x15:v>
            <x15:x in="0"/>
          </x15:c>
          <x15:c>
            <x15:v>75.710909090909098</x15:v>
            <x15:x in="0"/>
          </x15:c>
        </x15:pivotRow>
        <x15:pivotRow count="2">
          <x15:c>
            <x15:v>79.241818181818175</x15:v>
            <x15:x in="0"/>
          </x15:c>
          <x15:c>
            <x15:v>42.541818181818186</x15:v>
            <x15:x in="0"/>
          </x15:c>
        </x15:pivotRow>
        <x15:pivotRow count="2">
          <x15:c>
            <x15:v>70.978181818181824</x15:v>
            <x15:x in="0"/>
          </x15:c>
          <x15:c>
            <x15:v>55.82181818181818</x15:v>
            <x15:x in="0"/>
          </x15:c>
        </x15:pivotRow>
        <x15:pivotRow count="2">
          <x15:c>
            <x15:v>60.489090909090912</x15:v>
            <x15:x in="0"/>
          </x15:c>
          <x15:c>
            <x15:v>77.467272727272729</x15:v>
            <x15:x in="0"/>
          </x15:c>
        </x15:pivotRow>
        <x15:pivotRow count="2">
          <x15:c>
            <x15:v>73.710909090909098</x15:v>
            <x15:x in="0"/>
          </x15:c>
          <x15:c>
            <x15:v>51.56818181818182</x15:v>
            <x15:x in="0"/>
          </x15:c>
        </x15:pivotRow>
        <x15:pivotRow count="2">
          <x15:c>
            <x15:v>60.243636363636369</x15:v>
            <x15:x in="0"/>
          </x15:c>
          <x15:c>
            <x15:v>75.375454545454531</x15:v>
            <x15:x in="0"/>
          </x15:c>
        </x15:pivotRow>
        <x15:pivotRow count="2">
          <x15:c>
            <x15:v>65.180000000000007</x15:v>
            <x15:x in="0"/>
          </x15:c>
          <x15:c>
            <x15:v>75.765833333333333</x15:v>
            <x15:x in="0"/>
          </x15:c>
        </x15:pivotRow>
        <x15:pivotRow count="2">
          <x15:c>
            <x15:v>76.7709090909091</x15:v>
            <x15:x in="0"/>
          </x15:c>
          <x15:c>
            <x15:v>46.020909090909093</x15:v>
            <x15:x in="0"/>
          </x15:c>
        </x15:pivotRow>
        <x15:pivotRow count="2">
          <x15:c>
            <x15:v>63.450909090909093</x15:v>
            <x15:x in="0"/>
          </x15:c>
          <x15:c>
            <x15:v>81.739090909090905</x15:v>
            <x15:x in="0"/>
          </x15:c>
        </x15:pivotRow>
        <x15:pivotRow count="2">
          <x15:c>
            <x15:v>80.141818181818181</x15:v>
            <x15:x in="0"/>
          </x15:c>
          <x15:c>
            <x15:v>39.575454545454541</x15:v>
            <x15:x in="0"/>
          </x15:c>
        </x15:pivotRow>
        <x15:pivotRow count="2">
          <x15:c>
            <x15:v>62.550909090909109</x15:v>
            <x15:x in="0"/>
          </x15:c>
          <x15:c>
            <x15:v>82.61454545454545</x15:v>
            <x15:x in="0"/>
          </x15:c>
        </x15:pivotRow>
        <x15:pivotRow count="2">
          <x15:c>
            <x15:v>80.63000000000001</x15:v>
            <x15:x in="0"/>
          </x15:c>
          <x15:c>
            <x15:v>39.091666666666661</x15:v>
            <x15:x in="0"/>
          </x15:c>
        </x15:pivotRow>
        <x15:pivotRow count="2">
          <x15:c>
            <x15:v>62.522857142857148</x15:v>
            <x15:x in="0"/>
          </x15:c>
          <x15:c>
            <x15:v>79.22999999999999</x15:v>
            <x15:x in="0"/>
          </x15:c>
        </x15:pivotRow>
        <x15:pivotRow count="2">
          <x15:c>
            <x15:v>76.28</x15:v>
            <x15:x in="0"/>
          </x15:c>
          <x15:c>
            <x15:v>48.119230769230775</x15:v>
            <x15:x in="0"/>
          </x15:c>
        </x15:pivotRow>
        <x15:pivotRow count="2">
          <x15:c>
            <x15:v>62.550909090909109</x15:v>
            <x15:x in="0"/>
          </x15:c>
          <x15:c>
            <x15:v>74.420000000000016</x15:v>
            <x15:x in="0"/>
          </x15:c>
        </x15:pivotRow>
        <x15:pivotRow count="2">
          <x15:c>
            <x15:v>68.539999999999978</x15:v>
            <x15:x in="0"/>
          </x15:c>
          <x15:c>
            <x15:v>63.755000000000003</x15:v>
            <x15:x in="0"/>
          </x15:c>
        </x15:pivotRow>
        <x15:pivotRow count="2">
          <x15:c>
            <x15:v>61.732727272727288</x15:v>
            <x15:x in="0"/>
          </x15:c>
          <x15:c>
            <x15:v>75.960000000000008</x15:v>
            <x15:x in="0"/>
          </x15:c>
        </x15:pivotRow>
        <x15:pivotRow count="2">
          <x15:c>
            <x15:v>61.22</x15:v>
            <x15:x in="0"/>
          </x15:c>
          <x15:c>
            <x15:v>80.381666666666675</x15:v>
            <x15:x in="0"/>
          </x15:c>
        </x15:pivotRow>
        <x15:pivotRow count="2">
          <x15:c>
            <x15:v>61.978181818181831</x15:v>
            <x15:x in="0"/>
          </x15:c>
          <x15:c>
            <x15:v>74.86272727272727</x15:v>
            <x15:x in="0"/>
          </x15:c>
        </x15:pivotRow>
        <x15:pivotRow count="2">
          <x15:c>
            <x15:v>61.798181818181824</x15:v>
            <x15:x in="0"/>
          </x15:c>
          <x15:c>
            <x15:v>79.490000000000009</x15:v>
            <x15:x in="0"/>
          </x15:c>
        </x15:pivotRow>
        <x15:pivotRow count="2">
          <x15:c>
            <x15:v>64.694545454545448</x15:v>
            <x15:x in="0"/>
          </x15:c>
          <x15:c>
            <x15:v>71.98</x15:v>
            <x15:x in="0"/>
          </x15:c>
        </x15:pivotRow>
        <x15:pivotRow count="2">
          <x15:c>
            <x15:v>60.734545454545461</x15:v>
            <x15:x in="0"/>
          </x15:c>
          <x15:c>
            <x15:v>82.745454545454535</x15:v>
            <x15:x in="0"/>
          </x15:c>
        </x15:pivotRow>
        <x15:pivotRow count="2">
          <x15:c>
            <x15:v>68.108000000000004</x15:v>
            <x15:x in="0"/>
          </x15:c>
          <x15:c>
            <x15:v>63.868000000000009</x15:v>
            <x15:x in="0"/>
          </x15:c>
        </x15:pivotRow>
        <x15:pivotRow count="2">
          <x15:c>
            <x15:v>59.916363636363627</x15:v>
            <x15:x in="0"/>
          </x15:c>
          <x15:c>
            <x15:v>81.429999999999993</x15:v>
            <x15:x in="0"/>
          </x15:c>
        </x15:pivotRow>
        <x15:pivotRow count="2">
          <x15:c>
            <x15:v>53.397499999999994</x15:v>
            <x15:x in="0"/>
          </x15:c>
          <x15:c>
            <x15:v>94.317499999999995</x15:v>
            <x15:x in="0"/>
          </x15:c>
        </x15:pivotRow>
        <x15:pivotRow count="2">
          <x15:c>
            <x15:v>68.900000000000006</x15:v>
            <x15:x in="0"/>
          </x15:c>
          <x15:c>
            <x15:v>52.142999999999994</x15:v>
            <x15:x in="0"/>
          </x15:c>
        </x15:pivotRow>
        <x15:pivotRow count="2">
          <x15:c>
            <x15:v>64.189999999999984</x15:v>
            <x15:x in="0"/>
          </x15:c>
          <x15:c>
            <x15:v>64.031666666666666</x15:v>
            <x15:x in="0"/>
          </x15:c>
        </x15:pivotRow>
        <x15:pivotRow count="2">
          <x15:c>
            <x15:v>60.309090909090905</x15:v>
            <x15:x in="0"/>
          </x15:c>
          <x15:c>
            <x15:v>73.610909090909104</x15:v>
            <x15:x in="0"/>
          </x15:c>
        </x15:pivotRow>
        <x15:pivotRow count="2">
          <x15:c>
            <x15:v>62.585000000000001</x15:v>
            <x15:x in="0"/>
          </x15:c>
          <x15:c>
            <x15:v>50.064166666666665</x15:v>
            <x15:x in="0"/>
          </x15:c>
        </x15:pivotRow>
        <x15:pivotRow count="2">
          <x15:c>
            <x15:v>58.492727272727279</x15:v>
            <x15:x in="0"/>
          </x15:c>
          <x15:c>
            <x15:v>78.324545454545444</x15:v>
            <x15:x in="0"/>
          </x15:c>
        </x15:pivotRow>
        <x15:pivotRow count="2">
          <x15:c>
            <x15:v>56.737142857142842</x15:v>
            <x15:x in="0"/>
          </x15:c>
          <x15:c>
            <x15:v>86.508571428571443</x15:v>
            <x15:x in="0"/>
          </x15:c>
        </x15:pivotRow>
        <x15:pivotRow count="2">
          <x15:c>
            <x15:v>68.769090909090906</x15:v>
            <x15:x in="0"/>
          </x15:c>
          <x15:c>
            <x15:v>43.534545454545452</x15:v>
            <x15:x in="0"/>
          </x15:c>
        </x15:pivotRow>
        <x15:pivotRow count="2">
          <x15:c>
            <x15:v>52.024999999999999</x15:v>
            <x15:x in="0"/>
          </x15:c>
          <x15:c>
            <x15:v>97.150833333333324</x15:v>
            <x15:x in="0"/>
          </x15:c>
        </x15:pivotRow>
        <x15:pivotRow count="2">
          <x15:c>
            <x15:v>65.462000000000003</x15:v>
            <x15:x in="0"/>
          </x15:c>
          <x15:c>
            <x15:v>68.956000000000017</x15:v>
            <x15:x in="0"/>
          </x15:c>
        </x15:pivotRow>
        <x15:pivotRow count="2">
          <x15:c>
            <x15:v>52.078181818181832</x15:v>
            <x15:x in="0"/>
          </x15:c>
          <x15:c>
            <x15:v>99.064545454545453</x15:v>
            <x15:x in="0"/>
          </x15:c>
        </x15:pivotRow>
        <x15:pivotRow count="2">
          <x15:c>
            <x15:v>63.896000000000001</x15:v>
            <x15:x in="0"/>
          </x15:c>
          <x15:c>
            <x15:v>66.368000000000009</x15:v>
            <x15:x in="0"/>
          </x15:c>
        </x15:pivotRow>
        <x15:pivotRow count="2">
          <x15:c>
            <x15:v>53.651428571428575</x15:v>
            <x15:x in="0"/>
          </x15:c>
          <x15:c>
            <x15:v>93.51428571428572</x15:v>
            <x15:x in="0"/>
          </x15:c>
        </x15:pivotRow>
        <x15:pivotRow count="2">
          <x15:c>
            <x15:v>62.632727272727287</x15:v>
            <x15:x in="0"/>
          </x15:c>
          <x15:c>
            <x15:v>68.173636363636362</x15:v>
            <x15:x in="0"/>
          </x15:c>
        </x15:pivotRow>
        <x15:pivotRow count="2">
          <x15:c>
            <x15:v>53.660000000000018</x15:v>
            <x15:x in="0"/>
          </x15:c>
          <x15:c>
            <x15:v>93.5</x15:v>
            <x15:x in="0"/>
          </x15:c>
        </x15:pivotRow>
        <x15:pivotRow count="2">
          <x15:c>
            <x15:v>63.275000000000006</x15:v>
            <x15:x in="0"/>
          </x15:c>
          <x15:c>
            <x15:v>69.671250000000015</x15:v>
            <x15:x in="0"/>
          </x15:c>
        </x15:pivotRow>
        <x15:pivotRow count="2">
          <x15:c>
            <x15:v>53.632727272727287</x15:v>
            <x15:x in="0"/>
          </x15:c>
          <x15:c>
            <x15:v>94.127272727272739</x15:v>
            <x15:x in="0"/>
          </x15:c>
        </x15:pivotRow>
        <x15:pivotRow count="2">
          <x15:c>
            <x15:v>64.530909090909077</x15:v>
            <x15:x in="0"/>
          </x15:c>
          <x15:c>
            <x15:v>62.464545454545444</x15:v>
            <x15:x in="0"/>
          </x15:c>
        </x15:pivotRow>
        <x15:pivotRow count="2">
          <x15:c>
            <x15:v>56.610909090909082</x15:v>
            <x15:x in="0"/>
          </x15:c>
          <x15:c>
            <x15:v>90.336363636363629</x15:v>
            <x15:x in="0"/>
          </x15:c>
        </x15:pivotRow>
        <x15:pivotRow count="2">
          <x15:c>
            <x15:v>64.61272727272727</x15:v>
            <x15:x in="0"/>
          </x15:c>
          <x15:c>
            <x15:v>60.952727272727266</x15:v>
            <x15:x in="0"/>
          </x15:c>
        </x15:pivotRow>
        <x15:pivotRow count="2">
          <x15:c>
            <x15:v>60.260000000000012</x15:v>
            <x15:x in="0"/>
          </x15:c>
          <x15:c>
            <x15:v>78.653636363636366</x15:v>
            <x15:x in="0"/>
          </x15:c>
        </x15:pivotRow>
        <x15:pivotRow count="2">
          <x15:c>
            <x15:v>63.205454545454543</x15:v>
            <x15:x in="0"/>
          </x15:c>
          <x15:c>
            <x15:v>62.404545454545456</x15:v>
            <x15:x in="0"/>
          </x15:c>
        </x15:pivotRow>
        <x15:pivotRow count="2">
          <x15:c>
            <x15:v>63.385454545454543</x15:v>
            <x15:x in="0"/>
          </x15:c>
          <x15:c>
            <x15:v>69.547272727272727</x15:v>
            <x15:x in="0"/>
          </x15:c>
        </x15:pivotRow>
        <x15:pivotRow count="2">
          <x15:c>
            <x15:v>60.81636363636364</x15:v>
            <x15:x in="0"/>
          </x15:c>
          <x15:c>
            <x15:v>73.36454545454545</x15:v>
            <x15:x in="0"/>
          </x15:c>
        </x15:pivotRow>
        <x15:pivotRow count="2">
          <x15:c>
            <x15:v>55.203636363636356</x15:v>
            <x15:x in="0"/>
          </x15:c>
          <x15:c>
            <x15:v>81.371818181818171</x15:v>
            <x15:x in="0"/>
          </x15:c>
        </x15:pivotRow>
        <x15:pivotRow count="2">
          <x15:c>
            <x15:v>74.038181818181812</x15:v>
            <x15:x in="0"/>
          </x15:c>
          <x15:c>
            <x15:v>36.829090909090908</x15:v>
            <x15:x in="0"/>
          </x15:c>
        </x15:pivotRow>
        <x15:pivotRow count="2">
          <x15:c>
            <x15:v>69.325454545454534</x15:v>
            <x15:x in="0"/>
          </x15:c>
          <x15:c>
            <x15:v>43.188181818181825</x15:v>
            <x15:x in="0"/>
          </x15:c>
        </x15:pivotRow>
        <x15:pivotRow count="2">
          <x15:c>
            <x15:v>62.141818181818188</x15:v>
            <x15:x in="0"/>
          </x15:c>
          <x15:c>
            <x15:v>62.778181818181821</x15:v>
            <x15:x in="0"/>
          </x15:c>
        </x15:pivotRow>
        <x15:pivotRow count="2">
          <x15:c>
            <x15:v>70.896363636363631</x15:v>
            <x15:x in="0"/>
          </x15:c>
          <x15:c>
            <x15:v>39.557272727272739</x15:v>
            <x15:x in="0"/>
          </x15:c>
        </x15:pivotRow>
        <x15:pivotRow count="2">
          <x15:c>
            <x15:v>60.145454545454548</x15:v>
            <x15:x in="0"/>
          </x15:c>
          <x15:c>
            <x15:v>64.659090909090892</x15:v>
            <x15:x in="0"/>
          </x15:c>
        </x15:pivotRow>
        <x15:pivotRow count="2">
          <x15:c>
            <x15:v>57.674545454545452</x15:v>
            <x15:x in="0"/>
          </x15:c>
          <x15:c>
            <x15:v>79.237272727272725</x15:v>
            <x15:x in="0"/>
          </x15:c>
        </x15:pivotRow>
        <x15:pivotRow count="2">
          <x15:c>
            <x15:v>72.876363636363621</x15:v>
            <x15:x in="0"/>
          </x15:c>
          <x15:c>
            <x15:v>37.587272727272733</x15:v>
            <x15:x in="0"/>
          </x15:c>
        </x15:pivotRow>
        <x15:pivotRow count="2">
          <x15:c>
            <x15:v>53.796363636363644</x15:v>
            <x15:x in="0"/>
          </x15:c>
          <x15:c>
            <x15:v>81.510909090909081</x15:v>
            <x15:x in="0"/>
          </x15:c>
        </x15:pivotRow>
        <x15:pivotRow count="2">
          <x15:c>
            <x15:v>75.265454545454546</x15:v>
            <x15:x in="0"/>
          </x15:c>
          <x15:c>
            <x15:v>36.22727272727272</x15:v>
            <x15:x in="0"/>
          </x15:c>
        </x15:pivotRow>
        <x15:pivotRow count="2">
          <x15:c>
            <x15:v>53.387272727272723</x15:v>
            <x15:x in="0"/>
          </x15:c>
          <x15:c>
            <x15:v>82.522727272727266</x15:v>
            <x15:x in="0"/>
          </x15:c>
        </x15:pivotRow>
        <x15:pivotRow count="2">
          <x15:c>
            <x15:v>76.181818181818187</x15:v>
            <x15:x in="0"/>
          </x15:c>
          <x15:c>
            <x15:v>37.290909090909089</x15:v>
            <x15:x in="0"/>
          </x15:c>
        </x15:pivotRow>
        <x15:pivotRow count="2">
          <x15:c>
            <x15:v>51.898181818181818</x15:v>
            <x15:x in="0"/>
          </x15:c>
          <x15:c>
            <x15:v>86.723636363636373</x15:v>
            <x15:x in="0"/>
          </x15:c>
        </x15:pivotRow>
        <x15:pivotRow count="2">
          <x15:c>
            <x15:v>76.836363636363643</x15:v>
            <x15:x in="0"/>
          </x15:c>
          <x15:c>
            <x15:v>36.480000000000004</x15:v>
            <x15:x in="0"/>
          </x15:c>
        </x15:pivotRow>
        <x15:pivotRow count="2">
          <x15:c>
            <x15:v>52.078181818181811</x15:v>
            <x15:x in="0"/>
          </x15:c>
          <x15:c>
            <x15:v>82.440909090909088</x15:v>
            <x15:x in="0"/>
          </x15:c>
        </x15:pivotRow>
        <x15:pivotRow count="2">
          <x15:c>
            <x15:v>77.163636363636357</x15:v>
            <x15:x in="0"/>
          </x15:c>
          <x15:c>
            <x15:v>36.087272727272733</x15:v>
            <x15:x in="0"/>
          </x15:c>
        </x15:pivotRow>
        <x15:pivotRow count="2">
          <x15:c>
            <x15:v>55.039999999999992</x15:v>
            <x15:x in="0"/>
          </x15:c>
          <x15:c>
            <x15:v>74.701818181818197</x15:v>
            <x15:x in="0"/>
          </x15:c>
        </x15:pivotRow>
        <x15:pivotRow count="2">
          <x15:c>
            <x15:v>74.594545454545454</x15:v>
            <x15:x in="0"/>
          </x15:c>
          <x15:c>
            <x15:v>37.872727272727282</x15:v>
            <x15:x in="0"/>
          </x15:c>
        </x15:pivotRow>
        <x15:pivotRow count="2">
          <x15:c>
            <x15:v>59.378000000000007</x15:v>
            <x15:x in="0"/>
          </x15:c>
          <x15:c>
            <x15:v>64.179000000000002</x15:v>
            <x15:x in="0"/>
          </x15:c>
        </x15:pivotRow>
        <x15:pivotRow count="2">
          <x15:c>
            <x15:v>71.06</x15:v>
            <x15:x in="0"/>
          </x15:c>
          <x15:c>
            <x15:v>41.06727272727273</x15:v>
            <x15:x in="0"/>
          </x15:c>
        </x15:pivotRow>
        <x15:pivotRow count="2">
          <x15:c>
            <x15:v>63.794545454545457</x15:v>
            <x15:x in="0"/>
          </x15:c>
          <x15:c>
            <x15:v>51.048181818181838</x15:v>
            <x15:x in="0"/>
          </x15:c>
        </x15:pivotRow>
        <x15:pivotRow count="2">
          <x15:c>
            <x15:v>66.576363636363624</x15:v>
            <x15:x in="0"/>
          </x15:c>
          <x15:c>
            <x15:v>56.143636363636368</x15:v>
            <x15:x in="0"/>
          </x15:c>
        </x15:pivotRow>
        <x15:pivotRow count="2">
          <x15:c>
            <x15:v>65.774545454545446</x15:v>
            <x15:x in="0"/>
          </x15:c>
          <x15:c>
            <x15:v>46.422727272727279</x15:v>
            <x15:x in="0"/>
          </x15:c>
        </x15:pivotRow>
        <x15:pivotRow count="2">
          <x15:c>
            <x15:v>63.107272727272722</x15:v>
            <x15:x in="0"/>
          </x15:c>
          <x15:c>
            <x15:v>62.444545454545455</x15:v>
            <x15:x in="0"/>
          </x15:c>
        </x15:pivotRow>
        <x15:pivotRow count="2">
          <x15:c>
            <x15:v>58.836363636363643</x15:v>
            <x15:x in="0"/>
          </x15:c>
          <x15:c>
            <x15:v>68.02</x15:v>
            <x15:x in="0"/>
          </x15:c>
        </x15:pivotRow>
        <x15:pivotRow count="2">
          <x15:c>
            <x15:v>80.960000000000022</x15:v>
            <x15:x in="0"/>
          </x15:c>
          <x15:c>
            <x15:v>29.491818181818179</x15:v>
            <x15:x in="0"/>
          </x15:c>
        </x15:pivotRow>
        <x15:pivotRow count="2">
          <x15:c>
            <x15:v>77.834545454545463</x15:v>
            <x15:x in="0"/>
          </x15:c>
          <x15:c>
            <x15:v>34.131818181818183</x15:v>
            <x15:x in="0"/>
          </x15:c>
        </x15:pivotRow>
        <x15:pivotRow count="2">
          <x15:c>
            <x15:v>69.407272727272726</x15:v>
            <x15:x in="0"/>
          </x15:c>
          <x15:c>
            <x15:v>47.892727272727264</x15:v>
            <x15:x in="0"/>
          </x15:c>
        </x15:pivotRow>
        <x15:pivotRow count="2">
          <x15:c>
            <x15:v>79.814545454545453</x15:v>
            <x15:x in="0"/>
          </x15:c>
          <x15:c>
            <x15:v>30.576363636363634</x15:v>
            <x15:x in="0"/>
          </x15:c>
        </x15:pivotRow>
        <x15:pivotRow count="2">
          <x15:c>
            <x15:v>66.265454545454546</x15:v>
            <x15:x in="0"/>
          </x15:c>
          <x15:c>
            <x15:v>52.171818181818182</x15:v>
            <x15:x in="0"/>
          </x15:c>
        </x15:pivotRow>
        <x15:pivotRow count="2">
          <x15:c>
            <x15:v>60.81636363636364</x15:v>
            <x15:x in="0"/>
          </x15:c>
          <x15:c>
            <x15:v>62.403636363636359</x15:v>
            <x15:x in="0"/>
          </x15:c>
        </x15:pivotRow>
        <x15:pivotRow count="2">
          <x15:c>
            <x15:v>80.63272727272728</x15:v>
            <x15:x in="0"/>
          </x15:c>
          <x15:c>
            <x15:v>28.635454545454547</x15:v>
            <x15:x in="0"/>
          </x15:c>
        </x15:pivotRow>
        <x15:pivotRow count="2">
          <x15:c>
            <x15:v>59.163636363636357</x15:v>
            <x15:x in="0"/>
          </x15:c>
          <x15:c>
            <x15:v>66.272727272727266</x15:v>
            <x15:x in="0"/>
          </x15:c>
        </x15:pivotRow>
        <x15:pivotRow count="2">
          <x15:c>
            <x15:v>81.38545454545455</x15:v>
            <x15:x in="0"/>
          </x15:c>
          <x15:c>
            <x15:v>29.359090909090902</x15:v>
            <x15:x in="0"/>
          </x15:c>
        </x15:pivotRow>
        <x15:pivotRow count="2">
          <x15:c>
            <x15:v>56.349090909090904</x15:v>
            <x15:x in="0"/>
          </x15:c>
          <x15:c>
            <x15:v>74.151818181818172</x15:v>
            <x15:x in="0"/>
          </x15:c>
        </x15:pivotRow>
        <x15:pivotRow count="2">
          <x15:c>
            <x15:v>81.549090909090921</x15:v>
            <x15:x in="0"/>
          </x15:c>
          <x15:c>
            <x15:v>30.50363636363636</x15:v>
            <x15:x in="0"/>
          </x15:c>
        </x15:pivotRow>
        <x15:pivotRow count="2">
          <x15:c>
            <x15:v>57.019999999999996</x15:v>
            <x15:x in="0"/>
          </x15:c>
          <x15:c>
            <x15:v>70.331428571428575</x15:v>
            <x15:x in="0"/>
          </x15:c>
        </x15:pivotRow>
        <x15:pivotRow count="2">
          <x15:c>
            <x15:v>80.943636363636372</x15:v>
            <x15:x in="0"/>
          </x15:c>
          <x15:c>
            <x15:v>29.852727272727261</x15:v>
            <x15:x in="0"/>
          </x15:c>
        </x15:pivotRow>
        <x15:pivotRow count="2">
          <x15:c>
            <x15:v>56.709090909090904</x15:v>
            <x15:x in="0"/>
          </x15:c>
          <x15:c>
            <x15:v>69.501818181818166</x15:v>
            <x15:x in="0"/>
          </x15:c>
        </x15:pivotRow>
        <x15:pivotRow count="2">
          <x15:c>
            <x15:v>80.796363636363651</x15:v>
            <x15:x in="0"/>
          </x15:c>
          <x15:c>
            <x15:v>28.723636363636363</x15:v>
            <x15:x in="0"/>
          </x15:c>
        </x15:pivotRow>
        <x15:pivotRow count="2">
          <x15:c>
            <x15:v>59.523636363636363</x15:v>
            <x15:x in="0"/>
          </x15:c>
          <x15:c>
            <x15:v>63.470909090909089</x15:v>
            <x15:x in="0"/>
          </x15:c>
        </x15:pivotRow>
        <x15:pivotRow count="2">
          <x15:c>
            <x15:v>80.550909090909101</x15:v>
            <x15:x in="0"/>
          </x15:c>
          <x15:c>
            <x15:v>29.70363636363636</x15:v>
            <x15:x in="0"/>
          </x15:c>
        </x15:pivotRow>
        <x15:pivotRow count="2">
          <x15:c>
            <x15:v>66.036363636363632</x15:v>
            <x15:x in="0"/>
          </x15:c>
          <x15:c>
            <x15:v>49.927272727272722</x15:v>
            <x15:x in="0"/>
          </x15:c>
        </x15:pivotRow>
        <x15:pivotRow count="2">
          <x15:c>
            <x15:v>78.374545454545455</x15:v>
            <x15:x in="0"/>
          </x15:c>
          <x15:c>
            <x15:v>33.297272727272727</x15:v>
            <x15:x in="0"/>
          </x15:c>
        </x15:pivotRow>
        <x15:pivotRow count="2">
          <x15:c>
            <x15:v>70.241818181818189</x15:v>
            <x15:x in="0"/>
          </x15:c>
          <x15:c>
            <x15:v>45.293636363636367</x15:v>
            <x15:x in="0"/>
          </x15:c>
        </x15:pivotRow>
        <x15:pivotRow count="2">
          <x15:c>
            <x15:v>72.598181818181828</x15:v>
            <x15:x in="0"/>
          </x15:c>
          <x15:c>
            <x15:v>44.576363636363631</x15:v>
            <x15:x in="0"/>
          </x15:c>
        </x15:pivotRow>
        <x15:pivotRow count="2">
          <x15:c>
            <x15:v>74.283636363636361</x15:v>
            <x15:x in="0"/>
          </x15:c>
          <x15:c>
            <x15:v>38.669999999999995</x15:v>
            <x15:x in="0"/>
          </x15:c>
        </x15:pivotRow>
        <x15:pivotRow count="2">
          <x15:c>
            <x15:v>71.289090909090916</x15:v>
            <x15:x in="0"/>
          </x15:c>
          <x15:c>
            <x15:v>47.221818181818186</x15:v>
            <x15:x in="0"/>
          </x15:c>
        </x15:pivotRow>
        <x15:pivotRow count="2">
          <x15:c>
            <x15:v>62.006000000000014</x15:v>
            <x15:x in="0"/>
          </x15:c>
          <x15:c>
            <x15:v>61.358000000000004</x15:v>
            <x15:x in="0"/>
          </x15:c>
        </x15:pivotRow>
        <x15:pivotRow count="2">
          <x15:c>
            <x15:v>83.038181818181812</x15:v>
            <x15:x in="0"/>
          </x15:c>
          <x15:c>
            <x15:v>21.550909090909087</x15:v>
            <x15:x in="0"/>
          </x15:c>
        </x15:pivotRow>
        <x15:pivotRow count="2">
          <x15:c>
            <x15:v>79.323636363636382</x15:v>
            <x15:x in="0"/>
          </x15:c>
          <x15:c>
            <x15:v>26.440909090909091</x15:v>
            <x15:x in="0"/>
          </x15:c>
        </x15:pivotRow>
        <x15:pivotRow count="2">
          <x15:c>
            <x15:v>69.505454545454555</x15:v>
            <x15:x in="0"/>
          </x15:c>
          <x15:c>
            <x15:v>48.047272727272727</x15:v>
            <x15:x in="0"/>
          </x15:c>
        </x15:pivotRow>
        <x15:pivotRow count="2">
          <x15:c>
            <x15:v>81.467272727272714</x15:v>
            <x15:x in="0"/>
          </x15:c>
          <x15:c>
            <x15:v>21.869090909090911</x15:v>
            <x15:x in="0"/>
          </x15:c>
        </x15:pivotRow>
        <x15:pivotRow count="2">
          <x15:c>
            <x15:v>67.656363636363636</x15:v>
            <x15:x in="0"/>
          </x15:c>
          <x15:c>
            <x15:v>48.790000000000006</x15:v>
            <x15:x in="0"/>
          </x15:c>
        </x15:pivotRow>
        <x15:pivotRow count="2">
          <x15:c>
            <x15:v>63.287272727272736</x15:v>
            <x15:x in="0"/>
          </x15:c>
          <x15:c>
            <x15:v>60.07181818181818</x15:v>
            <x15:x in="0"/>
          </x15:c>
        </x15:pivotRow>
        <x15:pivotRow count="2">
          <x15:c>
            <x15:v>82.449090909090899</x15:v>
            <x15:x in="0"/>
          </x15:c>
          <x15:c>
            <x15:v>21.189999999999998</x15:v>
            <x15:x in="0"/>
          </x15:c>
        </x15:pivotRow>
        <x15:pivotRow count="2">
          <x15:c>
            <x15:v>59.883636363636356</x15:v>
            <x15:x in="0"/>
          </x15:c>
          <x15:c>
            <x15:v>66.36454545454545</x15:v>
            <x15:x in="0"/>
          </x15:c>
        </x15:pivotRow>
        <x15:pivotRow count="2">
          <x15:c>
            <x15:v>84.265454545454546</x15:v>
            <x15:x in="0"/>
          </x15:c>
          <x15:c>
            <x15:v>20.448181818181819</x15:v>
            <x15:x in="0"/>
          </x15:c>
        </x15:pivotRow>
        <x15:pivotRow count="2">
          <x15:c>
            <x15:v>57.347272727272724</x15:v>
            <x15:x in="0"/>
          </x15:c>
          <x15:c>
            <x15:v>71.470909090909103</x15:v>
            <x15:x in="0"/>
          </x15:c>
        </x15:pivotRow>
        <x15:pivotRow count="2">
          <x15:c>
            <x15:v>84.265454545454546</x15:v>
            <x15:x in="0"/>
          </x15:c>
          <x15:c>
            <x15:v>21.254545454545454</x15:v>
            <x15:x in="0"/>
          </x15:c>
        </x15:pivotRow>
        <x15:pivotRow count="2">
          <x15:c>
            <x15:v>56.569999999999993</x15:v>
            <x15:x in="0"/>
          </x15:c>
          <x15:c>
            <x15:v>71.415000000000006</x15:v>
            <x15:x in="0"/>
          </x15:c>
        </x15:pivotRow>
        <x15:pivotRow count="2">
          <x15:c>
            <x15:v>84.183636363636381</x15:v>
            <x15:x in="0"/>
          </x15:c>
          <x15:c>
            <x15:v>21.865454545454547</x15:v>
            <x15:x in="0"/>
          </x15:c>
        </x15:pivotRow>
        <x15:pivotRow count="2">
          <x15:c>
            <x15:v>57.18363636363636</x15:v>
            <x15:x in="0"/>
          </x15:c>
          <x15:c>
            <x15:v>67.190909090909088</x15:v>
            <x15:x in="0"/>
          </x15:c>
        </x15:pivotRow>
        <x15:pivotRow count="2">
          <x15:c>
            <x15:v>84.183636363636381</x15:v>
            <x15:x in="0"/>
          </x15:c>
          <x15:c>
            <x15:v>22.790909090909093</x15:v>
            <x15:x in="0"/>
          </x15:c>
        </x15:pivotRow>
        <x15:pivotRow count="2">
          <x15:c>
            <x15:v>60.763999999999996</x15:v>
            <x15:x in="0"/>
          </x15:c>
          <x15:c>
            <x15:v>59.608999999999995</x15:v>
            <x15:x in="0"/>
          </x15:c>
        </x15:pivotRow>
        <x15:pivotRow count="2">
          <x15:c>
            <x15:v>82.694545454545448</x15:v>
            <x15:x in="0"/>
          </x15:c>
          <x15:c>
            <x15:v>24.729999999999997</x15:v>
            <x15:x in="0"/>
          </x15:c>
        </x15:pivotRow>
        <x15:pivotRow count="2">
          <x15:c>
            <x15:v>66.2</x15:v>
            <x15:x in="0"/>
          </x15:c>
          <x15:c>
            <x15:v>48.56727272727273</x15:v>
            <x15:x in="0"/>
          </x15:c>
        </x15:pivotRow>
        <x15:pivotRow count="2">
          <x15:c>
            <x15:v>79.716363636363653</x15:v>
            <x15:x in="0"/>
          </x15:c>
          <x15:c>
            <x15:v>27.732727272727274</x15:v>
            <x15:x in="0"/>
          </x15:c>
        </x15:pivotRow>
        <x15:pivotRow count="2">
          <x15:c>
            <x15:v>70.814545454545467</x15:v>
            <x15:x in="0"/>
          </x15:c>
          <x15:c>
            <x15:v>40.597272727272724</x15:v>
            <x15:x in="0"/>
          </x15:c>
        </x15:pivotRow>
        <x15:pivotRow count="2">
          <x15:c>
            <x15:v>76.564999999999998</x15:v>
            <x15:x in="0"/>
          </x15:c>
          <x15:c>
            <x15:v>34.857500000000002</x15:v>
            <x15:x in="0"/>
          </x15:c>
        </x15:pivotRow>
        <x15:pivotRow count="2">
          <x15:c>
            <x15:v>74.61090909090909</x15:v>
            <x15:x in="0"/>
          </x15:c>
          <x15:c>
            <x15:v>33.011818181818178</x15:v>
            <x15:x in="0"/>
          </x15:c>
        </x15:pivotRow>
        <x15:pivotRow count="2">
          <x15:c>
            <x15:v>68.784285714285701</x15:v>
            <x15:x in="0"/>
          </x15:c>
          <x15:c>
            <x15:v>51.38214285714286</x15:v>
            <x15:x in="0"/>
          </x15:c>
        </x15:pivotRow>
        <x15:pivotRow count="2">
          <x15:c>
            <x15:v>62.796363636363623</x15:v>
            <x15:x in="0"/>
          </x15:c>
          <x15:c>
            <x15:v>59.890909090909098</x15:v>
            <x15:x in="0"/>
          </x15:c>
        </x15:pivotRow>
        <x15:pivotRow count="2">
          <x15:c>
            <x15:v>69.124999999999986</x15:v>
            <x15:x in="0"/>
          </x15:c>
          <x15:c>
            <x15:v>57.245000000000005</x15:v>
            <x15:x in="0"/>
          </x15:c>
        </x15:pivotRow>
        <x15:pivotRow count="2">
          <x15:c>
            <x15:v>74.430909090909097</x15:v>
            <x15:x in="0"/>
          </x15:c>
          <x15:c>
            <x15:v>42.24454545454546</x15:v>
            <x15:x in="0"/>
          </x15:c>
        </x15:pivotRow>
        <x15:pivotRow count="2">
          <x15:c>
            <x15:v>57.185000000000002</x15:v>
            <x15:x in="0"/>
          </x15:c>
          <x15:c>
            <x15:v>96.325000000000003</x15:v>
            <x15:x in="0"/>
          </x15:c>
        </x15:pivotRow>
        <x15:pivotRow count="2">
          <x15:c>
            <x15:v>72.778181818181807</x15:v>
            <x15:x in="0"/>
          </x15:c>
          <x15:c>
            <x15:v>48.25</x15:v>
            <x15:x in="0"/>
          </x15:c>
        </x15:pivotRow>
        <x15:pivotRow count="2">
          <x15:c>
            <x15:v>55.7</x15:v>
            <x15:x in="0"/>
          </x15:c>
          <x15:c>
            <x15:v>99.152000000000001</x15:v>
            <x15:x in="0"/>
          </x15:c>
        </x15:pivotRow>
        <x15:pivotRow count="2">
          <x15:c>
            <x15:v>64.449090909090899</x15:v>
            <x15:x in="0"/>
          </x15:c>
          <x15:c>
            <x15:v>56.767272727272733</x15:v>
            <x15:x in="0"/>
          </x15:c>
        </x15:pivotRow>
        <x15:pivotRow count="2">
          <x15:c>
            <x15:v>72.260000000000005</x15:v>
            <x15:x in="0"/>
          </x15:c>
          <x15:c>
            <x15:v>46.885833333333331</x15:v>
            <x15:x in="0"/>
          </x15:c>
        </x15:pivotRow>
        <x15:pivotRow count="2">
          <x15:c>
            <x15:v>61.732727272727267</x15:v>
            <x15:x in="0"/>
          </x15:c>
          <x15:c>
            <x15:v>63.207272727272724</x15:v>
            <x15:x in="0"/>
          </x15:c>
        </x15:pivotRow>
        <x15:pivotRow count="2">
          <x15:c>
            <x15:v>73.22</x15:v>
            <x15:x in="0"/>
          </x15:c>
          <x15:c>
            <x15:v>49.346363636363641</x15:v>
            <x15:x in="0"/>
          </x15:c>
        </x15:pivotRow>
        <x15:pivotRow count="2">
          <x15:c>
            <x15:v>60.57090909090909</x15:v>
            <x15:x in="0"/>
          </x15:c>
          <x15:c>
            <x15:v>61.158181818181816</x15:v>
            <x15:x in="0"/>
          </x15:c>
        </x15:pivotRow>
        <x15:pivotRow count="2">
          <x15:c>
            <x15:v>74.692727272727268</x15:v>
            <x15:x in="0"/>
          </x15:c>
          <x15:c>
            <x15:v>44.343636363636371</x15:v>
            <x15:x in="0"/>
          </x15:c>
        </x15:pivotRow>
        <x15:pivotRow count="2">
          <x15:c>
            <x15:v>59.81818181818182</x15:v>
            <x15:x in="0"/>
          </x15:c>
          <x15:c>
            <x15:v>60.090909090909093</x15:v>
            <x15:x in="0"/>
          </x15:c>
        </x15:pivotRow>
        <x15:pivotRow count="2">
          <x15:c>
            <x15:v>74.021818181818176</x15:v>
            <x15:x in="0"/>
          </x15:c>
          <x15:c>
            <x15:v>47.848181818181821</x15:v>
            <x15:x in="0"/>
          </x15:c>
        </x15:pivotRow>
        <x15:pivotRow count="2">
          <x15:c>
            <x15:v>59.916363636363641</x15:v>
            <x15:x in="0"/>
          </x15:c>
          <x15:c>
            <x15:v>59.660909090909087</x15:v>
            <x15:x in="0"/>
          </x15:c>
        </x15:pivotRow>
        <x15:pivotRow count="2">
          <x15:c>
            <x15:v>74.103636363636369</x15:v>
            <x15:x in="0"/>
          </x15:c>
          <x15:c>
            <x15:v>47.06545454545455</x15:v>
            <x15:x in="0"/>
          </x15:c>
        </x15:pivotRow>
        <x15:pivotRow count="2">
          <x15:c>
            <x15:v>61.88</x15:v>
            <x15:x in="0"/>
          </x15:c>
          <x15:c>
            <x15:v>58.758571428571429</x15:v>
            <x15:x in="0"/>
          </x15:c>
        </x15:pivotRow>
        <x15:pivotRow count="2">
          <x15:c>
            <x15:v>72.205454545454543</x15:v>
            <x15:x in="0"/>
          </x15:c>
          <x15:c>
            <x15:v>46.986363636363627</x15:v>
            <x15:x in="0"/>
          </x15:c>
        </x15:pivotRow>
        <x15:pivotRow count="2">
          <x15:c>
            <x15:v>66.2</x15:v>
            <x15:x in="0"/>
          </x15:c>
          <x15:c>
            <x15:v>57.223636363636366</x15:v>
            <x15:x in="0"/>
          </x15:c>
        </x15:pivotRow>
        <x15:pivotRow count="2">
          <x15:c>
            <x15:v>69.004999999999995</x15:v>
            <x15:x in="0"/>
          </x15:c>
          <x15:c>
            <x15:v>58.320833333333347</x15:v>
            <x15:x in="0"/>
          </x15:c>
        </x15:pivotRow>
        <x15:pivotRow count="2">
          <x15:c>
            <x15:v>69.898181818181811</x15:v>
            <x15:x in="0"/>
          </x15:c>
          <x15:c>
            <x15:v>51.335454545454539</x15:v>
            <x15:x in="0"/>
          </x15:c>
        </x15:pivotRow>
        <x15:pivotRow count="2">
          <x15:c>
            <x15:v>60.800000000000004</x15:v>
            <x15:x in="0"/>
          </x15:c>
          <x15:c>
            <x15:v>84.01</x15:v>
            <x15:x in="0"/>
          </x15:c>
        </x15:pivotRow>
        <x15:pivotRow count="2">
          <x15:c>
            <x15:v>72.221818181818193</x15:v>
            <x15:x in="0"/>
          </x15:c>
          <x15:c>
            <x15:v>42.584545454545456</x15:v>
            <x15:x in="0"/>
          </x15:c>
        </x15:pivotRow>
        <x15:pivotRow count="2">
          <x15:c>
            <x15:v>57.16142857142858</x15:v>
            <x15:x in="0"/>
          </x15:c>
          <x15:c>
            <x15:v>92.257142857142867</x15:v>
            <x15:x in="0"/>
          </x15:c>
        </x15:pivotRow>
        <x15:pivotRow count="2">
          <x15:c>
            <x15:v>51.980000000000004</x15:v>
            <x15:x in="0"/>
          </x15:c>
          <x15:c>
            <x15:v>99.444285714285712</x15:v>
            <x15:x in="0"/>
          </x15:c>
        </x15:pivotRow>
        <x15:pivotRow count="2">
          <x15:c>
            <x15:v>62.714545454545465</x15:v>
            <x15:x in="0"/>
          </x15:c>
          <x15:c>
            <x15:v>81.684545454545457</x15:v>
            <x15:x in="0"/>
          </x15:c>
        </x15:pivotRow>
        <x15:pivotRow count="2">
          <x15:c>
            <x15:v>64.7323076923077</x15:v>
            <x15:x in="0"/>
          </x15:c>
          <x15:c>
            <x15:v>69.774615384615387</x15:v>
            <x15:x in="0"/>
          </x15:c>
        </x15:pivotRow>
        <x15:pivotRow count="2">
          <x15:c>
            <x15:v>64.616000000000014</x15:v>
            <x15:x in="0"/>
          </x15:c>
          <x15:c>
            <x15:v>74.63600000000001</x15:v>
            <x15:x in="0"/>
          </x15:c>
        </x15:pivotRow>
        <x15:pivotRow count="2">
          <x15:c>
            <x15:v>52.769230769230759</x15:v>
            <x15:x in="0"/>
          </x15:c>
          <x15:c>
            <x15:v>99.611000000000004</x15:v>
            <x15:x in="0"/>
          </x15:c>
        </x15:pivotRow>
        <x15:pivotRow count="2">
          <x15:c>
            <x15:v>63.901538461538458</x15:v>
            <x15:x in="0"/>
          </x15:c>
          <x15:c>
            <x15:v>79.344615384615381</x15:v>
            <x15:x in="0"/>
          </x15:c>
        </x15:pivotRow>
        <x15:pivotRow count="2">
          <x15:c>
            <x15:v>52.078181818181832</x15:v>
            <x15:x in="0"/>
          </x15:c>
          <x15:c>
            <x15:v>99.064545454545453</x15:v>
            <x15:x in="0"/>
          </x15:c>
        </x15:pivotRow>
        <x15:pivotRow count="2">
          <x15:c>
            <x15:v>61.225454545454546</x15:v>
            <x15:x in="0"/>
          </x15:c>
          <x15:c>
            <x15:v>87.88363636363637</x15:v>
            <x15:x in="0"/>
          </x15:c>
        </x15:pivotRow>
        <x15:pivotRow count="2">
          <x15:c>
            <x15:v>53.469090909090916</x15:v>
            <x15:x in="0"/>
          </x15:c>
          <x15:c>
            <x15:v>94.127272727272739</x15:v>
            <x15:x in="0"/>
          </x15:c>
        </x15:pivotRow>
        <x15:pivotRow count="2">
          <x15:c>
            <x15:v>59.720000000000006</x15:v>
            <x15:x in="0"/>
          </x15:c>
          <x15:c>
            <x15:v>91.364999999999995</x15:v>
            <x15:x in="0"/>
          </x15:c>
        </x15:pivotRow>
        <x15:pivotRow count="2">
          <x15:c>
            <x15:v>51.980000000000004</x15:v>
            <x15:x in="0"/>
          </x15:c>
          <x15:c>
            <x15:v>99.444285714285712</x15:v>
            <x15:x in="0"/>
          </x15:c>
        </x15:pivotRow>
        <x15:pivotRow count="2">
          <x15:c>
            <x15:v>57.470000000000006</x15:v>
            <x15:x in="0"/>
          </x15:c>
          <x15:c>
            <x15:v>98.949166666666656</x15:v>
            <x15:x in="0"/>
          </x15:c>
        </x15:pivotRow>
        <x15:pivotRow count="2">
          <x15:c>
            <x15:v>52.650909090909096</x15:v>
            <x15:x in="0"/>
          </x15:c>
          <x15:c>
            <x15:v>100</x15:v>
            <x15:x in="0"/>
          </x15:c>
        </x15:pivotRow>
        <x15:pivotRow count="2">
          <x15:c>
            <x15:v>57.2</x15:v>
            <x15:x in="0"/>
          </x15:c>
          <x15:c>
            <x15:v>100</x15:v>
            <x15:x in="0"/>
          </x15:c>
        </x15:pivotRow>
        <x15:pivotRow count="2">
          <x15:c>
            <x15:v>54.823999999999991</x15:v>
            <x15:x in="0"/>
          </x15:c>
          <x15:c>
            <x15:v>98.094999999999999</x15:v>
            <x15:x in="0"/>
          </x15:c>
        </x15:pivotRow>
        <x15:pivotRow count="2">
          <x15:c>
            <x15:v>56.66</x15:v>
            <x15:x in="0"/>
          </x15:c>
          <x15:c>
            <x15:v>93.325000000000003</x15:v>
            <x15:x in="0"/>
          </x15:c>
        </x15:pivotRow>
        <x15:pivotRow count="2">
          <x15:c>
            <x15:v>60.98</x15:v>
            <x15:x in="0"/>
          </x15:c>
          <x15:c>
            <x15:v>75.180000000000007</x15:v>
            <x15:x in="0"/>
          </x15:c>
        </x15:pivotRow>
        <x15:pivotRow count="2">
          <x15:c>
            <x15:v>62.96</x15:v>
            <x15:x in="0"/>
          </x15:c>
          <x15:c>
            <x15:v>70.11</x15:v>
            <x15:x in="0"/>
          </x15:c>
        </x15:pivotRow>
        <x15:pivotRow count="2">
          <x15:c>
            <x15:v>64.899001605136235</x15:v>
            <x15:x in="0"/>
          </x15:c>
          <x15:c>
            <x15:v>60.22606791338567</x15:v>
            <x15:x in="0"/>
          </x15:c>
        </x15:pivotRow>
      </x15:pivotTableData>
    </ext>
    <ext xmlns:x15="http://schemas.microsoft.com/office/spreadsheetml/2010/11/main" uri="{E67621CE-5B39-4880-91FE-76760E9C1902}">
      <x15:pivotTableUISettings>
        <x15:activeTabTopLevelEntity name="[Weather]"/>
        <x15:activeTabTopLevelEntity name="[StrohRanchRecreation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515E0E7-C7CC-43EE-B62E-5D961356CA0F}" name="PivotChartTable1" cacheId="2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C6" firstHeaderRow="0" firstDataRow="1" firstDataCol="1"/>
  <pivotFields count="5">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5">
    <i>
      <x/>
    </i>
    <i>
      <x v="1"/>
    </i>
    <i>
      <x v="2"/>
    </i>
    <i>
      <x v="3"/>
    </i>
    <i t="grand">
      <x/>
    </i>
  </rowItems>
  <colFields count="1">
    <field x="-2"/>
  </colFields>
  <colItems count="2">
    <i>
      <x/>
    </i>
    <i i="1">
      <x v="1"/>
    </i>
  </colItems>
  <dataFields count="2">
    <dataField fld="0" subtotal="count" baseField="0" baseItem="0"/>
    <dataField fld="1"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4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5" level="1">
        <member name="[DateDimension].[WeekDayName_Short].&amp;[FRI]"/>
        <member name="[DateDimension].[WeekDayName_Short].&amp;[SAT]"/>
        <member name="[DateDimension].[WeekDayName_Short].&amp;[THU]"/>
        <member name="[DateDimension].[WeekDayName_Short].&amp;[TUE]"/>
        <member name="[DateDimension].[WeekDayName_Short].&amp;[W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imeOfDayBuckets].[TimeOfDayBuckets].&amp;[Afterno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5" columnCount="2" cacheId="1095457599">
        <x15:pivotRow count="2">
          <x15:c>
            <x15:v>2.3461538461538463</x15:v>
            <x15:x in="0"/>
          </x15:c>
          <x15:c>
            <x15:v>1.8076923076923077</x15:v>
            <x15:x in="0"/>
          </x15:c>
        </x15:pivotRow>
        <x15:pivotRow count="2">
          <x15:c>
            <x15:v>1.452054794520548</x15:v>
            <x15:x in="0"/>
          </x15:c>
          <x15:c>
            <x15:v>0</x15:v>
            <x15:x in="0"/>
          </x15:c>
        </x15:pivotRow>
        <x15:pivotRow count="2">
          <x15:c>
            <x15:v>2.5652173913043477</x15:v>
            <x15:x in="0"/>
          </x15:c>
          <x15:c>
            <x15:v>1.4782608695652173</x15:v>
            <x15:x in="0"/>
          </x15:c>
        </x15:pivotRow>
        <x15:pivotRow count="2">
          <x15:c>
            <x15:v>2.4109589041095889</x15:v>
            <x15:x in="0"/>
          </x15:c>
          <x15:c>
            <x15:v>1.821917808219178</x15:v>
            <x15:x in="0"/>
          </x15:c>
        </x15:pivotRow>
        <x15:pivotRow count="2">
          <x15:c>
            <x15:v>2.0950226244343892</x15:v>
            <x15:x in="0"/>
          </x15:c>
          <x15:c>
            <x15:v>1.1809954751131222</x15:v>
            <x15:x in="0"/>
          </x15:c>
        </x15:pivotRow>
      </x15:pivotTableData>
    </ext>
    <ext xmlns:x15="http://schemas.microsoft.com/office/spreadsheetml/2010/11/main" uri="{E67621CE-5B39-4880-91FE-76760E9C1902}">
      <x15:pivotTableUISettings>
        <x15:activeTabTopLevelEntity name="[StrohRanchRecreationData]"/>
        <x15:activeTabTopLevelEntity name="[Facilities]"/>
        <x15:activeTabTopLevelEntity name="[TimeOfDayBuckets]"/>
        <x15:activeTabTopLevelEntity name="[DateDimens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681D990-B2BB-4BCE-BA52-2699C4C2430F}" name="WeatherPivot" cacheId="0" applyNumberFormats="0" applyBorderFormats="0" applyFontFormats="0" applyPatternFormats="0" applyAlignmentFormats="0" applyWidthHeightFormats="1" dataCaption="Values" tag="247b5218-9481-4605-9e9c-848659fee64b" updatedVersion="8" minRefreshableVersion="3" useAutoFormatting="1" itemPrintTitles="1" createdVersion="8" indent="0" outline="1" outlineData="1" multipleFieldFilters="0">
  <location ref="A11:F637" firstHeaderRow="0" firstDataRow="1" firstDataCol="1"/>
  <pivotFields count="7">
    <pivotField axis="axisRow" allDrilled="1"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subtotalTop="0" showAll="0" defaultSubtotal="0"/>
  </pivotFields>
  <rowFields count="2">
    <field x="0"/>
    <field x="5"/>
  </rowFields>
  <rowItems count="626">
    <i>
      <x/>
    </i>
    <i r="1">
      <x/>
    </i>
    <i r="1">
      <x v="1"/>
    </i>
    <i r="1">
      <x v="2"/>
    </i>
    <i r="1">
      <x v="3"/>
    </i>
    <i r="1">
      <x v="4"/>
    </i>
    <i>
      <x v="1"/>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2"/>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3"/>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4"/>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5"/>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6"/>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7"/>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8"/>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9"/>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0"/>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1"/>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2"/>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3"/>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4"/>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5"/>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6"/>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7"/>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8"/>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19"/>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20"/>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21"/>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22"/>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23"/>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24"/>
    </i>
    <i r="1">
      <x v="5"/>
    </i>
    <i r="1">
      <x v="6"/>
    </i>
    <i r="1">
      <x v="7"/>
    </i>
    <i r="1">
      <x v="8"/>
    </i>
    <i r="1">
      <x v="9"/>
    </i>
    <i r="1">
      <x v="10"/>
    </i>
    <i r="1">
      <x v="11"/>
    </i>
    <i r="1">
      <x v="12"/>
    </i>
    <i r="1">
      <x v="13"/>
    </i>
    <i r="1">
      <x v="14"/>
    </i>
    <i r="1">
      <x v="15"/>
    </i>
    <i r="1">
      <x v="16"/>
    </i>
    <i r="1">
      <x v="17"/>
    </i>
    <i r="1">
      <x v="18"/>
    </i>
    <i r="1">
      <x v="19"/>
    </i>
    <i r="1">
      <x v="20"/>
    </i>
    <i r="1">
      <x v="21"/>
    </i>
    <i r="1">
      <x v="22"/>
    </i>
    <i r="1">
      <x v="23"/>
    </i>
    <i r="1">
      <x/>
    </i>
    <i r="1">
      <x v="1"/>
    </i>
    <i r="1">
      <x v="2"/>
    </i>
    <i r="1">
      <x v="3"/>
    </i>
    <i r="1">
      <x v="4"/>
    </i>
    <i>
      <x v="25"/>
    </i>
    <i r="1">
      <x v="5"/>
    </i>
    <i r="1">
      <x v="6"/>
    </i>
    <i r="1">
      <x v="7"/>
    </i>
    <i r="1">
      <x v="8"/>
    </i>
    <i r="1">
      <x v="9"/>
    </i>
    <i r="1">
      <x v="10"/>
    </i>
    <i r="1">
      <x v="11"/>
    </i>
    <i r="1">
      <x v="12"/>
    </i>
    <i r="1">
      <x v="13"/>
    </i>
    <i r="1">
      <x v="14"/>
    </i>
    <i r="1">
      <x v="15"/>
    </i>
    <i r="1">
      <x v="16"/>
    </i>
    <i r="1">
      <x v="17"/>
    </i>
    <i r="1">
      <x v="18"/>
    </i>
    <i r="1">
      <x v="19"/>
    </i>
    <i r="1">
      <x v="20"/>
    </i>
    <i r="1">
      <x v="21"/>
    </i>
    <i r="1">
      <x v="22"/>
    </i>
    <i t="grand">
      <x/>
    </i>
  </rowItems>
  <colFields count="1">
    <field x="-2"/>
  </colFields>
  <colItems count="5">
    <i>
      <x/>
    </i>
    <i i="1">
      <x v="1"/>
    </i>
    <i i="2">
      <x v="2"/>
    </i>
    <i i="3">
      <x v="3"/>
    </i>
    <i i="4">
      <x v="4"/>
    </i>
  </colItems>
  <dataFields count="5">
    <dataField name="Avg Temperature (F)" fld="1" subtotal="average" baseField="0" baseItem="0" numFmtId="2"/>
    <dataField name="High Temp (F)" fld="2" subtotal="max" baseField="0" baseItem="0" numFmtId="2"/>
    <dataField name="Low Temp (F)" fld="3" subtotal="min" baseField="0" baseItem="0" numFmtId="2"/>
    <dataField name="Avg Humidity" fld="4" subtotal="average" baseField="0" baseItem="0" numFmtId="2"/>
    <dataField name="Total Rain for 1 hour in Inches" fld="6" baseField="0" baseItem="0"/>
  </dataFields>
  <formats count="32">
    <format dxfId="339">
      <pivotArea type="all" dataOnly="0" outline="0" fieldPosition="0"/>
    </format>
    <format dxfId="338">
      <pivotArea outline="0" collapsedLevelsAreSubtotals="1" fieldPosition="0"/>
    </format>
    <format dxfId="337">
      <pivotArea field="0" type="button" dataOnly="0" labelOnly="1" outline="0" axis="axisRow" fieldPosition="0"/>
    </format>
    <format dxfId="336">
      <pivotArea dataOnly="0" labelOnly="1" fieldPosition="0">
        <references count="1">
          <reference field="0" count="0"/>
        </references>
      </pivotArea>
    </format>
    <format dxfId="335">
      <pivotArea dataOnly="0" labelOnly="1" grandRow="1" outline="0" fieldPosition="0"/>
    </format>
    <format dxfId="334">
      <pivotArea dataOnly="0" labelOnly="1" fieldPosition="0">
        <references count="2">
          <reference field="0" count="1" selected="0">
            <x v="0"/>
          </reference>
          <reference field="5" count="5">
            <x v="0"/>
            <x v="1"/>
            <x v="2"/>
            <x v="3"/>
            <x v="4"/>
          </reference>
        </references>
      </pivotArea>
    </format>
    <format dxfId="333">
      <pivotArea dataOnly="0" labelOnly="1" fieldPosition="0">
        <references count="2">
          <reference field="0" count="1" selected="0">
            <x v="1"/>
          </reference>
          <reference field="5" count="0"/>
        </references>
      </pivotArea>
    </format>
    <format dxfId="332">
      <pivotArea dataOnly="0" labelOnly="1" fieldPosition="0">
        <references count="2">
          <reference field="0" count="1" selected="0">
            <x v="2"/>
          </reference>
          <reference field="5" count="0"/>
        </references>
      </pivotArea>
    </format>
    <format dxfId="331">
      <pivotArea dataOnly="0" labelOnly="1" fieldPosition="0">
        <references count="2">
          <reference field="0" count="1" selected="0">
            <x v="3"/>
          </reference>
          <reference field="5" count="0"/>
        </references>
      </pivotArea>
    </format>
    <format dxfId="330">
      <pivotArea dataOnly="0" labelOnly="1" fieldPosition="0">
        <references count="2">
          <reference field="0" count="1" selected="0">
            <x v="4"/>
          </reference>
          <reference field="5" count="0"/>
        </references>
      </pivotArea>
    </format>
    <format dxfId="329">
      <pivotArea dataOnly="0" labelOnly="1" fieldPosition="0">
        <references count="2">
          <reference field="0" count="1" selected="0">
            <x v="5"/>
          </reference>
          <reference field="5" count="0"/>
        </references>
      </pivotArea>
    </format>
    <format dxfId="328">
      <pivotArea dataOnly="0" labelOnly="1" fieldPosition="0">
        <references count="2">
          <reference field="0" count="1" selected="0">
            <x v="6"/>
          </reference>
          <reference field="5" count="0"/>
        </references>
      </pivotArea>
    </format>
    <format dxfId="327">
      <pivotArea dataOnly="0" labelOnly="1" fieldPosition="0">
        <references count="2">
          <reference field="0" count="1" selected="0">
            <x v="7"/>
          </reference>
          <reference field="5" count="0"/>
        </references>
      </pivotArea>
    </format>
    <format dxfId="326">
      <pivotArea dataOnly="0" labelOnly="1" fieldPosition="0">
        <references count="2">
          <reference field="0" count="1" selected="0">
            <x v="8"/>
          </reference>
          <reference field="5" count="0"/>
        </references>
      </pivotArea>
    </format>
    <format dxfId="325">
      <pivotArea dataOnly="0" labelOnly="1" fieldPosition="0">
        <references count="2">
          <reference field="0" count="1" selected="0">
            <x v="9"/>
          </reference>
          <reference field="5" count="0"/>
        </references>
      </pivotArea>
    </format>
    <format dxfId="324">
      <pivotArea dataOnly="0" labelOnly="1" fieldPosition="0">
        <references count="2">
          <reference field="0" count="1" selected="0">
            <x v="10"/>
          </reference>
          <reference field="5" count="0"/>
        </references>
      </pivotArea>
    </format>
    <format dxfId="323">
      <pivotArea dataOnly="0" labelOnly="1" fieldPosition="0">
        <references count="2">
          <reference field="0" count="1" selected="0">
            <x v="11"/>
          </reference>
          <reference field="5" count="0"/>
        </references>
      </pivotArea>
    </format>
    <format dxfId="322">
      <pivotArea dataOnly="0" labelOnly="1" fieldPosition="0">
        <references count="2">
          <reference field="0" count="1" selected="0">
            <x v="12"/>
          </reference>
          <reference field="5" count="0"/>
        </references>
      </pivotArea>
    </format>
    <format dxfId="321">
      <pivotArea dataOnly="0" labelOnly="1" fieldPosition="0">
        <references count="2">
          <reference field="0" count="1" selected="0">
            <x v="13"/>
          </reference>
          <reference field="5" count="0"/>
        </references>
      </pivotArea>
    </format>
    <format dxfId="320">
      <pivotArea dataOnly="0" labelOnly="1" fieldPosition="0">
        <references count="2">
          <reference field="0" count="1" selected="0">
            <x v="14"/>
          </reference>
          <reference field="5" count="0"/>
        </references>
      </pivotArea>
    </format>
    <format dxfId="319">
      <pivotArea dataOnly="0" labelOnly="1" fieldPosition="0">
        <references count="2">
          <reference field="0" count="1" selected="0">
            <x v="15"/>
          </reference>
          <reference field="5" count="0"/>
        </references>
      </pivotArea>
    </format>
    <format dxfId="318">
      <pivotArea dataOnly="0" labelOnly="1" fieldPosition="0">
        <references count="2">
          <reference field="0" count="1" selected="0">
            <x v="16"/>
          </reference>
          <reference field="5" count="0"/>
        </references>
      </pivotArea>
    </format>
    <format dxfId="317">
      <pivotArea dataOnly="0" labelOnly="1" fieldPosition="0">
        <references count="2">
          <reference field="0" count="1" selected="0">
            <x v="17"/>
          </reference>
          <reference field="5" count="0"/>
        </references>
      </pivotArea>
    </format>
    <format dxfId="316">
      <pivotArea dataOnly="0" labelOnly="1" fieldPosition="0">
        <references count="2">
          <reference field="0" count="1" selected="0">
            <x v="18"/>
          </reference>
          <reference field="5" count="0"/>
        </references>
      </pivotArea>
    </format>
    <format dxfId="315">
      <pivotArea dataOnly="0" labelOnly="1" fieldPosition="0">
        <references count="2">
          <reference field="0" count="1" selected="0">
            <x v="19"/>
          </reference>
          <reference field="5" count="0"/>
        </references>
      </pivotArea>
    </format>
    <format dxfId="314">
      <pivotArea dataOnly="0" labelOnly="1" fieldPosition="0">
        <references count="2">
          <reference field="0" count="1" selected="0">
            <x v="20"/>
          </reference>
          <reference field="5" count="0"/>
        </references>
      </pivotArea>
    </format>
    <format dxfId="313">
      <pivotArea dataOnly="0" labelOnly="1" fieldPosition="0">
        <references count="2">
          <reference field="0" count="1" selected="0">
            <x v="21"/>
          </reference>
          <reference field="5" count="0"/>
        </references>
      </pivotArea>
    </format>
    <format dxfId="312">
      <pivotArea dataOnly="0" labelOnly="1" fieldPosition="0">
        <references count="2">
          <reference field="0" count="1" selected="0">
            <x v="22"/>
          </reference>
          <reference field="5" count="0"/>
        </references>
      </pivotArea>
    </format>
    <format dxfId="311">
      <pivotArea dataOnly="0" labelOnly="1" fieldPosition="0">
        <references count="2">
          <reference field="0" count="1" selected="0">
            <x v="23"/>
          </reference>
          <reference field="5" count="0"/>
        </references>
      </pivotArea>
    </format>
    <format dxfId="310">
      <pivotArea dataOnly="0" labelOnly="1" fieldPosition="0">
        <references count="2">
          <reference field="0" count="1" selected="0">
            <x v="24"/>
          </reference>
          <reference field="5" count="0"/>
        </references>
      </pivotArea>
    </format>
    <format dxfId="309">
      <pivotArea dataOnly="0" labelOnly="1" fieldPosition="0">
        <references count="2">
          <reference field="0" count="1" selected="0">
            <x v="25"/>
          </reference>
          <reference field="5" count="18">
            <x v="5"/>
            <x v="6"/>
            <x v="7"/>
            <x v="8"/>
            <x v="9"/>
            <x v="10"/>
            <x v="11"/>
            <x v="12"/>
            <x v="13"/>
            <x v="14"/>
            <x v="15"/>
            <x v="16"/>
            <x v="17"/>
            <x v="18"/>
            <x v="19"/>
            <x v="20"/>
            <x v="21"/>
            <x v="22"/>
          </reference>
        </references>
      </pivotArea>
    </format>
    <format dxfId="308">
      <pivotArea dataOnly="0" labelOnly="1" outline="0" fieldPosition="0">
        <references count="1">
          <reference field="4294967294" count="5">
            <x v="0"/>
            <x v="1"/>
            <x v="2"/>
            <x v="3"/>
            <x v="4"/>
          </reference>
        </references>
      </pivotArea>
    </format>
  </formats>
  <pivotHierarchies count="1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g Temperature (F)"/>
    <pivotHierarchy dragToData="1" caption="High Temp (F)"/>
    <pivotHierarchy dragToData="1" caption="Low Temp (F)"/>
    <pivotHierarchy dragToData="1"/>
    <pivotHierarchy dragToData="1" caption="Avg Humid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ain for 1 hour in Inche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87"/>
    <rowHierarchyUsage hierarchyUsage="8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Weather]"/>
        <x15:activeTabTopLevelEntity name="[Facilities]"/>
        <x15:activeTabTopLevelEntity name="[StrohRanchRecreation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EAE529A-F6EC-4486-82D2-F2EB9B7F5D65}" name="TotalMembersAndGuestsByFacility" cacheId="224" applyNumberFormats="0" applyBorderFormats="0" applyFontFormats="0" applyPatternFormats="0" applyAlignmentFormats="0" applyWidthHeightFormats="1" dataCaption="Values" tag="fae2fafd-40e1-430e-908c-c6441f75b6e8" updatedVersion="8" minRefreshableVersion="3" useAutoFormatting="1" itemPrintTitles="1" createdVersion="5" indent="0" compact="0" compactData="0" multipleFieldFilters="0">
  <location ref="A13:F164" firstHeaderRow="0" firstDataRow="1" firstDataCol="2"/>
  <pivotFields count="6">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dataField="1" compact="0" outline="0" subtotalTop="0" showAll="0"/>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s>
  <rowFields count="2">
    <field x="2"/>
    <field x="4"/>
  </rowFields>
  <rowItems count="151">
    <i>
      <x/>
      <x/>
    </i>
    <i r="1">
      <x v="1"/>
    </i>
    <i r="1">
      <x v="2"/>
    </i>
    <i r="1">
      <x v="3"/>
    </i>
    <i r="1">
      <x v="4"/>
    </i>
    <i r="1">
      <x v="5"/>
    </i>
    <i>
      <x v="1"/>
      <x/>
    </i>
    <i r="1">
      <x v="1"/>
    </i>
    <i r="1">
      <x v="2"/>
    </i>
    <i r="1">
      <x v="3"/>
    </i>
    <i r="1">
      <x v="4"/>
    </i>
    <i r="1">
      <x v="5"/>
    </i>
    <i>
      <x v="2"/>
      <x/>
    </i>
    <i r="1">
      <x v="1"/>
    </i>
    <i r="1">
      <x v="2"/>
    </i>
    <i r="1">
      <x v="3"/>
    </i>
    <i r="1">
      <x v="4"/>
    </i>
    <i r="1">
      <x v="5"/>
    </i>
    <i>
      <x v="3"/>
      <x/>
    </i>
    <i r="1">
      <x v="1"/>
    </i>
    <i r="1">
      <x v="2"/>
    </i>
    <i r="1">
      <x v="3"/>
    </i>
    <i r="1">
      <x v="4"/>
    </i>
    <i r="1">
      <x v="5"/>
    </i>
    <i>
      <x v="4"/>
      <x/>
    </i>
    <i r="1">
      <x v="1"/>
    </i>
    <i r="1">
      <x v="2"/>
    </i>
    <i r="1">
      <x v="3"/>
    </i>
    <i r="1">
      <x v="4"/>
    </i>
    <i r="1">
      <x v="5"/>
    </i>
    <i>
      <x v="5"/>
      <x/>
    </i>
    <i r="1">
      <x v="1"/>
    </i>
    <i r="1">
      <x v="2"/>
    </i>
    <i r="1">
      <x v="3"/>
    </i>
    <i r="1">
      <x v="4"/>
    </i>
    <i r="1">
      <x v="5"/>
    </i>
    <i>
      <x v="6"/>
      <x/>
    </i>
    <i r="1">
      <x v="1"/>
    </i>
    <i r="1">
      <x v="2"/>
    </i>
    <i r="1">
      <x v="3"/>
    </i>
    <i r="1">
      <x v="4"/>
    </i>
    <i r="1">
      <x v="5"/>
    </i>
    <i>
      <x v="7"/>
      <x/>
    </i>
    <i r="1">
      <x v="1"/>
    </i>
    <i r="1">
      <x v="2"/>
    </i>
    <i r="1">
      <x v="3"/>
    </i>
    <i r="1">
      <x v="4"/>
    </i>
    <i r="1">
      <x v="5"/>
    </i>
    <i>
      <x v="8"/>
      <x/>
    </i>
    <i r="1">
      <x v="1"/>
    </i>
    <i r="1">
      <x v="2"/>
    </i>
    <i r="1">
      <x v="3"/>
    </i>
    <i r="1">
      <x v="4"/>
    </i>
    <i r="1">
      <x v="5"/>
    </i>
    <i>
      <x v="9"/>
      <x/>
    </i>
    <i r="1">
      <x v="1"/>
    </i>
    <i r="1">
      <x v="2"/>
    </i>
    <i r="1">
      <x v="3"/>
    </i>
    <i r="1">
      <x v="4"/>
    </i>
    <i r="1">
      <x v="5"/>
    </i>
    <i>
      <x v="10"/>
      <x/>
    </i>
    <i r="1">
      <x v="1"/>
    </i>
    <i r="1">
      <x v="2"/>
    </i>
    <i r="1">
      <x v="3"/>
    </i>
    <i r="1">
      <x v="4"/>
    </i>
    <i r="1">
      <x v="5"/>
    </i>
    <i>
      <x v="11"/>
      <x/>
    </i>
    <i r="1">
      <x v="1"/>
    </i>
    <i r="1">
      <x v="2"/>
    </i>
    <i r="1">
      <x v="3"/>
    </i>
    <i r="1">
      <x v="4"/>
    </i>
    <i r="1">
      <x v="5"/>
    </i>
    <i>
      <x v="12"/>
      <x/>
    </i>
    <i r="1">
      <x v="1"/>
    </i>
    <i r="1">
      <x v="2"/>
    </i>
    <i r="1">
      <x v="3"/>
    </i>
    <i r="1">
      <x v="4"/>
    </i>
    <i r="1">
      <x v="5"/>
    </i>
    <i>
      <x v="13"/>
      <x/>
    </i>
    <i r="1">
      <x v="1"/>
    </i>
    <i r="1">
      <x v="2"/>
    </i>
    <i r="1">
      <x v="3"/>
    </i>
    <i r="1">
      <x v="4"/>
    </i>
    <i r="1">
      <x v="5"/>
    </i>
    <i>
      <x v="14"/>
      <x/>
    </i>
    <i r="1">
      <x v="1"/>
    </i>
    <i r="1">
      <x v="2"/>
    </i>
    <i r="1">
      <x v="3"/>
    </i>
    <i r="1">
      <x v="4"/>
    </i>
    <i r="1">
      <x v="5"/>
    </i>
    <i>
      <x v="15"/>
      <x/>
    </i>
    <i r="1">
      <x v="1"/>
    </i>
    <i r="1">
      <x v="2"/>
    </i>
    <i r="1">
      <x v="3"/>
    </i>
    <i r="1">
      <x v="4"/>
    </i>
    <i r="1">
      <x v="5"/>
    </i>
    <i>
      <x v="16"/>
      <x/>
    </i>
    <i r="1">
      <x v="1"/>
    </i>
    <i r="1">
      <x v="2"/>
    </i>
    <i r="1">
      <x v="3"/>
    </i>
    <i r="1">
      <x v="4"/>
    </i>
    <i r="1">
      <x v="5"/>
    </i>
    <i>
      <x v="17"/>
      <x/>
    </i>
    <i r="1">
      <x v="1"/>
    </i>
    <i r="1">
      <x v="2"/>
    </i>
    <i r="1">
      <x v="3"/>
    </i>
    <i r="1">
      <x v="4"/>
    </i>
    <i r="1">
      <x v="5"/>
    </i>
    <i>
      <x v="18"/>
      <x/>
    </i>
    <i r="1">
      <x v="1"/>
    </i>
    <i r="1">
      <x v="2"/>
    </i>
    <i r="1">
      <x v="3"/>
    </i>
    <i r="1">
      <x v="4"/>
    </i>
    <i r="1">
      <x v="5"/>
    </i>
    <i>
      <x v="19"/>
      <x/>
    </i>
    <i r="1">
      <x v="1"/>
    </i>
    <i r="1">
      <x v="2"/>
    </i>
    <i r="1">
      <x v="3"/>
    </i>
    <i r="1">
      <x v="4"/>
    </i>
    <i r="1">
      <x v="5"/>
    </i>
    <i>
      <x v="20"/>
      <x/>
    </i>
    <i r="1">
      <x v="1"/>
    </i>
    <i r="1">
      <x v="2"/>
    </i>
    <i r="1">
      <x v="3"/>
    </i>
    <i r="1">
      <x v="4"/>
    </i>
    <i r="1">
      <x v="5"/>
    </i>
    <i>
      <x v="21"/>
      <x/>
    </i>
    <i r="1">
      <x v="1"/>
    </i>
    <i r="1">
      <x v="2"/>
    </i>
    <i r="1">
      <x v="3"/>
    </i>
    <i r="1">
      <x v="4"/>
    </i>
    <i r="1">
      <x v="5"/>
    </i>
    <i>
      <x v="22"/>
      <x/>
    </i>
    <i r="1">
      <x v="1"/>
    </i>
    <i r="1">
      <x v="2"/>
    </i>
    <i r="1">
      <x v="3"/>
    </i>
    <i r="1">
      <x v="4"/>
    </i>
    <i r="1">
      <x v="5"/>
    </i>
    <i>
      <x v="23"/>
      <x/>
    </i>
    <i r="1">
      <x v="1"/>
    </i>
    <i r="1">
      <x v="2"/>
    </i>
    <i r="1">
      <x v="3"/>
    </i>
    <i r="1">
      <x v="4"/>
    </i>
    <i r="1">
      <x v="5"/>
    </i>
    <i>
      <x v="24"/>
      <x/>
    </i>
    <i r="1">
      <x v="1"/>
    </i>
    <i r="1">
      <x v="2"/>
    </i>
    <i r="1">
      <x v="3"/>
    </i>
    <i r="1">
      <x v="4"/>
    </i>
    <i r="1">
      <x v="5"/>
    </i>
    <i t="grand">
      <x/>
    </i>
  </rowItems>
  <colFields count="1">
    <field x="-2"/>
  </colFields>
  <colItems count="4">
    <i>
      <x/>
    </i>
    <i i="1">
      <x v="1"/>
    </i>
    <i i="2">
      <x v="2"/>
    </i>
    <i i="3">
      <x v="3"/>
    </i>
  </colItems>
  <dataFields count="4">
    <dataField name="Members (Sum)" fld="0" baseField="0" baseItem="0"/>
    <dataField name="Guests (Sum)" fld="1" baseField="0" baseItem="0"/>
    <dataField fld="3" subtotal="count" baseField="0" baseItem="0"/>
    <dataField name="Avg. Time in Facilities" fld="5" subtotal="average" baseField="4" baseItem="0" numFmtId="166"/>
  </dataFields>
  <formats count="34">
    <format dxfId="207">
      <pivotArea type="all" dataOnly="0" outline="0" fieldPosition="0"/>
    </format>
    <format dxfId="140">
      <pivotArea outline="0" collapsedLevelsAreSubtotals="1" fieldPosition="0"/>
    </format>
    <format dxfId="139">
      <pivotArea field="2" type="button" dataOnly="0" labelOnly="1" outline="0" axis="axisRow" fieldPosition="0"/>
    </format>
    <format dxfId="138">
      <pivotArea field="4" type="button" dataOnly="0" labelOnly="1" outline="0" axis="axisRow" fieldPosition="1"/>
    </format>
    <format dxfId="137">
      <pivotArea dataOnly="0" labelOnly="1" outline="0" fieldPosition="0">
        <references count="1">
          <reference field="2" count="0"/>
        </references>
      </pivotArea>
    </format>
    <format dxfId="136">
      <pivotArea dataOnly="0" labelOnly="1" grandRow="1" outline="0" fieldPosition="0"/>
    </format>
    <format dxfId="135">
      <pivotArea dataOnly="0" labelOnly="1" outline="0" fieldPosition="0">
        <references count="2">
          <reference field="2" count="1" selected="0">
            <x v="0"/>
          </reference>
          <reference field="4" count="0"/>
        </references>
      </pivotArea>
    </format>
    <format dxfId="134">
      <pivotArea dataOnly="0" labelOnly="1" outline="0" fieldPosition="0">
        <references count="2">
          <reference field="2" count="1" selected="0">
            <x v="1"/>
          </reference>
          <reference field="4" count="0"/>
        </references>
      </pivotArea>
    </format>
    <format dxfId="133">
      <pivotArea dataOnly="0" labelOnly="1" outline="0" fieldPosition="0">
        <references count="2">
          <reference field="2" count="1" selected="0">
            <x v="2"/>
          </reference>
          <reference field="4" count="0"/>
        </references>
      </pivotArea>
    </format>
    <format dxfId="132">
      <pivotArea dataOnly="0" labelOnly="1" outline="0" fieldPosition="0">
        <references count="2">
          <reference field="2" count="1" selected="0">
            <x v="3"/>
          </reference>
          <reference field="4" count="0"/>
        </references>
      </pivotArea>
    </format>
    <format dxfId="131">
      <pivotArea dataOnly="0" labelOnly="1" outline="0" fieldPosition="0">
        <references count="2">
          <reference field="2" count="1" selected="0">
            <x v="4"/>
          </reference>
          <reference field="4" count="0"/>
        </references>
      </pivotArea>
    </format>
    <format dxfId="130">
      <pivotArea dataOnly="0" labelOnly="1" outline="0" fieldPosition="0">
        <references count="2">
          <reference field="2" count="1" selected="0">
            <x v="5"/>
          </reference>
          <reference field="4" count="0"/>
        </references>
      </pivotArea>
    </format>
    <format dxfId="129">
      <pivotArea dataOnly="0" labelOnly="1" outline="0" fieldPosition="0">
        <references count="2">
          <reference field="2" count="1" selected="0">
            <x v="6"/>
          </reference>
          <reference field="4" count="0"/>
        </references>
      </pivotArea>
    </format>
    <format dxfId="128">
      <pivotArea dataOnly="0" labelOnly="1" outline="0" fieldPosition="0">
        <references count="2">
          <reference field="2" count="1" selected="0">
            <x v="7"/>
          </reference>
          <reference field="4" count="0"/>
        </references>
      </pivotArea>
    </format>
    <format dxfId="127">
      <pivotArea dataOnly="0" labelOnly="1" outline="0" fieldPosition="0">
        <references count="2">
          <reference field="2" count="1" selected="0">
            <x v="8"/>
          </reference>
          <reference field="4" count="0"/>
        </references>
      </pivotArea>
    </format>
    <format dxfId="126">
      <pivotArea dataOnly="0" labelOnly="1" outline="0" fieldPosition="0">
        <references count="2">
          <reference field="2" count="1" selected="0">
            <x v="9"/>
          </reference>
          <reference field="4" count="0"/>
        </references>
      </pivotArea>
    </format>
    <format dxfId="125">
      <pivotArea dataOnly="0" labelOnly="1" outline="0" fieldPosition="0">
        <references count="2">
          <reference field="2" count="1" selected="0">
            <x v="10"/>
          </reference>
          <reference field="4" count="0"/>
        </references>
      </pivotArea>
    </format>
    <format dxfId="124">
      <pivotArea dataOnly="0" labelOnly="1" outline="0" fieldPosition="0">
        <references count="2">
          <reference field="2" count="1" selected="0">
            <x v="11"/>
          </reference>
          <reference field="4" count="0"/>
        </references>
      </pivotArea>
    </format>
    <format dxfId="123">
      <pivotArea dataOnly="0" labelOnly="1" outline="0" fieldPosition="0">
        <references count="2">
          <reference field="2" count="1" selected="0">
            <x v="12"/>
          </reference>
          <reference field="4" count="0"/>
        </references>
      </pivotArea>
    </format>
    <format dxfId="122">
      <pivotArea dataOnly="0" labelOnly="1" outline="0" fieldPosition="0">
        <references count="2">
          <reference field="2" count="1" selected="0">
            <x v="13"/>
          </reference>
          <reference field="4" count="0"/>
        </references>
      </pivotArea>
    </format>
    <format dxfId="121">
      <pivotArea dataOnly="0" labelOnly="1" outline="0" fieldPosition="0">
        <references count="2">
          <reference field="2" count="1" selected="0">
            <x v="14"/>
          </reference>
          <reference field="4" count="0"/>
        </references>
      </pivotArea>
    </format>
    <format dxfId="120">
      <pivotArea dataOnly="0" labelOnly="1" outline="0" fieldPosition="0">
        <references count="2">
          <reference field="2" count="1" selected="0">
            <x v="15"/>
          </reference>
          <reference field="4" count="0"/>
        </references>
      </pivotArea>
    </format>
    <format dxfId="119">
      <pivotArea dataOnly="0" labelOnly="1" outline="0" fieldPosition="0">
        <references count="2">
          <reference field="2" count="1" selected="0">
            <x v="16"/>
          </reference>
          <reference field="4" count="0"/>
        </references>
      </pivotArea>
    </format>
    <format dxfId="118">
      <pivotArea dataOnly="0" labelOnly="1" outline="0" fieldPosition="0">
        <references count="2">
          <reference field="2" count="1" selected="0">
            <x v="17"/>
          </reference>
          <reference field="4" count="0"/>
        </references>
      </pivotArea>
    </format>
    <format dxfId="117">
      <pivotArea dataOnly="0" labelOnly="1" outline="0" fieldPosition="0">
        <references count="2">
          <reference field="2" count="1" selected="0">
            <x v="18"/>
          </reference>
          <reference field="4" count="0"/>
        </references>
      </pivotArea>
    </format>
    <format dxfId="116">
      <pivotArea dataOnly="0" labelOnly="1" outline="0" fieldPosition="0">
        <references count="2">
          <reference field="2" count="1" selected="0">
            <x v="19"/>
          </reference>
          <reference field="4" count="0"/>
        </references>
      </pivotArea>
    </format>
    <format dxfId="115">
      <pivotArea dataOnly="0" labelOnly="1" outline="0" fieldPosition="0">
        <references count="2">
          <reference field="2" count="1" selected="0">
            <x v="20"/>
          </reference>
          <reference field="4" count="0"/>
        </references>
      </pivotArea>
    </format>
    <format dxfId="114">
      <pivotArea dataOnly="0" labelOnly="1" outline="0" fieldPosition="0">
        <references count="2">
          <reference field="2" count="1" selected="0">
            <x v="21"/>
          </reference>
          <reference field="4" count="0"/>
        </references>
      </pivotArea>
    </format>
    <format dxfId="113">
      <pivotArea dataOnly="0" labelOnly="1" outline="0" fieldPosition="0">
        <references count="2">
          <reference field="2" count="1" selected="0">
            <x v="22"/>
          </reference>
          <reference field="4" count="0"/>
        </references>
      </pivotArea>
    </format>
    <format dxfId="112">
      <pivotArea dataOnly="0" labelOnly="1" outline="0" fieldPosition="0">
        <references count="2">
          <reference field="2" count="1" selected="0">
            <x v="23"/>
          </reference>
          <reference field="4" count="0"/>
        </references>
      </pivotArea>
    </format>
    <format dxfId="111">
      <pivotArea dataOnly="0" labelOnly="1" outline="0" fieldPosition="0">
        <references count="2">
          <reference field="2" count="1" selected="0">
            <x v="24"/>
          </reference>
          <reference field="4" count="0"/>
        </references>
      </pivotArea>
    </format>
    <format dxfId="110">
      <pivotArea dataOnly="0" labelOnly="1" outline="0" fieldPosition="0">
        <references count="1">
          <reference field="4294967294" count="4">
            <x v="0"/>
            <x v="1"/>
            <x v="2"/>
            <x v="3"/>
          </reference>
        </references>
      </pivotArea>
    </format>
    <format dxfId="77">
      <pivotArea dataOnly="0" labelOnly="1" outline="0" fieldPosition="0">
        <references count="1">
          <reference field="2" count="0"/>
        </references>
      </pivotArea>
    </format>
    <format dxfId="9">
      <pivotArea outline="0" fieldPosition="0">
        <references count="1">
          <reference field="4294967294" count="1">
            <x v="3"/>
          </reference>
        </references>
      </pivotArea>
    </format>
  </formats>
  <pivotHierarchies count="14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TemperatureF"/>
    <pivotHierarchy dragToData="1"/>
    <pivotHierarchy dragToData="1"/>
    <pivotHierarchy dragToData="1"/>
    <pivotHierarchy dragToData="1"/>
    <pivotHierarchy dragToData="1" caption="Indoor Pool"/>
    <pivotHierarchy dragToData="1" caption="Outdoor Pool"/>
    <pivotHierarchy dragToData="1" caption="Weight Room"/>
    <pivotHierarchy dragToData="1" caption="Basketball/Raquetball"/>
    <pivotHierarchy dragToData="1" caption="Computer"/>
    <pivotHierarchy dragToData="1" caption="Scheduled Class"/>
    <pivotHierarchy dragToData="1"/>
    <pivotHierarchy dragToData="1" caption="Members (Sum)"/>
    <pivotHierarchy dragToData="1" caption="Guests (Sum)"/>
    <pivotHierarchy dragToData="1"/>
    <pivotHierarchy dragToData="1"/>
    <pivotHierarchy dragToData="1"/>
    <pivotHierarchy dragToData="1"/>
    <pivotHierarchy dragToData="1" caption="Total Time Elapsed"/>
    <pivotHierarchy dragToData="1" caption="Avg. Time in Facilities"/>
    <pivotHierarchy dragToData="1"/>
    <pivotHierarchy dragToData="1"/>
    <pivotHierarchy dragToData="1"/>
    <pivotHierarchy dragToData="1"/>
    <pivotHierarchy dragToData="1"/>
    <pivotHierarchy dragToData="1"/>
    <pivotHierarchy dragToData="1"/>
  </pivotHierarchies>
  <pivotTableStyleInfo name="PivotStyleLight12" showRowHeaders="1" showColHeaders="1" showRowStripes="1" showColStripes="0" showLastColumn="1"/>
  <rowHierarchiesUsage count="2">
    <rowHierarchyUsage hierarchyUsage="3"/>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Dimension]"/>
        <x15:activeTabTopLevelEntity name="[StrohRanchRecreationData]"/>
        <x15:activeTabTopLevelEntity name="[TimeInHourlyBuckets]"/>
        <x15:activeTabTopLevelEntity name="[TimeOfDayBuckets]"/>
        <x15:activeTabTopLevelEntity name="[TimeOutHourlyBuckets]"/>
        <x15:activeTabTopLevelEntity name="[Weather]"/>
        <x15:activeTabTopLevelEntity name="[Faciliti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EC103EB-0560-47F2-B0B8-6E642260CC2E}" name="AverageVisiotrsByFacilityAndDate" cacheId="176" applyNumberFormats="0" applyBorderFormats="0" applyFontFormats="0" applyPatternFormats="0" applyAlignmentFormats="0" applyWidthHeightFormats="1" dataCaption="Values" tag="64d5bcab-11fc-4a6d-8e2d-9ae4fbdb5cd8" updatedVersion="8" minRefreshableVersion="3" useAutoFormatting="1" subtotalHiddenItems="1" itemPrintTitles="1" createdVersion="8" indent="0" compact="0" compactData="0" multipleFieldFilters="0" chartFormat="1">
  <location ref="A5:E181" firstHeaderRow="0" firstDataRow="1" firstDataCol="2"/>
  <pivotFields count="6">
    <pivotField axis="axisRow" compact="0" allDrilled="1" outline="0" subtotalTop="0" showAll="0" dataSourceSort="1" defaultAttributeDrillState="1">
      <items count="7">
        <item x="0"/>
        <item x="1"/>
        <item x="2"/>
        <item x="3"/>
        <item x="4"/>
        <item x="5"/>
        <item t="default"/>
      </items>
    </pivotField>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AttributeDrillState="1">
      <items count="26">
        <item x="0"/>
        <item x="1"/>
        <item x="2"/>
        <item x="3"/>
        <item x="4"/>
        <item x="5"/>
        <item x="6"/>
        <item x="7"/>
        <item x="8"/>
        <item x="9"/>
        <item x="10"/>
        <item x="11"/>
        <item x="12"/>
        <item x="13"/>
        <item x="14"/>
        <item x="15"/>
        <item x="16"/>
        <item x="17"/>
        <item x="18"/>
        <item x="19"/>
        <item x="20"/>
        <item x="21"/>
        <item x="22"/>
        <item x="23"/>
        <item x="24"/>
        <item t="default"/>
      </items>
    </pivotField>
    <pivotField compact="0" allDrilled="1" outline="0" subtotalTop="0" showAll="0" dataSourceSort="1" defaultAttributeDrillState="1"/>
  </pivotFields>
  <rowFields count="2">
    <field x="4"/>
    <field x="0"/>
  </rowFields>
  <rowItems count="176">
    <i>
      <x/>
      <x/>
    </i>
    <i r="1">
      <x v="1"/>
    </i>
    <i r="1">
      <x v="2"/>
    </i>
    <i r="1">
      <x v="3"/>
    </i>
    <i r="1">
      <x v="4"/>
    </i>
    <i r="1">
      <x v="5"/>
    </i>
    <i t="default">
      <x/>
    </i>
    <i>
      <x v="1"/>
      <x/>
    </i>
    <i r="1">
      <x v="1"/>
    </i>
    <i r="1">
      <x v="2"/>
    </i>
    <i r="1">
      <x v="3"/>
    </i>
    <i r="1">
      <x v="4"/>
    </i>
    <i r="1">
      <x v="5"/>
    </i>
    <i t="default">
      <x v="1"/>
    </i>
    <i>
      <x v="2"/>
      <x/>
    </i>
    <i r="1">
      <x v="1"/>
    </i>
    <i r="1">
      <x v="2"/>
    </i>
    <i r="1">
      <x v="3"/>
    </i>
    <i r="1">
      <x v="4"/>
    </i>
    <i r="1">
      <x v="5"/>
    </i>
    <i t="default">
      <x v="2"/>
    </i>
    <i>
      <x v="3"/>
      <x/>
    </i>
    <i r="1">
      <x v="1"/>
    </i>
    <i r="1">
      <x v="2"/>
    </i>
    <i r="1">
      <x v="3"/>
    </i>
    <i r="1">
      <x v="4"/>
    </i>
    <i r="1">
      <x v="5"/>
    </i>
    <i t="default">
      <x v="3"/>
    </i>
    <i>
      <x v="4"/>
      <x/>
    </i>
    <i r="1">
      <x v="1"/>
    </i>
    <i r="1">
      <x v="2"/>
    </i>
    <i r="1">
      <x v="3"/>
    </i>
    <i r="1">
      <x v="4"/>
    </i>
    <i r="1">
      <x v="5"/>
    </i>
    <i t="default">
      <x v="4"/>
    </i>
    <i>
      <x v="5"/>
      <x/>
    </i>
    <i r="1">
      <x v="1"/>
    </i>
    <i r="1">
      <x v="2"/>
    </i>
    <i r="1">
      <x v="3"/>
    </i>
    <i r="1">
      <x v="4"/>
    </i>
    <i r="1">
      <x v="5"/>
    </i>
    <i t="default">
      <x v="5"/>
    </i>
    <i>
      <x v="6"/>
      <x/>
    </i>
    <i r="1">
      <x v="1"/>
    </i>
    <i r="1">
      <x v="2"/>
    </i>
    <i r="1">
      <x v="3"/>
    </i>
    <i r="1">
      <x v="4"/>
    </i>
    <i r="1">
      <x v="5"/>
    </i>
    <i t="default">
      <x v="6"/>
    </i>
    <i>
      <x v="7"/>
      <x/>
    </i>
    <i r="1">
      <x v="1"/>
    </i>
    <i r="1">
      <x v="2"/>
    </i>
    <i r="1">
      <x v="3"/>
    </i>
    <i r="1">
      <x v="4"/>
    </i>
    <i r="1">
      <x v="5"/>
    </i>
    <i t="default">
      <x v="7"/>
    </i>
    <i>
      <x v="8"/>
      <x/>
    </i>
    <i r="1">
      <x v="1"/>
    </i>
    <i r="1">
      <x v="2"/>
    </i>
    <i r="1">
      <x v="3"/>
    </i>
    <i r="1">
      <x v="4"/>
    </i>
    <i r="1">
      <x v="5"/>
    </i>
    <i t="default">
      <x v="8"/>
    </i>
    <i>
      <x v="9"/>
      <x/>
    </i>
    <i r="1">
      <x v="1"/>
    </i>
    <i r="1">
      <x v="2"/>
    </i>
    <i r="1">
      <x v="3"/>
    </i>
    <i r="1">
      <x v="4"/>
    </i>
    <i r="1">
      <x v="5"/>
    </i>
    <i t="default">
      <x v="9"/>
    </i>
    <i>
      <x v="10"/>
      <x/>
    </i>
    <i r="1">
      <x v="1"/>
    </i>
    <i r="1">
      <x v="2"/>
    </i>
    <i r="1">
      <x v="3"/>
    </i>
    <i r="1">
      <x v="4"/>
    </i>
    <i r="1">
      <x v="5"/>
    </i>
    <i t="default">
      <x v="10"/>
    </i>
    <i>
      <x v="11"/>
      <x/>
    </i>
    <i r="1">
      <x v="1"/>
    </i>
    <i r="1">
      <x v="2"/>
    </i>
    <i r="1">
      <x v="3"/>
    </i>
    <i r="1">
      <x v="4"/>
    </i>
    <i r="1">
      <x v="5"/>
    </i>
    <i t="default">
      <x v="11"/>
    </i>
    <i>
      <x v="12"/>
      <x/>
    </i>
    <i r="1">
      <x v="1"/>
    </i>
    <i r="1">
      <x v="2"/>
    </i>
    <i r="1">
      <x v="3"/>
    </i>
    <i r="1">
      <x v="4"/>
    </i>
    <i r="1">
      <x v="5"/>
    </i>
    <i t="default">
      <x v="12"/>
    </i>
    <i>
      <x v="13"/>
      <x/>
    </i>
    <i r="1">
      <x v="1"/>
    </i>
    <i r="1">
      <x v="2"/>
    </i>
    <i r="1">
      <x v="3"/>
    </i>
    <i r="1">
      <x v="4"/>
    </i>
    <i r="1">
      <x v="5"/>
    </i>
    <i t="default">
      <x v="13"/>
    </i>
    <i>
      <x v="14"/>
      <x/>
    </i>
    <i r="1">
      <x v="1"/>
    </i>
    <i r="1">
      <x v="2"/>
    </i>
    <i r="1">
      <x v="3"/>
    </i>
    <i r="1">
      <x v="4"/>
    </i>
    <i r="1">
      <x v="5"/>
    </i>
    <i t="default">
      <x v="14"/>
    </i>
    <i>
      <x v="15"/>
      <x/>
    </i>
    <i r="1">
      <x v="1"/>
    </i>
    <i r="1">
      <x v="2"/>
    </i>
    <i r="1">
      <x v="3"/>
    </i>
    <i r="1">
      <x v="4"/>
    </i>
    <i r="1">
      <x v="5"/>
    </i>
    <i t="default">
      <x v="15"/>
    </i>
    <i>
      <x v="16"/>
      <x/>
    </i>
    <i r="1">
      <x v="1"/>
    </i>
    <i r="1">
      <x v="2"/>
    </i>
    <i r="1">
      <x v="3"/>
    </i>
    <i r="1">
      <x v="4"/>
    </i>
    <i r="1">
      <x v="5"/>
    </i>
    <i t="default">
      <x v="16"/>
    </i>
    <i>
      <x v="17"/>
      <x/>
    </i>
    <i r="1">
      <x v="1"/>
    </i>
    <i r="1">
      <x v="2"/>
    </i>
    <i r="1">
      <x v="3"/>
    </i>
    <i r="1">
      <x v="4"/>
    </i>
    <i r="1">
      <x v="5"/>
    </i>
    <i t="default">
      <x v="17"/>
    </i>
    <i>
      <x v="18"/>
      <x/>
    </i>
    <i r="1">
      <x v="1"/>
    </i>
    <i r="1">
      <x v="2"/>
    </i>
    <i r="1">
      <x v="3"/>
    </i>
    <i r="1">
      <x v="4"/>
    </i>
    <i r="1">
      <x v="5"/>
    </i>
    <i t="default">
      <x v="18"/>
    </i>
    <i>
      <x v="19"/>
      <x/>
    </i>
    <i r="1">
      <x v="1"/>
    </i>
    <i r="1">
      <x v="2"/>
    </i>
    <i r="1">
      <x v="3"/>
    </i>
    <i r="1">
      <x v="4"/>
    </i>
    <i r="1">
      <x v="5"/>
    </i>
    <i t="default">
      <x v="19"/>
    </i>
    <i>
      <x v="20"/>
      <x/>
    </i>
    <i r="1">
      <x v="1"/>
    </i>
    <i r="1">
      <x v="2"/>
    </i>
    <i r="1">
      <x v="3"/>
    </i>
    <i r="1">
      <x v="4"/>
    </i>
    <i r="1">
      <x v="5"/>
    </i>
    <i t="default">
      <x v="20"/>
    </i>
    <i>
      <x v="21"/>
      <x/>
    </i>
    <i r="1">
      <x v="1"/>
    </i>
    <i r="1">
      <x v="2"/>
    </i>
    <i r="1">
      <x v="3"/>
    </i>
    <i r="1">
      <x v="4"/>
    </i>
    <i r="1">
      <x v="5"/>
    </i>
    <i t="default">
      <x v="21"/>
    </i>
    <i>
      <x v="22"/>
      <x/>
    </i>
    <i r="1">
      <x v="1"/>
    </i>
    <i r="1">
      <x v="2"/>
    </i>
    <i r="1">
      <x v="3"/>
    </i>
    <i r="1">
      <x v="4"/>
    </i>
    <i r="1">
      <x v="5"/>
    </i>
    <i t="default">
      <x v="22"/>
    </i>
    <i>
      <x v="23"/>
      <x/>
    </i>
    <i r="1">
      <x v="1"/>
    </i>
    <i r="1">
      <x v="2"/>
    </i>
    <i r="1">
      <x v="3"/>
    </i>
    <i r="1">
      <x v="4"/>
    </i>
    <i r="1">
      <x v="5"/>
    </i>
    <i t="default">
      <x v="23"/>
    </i>
    <i>
      <x v="24"/>
      <x/>
    </i>
    <i r="1">
      <x v="1"/>
    </i>
    <i r="1">
      <x v="2"/>
    </i>
    <i r="1">
      <x v="3"/>
    </i>
    <i r="1">
      <x v="4"/>
    </i>
    <i r="1">
      <x v="5"/>
    </i>
    <i t="default">
      <x v="24"/>
    </i>
    <i t="grand">
      <x/>
    </i>
  </rowItems>
  <colFields count="1">
    <field x="-2"/>
  </colFields>
  <colItems count="3">
    <i>
      <x/>
    </i>
    <i i="1">
      <x v="1"/>
    </i>
    <i i="2">
      <x v="2"/>
    </i>
  </colItems>
  <dataFields count="3">
    <dataField fld="1" subtotal="count" baseField="0" baseItem="0"/>
    <dataField name="Sum of Members" fld="2" baseField="0" baseItem="0"/>
    <dataField name="Sum of Guests" fld="3" baseField="0" baseItem="0"/>
  </dataFields>
  <formats count="34">
    <format dxfId="307">
      <pivotArea type="all" dataOnly="0" outline="0" fieldPosition="0"/>
    </format>
    <format dxfId="273">
      <pivotArea outline="0" collapsedLevelsAreSubtotals="1" fieldPosition="0"/>
    </format>
    <format dxfId="272">
      <pivotArea field="4" type="button" dataOnly="0" labelOnly="1" outline="0" axis="axisRow" fieldPosition="0"/>
    </format>
    <format dxfId="271">
      <pivotArea field="0" type="button" dataOnly="0" labelOnly="1" outline="0" axis="axisRow" fieldPosition="1"/>
    </format>
    <format dxfId="270">
      <pivotArea dataOnly="0" labelOnly="1" outline="0" fieldPosition="0">
        <references count="1">
          <reference field="4" count="0"/>
        </references>
      </pivotArea>
    </format>
    <format dxfId="269">
      <pivotArea dataOnly="0" labelOnly="1" outline="0" fieldPosition="0">
        <references count="1">
          <reference field="4" count="0" defaultSubtotal="1"/>
        </references>
      </pivotArea>
    </format>
    <format dxfId="268">
      <pivotArea dataOnly="0" labelOnly="1" grandRow="1" outline="0" fieldPosition="0"/>
    </format>
    <format dxfId="267">
      <pivotArea dataOnly="0" labelOnly="1" outline="0" fieldPosition="0">
        <references count="2">
          <reference field="0" count="0"/>
          <reference field="4" count="1" selected="0">
            <x v="0"/>
          </reference>
        </references>
      </pivotArea>
    </format>
    <format dxfId="266">
      <pivotArea dataOnly="0" labelOnly="1" outline="0" fieldPosition="0">
        <references count="2">
          <reference field="0" count="0"/>
          <reference field="4" count="1" selected="0">
            <x v="1"/>
          </reference>
        </references>
      </pivotArea>
    </format>
    <format dxfId="265">
      <pivotArea dataOnly="0" labelOnly="1" outline="0" fieldPosition="0">
        <references count="2">
          <reference field="0" count="0"/>
          <reference field="4" count="1" selected="0">
            <x v="2"/>
          </reference>
        </references>
      </pivotArea>
    </format>
    <format dxfId="264">
      <pivotArea dataOnly="0" labelOnly="1" outline="0" fieldPosition="0">
        <references count="2">
          <reference field="0" count="0"/>
          <reference field="4" count="1" selected="0">
            <x v="3"/>
          </reference>
        </references>
      </pivotArea>
    </format>
    <format dxfId="263">
      <pivotArea dataOnly="0" labelOnly="1" outline="0" fieldPosition="0">
        <references count="2">
          <reference field="0" count="0"/>
          <reference field="4" count="1" selected="0">
            <x v="4"/>
          </reference>
        </references>
      </pivotArea>
    </format>
    <format dxfId="262">
      <pivotArea dataOnly="0" labelOnly="1" outline="0" fieldPosition="0">
        <references count="2">
          <reference field="0" count="0"/>
          <reference field="4" count="1" selected="0">
            <x v="5"/>
          </reference>
        </references>
      </pivotArea>
    </format>
    <format dxfId="261">
      <pivotArea dataOnly="0" labelOnly="1" outline="0" fieldPosition="0">
        <references count="2">
          <reference field="0" count="0"/>
          <reference field="4" count="1" selected="0">
            <x v="6"/>
          </reference>
        </references>
      </pivotArea>
    </format>
    <format dxfId="260">
      <pivotArea dataOnly="0" labelOnly="1" outline="0" fieldPosition="0">
        <references count="2">
          <reference field="0" count="0"/>
          <reference field="4" count="1" selected="0">
            <x v="7"/>
          </reference>
        </references>
      </pivotArea>
    </format>
    <format dxfId="259">
      <pivotArea dataOnly="0" labelOnly="1" outline="0" fieldPosition="0">
        <references count="2">
          <reference field="0" count="0"/>
          <reference field="4" count="1" selected="0">
            <x v="8"/>
          </reference>
        </references>
      </pivotArea>
    </format>
    <format dxfId="258">
      <pivotArea dataOnly="0" labelOnly="1" outline="0" fieldPosition="0">
        <references count="2">
          <reference field="0" count="0"/>
          <reference field="4" count="1" selected="0">
            <x v="9"/>
          </reference>
        </references>
      </pivotArea>
    </format>
    <format dxfId="257">
      <pivotArea dataOnly="0" labelOnly="1" outline="0" fieldPosition="0">
        <references count="2">
          <reference field="0" count="0"/>
          <reference field="4" count="1" selected="0">
            <x v="10"/>
          </reference>
        </references>
      </pivotArea>
    </format>
    <format dxfId="256">
      <pivotArea dataOnly="0" labelOnly="1" outline="0" fieldPosition="0">
        <references count="2">
          <reference field="0" count="0"/>
          <reference field="4" count="1" selected="0">
            <x v="11"/>
          </reference>
        </references>
      </pivotArea>
    </format>
    <format dxfId="255">
      <pivotArea dataOnly="0" labelOnly="1" outline="0" fieldPosition="0">
        <references count="2">
          <reference field="0" count="0"/>
          <reference field="4" count="1" selected="0">
            <x v="12"/>
          </reference>
        </references>
      </pivotArea>
    </format>
    <format dxfId="254">
      <pivotArea dataOnly="0" labelOnly="1" outline="0" fieldPosition="0">
        <references count="2">
          <reference field="0" count="0"/>
          <reference field="4" count="1" selected="0">
            <x v="13"/>
          </reference>
        </references>
      </pivotArea>
    </format>
    <format dxfId="253">
      <pivotArea dataOnly="0" labelOnly="1" outline="0" fieldPosition="0">
        <references count="2">
          <reference field="0" count="0"/>
          <reference field="4" count="1" selected="0">
            <x v="14"/>
          </reference>
        </references>
      </pivotArea>
    </format>
    <format dxfId="252">
      <pivotArea dataOnly="0" labelOnly="1" outline="0" fieldPosition="0">
        <references count="2">
          <reference field="0" count="0"/>
          <reference field="4" count="1" selected="0">
            <x v="15"/>
          </reference>
        </references>
      </pivotArea>
    </format>
    <format dxfId="251">
      <pivotArea dataOnly="0" labelOnly="1" outline="0" fieldPosition="0">
        <references count="2">
          <reference field="0" count="0"/>
          <reference field="4" count="1" selected="0">
            <x v="16"/>
          </reference>
        </references>
      </pivotArea>
    </format>
    <format dxfId="250">
      <pivotArea dataOnly="0" labelOnly="1" outline="0" fieldPosition="0">
        <references count="2">
          <reference field="0" count="0"/>
          <reference field="4" count="1" selected="0">
            <x v="17"/>
          </reference>
        </references>
      </pivotArea>
    </format>
    <format dxfId="249">
      <pivotArea dataOnly="0" labelOnly="1" outline="0" fieldPosition="0">
        <references count="2">
          <reference field="0" count="0"/>
          <reference field="4" count="1" selected="0">
            <x v="18"/>
          </reference>
        </references>
      </pivotArea>
    </format>
    <format dxfId="248">
      <pivotArea dataOnly="0" labelOnly="1" outline="0" fieldPosition="0">
        <references count="2">
          <reference field="0" count="0"/>
          <reference field="4" count="1" selected="0">
            <x v="19"/>
          </reference>
        </references>
      </pivotArea>
    </format>
    <format dxfId="247">
      <pivotArea dataOnly="0" labelOnly="1" outline="0" fieldPosition="0">
        <references count="2">
          <reference field="0" count="0"/>
          <reference field="4" count="1" selected="0">
            <x v="20"/>
          </reference>
        </references>
      </pivotArea>
    </format>
    <format dxfId="246">
      <pivotArea dataOnly="0" labelOnly="1" outline="0" fieldPosition="0">
        <references count="2">
          <reference field="0" count="0"/>
          <reference field="4" count="1" selected="0">
            <x v="21"/>
          </reference>
        </references>
      </pivotArea>
    </format>
    <format dxfId="245">
      <pivotArea dataOnly="0" labelOnly="1" outline="0" fieldPosition="0">
        <references count="2">
          <reference field="0" count="0"/>
          <reference field="4" count="1" selected="0">
            <x v="22"/>
          </reference>
        </references>
      </pivotArea>
    </format>
    <format dxfId="244">
      <pivotArea dataOnly="0" labelOnly="1" outline="0" fieldPosition="0">
        <references count="2">
          <reference field="0" count="0"/>
          <reference field="4" count="1" selected="0">
            <x v="23"/>
          </reference>
        </references>
      </pivotArea>
    </format>
    <format dxfId="243">
      <pivotArea dataOnly="0" labelOnly="1" outline="0" fieldPosition="0">
        <references count="2">
          <reference field="0" count="0"/>
          <reference field="4" count="1" selected="0">
            <x v="24"/>
          </reference>
        </references>
      </pivotArea>
    </format>
    <format dxfId="242">
      <pivotArea dataOnly="0" labelOnly="1" outline="0" fieldPosition="0">
        <references count="1">
          <reference field="4294967294" count="3">
            <x v="0"/>
            <x v="1"/>
            <x v="2"/>
          </reference>
        </references>
      </pivotArea>
    </format>
    <format dxfId="208">
      <pivotArea dataOnly="0" labelOnly="1" outline="0" fieldPosition="0">
        <references count="1">
          <reference field="4" count="0"/>
        </references>
      </pivotArea>
    </format>
  </formats>
  <pivotHierarchies count="14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2" showRowHeaders="1" showColHeaders="1" showRowStripes="0" showColStripes="0" showLastColumn="1"/>
  <rowHierarchiesUsage count="2">
    <rowHierarchyUsage hierarchyUsage="3"/>
    <rowHierarchyUsage hierarchyUsage="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rohRanchRecreationData]"/>
        <x15:activeTabTopLevelEntity name="[Facilities]"/>
        <x15:activeTabTopLevelEntity name="[DateDimension]"/>
      </x15:pivotTableUISettings>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Name" xr10:uid="{A19D5927-A787-4F7D-8921-9701AA51DF1E}" sourceName="[DateDimension].[WeekDayName]">
  <pivotTables>
    <pivotTable tabId="15" name="AverageVisiotrsByFacilityAndDate"/>
  </pivotTables>
  <data>
    <olap pivotCacheId="1485506878">
      <levels count="2">
        <level uniqueName="[DateDimension].[WeekDayName].[(All)]" sourceCaption="(All)" count="0"/>
        <level uniqueName="[DateDimension].[WeekDayName].[WeekDayName]" sourceCaption="WeekDayName" count="7">
          <ranges>
            <range startItem="0">
              <i n="[DateDimension].[WeekDayName].&amp;[Sunday]" c="Sunday"/>
              <i n="[DateDimension].[WeekDayName].&amp;[Monday]" c="Monday"/>
              <i n="[DateDimension].[WeekDayName].&amp;[Tuesday]" c="Tuesday"/>
              <i n="[DateDimension].[WeekDayName].&amp;[Wednesday]" c="Wednesday"/>
              <i n="[DateDimension].[WeekDayName].&amp;[Thursday]" c="Thursday"/>
              <i n="[DateDimension].[WeekDayName].&amp;[Friday]" c="Friday"/>
              <i n="[DateDimension].[WeekDayName].&amp;[Saturday]" c="Saturday"/>
            </range>
          </ranges>
        </level>
      </levels>
      <selections count="1">
        <selection n="[DateDimension].[WeekDayName].[All]"/>
      </selections>
    </olap>
  </data>
  <extLst>
    <x:ext xmlns:x15="http://schemas.microsoft.com/office/spreadsheetml/2010/11/main" uri="{03082B11-2C62-411c-B77F-237D8FCFBE4C}">
      <x15:slicerCachePivotTables>
        <pivotTable tabId="4294967295" name="PivotChartTable6"/>
        <pivotTable tabId="4294967295" name="PivotChartTable7"/>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OfDayBuckets" xr10:uid="{5210FE9D-C3C4-4B1D-9A3E-17CD86E91335}" sourceName="[TimeInHourlyBuckets].[TimeOfDayBuckets]">
  <data>
    <olap pivotCacheId="1485506878">
      <levels count="2">
        <level uniqueName="[TimeInHourlyBuckets].[TimeOfDayBuckets].[(All)]" sourceCaption="(All)" count="0"/>
        <level uniqueName="[TimeInHourlyBuckets].[TimeOfDayBuckets].[TimeOfDayBuckets]" sourceCaption="TimeOfDayBuckets" count="5">
          <ranges>
            <range startItem="0">
              <i n="[TimeInHourlyBuckets].[TimeOfDayBuckets].&amp;[Afternoon]" c="Afternoon"/>
              <i n="[TimeInHourlyBuckets].[TimeOfDayBuckets].&amp;[Evening]" c="Evening" nd="1"/>
              <i n="[TimeInHourlyBuckets].[TimeOfDayBuckets].&amp;[Morning]" c="Morning" nd="1"/>
              <i n="[TimeInHourlyBuckets].[TimeOfDayBuckets].&amp;[Night]" c="Night" nd="1"/>
              <i n="[TimeInHourlyBuckets].[TimeOfDayBuckets].&amp;[Noon]" c="Noon" nd="1"/>
            </range>
          </ranges>
        </level>
      </levels>
      <selections count="1">
        <selection n="[TimeInHourlyBuckets].[TimeOfDayBuckets].[All]"/>
      </selections>
    </olap>
  </data>
  <extLst>
    <x:ext xmlns:x15="http://schemas.microsoft.com/office/spreadsheetml/2010/11/main" uri="{03082B11-2C62-411c-B77F-237D8FCFBE4C}">
      <x15:slicerCachePivotTables>
        <pivotTable tabId="4294967295" name="PivotChartTable8"/>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OfDayBuckets1" xr10:uid="{AF7D3E9F-C3F7-414E-A72E-DDA3EB87F497}" sourceName="[TimeOutHourlyBuckets].[TimeOfDayBuckets]">
  <data>
    <olap pivotCacheId="1485506878">
      <levels count="2">
        <level uniqueName="[TimeOutHourlyBuckets].[TimeOfDayBuckets].[(All)]" sourceCaption="(All)" count="0"/>
        <level uniqueName="[TimeOutHourlyBuckets].[TimeOfDayBuckets].[TimeOfDayBuckets]" sourceCaption="TimeOfDayBuckets" count="5">
          <ranges>
            <range startItem="0">
              <i n="[TimeOutHourlyBuckets].[TimeOfDayBuckets].&amp;[Afternoon]" c="Afternoon"/>
              <i n="[TimeOutHourlyBuckets].[TimeOfDayBuckets].&amp;[Evening]" c="Evening"/>
              <i n="[TimeOutHourlyBuckets].[TimeOfDayBuckets].&amp;[Morning]" c="Morning" nd="1"/>
              <i n="[TimeOutHourlyBuckets].[TimeOfDayBuckets].&amp;[Night]" c="Night" nd="1"/>
              <i n="[TimeOutHourlyBuckets].[TimeOfDayBuckets].&amp;[Noon]" c="Noon" nd="1"/>
            </range>
          </ranges>
        </level>
      </levels>
      <selections count="1">
        <selection n="[TimeOutHourlyBuckets].[TimeOfDayBuckets].[All]"/>
      </selections>
    </olap>
  </data>
  <extLst>
    <x:ext xmlns:x15="http://schemas.microsoft.com/office/spreadsheetml/2010/11/main" uri="{03082B11-2C62-411c-B77F-237D8FCFBE4C}">
      <x15:slicerCachePivotTables>
        <pivotTable tabId="4294967295" name="PivotChartTable8"/>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Name1" xr10:uid="{0E048641-74EB-432F-AF47-4B76FBC2720F}" sourceName="[DateDimension].[WeekDayName]">
  <pivotTables>
    <pivotTable tabId="9" name="TotalMembersAndGuestsByFacility"/>
  </pivotTables>
  <data>
    <olap pivotCacheId="1485506878">
      <levels count="2">
        <level uniqueName="[DateDimension].[WeekDayName].[(All)]" sourceCaption="(All)" count="0"/>
        <level uniqueName="[DateDimension].[WeekDayName].[WeekDayName]" sourceCaption="WeekDayName" count="7">
          <ranges>
            <range startItem="0">
              <i n="[DateDimension].[WeekDayName].&amp;[Sunday]" c="Sunday"/>
              <i n="[DateDimension].[WeekDayName].&amp;[Monday]" c="Monday"/>
              <i n="[DateDimension].[WeekDayName].&amp;[Tuesday]" c="Tuesday"/>
              <i n="[DateDimension].[WeekDayName].&amp;[Wednesday]" c="Wednesday"/>
              <i n="[DateDimension].[WeekDayName].&amp;[Thursday]" c="Thursday"/>
              <i n="[DateDimension].[WeekDayName].&amp;[Friday]" c="Friday"/>
              <i n="[DateDimension].[WeekDayName].&amp;[Saturday]" c="Saturday"/>
            </range>
          </ranges>
        </level>
      </levels>
      <selections count="1">
        <selection n="[DateDimension].[WeekDayName].[All]"/>
      </selections>
    </olap>
  </data>
  <extLst>
    <x:ext xmlns:x15="http://schemas.microsoft.com/office/spreadsheetml/2010/11/main" uri="{03082B11-2C62-411c-B77F-237D8FCFBE4C}">
      <x15:slicerCachePivotTables>
        <pivotTable tabId="4294967295" name="PivotChartTable2"/>
      </x15:slicerCachePivotTables>
    </x:ext>
    <x:ext xmlns:x15="http://schemas.microsoft.com/office/spreadsheetml/2010/11/main" uri="{470722E0-AACD-4C17-9CDC-17EF765DBC7E}">
      <x15:slicerCacheHideItemsWithNoData count="1">
        <x15:slicerCacheOlapLevelName uniqueName="[DateDimension].[WeekDayName].[WeekDayName]"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1" xr10:uid="{98DD3D50-4AE1-4D2D-892D-9E41485E6C84}" sourceName="[Facilities].[Facility]">
  <pivotTables>
    <pivotTable tabId="9" name="TotalMembersAndGuestsByFacility"/>
  </pivotTables>
  <data>
    <olap pivotCacheId="1485506878">
      <levels count="2">
        <level uniqueName="[Facilities].[Facility].[(All)]" sourceCaption="(All)" count="0"/>
        <level uniqueName="[Facilities].[Facility].[Facility]" sourceCaption="Facility" count="6">
          <ranges>
            <range startItem="0">
              <i n="[Facilities].[Facility].&amp;[Basketball/Raquetball]" c="Basketball/Raquetball"/>
              <i n="[Facilities].[Facility].&amp;[Computer]" c="Computer"/>
              <i n="[Facilities].[Facility].&amp;[Indoor Pool]" c="Indoor Pool"/>
              <i n="[Facilities].[Facility].&amp;[Outdoor Pool]" c="Outdoor Pool"/>
              <i n="[Facilities].[Facility].&amp;[Scheduled Class]" c="Scheduled Class"/>
              <i n="[Facilities].[Facility].&amp;[Weight Room]" c="Weight Room"/>
            </range>
          </ranges>
        </level>
      </levels>
      <selections count="1">
        <selection n="[Facilities].[Facility].[All]"/>
      </selections>
    </olap>
  </data>
  <extLst>
    <x:ext xmlns:x15="http://schemas.microsoft.com/office/spreadsheetml/2010/11/main" uri="{03082B11-2C62-411c-B77F-237D8FCFBE4C}">
      <x15:slicerCachePivotTables>
        <pivotTable tabId="4294967295" name="PivotChartTable2"/>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OfDayBuckets2" xr10:uid="{FAE7916B-2127-44DC-A027-05EC9819E777}" sourceName="[TimeOfDayBuckets].[TimeOfDayBuckets]">
  <pivotTables>
    <pivotTable tabId="9" name="TotalMembersAndGuestsByFacility"/>
  </pivotTables>
  <data>
    <olap pivotCacheId="1485506878">
      <levels count="2">
        <level uniqueName="[TimeOfDayBuckets].[TimeOfDayBuckets].[(All)]" sourceCaption="(All)" count="0"/>
        <level uniqueName="[TimeOfDayBuckets].[TimeOfDayBuckets].[TimeOfDayBuckets]" sourceCaption="TimeOfDayBuckets" count="5">
          <ranges>
            <range startItem="0">
              <i n="[TimeOfDayBuckets].[TimeOfDayBuckets].&amp;[Morning]" c="Morning"/>
              <i n="[TimeOfDayBuckets].[TimeOfDayBuckets].&amp;[Noon]" c="Noon"/>
              <i n="[TimeOfDayBuckets].[TimeOfDayBuckets].&amp;[Afternoon]" c="Afternoon"/>
              <i n="[TimeOfDayBuckets].[TimeOfDayBuckets].&amp;[Evening]" c="Evening"/>
              <i n="[TimeOfDayBuckets].[TimeOfDayBuckets].&amp;[Night]" c="Night" nd="1"/>
            </range>
          </ranges>
        </level>
      </levels>
      <selections count="1">
        <selection n="[TimeOfDayBuckets].[TimeOfDayBuckets].[All]"/>
      </selections>
    </olap>
  </data>
  <extLst>
    <x:ext xmlns:x15="http://schemas.microsoft.com/office/spreadsheetml/2010/11/main" uri="{03082B11-2C62-411c-B77F-237D8FCFBE4C}">
      <x15:slicerCachePivotTables>
        <pivotTable tabId="4294967295" name="PivotChartTable2"/>
      </x15:slicerCachePivotTables>
    </x:ext>
    <x:ext xmlns:x15="http://schemas.microsoft.com/office/spreadsheetml/2010/11/main" uri="{470722E0-AACD-4C17-9CDC-17EF765DBC7E}">
      <x15:slicerCacheHideItemsWithNoData count="1">
        <x15:slicerCacheOlapLevelName uniqueName="[TimeOfDayBuckets].[TimeOfDayBuckets].[TimeOfDayBuckets]" count="1"/>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OfDayBuckets3" xr10:uid="{0E04880B-5876-4285-924C-4D355C616528}" sourceName="[TimeOfDayBuckets].[TimeOfDayBuckets]">
  <data>
    <olap pivotCacheId="2133772880">
      <levels count="2">
        <level uniqueName="[TimeOfDayBuckets].[TimeOfDayBuckets].[(All)]" sourceCaption="(All)" count="0"/>
        <level uniqueName="[TimeOfDayBuckets].[TimeOfDayBuckets].[TimeOfDayBuckets]" sourceCaption="TimeOfDayBuckets" count="5">
          <ranges>
            <range startItem="0">
              <i n="[TimeOfDayBuckets].[TimeOfDayBuckets].&amp;[Morning]" c="Morning"/>
              <i n="[TimeOfDayBuckets].[TimeOfDayBuckets].&amp;[Noon]" c="Noon"/>
              <i n="[TimeOfDayBuckets].[TimeOfDayBuckets].&amp;[Afternoon]" c="Afternoon"/>
              <i n="[TimeOfDayBuckets].[TimeOfDayBuckets].&amp;[Evening]" c="Evening"/>
              <i n="[TimeOfDayBuckets].[TimeOfDayBuckets].&amp;[Night]" c="Night" nd="1"/>
            </range>
          </ranges>
        </level>
      </levels>
      <selections count="1">
        <selection n="[TimeOfDayBuckets].[TimeOfDayBuckets].&amp;[Afternoon]"/>
      </selections>
    </olap>
  </data>
  <extLst>
    <x:ext xmlns:x15="http://schemas.microsoft.com/office/spreadsheetml/2010/11/main" uri="{03082B11-2C62-411c-B77F-237D8FCFBE4C}">
      <x15:slicerCachePivotTables>
        <pivotTable tabId="4294967295" name="PivotChartTable8"/>
        <pivotTable tabId="4294967295" name="PivotChartTable1"/>
        <pivotTable tabId="4294967295" name="PivotChartTable5"/>
        <pivotTable tabId="4294967295" name="PivotChartTable4"/>
      </x15:slicerCachePivotTables>
    </x:ext>
    <x:ext xmlns:x15="http://schemas.microsoft.com/office/spreadsheetml/2010/11/main" uri="{470722E0-AACD-4C17-9CDC-17EF765DBC7E}">
      <x15:slicerCacheHideItemsWithNoData count="1">
        <x15:slicerCacheOlapLevelName uniqueName="[TimeOfDayBuckets].[TimeOfDayBuckets].[TimeOfDayBuckets]" count="1"/>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2" xr10:uid="{BAC9C438-EEDB-4004-9088-4C7F8CE5573C}" sourceName="[Facilities].[Facility]">
  <pivotTables>
    <pivotTable tabId="15" name="AverageVisiotrsByFacilityAndDate"/>
  </pivotTables>
  <data>
    <olap pivotCacheId="2133772880">
      <levels count="2">
        <level uniqueName="[Facilities].[Facility].[(All)]" sourceCaption="(All)" count="0"/>
        <level uniqueName="[Facilities].[Facility].[Facility]" sourceCaption="Facility" count="6">
          <ranges>
            <range startItem="0">
              <i n="[Facilities].[Facility].&amp;[Basketball/Raquetball]" c="Basketball/Raquetball"/>
              <i n="[Facilities].[Facility].&amp;[Computer]" c="Computer"/>
              <i n="[Facilities].[Facility].&amp;[Indoor Pool]" c="Indoor Pool"/>
              <i n="[Facilities].[Facility].&amp;[Outdoor Pool]" c="Outdoor Pool"/>
              <i n="[Facilities].[Facility].&amp;[Scheduled Class]" c="Scheduled Class"/>
              <i n="[Facilities].[Facility].&amp;[Weight Room]" c="Weight Room"/>
            </range>
          </ranges>
        </level>
      </levels>
      <selections count="1">
        <selection n="[Facilities].[Facility].[All]"/>
      </selections>
    </olap>
  </data>
  <extLst>
    <x:ext xmlns:x15="http://schemas.microsoft.com/office/spreadsheetml/2010/11/main" uri="{03082B11-2C62-411c-B77F-237D8FCFBE4C}">
      <x15:slicerCachePivotTables>
        <pivotTable tabId="4294967295" name="PivotChartTable6"/>
        <pivotTable tabId="4294967295" name="PivotChartTable7"/>
      </x15:slicerCachePivotTables>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Name_Short" xr10:uid="{64224056-7E17-4D54-8BE7-6E2AE1FC12A6}" sourceName="[DateDimension].[WeekDayName_Short]">
  <data>
    <olap pivotCacheId="2133772880">
      <levels count="2">
        <level uniqueName="[DateDimension].[WeekDayName_Short].[(All)]" sourceCaption="(All)" count="0"/>
        <level uniqueName="[DateDimension].[WeekDayName_Short].[WeekDayName_Short]" sourceCaption="WeekDayName_Short" count="7">
          <ranges>
            <range startItem="0">
              <i n="[DateDimension].[WeekDayName_Short].&amp;[SUN]" c="SUN"/>
              <i n="[DateDimension].[WeekDayName_Short].&amp;[MON]" c="MON"/>
              <i n="[DateDimension].[WeekDayName_Short].&amp;[TUE]" c="TUE"/>
              <i n="[DateDimension].[WeekDayName_Short].&amp;[WED]" c="WED"/>
              <i n="[DateDimension].[WeekDayName_Short].&amp;[THU]" c="THU"/>
              <i n="[DateDimension].[WeekDayName_Short].&amp;[FRI]" c="FRI"/>
              <i n="[DateDimension].[WeekDayName_Short].&amp;[SAT]" c="SAT"/>
            </range>
          </ranges>
        </level>
      </levels>
      <selections count="5">
        <selection n="[DateDimension].[WeekDayName_Short].&amp;[FRI]"/>
        <selection n="[DateDimension].[WeekDayName_Short].&amp;[SAT]"/>
        <selection n="[DateDimension].[WeekDayName_Short].&amp;[THU]"/>
        <selection n="[DateDimension].[WeekDayName_Short].&amp;[TUE]"/>
        <selection n="[DateDimension].[WeekDayName_Short].&amp;[WED]"/>
      </selections>
    </olap>
  </data>
  <extLst>
    <x:ext xmlns:x15="http://schemas.microsoft.com/office/spreadsheetml/2010/11/main" uri="{03082B11-2C62-411c-B77F-237D8FCFBE4C}">
      <x15:slicerCachePivotTables>
        <pivotTable tabId="4294967295" name="PivotChartTable4"/>
        <pivotTable tabId="4294967295" name="PivotChartTable8"/>
        <pivotTable tabId="4294967295" name="PivotChartTable1"/>
        <pivotTable tabId="4294967295" name="PivotChartTable5"/>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eOfDayBuckets" xr10:uid="{5459C205-4F88-431A-8E21-387DA2FDAD47}" cache="Slicer_TimeOfDayBuckets3" caption="Time of Day" columnCount="5" level="1" style="SlicerStyleDarkBlack" rowHeight="228600"/>
  <slicer name="Facility 2" xr10:uid="{235AF9BC-2BCD-484E-9CA5-FAC09D79CD9F}" cache="Slicer_Facility2" caption="Facility" columnCount="6" level="1" style="SlicerStyleDarkOrange" rowHeight="228600"/>
  <slicer name="WeekDayName_Short" xr10:uid="{18947FD4-3AE9-4689-B3D3-59F119DA340C}" cache="Slicer_WeekDayName_Short" caption="Weekday" columnCount="7" level="1" style="SlicerStyleDarkRed"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Name" xr10:uid="{786742BB-72A3-4836-94F5-E1B350492090}" cache="Slicer_WeekDayName1" caption="Weekday" columnCount="3" level="1" style="SlicerStyleDarkRed" rowHeight="228600"/>
  <slicer name="Facility 1" xr10:uid="{18B0299C-2B49-4A26-9868-ECF84E44D171}" cache="Slicer_Facility1" caption="Facility" columnCount="3" level="1" style="SlicerStyleDarkPurple" rowHeight="228600"/>
  <slicer name="Time of Day" xr10:uid="{F1B94B1E-9348-4C08-B9D4-CBD6106DF513}" cache="Slicer_TimeOfDayBuckets2" caption="Time of Day" columnCount="5" level="1" style="SlicerStyleDarkPurple" rowHeight="2286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xr10:uid="{969924D2-1FCE-4814-A19A-C09FE201197B}" cache="Slicer_WeekDayName" caption="Weekday" columnCount="7" level="1" style="SlicerStyleDarkOrange" rowHeight="228600"/>
  <slicer name="CheckInTimeOfDay" xr10:uid="{A485FEB1-E1D7-4507-9449-987AED9BDF55}" cache="Slicer_TimeOfDayBuckets" caption="Check-In" level="1" style="SlicerStyleDarkOrange" rowHeight="241300"/>
  <slicer name="CheckOutTimeOfDay" xr10:uid="{F7762FB7-4158-472C-AA1D-B9A3ED9ECE81}" cache="Slicer_TimeOfDayBuckets1" caption="Check-Out" level="1" style="SlicerStyleDarkOrange" rowHeight="241300"/>
  <slicer name="Facility" xr10:uid="{64A9B7EF-E2F1-46A6-BCC1-0CEDB00F9FCD}" cache="Slicer_Facility2" caption="Facility" columnCount="6" level="1" style="SlicerStyleDarkPurp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B27BC93-D504-40F3-8A58-5C5D92D64BDE}" name="CardinalOrdinalDirections" displayName="CardinalOrdinalDirections" ref="A1:B17" totalsRowShown="0">
  <autoFilter ref="A1:B17" xr:uid="{1B27BC93-D504-40F3-8A58-5C5D92D64BDE}"/>
  <tableColumns count="2">
    <tableColumn id="1" xr3:uid="{D4D9C0C2-757B-46A6-AC1A-F1944B6B79E4}" name="CardinalOrdinalDirections"/>
    <tableColumn id="2" xr3:uid="{490648D3-DB75-45D3-830C-813A13F3C5CE}" name="CardinalOrdinalDirectionsAbbreviated"/>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5CC070-7E6A-4FEF-8A96-5880A444E2A8}" name="Weather" displayName="Weather" ref="A1:M6234" totalsRowShown="0">
  <autoFilter ref="A1:M6234" xr:uid="{405CC070-7E6A-4FEF-8A96-5880A444E2A8}"/>
  <sortState xmlns:xlrd2="http://schemas.microsoft.com/office/spreadsheetml/2017/richdata2" ref="A2:M6234">
    <sortCondition descending="1" ref="A1:A6234"/>
  </sortState>
  <tableColumns count="13">
    <tableColumn id="1" xr3:uid="{51FE6402-9A5D-4AD3-9347-DD9845CCFAAA}" name="Date" dataDxfId="370"/>
    <tableColumn id="2" xr3:uid="{A2B3A0AD-4730-4CF9-B647-69902DFCF9ED}" name="Time" dataDxfId="369"/>
    <tableColumn id="12" xr3:uid="{78F3632B-54A4-4A6C-81B7-2F95BD41E670}" name="WeatherHourlyBuckets" dataDxfId="368"/>
    <tableColumn id="13" xr3:uid="{A5E31BB7-7705-446F-8E5F-25836E5301F4}" name="DateTimeBuckets" dataDxfId="367">
      <calculatedColumnFormula>Weather[[#This Row],[Date]]+Weather[[#This Row],[WeatherHourlyBuckets]]</calculatedColumnFormula>
    </tableColumn>
    <tableColumn id="3" xr3:uid="{F291DD04-1D2A-4C2B-8CE1-98EF9413E8A2}" name="TemperatureF"/>
    <tableColumn id="4" xr3:uid="{3AFE095A-947B-4EA2-AB5F-B035851963F2}" name="HumidityPercent"/>
    <tableColumn id="5" xr3:uid="{BC1A8C4D-7F40-447A-91A7-C62F8FBE2F2C}" name="DewPointF"/>
    <tableColumn id="6" xr3:uid="{2541066B-F1F7-4BD5-9B2F-079F5F251013}" name="BarometerInHG"/>
    <tableColumn id="7" xr3:uid="{539AB1A5-7552-402B-B3C0-4D50006FE08C}" name="WindSpeedMPH"/>
    <tableColumn id="8" xr3:uid="{48C954E9-4410-4376-BC9E-69FED35CA486}" name="WindDirection"/>
    <tableColumn id="9" xr3:uid="{57504808-0B98-4B5A-8035-12B5FEFEF754}" name="WindGustMPH"/>
    <tableColumn id="10" xr3:uid="{27C9265E-8562-4FE3-9CFD-6D1C655927E4}" name="OneHourRainTotalInches"/>
    <tableColumn id="11" xr3:uid="{39ED0D7D-506E-462C-91E9-03DA1399A16D}" name="SnowDepth"/>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20BEC8-7364-4BFF-9D01-AF1D4C708202}" name="WeatherHourlyBuckets" displayName="WeatherHourlyBuckets" ref="A1:B25" totalsRowShown="0">
  <autoFilter ref="A1:B25" xr:uid="{4AFE3167-7ABA-457A-8191-B463098D29BA}"/>
  <tableColumns count="2">
    <tableColumn id="1" xr3:uid="{536BE3D5-DC1C-4DCF-8075-4F24BA80D892}" name="TimeBuckets" dataDxfId="366"/>
    <tableColumn id="4" xr3:uid="{E260D869-E798-4706-88C9-23648D3BCE30}" name="TimeOfDayBuckets"/>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8827B7-5017-4FD2-ABFB-955C01F454EE}" name="StrohRanchRecreationData" displayName="StrohRanchRecreationData" ref="A6:U1975" totalsRowShown="0">
  <autoFilter ref="A6:U1975" xr:uid="{5E8827B7-5017-4FD2-ABFB-955C01F454EE}"/>
  <sortState xmlns:xlrd2="http://schemas.microsoft.com/office/spreadsheetml/2017/richdata2" ref="A7:U1973">
    <sortCondition ref="B6:B1973"/>
  </sortState>
  <tableColumns count="21">
    <tableColumn id="1" xr3:uid="{E9744C97-E7ED-47D4-9B0B-6E7347B10371}" name="EntryID"/>
    <tableColumn id="2" xr3:uid="{5CEDEAC7-6232-46DF-A664-1A0AC03FBB9D}" name="Date" dataDxfId="365"/>
    <tableColumn id="3" xr3:uid="{A837272A-DAF6-4B18-A305-3CE97072BC20}" name="FirstName"/>
    <tableColumn id="4" xr3:uid="{7820F31B-12A2-40B2-8275-D7326A5719E1}" name="LastName"/>
    <tableColumn id="5" xr3:uid="{CE799300-D5B6-4E63-8819-1E76AE2C22E5}" name="Facility"/>
    <tableColumn id="6" xr3:uid="{CF6D1A27-A65D-4EB3-AAAC-19301C541A6E}" name="TimeIn" dataDxfId="364"/>
    <tableColumn id="18" xr3:uid="{68419CF2-98B4-4750-8969-164769C38956}" name="TimeInBucket" dataDxfId="363">
      <calculatedColumnFormula>TIME(HOUR(StrohRanchRecreationData[[#This Row],[TimeIn]]),0,0)</calculatedColumnFormula>
    </tableColumn>
    <tableColumn id="17" xr3:uid="{A511AFDA-52AC-4068-95FF-76A8BEDFE4B5}" name="DateTimeBuckets" dataDxfId="362">
      <calculatedColumnFormula>StrohRanchRecreationData[[#This Row],[Date]]+StrohRanchRecreationData[[#This Row],[TimeInBucket]]</calculatedColumnFormula>
    </tableColumn>
    <tableColumn id="21" xr3:uid="{5B383480-6BAE-4D07-A0F5-E08EBD5EB725}" name="TimeOfDay" dataDxfId="361">
      <calculatedColumnFormula>_xlfn.XLOOKUP(StrohRanchRecreationData[[#This Row],[TimeInBucket]],TimeOfDay[TimeBuckets],TimeOfDay[TimeOfDayBuckets])</calculatedColumnFormula>
    </tableColumn>
    <tableColumn id="7" xr3:uid="{597AA576-EDE0-46B3-A724-A31111A3A8B9}" name="Members" dataDxfId="341"/>
    <tableColumn id="8" xr3:uid="{D5BC8382-88EA-40C5-82DF-0A6CD6C7278E}" name="Guests" dataDxfId="340"/>
    <tableColumn id="9" xr3:uid="{C7EA5E69-BCFC-4867-9EA5-26E006F9488E}" name="TimeOut" dataDxfId="360"/>
    <tableColumn id="19" xr3:uid="{6E743EA7-853E-469B-9BB7-C26EBE4638E0}" name="TimeOutBucket" dataDxfId="359">
      <calculatedColumnFormula>TIME(HOUR(StrohRanchRecreationData[[#This Row],[TimeOut]]),0,0)</calculatedColumnFormula>
    </tableColumn>
    <tableColumn id="20" xr3:uid="{F62CF2DC-8933-4A17-9257-98C284D85FC6}" name="TimeElapsedNumber" dataDxfId="358">
      <calculatedColumnFormula>ROUND(StrohRanchRecreationData[[#This Row],[TimeElapsed]],6)</calculatedColumnFormula>
    </tableColumn>
    <tableColumn id="10" xr3:uid="{E504A279-231D-4BB3-982C-85437B0D368E}" name="TimeElapsed" dataDxfId="357">
      <calculatedColumnFormula>StrohRanchRecreationData[[#This Row],[TimeOut]]-StrohRanchRecreationData[[#This Row],[TimeIn]]</calculatedColumnFormula>
    </tableColumn>
    <tableColumn id="11" xr3:uid="{FA3B90D3-17B8-4168-A0F0-EA26C52D0536}" name="Indoor Pool" dataDxfId="356">
      <calculatedColumnFormula>IF(StrohRanchRecreationData[[#This Row],[Facility]]=Facilities!$A$2,SUM(StrohRanchRecreationData[[#This Row],[Members]:[Guests]]),"")</calculatedColumnFormula>
    </tableColumn>
    <tableColumn id="12" xr3:uid="{DE588F95-B784-4F7F-80FD-ED84290D5453}" name="Outdoor Pool" dataDxfId="355">
      <calculatedColumnFormula>IF(StrohRanchRecreationData[[#This Row],[Facility]]=Facilities!$A$3,SUM(StrohRanchRecreationData[[#This Row],[Members]:[Guests]]),"")</calculatedColumnFormula>
    </tableColumn>
    <tableColumn id="13" xr3:uid="{D6D3A68A-B6E2-448E-A3DB-09D947A8DCEA}" name="Weight Room" dataDxfId="354">
      <calculatedColumnFormula>IF(StrohRanchRecreationData[[#This Row],[Facility]]=Facilities!$A$4,SUM(StrohRanchRecreationData[[#This Row],[Members]:[Guests]]),"")</calculatedColumnFormula>
    </tableColumn>
    <tableColumn id="14" xr3:uid="{0CA28577-BCE5-4C2C-8287-F83731637DBA}" name="Basketball/Raquetball" dataDxfId="353">
      <calculatedColumnFormula>IF(StrohRanchRecreationData[[#This Row],[Facility]]=Facilities!$A$5,SUM(StrohRanchRecreationData[[#This Row],[Members]:[Guests]]),"")</calculatedColumnFormula>
    </tableColumn>
    <tableColumn id="15" xr3:uid="{0DB428FD-07DB-4024-AB58-845ACC0A3898}" name="Computer" dataDxfId="352">
      <calculatedColumnFormula>IF(StrohRanchRecreationData[[#This Row],[Facility]]=Facilities!$A$6,SUM(StrohRanchRecreationData[[#This Row],[Members]:[Guests]]),"")</calculatedColumnFormula>
    </tableColumn>
    <tableColumn id="16" xr3:uid="{9322C9EA-AA21-4884-B8D3-7B4520FCFF43}" name="Scheduled Class" dataDxfId="351">
      <calculatedColumnFormula>IF(StrohRanchRecreationData[[#This Row],[Facility]]=Facilities!$A$7,SUM(StrohRanchRecreationData[[#This Row],[Members]:[Guests]]),"")</calculatedColumnFormula>
    </tableColumn>
  </tableColumns>
  <tableStyleInfo name="TableStyleMedium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C0E0E9-CA82-4747-93A4-E69855D95DCF}" name="DateTimeBuckets" displayName="DateTimeBuckets" ref="A1:C176" totalsRowShown="0">
  <autoFilter ref="A1:C176" xr:uid="{4DC0E0E9-CA82-4747-93A4-E69855D95DCF}"/>
  <sortState xmlns:xlrd2="http://schemas.microsoft.com/office/spreadsheetml/2017/richdata2" ref="A2:C176">
    <sortCondition ref="C1:C440"/>
  </sortState>
  <tableColumns count="3">
    <tableColumn id="1" xr3:uid="{57A80E10-B3E4-44A0-9DFF-0715D37ACED4}" name="Date" dataDxfId="350"/>
    <tableColumn id="3" xr3:uid="{A4A0213F-E882-47F7-BAED-9B856BAF8D70}" name="TimeBucket" dataDxfId="349"/>
    <tableColumn id="4" xr3:uid="{F1F9DE76-A551-4595-B373-D902B6835DBD}" name="DateTimeBuckets" dataDxfId="348">
      <calculatedColumnFormula>DateTimeBuckets[[#This Row],[Date]]+DateTimeBuckets[[#This Row],[TimeBucket]]</calculatedColumnFormula>
    </tableColumn>
  </tableColumns>
  <tableStyleInfo name="TableStyleMedium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2370C6-72B6-47B7-BEAC-9C44329AEE04}" name="TimeOfDay" displayName="TimeOfDay" ref="A1:E290" totalsRowShown="0">
  <autoFilter ref="A1:E290" xr:uid="{002370C6-72B6-47B7-BEAC-9C44329AEE04}"/>
  <tableColumns count="5">
    <tableColumn id="1" xr3:uid="{AADCEFF1-E53F-41A4-BF32-6E3B0926168E}" name="Time" dataDxfId="347"/>
    <tableColumn id="5" xr3:uid="{EE39ED3F-141C-477B-AFAE-8420D2828E8D}" name="TimeBuckets" dataDxfId="346">
      <calculatedColumnFormula>TIME(HOUR(TimeOfDay[[#This Row],[Time]]),0,0)</calculatedColumnFormula>
    </tableColumn>
    <tableColumn id="2" xr3:uid="{91E0EC24-90CB-4A0F-A99A-35BBACC01A19}" name="TimeDecimal" dataDxfId="345">
      <calculatedColumnFormula>ROUND(TimeOfDay[[#This Row],[Time]],6)</calculatedColumnFormula>
    </tableColumn>
    <tableColumn id="3" xr3:uid="{F7D6871A-0DA4-4C37-8DF5-AED433788BFA}" name="TimeOfDay"/>
    <tableColumn id="4" xr3:uid="{6CE0C011-19E1-4267-807B-610358CA5CEE}" name="TimeOfDayBuckets"/>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4447CB3-F04B-4E81-94E3-52DEA5BD3197}" name="TimeInHourlyBuckets" displayName="TimeInHourlyBuckets" ref="A1:B25" totalsRowShown="0">
  <autoFilter ref="A1:B25" xr:uid="{4AFE3167-7ABA-457A-8191-B463098D29BA}"/>
  <tableColumns count="2">
    <tableColumn id="1" xr3:uid="{A076CF08-D48A-4933-8192-1D6FC7BDE0A5}" name="TimeBuckets" dataDxfId="344"/>
    <tableColumn id="4" xr3:uid="{EEABEA93-FE84-4CA6-9F5B-09BD65C6D96E}" name="TimeOfDayBuckets"/>
  </tableColumns>
  <tableStyleInfo name="TableStyleMedium1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AFE3167-7ABA-457A-8191-B463098D29BA}" name="TimeOutHourlyBuckets" displayName="TimeOutHourlyBuckets" ref="A1:B25" totalsRowShown="0">
  <autoFilter ref="A1:B25" xr:uid="{4AFE3167-7ABA-457A-8191-B463098D29BA}"/>
  <tableColumns count="2">
    <tableColumn id="1" xr3:uid="{F7B95276-6F9E-46A2-891E-6D2A5731BBC8}" name="TimeBuckets" dataDxfId="343"/>
    <tableColumn id="4" xr3:uid="{8A568C6E-05AC-4F15-B25E-2E0979E659C6}" name="TimeOfDayBuckets"/>
  </tableColumns>
  <tableStyleInfo name="TableStyleMedium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BDAD2E-900E-43E9-873A-4F816BAEA217}" name="TimeOfDayBuckets" displayName="TimeOfDayBuckets" ref="A1:B6" totalsRowShown="0">
  <autoFilter ref="A1:B6" xr:uid="{70BDAD2E-900E-43E9-873A-4F816BAEA217}"/>
  <tableColumns count="2">
    <tableColumn id="1" xr3:uid="{26DED6B0-A6A6-46A8-964C-F3F53A50DADE}" name="TimeOfDayBucketID"/>
    <tableColumn id="2" xr3:uid="{7DC42FF6-AA52-4E40-8A21-8044AC321FDE}" name="TimeOfDayBuckets"/>
  </tableColumns>
  <tableStyleInfo name="TableStyleMedium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D0BDB1D-0398-4FED-9048-2F273A72580E}" name="Locations" displayName="Locations" ref="A1:F42" totalsRowShown="0">
  <autoFilter ref="A1:F42" xr:uid="{1D0BDB1D-0398-4FED-9048-2F273A72580E}"/>
  <tableColumns count="6">
    <tableColumn id="1" xr3:uid="{704A50FC-9DB4-4F64-9216-33952C5606F7}" name="Locations"/>
    <tableColumn id="2" xr3:uid="{AE25EDB2-071E-4943-AE10-0BFFDCAEB06D}" name="Address1"/>
    <tableColumn id="3" xr3:uid="{795E11A1-7208-40F2-9A83-E64D75DC8DF4}" name="Address2"/>
    <tableColumn id="4" xr3:uid="{204ACAF5-8B82-4ACD-AEF9-38B12DD05AB7}" name="City"/>
    <tableColumn id="5" xr3:uid="{A3AD95A2-9BFD-45B0-8101-F3E1676E207C}" name="State"/>
    <tableColumn id="6" xr3:uid="{59A5C88E-E193-429A-98BF-B15F75D6866C}" name="ZipCode"/>
  </tableColumns>
  <tableStyleInfo name="TableStyleMedium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0897551-6E50-4E21-B815-C972F976FAB4}" name="DaysOfWeek" displayName="DaysOfWeek" ref="A1:G8" totalsRowShown="0">
  <autoFilter ref="A1:G8" xr:uid="{B0897551-6E50-4E21-B815-C972F976FAB4}"/>
  <tableColumns count="7">
    <tableColumn id="1" xr3:uid="{2575F818-23F1-4F89-87F0-F71A1DF8C4BF}" name="DayID"/>
    <tableColumn id="2" xr3:uid="{8734AEF4-5F62-40BF-8D58-DBBEDE26411A}" name="Day"/>
    <tableColumn id="3" xr3:uid="{C17B699B-6ACE-44E8-86B5-A6723C422000}" name="WeekDayEnd"/>
    <tableColumn id="4" xr3:uid="{886CE08D-5379-46BD-BD97-583CF906D601}" name="ClubhouseOpenHour"/>
    <tableColumn id="6" xr3:uid="{8017F289-F938-401D-A68E-F06FDDC7393F}" name="ClubhouseClosedHour"/>
    <tableColumn id="7" xr3:uid="{B31F2563-5944-4BBB-9B5A-1330975AF716}" name="PoolOpenHour"/>
    <tableColumn id="5" xr3:uid="{21BF4452-D56D-40E1-83EE-4395831627D3}" name="PoolClosedHour"/>
  </tableColumns>
  <tableStyleInfo name="TableStyleMedium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1B05FE-3655-4E43-B0A5-508C8C6A243B}" name="Facilities" displayName="Facilities" ref="A1:A9" totalsRowShown="0" headerRowDxfId="342">
  <autoFilter ref="A1:A9" xr:uid="{E11B05FE-3655-4E43-B0A5-508C8C6A243B}"/>
  <tableColumns count="1">
    <tableColumn id="2" xr3:uid="{ECF57726-3EBA-4D81-A142-57E009C26573}" name="Facility"/>
  </tableColumns>
  <tableStyleInfo name="TableStyleMedium20" showFirstColumn="0" showLastColumn="0" showRowStripes="1" showColumnStripes="0"/>
</table>
</file>

<file path=xl/theme/theme1.xml><?xml version="1.0" encoding="utf-8"?>
<a:theme xmlns:a="http://schemas.openxmlformats.org/drawingml/2006/main" name="Office Theme">
  <a:themeElements>
    <a:clrScheme name="Maryland">
      <a:dk1>
        <a:sysClr val="windowText" lastClr="000000"/>
      </a:dk1>
      <a:lt1>
        <a:sysClr val="window" lastClr="FFFFFF"/>
      </a:lt1>
      <a:dk2>
        <a:srgbClr val="3F3F3F"/>
      </a:dk2>
      <a:lt2>
        <a:srgbClr val="E7E6E6"/>
      </a:lt2>
      <a:accent1>
        <a:srgbClr val="981E32"/>
      </a:accent1>
      <a:accent2>
        <a:srgbClr val="EAAB00"/>
      </a:accent2>
      <a:accent3>
        <a:srgbClr val="000000"/>
      </a:accent3>
      <a:accent4>
        <a:srgbClr val="241773"/>
      </a:accent4>
      <a:accent5>
        <a:srgbClr val="9E7C0C"/>
      </a:accent5>
      <a:accent6>
        <a:srgbClr val="DD4926"/>
      </a:accent6>
      <a:hlink>
        <a:srgbClr val="00214D"/>
      </a:hlink>
      <a:folHlink>
        <a:srgbClr val="CF132B"/>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table" Target="../tables/table4.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0.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pivotTable" Target="../pivotTables/pivotTable11.xml"/><Relationship Id="rId4" Type="http://schemas.microsoft.com/office/2007/relationships/slicer" Target="../slicers/slicer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762BF-B3C9-4E1E-B645-8FD66B43CAF6}">
  <sheetPr codeName="Sheet1">
    <tabColor theme="4"/>
  </sheetPr>
  <dimension ref="A1:B17"/>
  <sheetViews>
    <sheetView showGridLines="0" workbookViewId="0">
      <selection activeCell="D17" sqref="D17"/>
    </sheetView>
  </sheetViews>
  <sheetFormatPr defaultRowHeight="15" x14ac:dyDescent="0.25"/>
  <cols>
    <col min="1" max="1" width="26" customWidth="1"/>
    <col min="2" max="2" width="37" customWidth="1"/>
  </cols>
  <sheetData>
    <row r="1" spans="1:2" x14ac:dyDescent="0.25">
      <c r="A1" t="s">
        <v>45</v>
      </c>
      <c r="B1" t="s">
        <v>28</v>
      </c>
    </row>
    <row r="2" spans="1:2" x14ac:dyDescent="0.25">
      <c r="A2" t="s">
        <v>29</v>
      </c>
      <c r="B2" t="s">
        <v>14</v>
      </c>
    </row>
    <row r="3" spans="1:2" x14ac:dyDescent="0.25">
      <c r="A3" t="s">
        <v>30</v>
      </c>
      <c r="B3" t="s">
        <v>21</v>
      </c>
    </row>
    <row r="4" spans="1:2" x14ac:dyDescent="0.25">
      <c r="A4" t="s">
        <v>31</v>
      </c>
      <c r="B4" t="s">
        <v>13</v>
      </c>
    </row>
    <row r="5" spans="1:2" x14ac:dyDescent="0.25">
      <c r="A5" t="s">
        <v>32</v>
      </c>
      <c r="B5" t="s">
        <v>18</v>
      </c>
    </row>
    <row r="6" spans="1:2" x14ac:dyDescent="0.25">
      <c r="A6" t="s">
        <v>33</v>
      </c>
      <c r="B6" t="s">
        <v>23</v>
      </c>
    </row>
    <row r="7" spans="1:2" x14ac:dyDescent="0.25">
      <c r="A7" t="s">
        <v>34</v>
      </c>
      <c r="B7" t="s">
        <v>12</v>
      </c>
    </row>
    <row r="8" spans="1:2" x14ac:dyDescent="0.25">
      <c r="A8" t="s">
        <v>35</v>
      </c>
      <c r="B8" t="s">
        <v>27</v>
      </c>
    </row>
    <row r="9" spans="1:2" x14ac:dyDescent="0.25">
      <c r="A9" t="s">
        <v>36</v>
      </c>
      <c r="B9" t="s">
        <v>17</v>
      </c>
    </row>
    <row r="10" spans="1:2" x14ac:dyDescent="0.25">
      <c r="A10" t="s">
        <v>37</v>
      </c>
      <c r="B10" t="s">
        <v>16</v>
      </c>
    </row>
    <row r="11" spans="1:2" x14ac:dyDescent="0.25">
      <c r="A11" t="s">
        <v>38</v>
      </c>
      <c r="B11" t="s">
        <v>15</v>
      </c>
    </row>
    <row r="12" spans="1:2" x14ac:dyDescent="0.25">
      <c r="A12" t="s">
        <v>39</v>
      </c>
      <c r="B12" t="s">
        <v>26</v>
      </c>
    </row>
    <row r="13" spans="1:2" x14ac:dyDescent="0.25">
      <c r="A13" t="s">
        <v>40</v>
      </c>
      <c r="B13" t="s">
        <v>25</v>
      </c>
    </row>
    <row r="14" spans="1:2" x14ac:dyDescent="0.25">
      <c r="A14" t="s">
        <v>41</v>
      </c>
      <c r="B14" t="s">
        <v>22</v>
      </c>
    </row>
    <row r="15" spans="1:2" x14ac:dyDescent="0.25">
      <c r="A15" t="s">
        <v>42</v>
      </c>
      <c r="B15" t="s">
        <v>11</v>
      </c>
    </row>
    <row r="16" spans="1:2" x14ac:dyDescent="0.25">
      <c r="A16" t="s">
        <v>43</v>
      </c>
      <c r="B16" t="s">
        <v>24</v>
      </c>
    </row>
    <row r="17" spans="1:2" x14ac:dyDescent="0.25">
      <c r="A17" t="s">
        <v>44</v>
      </c>
      <c r="B17" t="s">
        <v>19</v>
      </c>
    </row>
  </sheetData>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5C616-640F-4FD4-9679-E24F9F6872BA}">
  <sheetPr codeName="Sheet2">
    <tabColor theme="8"/>
  </sheetPr>
  <dimension ref="A1:AC35"/>
  <sheetViews>
    <sheetView tabSelected="1" workbookViewId="0">
      <selection activeCell="AC1" sqref="AC1"/>
    </sheetView>
  </sheetViews>
  <sheetFormatPr defaultRowHeight="15" x14ac:dyDescent="0.25"/>
  <cols>
    <col min="1" max="16384" width="9.140625" style="10"/>
  </cols>
  <sheetData>
    <row r="1" spans="1:29" ht="12" customHeight="1" x14ac:dyDescent="0.25">
      <c r="A1" s="11" t="s">
        <v>119</v>
      </c>
      <c r="B1" s="11"/>
      <c r="C1" s="11"/>
      <c r="D1" s="11"/>
      <c r="E1" s="11"/>
      <c r="F1" s="11"/>
      <c r="G1" s="11"/>
      <c r="H1" s="11"/>
      <c r="I1" s="11"/>
      <c r="J1" s="11"/>
      <c r="K1" s="11"/>
      <c r="L1" s="11"/>
      <c r="M1" s="11"/>
      <c r="N1" s="11"/>
      <c r="O1" s="11"/>
      <c r="P1" s="11"/>
      <c r="Q1" s="11"/>
      <c r="R1" s="11"/>
      <c r="S1" s="11"/>
      <c r="T1" s="11"/>
      <c r="U1" s="11"/>
      <c r="V1" s="11"/>
      <c r="W1" s="11"/>
      <c r="X1" s="9"/>
      <c r="Y1" s="9"/>
      <c r="Z1" s="9"/>
      <c r="AA1" s="9"/>
      <c r="AB1" s="9"/>
      <c r="AC1" s="9"/>
    </row>
    <row r="2" spans="1:29" ht="15" customHeight="1" x14ac:dyDescent="0.25">
      <c r="A2" s="11"/>
      <c r="B2" s="11"/>
      <c r="C2" s="11"/>
      <c r="D2" s="11"/>
      <c r="E2" s="11"/>
      <c r="F2" s="11"/>
      <c r="G2" s="11"/>
      <c r="H2" s="11"/>
      <c r="I2" s="11"/>
      <c r="J2" s="11"/>
      <c r="K2" s="11"/>
      <c r="L2" s="11"/>
      <c r="M2" s="11"/>
      <c r="N2" s="11"/>
      <c r="O2" s="11"/>
      <c r="P2" s="11"/>
      <c r="Q2" s="11"/>
      <c r="R2" s="11"/>
      <c r="S2" s="11"/>
      <c r="T2" s="11"/>
      <c r="U2" s="11"/>
      <c r="V2" s="11"/>
      <c r="W2" s="11"/>
      <c r="X2" s="9"/>
      <c r="Y2" s="9"/>
      <c r="Z2" s="9"/>
      <c r="AA2" s="9"/>
      <c r="AB2" s="9"/>
      <c r="AC2" s="9"/>
    </row>
    <row r="3" spans="1:29" ht="15" customHeight="1" x14ac:dyDescent="0.25">
      <c r="A3" s="11"/>
      <c r="B3" s="11"/>
      <c r="C3" s="11"/>
      <c r="D3" s="11"/>
      <c r="E3" s="11"/>
      <c r="F3" s="11"/>
      <c r="G3" s="11"/>
      <c r="H3" s="11"/>
      <c r="I3" s="11"/>
      <c r="J3" s="11"/>
      <c r="K3" s="11"/>
      <c r="L3" s="11"/>
      <c r="M3" s="11"/>
      <c r="N3" s="11"/>
      <c r="O3" s="11"/>
      <c r="P3" s="11"/>
      <c r="Q3" s="11"/>
      <c r="R3" s="11"/>
      <c r="S3" s="11"/>
      <c r="T3" s="11"/>
      <c r="U3" s="11"/>
      <c r="V3" s="11"/>
      <c r="W3" s="11"/>
      <c r="X3" s="9"/>
      <c r="Y3" s="9"/>
      <c r="Z3" s="9"/>
      <c r="AA3" s="9"/>
      <c r="AB3" s="9"/>
      <c r="AC3" s="9"/>
    </row>
    <row r="4" spans="1:29" ht="15" customHeight="1" x14ac:dyDescent="0.25">
      <c r="A4" s="11"/>
      <c r="B4" s="11"/>
      <c r="C4" s="11"/>
      <c r="D4" s="11"/>
      <c r="E4" s="11"/>
      <c r="F4" s="11"/>
      <c r="G4" s="11"/>
      <c r="H4" s="11"/>
      <c r="I4" s="11"/>
      <c r="J4" s="11"/>
      <c r="K4" s="11"/>
      <c r="L4" s="11"/>
      <c r="M4" s="11"/>
      <c r="N4" s="11"/>
      <c r="O4" s="11"/>
      <c r="P4" s="11"/>
      <c r="Q4" s="11"/>
      <c r="R4" s="11"/>
      <c r="S4" s="11"/>
      <c r="T4" s="11"/>
      <c r="U4" s="11"/>
      <c r="V4" s="11"/>
      <c r="W4" s="11"/>
      <c r="X4" s="9"/>
      <c r="Y4" s="9"/>
      <c r="Z4" s="9"/>
      <c r="AA4" s="9"/>
      <c r="AB4" s="9"/>
      <c r="AC4" s="9"/>
    </row>
    <row r="5" spans="1:29" ht="15" customHeight="1" x14ac:dyDescent="0.25">
      <c r="A5" s="11"/>
      <c r="B5" s="11"/>
      <c r="C5" s="11"/>
      <c r="D5" s="11"/>
      <c r="E5" s="11"/>
      <c r="F5" s="11"/>
      <c r="G5" s="11"/>
      <c r="H5" s="11"/>
      <c r="I5" s="11"/>
      <c r="J5" s="11"/>
      <c r="K5" s="11"/>
      <c r="L5" s="11"/>
      <c r="M5" s="11"/>
      <c r="N5" s="11"/>
      <c r="O5" s="11"/>
      <c r="P5" s="11"/>
      <c r="Q5" s="11"/>
      <c r="R5" s="11"/>
      <c r="S5" s="11"/>
      <c r="T5" s="11"/>
      <c r="U5" s="11"/>
      <c r="V5" s="11"/>
      <c r="W5" s="11"/>
      <c r="X5" s="9"/>
      <c r="Y5" s="9"/>
      <c r="Z5" s="9"/>
      <c r="AA5" s="9"/>
      <c r="AB5" s="9"/>
      <c r="AC5" s="9"/>
    </row>
    <row r="6" spans="1:29" ht="15" customHeight="1" x14ac:dyDescent="0.25">
      <c r="A6" s="11"/>
      <c r="B6" s="11"/>
      <c r="C6" s="11"/>
      <c r="D6" s="11"/>
      <c r="E6" s="11"/>
      <c r="F6" s="11"/>
      <c r="G6" s="11"/>
      <c r="H6" s="11"/>
      <c r="I6" s="11"/>
      <c r="J6" s="11"/>
      <c r="K6" s="11"/>
      <c r="L6" s="11"/>
      <c r="M6" s="11"/>
      <c r="N6" s="11"/>
      <c r="O6" s="11"/>
      <c r="P6" s="11"/>
      <c r="Q6" s="11"/>
      <c r="R6" s="11"/>
      <c r="S6" s="11"/>
      <c r="T6" s="11"/>
      <c r="U6" s="11"/>
      <c r="V6" s="11"/>
      <c r="W6" s="11"/>
      <c r="X6" s="9"/>
      <c r="Y6" s="9"/>
      <c r="Z6" s="9"/>
      <c r="AA6" s="9"/>
      <c r="AB6" s="9"/>
      <c r="AC6" s="9"/>
    </row>
    <row r="7" spans="1:29" ht="15" customHeight="1" x14ac:dyDescent="0.25">
      <c r="A7" s="11"/>
      <c r="B7" s="11"/>
      <c r="C7" s="11"/>
      <c r="D7" s="11"/>
      <c r="E7" s="11"/>
      <c r="F7" s="11"/>
      <c r="G7" s="11"/>
      <c r="H7" s="11"/>
      <c r="I7" s="11"/>
      <c r="J7" s="11"/>
      <c r="K7" s="11"/>
      <c r="L7" s="11"/>
      <c r="M7" s="11"/>
      <c r="N7" s="11"/>
      <c r="O7" s="11"/>
      <c r="P7" s="11"/>
      <c r="Q7" s="11"/>
      <c r="R7" s="11"/>
      <c r="S7" s="11"/>
      <c r="T7" s="11"/>
      <c r="U7" s="11"/>
      <c r="V7" s="11"/>
      <c r="W7" s="11"/>
      <c r="X7" s="9"/>
      <c r="Y7" s="9"/>
      <c r="Z7" s="9"/>
      <c r="AA7" s="9"/>
      <c r="AB7" s="9"/>
      <c r="AC7" s="9"/>
    </row>
    <row r="8" spans="1:29" ht="15" customHeight="1" x14ac:dyDescent="0.25">
      <c r="A8" s="11"/>
      <c r="B8" s="11"/>
      <c r="C8" s="11"/>
      <c r="D8" s="11"/>
      <c r="E8" s="11"/>
      <c r="F8" s="11"/>
      <c r="G8" s="11"/>
      <c r="H8" s="11"/>
      <c r="I8" s="11"/>
      <c r="J8" s="11"/>
      <c r="K8" s="11"/>
      <c r="L8" s="11"/>
      <c r="M8" s="11"/>
      <c r="N8" s="11"/>
      <c r="O8" s="11"/>
      <c r="P8" s="11"/>
      <c r="Q8" s="11"/>
      <c r="R8" s="11"/>
      <c r="S8" s="11"/>
      <c r="T8" s="11"/>
      <c r="U8" s="11"/>
      <c r="V8" s="11"/>
      <c r="W8" s="11"/>
      <c r="X8" s="9"/>
      <c r="Y8" s="9"/>
      <c r="Z8" s="9"/>
      <c r="AA8" s="9"/>
      <c r="AB8" s="9"/>
      <c r="AC8" s="9"/>
    </row>
    <row r="9" spans="1:29" ht="15" customHeight="1" x14ac:dyDescent="0.25">
      <c r="A9" s="11"/>
      <c r="B9" s="11"/>
      <c r="C9" s="11"/>
      <c r="D9" s="11"/>
      <c r="E9" s="11"/>
      <c r="F9" s="11"/>
      <c r="G9" s="11"/>
      <c r="H9" s="11"/>
      <c r="I9" s="11"/>
      <c r="J9" s="11"/>
      <c r="K9" s="11"/>
      <c r="L9" s="11"/>
      <c r="M9" s="11"/>
      <c r="N9" s="11"/>
      <c r="O9" s="11"/>
      <c r="P9" s="11"/>
      <c r="Q9" s="11"/>
      <c r="R9" s="11"/>
      <c r="S9" s="11"/>
      <c r="T9" s="11"/>
      <c r="U9" s="11"/>
      <c r="V9" s="11"/>
      <c r="W9" s="11"/>
      <c r="X9" s="9"/>
      <c r="Y9" s="9"/>
      <c r="Z9" s="9"/>
      <c r="AA9" s="9"/>
      <c r="AB9" s="9"/>
      <c r="AC9" s="9"/>
    </row>
    <row r="10" spans="1:29" ht="15" customHeight="1" x14ac:dyDescent="0.25">
      <c r="A10" s="11"/>
      <c r="B10" s="11"/>
      <c r="C10" s="11"/>
      <c r="D10" s="11"/>
      <c r="E10" s="11"/>
      <c r="F10" s="11"/>
      <c r="G10" s="11"/>
      <c r="H10" s="11"/>
      <c r="I10" s="11"/>
      <c r="J10" s="11"/>
      <c r="K10" s="11"/>
      <c r="L10" s="11"/>
      <c r="M10" s="11"/>
      <c r="N10" s="11"/>
      <c r="O10" s="11"/>
      <c r="P10" s="11"/>
      <c r="Q10" s="11"/>
      <c r="R10" s="11"/>
      <c r="S10" s="11"/>
      <c r="T10" s="11"/>
      <c r="U10" s="11"/>
      <c r="V10" s="11"/>
      <c r="W10" s="11"/>
      <c r="X10" s="9"/>
      <c r="Y10" s="9"/>
      <c r="Z10" s="9"/>
      <c r="AA10" s="9"/>
      <c r="AB10" s="9"/>
      <c r="AC10" s="9"/>
    </row>
    <row r="11" spans="1:29" ht="15" customHeight="1" x14ac:dyDescent="0.25">
      <c r="A11" s="11"/>
      <c r="B11" s="11"/>
      <c r="C11" s="11"/>
      <c r="D11" s="11"/>
      <c r="E11" s="11"/>
      <c r="F11" s="11"/>
      <c r="G11" s="11"/>
      <c r="H11" s="11"/>
      <c r="I11" s="11"/>
      <c r="J11" s="11"/>
      <c r="K11" s="11"/>
      <c r="L11" s="11"/>
      <c r="M11" s="11"/>
      <c r="N11" s="11"/>
      <c r="O11" s="11"/>
      <c r="P11" s="11"/>
      <c r="Q11" s="11"/>
      <c r="R11" s="11"/>
      <c r="S11" s="11"/>
      <c r="T11" s="11"/>
      <c r="U11" s="11"/>
      <c r="V11" s="11"/>
      <c r="W11" s="11"/>
      <c r="X11" s="9"/>
      <c r="Y11" s="9"/>
      <c r="Z11" s="9"/>
      <c r="AA11" s="9"/>
      <c r="AB11" s="9"/>
      <c r="AC11" s="9"/>
    </row>
    <row r="12" spans="1:29" ht="15" customHeight="1" x14ac:dyDescent="0.25">
      <c r="A12" s="11"/>
      <c r="B12" s="11"/>
      <c r="C12" s="11"/>
      <c r="D12" s="11"/>
      <c r="E12" s="11"/>
      <c r="F12" s="11"/>
      <c r="G12" s="11"/>
      <c r="H12" s="11"/>
      <c r="I12" s="11"/>
      <c r="J12" s="11"/>
      <c r="K12" s="11"/>
      <c r="L12" s="11"/>
      <c r="M12" s="11"/>
      <c r="N12" s="11"/>
      <c r="O12" s="11"/>
      <c r="P12" s="11"/>
      <c r="Q12" s="11"/>
      <c r="R12" s="11"/>
      <c r="S12" s="11"/>
      <c r="T12" s="11"/>
      <c r="U12" s="11"/>
      <c r="V12" s="11"/>
      <c r="W12" s="11"/>
      <c r="X12" s="9"/>
      <c r="Y12" s="9"/>
      <c r="Z12" s="9"/>
      <c r="AA12" s="9"/>
      <c r="AB12" s="9"/>
      <c r="AC12" s="9"/>
    </row>
    <row r="13" spans="1:29" ht="15" customHeight="1" x14ac:dyDescent="0.25">
      <c r="A13" s="11"/>
      <c r="B13" s="11"/>
      <c r="C13" s="11"/>
      <c r="D13" s="11"/>
      <c r="E13" s="11"/>
      <c r="F13" s="11"/>
      <c r="G13" s="11"/>
      <c r="H13" s="11"/>
      <c r="I13" s="11"/>
      <c r="J13" s="11"/>
      <c r="K13" s="11"/>
      <c r="L13" s="11"/>
      <c r="M13" s="11"/>
      <c r="N13" s="11"/>
      <c r="O13" s="11"/>
      <c r="P13" s="11"/>
      <c r="Q13" s="11"/>
      <c r="R13" s="11"/>
      <c r="S13" s="11"/>
      <c r="T13" s="11"/>
      <c r="U13" s="11"/>
      <c r="V13" s="11"/>
      <c r="W13" s="11"/>
      <c r="X13" s="9"/>
      <c r="Y13" s="9"/>
      <c r="Z13" s="9"/>
      <c r="AA13" s="9"/>
      <c r="AB13" s="9"/>
      <c r="AC13" s="9"/>
    </row>
    <row r="14" spans="1:29" ht="15" customHeight="1" x14ac:dyDescent="0.25">
      <c r="A14" s="11"/>
      <c r="B14" s="11"/>
      <c r="C14" s="11"/>
      <c r="D14" s="11"/>
      <c r="E14" s="11"/>
      <c r="F14" s="11"/>
      <c r="G14" s="11"/>
      <c r="H14" s="11"/>
      <c r="I14" s="11"/>
      <c r="J14" s="11"/>
      <c r="K14" s="11"/>
      <c r="L14" s="11"/>
      <c r="M14" s="11"/>
      <c r="N14" s="11"/>
      <c r="O14" s="11"/>
      <c r="P14" s="11"/>
      <c r="Q14" s="11"/>
      <c r="R14" s="11"/>
      <c r="S14" s="11"/>
      <c r="T14" s="11"/>
      <c r="U14" s="11"/>
      <c r="V14" s="11"/>
      <c r="W14" s="11"/>
      <c r="X14" s="9"/>
      <c r="Y14" s="9"/>
      <c r="Z14" s="9"/>
      <c r="AA14" s="9"/>
      <c r="AB14" s="9"/>
      <c r="AC14" s="9"/>
    </row>
    <row r="15" spans="1:29" ht="15" customHeight="1" x14ac:dyDescent="0.25">
      <c r="A15" s="11"/>
      <c r="B15" s="11"/>
      <c r="C15" s="11"/>
      <c r="D15" s="11"/>
      <c r="E15" s="11"/>
      <c r="F15" s="11"/>
      <c r="G15" s="11"/>
      <c r="H15" s="11"/>
      <c r="I15" s="11"/>
      <c r="J15" s="11"/>
      <c r="K15" s="11"/>
      <c r="L15" s="11"/>
      <c r="M15" s="11"/>
      <c r="N15" s="11"/>
      <c r="O15" s="11"/>
      <c r="P15" s="11"/>
      <c r="Q15" s="11"/>
      <c r="R15" s="11"/>
      <c r="S15" s="11"/>
      <c r="T15" s="11"/>
      <c r="U15" s="11"/>
      <c r="V15" s="11"/>
      <c r="W15" s="11"/>
      <c r="X15" s="9"/>
      <c r="Y15" s="9"/>
      <c r="Z15" s="9"/>
      <c r="AA15" s="9"/>
      <c r="AB15" s="9"/>
      <c r="AC15" s="9"/>
    </row>
    <row r="16" spans="1:29" ht="15" customHeight="1" x14ac:dyDescent="0.25">
      <c r="A16" s="11"/>
      <c r="B16" s="11"/>
      <c r="C16" s="11"/>
      <c r="D16" s="11"/>
      <c r="E16" s="11"/>
      <c r="F16" s="11"/>
      <c r="G16" s="11"/>
      <c r="H16" s="11"/>
      <c r="I16" s="11"/>
      <c r="J16" s="11"/>
      <c r="K16" s="11"/>
      <c r="L16" s="11"/>
      <c r="M16" s="11"/>
      <c r="N16" s="11"/>
      <c r="O16" s="11"/>
      <c r="P16" s="11"/>
      <c r="Q16" s="11"/>
      <c r="R16" s="11"/>
      <c r="S16" s="11"/>
      <c r="T16" s="11"/>
      <c r="U16" s="11"/>
      <c r="V16" s="11"/>
      <c r="W16" s="11"/>
      <c r="X16" s="9"/>
      <c r="Y16" s="9"/>
      <c r="Z16" s="9"/>
      <c r="AA16" s="9"/>
      <c r="AB16" s="9"/>
      <c r="AC16" s="9"/>
    </row>
    <row r="17" spans="1:29" ht="15" customHeight="1" x14ac:dyDescent="0.25">
      <c r="A17" s="11"/>
      <c r="B17" s="11"/>
      <c r="C17" s="11"/>
      <c r="D17" s="11"/>
      <c r="E17" s="11"/>
      <c r="F17" s="11"/>
      <c r="G17" s="11"/>
      <c r="H17" s="11"/>
      <c r="I17" s="11"/>
      <c r="J17" s="11"/>
      <c r="K17" s="11"/>
      <c r="L17" s="11"/>
      <c r="M17" s="11"/>
      <c r="N17" s="11"/>
      <c r="O17" s="11"/>
      <c r="P17" s="11"/>
      <c r="Q17" s="11"/>
      <c r="R17" s="11"/>
      <c r="S17" s="11"/>
      <c r="T17" s="11"/>
      <c r="U17" s="11"/>
      <c r="V17" s="11"/>
      <c r="W17" s="11"/>
      <c r="X17" s="9"/>
      <c r="Y17" s="9"/>
      <c r="Z17" s="9"/>
      <c r="AA17" s="9"/>
      <c r="AB17" s="9"/>
      <c r="AC17" s="9"/>
    </row>
    <row r="18" spans="1:29" ht="15" customHeight="1" x14ac:dyDescent="0.25">
      <c r="A18" s="11"/>
      <c r="B18" s="11"/>
      <c r="C18" s="11"/>
      <c r="D18" s="11"/>
      <c r="E18" s="11"/>
      <c r="F18" s="11"/>
      <c r="G18" s="11"/>
      <c r="H18" s="11"/>
      <c r="I18" s="11"/>
      <c r="J18" s="11"/>
      <c r="K18" s="11"/>
      <c r="L18" s="11"/>
      <c r="M18" s="11"/>
      <c r="N18" s="11"/>
      <c r="O18" s="11"/>
      <c r="P18" s="11"/>
      <c r="Q18" s="11"/>
      <c r="R18" s="11"/>
      <c r="S18" s="11"/>
      <c r="T18" s="11"/>
      <c r="U18" s="11"/>
      <c r="V18" s="11"/>
      <c r="W18" s="11"/>
      <c r="X18" s="9"/>
      <c r="Y18" s="9"/>
      <c r="Z18" s="9"/>
      <c r="AA18" s="9"/>
      <c r="AB18" s="9"/>
      <c r="AC18" s="9"/>
    </row>
    <row r="19" spans="1:29" ht="15" customHeight="1" x14ac:dyDescent="0.25">
      <c r="A19" s="11"/>
      <c r="B19" s="11"/>
      <c r="C19" s="11"/>
      <c r="D19" s="11"/>
      <c r="E19" s="11"/>
      <c r="F19" s="11"/>
      <c r="G19" s="11"/>
      <c r="H19" s="11"/>
      <c r="I19" s="11"/>
      <c r="J19" s="11"/>
      <c r="K19" s="11"/>
      <c r="L19" s="11"/>
      <c r="M19" s="11"/>
      <c r="N19" s="11"/>
      <c r="O19" s="11"/>
      <c r="P19" s="11"/>
      <c r="Q19" s="11"/>
      <c r="R19" s="11"/>
      <c r="S19" s="11"/>
      <c r="T19" s="11"/>
      <c r="U19" s="11"/>
      <c r="V19" s="11"/>
      <c r="W19" s="11"/>
      <c r="X19" s="9"/>
      <c r="Y19" s="9"/>
      <c r="Z19" s="9"/>
      <c r="AA19" s="9"/>
      <c r="AB19" s="9"/>
      <c r="AC19" s="9"/>
    </row>
    <row r="20" spans="1:29" ht="15" customHeight="1" x14ac:dyDescent="0.25">
      <c r="A20" s="11"/>
      <c r="B20" s="11"/>
      <c r="C20" s="11"/>
      <c r="D20" s="11"/>
      <c r="E20" s="11"/>
      <c r="F20" s="11"/>
      <c r="G20" s="11"/>
      <c r="H20" s="11"/>
      <c r="I20" s="11"/>
      <c r="J20" s="11"/>
      <c r="K20" s="11"/>
      <c r="L20" s="11"/>
      <c r="M20" s="11"/>
      <c r="N20" s="11"/>
      <c r="O20" s="11"/>
      <c r="P20" s="11"/>
      <c r="Q20" s="11"/>
      <c r="R20" s="11"/>
      <c r="S20" s="11"/>
      <c r="T20" s="11"/>
      <c r="U20" s="11"/>
      <c r="V20" s="11"/>
      <c r="W20" s="11"/>
      <c r="X20" s="9"/>
      <c r="Y20" s="9"/>
      <c r="Z20" s="9"/>
      <c r="AA20" s="9"/>
      <c r="AB20" s="9"/>
      <c r="AC20" s="9"/>
    </row>
    <row r="21" spans="1:29" ht="15" customHeight="1" x14ac:dyDescent="0.25">
      <c r="A21" s="11"/>
      <c r="B21" s="11"/>
      <c r="C21" s="11"/>
      <c r="D21" s="11"/>
      <c r="E21" s="11"/>
      <c r="F21" s="11"/>
      <c r="G21" s="11"/>
      <c r="H21" s="11"/>
      <c r="I21" s="11"/>
      <c r="J21" s="11"/>
      <c r="K21" s="11"/>
      <c r="L21" s="11"/>
      <c r="M21" s="11"/>
      <c r="N21" s="11"/>
      <c r="O21" s="11"/>
      <c r="P21" s="11"/>
      <c r="Q21" s="11"/>
      <c r="R21" s="11"/>
      <c r="S21" s="11"/>
      <c r="T21" s="11"/>
      <c r="U21" s="11"/>
      <c r="V21" s="11"/>
      <c r="W21" s="11"/>
      <c r="X21" s="9"/>
      <c r="Y21" s="9"/>
      <c r="Z21" s="9"/>
      <c r="AA21" s="9"/>
      <c r="AB21" s="9"/>
      <c r="AC21" s="9"/>
    </row>
    <row r="22" spans="1:29" ht="15" customHeight="1" x14ac:dyDescent="0.25">
      <c r="A22" s="11"/>
      <c r="B22" s="11"/>
      <c r="C22" s="11"/>
      <c r="D22" s="11"/>
      <c r="E22" s="11"/>
      <c r="F22" s="11"/>
      <c r="G22" s="11"/>
      <c r="H22" s="11"/>
      <c r="I22" s="11"/>
      <c r="J22" s="11"/>
      <c r="K22" s="11"/>
      <c r="L22" s="11"/>
      <c r="M22" s="11"/>
      <c r="N22" s="11"/>
      <c r="O22" s="11"/>
      <c r="P22" s="11"/>
      <c r="Q22" s="11"/>
      <c r="R22" s="11"/>
      <c r="S22" s="11"/>
      <c r="T22" s="11"/>
      <c r="U22" s="11"/>
      <c r="V22" s="11"/>
      <c r="W22" s="11"/>
      <c r="X22" s="9"/>
      <c r="Y22" s="9"/>
      <c r="Z22" s="9"/>
      <c r="AA22" s="9"/>
      <c r="AB22" s="9"/>
      <c r="AC22" s="9"/>
    </row>
    <row r="23" spans="1:29" ht="15" customHeight="1" x14ac:dyDescent="0.25">
      <c r="A23" s="11"/>
      <c r="B23" s="11"/>
      <c r="C23" s="11"/>
      <c r="D23" s="11"/>
      <c r="E23" s="11"/>
      <c r="F23" s="11"/>
      <c r="G23" s="11"/>
      <c r="H23" s="11"/>
      <c r="I23" s="11"/>
      <c r="J23" s="11"/>
      <c r="K23" s="11"/>
      <c r="L23" s="11"/>
      <c r="M23" s="11"/>
      <c r="N23" s="11"/>
      <c r="O23" s="11"/>
      <c r="P23" s="11"/>
      <c r="Q23" s="11"/>
      <c r="R23" s="11"/>
      <c r="S23" s="11"/>
      <c r="T23" s="11"/>
      <c r="U23" s="11"/>
      <c r="V23" s="11"/>
      <c r="W23" s="11"/>
      <c r="X23" s="9"/>
      <c r="Y23" s="9"/>
      <c r="Z23" s="9"/>
      <c r="AA23" s="9"/>
      <c r="AB23" s="9"/>
      <c r="AC23" s="9"/>
    </row>
    <row r="24" spans="1:29" ht="15" customHeight="1" x14ac:dyDescent="0.25">
      <c r="A24" s="11"/>
      <c r="B24" s="11"/>
      <c r="C24" s="11"/>
      <c r="D24" s="11"/>
      <c r="E24" s="11"/>
      <c r="F24" s="11"/>
      <c r="G24" s="11"/>
      <c r="H24" s="11"/>
      <c r="I24" s="11"/>
      <c r="J24" s="11"/>
      <c r="K24" s="11"/>
      <c r="L24" s="11"/>
      <c r="M24" s="11"/>
      <c r="N24" s="11"/>
      <c r="O24" s="11"/>
      <c r="P24" s="11"/>
      <c r="Q24" s="11"/>
      <c r="R24" s="11"/>
      <c r="S24" s="11"/>
      <c r="T24" s="11"/>
      <c r="U24" s="11"/>
      <c r="V24" s="11"/>
      <c r="W24" s="11"/>
      <c r="X24" s="9"/>
      <c r="Y24" s="9"/>
      <c r="Z24" s="9"/>
      <c r="AA24" s="9"/>
      <c r="AB24" s="9"/>
      <c r="AC24" s="9"/>
    </row>
    <row r="25" spans="1:29" ht="15" customHeight="1" x14ac:dyDescent="0.25">
      <c r="A25" s="11"/>
      <c r="B25" s="11"/>
      <c r="C25" s="11"/>
      <c r="D25" s="11"/>
      <c r="E25" s="11"/>
      <c r="F25" s="11"/>
      <c r="G25" s="11"/>
      <c r="H25" s="11"/>
      <c r="I25" s="11"/>
      <c r="J25" s="11"/>
      <c r="K25" s="11"/>
      <c r="L25" s="11"/>
      <c r="M25" s="11"/>
      <c r="N25" s="11"/>
      <c r="O25" s="11"/>
      <c r="P25" s="11"/>
      <c r="Q25" s="11"/>
      <c r="R25" s="11"/>
      <c r="S25" s="11"/>
      <c r="T25" s="11"/>
      <c r="U25" s="11"/>
      <c r="V25" s="11"/>
      <c r="W25" s="11"/>
      <c r="X25" s="9"/>
      <c r="Y25" s="9"/>
      <c r="Z25" s="9"/>
      <c r="AA25" s="9"/>
      <c r="AB25" s="9"/>
      <c r="AC25" s="9"/>
    </row>
    <row r="26" spans="1:29" ht="15" customHeight="1" x14ac:dyDescent="0.25">
      <c r="A26" s="11"/>
      <c r="B26" s="11"/>
      <c r="C26" s="11"/>
      <c r="D26" s="11"/>
      <c r="E26" s="11"/>
      <c r="F26" s="11"/>
      <c r="G26" s="11"/>
      <c r="H26" s="11"/>
      <c r="I26" s="11"/>
      <c r="J26" s="11"/>
      <c r="K26" s="11"/>
      <c r="L26" s="11"/>
      <c r="M26" s="11"/>
      <c r="N26" s="11"/>
      <c r="O26" s="11"/>
      <c r="P26" s="11"/>
      <c r="Q26" s="11"/>
      <c r="R26" s="11"/>
      <c r="S26" s="11"/>
      <c r="T26" s="11"/>
      <c r="U26" s="11"/>
      <c r="V26" s="11"/>
      <c r="W26" s="11"/>
      <c r="X26" s="9"/>
      <c r="Y26" s="9"/>
      <c r="Z26" s="9"/>
      <c r="AA26" s="9"/>
      <c r="AB26" s="9"/>
      <c r="AC26" s="9"/>
    </row>
    <row r="27" spans="1:29" ht="15" customHeight="1" x14ac:dyDescent="0.25">
      <c r="A27" s="11"/>
      <c r="B27" s="11"/>
      <c r="C27" s="11"/>
      <c r="D27" s="11"/>
      <c r="E27" s="11"/>
      <c r="F27" s="11"/>
      <c r="G27" s="11"/>
      <c r="H27" s="11"/>
      <c r="I27" s="11"/>
      <c r="J27" s="11"/>
      <c r="K27" s="11"/>
      <c r="L27" s="11"/>
      <c r="M27" s="11"/>
      <c r="N27" s="11"/>
      <c r="O27" s="11"/>
      <c r="P27" s="11"/>
      <c r="Q27" s="11"/>
      <c r="R27" s="11"/>
      <c r="S27" s="11"/>
      <c r="T27" s="11"/>
      <c r="U27" s="11"/>
      <c r="V27" s="11"/>
      <c r="W27" s="11"/>
      <c r="X27" s="9"/>
      <c r="Y27" s="9"/>
      <c r="Z27" s="9"/>
      <c r="AA27" s="9"/>
      <c r="AB27" s="9"/>
      <c r="AC27" s="9"/>
    </row>
    <row r="28" spans="1:29" ht="15" customHeight="1" x14ac:dyDescent="0.25">
      <c r="A28" s="11"/>
      <c r="B28" s="11"/>
      <c r="C28" s="11"/>
      <c r="D28" s="11"/>
      <c r="E28" s="11"/>
      <c r="F28" s="11"/>
      <c r="G28" s="11"/>
      <c r="H28" s="11"/>
      <c r="I28" s="11"/>
      <c r="J28" s="11"/>
      <c r="K28" s="11"/>
      <c r="L28" s="11"/>
      <c r="M28" s="11"/>
      <c r="N28" s="11"/>
      <c r="O28" s="11"/>
      <c r="P28" s="11"/>
      <c r="Q28" s="11"/>
      <c r="R28" s="11"/>
      <c r="S28" s="11"/>
      <c r="T28" s="11"/>
      <c r="U28" s="11"/>
      <c r="V28" s="11"/>
      <c r="W28" s="11"/>
      <c r="X28" s="9"/>
      <c r="Y28" s="9"/>
      <c r="Z28" s="9"/>
      <c r="AA28" s="9"/>
      <c r="AB28" s="9"/>
      <c r="AC28" s="9"/>
    </row>
    <row r="29" spans="1:29" ht="15" customHeight="1" x14ac:dyDescent="0.25">
      <c r="A29" s="11"/>
      <c r="B29" s="11"/>
      <c r="C29" s="11"/>
      <c r="D29" s="11"/>
      <c r="E29" s="11"/>
      <c r="F29" s="11"/>
      <c r="G29" s="11"/>
      <c r="H29" s="11"/>
      <c r="I29" s="11"/>
      <c r="J29" s="11"/>
      <c r="K29" s="11"/>
      <c r="L29" s="11"/>
      <c r="M29" s="11"/>
      <c r="N29" s="11"/>
      <c r="O29" s="11"/>
      <c r="P29" s="11"/>
      <c r="Q29" s="11"/>
      <c r="R29" s="11"/>
      <c r="S29" s="11"/>
      <c r="T29" s="11"/>
      <c r="U29" s="11"/>
      <c r="V29" s="11"/>
      <c r="W29" s="11"/>
      <c r="X29" s="9"/>
      <c r="Y29" s="9"/>
      <c r="Z29" s="9"/>
      <c r="AA29" s="9"/>
      <c r="AB29" s="9"/>
      <c r="AC29" s="9"/>
    </row>
    <row r="30" spans="1:29" ht="15" customHeight="1" x14ac:dyDescent="0.25">
      <c r="A30" s="11"/>
      <c r="B30" s="11"/>
      <c r="C30" s="11"/>
      <c r="D30" s="11"/>
      <c r="E30" s="11"/>
      <c r="F30" s="11"/>
      <c r="G30" s="11"/>
      <c r="H30" s="11"/>
      <c r="I30" s="11"/>
      <c r="J30" s="11"/>
      <c r="K30" s="11"/>
      <c r="L30" s="11"/>
      <c r="M30" s="11"/>
      <c r="N30" s="11"/>
      <c r="O30" s="11"/>
      <c r="P30" s="11"/>
      <c r="Q30" s="11"/>
      <c r="R30" s="11"/>
      <c r="S30" s="11"/>
      <c r="T30" s="11"/>
      <c r="U30" s="11"/>
      <c r="V30" s="11"/>
      <c r="W30" s="11"/>
      <c r="X30" s="9"/>
      <c r="Y30" s="9"/>
      <c r="Z30" s="9"/>
      <c r="AA30" s="9"/>
      <c r="AB30" s="9"/>
      <c r="AC30" s="9"/>
    </row>
    <row r="31" spans="1:29" ht="15" customHeight="1" x14ac:dyDescent="0.25">
      <c r="A31" s="11"/>
      <c r="B31" s="11"/>
      <c r="C31" s="11"/>
      <c r="D31" s="11"/>
      <c r="E31" s="11"/>
      <c r="F31" s="11"/>
      <c r="G31" s="11"/>
      <c r="H31" s="11"/>
      <c r="I31" s="11"/>
      <c r="J31" s="11"/>
      <c r="K31" s="11"/>
      <c r="L31" s="11"/>
      <c r="M31" s="11"/>
      <c r="N31" s="11"/>
      <c r="O31" s="11"/>
      <c r="P31" s="11"/>
      <c r="Q31" s="11"/>
      <c r="R31" s="11"/>
      <c r="S31" s="11"/>
      <c r="T31" s="11"/>
      <c r="U31" s="11"/>
      <c r="V31" s="11"/>
      <c r="W31" s="11"/>
      <c r="X31" s="9"/>
      <c r="Y31" s="9"/>
      <c r="Z31" s="9"/>
      <c r="AA31" s="9"/>
      <c r="AB31" s="9"/>
      <c r="AC31" s="9"/>
    </row>
    <row r="32" spans="1:29" ht="15" customHeight="1" x14ac:dyDescent="0.25">
      <c r="A32" s="11"/>
      <c r="B32" s="11"/>
      <c r="C32" s="11"/>
      <c r="D32" s="11"/>
      <c r="E32" s="11"/>
      <c r="F32" s="11"/>
      <c r="G32" s="11"/>
      <c r="H32" s="11"/>
      <c r="I32" s="11"/>
      <c r="J32" s="11"/>
      <c r="K32" s="11"/>
      <c r="L32" s="11"/>
      <c r="M32" s="11"/>
      <c r="N32" s="11"/>
      <c r="O32" s="11"/>
      <c r="P32" s="11"/>
      <c r="Q32" s="11"/>
      <c r="R32" s="11"/>
      <c r="S32" s="11"/>
      <c r="T32" s="11"/>
      <c r="U32" s="11"/>
      <c r="V32" s="11"/>
      <c r="W32" s="11"/>
      <c r="X32" s="9"/>
      <c r="Y32" s="9"/>
      <c r="Z32" s="9"/>
      <c r="AA32" s="9"/>
      <c r="AB32" s="9"/>
      <c r="AC32" s="9"/>
    </row>
    <row r="33" spans="1:29" ht="15" customHeight="1" x14ac:dyDescent="0.25">
      <c r="A33" s="11"/>
      <c r="B33" s="11"/>
      <c r="C33" s="11"/>
      <c r="D33" s="11"/>
      <c r="E33" s="11"/>
      <c r="F33" s="11"/>
      <c r="G33" s="11"/>
      <c r="H33" s="11"/>
      <c r="I33" s="11"/>
      <c r="J33" s="11"/>
      <c r="K33" s="11"/>
      <c r="L33" s="11"/>
      <c r="M33" s="11"/>
      <c r="N33" s="11"/>
      <c r="O33" s="11"/>
      <c r="P33" s="11"/>
      <c r="Q33" s="11"/>
      <c r="R33" s="11"/>
      <c r="S33" s="11"/>
      <c r="T33" s="11"/>
      <c r="U33" s="11"/>
      <c r="V33" s="11"/>
      <c r="W33" s="11"/>
      <c r="X33" s="9"/>
      <c r="Y33" s="9"/>
      <c r="Z33" s="9"/>
      <c r="AA33" s="9"/>
      <c r="AB33" s="9"/>
      <c r="AC33" s="9"/>
    </row>
    <row r="34" spans="1:29" ht="15" customHeight="1" x14ac:dyDescent="0.25">
      <c r="A34" s="11"/>
      <c r="B34" s="11"/>
      <c r="C34" s="11"/>
      <c r="D34" s="11"/>
      <c r="E34" s="11"/>
      <c r="F34" s="11"/>
      <c r="G34" s="11"/>
      <c r="H34" s="11"/>
      <c r="I34" s="11"/>
      <c r="J34" s="11"/>
      <c r="K34" s="11"/>
      <c r="L34" s="11"/>
      <c r="M34" s="11"/>
      <c r="N34" s="11"/>
      <c r="O34" s="11"/>
      <c r="P34" s="11"/>
      <c r="Q34" s="11"/>
      <c r="R34" s="11"/>
      <c r="S34" s="11"/>
      <c r="T34" s="11"/>
      <c r="U34" s="11"/>
      <c r="V34" s="11"/>
      <c r="W34" s="11"/>
      <c r="X34" s="9"/>
      <c r="Y34" s="9"/>
      <c r="Z34" s="9"/>
      <c r="AA34" s="9"/>
      <c r="AB34" s="9"/>
      <c r="AC34" s="9"/>
    </row>
    <row r="35" spans="1:29" ht="15" customHeight="1" x14ac:dyDescent="0.25">
      <c r="A35" s="11"/>
      <c r="B35" s="11"/>
      <c r="C35" s="11"/>
      <c r="D35" s="11"/>
      <c r="E35" s="11"/>
      <c r="F35" s="11"/>
      <c r="G35" s="11"/>
      <c r="H35" s="11"/>
      <c r="I35" s="11"/>
      <c r="J35" s="11"/>
      <c r="K35" s="11"/>
      <c r="L35" s="11"/>
      <c r="M35" s="11"/>
      <c r="N35" s="11"/>
      <c r="O35" s="11"/>
      <c r="P35" s="11"/>
      <c r="Q35" s="11"/>
      <c r="R35" s="11"/>
      <c r="S35" s="11"/>
      <c r="T35" s="11"/>
      <c r="U35" s="11"/>
      <c r="V35" s="11"/>
      <c r="W35" s="11"/>
      <c r="X35" s="9"/>
      <c r="Y35" s="9"/>
      <c r="Z35" s="9"/>
      <c r="AA35" s="9"/>
      <c r="AB35" s="9"/>
      <c r="AC35" s="9"/>
    </row>
  </sheetData>
  <mergeCells count="1">
    <mergeCell ref="A1:W3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4A39E-9788-409E-8976-0F5776EFEF20}">
  <sheetPr codeName="Sheet3">
    <tabColor theme="4"/>
  </sheetPr>
  <dimension ref="A1:M6234"/>
  <sheetViews>
    <sheetView showGridLines="0" topLeftCell="D1" workbookViewId="0">
      <selection activeCell="N1" sqref="N1:O1048576"/>
    </sheetView>
  </sheetViews>
  <sheetFormatPr defaultRowHeight="15" x14ac:dyDescent="0.25"/>
  <cols>
    <col min="1" max="1" width="11.28515625" style="1" customWidth="1"/>
    <col min="2" max="2" width="12" style="7" bestFit="1" customWidth="1"/>
    <col min="3" max="3" width="24.28515625" style="7" bestFit="1" customWidth="1"/>
    <col min="4" max="4" width="24.28515625" style="8" customWidth="1"/>
    <col min="5" max="5" width="15.7109375" customWidth="1"/>
    <col min="6" max="6" width="18.140625" customWidth="1"/>
    <col min="7" max="7" width="12.85546875" customWidth="1"/>
    <col min="8" max="8" width="17" customWidth="1"/>
    <col min="9" max="9" width="17.85546875" customWidth="1"/>
    <col min="10" max="10" width="16.140625" customWidth="1"/>
    <col min="11" max="11" width="16.42578125" customWidth="1"/>
    <col min="12" max="12" width="25.140625" customWidth="1"/>
    <col min="13" max="13" width="13.42578125" customWidth="1"/>
  </cols>
  <sheetData>
    <row r="1" spans="1:13" x14ac:dyDescent="0.25">
      <c r="A1" s="1" t="s">
        <v>0</v>
      </c>
      <c r="B1" s="7" t="s">
        <v>1</v>
      </c>
      <c r="C1" s="7" t="s">
        <v>104</v>
      </c>
      <c r="D1" s="8" t="s">
        <v>106</v>
      </c>
      <c r="E1" t="s">
        <v>2</v>
      </c>
      <c r="F1" t="s">
        <v>3</v>
      </c>
      <c r="G1" t="s">
        <v>4</v>
      </c>
      <c r="H1" t="s">
        <v>5</v>
      </c>
      <c r="I1" t="s">
        <v>6</v>
      </c>
      <c r="J1" t="s">
        <v>7</v>
      </c>
      <c r="K1" t="s">
        <v>8</v>
      </c>
      <c r="L1" t="s">
        <v>9</v>
      </c>
      <c r="M1" t="s">
        <v>10</v>
      </c>
    </row>
    <row r="2" spans="1:13" x14ac:dyDescent="0.25">
      <c r="A2" s="1">
        <v>45112</v>
      </c>
      <c r="B2" s="7">
        <v>0.71527777777777779</v>
      </c>
      <c r="C2" s="7">
        <v>0.70833333333333337</v>
      </c>
      <c r="D2" s="8">
        <f>Weather[[#This Row],[Date]]+Weather[[#This Row],[WeatherHourlyBuckets]]</f>
        <v>45112.708333333336</v>
      </c>
      <c r="E2">
        <v>57.2</v>
      </c>
      <c r="F2">
        <v>100</v>
      </c>
      <c r="G2">
        <v>57.2</v>
      </c>
      <c r="H2">
        <v>30.26</v>
      </c>
      <c r="I2">
        <v>6</v>
      </c>
      <c r="J2" t="s">
        <v>17</v>
      </c>
    </row>
    <row r="3" spans="1:13" x14ac:dyDescent="0.25">
      <c r="A3" s="1">
        <v>45112</v>
      </c>
      <c r="B3" s="7">
        <v>0.71180555555555558</v>
      </c>
      <c r="C3" s="7">
        <v>0.70833333333333337</v>
      </c>
      <c r="D3" s="8">
        <f>Weather[[#This Row],[Date]]+Weather[[#This Row],[WeatherHourlyBuckets]]</f>
        <v>45112.708333333336</v>
      </c>
      <c r="E3">
        <v>57.2</v>
      </c>
      <c r="F3" s="2">
        <v>100</v>
      </c>
      <c r="G3">
        <v>57.2</v>
      </c>
      <c r="H3">
        <v>30.27</v>
      </c>
      <c r="I3">
        <v>10</v>
      </c>
      <c r="J3" t="s">
        <v>17</v>
      </c>
    </row>
    <row r="4" spans="1:13" x14ac:dyDescent="0.25">
      <c r="A4" s="1">
        <v>45112</v>
      </c>
      <c r="B4" s="7">
        <v>0.70833333333333337</v>
      </c>
      <c r="C4" s="7">
        <v>0.70833333333333337</v>
      </c>
      <c r="D4" s="8">
        <f>Weather[[#This Row],[Date]]+Weather[[#This Row],[WeatherHourlyBuckets]]</f>
        <v>45112.708333333336</v>
      </c>
      <c r="E4">
        <v>57.2</v>
      </c>
      <c r="F4">
        <v>100</v>
      </c>
      <c r="G4">
        <v>57.2</v>
      </c>
      <c r="H4">
        <v>30.26</v>
      </c>
      <c r="I4">
        <v>11</v>
      </c>
      <c r="J4" t="s">
        <v>17</v>
      </c>
    </row>
    <row r="5" spans="1:13" x14ac:dyDescent="0.25">
      <c r="A5" s="1">
        <v>45112</v>
      </c>
      <c r="B5" s="7">
        <v>0.70486111111111116</v>
      </c>
      <c r="C5" s="7">
        <v>0.66666666666666663</v>
      </c>
      <c r="D5" s="8">
        <f>Weather[[#This Row],[Date]]+Weather[[#This Row],[WeatherHourlyBuckets]]</f>
        <v>45112.666666666664</v>
      </c>
      <c r="E5">
        <v>57.2</v>
      </c>
      <c r="F5">
        <v>100</v>
      </c>
      <c r="G5">
        <v>57.2</v>
      </c>
      <c r="H5">
        <v>30.24</v>
      </c>
      <c r="I5">
        <v>9</v>
      </c>
      <c r="J5" t="s">
        <v>15</v>
      </c>
    </row>
    <row r="6" spans="1:13" x14ac:dyDescent="0.25">
      <c r="A6" s="1">
        <v>45112</v>
      </c>
      <c r="B6" s="7">
        <v>0.67013888888888884</v>
      </c>
      <c r="C6" s="7">
        <v>0.66666666666666663</v>
      </c>
      <c r="D6" s="8">
        <f>Weather[[#This Row],[Date]]+Weather[[#This Row],[WeatherHourlyBuckets]]</f>
        <v>45112.666666666664</v>
      </c>
      <c r="E6">
        <v>57.2</v>
      </c>
      <c r="F6">
        <v>100</v>
      </c>
      <c r="G6">
        <v>57.2</v>
      </c>
      <c r="H6">
        <v>30.23</v>
      </c>
      <c r="I6">
        <v>7</v>
      </c>
      <c r="J6" t="s">
        <v>16</v>
      </c>
    </row>
    <row r="7" spans="1:13" x14ac:dyDescent="0.25">
      <c r="A7" s="1">
        <v>45112</v>
      </c>
      <c r="B7" s="7">
        <v>0.66666666666666663</v>
      </c>
      <c r="C7" s="7">
        <v>0.66666666666666663</v>
      </c>
      <c r="D7" s="8">
        <f>Weather[[#This Row],[Date]]+Weather[[#This Row],[WeatherHourlyBuckets]]</f>
        <v>45112.666666666664</v>
      </c>
      <c r="E7">
        <v>59</v>
      </c>
      <c r="F7">
        <v>93.75</v>
      </c>
      <c r="G7">
        <v>57.2</v>
      </c>
      <c r="H7">
        <v>30.23</v>
      </c>
      <c r="I7">
        <v>11</v>
      </c>
      <c r="J7" t="s">
        <v>17</v>
      </c>
    </row>
    <row r="8" spans="1:13" x14ac:dyDescent="0.25">
      <c r="A8" s="1">
        <v>45112</v>
      </c>
      <c r="B8" s="7">
        <v>0.66319444444444442</v>
      </c>
      <c r="C8" s="7">
        <v>0.625</v>
      </c>
      <c r="D8" s="8">
        <f>Weather[[#This Row],[Date]]+Weather[[#This Row],[WeatherHourlyBuckets]]</f>
        <v>45112.625</v>
      </c>
      <c r="E8">
        <v>59</v>
      </c>
      <c r="F8">
        <v>93.75</v>
      </c>
      <c r="G8">
        <v>57.2</v>
      </c>
      <c r="H8">
        <v>30.22</v>
      </c>
      <c r="I8">
        <v>7</v>
      </c>
      <c r="J8" t="s">
        <v>15</v>
      </c>
    </row>
    <row r="9" spans="1:13" x14ac:dyDescent="0.25">
      <c r="A9" s="1">
        <v>45112</v>
      </c>
      <c r="B9" s="7">
        <v>0.65972222222222221</v>
      </c>
      <c r="C9" s="7">
        <v>0.625</v>
      </c>
      <c r="D9" s="8">
        <f>Weather[[#This Row],[Date]]+Weather[[#This Row],[WeatherHourlyBuckets]]</f>
        <v>45112.625</v>
      </c>
      <c r="E9">
        <v>59</v>
      </c>
      <c r="F9">
        <v>93.75</v>
      </c>
      <c r="G9">
        <v>57.2</v>
      </c>
      <c r="H9">
        <v>30.22</v>
      </c>
      <c r="I9">
        <v>8</v>
      </c>
      <c r="J9" t="s">
        <v>15</v>
      </c>
    </row>
    <row r="10" spans="1:13" x14ac:dyDescent="0.25">
      <c r="A10" s="1">
        <v>45112</v>
      </c>
      <c r="B10" s="7">
        <v>0.65625</v>
      </c>
      <c r="C10" s="7">
        <v>0.625</v>
      </c>
      <c r="D10" s="8">
        <f>Weather[[#This Row],[Date]]+Weather[[#This Row],[WeatherHourlyBuckets]]</f>
        <v>45112.625</v>
      </c>
      <c r="E10">
        <v>59</v>
      </c>
      <c r="F10">
        <v>93.75</v>
      </c>
      <c r="G10">
        <v>57.2</v>
      </c>
      <c r="H10">
        <v>30.21</v>
      </c>
      <c r="I10">
        <v>9</v>
      </c>
      <c r="J10" t="s">
        <v>15</v>
      </c>
    </row>
    <row r="11" spans="1:13" x14ac:dyDescent="0.25">
      <c r="A11" s="1">
        <v>45112</v>
      </c>
      <c r="B11" s="7">
        <v>0.65277777777777779</v>
      </c>
      <c r="C11" s="7">
        <v>0.625</v>
      </c>
      <c r="D11" s="8">
        <f>Weather[[#This Row],[Date]]+Weather[[#This Row],[WeatherHourlyBuckets]]</f>
        <v>45112.625</v>
      </c>
      <c r="E11">
        <v>59</v>
      </c>
      <c r="F11">
        <v>93.75</v>
      </c>
      <c r="G11">
        <v>57.2</v>
      </c>
      <c r="H11">
        <v>30.22</v>
      </c>
      <c r="I11">
        <v>11</v>
      </c>
      <c r="J11" t="s">
        <v>15</v>
      </c>
    </row>
    <row r="12" spans="1:13" x14ac:dyDescent="0.25">
      <c r="A12" s="1">
        <v>45112</v>
      </c>
      <c r="B12" s="7">
        <v>0.64930555555555558</v>
      </c>
      <c r="C12" s="7">
        <v>0.625</v>
      </c>
      <c r="D12" s="8">
        <f>Weather[[#This Row],[Date]]+Weather[[#This Row],[WeatherHourlyBuckets]]</f>
        <v>45112.625</v>
      </c>
      <c r="E12">
        <v>60.8</v>
      </c>
      <c r="F12">
        <v>87.94</v>
      </c>
      <c r="G12">
        <v>57.2</v>
      </c>
      <c r="H12">
        <v>30.21</v>
      </c>
      <c r="I12">
        <v>11</v>
      </c>
      <c r="J12" t="s">
        <v>15</v>
      </c>
    </row>
    <row r="13" spans="1:13" x14ac:dyDescent="0.25">
      <c r="A13" s="1">
        <v>45112</v>
      </c>
      <c r="B13" s="7">
        <v>0.64583333333333337</v>
      </c>
      <c r="C13" s="7">
        <v>0.625</v>
      </c>
      <c r="D13" s="8">
        <f>Weather[[#This Row],[Date]]+Weather[[#This Row],[WeatherHourlyBuckets]]</f>
        <v>45112.625</v>
      </c>
      <c r="E13">
        <v>60.8</v>
      </c>
      <c r="F13">
        <v>87.94</v>
      </c>
      <c r="G13">
        <v>57.2</v>
      </c>
      <c r="H13">
        <v>30.21</v>
      </c>
      <c r="I13">
        <v>9</v>
      </c>
      <c r="J13" t="s">
        <v>15</v>
      </c>
    </row>
    <row r="14" spans="1:13" x14ac:dyDescent="0.25">
      <c r="A14" s="1">
        <v>45112</v>
      </c>
      <c r="B14" s="7">
        <v>0.63194444444444442</v>
      </c>
      <c r="C14" s="7">
        <v>0.625</v>
      </c>
      <c r="D14" s="8">
        <f>Weather[[#This Row],[Date]]+Weather[[#This Row],[WeatherHourlyBuckets]]</f>
        <v>45112.625</v>
      </c>
      <c r="E14">
        <v>59</v>
      </c>
      <c r="F14">
        <v>93.75</v>
      </c>
      <c r="G14">
        <v>57.2</v>
      </c>
      <c r="H14">
        <v>30.22</v>
      </c>
      <c r="I14">
        <v>11</v>
      </c>
      <c r="J14" t="s">
        <v>15</v>
      </c>
    </row>
    <row r="15" spans="1:13" x14ac:dyDescent="0.25">
      <c r="A15" s="1">
        <v>45112</v>
      </c>
      <c r="B15" s="7">
        <v>0.62847222222222221</v>
      </c>
      <c r="C15" s="7">
        <v>0.625</v>
      </c>
      <c r="D15" s="8">
        <f>Weather[[#This Row],[Date]]+Weather[[#This Row],[WeatherHourlyBuckets]]</f>
        <v>45112.625</v>
      </c>
      <c r="E15">
        <v>60.8</v>
      </c>
      <c r="F15">
        <v>87.94</v>
      </c>
      <c r="G15">
        <v>57.2</v>
      </c>
      <c r="H15">
        <v>30.22</v>
      </c>
      <c r="I15">
        <v>11</v>
      </c>
      <c r="J15" t="s">
        <v>17</v>
      </c>
    </row>
    <row r="16" spans="1:13" x14ac:dyDescent="0.25">
      <c r="A16" s="1">
        <v>45112</v>
      </c>
      <c r="B16" s="7">
        <v>0.625</v>
      </c>
      <c r="C16" s="7">
        <v>0.625</v>
      </c>
      <c r="D16" s="8">
        <f>Weather[[#This Row],[Date]]+Weather[[#This Row],[WeatherHourlyBuckets]]</f>
        <v>45112.625</v>
      </c>
      <c r="E16">
        <v>60.8</v>
      </c>
      <c r="F16">
        <v>87.94</v>
      </c>
      <c r="G16">
        <v>57.2</v>
      </c>
      <c r="H16">
        <v>30.22</v>
      </c>
      <c r="I16">
        <v>10</v>
      </c>
      <c r="J16" t="s">
        <v>15</v>
      </c>
    </row>
    <row r="17" spans="1:10" x14ac:dyDescent="0.25">
      <c r="A17" s="1">
        <v>45112</v>
      </c>
      <c r="B17" s="7">
        <v>0.62152777777777779</v>
      </c>
      <c r="C17" s="7">
        <v>0.58333333333333337</v>
      </c>
      <c r="D17" s="8">
        <f>Weather[[#This Row],[Date]]+Weather[[#This Row],[WeatherHourlyBuckets]]</f>
        <v>45112.583333333336</v>
      </c>
      <c r="E17">
        <v>60.8</v>
      </c>
      <c r="F17">
        <v>87.94</v>
      </c>
      <c r="G17">
        <v>57.2</v>
      </c>
      <c r="H17">
        <v>30.21</v>
      </c>
      <c r="I17">
        <v>12</v>
      </c>
      <c r="J17" t="s">
        <v>14</v>
      </c>
    </row>
    <row r="18" spans="1:10" x14ac:dyDescent="0.25">
      <c r="A18" s="1">
        <v>45112</v>
      </c>
      <c r="B18" s="7">
        <v>0.58333333333333337</v>
      </c>
      <c r="C18" s="7">
        <v>0.58333333333333337</v>
      </c>
      <c r="D18" s="8">
        <f>Weather[[#This Row],[Date]]+Weather[[#This Row],[WeatherHourlyBuckets]]</f>
        <v>45112.583333333336</v>
      </c>
      <c r="E18">
        <v>62.6</v>
      </c>
      <c r="F18">
        <v>82.52</v>
      </c>
      <c r="G18">
        <v>57.2</v>
      </c>
      <c r="H18">
        <v>30.2</v>
      </c>
      <c r="I18">
        <v>8</v>
      </c>
      <c r="J18" t="s">
        <v>14</v>
      </c>
    </row>
    <row r="19" spans="1:10" x14ac:dyDescent="0.25">
      <c r="A19" s="1">
        <v>45112</v>
      </c>
      <c r="B19" s="7">
        <v>0.57986111111111116</v>
      </c>
      <c r="C19" s="7">
        <v>0.54166666666666663</v>
      </c>
      <c r="D19" s="8">
        <f>Weather[[#This Row],[Date]]+Weather[[#This Row],[WeatherHourlyBuckets]]</f>
        <v>45112.541666666664</v>
      </c>
      <c r="E19">
        <v>62.6</v>
      </c>
      <c r="F19">
        <v>82.52</v>
      </c>
      <c r="G19">
        <v>57.2</v>
      </c>
      <c r="H19">
        <v>30.21</v>
      </c>
      <c r="I19">
        <v>8</v>
      </c>
      <c r="J19" t="s">
        <v>15</v>
      </c>
    </row>
    <row r="20" spans="1:10" x14ac:dyDescent="0.25">
      <c r="A20" s="1">
        <v>45112</v>
      </c>
      <c r="B20" s="7">
        <v>0.57847222222222228</v>
      </c>
      <c r="C20" s="7">
        <v>0.54166666666666663</v>
      </c>
      <c r="D20" s="8">
        <f>Weather[[#This Row],[Date]]+Weather[[#This Row],[WeatherHourlyBuckets]]</f>
        <v>45112.541666666664</v>
      </c>
      <c r="E20">
        <v>62.06</v>
      </c>
      <c r="F20">
        <v>83.56</v>
      </c>
      <c r="G20">
        <v>57.02</v>
      </c>
      <c r="H20">
        <v>30.21</v>
      </c>
      <c r="I20">
        <v>8</v>
      </c>
      <c r="J20" t="s">
        <v>14</v>
      </c>
    </row>
    <row r="21" spans="1:10" x14ac:dyDescent="0.25">
      <c r="A21" s="1">
        <v>45112</v>
      </c>
      <c r="B21" s="7">
        <v>0.57638888888888884</v>
      </c>
      <c r="C21" s="7">
        <v>0.54166666666666663</v>
      </c>
      <c r="D21" s="8">
        <f>Weather[[#This Row],[Date]]+Weather[[#This Row],[WeatherHourlyBuckets]]</f>
        <v>45112.541666666664</v>
      </c>
      <c r="E21">
        <v>62.6</v>
      </c>
      <c r="F21">
        <v>82.52</v>
      </c>
      <c r="G21">
        <v>57.2</v>
      </c>
      <c r="H21">
        <v>30.21</v>
      </c>
      <c r="I21">
        <v>8</v>
      </c>
      <c r="J21" t="s">
        <v>15</v>
      </c>
    </row>
    <row r="22" spans="1:10" x14ac:dyDescent="0.25">
      <c r="A22" s="1">
        <v>45112</v>
      </c>
      <c r="B22" s="7">
        <v>0.57291666666666663</v>
      </c>
      <c r="C22" s="7">
        <v>0.54166666666666663</v>
      </c>
      <c r="D22" s="8">
        <f>Weather[[#This Row],[Date]]+Weather[[#This Row],[WeatherHourlyBuckets]]</f>
        <v>45112.541666666664</v>
      </c>
      <c r="E22">
        <v>62.6</v>
      </c>
      <c r="F22">
        <v>77.33</v>
      </c>
      <c r="G22">
        <v>55.4</v>
      </c>
      <c r="H22">
        <v>30.22</v>
      </c>
      <c r="I22">
        <v>7</v>
      </c>
      <c r="J22" t="s">
        <v>17</v>
      </c>
    </row>
    <row r="23" spans="1:10" x14ac:dyDescent="0.25">
      <c r="A23" s="1">
        <v>45112</v>
      </c>
      <c r="B23" s="7">
        <v>0.56944444444444442</v>
      </c>
      <c r="C23" s="7">
        <v>0.54166666666666663</v>
      </c>
      <c r="D23" s="8">
        <f>Weather[[#This Row],[Date]]+Weather[[#This Row],[WeatherHourlyBuckets]]</f>
        <v>45112.541666666664</v>
      </c>
      <c r="E23">
        <v>62.6</v>
      </c>
      <c r="F23">
        <v>82.52</v>
      </c>
      <c r="G23">
        <v>57.2</v>
      </c>
      <c r="H23">
        <v>30.22</v>
      </c>
      <c r="I23">
        <v>9</v>
      </c>
      <c r="J23" t="s">
        <v>17</v>
      </c>
    </row>
    <row r="24" spans="1:10" x14ac:dyDescent="0.25">
      <c r="A24" s="1">
        <v>45112</v>
      </c>
      <c r="B24" s="7">
        <v>0.56597222222222221</v>
      </c>
      <c r="C24" s="7">
        <v>0.54166666666666663</v>
      </c>
      <c r="D24" s="8">
        <f>Weather[[#This Row],[Date]]+Weather[[#This Row],[WeatherHourlyBuckets]]</f>
        <v>45112.541666666664</v>
      </c>
      <c r="E24">
        <v>62.6</v>
      </c>
      <c r="F24">
        <v>82.52</v>
      </c>
      <c r="G24">
        <v>57.2</v>
      </c>
      <c r="H24">
        <v>30.22</v>
      </c>
      <c r="I24">
        <v>8</v>
      </c>
      <c r="J24" t="s">
        <v>17</v>
      </c>
    </row>
    <row r="25" spans="1:10" x14ac:dyDescent="0.25">
      <c r="A25" s="1">
        <v>45112</v>
      </c>
      <c r="B25" s="7">
        <v>0.5625</v>
      </c>
      <c r="C25" s="7">
        <v>0.54166666666666663</v>
      </c>
      <c r="D25" s="8">
        <f>Weather[[#This Row],[Date]]+Weather[[#This Row],[WeatherHourlyBuckets]]</f>
        <v>45112.541666666664</v>
      </c>
      <c r="E25">
        <v>62.6</v>
      </c>
      <c r="F25">
        <v>82.52</v>
      </c>
      <c r="G25">
        <v>57.2</v>
      </c>
      <c r="H25">
        <v>30.22</v>
      </c>
      <c r="I25">
        <v>10</v>
      </c>
      <c r="J25" t="s">
        <v>15</v>
      </c>
    </row>
    <row r="26" spans="1:10" x14ac:dyDescent="0.25">
      <c r="A26" s="1">
        <v>45112</v>
      </c>
      <c r="B26" s="7">
        <v>0.55208333333333337</v>
      </c>
      <c r="C26" s="7">
        <v>0.54166666666666663</v>
      </c>
      <c r="D26" s="8">
        <f>Weather[[#This Row],[Date]]+Weather[[#This Row],[WeatherHourlyBuckets]]</f>
        <v>45112.541666666664</v>
      </c>
      <c r="E26">
        <v>62.6</v>
      </c>
      <c r="F26">
        <v>82.52</v>
      </c>
      <c r="G26">
        <v>57.2</v>
      </c>
      <c r="H26">
        <v>30.21</v>
      </c>
      <c r="I26">
        <v>8</v>
      </c>
      <c r="J26" t="s">
        <v>17</v>
      </c>
    </row>
    <row r="27" spans="1:10" x14ac:dyDescent="0.25">
      <c r="A27" s="1">
        <v>45112</v>
      </c>
      <c r="B27" s="7">
        <v>0.54861111111111116</v>
      </c>
      <c r="C27" s="7">
        <v>0.54166666666666663</v>
      </c>
      <c r="D27" s="8">
        <f>Weather[[#This Row],[Date]]+Weather[[#This Row],[WeatherHourlyBuckets]]</f>
        <v>45112.541666666664</v>
      </c>
      <c r="E27">
        <v>62.6</v>
      </c>
      <c r="F27">
        <v>82.52</v>
      </c>
      <c r="G27">
        <v>57.2</v>
      </c>
      <c r="H27">
        <v>30.22</v>
      </c>
      <c r="I27">
        <v>9</v>
      </c>
      <c r="J27" t="s">
        <v>15</v>
      </c>
    </row>
    <row r="28" spans="1:10" x14ac:dyDescent="0.25">
      <c r="A28" s="1">
        <v>45112</v>
      </c>
      <c r="B28" s="7">
        <v>0.54513888888888884</v>
      </c>
      <c r="C28" s="7">
        <v>0.54166666666666663</v>
      </c>
      <c r="D28" s="8">
        <f>Weather[[#This Row],[Date]]+Weather[[#This Row],[WeatherHourlyBuckets]]</f>
        <v>45112.541666666664</v>
      </c>
      <c r="E28">
        <v>62.6</v>
      </c>
      <c r="F28">
        <v>82.52</v>
      </c>
      <c r="G28">
        <v>57.2</v>
      </c>
      <c r="H28">
        <v>30.22</v>
      </c>
      <c r="I28">
        <v>9</v>
      </c>
      <c r="J28" t="s">
        <v>15</v>
      </c>
    </row>
    <row r="29" spans="1:10" x14ac:dyDescent="0.25">
      <c r="A29" s="1">
        <v>45112</v>
      </c>
      <c r="B29" s="7">
        <v>0.54166666666666663</v>
      </c>
      <c r="C29" s="7">
        <v>0.54166666666666663</v>
      </c>
      <c r="D29" s="8">
        <f>Weather[[#This Row],[Date]]+Weather[[#This Row],[WeatherHourlyBuckets]]</f>
        <v>45112.541666666664</v>
      </c>
      <c r="E29">
        <v>64.400000000000006</v>
      </c>
      <c r="F29">
        <v>77.48</v>
      </c>
      <c r="G29">
        <v>57.2</v>
      </c>
      <c r="H29">
        <v>30.22</v>
      </c>
      <c r="I29">
        <v>9</v>
      </c>
      <c r="J29" t="s">
        <v>15</v>
      </c>
    </row>
    <row r="30" spans="1:10" x14ac:dyDescent="0.25">
      <c r="A30" s="1">
        <v>45112</v>
      </c>
      <c r="B30" s="7">
        <v>0.53819444444444442</v>
      </c>
      <c r="C30" s="7">
        <v>0.5</v>
      </c>
      <c r="D30" s="8">
        <f>Weather[[#This Row],[Date]]+Weather[[#This Row],[WeatherHourlyBuckets]]</f>
        <v>45112.5</v>
      </c>
      <c r="E30">
        <v>64.400000000000006</v>
      </c>
      <c r="F30">
        <v>77.48</v>
      </c>
      <c r="G30">
        <v>57.2</v>
      </c>
      <c r="H30">
        <v>30.21</v>
      </c>
      <c r="I30">
        <v>10</v>
      </c>
      <c r="J30" t="s">
        <v>14</v>
      </c>
    </row>
    <row r="31" spans="1:10" x14ac:dyDescent="0.25">
      <c r="A31" s="1">
        <v>45112</v>
      </c>
      <c r="B31" s="7">
        <v>0.53680555555555554</v>
      </c>
      <c r="C31" s="7">
        <v>0.5</v>
      </c>
      <c r="D31" s="8">
        <f>Weather[[#This Row],[Date]]+Weather[[#This Row],[WeatherHourlyBuckets]]</f>
        <v>45112.5</v>
      </c>
      <c r="E31">
        <v>64.040000000000006</v>
      </c>
      <c r="F31">
        <v>80.52</v>
      </c>
      <c r="G31">
        <v>57.92</v>
      </c>
      <c r="H31">
        <v>30.21</v>
      </c>
      <c r="I31">
        <v>9</v>
      </c>
      <c r="J31" t="s">
        <v>15</v>
      </c>
    </row>
    <row r="32" spans="1:10" x14ac:dyDescent="0.25">
      <c r="A32" s="1">
        <v>45112</v>
      </c>
      <c r="B32" s="7">
        <v>0.53472222222222221</v>
      </c>
      <c r="C32" s="7">
        <v>0.5</v>
      </c>
      <c r="D32" s="8">
        <f>Weather[[#This Row],[Date]]+Weather[[#This Row],[WeatherHourlyBuckets]]</f>
        <v>45112.5</v>
      </c>
      <c r="E32">
        <v>62.6</v>
      </c>
      <c r="F32">
        <v>82.52</v>
      </c>
      <c r="G32">
        <v>57.2</v>
      </c>
      <c r="H32">
        <v>30.22</v>
      </c>
      <c r="I32">
        <v>7</v>
      </c>
      <c r="J32" t="s">
        <v>15</v>
      </c>
    </row>
    <row r="33" spans="1:10" x14ac:dyDescent="0.25">
      <c r="A33" s="1">
        <v>45112</v>
      </c>
      <c r="B33" s="7">
        <v>0.53125</v>
      </c>
      <c r="C33" s="7">
        <v>0.5</v>
      </c>
      <c r="D33" s="8">
        <f>Weather[[#This Row],[Date]]+Weather[[#This Row],[WeatherHourlyBuckets]]</f>
        <v>45112.5</v>
      </c>
      <c r="E33">
        <v>62.6</v>
      </c>
      <c r="F33">
        <v>82.52</v>
      </c>
      <c r="G33">
        <v>57.2</v>
      </c>
      <c r="H33">
        <v>30.22</v>
      </c>
      <c r="I33">
        <v>9</v>
      </c>
      <c r="J33" t="s">
        <v>15</v>
      </c>
    </row>
    <row r="34" spans="1:10" x14ac:dyDescent="0.25">
      <c r="A34" s="1">
        <v>45112</v>
      </c>
      <c r="B34" s="7">
        <v>0.52777777777777779</v>
      </c>
      <c r="C34" s="7">
        <v>0.5</v>
      </c>
      <c r="D34" s="8">
        <f>Weather[[#This Row],[Date]]+Weather[[#This Row],[WeatherHourlyBuckets]]</f>
        <v>45112.5</v>
      </c>
      <c r="E34">
        <v>64.400000000000006</v>
      </c>
      <c r="F34">
        <v>77.48</v>
      </c>
      <c r="G34">
        <v>57.2</v>
      </c>
      <c r="H34">
        <v>30.22</v>
      </c>
      <c r="I34">
        <v>9</v>
      </c>
      <c r="J34" t="s">
        <v>15</v>
      </c>
    </row>
    <row r="35" spans="1:10" x14ac:dyDescent="0.25">
      <c r="A35" s="1">
        <v>45112</v>
      </c>
      <c r="B35" s="7">
        <v>0.52430555555555558</v>
      </c>
      <c r="C35" s="7">
        <v>0.5</v>
      </c>
      <c r="D35" s="8">
        <f>Weather[[#This Row],[Date]]+Weather[[#This Row],[WeatherHourlyBuckets]]</f>
        <v>45112.5</v>
      </c>
      <c r="E35">
        <v>64.400000000000006</v>
      </c>
      <c r="F35">
        <v>77.48</v>
      </c>
      <c r="G35">
        <v>57.2</v>
      </c>
      <c r="H35">
        <v>30.22</v>
      </c>
      <c r="I35">
        <v>9</v>
      </c>
      <c r="J35" t="s">
        <v>17</v>
      </c>
    </row>
    <row r="36" spans="1:10" x14ac:dyDescent="0.25">
      <c r="A36" s="1">
        <v>45112</v>
      </c>
      <c r="B36" s="7">
        <v>0.52083333333333337</v>
      </c>
      <c r="C36" s="7">
        <v>0.5</v>
      </c>
      <c r="D36" s="8">
        <f>Weather[[#This Row],[Date]]+Weather[[#This Row],[WeatherHourlyBuckets]]</f>
        <v>45112.5</v>
      </c>
      <c r="E36">
        <v>62.6</v>
      </c>
      <c r="F36">
        <v>82.52</v>
      </c>
      <c r="G36">
        <v>57.2</v>
      </c>
      <c r="H36">
        <v>30.22</v>
      </c>
      <c r="I36">
        <v>8</v>
      </c>
      <c r="J36" t="s">
        <v>15</v>
      </c>
    </row>
    <row r="37" spans="1:10" x14ac:dyDescent="0.25">
      <c r="A37" s="1">
        <v>45112</v>
      </c>
      <c r="B37" s="7">
        <v>0.51249999999999996</v>
      </c>
      <c r="C37" s="7">
        <v>0.5</v>
      </c>
      <c r="D37" s="8">
        <f>Weather[[#This Row],[Date]]+Weather[[#This Row],[WeatherHourlyBuckets]]</f>
        <v>45112.5</v>
      </c>
      <c r="E37">
        <v>64.040000000000006</v>
      </c>
      <c r="F37">
        <v>80.52</v>
      </c>
      <c r="G37">
        <v>57.92</v>
      </c>
      <c r="H37">
        <v>30.22</v>
      </c>
      <c r="I37">
        <v>8</v>
      </c>
      <c r="J37" t="s">
        <v>15</v>
      </c>
    </row>
    <row r="38" spans="1:10" x14ac:dyDescent="0.25">
      <c r="A38" s="1">
        <v>45112</v>
      </c>
      <c r="B38" s="7">
        <v>0.51041666666666663</v>
      </c>
      <c r="C38" s="7">
        <v>0.5</v>
      </c>
      <c r="D38" s="8">
        <f>Weather[[#This Row],[Date]]+Weather[[#This Row],[WeatherHourlyBuckets]]</f>
        <v>45112.5</v>
      </c>
      <c r="E38">
        <v>64.400000000000006</v>
      </c>
      <c r="F38">
        <v>77.48</v>
      </c>
      <c r="G38">
        <v>57.2</v>
      </c>
      <c r="H38">
        <v>30.22</v>
      </c>
      <c r="I38">
        <v>11</v>
      </c>
      <c r="J38" t="s">
        <v>15</v>
      </c>
    </row>
    <row r="39" spans="1:10" x14ac:dyDescent="0.25">
      <c r="A39" s="1">
        <v>45112</v>
      </c>
      <c r="B39" s="7">
        <v>0.50694444444444442</v>
      </c>
      <c r="C39" s="7">
        <v>0.5</v>
      </c>
      <c r="D39" s="8">
        <f>Weather[[#This Row],[Date]]+Weather[[#This Row],[WeatherHourlyBuckets]]</f>
        <v>45112.5</v>
      </c>
      <c r="E39">
        <v>64.400000000000006</v>
      </c>
      <c r="F39">
        <v>77.48</v>
      </c>
      <c r="G39">
        <v>57.2</v>
      </c>
      <c r="H39">
        <v>30.22</v>
      </c>
      <c r="I39">
        <v>9</v>
      </c>
      <c r="J39" t="s">
        <v>15</v>
      </c>
    </row>
    <row r="40" spans="1:10" x14ac:dyDescent="0.25">
      <c r="A40" s="1">
        <v>45112</v>
      </c>
      <c r="B40" s="7">
        <v>0.50347222222222221</v>
      </c>
      <c r="C40" s="7">
        <v>0.5</v>
      </c>
      <c r="D40" s="8">
        <f>Weather[[#This Row],[Date]]+Weather[[#This Row],[WeatherHourlyBuckets]]</f>
        <v>45112.5</v>
      </c>
      <c r="E40">
        <v>64.400000000000006</v>
      </c>
      <c r="F40">
        <v>77.48</v>
      </c>
      <c r="G40">
        <v>57.2</v>
      </c>
      <c r="H40">
        <v>30.22</v>
      </c>
      <c r="I40">
        <v>8</v>
      </c>
      <c r="J40" t="s">
        <v>17</v>
      </c>
    </row>
    <row r="41" spans="1:10" x14ac:dyDescent="0.25">
      <c r="A41" s="1">
        <v>45112</v>
      </c>
      <c r="B41" s="7">
        <v>0.50277777777777777</v>
      </c>
      <c r="C41" s="7">
        <v>0.5</v>
      </c>
      <c r="D41" s="8">
        <f>Weather[[#This Row],[Date]]+Weather[[#This Row],[WeatherHourlyBuckets]]</f>
        <v>45112.5</v>
      </c>
      <c r="E41">
        <v>64.040000000000006</v>
      </c>
      <c r="F41">
        <v>80.52</v>
      </c>
      <c r="G41">
        <v>57.92</v>
      </c>
      <c r="H41">
        <v>30.22</v>
      </c>
      <c r="I41">
        <v>9</v>
      </c>
      <c r="J41" t="s">
        <v>15</v>
      </c>
    </row>
    <row r="42" spans="1:10" x14ac:dyDescent="0.25">
      <c r="A42" s="1">
        <v>45112</v>
      </c>
      <c r="B42" s="7">
        <v>0.5</v>
      </c>
      <c r="C42" s="7">
        <v>0.5</v>
      </c>
      <c r="D42" s="8">
        <f>Weather[[#This Row],[Date]]+Weather[[#This Row],[WeatherHourlyBuckets]]</f>
        <v>45112.5</v>
      </c>
      <c r="E42">
        <v>64.400000000000006</v>
      </c>
      <c r="F42">
        <v>77.48</v>
      </c>
      <c r="G42">
        <v>57.2</v>
      </c>
      <c r="H42">
        <v>30.22</v>
      </c>
      <c r="I42">
        <v>10</v>
      </c>
      <c r="J42" t="s">
        <v>15</v>
      </c>
    </row>
    <row r="43" spans="1:10" x14ac:dyDescent="0.25">
      <c r="A43" s="1">
        <v>45112</v>
      </c>
      <c r="B43" s="7">
        <v>0.49652777777777779</v>
      </c>
      <c r="C43" s="7">
        <v>0.45833333333333331</v>
      </c>
      <c r="D43" s="8">
        <f>Weather[[#This Row],[Date]]+Weather[[#This Row],[WeatherHourlyBuckets]]</f>
        <v>45112.458333333336</v>
      </c>
      <c r="E43">
        <v>62.6</v>
      </c>
      <c r="F43">
        <v>82.52</v>
      </c>
      <c r="G43">
        <v>57.2</v>
      </c>
      <c r="H43">
        <v>30.22</v>
      </c>
      <c r="I43">
        <v>9</v>
      </c>
      <c r="J43" t="s">
        <v>17</v>
      </c>
    </row>
    <row r="44" spans="1:10" x14ac:dyDescent="0.25">
      <c r="A44" s="1">
        <v>45112</v>
      </c>
      <c r="B44" s="7">
        <v>0.49513888888888891</v>
      </c>
      <c r="C44" s="7">
        <v>0.45833333333333331</v>
      </c>
      <c r="D44" s="8">
        <f>Weather[[#This Row],[Date]]+Weather[[#This Row],[WeatherHourlyBuckets]]</f>
        <v>45112.458333333336</v>
      </c>
      <c r="E44">
        <v>62.96</v>
      </c>
      <c r="F44">
        <v>80.959999999999994</v>
      </c>
      <c r="G44">
        <v>57.02</v>
      </c>
      <c r="H44">
        <v>30.22</v>
      </c>
      <c r="I44">
        <v>9</v>
      </c>
      <c r="J44" t="s">
        <v>17</v>
      </c>
    </row>
    <row r="45" spans="1:10" x14ac:dyDescent="0.25">
      <c r="A45" s="1">
        <v>45112</v>
      </c>
      <c r="B45" s="7">
        <v>0.49305555555555558</v>
      </c>
      <c r="C45" s="7">
        <v>0.45833333333333331</v>
      </c>
      <c r="D45" s="8">
        <f>Weather[[#This Row],[Date]]+Weather[[#This Row],[WeatherHourlyBuckets]]</f>
        <v>45112.458333333336</v>
      </c>
      <c r="E45">
        <v>62.6</v>
      </c>
      <c r="F45">
        <v>82.52</v>
      </c>
      <c r="G45">
        <v>57.2</v>
      </c>
      <c r="H45">
        <v>30.22</v>
      </c>
      <c r="I45">
        <v>10</v>
      </c>
      <c r="J45" t="s">
        <v>15</v>
      </c>
    </row>
    <row r="46" spans="1:10" x14ac:dyDescent="0.25">
      <c r="A46" s="1">
        <v>45112</v>
      </c>
      <c r="B46" s="7">
        <v>0.47916666666666669</v>
      </c>
      <c r="C46" s="7">
        <v>0.45833333333333331</v>
      </c>
      <c r="D46" s="8">
        <f>Weather[[#This Row],[Date]]+Weather[[#This Row],[WeatherHourlyBuckets]]</f>
        <v>45112.458333333336</v>
      </c>
      <c r="E46">
        <v>64.400000000000006</v>
      </c>
      <c r="F46">
        <v>77.48</v>
      </c>
      <c r="G46">
        <v>57.2</v>
      </c>
      <c r="H46">
        <v>30.22</v>
      </c>
      <c r="I46">
        <v>10</v>
      </c>
      <c r="J46" t="s">
        <v>16</v>
      </c>
    </row>
    <row r="47" spans="1:10" x14ac:dyDescent="0.25">
      <c r="A47" s="1">
        <v>45112</v>
      </c>
      <c r="B47" s="7">
        <v>0.47569444444444442</v>
      </c>
      <c r="C47" s="7">
        <v>0.45833333333333331</v>
      </c>
      <c r="D47" s="8">
        <f>Weather[[#This Row],[Date]]+Weather[[#This Row],[WeatherHourlyBuckets]]</f>
        <v>45112.458333333336</v>
      </c>
      <c r="E47">
        <v>64.400000000000006</v>
      </c>
      <c r="F47">
        <v>77.48</v>
      </c>
      <c r="G47">
        <v>57.2</v>
      </c>
      <c r="H47">
        <v>30.22</v>
      </c>
      <c r="I47">
        <v>10</v>
      </c>
      <c r="J47" t="s">
        <v>16</v>
      </c>
    </row>
    <row r="48" spans="1:10" x14ac:dyDescent="0.25">
      <c r="A48" s="1">
        <v>45112</v>
      </c>
      <c r="B48" s="7">
        <v>0.47222222222222221</v>
      </c>
      <c r="C48" s="7">
        <v>0.45833333333333331</v>
      </c>
      <c r="D48" s="8">
        <f>Weather[[#This Row],[Date]]+Weather[[#This Row],[WeatherHourlyBuckets]]</f>
        <v>45112.458333333336</v>
      </c>
      <c r="E48">
        <v>64.400000000000006</v>
      </c>
      <c r="F48">
        <v>72.599999999999994</v>
      </c>
      <c r="G48">
        <v>55.4</v>
      </c>
      <c r="H48">
        <v>30.22</v>
      </c>
      <c r="I48">
        <v>8</v>
      </c>
      <c r="J48" t="s">
        <v>16</v>
      </c>
    </row>
    <row r="49" spans="1:11" x14ac:dyDescent="0.25">
      <c r="A49" s="1">
        <v>45112</v>
      </c>
      <c r="B49" s="7">
        <v>0.46875</v>
      </c>
      <c r="C49" s="7">
        <v>0.45833333333333331</v>
      </c>
      <c r="D49" s="8">
        <f>Weather[[#This Row],[Date]]+Weather[[#This Row],[WeatherHourlyBuckets]]</f>
        <v>45112.458333333336</v>
      </c>
      <c r="E49">
        <v>66.2</v>
      </c>
      <c r="F49">
        <v>68.2</v>
      </c>
      <c r="G49">
        <v>55.4</v>
      </c>
      <c r="H49">
        <v>30.22</v>
      </c>
      <c r="I49">
        <v>13</v>
      </c>
      <c r="J49" t="s">
        <v>11</v>
      </c>
    </row>
    <row r="50" spans="1:11" x14ac:dyDescent="0.25">
      <c r="A50" s="1">
        <v>45112</v>
      </c>
      <c r="B50" s="7">
        <v>0.46527777777777779</v>
      </c>
      <c r="C50" s="7">
        <v>0.45833333333333331</v>
      </c>
      <c r="D50" s="8">
        <f>Weather[[#This Row],[Date]]+Weather[[#This Row],[WeatherHourlyBuckets]]</f>
        <v>45112.458333333336</v>
      </c>
      <c r="E50">
        <v>66.2</v>
      </c>
      <c r="F50">
        <v>68.2</v>
      </c>
      <c r="G50">
        <v>55.4</v>
      </c>
      <c r="H50">
        <v>30.22</v>
      </c>
      <c r="I50">
        <v>11</v>
      </c>
      <c r="J50" t="s">
        <v>21</v>
      </c>
    </row>
    <row r="51" spans="1:11" x14ac:dyDescent="0.25">
      <c r="A51" s="1">
        <v>45112</v>
      </c>
      <c r="B51" s="7">
        <v>0.46180555555555558</v>
      </c>
      <c r="C51" s="7">
        <v>0.45833333333333331</v>
      </c>
      <c r="D51" s="8">
        <f>Weather[[#This Row],[Date]]+Weather[[#This Row],[WeatherHourlyBuckets]]</f>
        <v>45112.458333333336</v>
      </c>
      <c r="E51">
        <v>66.2</v>
      </c>
      <c r="F51">
        <v>68.2</v>
      </c>
      <c r="G51">
        <v>55.4</v>
      </c>
      <c r="H51">
        <v>30.22</v>
      </c>
      <c r="I51">
        <v>13</v>
      </c>
      <c r="J51" t="s">
        <v>11</v>
      </c>
      <c r="K51">
        <v>19</v>
      </c>
    </row>
    <row r="52" spans="1:11" x14ac:dyDescent="0.25">
      <c r="A52" s="1">
        <v>45112</v>
      </c>
      <c r="B52" s="7">
        <v>0.45833333333333331</v>
      </c>
      <c r="C52" s="7">
        <v>0.45833333333333331</v>
      </c>
      <c r="D52" s="8">
        <f>Weather[[#This Row],[Date]]+Weather[[#This Row],[WeatherHourlyBuckets]]</f>
        <v>45112.458333333336</v>
      </c>
      <c r="E52">
        <v>66.2</v>
      </c>
      <c r="F52">
        <v>68.2</v>
      </c>
      <c r="G52">
        <v>55.4</v>
      </c>
      <c r="H52">
        <v>30.22</v>
      </c>
      <c r="I52">
        <v>14</v>
      </c>
      <c r="J52" t="s">
        <v>11</v>
      </c>
    </row>
    <row r="53" spans="1:11" x14ac:dyDescent="0.25">
      <c r="A53" s="1">
        <v>45112</v>
      </c>
      <c r="B53" s="7">
        <v>0.4548611111111111</v>
      </c>
      <c r="C53" s="7">
        <v>0.41666666666666669</v>
      </c>
      <c r="D53" s="8">
        <f>Weather[[#This Row],[Date]]+Weather[[#This Row],[WeatherHourlyBuckets]]</f>
        <v>45112.416666666664</v>
      </c>
      <c r="E53">
        <v>66.2</v>
      </c>
      <c r="F53">
        <v>68.2</v>
      </c>
      <c r="G53">
        <v>55.4</v>
      </c>
      <c r="H53">
        <v>30.22</v>
      </c>
      <c r="I53">
        <v>14</v>
      </c>
      <c r="J53" t="s">
        <v>11</v>
      </c>
      <c r="K53">
        <v>19</v>
      </c>
    </row>
    <row r="54" spans="1:11" x14ac:dyDescent="0.25">
      <c r="A54" s="1">
        <v>45112</v>
      </c>
      <c r="B54" s="7">
        <v>0.45347222222222222</v>
      </c>
      <c r="C54" s="7">
        <v>0.41666666666666669</v>
      </c>
      <c r="D54" s="8">
        <f>Weather[[#This Row],[Date]]+Weather[[#This Row],[WeatherHourlyBuckets]]</f>
        <v>45112.416666666664</v>
      </c>
      <c r="E54">
        <v>66.92</v>
      </c>
      <c r="F54">
        <v>67.84</v>
      </c>
      <c r="G54">
        <v>55.94</v>
      </c>
      <c r="H54">
        <v>30.22</v>
      </c>
      <c r="I54">
        <v>13</v>
      </c>
      <c r="J54" t="s">
        <v>11</v>
      </c>
      <c r="K54">
        <v>22</v>
      </c>
    </row>
    <row r="55" spans="1:11" x14ac:dyDescent="0.25">
      <c r="A55" s="1">
        <v>45112</v>
      </c>
      <c r="B55" s="7">
        <v>0.4513888888888889</v>
      </c>
      <c r="C55" s="7">
        <v>0.41666666666666669</v>
      </c>
      <c r="D55" s="8">
        <f>Weather[[#This Row],[Date]]+Weather[[#This Row],[WeatherHourlyBuckets]]</f>
        <v>45112.416666666664</v>
      </c>
      <c r="E55">
        <v>66.2</v>
      </c>
      <c r="F55">
        <v>68.2</v>
      </c>
      <c r="G55">
        <v>55.4</v>
      </c>
      <c r="H55">
        <v>30.22</v>
      </c>
      <c r="I55">
        <v>11</v>
      </c>
      <c r="J55" t="s">
        <v>11</v>
      </c>
    </row>
    <row r="56" spans="1:11" x14ac:dyDescent="0.25">
      <c r="A56" s="1">
        <v>45112</v>
      </c>
      <c r="B56" s="7">
        <v>0.44791666666666669</v>
      </c>
      <c r="C56" s="7">
        <v>0.41666666666666669</v>
      </c>
      <c r="D56" s="8">
        <f>Weather[[#This Row],[Date]]+Weather[[#This Row],[WeatherHourlyBuckets]]</f>
        <v>45112.416666666664</v>
      </c>
      <c r="E56">
        <v>66.2</v>
      </c>
      <c r="F56">
        <v>68.2</v>
      </c>
      <c r="G56">
        <v>55.4</v>
      </c>
      <c r="H56">
        <v>30.22</v>
      </c>
      <c r="I56">
        <v>13</v>
      </c>
      <c r="J56" t="s">
        <v>11</v>
      </c>
    </row>
    <row r="57" spans="1:11" x14ac:dyDescent="0.25">
      <c r="A57" s="1">
        <v>45112</v>
      </c>
      <c r="B57" s="7">
        <v>0.44444444444444442</v>
      </c>
      <c r="C57" s="7">
        <v>0.41666666666666669</v>
      </c>
      <c r="D57" s="8">
        <f>Weather[[#This Row],[Date]]+Weather[[#This Row],[WeatherHourlyBuckets]]</f>
        <v>45112.416666666664</v>
      </c>
      <c r="E57">
        <v>66.2</v>
      </c>
      <c r="F57">
        <v>68.2</v>
      </c>
      <c r="G57">
        <v>55.4</v>
      </c>
      <c r="H57">
        <v>30.22</v>
      </c>
      <c r="I57">
        <v>12</v>
      </c>
      <c r="J57" t="s">
        <v>11</v>
      </c>
      <c r="K57">
        <v>19</v>
      </c>
    </row>
    <row r="58" spans="1:11" x14ac:dyDescent="0.25">
      <c r="A58" s="1">
        <v>45112</v>
      </c>
      <c r="B58" s="7">
        <v>0.44097222222222221</v>
      </c>
      <c r="C58" s="7">
        <v>0.41666666666666669</v>
      </c>
      <c r="D58" s="8">
        <f>Weather[[#This Row],[Date]]+Weather[[#This Row],[WeatherHourlyBuckets]]</f>
        <v>45112.416666666664</v>
      </c>
      <c r="E58">
        <v>64.400000000000006</v>
      </c>
      <c r="F58">
        <v>72.599999999999994</v>
      </c>
      <c r="G58">
        <v>55.4</v>
      </c>
      <c r="H58">
        <v>30.23</v>
      </c>
      <c r="I58">
        <v>13</v>
      </c>
      <c r="J58" t="s">
        <v>11</v>
      </c>
    </row>
    <row r="59" spans="1:11" x14ac:dyDescent="0.25">
      <c r="A59" s="1">
        <v>45112</v>
      </c>
      <c r="B59" s="7">
        <v>0.4375</v>
      </c>
      <c r="C59" s="7">
        <v>0.41666666666666669</v>
      </c>
      <c r="D59" s="8">
        <f>Weather[[#This Row],[Date]]+Weather[[#This Row],[WeatherHourlyBuckets]]</f>
        <v>45112.416666666664</v>
      </c>
      <c r="E59">
        <v>64.400000000000006</v>
      </c>
      <c r="F59">
        <v>72.599999999999994</v>
      </c>
      <c r="G59">
        <v>55.4</v>
      </c>
      <c r="H59">
        <v>30.23</v>
      </c>
      <c r="I59">
        <v>14</v>
      </c>
      <c r="J59" t="s">
        <v>21</v>
      </c>
    </row>
    <row r="60" spans="1:11" x14ac:dyDescent="0.25">
      <c r="A60" s="1">
        <v>45112</v>
      </c>
      <c r="B60" s="7">
        <v>0.43402777777777779</v>
      </c>
      <c r="C60" s="7">
        <v>0.41666666666666669</v>
      </c>
      <c r="D60" s="8">
        <f>Weather[[#This Row],[Date]]+Weather[[#This Row],[WeatherHourlyBuckets]]</f>
        <v>45112.416666666664</v>
      </c>
      <c r="E60">
        <v>64.400000000000006</v>
      </c>
      <c r="F60">
        <v>67.989999999999995</v>
      </c>
      <c r="G60">
        <v>53.6</v>
      </c>
      <c r="H60">
        <v>30.23</v>
      </c>
      <c r="I60">
        <v>10</v>
      </c>
      <c r="J60" t="s">
        <v>11</v>
      </c>
    </row>
    <row r="61" spans="1:11" x14ac:dyDescent="0.25">
      <c r="A61" s="1">
        <v>45112</v>
      </c>
      <c r="B61" s="7">
        <v>0.43055555555555558</v>
      </c>
      <c r="C61" s="7">
        <v>0.41666666666666669</v>
      </c>
      <c r="D61" s="8">
        <f>Weather[[#This Row],[Date]]+Weather[[#This Row],[WeatherHourlyBuckets]]</f>
        <v>45112.416666666664</v>
      </c>
      <c r="E61">
        <v>64.400000000000006</v>
      </c>
      <c r="F61">
        <v>67.989999999999995</v>
      </c>
      <c r="G61">
        <v>53.6</v>
      </c>
      <c r="H61">
        <v>30.23</v>
      </c>
      <c r="I61">
        <v>12</v>
      </c>
      <c r="J61" t="s">
        <v>11</v>
      </c>
    </row>
    <row r="62" spans="1:11" x14ac:dyDescent="0.25">
      <c r="A62" s="1">
        <v>45112</v>
      </c>
      <c r="B62" s="7">
        <v>0.42708333333333331</v>
      </c>
      <c r="C62" s="7">
        <v>0.41666666666666669</v>
      </c>
      <c r="D62" s="8">
        <f>Weather[[#This Row],[Date]]+Weather[[#This Row],[WeatherHourlyBuckets]]</f>
        <v>45112.416666666664</v>
      </c>
      <c r="E62">
        <v>64.400000000000006</v>
      </c>
      <c r="F62">
        <v>67.989999999999995</v>
      </c>
      <c r="G62">
        <v>53.6</v>
      </c>
      <c r="H62">
        <v>30.23</v>
      </c>
      <c r="I62">
        <v>11</v>
      </c>
      <c r="J62" t="s">
        <v>21</v>
      </c>
    </row>
    <row r="63" spans="1:11" x14ac:dyDescent="0.25">
      <c r="A63" s="1">
        <v>45112</v>
      </c>
      <c r="B63" s="7">
        <v>0.4236111111111111</v>
      </c>
      <c r="C63" s="7">
        <v>0.41666666666666669</v>
      </c>
      <c r="D63" s="8">
        <f>Weather[[#This Row],[Date]]+Weather[[#This Row],[WeatherHourlyBuckets]]</f>
        <v>45112.416666666664</v>
      </c>
      <c r="E63">
        <v>62.6</v>
      </c>
      <c r="F63">
        <v>72.42</v>
      </c>
      <c r="G63">
        <v>53.6</v>
      </c>
      <c r="H63">
        <v>30.24</v>
      </c>
      <c r="I63">
        <v>10</v>
      </c>
      <c r="J63" t="s">
        <v>11</v>
      </c>
      <c r="K63">
        <v>15</v>
      </c>
    </row>
    <row r="64" spans="1:11" x14ac:dyDescent="0.25">
      <c r="A64" s="1">
        <v>45112</v>
      </c>
      <c r="B64" s="7">
        <v>0.4201388888888889</v>
      </c>
      <c r="C64" s="7">
        <v>0.41666666666666669</v>
      </c>
      <c r="D64" s="8">
        <f>Weather[[#This Row],[Date]]+Weather[[#This Row],[WeatherHourlyBuckets]]</f>
        <v>45112.416666666664</v>
      </c>
      <c r="E64">
        <v>62.6</v>
      </c>
      <c r="F64">
        <v>72.42</v>
      </c>
      <c r="G64">
        <v>53.6</v>
      </c>
      <c r="H64">
        <v>30.24</v>
      </c>
      <c r="I64">
        <v>15</v>
      </c>
      <c r="J64" t="s">
        <v>11</v>
      </c>
    </row>
    <row r="65" spans="1:11" x14ac:dyDescent="0.25">
      <c r="A65" s="1">
        <v>45112</v>
      </c>
      <c r="B65" s="7">
        <v>0.41666666666666669</v>
      </c>
      <c r="C65" s="7">
        <v>0.41666666666666669</v>
      </c>
      <c r="D65" s="8">
        <f>Weather[[#This Row],[Date]]+Weather[[#This Row],[WeatherHourlyBuckets]]</f>
        <v>45112.416666666664</v>
      </c>
      <c r="E65">
        <v>62.6</v>
      </c>
      <c r="F65">
        <v>72.42</v>
      </c>
      <c r="G65">
        <v>53.6</v>
      </c>
      <c r="H65">
        <v>30.24</v>
      </c>
      <c r="I65">
        <v>15</v>
      </c>
      <c r="J65" t="s">
        <v>11</v>
      </c>
    </row>
    <row r="66" spans="1:11" x14ac:dyDescent="0.25">
      <c r="A66" s="1">
        <v>45112</v>
      </c>
      <c r="B66" s="7">
        <v>0.41180555555555554</v>
      </c>
      <c r="C66" s="7">
        <v>0.375</v>
      </c>
      <c r="D66" s="8">
        <f>Weather[[#This Row],[Date]]+Weather[[#This Row],[WeatherHourlyBuckets]]</f>
        <v>45112.375</v>
      </c>
      <c r="E66">
        <v>62.96</v>
      </c>
      <c r="F66">
        <v>70.11</v>
      </c>
      <c r="G66">
        <v>53.06</v>
      </c>
      <c r="H66">
        <v>30.24</v>
      </c>
      <c r="I66">
        <v>15</v>
      </c>
      <c r="J66" t="s">
        <v>11</v>
      </c>
      <c r="K66">
        <v>20</v>
      </c>
    </row>
    <row r="67" spans="1:11" x14ac:dyDescent="0.25">
      <c r="A67" s="1">
        <v>45112</v>
      </c>
      <c r="B67" s="7">
        <v>0.37013888888888891</v>
      </c>
      <c r="C67" s="7">
        <v>0.33333333333333331</v>
      </c>
      <c r="D67" s="8">
        <f>Weather[[#This Row],[Date]]+Weather[[#This Row],[WeatherHourlyBuckets]]</f>
        <v>45112.333333333336</v>
      </c>
      <c r="E67">
        <v>60.98</v>
      </c>
      <c r="F67">
        <v>75.180000000000007</v>
      </c>
      <c r="G67">
        <v>53.06</v>
      </c>
      <c r="H67">
        <v>30.24</v>
      </c>
      <c r="I67">
        <v>13</v>
      </c>
      <c r="J67" t="s">
        <v>11</v>
      </c>
      <c r="K67">
        <v>20</v>
      </c>
    </row>
    <row r="68" spans="1:11" x14ac:dyDescent="0.25">
      <c r="A68" s="1">
        <v>45112</v>
      </c>
      <c r="B68" s="7">
        <v>0.32847222222222222</v>
      </c>
      <c r="C68" s="7">
        <v>0.29166666666666669</v>
      </c>
      <c r="D68" s="8">
        <f>Weather[[#This Row],[Date]]+Weather[[#This Row],[WeatherHourlyBuckets]]</f>
        <v>45112.291666666664</v>
      </c>
      <c r="E68">
        <v>57.92</v>
      </c>
      <c r="F68">
        <v>86.65</v>
      </c>
      <c r="G68">
        <v>53.96</v>
      </c>
      <c r="H68">
        <v>30.26</v>
      </c>
      <c r="I68">
        <v>6</v>
      </c>
      <c r="J68" t="s">
        <v>12</v>
      </c>
    </row>
    <row r="69" spans="1:11" x14ac:dyDescent="0.25">
      <c r="A69" s="1">
        <v>45112</v>
      </c>
      <c r="B69" s="7">
        <v>0.29166666666666669</v>
      </c>
      <c r="C69" s="7">
        <v>0.29166666666666669</v>
      </c>
      <c r="D69" s="8">
        <f>Weather[[#This Row],[Date]]+Weather[[#This Row],[WeatherHourlyBuckets]]</f>
        <v>45112.291666666664</v>
      </c>
      <c r="E69">
        <v>55.4</v>
      </c>
      <c r="F69">
        <v>100</v>
      </c>
      <c r="G69">
        <v>55.4</v>
      </c>
      <c r="H69">
        <v>30.26</v>
      </c>
      <c r="I69">
        <v>6</v>
      </c>
      <c r="J69" t="s">
        <v>22</v>
      </c>
    </row>
    <row r="70" spans="1:11" x14ac:dyDescent="0.25">
      <c r="A70" s="1">
        <v>45112</v>
      </c>
      <c r="B70" s="7">
        <v>0.28819444444444442</v>
      </c>
      <c r="C70" s="7">
        <v>0.25</v>
      </c>
      <c r="D70" s="8">
        <f>Weather[[#This Row],[Date]]+Weather[[#This Row],[WeatherHourlyBuckets]]</f>
        <v>45112.25</v>
      </c>
      <c r="E70">
        <v>55.4</v>
      </c>
      <c r="F70">
        <v>100</v>
      </c>
      <c r="G70">
        <v>55.4</v>
      </c>
      <c r="H70">
        <v>30.27</v>
      </c>
      <c r="I70">
        <v>6</v>
      </c>
      <c r="J70" t="s">
        <v>22</v>
      </c>
    </row>
    <row r="71" spans="1:11" x14ac:dyDescent="0.25">
      <c r="A71" s="1">
        <v>45112</v>
      </c>
      <c r="B71" s="7">
        <v>0.28680555555555554</v>
      </c>
      <c r="C71" s="7">
        <v>0.25</v>
      </c>
      <c r="D71" s="8">
        <f>Weather[[#This Row],[Date]]+Weather[[#This Row],[WeatherHourlyBuckets]]</f>
        <v>45112.25</v>
      </c>
      <c r="E71">
        <v>55.04</v>
      </c>
      <c r="F71">
        <v>100</v>
      </c>
      <c r="G71">
        <v>55.04</v>
      </c>
      <c r="H71">
        <v>30.26</v>
      </c>
      <c r="I71">
        <v>6</v>
      </c>
      <c r="J71" t="s">
        <v>22</v>
      </c>
    </row>
    <row r="72" spans="1:11" x14ac:dyDescent="0.25">
      <c r="A72" s="1">
        <v>45112</v>
      </c>
      <c r="B72" s="7">
        <v>0.28472222222222221</v>
      </c>
      <c r="C72" s="7">
        <v>0.25</v>
      </c>
      <c r="D72" s="8">
        <f>Weather[[#This Row],[Date]]+Weather[[#This Row],[WeatherHourlyBuckets]]</f>
        <v>45112.25</v>
      </c>
      <c r="E72">
        <v>55.4</v>
      </c>
      <c r="F72">
        <v>100</v>
      </c>
      <c r="G72">
        <v>55.4</v>
      </c>
      <c r="H72">
        <v>30.26</v>
      </c>
      <c r="I72">
        <v>6</v>
      </c>
      <c r="J72" t="s">
        <v>22</v>
      </c>
    </row>
    <row r="73" spans="1:11" x14ac:dyDescent="0.25">
      <c r="A73" s="1">
        <v>45112</v>
      </c>
      <c r="B73" s="7">
        <v>0.28125</v>
      </c>
      <c r="C73" s="7">
        <v>0.25</v>
      </c>
      <c r="D73" s="8">
        <f>Weather[[#This Row],[Date]]+Weather[[#This Row],[WeatherHourlyBuckets]]</f>
        <v>45112.25</v>
      </c>
      <c r="E73">
        <v>55.4</v>
      </c>
      <c r="F73">
        <v>100</v>
      </c>
      <c r="G73">
        <v>55.4</v>
      </c>
      <c r="H73">
        <v>30.27</v>
      </c>
      <c r="I73">
        <v>4</v>
      </c>
      <c r="J73" t="s">
        <v>22</v>
      </c>
    </row>
    <row r="74" spans="1:11" x14ac:dyDescent="0.25">
      <c r="A74" s="1">
        <v>45112</v>
      </c>
      <c r="B74" s="7">
        <v>0.27777777777777779</v>
      </c>
      <c r="C74" s="7">
        <v>0.25</v>
      </c>
      <c r="D74" s="8">
        <f>Weather[[#This Row],[Date]]+Weather[[#This Row],[WeatherHourlyBuckets]]</f>
        <v>45112.25</v>
      </c>
      <c r="E74">
        <v>55.4</v>
      </c>
      <c r="F74">
        <v>93.65</v>
      </c>
      <c r="G74">
        <v>53.6</v>
      </c>
      <c r="H74">
        <v>30.27</v>
      </c>
      <c r="I74">
        <v>4</v>
      </c>
      <c r="J74" t="s">
        <v>22</v>
      </c>
    </row>
    <row r="75" spans="1:11" x14ac:dyDescent="0.25">
      <c r="A75" s="1">
        <v>45112</v>
      </c>
      <c r="B75" s="7">
        <v>0.27430555555555558</v>
      </c>
      <c r="C75" s="7">
        <v>0.25</v>
      </c>
      <c r="D75" s="8">
        <f>Weather[[#This Row],[Date]]+Weather[[#This Row],[WeatherHourlyBuckets]]</f>
        <v>45112.25</v>
      </c>
      <c r="E75">
        <v>55.4</v>
      </c>
      <c r="F75">
        <v>93.65</v>
      </c>
      <c r="G75">
        <v>53.6</v>
      </c>
      <c r="H75">
        <v>30.27</v>
      </c>
      <c r="I75">
        <v>5</v>
      </c>
      <c r="J75" t="s">
        <v>13</v>
      </c>
    </row>
    <row r="76" spans="1:11" x14ac:dyDescent="0.25">
      <c r="A76" s="1">
        <v>45112</v>
      </c>
      <c r="B76" s="7">
        <v>0.27083333333333331</v>
      </c>
      <c r="C76" s="7">
        <v>0.25</v>
      </c>
      <c r="D76" s="8">
        <f>Weather[[#This Row],[Date]]+Weather[[#This Row],[WeatherHourlyBuckets]]</f>
        <v>45112.25</v>
      </c>
      <c r="E76">
        <v>55.4</v>
      </c>
      <c r="F76">
        <v>93.65</v>
      </c>
      <c r="G76">
        <v>53.6</v>
      </c>
      <c r="H76">
        <v>30.28</v>
      </c>
      <c r="I76">
        <v>4</v>
      </c>
      <c r="J76" t="s">
        <v>13</v>
      </c>
    </row>
    <row r="77" spans="1:11" x14ac:dyDescent="0.25">
      <c r="A77" s="1">
        <v>45112</v>
      </c>
      <c r="B77" s="7">
        <v>0.25694444444444442</v>
      </c>
      <c r="C77" s="7">
        <v>0.25</v>
      </c>
      <c r="D77" s="8">
        <f>Weather[[#This Row],[Date]]+Weather[[#This Row],[WeatherHourlyBuckets]]</f>
        <v>45112.25</v>
      </c>
      <c r="E77">
        <v>53.6</v>
      </c>
      <c r="F77">
        <v>100</v>
      </c>
      <c r="G77">
        <v>53.6</v>
      </c>
      <c r="H77">
        <v>30.28</v>
      </c>
      <c r="J77" t="s">
        <v>20</v>
      </c>
    </row>
    <row r="78" spans="1:11" x14ac:dyDescent="0.25">
      <c r="A78" s="1">
        <v>45112</v>
      </c>
      <c r="B78" s="7">
        <v>0.25347222222222221</v>
      </c>
      <c r="C78" s="7">
        <v>0.25</v>
      </c>
      <c r="D78" s="8">
        <f>Weather[[#This Row],[Date]]+Weather[[#This Row],[WeatherHourlyBuckets]]</f>
        <v>45112.25</v>
      </c>
      <c r="E78">
        <v>53.6</v>
      </c>
      <c r="F78">
        <v>100</v>
      </c>
      <c r="G78">
        <v>53.6</v>
      </c>
      <c r="H78">
        <v>30.28</v>
      </c>
      <c r="J78" t="s">
        <v>20</v>
      </c>
    </row>
    <row r="79" spans="1:11" x14ac:dyDescent="0.25">
      <c r="A79" s="1">
        <v>45112</v>
      </c>
      <c r="B79" s="7">
        <v>0.25</v>
      </c>
      <c r="C79" s="7">
        <v>0.25</v>
      </c>
      <c r="D79" s="8">
        <f>Weather[[#This Row],[Date]]+Weather[[#This Row],[WeatherHourlyBuckets]]</f>
        <v>45112.25</v>
      </c>
      <c r="E79">
        <v>53.6</v>
      </c>
      <c r="F79">
        <v>100</v>
      </c>
      <c r="G79">
        <v>53.6</v>
      </c>
      <c r="H79">
        <v>30.28</v>
      </c>
      <c r="J79" t="s">
        <v>20</v>
      </c>
    </row>
    <row r="80" spans="1:11" x14ac:dyDescent="0.25">
      <c r="A80" s="1">
        <v>45112</v>
      </c>
      <c r="B80" s="7">
        <v>0.24652777777777779</v>
      </c>
      <c r="C80" s="7">
        <v>0.20833333333333334</v>
      </c>
      <c r="D80" s="8">
        <f>Weather[[#This Row],[Date]]+Weather[[#This Row],[WeatherHourlyBuckets]]</f>
        <v>45112.208333333336</v>
      </c>
      <c r="E80">
        <v>53.6</v>
      </c>
      <c r="F80">
        <v>100</v>
      </c>
      <c r="G80">
        <v>53.6</v>
      </c>
      <c r="H80">
        <v>30.28</v>
      </c>
      <c r="J80" t="s">
        <v>20</v>
      </c>
    </row>
    <row r="81" spans="1:10" x14ac:dyDescent="0.25">
      <c r="A81" s="1">
        <v>45112</v>
      </c>
      <c r="B81" s="7">
        <v>0.24513888888888888</v>
      </c>
      <c r="C81" s="7">
        <v>0.20833333333333334</v>
      </c>
      <c r="D81" s="8">
        <f>Weather[[#This Row],[Date]]+Weather[[#This Row],[WeatherHourlyBuckets]]</f>
        <v>45112.208333333336</v>
      </c>
      <c r="E81">
        <v>53.96</v>
      </c>
      <c r="F81">
        <v>100</v>
      </c>
      <c r="G81">
        <v>53.96</v>
      </c>
      <c r="H81">
        <v>30.28</v>
      </c>
      <c r="J81" t="s">
        <v>20</v>
      </c>
    </row>
    <row r="82" spans="1:10" x14ac:dyDescent="0.25">
      <c r="A82" s="1">
        <v>45112</v>
      </c>
      <c r="B82" s="7">
        <v>0.24305555555555555</v>
      </c>
      <c r="C82" s="7">
        <v>0.20833333333333334</v>
      </c>
      <c r="D82" s="8">
        <f>Weather[[#This Row],[Date]]+Weather[[#This Row],[WeatherHourlyBuckets]]</f>
        <v>45112.208333333336</v>
      </c>
      <c r="E82">
        <v>53.6</v>
      </c>
      <c r="F82">
        <v>100</v>
      </c>
      <c r="G82">
        <v>53.6</v>
      </c>
      <c r="H82">
        <v>30.28</v>
      </c>
      <c r="J82" t="s">
        <v>20</v>
      </c>
    </row>
    <row r="83" spans="1:10" x14ac:dyDescent="0.25">
      <c r="A83" s="1">
        <v>45112</v>
      </c>
      <c r="B83" s="7">
        <v>0.23958333333333334</v>
      </c>
      <c r="C83" s="7">
        <v>0.20833333333333334</v>
      </c>
      <c r="D83" s="8">
        <f>Weather[[#This Row],[Date]]+Weather[[#This Row],[WeatherHourlyBuckets]]</f>
        <v>45112.208333333336</v>
      </c>
      <c r="E83">
        <v>53.6</v>
      </c>
      <c r="F83">
        <v>100</v>
      </c>
      <c r="G83">
        <v>53.6</v>
      </c>
      <c r="H83">
        <v>30.28</v>
      </c>
      <c r="J83" t="s">
        <v>20</v>
      </c>
    </row>
    <row r="84" spans="1:10" x14ac:dyDescent="0.25">
      <c r="A84" s="1">
        <v>45112</v>
      </c>
      <c r="B84" s="7">
        <v>0.2361111111111111</v>
      </c>
      <c r="C84" s="7">
        <v>0.20833333333333334</v>
      </c>
      <c r="D84" s="8">
        <f>Weather[[#This Row],[Date]]+Weather[[#This Row],[WeatherHourlyBuckets]]</f>
        <v>45112.208333333336</v>
      </c>
      <c r="E84">
        <v>53.6</v>
      </c>
      <c r="F84">
        <v>100</v>
      </c>
      <c r="G84">
        <v>53.6</v>
      </c>
      <c r="H84">
        <v>30.28</v>
      </c>
      <c r="J84" t="s">
        <v>20</v>
      </c>
    </row>
    <row r="85" spans="1:10" x14ac:dyDescent="0.25">
      <c r="A85" s="1">
        <v>45112</v>
      </c>
      <c r="B85" s="7">
        <v>0.2326388888888889</v>
      </c>
      <c r="C85" s="7">
        <v>0.20833333333333334</v>
      </c>
      <c r="D85" s="8">
        <f>Weather[[#This Row],[Date]]+Weather[[#This Row],[WeatherHourlyBuckets]]</f>
        <v>45112.208333333336</v>
      </c>
      <c r="E85">
        <v>51.8</v>
      </c>
      <c r="F85">
        <v>100</v>
      </c>
      <c r="G85">
        <v>51.8</v>
      </c>
      <c r="H85">
        <v>30.28</v>
      </c>
      <c r="I85">
        <v>3</v>
      </c>
      <c r="J85" t="s">
        <v>19</v>
      </c>
    </row>
    <row r="86" spans="1:10" x14ac:dyDescent="0.25">
      <c r="A86" s="1">
        <v>45112</v>
      </c>
      <c r="B86" s="7">
        <v>0.22916666666666666</v>
      </c>
      <c r="C86" s="7">
        <v>0.20833333333333334</v>
      </c>
      <c r="D86" s="8">
        <f>Weather[[#This Row],[Date]]+Weather[[#This Row],[WeatherHourlyBuckets]]</f>
        <v>45112.208333333336</v>
      </c>
      <c r="E86">
        <v>51.8</v>
      </c>
      <c r="F86">
        <v>100</v>
      </c>
      <c r="G86">
        <v>51.8</v>
      </c>
      <c r="H86">
        <v>30.28</v>
      </c>
      <c r="J86" t="s">
        <v>20</v>
      </c>
    </row>
    <row r="87" spans="1:10" x14ac:dyDescent="0.25">
      <c r="A87" s="1">
        <v>45112</v>
      </c>
      <c r="B87" s="7">
        <v>0.21875</v>
      </c>
      <c r="C87" s="7">
        <v>0.20833333333333334</v>
      </c>
      <c r="D87" s="8">
        <f>Weather[[#This Row],[Date]]+Weather[[#This Row],[WeatherHourlyBuckets]]</f>
        <v>45112.208333333336</v>
      </c>
      <c r="E87">
        <v>51.8</v>
      </c>
      <c r="F87">
        <v>100</v>
      </c>
      <c r="G87">
        <v>51.8</v>
      </c>
      <c r="H87">
        <v>30.27</v>
      </c>
      <c r="J87" t="s">
        <v>20</v>
      </c>
    </row>
    <row r="88" spans="1:10" x14ac:dyDescent="0.25">
      <c r="A88" s="1">
        <v>45112</v>
      </c>
      <c r="B88" s="7">
        <v>0.21527777777777779</v>
      </c>
      <c r="C88" s="7">
        <v>0.20833333333333334</v>
      </c>
      <c r="D88" s="8">
        <f>Weather[[#This Row],[Date]]+Weather[[#This Row],[WeatherHourlyBuckets]]</f>
        <v>45112.208333333336</v>
      </c>
      <c r="E88">
        <v>51.8</v>
      </c>
      <c r="F88">
        <v>100</v>
      </c>
      <c r="G88">
        <v>51.8</v>
      </c>
      <c r="H88">
        <v>30.27</v>
      </c>
      <c r="I88">
        <v>4</v>
      </c>
      <c r="J88" t="s">
        <v>19</v>
      </c>
    </row>
    <row r="89" spans="1:10" x14ac:dyDescent="0.25">
      <c r="A89" s="1">
        <v>45112</v>
      </c>
      <c r="B89" s="7">
        <v>0.21180555555555555</v>
      </c>
      <c r="C89" s="7">
        <v>0.20833333333333334</v>
      </c>
      <c r="D89" s="8">
        <f>Weather[[#This Row],[Date]]+Weather[[#This Row],[WeatherHourlyBuckets]]</f>
        <v>45112.208333333336</v>
      </c>
      <c r="E89">
        <v>51.8</v>
      </c>
      <c r="F89">
        <v>100</v>
      </c>
      <c r="G89">
        <v>51.8</v>
      </c>
      <c r="H89">
        <v>30.28</v>
      </c>
      <c r="I89">
        <v>3</v>
      </c>
      <c r="J89" t="s">
        <v>18</v>
      </c>
    </row>
    <row r="90" spans="1:10" x14ac:dyDescent="0.25">
      <c r="A90" s="1">
        <v>45112</v>
      </c>
      <c r="B90" s="7">
        <v>0.20833333333333334</v>
      </c>
      <c r="C90" s="7">
        <v>0.20833333333333334</v>
      </c>
      <c r="D90" s="8">
        <f>Weather[[#This Row],[Date]]+Weather[[#This Row],[WeatherHourlyBuckets]]</f>
        <v>45112.208333333336</v>
      </c>
      <c r="E90">
        <v>51.8</v>
      </c>
      <c r="F90">
        <v>100</v>
      </c>
      <c r="G90">
        <v>51.8</v>
      </c>
      <c r="H90">
        <v>30.28</v>
      </c>
      <c r="I90">
        <v>3</v>
      </c>
      <c r="J90" t="s">
        <v>18</v>
      </c>
    </row>
    <row r="91" spans="1:10" x14ac:dyDescent="0.25">
      <c r="A91" s="1">
        <v>45112</v>
      </c>
      <c r="B91" s="7">
        <v>0.2048611111111111</v>
      </c>
      <c r="C91" s="7">
        <v>0.16666666666666666</v>
      </c>
      <c r="D91" s="8">
        <f>Weather[[#This Row],[Date]]+Weather[[#This Row],[WeatherHourlyBuckets]]</f>
        <v>45112.166666666664</v>
      </c>
      <c r="E91">
        <v>51.8</v>
      </c>
      <c r="F91">
        <v>100</v>
      </c>
      <c r="G91">
        <v>51.8</v>
      </c>
      <c r="H91">
        <v>30.28</v>
      </c>
      <c r="J91" t="s">
        <v>20</v>
      </c>
    </row>
    <row r="92" spans="1:10" x14ac:dyDescent="0.25">
      <c r="A92" s="1">
        <v>45112</v>
      </c>
      <c r="B92" s="7">
        <v>0.20347222222222222</v>
      </c>
      <c r="C92" s="7">
        <v>0.16666666666666666</v>
      </c>
      <c r="D92" s="8">
        <f>Weather[[#This Row],[Date]]+Weather[[#This Row],[WeatherHourlyBuckets]]</f>
        <v>45112.166666666664</v>
      </c>
      <c r="E92">
        <v>53.06</v>
      </c>
      <c r="F92">
        <v>96.11</v>
      </c>
      <c r="G92">
        <v>51.98</v>
      </c>
      <c r="H92">
        <v>30.27</v>
      </c>
      <c r="J92" t="s">
        <v>20</v>
      </c>
    </row>
    <row r="93" spans="1:10" x14ac:dyDescent="0.25">
      <c r="A93" s="1">
        <v>45112</v>
      </c>
      <c r="B93" s="7">
        <v>0.2013888888888889</v>
      </c>
      <c r="C93" s="7">
        <v>0.16666666666666666</v>
      </c>
      <c r="D93" s="8">
        <f>Weather[[#This Row],[Date]]+Weather[[#This Row],[WeatherHourlyBuckets]]</f>
        <v>45112.166666666664</v>
      </c>
      <c r="E93">
        <v>51.8</v>
      </c>
      <c r="F93">
        <v>100</v>
      </c>
      <c r="G93">
        <v>51.8</v>
      </c>
      <c r="H93">
        <v>30.27</v>
      </c>
      <c r="J93" t="s">
        <v>20</v>
      </c>
    </row>
    <row r="94" spans="1:10" x14ac:dyDescent="0.25">
      <c r="A94" s="1">
        <v>45112</v>
      </c>
      <c r="B94" s="7">
        <v>0.17708333333333334</v>
      </c>
      <c r="C94" s="7">
        <v>0.16666666666666666</v>
      </c>
      <c r="D94" s="8">
        <f>Weather[[#This Row],[Date]]+Weather[[#This Row],[WeatherHourlyBuckets]]</f>
        <v>45112.166666666664</v>
      </c>
      <c r="E94">
        <v>51.8</v>
      </c>
      <c r="F94">
        <v>100</v>
      </c>
      <c r="G94">
        <v>51.8</v>
      </c>
      <c r="H94">
        <v>30.28</v>
      </c>
      <c r="I94">
        <v>4</v>
      </c>
      <c r="J94" t="s">
        <v>19</v>
      </c>
    </row>
    <row r="95" spans="1:10" x14ac:dyDescent="0.25">
      <c r="A95" s="1">
        <v>45112</v>
      </c>
      <c r="B95" s="7">
        <v>0.1736111111111111</v>
      </c>
      <c r="C95" s="7">
        <v>0.16666666666666666</v>
      </c>
      <c r="D95" s="8">
        <f>Weather[[#This Row],[Date]]+Weather[[#This Row],[WeatherHourlyBuckets]]</f>
        <v>45112.166666666664</v>
      </c>
      <c r="E95">
        <v>51.8</v>
      </c>
      <c r="F95">
        <v>100</v>
      </c>
      <c r="G95">
        <v>51.8</v>
      </c>
      <c r="H95">
        <v>30.28</v>
      </c>
      <c r="I95">
        <v>4</v>
      </c>
      <c r="J95" t="s">
        <v>19</v>
      </c>
    </row>
    <row r="96" spans="1:10" x14ac:dyDescent="0.25">
      <c r="A96" s="1">
        <v>45112</v>
      </c>
      <c r="B96" s="7">
        <v>0.1701388888888889</v>
      </c>
      <c r="C96" s="7">
        <v>0.16666666666666666</v>
      </c>
      <c r="D96" s="8">
        <f>Weather[[#This Row],[Date]]+Weather[[#This Row],[WeatherHourlyBuckets]]</f>
        <v>45112.166666666664</v>
      </c>
      <c r="E96">
        <v>51.8</v>
      </c>
      <c r="F96">
        <v>100</v>
      </c>
      <c r="G96">
        <v>51.8</v>
      </c>
      <c r="H96">
        <v>30.28</v>
      </c>
      <c r="J96" t="s">
        <v>20</v>
      </c>
    </row>
    <row r="97" spans="1:10" x14ac:dyDescent="0.25">
      <c r="A97" s="1">
        <v>45112</v>
      </c>
      <c r="B97" s="7">
        <v>0.16666666666666666</v>
      </c>
      <c r="C97" s="7">
        <v>0.16666666666666666</v>
      </c>
      <c r="D97" s="8">
        <f>Weather[[#This Row],[Date]]+Weather[[#This Row],[WeatherHourlyBuckets]]</f>
        <v>45112.166666666664</v>
      </c>
      <c r="E97">
        <v>51.8</v>
      </c>
      <c r="F97">
        <v>100</v>
      </c>
      <c r="G97">
        <v>51.8</v>
      </c>
      <c r="H97">
        <v>30.28</v>
      </c>
      <c r="J97" t="s">
        <v>20</v>
      </c>
    </row>
    <row r="98" spans="1:10" x14ac:dyDescent="0.25">
      <c r="A98" s="1">
        <v>45112</v>
      </c>
      <c r="B98" s="7">
        <v>0.16319444444444445</v>
      </c>
      <c r="C98" s="7">
        <v>0.125</v>
      </c>
      <c r="D98" s="8">
        <f>Weather[[#This Row],[Date]]+Weather[[#This Row],[WeatherHourlyBuckets]]</f>
        <v>45112.125</v>
      </c>
      <c r="E98">
        <v>51.8</v>
      </c>
      <c r="F98">
        <v>100</v>
      </c>
      <c r="G98">
        <v>51.8</v>
      </c>
      <c r="H98">
        <v>30.29</v>
      </c>
      <c r="I98">
        <v>3</v>
      </c>
      <c r="J98" t="s">
        <v>18</v>
      </c>
    </row>
    <row r="99" spans="1:10" x14ac:dyDescent="0.25">
      <c r="A99" s="1">
        <v>45112</v>
      </c>
      <c r="B99" s="7">
        <v>0.15972222222222221</v>
      </c>
      <c r="C99" s="7">
        <v>0.125</v>
      </c>
      <c r="D99" s="8">
        <f>Weather[[#This Row],[Date]]+Weather[[#This Row],[WeatherHourlyBuckets]]</f>
        <v>45112.125</v>
      </c>
      <c r="E99">
        <v>53.6</v>
      </c>
      <c r="F99">
        <v>93.6</v>
      </c>
      <c r="G99">
        <v>51.8</v>
      </c>
      <c r="H99">
        <v>30.28</v>
      </c>
      <c r="J99" t="s">
        <v>20</v>
      </c>
    </row>
    <row r="100" spans="1:10" x14ac:dyDescent="0.25">
      <c r="A100" s="1">
        <v>45112</v>
      </c>
      <c r="B100" s="7">
        <v>0.15625</v>
      </c>
      <c r="C100" s="7">
        <v>0.125</v>
      </c>
      <c r="D100" s="8">
        <f>Weather[[#This Row],[Date]]+Weather[[#This Row],[WeatherHourlyBuckets]]</f>
        <v>45112.125</v>
      </c>
      <c r="E100">
        <v>53.6</v>
      </c>
      <c r="F100">
        <v>93.6</v>
      </c>
      <c r="G100">
        <v>51.8</v>
      </c>
      <c r="H100">
        <v>30.29</v>
      </c>
      <c r="I100">
        <v>3</v>
      </c>
      <c r="J100" t="s">
        <v>15</v>
      </c>
    </row>
    <row r="101" spans="1:10" x14ac:dyDescent="0.25">
      <c r="A101" s="1">
        <v>45112</v>
      </c>
      <c r="B101" s="7">
        <v>0.15277777777777779</v>
      </c>
      <c r="C101" s="7">
        <v>0.125</v>
      </c>
      <c r="D101" s="8">
        <f>Weather[[#This Row],[Date]]+Weather[[#This Row],[WeatherHourlyBuckets]]</f>
        <v>45112.125</v>
      </c>
      <c r="E101">
        <v>53.6</v>
      </c>
      <c r="F101">
        <v>93.6</v>
      </c>
      <c r="G101">
        <v>51.8</v>
      </c>
      <c r="H101">
        <v>30.3</v>
      </c>
      <c r="I101">
        <v>6</v>
      </c>
      <c r="J101" t="s">
        <v>17</v>
      </c>
    </row>
    <row r="102" spans="1:10" x14ac:dyDescent="0.25">
      <c r="A102" s="1">
        <v>45112</v>
      </c>
      <c r="B102" s="7">
        <v>0.14930555555555555</v>
      </c>
      <c r="C102" s="7">
        <v>0.125</v>
      </c>
      <c r="D102" s="8">
        <f>Weather[[#This Row],[Date]]+Weather[[#This Row],[WeatherHourlyBuckets]]</f>
        <v>45112.125</v>
      </c>
      <c r="E102">
        <v>53.6</v>
      </c>
      <c r="F102">
        <v>93.6</v>
      </c>
      <c r="G102">
        <v>51.8</v>
      </c>
      <c r="H102">
        <v>30.3</v>
      </c>
      <c r="I102">
        <v>6</v>
      </c>
      <c r="J102" t="s">
        <v>17</v>
      </c>
    </row>
    <row r="103" spans="1:10" x14ac:dyDescent="0.25">
      <c r="A103" s="1">
        <v>45112</v>
      </c>
      <c r="B103" s="7">
        <v>0.14583333333333334</v>
      </c>
      <c r="C103" s="7">
        <v>0.125</v>
      </c>
      <c r="D103" s="8">
        <f>Weather[[#This Row],[Date]]+Weather[[#This Row],[WeatherHourlyBuckets]]</f>
        <v>45112.125</v>
      </c>
      <c r="E103">
        <v>53.6</v>
      </c>
      <c r="F103">
        <v>93.6</v>
      </c>
      <c r="G103">
        <v>51.8</v>
      </c>
      <c r="H103">
        <v>30.3</v>
      </c>
      <c r="I103">
        <v>6</v>
      </c>
      <c r="J103" t="s">
        <v>17</v>
      </c>
    </row>
    <row r="104" spans="1:10" x14ac:dyDescent="0.25">
      <c r="A104" s="1">
        <v>45112</v>
      </c>
      <c r="B104" s="7">
        <v>0.13541666666666666</v>
      </c>
      <c r="C104" s="7">
        <v>0.125</v>
      </c>
      <c r="D104" s="8">
        <f>Weather[[#This Row],[Date]]+Weather[[#This Row],[WeatherHourlyBuckets]]</f>
        <v>45112.125</v>
      </c>
      <c r="E104">
        <v>53.6</v>
      </c>
      <c r="F104">
        <v>93.6</v>
      </c>
      <c r="G104">
        <v>51.8</v>
      </c>
      <c r="H104">
        <v>30.29</v>
      </c>
      <c r="I104">
        <v>3</v>
      </c>
      <c r="J104" t="s">
        <v>17</v>
      </c>
    </row>
    <row r="105" spans="1:10" x14ac:dyDescent="0.25">
      <c r="A105" s="1">
        <v>45112</v>
      </c>
      <c r="B105" s="7">
        <v>0.13194444444444445</v>
      </c>
      <c r="C105" s="7">
        <v>0.125</v>
      </c>
      <c r="D105" s="8">
        <f>Weather[[#This Row],[Date]]+Weather[[#This Row],[WeatherHourlyBuckets]]</f>
        <v>45112.125</v>
      </c>
      <c r="E105">
        <v>53.6</v>
      </c>
      <c r="F105">
        <v>93.6</v>
      </c>
      <c r="G105">
        <v>51.8</v>
      </c>
      <c r="H105">
        <v>30.28</v>
      </c>
      <c r="J105" t="s">
        <v>20</v>
      </c>
    </row>
    <row r="106" spans="1:10" x14ac:dyDescent="0.25">
      <c r="A106" s="1">
        <v>45112</v>
      </c>
      <c r="B106" s="7">
        <v>0.12847222222222221</v>
      </c>
      <c r="C106" s="7">
        <v>0.125</v>
      </c>
      <c r="D106" s="8">
        <f>Weather[[#This Row],[Date]]+Weather[[#This Row],[WeatherHourlyBuckets]]</f>
        <v>45112.125</v>
      </c>
      <c r="E106">
        <v>53.6</v>
      </c>
      <c r="F106">
        <v>93.6</v>
      </c>
      <c r="G106">
        <v>51.8</v>
      </c>
      <c r="H106">
        <v>30.28</v>
      </c>
      <c r="J106" t="s">
        <v>20</v>
      </c>
    </row>
    <row r="107" spans="1:10" x14ac:dyDescent="0.25">
      <c r="A107" s="1">
        <v>45112</v>
      </c>
      <c r="B107" s="7">
        <v>0.125</v>
      </c>
      <c r="C107" s="7">
        <v>0.125</v>
      </c>
      <c r="D107" s="8">
        <f>Weather[[#This Row],[Date]]+Weather[[#This Row],[WeatherHourlyBuckets]]</f>
        <v>45112.125</v>
      </c>
      <c r="E107">
        <v>53.6</v>
      </c>
      <c r="F107">
        <v>93.6</v>
      </c>
      <c r="G107">
        <v>51.8</v>
      </c>
      <c r="H107">
        <v>30.3</v>
      </c>
      <c r="I107">
        <v>5</v>
      </c>
      <c r="J107" t="s">
        <v>17</v>
      </c>
    </row>
    <row r="108" spans="1:10" x14ac:dyDescent="0.25">
      <c r="A108" s="1">
        <v>45112</v>
      </c>
      <c r="B108" s="7">
        <v>0.12152777777777778</v>
      </c>
      <c r="C108" s="7">
        <v>8.3333333333333329E-2</v>
      </c>
      <c r="D108" s="8">
        <f>Weather[[#This Row],[Date]]+Weather[[#This Row],[WeatherHourlyBuckets]]</f>
        <v>45112.083333333336</v>
      </c>
      <c r="E108">
        <v>53.6</v>
      </c>
      <c r="F108">
        <v>93.6</v>
      </c>
      <c r="G108">
        <v>51.8</v>
      </c>
      <c r="H108">
        <v>30.3</v>
      </c>
      <c r="I108">
        <v>6</v>
      </c>
      <c r="J108" t="s">
        <v>16</v>
      </c>
    </row>
    <row r="109" spans="1:10" x14ac:dyDescent="0.25">
      <c r="A109" s="1">
        <v>45112</v>
      </c>
      <c r="B109" s="7">
        <v>0.12013888888888889</v>
      </c>
      <c r="C109" s="7">
        <v>8.3333333333333329E-2</v>
      </c>
      <c r="D109" s="8">
        <f>Weather[[#This Row],[Date]]+Weather[[#This Row],[WeatherHourlyBuckets]]</f>
        <v>45112.083333333336</v>
      </c>
      <c r="E109">
        <v>53.06</v>
      </c>
      <c r="F109">
        <v>96.11</v>
      </c>
      <c r="G109">
        <v>51.98</v>
      </c>
      <c r="H109">
        <v>30.3</v>
      </c>
      <c r="I109">
        <v>7</v>
      </c>
      <c r="J109" t="s">
        <v>16</v>
      </c>
    </row>
    <row r="110" spans="1:10" x14ac:dyDescent="0.25">
      <c r="A110" s="1">
        <v>45112</v>
      </c>
      <c r="B110" s="7">
        <v>0.11805555555555555</v>
      </c>
      <c r="C110" s="7">
        <v>8.3333333333333329E-2</v>
      </c>
      <c r="D110" s="8">
        <f>Weather[[#This Row],[Date]]+Weather[[#This Row],[WeatherHourlyBuckets]]</f>
        <v>45112.083333333336</v>
      </c>
      <c r="E110">
        <v>51.8</v>
      </c>
      <c r="F110">
        <v>100</v>
      </c>
      <c r="G110">
        <v>51.8</v>
      </c>
      <c r="H110">
        <v>30.29</v>
      </c>
      <c r="I110">
        <v>5</v>
      </c>
      <c r="J110" t="s">
        <v>15</v>
      </c>
    </row>
    <row r="111" spans="1:10" x14ac:dyDescent="0.25">
      <c r="A111" s="1">
        <v>45112</v>
      </c>
      <c r="B111" s="7">
        <v>0.11458333333333333</v>
      </c>
      <c r="C111" s="7">
        <v>8.3333333333333329E-2</v>
      </c>
      <c r="D111" s="8">
        <f>Weather[[#This Row],[Date]]+Weather[[#This Row],[WeatherHourlyBuckets]]</f>
        <v>45112.083333333336</v>
      </c>
      <c r="E111">
        <v>51.8</v>
      </c>
      <c r="F111">
        <v>100</v>
      </c>
      <c r="G111">
        <v>51.8</v>
      </c>
      <c r="H111">
        <v>30.29</v>
      </c>
      <c r="I111">
        <v>4</v>
      </c>
      <c r="J111" t="s">
        <v>17</v>
      </c>
    </row>
    <row r="112" spans="1:10" x14ac:dyDescent="0.25">
      <c r="A112" s="1">
        <v>45112</v>
      </c>
      <c r="B112" s="7">
        <v>0.1111111111111111</v>
      </c>
      <c r="C112" s="7">
        <v>8.3333333333333329E-2</v>
      </c>
      <c r="D112" s="8">
        <f>Weather[[#This Row],[Date]]+Weather[[#This Row],[WeatherHourlyBuckets]]</f>
        <v>45112.083333333336</v>
      </c>
      <c r="E112">
        <v>51.8</v>
      </c>
      <c r="F112">
        <v>100</v>
      </c>
      <c r="G112">
        <v>51.8</v>
      </c>
      <c r="H112">
        <v>30.29</v>
      </c>
      <c r="I112">
        <v>6</v>
      </c>
      <c r="J112" t="s">
        <v>15</v>
      </c>
    </row>
    <row r="113" spans="1:12" x14ac:dyDescent="0.25">
      <c r="A113" s="1">
        <v>45112</v>
      </c>
      <c r="B113" s="7">
        <v>0.1076388888888889</v>
      </c>
      <c r="C113" s="7">
        <v>8.3333333333333329E-2</v>
      </c>
      <c r="D113" s="8">
        <f>Weather[[#This Row],[Date]]+Weather[[#This Row],[WeatherHourlyBuckets]]</f>
        <v>45112.083333333336</v>
      </c>
      <c r="E113">
        <v>51.8</v>
      </c>
      <c r="F113">
        <v>100</v>
      </c>
      <c r="G113">
        <v>51.8</v>
      </c>
      <c r="H113">
        <v>30.29</v>
      </c>
      <c r="I113">
        <v>5</v>
      </c>
      <c r="J113" t="s">
        <v>15</v>
      </c>
    </row>
    <row r="114" spans="1:12" x14ac:dyDescent="0.25">
      <c r="A114" s="1">
        <v>45112</v>
      </c>
      <c r="B114" s="7">
        <v>0.10416666666666667</v>
      </c>
      <c r="C114" s="7">
        <v>8.3333333333333329E-2</v>
      </c>
      <c r="D114" s="8">
        <f>Weather[[#This Row],[Date]]+Weather[[#This Row],[WeatherHourlyBuckets]]</f>
        <v>45112.083333333336</v>
      </c>
      <c r="E114">
        <v>51.8</v>
      </c>
      <c r="F114">
        <v>100</v>
      </c>
      <c r="G114">
        <v>51.8</v>
      </c>
      <c r="H114">
        <v>30.29</v>
      </c>
      <c r="I114">
        <v>4</v>
      </c>
      <c r="J114" t="s">
        <v>14</v>
      </c>
    </row>
    <row r="115" spans="1:12" x14ac:dyDescent="0.25">
      <c r="A115" s="1">
        <v>45112</v>
      </c>
      <c r="B115" s="7">
        <v>9.375E-2</v>
      </c>
      <c r="C115" s="7">
        <v>8.3333333333333329E-2</v>
      </c>
      <c r="D115" s="8">
        <f>Weather[[#This Row],[Date]]+Weather[[#This Row],[WeatherHourlyBuckets]]</f>
        <v>45112.083333333336</v>
      </c>
      <c r="E115">
        <v>51.8</v>
      </c>
      <c r="F115">
        <v>100</v>
      </c>
      <c r="G115">
        <v>51.8</v>
      </c>
      <c r="H115">
        <v>30.29</v>
      </c>
      <c r="I115">
        <v>4</v>
      </c>
      <c r="J115" t="s">
        <v>14</v>
      </c>
    </row>
    <row r="116" spans="1:12" x14ac:dyDescent="0.25">
      <c r="A116" s="1">
        <v>45112</v>
      </c>
      <c r="B116" s="7">
        <v>9.0277777777777776E-2</v>
      </c>
      <c r="C116" s="7">
        <v>8.3333333333333329E-2</v>
      </c>
      <c r="D116" s="8">
        <f>Weather[[#This Row],[Date]]+Weather[[#This Row],[WeatherHourlyBuckets]]</f>
        <v>45112.083333333336</v>
      </c>
      <c r="E116">
        <v>51.8</v>
      </c>
      <c r="F116">
        <v>100</v>
      </c>
      <c r="G116">
        <v>51.8</v>
      </c>
      <c r="H116">
        <v>30.29</v>
      </c>
      <c r="I116">
        <v>4</v>
      </c>
      <c r="J116" t="s">
        <v>15</v>
      </c>
    </row>
    <row r="117" spans="1:12" x14ac:dyDescent="0.25">
      <c r="A117" s="1">
        <v>45112</v>
      </c>
      <c r="B117" s="7">
        <v>8.6805555555555552E-2</v>
      </c>
      <c r="C117" s="7">
        <v>8.3333333333333329E-2</v>
      </c>
      <c r="D117" s="8">
        <f>Weather[[#This Row],[Date]]+Weather[[#This Row],[WeatherHourlyBuckets]]</f>
        <v>45112.083333333336</v>
      </c>
      <c r="E117">
        <v>51.8</v>
      </c>
      <c r="F117">
        <v>100</v>
      </c>
      <c r="G117">
        <v>51.8</v>
      </c>
      <c r="H117">
        <v>30.29</v>
      </c>
      <c r="J117" t="s">
        <v>20</v>
      </c>
    </row>
    <row r="118" spans="1:12" x14ac:dyDescent="0.25">
      <c r="A118" s="1">
        <v>45112</v>
      </c>
      <c r="B118" s="7">
        <v>8.3333333333333329E-2</v>
      </c>
      <c r="C118" s="7">
        <v>8.3333333333333329E-2</v>
      </c>
      <c r="D118" s="8">
        <f>Weather[[#This Row],[Date]]+Weather[[#This Row],[WeatherHourlyBuckets]]</f>
        <v>45112.083333333336</v>
      </c>
      <c r="E118">
        <v>51.8</v>
      </c>
      <c r="F118">
        <v>100</v>
      </c>
      <c r="G118">
        <v>51.8</v>
      </c>
      <c r="H118">
        <v>30.29</v>
      </c>
      <c r="J118" t="s">
        <v>20</v>
      </c>
    </row>
    <row r="119" spans="1:12" x14ac:dyDescent="0.25">
      <c r="A119" s="1">
        <v>45112</v>
      </c>
      <c r="B119" s="7">
        <v>7.9861111111111105E-2</v>
      </c>
      <c r="C119" s="7">
        <v>4.1666666666666664E-2</v>
      </c>
      <c r="D119" s="8">
        <f>Weather[[#This Row],[Date]]+Weather[[#This Row],[WeatherHourlyBuckets]]</f>
        <v>45112.041666666664</v>
      </c>
      <c r="E119">
        <v>51.8</v>
      </c>
      <c r="F119">
        <v>100</v>
      </c>
      <c r="G119">
        <v>51.8</v>
      </c>
      <c r="H119">
        <v>30.29</v>
      </c>
      <c r="I119">
        <v>4</v>
      </c>
      <c r="J119" t="s">
        <v>15</v>
      </c>
    </row>
    <row r="120" spans="1:12" x14ac:dyDescent="0.25">
      <c r="A120" s="1">
        <v>45112</v>
      </c>
      <c r="B120" s="7">
        <v>7.6388888888888895E-2</v>
      </c>
      <c r="C120" s="7">
        <v>4.1666666666666664E-2</v>
      </c>
      <c r="D120" s="8">
        <f>Weather[[#This Row],[Date]]+Weather[[#This Row],[WeatherHourlyBuckets]]</f>
        <v>45112.041666666664</v>
      </c>
      <c r="E120">
        <v>51.8</v>
      </c>
      <c r="F120">
        <v>100</v>
      </c>
      <c r="G120">
        <v>51.8</v>
      </c>
      <c r="H120">
        <v>30.29</v>
      </c>
      <c r="I120">
        <v>4</v>
      </c>
      <c r="J120" t="s">
        <v>14</v>
      </c>
    </row>
    <row r="121" spans="1:12" x14ac:dyDescent="0.25">
      <c r="A121" s="1">
        <v>45112</v>
      </c>
      <c r="B121" s="7">
        <v>5.2083333333333336E-2</v>
      </c>
      <c r="C121" s="7">
        <v>4.1666666666666664E-2</v>
      </c>
      <c r="D121" s="8">
        <f>Weather[[#This Row],[Date]]+Weather[[#This Row],[WeatherHourlyBuckets]]</f>
        <v>45112.041666666664</v>
      </c>
      <c r="E121">
        <v>51.8</v>
      </c>
      <c r="F121">
        <v>100</v>
      </c>
      <c r="G121">
        <v>51.8</v>
      </c>
      <c r="H121">
        <v>30.3</v>
      </c>
      <c r="I121">
        <v>5</v>
      </c>
      <c r="J121" t="s">
        <v>26</v>
      </c>
    </row>
    <row r="122" spans="1:12" x14ac:dyDescent="0.25">
      <c r="A122" s="1">
        <v>45112</v>
      </c>
      <c r="B122" s="7">
        <v>4.8611111111111112E-2</v>
      </c>
      <c r="C122" s="7">
        <v>4.1666666666666664E-2</v>
      </c>
      <c r="D122" s="8">
        <f>Weather[[#This Row],[Date]]+Weather[[#This Row],[WeatherHourlyBuckets]]</f>
        <v>45112.041666666664</v>
      </c>
      <c r="E122">
        <v>51.8</v>
      </c>
      <c r="F122">
        <v>100</v>
      </c>
      <c r="G122">
        <v>51.8</v>
      </c>
      <c r="H122">
        <v>30.3</v>
      </c>
      <c r="I122">
        <v>6</v>
      </c>
      <c r="J122" t="s">
        <v>26</v>
      </c>
    </row>
    <row r="123" spans="1:12" x14ac:dyDescent="0.25">
      <c r="A123" s="1">
        <v>45112</v>
      </c>
      <c r="B123" s="7">
        <v>4.5138888888888888E-2</v>
      </c>
      <c r="C123" s="7">
        <v>4.1666666666666664E-2</v>
      </c>
      <c r="D123" s="8">
        <f>Weather[[#This Row],[Date]]+Weather[[#This Row],[WeatherHourlyBuckets]]</f>
        <v>45112.041666666664</v>
      </c>
      <c r="E123">
        <v>51.8</v>
      </c>
      <c r="F123">
        <v>100</v>
      </c>
      <c r="G123">
        <v>51.8</v>
      </c>
      <c r="H123">
        <v>30.3</v>
      </c>
      <c r="I123">
        <v>5</v>
      </c>
      <c r="J123" t="s">
        <v>14</v>
      </c>
    </row>
    <row r="124" spans="1:12" x14ac:dyDescent="0.25">
      <c r="A124" s="1">
        <v>45112</v>
      </c>
      <c r="B124" s="7">
        <v>4.1666666666666664E-2</v>
      </c>
      <c r="C124" s="7">
        <v>4.1666666666666664E-2</v>
      </c>
      <c r="D124" s="8">
        <f>Weather[[#This Row],[Date]]+Weather[[#This Row],[WeatherHourlyBuckets]]</f>
        <v>45112.041666666664</v>
      </c>
      <c r="E124">
        <v>51.8</v>
      </c>
      <c r="F124">
        <v>100</v>
      </c>
      <c r="G124">
        <v>51.8</v>
      </c>
      <c r="H124">
        <v>30.3</v>
      </c>
      <c r="I124">
        <v>7</v>
      </c>
      <c r="J124" t="s">
        <v>14</v>
      </c>
    </row>
    <row r="125" spans="1:12" x14ac:dyDescent="0.25">
      <c r="A125" s="1">
        <v>45112</v>
      </c>
      <c r="B125" s="7">
        <v>3.8194444444444448E-2</v>
      </c>
      <c r="C125" s="7">
        <v>0</v>
      </c>
      <c r="D125" s="8">
        <f>Weather[[#This Row],[Date]]+Weather[[#This Row],[WeatherHourlyBuckets]]</f>
        <v>45112</v>
      </c>
      <c r="E125">
        <v>51.8</v>
      </c>
      <c r="F125">
        <v>100</v>
      </c>
      <c r="G125">
        <v>51.8</v>
      </c>
      <c r="H125">
        <v>30.3</v>
      </c>
      <c r="I125">
        <v>8</v>
      </c>
      <c r="J125" t="s">
        <v>14</v>
      </c>
    </row>
    <row r="126" spans="1:12" x14ac:dyDescent="0.25">
      <c r="A126" s="1">
        <v>45112</v>
      </c>
      <c r="B126" s="7">
        <v>0</v>
      </c>
      <c r="C126" s="7">
        <v>0</v>
      </c>
      <c r="D126" s="8">
        <f>Weather[[#This Row],[Date]]+Weather[[#This Row],[WeatherHourlyBuckets]]</f>
        <v>45112</v>
      </c>
      <c r="E126">
        <v>55.4</v>
      </c>
      <c r="F126">
        <v>100</v>
      </c>
      <c r="G126">
        <v>55.4</v>
      </c>
      <c r="H126">
        <v>30.35</v>
      </c>
      <c r="I126">
        <v>14</v>
      </c>
      <c r="J126" t="s">
        <v>16</v>
      </c>
    </row>
    <row r="127" spans="1:12" x14ac:dyDescent="0.25">
      <c r="A127" s="1">
        <v>45112</v>
      </c>
      <c r="B127" s="7">
        <v>0.71875</v>
      </c>
      <c r="C127" s="7">
        <v>0.70833333333333337</v>
      </c>
      <c r="D127" s="8">
        <f>Weather[[#This Row],[Date]]+Weather[[#This Row],[WeatherHourlyBuckets]]</f>
        <v>45112.708333333336</v>
      </c>
      <c r="E127">
        <v>57.2</v>
      </c>
      <c r="F127">
        <v>100</v>
      </c>
      <c r="G127">
        <v>57.2</v>
      </c>
      <c r="H127">
        <v>30.2</v>
      </c>
      <c r="I127">
        <v>13</v>
      </c>
      <c r="J127" t="s">
        <v>23</v>
      </c>
      <c r="K127">
        <v>18</v>
      </c>
      <c r="L127">
        <v>0.01</v>
      </c>
    </row>
    <row r="128" spans="1:12" x14ac:dyDescent="0.25">
      <c r="A128" s="1">
        <v>45112</v>
      </c>
      <c r="B128" s="7">
        <v>0.70347222222222228</v>
      </c>
      <c r="C128" s="7">
        <v>0.66666666666666663</v>
      </c>
      <c r="D128" s="8">
        <f>Weather[[#This Row],[Date]]+Weather[[#This Row],[WeatherHourlyBuckets]]</f>
        <v>45112.666666666664</v>
      </c>
      <c r="E128">
        <v>57.92</v>
      </c>
      <c r="F128">
        <v>96.82</v>
      </c>
      <c r="G128">
        <v>57.02</v>
      </c>
      <c r="H128">
        <v>30.24</v>
      </c>
      <c r="I128">
        <v>8</v>
      </c>
      <c r="J128" t="s">
        <v>14</v>
      </c>
      <c r="L128">
        <v>0.01</v>
      </c>
    </row>
    <row r="129" spans="1:12" x14ac:dyDescent="0.25">
      <c r="A129" s="1">
        <v>45112</v>
      </c>
      <c r="B129" s="7">
        <v>0.70138888888888884</v>
      </c>
      <c r="C129" s="7">
        <v>0.66666666666666663</v>
      </c>
      <c r="D129" s="8">
        <f>Weather[[#This Row],[Date]]+Weather[[#This Row],[WeatherHourlyBuckets]]</f>
        <v>45112.666666666664</v>
      </c>
      <c r="E129">
        <v>57.2</v>
      </c>
      <c r="F129">
        <v>100</v>
      </c>
      <c r="G129">
        <v>57.2</v>
      </c>
      <c r="H129">
        <v>30.23</v>
      </c>
      <c r="I129">
        <v>7</v>
      </c>
      <c r="J129" t="s">
        <v>26</v>
      </c>
      <c r="L129">
        <v>0.01</v>
      </c>
    </row>
    <row r="130" spans="1:12" x14ac:dyDescent="0.25">
      <c r="A130" s="1">
        <v>45112</v>
      </c>
      <c r="B130" s="7">
        <v>0.69791666666666663</v>
      </c>
      <c r="C130" s="7">
        <v>0.66666666666666663</v>
      </c>
      <c r="D130" s="8">
        <f>Weather[[#This Row],[Date]]+Weather[[#This Row],[WeatherHourlyBuckets]]</f>
        <v>45112.666666666664</v>
      </c>
      <c r="E130">
        <v>57.2</v>
      </c>
      <c r="F130">
        <v>100</v>
      </c>
      <c r="G130">
        <v>57.2</v>
      </c>
      <c r="H130">
        <v>30.24</v>
      </c>
      <c r="I130">
        <v>9</v>
      </c>
      <c r="J130" t="s">
        <v>15</v>
      </c>
      <c r="L130">
        <v>0.01</v>
      </c>
    </row>
    <row r="131" spans="1:12" x14ac:dyDescent="0.25">
      <c r="A131" s="1">
        <v>45112</v>
      </c>
      <c r="B131" s="7">
        <v>0.69444444444444442</v>
      </c>
      <c r="C131" s="7">
        <v>0.66666666666666663</v>
      </c>
      <c r="D131" s="8">
        <f>Weather[[#This Row],[Date]]+Weather[[#This Row],[WeatherHourlyBuckets]]</f>
        <v>45112.666666666664</v>
      </c>
      <c r="E131">
        <v>57.2</v>
      </c>
      <c r="F131">
        <v>100</v>
      </c>
      <c r="G131">
        <v>57.2</v>
      </c>
      <c r="H131">
        <v>30.23</v>
      </c>
      <c r="I131">
        <v>9</v>
      </c>
      <c r="J131" t="s">
        <v>14</v>
      </c>
      <c r="L131">
        <v>0.01</v>
      </c>
    </row>
    <row r="132" spans="1:12" x14ac:dyDescent="0.25">
      <c r="A132" s="1">
        <v>45112</v>
      </c>
      <c r="B132" s="7">
        <v>0.69097222222222221</v>
      </c>
      <c r="C132" s="7">
        <v>0.66666666666666663</v>
      </c>
      <c r="D132" s="8">
        <f>Weather[[#This Row],[Date]]+Weather[[#This Row],[WeatherHourlyBuckets]]</f>
        <v>45112.666666666664</v>
      </c>
      <c r="E132">
        <v>57.2</v>
      </c>
      <c r="F132">
        <v>100</v>
      </c>
      <c r="G132">
        <v>57.2</v>
      </c>
      <c r="H132">
        <v>30.24</v>
      </c>
      <c r="I132">
        <v>8</v>
      </c>
      <c r="J132" t="s">
        <v>15</v>
      </c>
      <c r="L132">
        <v>0.01</v>
      </c>
    </row>
    <row r="133" spans="1:12" x14ac:dyDescent="0.25">
      <c r="A133" s="1">
        <v>45112</v>
      </c>
      <c r="B133" s="7">
        <v>0.6875</v>
      </c>
      <c r="C133" s="7">
        <v>0.66666666666666663</v>
      </c>
      <c r="D133" s="8">
        <f>Weather[[#This Row],[Date]]+Weather[[#This Row],[WeatherHourlyBuckets]]</f>
        <v>45112.666666666664</v>
      </c>
      <c r="E133">
        <v>57.2</v>
      </c>
      <c r="F133">
        <v>100</v>
      </c>
      <c r="G133">
        <v>57.2</v>
      </c>
      <c r="H133">
        <v>30.25</v>
      </c>
      <c r="I133">
        <v>6</v>
      </c>
      <c r="J133" t="s">
        <v>15</v>
      </c>
      <c r="L133">
        <v>0.01</v>
      </c>
    </row>
    <row r="134" spans="1:12" x14ac:dyDescent="0.25">
      <c r="A134" s="1">
        <v>45112</v>
      </c>
      <c r="B134" s="7">
        <v>0.67708333333333337</v>
      </c>
      <c r="C134" s="7">
        <v>0.66666666666666663</v>
      </c>
      <c r="D134" s="8">
        <f>Weather[[#This Row],[Date]]+Weather[[#This Row],[WeatherHourlyBuckets]]</f>
        <v>45112.666666666664</v>
      </c>
      <c r="E134">
        <v>57.2</v>
      </c>
      <c r="F134">
        <v>100</v>
      </c>
      <c r="G134">
        <v>57.2</v>
      </c>
      <c r="H134">
        <v>30.23</v>
      </c>
      <c r="I134">
        <v>8</v>
      </c>
      <c r="J134" t="s">
        <v>17</v>
      </c>
      <c r="L134">
        <v>0.01</v>
      </c>
    </row>
    <row r="135" spans="1:12" x14ac:dyDescent="0.25">
      <c r="A135" s="1">
        <v>45112</v>
      </c>
      <c r="B135" s="7">
        <v>0.67500000000000004</v>
      </c>
      <c r="C135" s="7">
        <v>0.66666666666666663</v>
      </c>
      <c r="D135" s="8">
        <f>Weather[[#This Row],[Date]]+Weather[[#This Row],[WeatherHourlyBuckets]]</f>
        <v>45112.666666666664</v>
      </c>
      <c r="E135">
        <v>57.92</v>
      </c>
      <c r="F135">
        <v>96.82</v>
      </c>
      <c r="G135">
        <v>57.02</v>
      </c>
      <c r="H135">
        <v>30.22</v>
      </c>
      <c r="I135">
        <v>6</v>
      </c>
      <c r="J135" t="s">
        <v>14</v>
      </c>
      <c r="L135">
        <v>0.01</v>
      </c>
    </row>
    <row r="136" spans="1:12" x14ac:dyDescent="0.25">
      <c r="A136" s="1">
        <v>45112</v>
      </c>
      <c r="B136" s="7">
        <v>0.67361111111111116</v>
      </c>
      <c r="C136" s="7">
        <v>0.66666666666666663</v>
      </c>
      <c r="D136" s="8">
        <f>Weather[[#This Row],[Date]]+Weather[[#This Row],[WeatherHourlyBuckets]]</f>
        <v>45112.666666666664</v>
      </c>
      <c r="E136">
        <v>57.2</v>
      </c>
      <c r="F136">
        <v>100</v>
      </c>
      <c r="G136">
        <v>57.2</v>
      </c>
      <c r="H136">
        <v>30.23</v>
      </c>
      <c r="I136">
        <v>5</v>
      </c>
      <c r="J136" t="s">
        <v>15</v>
      </c>
      <c r="L136">
        <v>0.01</v>
      </c>
    </row>
    <row r="137" spans="1:12" x14ac:dyDescent="0.25">
      <c r="A137" s="1">
        <v>45112</v>
      </c>
      <c r="B137" s="7">
        <v>0.66180555555555554</v>
      </c>
      <c r="C137" s="7">
        <v>0.625</v>
      </c>
      <c r="D137" s="8">
        <f>Weather[[#This Row],[Date]]+Weather[[#This Row],[WeatherHourlyBuckets]]</f>
        <v>45112.625</v>
      </c>
      <c r="E137">
        <v>59</v>
      </c>
      <c r="F137">
        <v>93.14</v>
      </c>
      <c r="G137">
        <v>57.02</v>
      </c>
      <c r="H137">
        <v>30.22</v>
      </c>
      <c r="I137">
        <v>6</v>
      </c>
      <c r="J137" t="s">
        <v>17</v>
      </c>
      <c r="L137">
        <v>1E-3</v>
      </c>
    </row>
    <row r="138" spans="1:12" x14ac:dyDescent="0.25">
      <c r="A138" s="1">
        <v>45112</v>
      </c>
      <c r="B138" s="7">
        <v>0.62013888888888891</v>
      </c>
      <c r="C138" s="7">
        <v>0.58333333333333337</v>
      </c>
      <c r="D138" s="8">
        <f>Weather[[#This Row],[Date]]+Weather[[#This Row],[WeatherHourlyBuckets]]</f>
        <v>45112.583333333336</v>
      </c>
      <c r="E138">
        <v>60.08</v>
      </c>
      <c r="F138">
        <v>92.58</v>
      </c>
      <c r="G138">
        <v>57.92</v>
      </c>
      <c r="H138">
        <v>30.21</v>
      </c>
      <c r="I138">
        <v>11</v>
      </c>
      <c r="J138" t="s">
        <v>14</v>
      </c>
      <c r="L138">
        <v>0.02</v>
      </c>
    </row>
    <row r="139" spans="1:12" x14ac:dyDescent="0.25">
      <c r="A139" s="1">
        <v>45112</v>
      </c>
      <c r="B139" s="7">
        <v>0.61805555555555558</v>
      </c>
      <c r="C139" s="7">
        <v>0.58333333333333337</v>
      </c>
      <c r="D139" s="8">
        <f>Weather[[#This Row],[Date]]+Weather[[#This Row],[WeatherHourlyBuckets]]</f>
        <v>45112.583333333336</v>
      </c>
      <c r="E139">
        <v>60.8</v>
      </c>
      <c r="F139">
        <v>87.94</v>
      </c>
      <c r="G139">
        <v>57.2</v>
      </c>
      <c r="H139">
        <v>30.22</v>
      </c>
      <c r="I139">
        <v>12</v>
      </c>
      <c r="J139" t="s">
        <v>14</v>
      </c>
      <c r="L139">
        <v>0.02</v>
      </c>
    </row>
    <row r="140" spans="1:12" x14ac:dyDescent="0.25">
      <c r="A140" s="1">
        <v>45112</v>
      </c>
      <c r="B140" s="7">
        <v>0.61458333333333337</v>
      </c>
      <c r="C140" s="7">
        <v>0.58333333333333337</v>
      </c>
      <c r="D140" s="8">
        <f>Weather[[#This Row],[Date]]+Weather[[#This Row],[WeatherHourlyBuckets]]</f>
        <v>45112.583333333336</v>
      </c>
      <c r="E140">
        <v>60.8</v>
      </c>
      <c r="F140">
        <v>87.94</v>
      </c>
      <c r="G140">
        <v>57.2</v>
      </c>
      <c r="H140">
        <v>30.22</v>
      </c>
      <c r="I140">
        <v>9</v>
      </c>
      <c r="J140" t="s">
        <v>15</v>
      </c>
      <c r="L140">
        <v>0.02</v>
      </c>
    </row>
    <row r="141" spans="1:12" x14ac:dyDescent="0.25">
      <c r="A141" s="1">
        <v>45112</v>
      </c>
      <c r="B141" s="7">
        <v>0.61111111111111116</v>
      </c>
      <c r="C141" s="7">
        <v>0.58333333333333337</v>
      </c>
      <c r="D141" s="8">
        <f>Weather[[#This Row],[Date]]+Weather[[#This Row],[WeatherHourlyBuckets]]</f>
        <v>45112.583333333336</v>
      </c>
      <c r="E141">
        <v>60.8</v>
      </c>
      <c r="F141">
        <v>87.94</v>
      </c>
      <c r="G141">
        <v>57.2</v>
      </c>
      <c r="H141">
        <v>30.23</v>
      </c>
      <c r="I141">
        <v>8</v>
      </c>
      <c r="J141" t="s">
        <v>15</v>
      </c>
      <c r="L141">
        <v>0.02</v>
      </c>
    </row>
    <row r="142" spans="1:12" x14ac:dyDescent="0.25">
      <c r="A142" s="1">
        <v>45112</v>
      </c>
      <c r="B142" s="7">
        <v>0.60763888888888884</v>
      </c>
      <c r="C142" s="7">
        <v>0.58333333333333337</v>
      </c>
      <c r="D142" s="8">
        <f>Weather[[#This Row],[Date]]+Weather[[#This Row],[WeatherHourlyBuckets]]</f>
        <v>45112.583333333336</v>
      </c>
      <c r="E142">
        <v>60.8</v>
      </c>
      <c r="F142">
        <v>87.94</v>
      </c>
      <c r="G142">
        <v>57.2</v>
      </c>
      <c r="H142">
        <v>30.22</v>
      </c>
      <c r="I142">
        <v>7</v>
      </c>
      <c r="J142" t="s">
        <v>17</v>
      </c>
      <c r="L142">
        <v>0.02</v>
      </c>
    </row>
    <row r="143" spans="1:12" x14ac:dyDescent="0.25">
      <c r="A143" s="1">
        <v>45112</v>
      </c>
      <c r="B143" s="7">
        <v>0.60416666666666663</v>
      </c>
      <c r="C143" s="7">
        <v>0.58333333333333337</v>
      </c>
      <c r="D143" s="8">
        <f>Weather[[#This Row],[Date]]+Weather[[#This Row],[WeatherHourlyBuckets]]</f>
        <v>45112.583333333336</v>
      </c>
      <c r="E143">
        <v>60.8</v>
      </c>
      <c r="F143">
        <v>87.94</v>
      </c>
      <c r="G143">
        <v>57.2</v>
      </c>
      <c r="H143">
        <v>30.22</v>
      </c>
      <c r="I143">
        <v>9</v>
      </c>
      <c r="J143" t="s">
        <v>17</v>
      </c>
      <c r="L143">
        <v>0.02</v>
      </c>
    </row>
    <row r="144" spans="1:12" x14ac:dyDescent="0.25">
      <c r="A144" s="1">
        <v>45112</v>
      </c>
      <c r="B144" s="7">
        <v>0.59375</v>
      </c>
      <c r="C144" s="7">
        <v>0.58333333333333337</v>
      </c>
      <c r="D144" s="8">
        <f>Weather[[#This Row],[Date]]+Weather[[#This Row],[WeatherHourlyBuckets]]</f>
        <v>45112.583333333336</v>
      </c>
      <c r="E144">
        <v>62.6</v>
      </c>
      <c r="F144">
        <v>88.02</v>
      </c>
      <c r="G144">
        <v>59</v>
      </c>
      <c r="H144">
        <v>30.2</v>
      </c>
      <c r="I144">
        <v>11</v>
      </c>
      <c r="J144" t="s">
        <v>15</v>
      </c>
      <c r="L144">
        <v>0.02</v>
      </c>
    </row>
    <row r="145" spans="1:12" x14ac:dyDescent="0.25">
      <c r="A145" s="1">
        <v>45112</v>
      </c>
      <c r="B145" s="7">
        <v>0.59027777777777779</v>
      </c>
      <c r="C145" s="7">
        <v>0.58333333333333337</v>
      </c>
      <c r="D145" s="8">
        <f>Weather[[#This Row],[Date]]+Weather[[#This Row],[WeatherHourlyBuckets]]</f>
        <v>45112.583333333336</v>
      </c>
      <c r="E145">
        <v>62.6</v>
      </c>
      <c r="F145">
        <v>88.02</v>
      </c>
      <c r="G145">
        <v>59</v>
      </c>
      <c r="H145">
        <v>30.2</v>
      </c>
      <c r="I145">
        <v>10</v>
      </c>
      <c r="J145" t="s">
        <v>15</v>
      </c>
      <c r="K145">
        <v>15</v>
      </c>
      <c r="L145">
        <v>0.02</v>
      </c>
    </row>
    <row r="146" spans="1:12" x14ac:dyDescent="0.25">
      <c r="A146" s="1">
        <v>45112</v>
      </c>
      <c r="B146" s="7">
        <v>0.58680555555555558</v>
      </c>
      <c r="C146" s="7">
        <v>0.58333333333333337</v>
      </c>
      <c r="D146" s="8">
        <f>Weather[[#This Row],[Date]]+Weather[[#This Row],[WeatherHourlyBuckets]]</f>
        <v>45112.583333333336</v>
      </c>
      <c r="E146">
        <v>60.8</v>
      </c>
      <c r="F146">
        <v>87.94</v>
      </c>
      <c r="G146">
        <v>57.2</v>
      </c>
      <c r="H146">
        <v>30.2</v>
      </c>
      <c r="I146">
        <v>8</v>
      </c>
      <c r="J146" t="s">
        <v>14</v>
      </c>
      <c r="L146">
        <v>0.01</v>
      </c>
    </row>
    <row r="147" spans="1:12" x14ac:dyDescent="0.25">
      <c r="A147" s="1">
        <v>45112</v>
      </c>
      <c r="B147" s="7">
        <v>0.16180555555555556</v>
      </c>
      <c r="C147" s="7">
        <v>0.125</v>
      </c>
      <c r="D147" s="8">
        <f>Weather[[#This Row],[Date]]+Weather[[#This Row],[WeatherHourlyBuckets]]</f>
        <v>45112.125</v>
      </c>
      <c r="E147">
        <v>53.96</v>
      </c>
      <c r="F147">
        <v>93</v>
      </c>
      <c r="G147">
        <v>51.98</v>
      </c>
      <c r="H147">
        <v>30.29</v>
      </c>
      <c r="J147" t="s">
        <v>20</v>
      </c>
      <c r="L147">
        <v>1E-3</v>
      </c>
    </row>
    <row r="148" spans="1:12" x14ac:dyDescent="0.25">
      <c r="A148" s="1">
        <v>45112</v>
      </c>
      <c r="B148" s="7">
        <v>7.8472222222222221E-2</v>
      </c>
      <c r="C148" s="7">
        <v>4.1666666666666664E-2</v>
      </c>
      <c r="D148" s="8">
        <f>Weather[[#This Row],[Date]]+Weather[[#This Row],[WeatherHourlyBuckets]]</f>
        <v>45112.041666666664</v>
      </c>
      <c r="E148">
        <v>53.06</v>
      </c>
      <c r="F148">
        <v>96.11</v>
      </c>
      <c r="G148">
        <v>51.98</v>
      </c>
      <c r="H148">
        <v>30.29</v>
      </c>
      <c r="I148">
        <v>4</v>
      </c>
      <c r="J148" t="s">
        <v>15</v>
      </c>
      <c r="L148">
        <v>1E-3</v>
      </c>
    </row>
    <row r="149" spans="1:12" x14ac:dyDescent="0.25">
      <c r="A149" s="1">
        <v>45112</v>
      </c>
      <c r="B149" s="7">
        <v>3.6805555555555557E-2</v>
      </c>
      <c r="C149" s="7">
        <v>0</v>
      </c>
      <c r="D149" s="8">
        <f>Weather[[#This Row],[Date]]+Weather[[#This Row],[WeatherHourlyBuckets]]</f>
        <v>45112</v>
      </c>
      <c r="E149">
        <v>53.06</v>
      </c>
      <c r="F149">
        <v>96.11</v>
      </c>
      <c r="G149">
        <v>51.98</v>
      </c>
      <c r="H149">
        <v>30.31</v>
      </c>
      <c r="I149">
        <v>8</v>
      </c>
      <c r="J149" t="s">
        <v>14</v>
      </c>
      <c r="L149">
        <v>0.42</v>
      </c>
    </row>
    <row r="150" spans="1:12" x14ac:dyDescent="0.25">
      <c r="A150" s="1">
        <v>45112</v>
      </c>
      <c r="B150" s="7">
        <v>3.4722222222222224E-2</v>
      </c>
      <c r="C150" s="7">
        <v>0</v>
      </c>
      <c r="D150" s="8">
        <f>Weather[[#This Row],[Date]]+Weather[[#This Row],[WeatherHourlyBuckets]]</f>
        <v>45112</v>
      </c>
      <c r="E150">
        <v>51.8</v>
      </c>
      <c r="F150">
        <v>100</v>
      </c>
      <c r="G150">
        <v>51.8</v>
      </c>
      <c r="H150">
        <v>30.32</v>
      </c>
      <c r="I150">
        <v>8</v>
      </c>
      <c r="J150" t="s">
        <v>14</v>
      </c>
      <c r="L150">
        <v>0.42</v>
      </c>
    </row>
    <row r="151" spans="1:12" x14ac:dyDescent="0.25">
      <c r="A151" s="1">
        <v>45112</v>
      </c>
      <c r="B151" s="7">
        <v>3.125E-2</v>
      </c>
      <c r="C151" s="7">
        <v>0</v>
      </c>
      <c r="D151" s="8">
        <f>Weather[[#This Row],[Date]]+Weather[[#This Row],[WeatherHourlyBuckets]]</f>
        <v>45112</v>
      </c>
      <c r="E151">
        <v>51.8</v>
      </c>
      <c r="F151">
        <v>100</v>
      </c>
      <c r="G151">
        <v>51.8</v>
      </c>
      <c r="H151">
        <v>30.33</v>
      </c>
      <c r="I151">
        <v>7</v>
      </c>
      <c r="J151" t="s">
        <v>15</v>
      </c>
      <c r="L151">
        <v>0.42</v>
      </c>
    </row>
    <row r="152" spans="1:12" x14ac:dyDescent="0.25">
      <c r="A152" s="1">
        <v>45112</v>
      </c>
      <c r="B152" s="7">
        <v>2.7777777777777776E-2</v>
      </c>
      <c r="C152" s="7">
        <v>0</v>
      </c>
      <c r="D152" s="8">
        <f>Weather[[#This Row],[Date]]+Weather[[#This Row],[WeatherHourlyBuckets]]</f>
        <v>45112</v>
      </c>
      <c r="E152">
        <v>51.8</v>
      </c>
      <c r="F152">
        <v>100</v>
      </c>
      <c r="G152">
        <v>51.8</v>
      </c>
      <c r="H152">
        <v>30.32</v>
      </c>
      <c r="I152">
        <v>9</v>
      </c>
      <c r="J152" t="s">
        <v>15</v>
      </c>
      <c r="L152">
        <v>0.42</v>
      </c>
    </row>
    <row r="153" spans="1:12" x14ac:dyDescent="0.25">
      <c r="A153" s="1">
        <v>45112</v>
      </c>
      <c r="B153" s="7">
        <v>2.4305555555555556E-2</v>
      </c>
      <c r="C153" s="7">
        <v>0</v>
      </c>
      <c r="D153" s="8">
        <f>Weather[[#This Row],[Date]]+Weather[[#This Row],[WeatherHourlyBuckets]]</f>
        <v>45112</v>
      </c>
      <c r="E153">
        <v>51.8</v>
      </c>
      <c r="F153">
        <v>100</v>
      </c>
      <c r="G153">
        <v>51.8</v>
      </c>
      <c r="H153">
        <v>30.33</v>
      </c>
      <c r="I153">
        <v>7</v>
      </c>
      <c r="J153" t="s">
        <v>15</v>
      </c>
      <c r="L153">
        <v>0.42</v>
      </c>
    </row>
    <row r="154" spans="1:12" x14ac:dyDescent="0.25">
      <c r="A154" s="1">
        <v>45112</v>
      </c>
      <c r="B154" s="7">
        <v>2.0833333333333332E-2</v>
      </c>
      <c r="C154" s="7">
        <v>0</v>
      </c>
      <c r="D154" s="8">
        <f>Weather[[#This Row],[Date]]+Weather[[#This Row],[WeatherHourlyBuckets]]</f>
        <v>45112</v>
      </c>
      <c r="E154">
        <v>51.8</v>
      </c>
      <c r="F154">
        <v>100</v>
      </c>
      <c r="G154">
        <v>51.8</v>
      </c>
      <c r="H154">
        <v>30.32</v>
      </c>
      <c r="I154">
        <v>4</v>
      </c>
      <c r="J154" t="s">
        <v>15</v>
      </c>
      <c r="L154">
        <v>0.42</v>
      </c>
    </row>
    <row r="155" spans="1:12" x14ac:dyDescent="0.25">
      <c r="A155" s="1">
        <v>45112</v>
      </c>
      <c r="B155" s="7">
        <v>1.0416666666666666E-2</v>
      </c>
      <c r="C155" s="7">
        <v>0</v>
      </c>
      <c r="D155" s="8">
        <f>Weather[[#This Row],[Date]]+Weather[[#This Row],[WeatherHourlyBuckets]]</f>
        <v>45112</v>
      </c>
      <c r="E155">
        <v>51.8</v>
      </c>
      <c r="F155">
        <v>100</v>
      </c>
      <c r="G155">
        <v>51.8</v>
      </c>
      <c r="H155">
        <v>30.33</v>
      </c>
      <c r="I155">
        <v>7</v>
      </c>
      <c r="J155" t="s">
        <v>16</v>
      </c>
      <c r="K155">
        <v>25</v>
      </c>
      <c r="L155">
        <v>0.41</v>
      </c>
    </row>
    <row r="156" spans="1:12" x14ac:dyDescent="0.25">
      <c r="A156" s="1">
        <v>45112</v>
      </c>
      <c r="B156" s="7">
        <v>9.7222222222222224E-3</v>
      </c>
      <c r="C156" s="7">
        <v>0</v>
      </c>
      <c r="D156" s="8">
        <f>Weather[[#This Row],[Date]]+Weather[[#This Row],[WeatherHourlyBuckets]]</f>
        <v>45112</v>
      </c>
      <c r="E156">
        <v>51.98</v>
      </c>
      <c r="H156">
        <v>30.34</v>
      </c>
      <c r="I156">
        <v>7</v>
      </c>
      <c r="J156" t="s">
        <v>16</v>
      </c>
      <c r="K156">
        <v>25</v>
      </c>
      <c r="L156">
        <v>0.4</v>
      </c>
    </row>
    <row r="157" spans="1:12" x14ac:dyDescent="0.25">
      <c r="A157" s="1">
        <v>45112</v>
      </c>
      <c r="B157" s="7">
        <v>6.9444444444444441E-3</v>
      </c>
      <c r="C157" s="7">
        <v>0</v>
      </c>
      <c r="D157" s="8">
        <f>Weather[[#This Row],[Date]]+Weather[[#This Row],[WeatherHourlyBuckets]]</f>
        <v>45112</v>
      </c>
      <c r="E157">
        <v>53.6</v>
      </c>
      <c r="H157">
        <v>30.34</v>
      </c>
      <c r="J157" t="s">
        <v>20</v>
      </c>
      <c r="L157">
        <v>0.38</v>
      </c>
    </row>
    <row r="158" spans="1:12" x14ac:dyDescent="0.25">
      <c r="A158" s="1">
        <v>45112</v>
      </c>
      <c r="B158" s="7">
        <v>4.8611111111111112E-3</v>
      </c>
      <c r="C158" s="7">
        <v>0</v>
      </c>
      <c r="D158" s="8">
        <f>Weather[[#This Row],[Date]]+Weather[[#This Row],[WeatherHourlyBuckets]]</f>
        <v>45112</v>
      </c>
      <c r="E158">
        <v>53.96</v>
      </c>
      <c r="F158">
        <v>100</v>
      </c>
      <c r="G158">
        <v>53.96</v>
      </c>
      <c r="H158">
        <v>30.32</v>
      </c>
      <c r="I158">
        <v>7</v>
      </c>
      <c r="J158" t="s">
        <v>16</v>
      </c>
      <c r="K158">
        <v>30</v>
      </c>
      <c r="L158">
        <v>0.24</v>
      </c>
    </row>
    <row r="159" spans="1:12" x14ac:dyDescent="0.25">
      <c r="A159" s="1">
        <v>45112</v>
      </c>
      <c r="B159" s="7">
        <v>3.472222222222222E-3</v>
      </c>
      <c r="C159" s="7">
        <v>0</v>
      </c>
      <c r="D159" s="8">
        <f>Weather[[#This Row],[Date]]+Weather[[#This Row],[WeatherHourlyBuckets]]</f>
        <v>45112</v>
      </c>
      <c r="E159">
        <v>55.4</v>
      </c>
      <c r="H159">
        <v>30.36</v>
      </c>
      <c r="I159">
        <v>18</v>
      </c>
      <c r="J159" t="s">
        <v>16</v>
      </c>
      <c r="L159">
        <v>0.06</v>
      </c>
    </row>
    <row r="160" spans="1:12" x14ac:dyDescent="0.25">
      <c r="A160" s="1">
        <v>45111</v>
      </c>
      <c r="B160" s="7">
        <v>0.75694444444444442</v>
      </c>
      <c r="C160" s="7">
        <v>0.75</v>
      </c>
      <c r="D160" s="8">
        <f>Weather[[#This Row],[Date]]+Weather[[#This Row],[WeatherHourlyBuckets]]</f>
        <v>45111.75</v>
      </c>
      <c r="E160">
        <v>73.400000000000006</v>
      </c>
      <c r="F160">
        <v>40.92</v>
      </c>
      <c r="G160">
        <v>48.2</v>
      </c>
      <c r="H160">
        <v>30.12</v>
      </c>
      <c r="I160">
        <v>11</v>
      </c>
      <c r="J160" t="s">
        <v>11</v>
      </c>
    </row>
    <row r="161" spans="1:10" x14ac:dyDescent="0.25">
      <c r="A161" s="1">
        <v>45111</v>
      </c>
      <c r="B161" s="7">
        <v>0.75347222222222221</v>
      </c>
      <c r="C161" s="7">
        <v>0.75</v>
      </c>
      <c r="D161" s="8">
        <f>Weather[[#This Row],[Date]]+Weather[[#This Row],[WeatherHourlyBuckets]]</f>
        <v>45111.75</v>
      </c>
      <c r="E161">
        <v>73.400000000000006</v>
      </c>
      <c r="F161">
        <v>40.92</v>
      </c>
      <c r="G161">
        <v>48.2</v>
      </c>
      <c r="H161">
        <v>30.12</v>
      </c>
      <c r="I161">
        <v>10</v>
      </c>
      <c r="J161" t="s">
        <v>11</v>
      </c>
    </row>
    <row r="162" spans="1:10" x14ac:dyDescent="0.25">
      <c r="A162" s="1">
        <v>45111</v>
      </c>
      <c r="B162" s="7">
        <v>0.63541666666666663</v>
      </c>
      <c r="C162" s="7">
        <v>0.625</v>
      </c>
      <c r="D162" s="8">
        <f>Weather[[#This Row],[Date]]+Weather[[#This Row],[WeatherHourlyBuckets]]</f>
        <v>45111.625</v>
      </c>
      <c r="E162">
        <v>75.2</v>
      </c>
      <c r="F162">
        <v>38.53</v>
      </c>
      <c r="G162">
        <v>48.2</v>
      </c>
      <c r="H162">
        <v>30.14</v>
      </c>
      <c r="I162">
        <v>6</v>
      </c>
      <c r="J162" t="s">
        <v>14</v>
      </c>
    </row>
    <row r="163" spans="1:10" x14ac:dyDescent="0.25">
      <c r="A163" s="1">
        <v>45111</v>
      </c>
      <c r="B163" s="7">
        <v>0.53472222222222221</v>
      </c>
      <c r="C163" s="7">
        <v>0.5</v>
      </c>
      <c r="D163" s="8">
        <f>Weather[[#This Row],[Date]]+Weather[[#This Row],[WeatherHourlyBuckets]]</f>
        <v>45111.5</v>
      </c>
      <c r="E163">
        <v>71.599999999999994</v>
      </c>
      <c r="F163">
        <v>43.48</v>
      </c>
      <c r="G163">
        <v>48.2</v>
      </c>
      <c r="H163">
        <v>30.21</v>
      </c>
      <c r="J163" t="s">
        <v>20</v>
      </c>
    </row>
    <row r="164" spans="1:10" x14ac:dyDescent="0.25">
      <c r="A164" s="1">
        <v>45111</v>
      </c>
      <c r="B164" s="7">
        <v>0.4236111111111111</v>
      </c>
      <c r="C164" s="7">
        <v>0.41666666666666669</v>
      </c>
      <c r="D164" s="8">
        <f>Weather[[#This Row],[Date]]+Weather[[#This Row],[WeatherHourlyBuckets]]</f>
        <v>45111.416666666664</v>
      </c>
      <c r="E164">
        <v>73.400000000000006</v>
      </c>
      <c r="F164">
        <v>40.92</v>
      </c>
      <c r="G164">
        <v>48.2</v>
      </c>
      <c r="H164">
        <v>30.15</v>
      </c>
      <c r="I164">
        <v>9</v>
      </c>
      <c r="J164" t="s">
        <v>14</v>
      </c>
    </row>
    <row r="165" spans="1:10" x14ac:dyDescent="0.25">
      <c r="A165" s="1">
        <v>45111</v>
      </c>
      <c r="B165" s="7">
        <v>0.41666666666666669</v>
      </c>
      <c r="C165" s="7">
        <v>0.41666666666666669</v>
      </c>
      <c r="D165" s="8">
        <f>Weather[[#This Row],[Date]]+Weather[[#This Row],[WeatherHourlyBuckets]]</f>
        <v>45111.416666666664</v>
      </c>
      <c r="E165">
        <v>75.2</v>
      </c>
      <c r="F165">
        <v>38.53</v>
      </c>
      <c r="G165">
        <v>48.2</v>
      </c>
      <c r="H165">
        <v>30.16</v>
      </c>
      <c r="I165">
        <v>8</v>
      </c>
      <c r="J165" t="s">
        <v>14</v>
      </c>
    </row>
    <row r="166" spans="1:10" x14ac:dyDescent="0.25">
      <c r="A166" s="1">
        <v>45111</v>
      </c>
      <c r="B166" s="7">
        <v>0.41319444444444442</v>
      </c>
      <c r="C166" s="7">
        <v>0.375</v>
      </c>
      <c r="D166" s="8">
        <f>Weather[[#This Row],[Date]]+Weather[[#This Row],[WeatherHourlyBuckets]]</f>
        <v>45111.375</v>
      </c>
      <c r="E166">
        <v>73.400000000000006</v>
      </c>
      <c r="F166">
        <v>40.92</v>
      </c>
      <c r="G166">
        <v>48.2</v>
      </c>
      <c r="H166">
        <v>30.16</v>
      </c>
      <c r="I166">
        <v>4</v>
      </c>
      <c r="J166" t="s">
        <v>15</v>
      </c>
    </row>
    <row r="167" spans="1:10" x14ac:dyDescent="0.25">
      <c r="A167" s="1">
        <v>45111</v>
      </c>
      <c r="B167" s="7">
        <v>0.40972222222222221</v>
      </c>
      <c r="C167" s="7">
        <v>0.375</v>
      </c>
      <c r="D167" s="8">
        <f>Weather[[#This Row],[Date]]+Weather[[#This Row],[WeatherHourlyBuckets]]</f>
        <v>45111.375</v>
      </c>
      <c r="E167">
        <v>73.400000000000006</v>
      </c>
      <c r="F167">
        <v>40.92</v>
      </c>
      <c r="G167">
        <v>48.2</v>
      </c>
      <c r="H167">
        <v>30.16</v>
      </c>
      <c r="I167">
        <v>6</v>
      </c>
      <c r="J167" t="s">
        <v>16</v>
      </c>
    </row>
    <row r="168" spans="1:10" x14ac:dyDescent="0.25">
      <c r="A168" s="1">
        <v>45111</v>
      </c>
      <c r="B168" s="7">
        <v>0.40625</v>
      </c>
      <c r="C168" s="7">
        <v>0.375</v>
      </c>
      <c r="D168" s="8">
        <f>Weather[[#This Row],[Date]]+Weather[[#This Row],[WeatherHourlyBuckets]]</f>
        <v>45111.375</v>
      </c>
      <c r="E168">
        <v>73.400000000000006</v>
      </c>
      <c r="F168">
        <v>40.92</v>
      </c>
      <c r="G168">
        <v>48.2</v>
      </c>
      <c r="H168">
        <v>30.16</v>
      </c>
      <c r="I168">
        <v>7</v>
      </c>
      <c r="J168" t="s">
        <v>17</v>
      </c>
    </row>
    <row r="169" spans="1:10" x14ac:dyDescent="0.25">
      <c r="A169" s="1">
        <v>45111</v>
      </c>
      <c r="B169" s="7">
        <v>0.39930555555555558</v>
      </c>
      <c r="C169" s="7">
        <v>0.375</v>
      </c>
      <c r="D169" s="8">
        <f>Weather[[#This Row],[Date]]+Weather[[#This Row],[WeatherHourlyBuckets]]</f>
        <v>45111.375</v>
      </c>
      <c r="E169">
        <v>71.599999999999994</v>
      </c>
      <c r="F169">
        <v>43.48</v>
      </c>
      <c r="G169">
        <v>48.2</v>
      </c>
      <c r="H169">
        <v>30.16</v>
      </c>
      <c r="I169">
        <v>6</v>
      </c>
      <c r="J169" t="s">
        <v>15</v>
      </c>
    </row>
    <row r="170" spans="1:10" x14ac:dyDescent="0.25">
      <c r="A170" s="1">
        <v>45111</v>
      </c>
      <c r="B170" s="7">
        <v>0.39583333333333331</v>
      </c>
      <c r="C170" s="7">
        <v>0.375</v>
      </c>
      <c r="D170" s="8">
        <f>Weather[[#This Row],[Date]]+Weather[[#This Row],[WeatherHourlyBuckets]]</f>
        <v>45111.375</v>
      </c>
      <c r="E170">
        <v>71.599999999999994</v>
      </c>
      <c r="F170">
        <v>43.48</v>
      </c>
      <c r="G170">
        <v>48.2</v>
      </c>
      <c r="H170">
        <v>30.16</v>
      </c>
      <c r="I170">
        <v>7</v>
      </c>
      <c r="J170" t="s">
        <v>15</v>
      </c>
    </row>
    <row r="171" spans="1:10" x14ac:dyDescent="0.25">
      <c r="A171" s="1">
        <v>45111</v>
      </c>
      <c r="B171" s="7">
        <v>0.38194444444444442</v>
      </c>
      <c r="C171" s="7">
        <v>0.375</v>
      </c>
      <c r="D171" s="8">
        <f>Weather[[#This Row],[Date]]+Weather[[#This Row],[WeatherHourlyBuckets]]</f>
        <v>45111.375</v>
      </c>
      <c r="E171">
        <v>71.599999999999994</v>
      </c>
      <c r="F171">
        <v>43.48</v>
      </c>
      <c r="G171">
        <v>48.2</v>
      </c>
      <c r="H171">
        <v>30.16</v>
      </c>
      <c r="I171">
        <v>6</v>
      </c>
      <c r="J171" t="s">
        <v>18</v>
      </c>
    </row>
    <row r="172" spans="1:10" x14ac:dyDescent="0.25">
      <c r="A172" s="1">
        <v>45111</v>
      </c>
      <c r="B172" s="7">
        <v>0.37847222222222221</v>
      </c>
      <c r="C172" s="7">
        <v>0.375</v>
      </c>
      <c r="D172" s="8">
        <f>Weather[[#This Row],[Date]]+Weather[[#This Row],[WeatherHourlyBuckets]]</f>
        <v>45111.375</v>
      </c>
      <c r="E172">
        <v>71.599999999999994</v>
      </c>
      <c r="F172">
        <v>43.48</v>
      </c>
      <c r="G172">
        <v>48.2</v>
      </c>
      <c r="H172">
        <v>30.16</v>
      </c>
      <c r="I172">
        <v>7</v>
      </c>
      <c r="J172" t="s">
        <v>19</v>
      </c>
    </row>
    <row r="173" spans="1:10" x14ac:dyDescent="0.25">
      <c r="A173" s="1">
        <v>45111</v>
      </c>
      <c r="B173" s="7">
        <v>0.375</v>
      </c>
      <c r="C173" s="7">
        <v>0.375</v>
      </c>
      <c r="D173" s="8">
        <f>Weather[[#This Row],[Date]]+Weather[[#This Row],[WeatherHourlyBuckets]]</f>
        <v>45111.375</v>
      </c>
      <c r="E173">
        <v>71.599999999999994</v>
      </c>
      <c r="F173">
        <v>43.48</v>
      </c>
      <c r="G173">
        <v>48.2</v>
      </c>
      <c r="H173">
        <v>30.16</v>
      </c>
      <c r="I173">
        <v>5</v>
      </c>
      <c r="J173" t="s">
        <v>18</v>
      </c>
    </row>
    <row r="174" spans="1:10" x14ac:dyDescent="0.25">
      <c r="A174" s="1">
        <v>45111</v>
      </c>
      <c r="B174" s="7">
        <v>0.37152777777777779</v>
      </c>
      <c r="C174" s="7">
        <v>0.33333333333333331</v>
      </c>
      <c r="D174" s="8">
        <f>Weather[[#This Row],[Date]]+Weather[[#This Row],[WeatherHourlyBuckets]]</f>
        <v>45111.333333333336</v>
      </c>
      <c r="E174">
        <v>69.8</v>
      </c>
      <c r="F174">
        <v>46.22</v>
      </c>
      <c r="G174">
        <v>48.2</v>
      </c>
      <c r="H174">
        <v>30.15</v>
      </c>
      <c r="I174">
        <v>8</v>
      </c>
      <c r="J174" t="s">
        <v>18</v>
      </c>
    </row>
    <row r="175" spans="1:10" x14ac:dyDescent="0.25">
      <c r="A175" s="1">
        <v>45111</v>
      </c>
      <c r="B175" s="7">
        <v>0.30208333333333331</v>
      </c>
      <c r="C175" s="7">
        <v>0.29166666666666669</v>
      </c>
      <c r="D175" s="8">
        <f>Weather[[#This Row],[Date]]+Weather[[#This Row],[WeatherHourlyBuckets]]</f>
        <v>45111.291666666664</v>
      </c>
      <c r="E175">
        <v>66.2</v>
      </c>
      <c r="F175">
        <v>52.3</v>
      </c>
      <c r="G175">
        <v>48.2</v>
      </c>
      <c r="H175">
        <v>30.1</v>
      </c>
      <c r="I175">
        <v>6</v>
      </c>
      <c r="J175" t="s">
        <v>21</v>
      </c>
    </row>
    <row r="176" spans="1:10" x14ac:dyDescent="0.25">
      <c r="A176" s="1">
        <v>45111</v>
      </c>
      <c r="B176" s="7">
        <v>0.2951388888888889</v>
      </c>
      <c r="C176" s="7">
        <v>0.29166666666666669</v>
      </c>
      <c r="D176" s="8">
        <f>Weather[[#This Row],[Date]]+Weather[[#This Row],[WeatherHourlyBuckets]]</f>
        <v>45111.291666666664</v>
      </c>
      <c r="E176">
        <v>64.400000000000006</v>
      </c>
      <c r="F176">
        <v>55.67</v>
      </c>
      <c r="G176">
        <v>48.2</v>
      </c>
      <c r="H176">
        <v>30.11</v>
      </c>
      <c r="I176">
        <v>4</v>
      </c>
      <c r="J176" t="s">
        <v>21</v>
      </c>
    </row>
    <row r="177" spans="1:10" x14ac:dyDescent="0.25">
      <c r="A177" s="1">
        <v>45111</v>
      </c>
      <c r="B177" s="7">
        <v>0.29166666666666669</v>
      </c>
      <c r="C177" s="7">
        <v>0.29166666666666669</v>
      </c>
      <c r="D177" s="8">
        <f>Weather[[#This Row],[Date]]+Weather[[#This Row],[WeatherHourlyBuckets]]</f>
        <v>45111.291666666664</v>
      </c>
      <c r="E177">
        <v>62.6</v>
      </c>
      <c r="F177">
        <v>59.3</v>
      </c>
      <c r="G177">
        <v>48.2</v>
      </c>
      <c r="H177">
        <v>30.11</v>
      </c>
      <c r="J177" t="s">
        <v>20</v>
      </c>
    </row>
    <row r="178" spans="1:10" x14ac:dyDescent="0.25">
      <c r="A178" s="1">
        <v>45111</v>
      </c>
      <c r="B178" s="7">
        <v>0.28819444444444442</v>
      </c>
      <c r="C178" s="7">
        <v>0.25</v>
      </c>
      <c r="D178" s="8">
        <f>Weather[[#This Row],[Date]]+Weather[[#This Row],[WeatherHourlyBuckets]]</f>
        <v>45111.25</v>
      </c>
      <c r="E178">
        <v>62.6</v>
      </c>
      <c r="F178">
        <v>59.3</v>
      </c>
      <c r="G178">
        <v>48.2</v>
      </c>
      <c r="H178">
        <v>30.11</v>
      </c>
      <c r="I178">
        <v>5</v>
      </c>
      <c r="J178" t="s">
        <v>21</v>
      </c>
    </row>
    <row r="179" spans="1:10" x14ac:dyDescent="0.25">
      <c r="A179" s="1">
        <v>45111</v>
      </c>
      <c r="B179" s="7">
        <v>0.28472222222222221</v>
      </c>
      <c r="C179" s="7">
        <v>0.25</v>
      </c>
      <c r="D179" s="8">
        <f>Weather[[#This Row],[Date]]+Weather[[#This Row],[WeatherHourlyBuckets]]</f>
        <v>45111.25</v>
      </c>
      <c r="E179">
        <v>62.6</v>
      </c>
      <c r="F179">
        <v>59.3</v>
      </c>
      <c r="G179">
        <v>48.2</v>
      </c>
      <c r="H179">
        <v>30.1</v>
      </c>
      <c r="I179">
        <v>9</v>
      </c>
      <c r="J179" t="s">
        <v>27</v>
      </c>
    </row>
    <row r="180" spans="1:10" x14ac:dyDescent="0.25">
      <c r="A180" s="1">
        <v>45111</v>
      </c>
      <c r="B180" s="7">
        <v>0.13541666666666666</v>
      </c>
      <c r="C180" s="7">
        <v>0.125</v>
      </c>
      <c r="D180" s="8">
        <f>Weather[[#This Row],[Date]]+Weather[[#This Row],[WeatherHourlyBuckets]]</f>
        <v>45111.125</v>
      </c>
      <c r="E180">
        <v>60.8</v>
      </c>
      <c r="F180">
        <v>63.18</v>
      </c>
      <c r="G180">
        <v>48.2</v>
      </c>
      <c r="H180">
        <v>30.11</v>
      </c>
      <c r="I180">
        <v>7</v>
      </c>
      <c r="J180" t="s">
        <v>27</v>
      </c>
    </row>
    <row r="181" spans="1:10" x14ac:dyDescent="0.25">
      <c r="A181" s="1">
        <v>45111</v>
      </c>
      <c r="B181" s="7">
        <v>0.13194444444444445</v>
      </c>
      <c r="C181" s="7">
        <v>0.125</v>
      </c>
      <c r="D181" s="8">
        <f>Weather[[#This Row],[Date]]+Weather[[#This Row],[WeatherHourlyBuckets]]</f>
        <v>45111.125</v>
      </c>
      <c r="E181">
        <v>60.8</v>
      </c>
      <c r="F181">
        <v>63.18</v>
      </c>
      <c r="G181">
        <v>48.2</v>
      </c>
      <c r="H181">
        <v>30.11</v>
      </c>
      <c r="I181">
        <v>4</v>
      </c>
      <c r="J181" t="s">
        <v>24</v>
      </c>
    </row>
    <row r="182" spans="1:10" x14ac:dyDescent="0.25">
      <c r="A182" s="1">
        <v>45111</v>
      </c>
      <c r="B182" s="7">
        <v>0.12847222222222221</v>
      </c>
      <c r="C182" s="7">
        <v>0.125</v>
      </c>
      <c r="D182" s="8">
        <f>Weather[[#This Row],[Date]]+Weather[[#This Row],[WeatherHourlyBuckets]]</f>
        <v>45111.125</v>
      </c>
      <c r="E182">
        <v>60.8</v>
      </c>
      <c r="F182">
        <v>63.18</v>
      </c>
      <c r="G182">
        <v>48.2</v>
      </c>
      <c r="H182">
        <v>30.11</v>
      </c>
      <c r="I182">
        <v>5</v>
      </c>
      <c r="J182" t="s">
        <v>21</v>
      </c>
    </row>
    <row r="183" spans="1:10" x14ac:dyDescent="0.25">
      <c r="A183" s="1">
        <v>45111</v>
      </c>
      <c r="B183" s="7">
        <v>0.125</v>
      </c>
      <c r="C183" s="7">
        <v>0.125</v>
      </c>
      <c r="D183" s="8">
        <f>Weather[[#This Row],[Date]]+Weather[[#This Row],[WeatherHourlyBuckets]]</f>
        <v>45111.125</v>
      </c>
      <c r="E183">
        <v>60.8</v>
      </c>
      <c r="F183">
        <v>63.18</v>
      </c>
      <c r="G183">
        <v>48.2</v>
      </c>
      <c r="H183">
        <v>30.11</v>
      </c>
      <c r="I183">
        <v>7</v>
      </c>
      <c r="J183" t="s">
        <v>21</v>
      </c>
    </row>
    <row r="184" spans="1:10" x14ac:dyDescent="0.25">
      <c r="A184" s="1">
        <v>45111</v>
      </c>
      <c r="B184" s="7">
        <v>0.12152777777777778</v>
      </c>
      <c r="C184" s="7">
        <v>8.3333333333333329E-2</v>
      </c>
      <c r="D184" s="8">
        <f>Weather[[#This Row],[Date]]+Weather[[#This Row],[WeatherHourlyBuckets]]</f>
        <v>45111.083333333336</v>
      </c>
      <c r="E184">
        <v>60.8</v>
      </c>
      <c r="F184">
        <v>63.18</v>
      </c>
      <c r="G184">
        <v>48.2</v>
      </c>
      <c r="H184">
        <v>30.11</v>
      </c>
      <c r="I184">
        <v>5</v>
      </c>
      <c r="J184" t="s">
        <v>21</v>
      </c>
    </row>
    <row r="185" spans="1:10" x14ac:dyDescent="0.25">
      <c r="A185" s="1">
        <v>45111</v>
      </c>
      <c r="B185" s="7">
        <v>0.11805555555555555</v>
      </c>
      <c r="C185" s="7">
        <v>8.3333333333333329E-2</v>
      </c>
      <c r="D185" s="8">
        <f>Weather[[#This Row],[Date]]+Weather[[#This Row],[WeatherHourlyBuckets]]</f>
        <v>45111.083333333336</v>
      </c>
      <c r="E185">
        <v>62.6</v>
      </c>
      <c r="F185">
        <v>59.3</v>
      </c>
      <c r="G185">
        <v>48.2</v>
      </c>
      <c r="H185">
        <v>30.11</v>
      </c>
      <c r="I185">
        <v>4</v>
      </c>
      <c r="J185" t="s">
        <v>21</v>
      </c>
    </row>
    <row r="186" spans="1:10" x14ac:dyDescent="0.25">
      <c r="A186" s="1">
        <v>45111</v>
      </c>
      <c r="B186" s="7">
        <v>0.11458333333333333</v>
      </c>
      <c r="C186" s="7">
        <v>8.3333333333333329E-2</v>
      </c>
      <c r="D186" s="8">
        <f>Weather[[#This Row],[Date]]+Weather[[#This Row],[WeatherHourlyBuckets]]</f>
        <v>45111.083333333336</v>
      </c>
      <c r="E186">
        <v>62.6</v>
      </c>
      <c r="F186">
        <v>59.3</v>
      </c>
      <c r="G186">
        <v>48.2</v>
      </c>
      <c r="H186">
        <v>30.11</v>
      </c>
      <c r="I186">
        <v>4</v>
      </c>
      <c r="J186" t="s">
        <v>24</v>
      </c>
    </row>
    <row r="187" spans="1:10" x14ac:dyDescent="0.25">
      <c r="A187" s="1">
        <v>45111</v>
      </c>
      <c r="B187" s="7">
        <v>0.1111111111111111</v>
      </c>
      <c r="C187" s="7">
        <v>8.3333333333333329E-2</v>
      </c>
      <c r="D187" s="8">
        <f>Weather[[#This Row],[Date]]+Weather[[#This Row],[WeatherHourlyBuckets]]</f>
        <v>45111.083333333336</v>
      </c>
      <c r="E187">
        <v>62.6</v>
      </c>
      <c r="F187">
        <v>59.3</v>
      </c>
      <c r="G187">
        <v>48.2</v>
      </c>
      <c r="H187">
        <v>30.12</v>
      </c>
      <c r="I187">
        <v>3</v>
      </c>
      <c r="J187" t="s">
        <v>27</v>
      </c>
    </row>
    <row r="188" spans="1:10" x14ac:dyDescent="0.25">
      <c r="A188" s="1">
        <v>45111</v>
      </c>
      <c r="B188" s="7">
        <v>0.1076388888888889</v>
      </c>
      <c r="C188" s="7">
        <v>8.3333333333333329E-2</v>
      </c>
      <c r="D188" s="8">
        <f>Weather[[#This Row],[Date]]+Weather[[#This Row],[WeatherHourlyBuckets]]</f>
        <v>45111.083333333336</v>
      </c>
      <c r="E188">
        <v>62.6</v>
      </c>
      <c r="F188">
        <v>59.3</v>
      </c>
      <c r="G188">
        <v>48.2</v>
      </c>
      <c r="H188">
        <v>30.12</v>
      </c>
      <c r="I188">
        <v>4</v>
      </c>
      <c r="J188" t="s">
        <v>21</v>
      </c>
    </row>
    <row r="189" spans="1:10" x14ac:dyDescent="0.25">
      <c r="A189" s="1">
        <v>45111</v>
      </c>
      <c r="B189" s="7">
        <v>0.10416666666666667</v>
      </c>
      <c r="C189" s="7">
        <v>8.3333333333333329E-2</v>
      </c>
      <c r="D189" s="8">
        <f>Weather[[#This Row],[Date]]+Weather[[#This Row],[WeatherHourlyBuckets]]</f>
        <v>45111.083333333336</v>
      </c>
      <c r="E189">
        <v>62.6</v>
      </c>
      <c r="F189">
        <v>59.3</v>
      </c>
      <c r="G189">
        <v>48.2</v>
      </c>
      <c r="H189">
        <v>30.12</v>
      </c>
      <c r="I189">
        <v>5</v>
      </c>
      <c r="J189" t="s">
        <v>21</v>
      </c>
    </row>
    <row r="190" spans="1:10" x14ac:dyDescent="0.25">
      <c r="A190" s="1">
        <v>45111</v>
      </c>
      <c r="B190" s="7">
        <v>7.9861111111111105E-2</v>
      </c>
      <c r="C190" s="7">
        <v>4.1666666666666664E-2</v>
      </c>
      <c r="D190" s="8">
        <f>Weather[[#This Row],[Date]]+Weather[[#This Row],[WeatherHourlyBuckets]]</f>
        <v>45111.041666666664</v>
      </c>
      <c r="E190">
        <v>62.6</v>
      </c>
      <c r="F190">
        <v>59.3</v>
      </c>
      <c r="G190">
        <v>48.2</v>
      </c>
      <c r="H190">
        <v>30.12</v>
      </c>
      <c r="I190">
        <v>5</v>
      </c>
      <c r="J190" t="s">
        <v>12</v>
      </c>
    </row>
    <row r="191" spans="1:10" x14ac:dyDescent="0.25">
      <c r="A191" s="1">
        <v>45111</v>
      </c>
      <c r="B191" s="7">
        <v>7.6388888888888895E-2</v>
      </c>
      <c r="C191" s="7">
        <v>4.1666666666666664E-2</v>
      </c>
      <c r="D191" s="8">
        <f>Weather[[#This Row],[Date]]+Weather[[#This Row],[WeatherHourlyBuckets]]</f>
        <v>45111.041666666664</v>
      </c>
      <c r="E191">
        <v>62.6</v>
      </c>
      <c r="F191">
        <v>59.3</v>
      </c>
      <c r="G191">
        <v>48.2</v>
      </c>
      <c r="H191">
        <v>30.12</v>
      </c>
      <c r="I191">
        <v>7</v>
      </c>
      <c r="J191" t="s">
        <v>12</v>
      </c>
    </row>
    <row r="192" spans="1:10" x14ac:dyDescent="0.25">
      <c r="A192" s="1">
        <v>45111</v>
      </c>
      <c r="B192" s="7">
        <v>7.2916666666666671E-2</v>
      </c>
      <c r="C192" s="7">
        <v>4.1666666666666664E-2</v>
      </c>
      <c r="D192" s="8">
        <f>Weather[[#This Row],[Date]]+Weather[[#This Row],[WeatherHourlyBuckets]]</f>
        <v>45111.041666666664</v>
      </c>
      <c r="E192">
        <v>62.6</v>
      </c>
      <c r="F192">
        <v>59.3</v>
      </c>
      <c r="G192">
        <v>48.2</v>
      </c>
      <c r="H192">
        <v>30.12</v>
      </c>
      <c r="I192">
        <v>7</v>
      </c>
      <c r="J192" t="s">
        <v>12</v>
      </c>
    </row>
    <row r="193" spans="1:10" x14ac:dyDescent="0.25">
      <c r="A193" s="1">
        <v>45111</v>
      </c>
      <c r="B193" s="7">
        <v>6.25E-2</v>
      </c>
      <c r="C193" s="7">
        <v>4.1666666666666664E-2</v>
      </c>
      <c r="D193" s="8">
        <f>Weather[[#This Row],[Date]]+Weather[[#This Row],[WeatherHourlyBuckets]]</f>
        <v>45111.041666666664</v>
      </c>
      <c r="E193">
        <v>62.6</v>
      </c>
      <c r="F193">
        <v>59.3</v>
      </c>
      <c r="G193">
        <v>48.2</v>
      </c>
      <c r="H193">
        <v>30.12</v>
      </c>
      <c r="I193">
        <v>6</v>
      </c>
      <c r="J193" t="s">
        <v>21</v>
      </c>
    </row>
    <row r="194" spans="1:10" x14ac:dyDescent="0.25">
      <c r="A194" s="1">
        <v>45111</v>
      </c>
      <c r="B194" s="7">
        <v>5.2083333333333336E-2</v>
      </c>
      <c r="C194" s="7">
        <v>4.1666666666666664E-2</v>
      </c>
      <c r="D194" s="8">
        <f>Weather[[#This Row],[Date]]+Weather[[#This Row],[WeatherHourlyBuckets]]</f>
        <v>45111.041666666664</v>
      </c>
      <c r="E194">
        <v>62.6</v>
      </c>
      <c r="F194">
        <v>59.3</v>
      </c>
      <c r="G194">
        <v>48.2</v>
      </c>
      <c r="H194">
        <v>30.12</v>
      </c>
      <c r="I194">
        <v>4</v>
      </c>
      <c r="J194" t="s">
        <v>21</v>
      </c>
    </row>
    <row r="195" spans="1:10" x14ac:dyDescent="0.25">
      <c r="A195" s="1">
        <v>45111</v>
      </c>
      <c r="B195" s="7">
        <v>4.8611111111111112E-2</v>
      </c>
      <c r="C195" s="7">
        <v>4.1666666666666664E-2</v>
      </c>
      <c r="D195" s="8">
        <f>Weather[[#This Row],[Date]]+Weather[[#This Row],[WeatherHourlyBuckets]]</f>
        <v>45111.041666666664</v>
      </c>
      <c r="E195">
        <v>64.400000000000006</v>
      </c>
      <c r="F195">
        <v>55.67</v>
      </c>
      <c r="G195">
        <v>48.2</v>
      </c>
      <c r="H195">
        <v>30.12</v>
      </c>
      <c r="I195">
        <v>6</v>
      </c>
      <c r="J195" t="s">
        <v>24</v>
      </c>
    </row>
    <row r="196" spans="1:10" x14ac:dyDescent="0.25">
      <c r="A196" s="1">
        <v>45111</v>
      </c>
      <c r="B196" s="7">
        <v>4.5138888888888888E-2</v>
      </c>
      <c r="C196" s="7">
        <v>4.1666666666666664E-2</v>
      </c>
      <c r="D196" s="8">
        <f>Weather[[#This Row],[Date]]+Weather[[#This Row],[WeatherHourlyBuckets]]</f>
        <v>45111.041666666664</v>
      </c>
      <c r="E196">
        <v>64.400000000000006</v>
      </c>
      <c r="F196">
        <v>55.67</v>
      </c>
      <c r="G196">
        <v>48.2</v>
      </c>
      <c r="H196">
        <v>30.12</v>
      </c>
      <c r="I196">
        <v>9</v>
      </c>
      <c r="J196" t="s">
        <v>24</v>
      </c>
    </row>
    <row r="197" spans="1:10" x14ac:dyDescent="0.25">
      <c r="A197" s="1">
        <v>45111</v>
      </c>
      <c r="B197" s="7">
        <v>4.1666666666666664E-2</v>
      </c>
      <c r="C197" s="7">
        <v>4.1666666666666664E-2</v>
      </c>
      <c r="D197" s="8">
        <f>Weather[[#This Row],[Date]]+Weather[[#This Row],[WeatherHourlyBuckets]]</f>
        <v>45111.041666666664</v>
      </c>
      <c r="E197">
        <v>64.400000000000006</v>
      </c>
      <c r="F197">
        <v>55.67</v>
      </c>
      <c r="G197">
        <v>48.2</v>
      </c>
      <c r="H197">
        <v>30.12</v>
      </c>
      <c r="I197">
        <v>8</v>
      </c>
      <c r="J197" t="s">
        <v>24</v>
      </c>
    </row>
    <row r="198" spans="1:10" x14ac:dyDescent="0.25">
      <c r="A198" s="1">
        <v>45111</v>
      </c>
      <c r="B198" s="7">
        <v>3.8194444444444448E-2</v>
      </c>
      <c r="C198" s="7">
        <v>0</v>
      </c>
      <c r="D198" s="8">
        <f>Weather[[#This Row],[Date]]+Weather[[#This Row],[WeatherHourlyBuckets]]</f>
        <v>45111</v>
      </c>
      <c r="E198">
        <v>64.400000000000006</v>
      </c>
      <c r="F198">
        <v>55.67</v>
      </c>
      <c r="G198">
        <v>48.2</v>
      </c>
      <c r="H198">
        <v>30.12</v>
      </c>
      <c r="I198">
        <v>9</v>
      </c>
      <c r="J198" t="s">
        <v>24</v>
      </c>
    </row>
    <row r="199" spans="1:10" x14ac:dyDescent="0.25">
      <c r="A199" s="1">
        <v>45111</v>
      </c>
      <c r="B199" s="7">
        <v>3.4722222222222224E-2</v>
      </c>
      <c r="C199" s="7">
        <v>0</v>
      </c>
      <c r="D199" s="8">
        <f>Weather[[#This Row],[Date]]+Weather[[#This Row],[WeatherHourlyBuckets]]</f>
        <v>45111</v>
      </c>
      <c r="E199">
        <v>64.400000000000006</v>
      </c>
      <c r="F199">
        <v>55.67</v>
      </c>
      <c r="G199">
        <v>48.2</v>
      </c>
      <c r="H199">
        <v>30.12</v>
      </c>
      <c r="I199">
        <v>9</v>
      </c>
      <c r="J199" t="s">
        <v>21</v>
      </c>
    </row>
    <row r="200" spans="1:10" x14ac:dyDescent="0.25">
      <c r="A200" s="1">
        <v>45111</v>
      </c>
      <c r="B200" s="7">
        <v>3.125E-2</v>
      </c>
      <c r="C200" s="7">
        <v>0</v>
      </c>
      <c r="D200" s="8">
        <f>Weather[[#This Row],[Date]]+Weather[[#This Row],[WeatherHourlyBuckets]]</f>
        <v>45111</v>
      </c>
      <c r="E200">
        <v>64.400000000000006</v>
      </c>
      <c r="F200">
        <v>55.67</v>
      </c>
      <c r="G200">
        <v>48.2</v>
      </c>
      <c r="H200">
        <v>30.12</v>
      </c>
      <c r="I200">
        <v>11</v>
      </c>
      <c r="J200" t="s">
        <v>24</v>
      </c>
    </row>
    <row r="201" spans="1:10" x14ac:dyDescent="0.25">
      <c r="A201" s="1">
        <v>45111</v>
      </c>
      <c r="B201" s="7">
        <v>2.7777777777777776E-2</v>
      </c>
      <c r="C201" s="7">
        <v>0</v>
      </c>
      <c r="D201" s="8">
        <f>Weather[[#This Row],[Date]]+Weather[[#This Row],[WeatherHourlyBuckets]]</f>
        <v>45111</v>
      </c>
      <c r="E201">
        <v>64.400000000000006</v>
      </c>
      <c r="F201">
        <v>55.67</v>
      </c>
      <c r="G201">
        <v>48.2</v>
      </c>
      <c r="H201">
        <v>30.12</v>
      </c>
      <c r="I201">
        <v>10</v>
      </c>
      <c r="J201" t="s">
        <v>24</v>
      </c>
    </row>
    <row r="202" spans="1:10" x14ac:dyDescent="0.25">
      <c r="A202" s="1">
        <v>45111</v>
      </c>
      <c r="B202" s="7">
        <v>2.4305555555555556E-2</v>
      </c>
      <c r="C202" s="7">
        <v>0</v>
      </c>
      <c r="D202" s="8">
        <f>Weather[[#This Row],[Date]]+Weather[[#This Row],[WeatherHourlyBuckets]]</f>
        <v>45111</v>
      </c>
      <c r="E202">
        <v>64.400000000000006</v>
      </c>
      <c r="F202">
        <v>55.67</v>
      </c>
      <c r="G202">
        <v>48.2</v>
      </c>
      <c r="H202">
        <v>30.12</v>
      </c>
      <c r="I202">
        <v>9</v>
      </c>
      <c r="J202" t="s">
        <v>21</v>
      </c>
    </row>
    <row r="203" spans="1:10" x14ac:dyDescent="0.25">
      <c r="A203" s="1">
        <v>45111</v>
      </c>
      <c r="B203" s="7">
        <v>2.0833333333333332E-2</v>
      </c>
      <c r="C203" s="7">
        <v>0</v>
      </c>
      <c r="D203" s="8">
        <f>Weather[[#This Row],[Date]]+Weather[[#This Row],[WeatherHourlyBuckets]]</f>
        <v>45111</v>
      </c>
      <c r="E203">
        <v>64.400000000000006</v>
      </c>
      <c r="F203">
        <v>55.67</v>
      </c>
      <c r="G203">
        <v>48.2</v>
      </c>
      <c r="H203">
        <v>30.12</v>
      </c>
      <c r="I203">
        <v>9</v>
      </c>
      <c r="J203" t="s">
        <v>21</v>
      </c>
    </row>
    <row r="204" spans="1:10" x14ac:dyDescent="0.25">
      <c r="A204" s="1">
        <v>45111</v>
      </c>
      <c r="B204" s="7">
        <v>1.0416666666666666E-2</v>
      </c>
      <c r="C204" s="7">
        <v>0</v>
      </c>
      <c r="D204" s="8">
        <f>Weather[[#This Row],[Date]]+Weather[[#This Row],[WeatherHourlyBuckets]]</f>
        <v>45111</v>
      </c>
      <c r="E204">
        <v>64.400000000000006</v>
      </c>
      <c r="F204">
        <v>55.67</v>
      </c>
      <c r="G204">
        <v>48.2</v>
      </c>
      <c r="H204">
        <v>30.13</v>
      </c>
      <c r="I204">
        <v>11</v>
      </c>
      <c r="J204" t="s">
        <v>21</v>
      </c>
    </row>
    <row r="205" spans="1:10" x14ac:dyDescent="0.25">
      <c r="A205" s="1">
        <v>45111</v>
      </c>
      <c r="B205" s="7">
        <v>0.38541666666666669</v>
      </c>
      <c r="C205" s="7">
        <v>0.375</v>
      </c>
      <c r="D205" s="8">
        <f>Weather[[#This Row],[Date]]+Weather[[#This Row],[WeatherHourlyBuckets]]</f>
        <v>45111.375</v>
      </c>
      <c r="E205">
        <v>71.599999999999994</v>
      </c>
      <c r="F205">
        <v>40.630000000000003</v>
      </c>
      <c r="G205">
        <v>46.4</v>
      </c>
      <c r="H205">
        <v>30.16</v>
      </c>
      <c r="I205">
        <v>7</v>
      </c>
      <c r="J205" t="s">
        <v>17</v>
      </c>
    </row>
    <row r="206" spans="1:10" x14ac:dyDescent="0.25">
      <c r="A206" s="1">
        <v>45111</v>
      </c>
      <c r="B206" s="7">
        <v>0.26041666666666669</v>
      </c>
      <c r="C206" s="7">
        <v>0.25</v>
      </c>
      <c r="D206" s="8">
        <f>Weather[[#This Row],[Date]]+Weather[[#This Row],[WeatherHourlyBuckets]]</f>
        <v>45111.25</v>
      </c>
      <c r="E206">
        <v>60.8</v>
      </c>
      <c r="F206">
        <v>59.05</v>
      </c>
      <c r="G206">
        <v>46.4</v>
      </c>
      <c r="H206">
        <v>30.11</v>
      </c>
      <c r="I206">
        <v>9</v>
      </c>
      <c r="J206" t="s">
        <v>21</v>
      </c>
    </row>
    <row r="207" spans="1:10" x14ac:dyDescent="0.25">
      <c r="A207" s="1">
        <v>45111</v>
      </c>
      <c r="B207" s="7">
        <v>0.25694444444444442</v>
      </c>
      <c r="C207" s="7">
        <v>0.25</v>
      </c>
      <c r="D207" s="8">
        <f>Weather[[#This Row],[Date]]+Weather[[#This Row],[WeatherHourlyBuckets]]</f>
        <v>45111.25</v>
      </c>
      <c r="E207">
        <v>60.8</v>
      </c>
      <c r="F207">
        <v>59.05</v>
      </c>
      <c r="G207">
        <v>46.4</v>
      </c>
      <c r="H207">
        <v>30.11</v>
      </c>
      <c r="I207">
        <v>8</v>
      </c>
      <c r="J207" t="s">
        <v>21</v>
      </c>
    </row>
    <row r="208" spans="1:10" x14ac:dyDescent="0.25">
      <c r="A208" s="1">
        <v>45111</v>
      </c>
      <c r="B208" s="7">
        <v>0.25347222222222221</v>
      </c>
      <c r="C208" s="7">
        <v>0.25</v>
      </c>
      <c r="D208" s="8">
        <f>Weather[[#This Row],[Date]]+Weather[[#This Row],[WeatherHourlyBuckets]]</f>
        <v>45111.25</v>
      </c>
      <c r="E208">
        <v>62.6</v>
      </c>
      <c r="F208">
        <v>55.41</v>
      </c>
      <c r="G208">
        <v>46.4</v>
      </c>
      <c r="H208">
        <v>30.11</v>
      </c>
      <c r="I208">
        <v>5</v>
      </c>
      <c r="J208" t="s">
        <v>11</v>
      </c>
    </row>
    <row r="209" spans="1:10" x14ac:dyDescent="0.25">
      <c r="A209" s="1">
        <v>45111</v>
      </c>
      <c r="B209" s="7">
        <v>0.25</v>
      </c>
      <c r="C209" s="7">
        <v>0.25</v>
      </c>
      <c r="D209" s="8">
        <f>Weather[[#This Row],[Date]]+Weather[[#This Row],[WeatherHourlyBuckets]]</f>
        <v>45111.25</v>
      </c>
      <c r="E209">
        <v>60.8</v>
      </c>
      <c r="F209">
        <v>59.05</v>
      </c>
      <c r="G209">
        <v>46.4</v>
      </c>
      <c r="H209">
        <v>30.1</v>
      </c>
      <c r="I209">
        <v>6</v>
      </c>
      <c r="J209" t="s">
        <v>11</v>
      </c>
    </row>
    <row r="210" spans="1:10" x14ac:dyDescent="0.25">
      <c r="A210" s="1">
        <v>45111</v>
      </c>
      <c r="B210" s="7">
        <v>0.24652777777777779</v>
      </c>
      <c r="C210" s="7">
        <v>0.20833333333333334</v>
      </c>
      <c r="D210" s="8">
        <f>Weather[[#This Row],[Date]]+Weather[[#This Row],[WeatherHourlyBuckets]]</f>
        <v>45111.208333333336</v>
      </c>
      <c r="E210">
        <v>60.8</v>
      </c>
      <c r="F210">
        <v>59.05</v>
      </c>
      <c r="G210">
        <v>46.4</v>
      </c>
      <c r="H210">
        <v>30.1</v>
      </c>
      <c r="I210">
        <v>8</v>
      </c>
      <c r="J210" t="s">
        <v>12</v>
      </c>
    </row>
    <row r="211" spans="1:10" x14ac:dyDescent="0.25">
      <c r="A211" s="1">
        <v>45111</v>
      </c>
      <c r="B211" s="7">
        <v>0.24305555555555555</v>
      </c>
      <c r="C211" s="7">
        <v>0.20833333333333334</v>
      </c>
      <c r="D211" s="8">
        <f>Weather[[#This Row],[Date]]+Weather[[#This Row],[WeatherHourlyBuckets]]</f>
        <v>45111.208333333336</v>
      </c>
      <c r="E211">
        <v>60.8</v>
      </c>
      <c r="F211">
        <v>59.05</v>
      </c>
      <c r="G211">
        <v>46.4</v>
      </c>
      <c r="H211">
        <v>30.11</v>
      </c>
      <c r="I211">
        <v>6</v>
      </c>
      <c r="J211" t="s">
        <v>22</v>
      </c>
    </row>
    <row r="212" spans="1:10" x14ac:dyDescent="0.25">
      <c r="A212" s="1">
        <v>45111</v>
      </c>
      <c r="B212" s="7">
        <v>0.23958333333333334</v>
      </c>
      <c r="C212" s="7">
        <v>0.20833333333333334</v>
      </c>
      <c r="D212" s="8">
        <f>Weather[[#This Row],[Date]]+Weather[[#This Row],[WeatherHourlyBuckets]]</f>
        <v>45111.208333333336</v>
      </c>
      <c r="E212">
        <v>60.8</v>
      </c>
      <c r="F212">
        <v>59.05</v>
      </c>
      <c r="G212">
        <v>46.4</v>
      </c>
      <c r="H212">
        <v>30.11</v>
      </c>
      <c r="I212">
        <v>6</v>
      </c>
      <c r="J212" t="s">
        <v>22</v>
      </c>
    </row>
    <row r="213" spans="1:10" x14ac:dyDescent="0.25">
      <c r="A213" s="1">
        <v>45111</v>
      </c>
      <c r="B213" s="7">
        <v>0.2361111111111111</v>
      </c>
      <c r="C213" s="7">
        <v>0.20833333333333334</v>
      </c>
      <c r="D213" s="8">
        <f>Weather[[#This Row],[Date]]+Weather[[#This Row],[WeatherHourlyBuckets]]</f>
        <v>45111.208333333336</v>
      </c>
      <c r="E213">
        <v>59</v>
      </c>
      <c r="F213">
        <v>62.95</v>
      </c>
      <c r="G213">
        <v>46.4</v>
      </c>
      <c r="H213">
        <v>30.11</v>
      </c>
      <c r="I213">
        <v>4</v>
      </c>
      <c r="J213" t="s">
        <v>11</v>
      </c>
    </row>
    <row r="214" spans="1:10" x14ac:dyDescent="0.25">
      <c r="A214" s="1">
        <v>45111</v>
      </c>
      <c r="B214" s="7">
        <v>0.2326388888888889</v>
      </c>
      <c r="C214" s="7">
        <v>0.20833333333333334</v>
      </c>
      <c r="D214" s="8">
        <f>Weather[[#This Row],[Date]]+Weather[[#This Row],[WeatherHourlyBuckets]]</f>
        <v>45111.208333333336</v>
      </c>
      <c r="E214">
        <v>57.2</v>
      </c>
      <c r="F214">
        <v>67.150000000000006</v>
      </c>
      <c r="G214">
        <v>46.4</v>
      </c>
      <c r="H214">
        <v>30.11</v>
      </c>
      <c r="I214">
        <v>5</v>
      </c>
      <c r="J214" t="s">
        <v>24</v>
      </c>
    </row>
    <row r="215" spans="1:10" x14ac:dyDescent="0.25">
      <c r="A215" s="1">
        <v>45111</v>
      </c>
      <c r="B215" s="7">
        <v>0.22916666666666666</v>
      </c>
      <c r="C215" s="7">
        <v>0.20833333333333334</v>
      </c>
      <c r="D215" s="8">
        <f>Weather[[#This Row],[Date]]+Weather[[#This Row],[WeatherHourlyBuckets]]</f>
        <v>45111.208333333336</v>
      </c>
      <c r="E215">
        <v>59</v>
      </c>
      <c r="F215">
        <v>62.95</v>
      </c>
      <c r="G215">
        <v>46.4</v>
      </c>
      <c r="H215">
        <v>30.11</v>
      </c>
      <c r="I215">
        <v>5</v>
      </c>
      <c r="J215" t="s">
        <v>21</v>
      </c>
    </row>
    <row r="216" spans="1:10" x14ac:dyDescent="0.25">
      <c r="A216" s="1">
        <v>45111</v>
      </c>
      <c r="B216" s="7">
        <v>0.2013888888888889</v>
      </c>
      <c r="C216" s="7">
        <v>0.16666666666666666</v>
      </c>
      <c r="D216" s="8">
        <f>Weather[[#This Row],[Date]]+Weather[[#This Row],[WeatherHourlyBuckets]]</f>
        <v>45111.166666666664</v>
      </c>
      <c r="E216">
        <v>57.2</v>
      </c>
      <c r="F216">
        <v>67.150000000000006</v>
      </c>
      <c r="G216">
        <v>46.4</v>
      </c>
      <c r="H216">
        <v>30.1</v>
      </c>
      <c r="J216" t="s">
        <v>20</v>
      </c>
    </row>
    <row r="217" spans="1:10" x14ac:dyDescent="0.25">
      <c r="A217" s="1">
        <v>45111</v>
      </c>
      <c r="B217" s="7">
        <v>0.19791666666666666</v>
      </c>
      <c r="C217" s="7">
        <v>0.16666666666666666</v>
      </c>
      <c r="D217" s="8">
        <f>Weather[[#This Row],[Date]]+Weather[[#This Row],[WeatherHourlyBuckets]]</f>
        <v>45111.166666666664</v>
      </c>
      <c r="E217">
        <v>57.2</v>
      </c>
      <c r="F217">
        <v>67.150000000000006</v>
      </c>
      <c r="G217">
        <v>46.4</v>
      </c>
      <c r="H217">
        <v>30.1</v>
      </c>
      <c r="I217">
        <v>3</v>
      </c>
      <c r="J217" t="s">
        <v>12</v>
      </c>
    </row>
    <row r="218" spans="1:10" x14ac:dyDescent="0.25">
      <c r="A218" s="1">
        <v>45111</v>
      </c>
      <c r="B218" s="7">
        <v>0.19444444444444445</v>
      </c>
      <c r="C218" s="7">
        <v>0.16666666666666666</v>
      </c>
      <c r="D218" s="8">
        <f>Weather[[#This Row],[Date]]+Weather[[#This Row],[WeatherHourlyBuckets]]</f>
        <v>45111.166666666664</v>
      </c>
      <c r="E218">
        <v>60.8</v>
      </c>
      <c r="F218">
        <v>59.05</v>
      </c>
      <c r="G218">
        <v>46.4</v>
      </c>
      <c r="H218">
        <v>30.1</v>
      </c>
      <c r="I218">
        <v>3</v>
      </c>
      <c r="J218" t="s">
        <v>12</v>
      </c>
    </row>
    <row r="219" spans="1:10" x14ac:dyDescent="0.25">
      <c r="A219" s="1">
        <v>45111</v>
      </c>
      <c r="B219" s="7">
        <v>0.19097222222222221</v>
      </c>
      <c r="C219" s="7">
        <v>0.16666666666666666</v>
      </c>
      <c r="D219" s="8">
        <f>Weather[[#This Row],[Date]]+Weather[[#This Row],[WeatherHourlyBuckets]]</f>
        <v>45111.166666666664</v>
      </c>
      <c r="E219">
        <v>59</v>
      </c>
      <c r="F219">
        <v>62.95</v>
      </c>
      <c r="G219">
        <v>46.4</v>
      </c>
      <c r="H219">
        <v>30.1</v>
      </c>
      <c r="I219">
        <v>5</v>
      </c>
      <c r="J219" t="s">
        <v>24</v>
      </c>
    </row>
    <row r="220" spans="1:10" x14ac:dyDescent="0.25">
      <c r="A220" s="1">
        <v>45111</v>
      </c>
      <c r="B220" s="7">
        <v>0.17708333333333334</v>
      </c>
      <c r="C220" s="7">
        <v>0.16666666666666666</v>
      </c>
      <c r="D220" s="8">
        <f>Weather[[#This Row],[Date]]+Weather[[#This Row],[WeatherHourlyBuckets]]</f>
        <v>45111.166666666664</v>
      </c>
      <c r="E220">
        <v>60.8</v>
      </c>
      <c r="F220">
        <v>59.05</v>
      </c>
      <c r="G220">
        <v>46.4</v>
      </c>
      <c r="H220">
        <v>30.09</v>
      </c>
      <c r="I220">
        <v>6</v>
      </c>
      <c r="J220" t="s">
        <v>27</v>
      </c>
    </row>
    <row r="221" spans="1:10" x14ac:dyDescent="0.25">
      <c r="A221" s="1">
        <v>45111</v>
      </c>
      <c r="B221" s="7">
        <v>0.1701388888888889</v>
      </c>
      <c r="C221" s="7">
        <v>0.16666666666666666</v>
      </c>
      <c r="D221" s="8">
        <f>Weather[[#This Row],[Date]]+Weather[[#This Row],[WeatherHourlyBuckets]]</f>
        <v>45111.166666666664</v>
      </c>
      <c r="E221">
        <v>60.8</v>
      </c>
      <c r="F221">
        <v>59.05</v>
      </c>
      <c r="G221">
        <v>46.4</v>
      </c>
      <c r="H221">
        <v>30.09</v>
      </c>
      <c r="I221">
        <v>3</v>
      </c>
      <c r="J221" t="s">
        <v>24</v>
      </c>
    </row>
    <row r="222" spans="1:10" x14ac:dyDescent="0.25">
      <c r="A222" s="1">
        <v>45111</v>
      </c>
      <c r="B222" s="7">
        <v>0.16666666666666666</v>
      </c>
      <c r="C222" s="7">
        <v>0.16666666666666666</v>
      </c>
      <c r="D222" s="8">
        <f>Weather[[#This Row],[Date]]+Weather[[#This Row],[WeatherHourlyBuckets]]</f>
        <v>45111.166666666664</v>
      </c>
      <c r="E222">
        <v>60.8</v>
      </c>
      <c r="F222">
        <v>59.05</v>
      </c>
      <c r="G222">
        <v>46.4</v>
      </c>
      <c r="H222">
        <v>30.09</v>
      </c>
      <c r="I222">
        <v>4</v>
      </c>
      <c r="J222" t="s">
        <v>27</v>
      </c>
    </row>
    <row r="223" spans="1:10" x14ac:dyDescent="0.25">
      <c r="A223" s="1">
        <v>45111</v>
      </c>
      <c r="B223" s="7">
        <v>0.16319444444444445</v>
      </c>
      <c r="C223" s="7">
        <v>0.125</v>
      </c>
      <c r="D223" s="8">
        <f>Weather[[#This Row],[Date]]+Weather[[#This Row],[WeatherHourlyBuckets]]</f>
        <v>45111.125</v>
      </c>
      <c r="E223">
        <v>59</v>
      </c>
      <c r="F223">
        <v>62.95</v>
      </c>
      <c r="G223">
        <v>46.4</v>
      </c>
      <c r="H223">
        <v>30.1</v>
      </c>
      <c r="I223">
        <v>4</v>
      </c>
      <c r="J223" t="s">
        <v>27</v>
      </c>
    </row>
    <row r="224" spans="1:10" x14ac:dyDescent="0.25">
      <c r="A224" s="1">
        <v>45111</v>
      </c>
      <c r="B224" s="7">
        <v>0.15972222222222221</v>
      </c>
      <c r="C224" s="7">
        <v>0.125</v>
      </c>
      <c r="D224" s="8">
        <f>Weather[[#This Row],[Date]]+Weather[[#This Row],[WeatherHourlyBuckets]]</f>
        <v>45111.125</v>
      </c>
      <c r="E224">
        <v>60.8</v>
      </c>
      <c r="F224">
        <v>59.05</v>
      </c>
      <c r="G224">
        <v>46.4</v>
      </c>
      <c r="H224">
        <v>30.1</v>
      </c>
      <c r="I224">
        <v>4</v>
      </c>
      <c r="J224" t="s">
        <v>21</v>
      </c>
    </row>
    <row r="225" spans="1:10" x14ac:dyDescent="0.25">
      <c r="A225" s="1">
        <v>45111</v>
      </c>
      <c r="B225" s="7">
        <v>0.15625</v>
      </c>
      <c r="C225" s="7">
        <v>0.125</v>
      </c>
      <c r="D225" s="8">
        <f>Weather[[#This Row],[Date]]+Weather[[#This Row],[WeatherHourlyBuckets]]</f>
        <v>45111.125</v>
      </c>
      <c r="E225">
        <v>60.8</v>
      </c>
      <c r="F225">
        <v>59.05</v>
      </c>
      <c r="G225">
        <v>46.4</v>
      </c>
      <c r="H225">
        <v>30.1</v>
      </c>
      <c r="I225">
        <v>8</v>
      </c>
      <c r="J225" t="s">
        <v>27</v>
      </c>
    </row>
    <row r="226" spans="1:10" x14ac:dyDescent="0.25">
      <c r="A226" s="1">
        <v>45111</v>
      </c>
      <c r="B226" s="7">
        <v>0.15277777777777779</v>
      </c>
      <c r="C226" s="7">
        <v>0.125</v>
      </c>
      <c r="D226" s="8">
        <f>Weather[[#This Row],[Date]]+Weather[[#This Row],[WeatherHourlyBuckets]]</f>
        <v>45111.125</v>
      </c>
      <c r="E226">
        <v>60.8</v>
      </c>
      <c r="F226">
        <v>59.05</v>
      </c>
      <c r="G226">
        <v>46.4</v>
      </c>
      <c r="H226">
        <v>30.1</v>
      </c>
      <c r="I226">
        <v>7</v>
      </c>
      <c r="J226" t="s">
        <v>27</v>
      </c>
    </row>
    <row r="227" spans="1:10" x14ac:dyDescent="0.25">
      <c r="A227" s="1">
        <v>45111</v>
      </c>
      <c r="B227" s="7">
        <v>0.14930555555555555</v>
      </c>
      <c r="C227" s="7">
        <v>0.125</v>
      </c>
      <c r="D227" s="8">
        <f>Weather[[#This Row],[Date]]+Weather[[#This Row],[WeatherHourlyBuckets]]</f>
        <v>45111.125</v>
      </c>
      <c r="E227">
        <v>60.8</v>
      </c>
      <c r="F227">
        <v>59.05</v>
      </c>
      <c r="G227">
        <v>46.4</v>
      </c>
      <c r="H227">
        <v>30.1</v>
      </c>
      <c r="I227">
        <v>6</v>
      </c>
      <c r="J227" t="s">
        <v>27</v>
      </c>
    </row>
    <row r="228" spans="1:10" x14ac:dyDescent="0.25">
      <c r="A228" s="1">
        <v>45111</v>
      </c>
      <c r="B228" s="7">
        <v>0.14583333333333334</v>
      </c>
      <c r="C228" s="7">
        <v>0.125</v>
      </c>
      <c r="D228" s="8">
        <f>Weather[[#This Row],[Date]]+Weather[[#This Row],[WeatherHourlyBuckets]]</f>
        <v>45111.125</v>
      </c>
      <c r="E228">
        <v>60.8</v>
      </c>
      <c r="F228">
        <v>59.05</v>
      </c>
      <c r="G228">
        <v>46.4</v>
      </c>
      <c r="H228">
        <v>30.1</v>
      </c>
      <c r="I228">
        <v>6</v>
      </c>
      <c r="J228" t="s">
        <v>27</v>
      </c>
    </row>
    <row r="229" spans="1:10" x14ac:dyDescent="0.25">
      <c r="A229" s="1">
        <v>45111</v>
      </c>
      <c r="B229" s="7">
        <v>0.80208333333333337</v>
      </c>
      <c r="C229" s="7">
        <v>0.79166666666666663</v>
      </c>
      <c r="D229" s="8">
        <f>Weather[[#This Row],[Date]]+Weather[[#This Row],[WeatherHourlyBuckets]]</f>
        <v>45111.791666666664</v>
      </c>
      <c r="E229">
        <v>71.599999999999994</v>
      </c>
      <c r="F229">
        <v>49.7</v>
      </c>
      <c r="G229">
        <v>51.8</v>
      </c>
      <c r="H229">
        <v>30.17</v>
      </c>
      <c r="J229" t="s">
        <v>20</v>
      </c>
    </row>
    <row r="230" spans="1:10" x14ac:dyDescent="0.25">
      <c r="A230" s="1">
        <v>45111</v>
      </c>
      <c r="B230" s="7">
        <v>0.79861111111111116</v>
      </c>
      <c r="C230" s="7">
        <v>0.79166666666666663</v>
      </c>
      <c r="D230" s="8">
        <f>Weather[[#This Row],[Date]]+Weather[[#This Row],[WeatherHourlyBuckets]]</f>
        <v>45111.791666666664</v>
      </c>
      <c r="E230">
        <v>71.599999999999994</v>
      </c>
      <c r="F230">
        <v>49.7</v>
      </c>
      <c r="G230">
        <v>51.8</v>
      </c>
      <c r="H230">
        <v>30.16</v>
      </c>
      <c r="J230" t="s">
        <v>20</v>
      </c>
    </row>
    <row r="231" spans="1:10" x14ac:dyDescent="0.25">
      <c r="A231" s="1">
        <v>45111</v>
      </c>
      <c r="B231" s="7">
        <v>0.79513888888888884</v>
      </c>
      <c r="C231" s="7">
        <v>0.79166666666666663</v>
      </c>
      <c r="D231" s="8">
        <f>Weather[[#This Row],[Date]]+Weather[[#This Row],[WeatherHourlyBuckets]]</f>
        <v>45111.791666666664</v>
      </c>
      <c r="E231">
        <v>71.599999999999994</v>
      </c>
      <c r="F231">
        <v>49.7</v>
      </c>
      <c r="G231">
        <v>51.8</v>
      </c>
      <c r="H231">
        <v>30.15</v>
      </c>
      <c r="J231" t="s">
        <v>20</v>
      </c>
    </row>
    <row r="232" spans="1:10" x14ac:dyDescent="0.25">
      <c r="A232" s="1">
        <v>45111</v>
      </c>
      <c r="B232" s="7">
        <v>0.79166666666666663</v>
      </c>
      <c r="C232" s="7">
        <v>0.79166666666666663</v>
      </c>
      <c r="D232" s="8">
        <f>Weather[[#This Row],[Date]]+Weather[[#This Row],[WeatherHourlyBuckets]]</f>
        <v>45111.791666666664</v>
      </c>
      <c r="E232">
        <v>71.599999999999994</v>
      </c>
      <c r="F232">
        <v>49.7</v>
      </c>
      <c r="G232">
        <v>51.8</v>
      </c>
      <c r="H232">
        <v>30.14</v>
      </c>
      <c r="I232">
        <v>3</v>
      </c>
      <c r="J232" t="s">
        <v>25</v>
      </c>
    </row>
    <row r="233" spans="1:10" x14ac:dyDescent="0.25">
      <c r="A233" s="1">
        <v>45111</v>
      </c>
      <c r="B233" s="7">
        <v>0.78819444444444442</v>
      </c>
      <c r="C233" s="7">
        <v>0.75</v>
      </c>
      <c r="D233" s="8">
        <f>Weather[[#This Row],[Date]]+Weather[[#This Row],[WeatherHourlyBuckets]]</f>
        <v>45111.75</v>
      </c>
      <c r="E233">
        <v>71.599999999999994</v>
      </c>
      <c r="F233">
        <v>49.7</v>
      </c>
      <c r="G233">
        <v>51.8</v>
      </c>
      <c r="H233">
        <v>30.14</v>
      </c>
      <c r="I233">
        <v>4</v>
      </c>
      <c r="J233" t="s">
        <v>22</v>
      </c>
    </row>
    <row r="234" spans="1:10" x14ac:dyDescent="0.25">
      <c r="A234" s="1">
        <v>45111</v>
      </c>
      <c r="B234" s="7">
        <v>0.78472222222222221</v>
      </c>
      <c r="C234" s="7">
        <v>0.75</v>
      </c>
      <c r="D234" s="8">
        <f>Weather[[#This Row],[Date]]+Weather[[#This Row],[WeatherHourlyBuckets]]</f>
        <v>45111.75</v>
      </c>
      <c r="E234">
        <v>71.599999999999994</v>
      </c>
      <c r="F234">
        <v>49.7</v>
      </c>
      <c r="G234">
        <v>51.8</v>
      </c>
      <c r="H234">
        <v>30.14</v>
      </c>
      <c r="I234">
        <v>3</v>
      </c>
      <c r="J234" t="s">
        <v>13</v>
      </c>
    </row>
    <row r="235" spans="1:10" x14ac:dyDescent="0.25">
      <c r="A235" s="1">
        <v>45111</v>
      </c>
      <c r="B235" s="7">
        <v>0.78125</v>
      </c>
      <c r="C235" s="7">
        <v>0.75</v>
      </c>
      <c r="D235" s="8">
        <f>Weather[[#This Row],[Date]]+Weather[[#This Row],[WeatherHourlyBuckets]]</f>
        <v>45111.75</v>
      </c>
      <c r="E235">
        <v>71.599999999999994</v>
      </c>
      <c r="F235">
        <v>49.7</v>
      </c>
      <c r="G235">
        <v>51.8</v>
      </c>
      <c r="H235">
        <v>30.14</v>
      </c>
      <c r="I235">
        <v>3</v>
      </c>
      <c r="J235" t="s">
        <v>13</v>
      </c>
    </row>
    <row r="236" spans="1:10" x14ac:dyDescent="0.25">
      <c r="A236" s="1">
        <v>45111</v>
      </c>
      <c r="B236" s="7">
        <v>0.77777777777777779</v>
      </c>
      <c r="C236" s="7">
        <v>0.75</v>
      </c>
      <c r="D236" s="8">
        <f>Weather[[#This Row],[Date]]+Weather[[#This Row],[WeatherHourlyBuckets]]</f>
        <v>45111.75</v>
      </c>
      <c r="E236">
        <v>71.599999999999994</v>
      </c>
      <c r="F236">
        <v>49.7</v>
      </c>
      <c r="G236">
        <v>51.8</v>
      </c>
      <c r="H236">
        <v>30.13</v>
      </c>
      <c r="I236">
        <v>4</v>
      </c>
      <c r="J236" t="s">
        <v>12</v>
      </c>
    </row>
    <row r="237" spans="1:10" x14ac:dyDescent="0.25">
      <c r="A237" s="1">
        <v>45111</v>
      </c>
      <c r="B237" s="7">
        <v>0.77430555555555558</v>
      </c>
      <c r="C237" s="7">
        <v>0.75</v>
      </c>
      <c r="D237" s="8">
        <f>Weather[[#This Row],[Date]]+Weather[[#This Row],[WeatherHourlyBuckets]]</f>
        <v>45111.75</v>
      </c>
      <c r="E237">
        <v>71.599999999999994</v>
      </c>
      <c r="F237">
        <v>49.7</v>
      </c>
      <c r="G237">
        <v>51.8</v>
      </c>
      <c r="H237">
        <v>30.13</v>
      </c>
      <c r="I237">
        <v>3</v>
      </c>
      <c r="J237" t="s">
        <v>12</v>
      </c>
    </row>
    <row r="238" spans="1:10" x14ac:dyDescent="0.25">
      <c r="A238" s="1">
        <v>45111</v>
      </c>
      <c r="B238" s="7">
        <v>0.77083333333333337</v>
      </c>
      <c r="C238" s="7">
        <v>0.75</v>
      </c>
      <c r="D238" s="8">
        <f>Weather[[#This Row],[Date]]+Weather[[#This Row],[WeatherHourlyBuckets]]</f>
        <v>45111.75</v>
      </c>
      <c r="E238">
        <v>71.599999999999994</v>
      </c>
      <c r="F238">
        <v>49.7</v>
      </c>
      <c r="G238">
        <v>51.8</v>
      </c>
      <c r="H238">
        <v>30.13</v>
      </c>
      <c r="I238">
        <v>5</v>
      </c>
      <c r="J238" t="s">
        <v>11</v>
      </c>
    </row>
    <row r="239" spans="1:10" x14ac:dyDescent="0.25">
      <c r="A239" s="1">
        <v>45111</v>
      </c>
      <c r="B239" s="7">
        <v>0.74305555555555558</v>
      </c>
      <c r="C239" s="7">
        <v>0.70833333333333337</v>
      </c>
      <c r="D239" s="8">
        <f>Weather[[#This Row],[Date]]+Weather[[#This Row],[WeatherHourlyBuckets]]</f>
        <v>45111.708333333336</v>
      </c>
      <c r="E239">
        <v>73.400000000000006</v>
      </c>
      <c r="F239">
        <v>46.78</v>
      </c>
      <c r="G239">
        <v>51.8</v>
      </c>
      <c r="H239">
        <v>30.11</v>
      </c>
      <c r="I239">
        <v>14</v>
      </c>
      <c r="J239" t="s">
        <v>11</v>
      </c>
    </row>
    <row r="240" spans="1:10" x14ac:dyDescent="0.25">
      <c r="A240" s="1">
        <v>45111</v>
      </c>
      <c r="B240" s="7">
        <v>0.73611111111111116</v>
      </c>
      <c r="C240" s="7">
        <v>0.70833333333333337</v>
      </c>
      <c r="D240" s="8">
        <f>Weather[[#This Row],[Date]]+Weather[[#This Row],[WeatherHourlyBuckets]]</f>
        <v>45111.708333333336</v>
      </c>
      <c r="E240">
        <v>75.2</v>
      </c>
      <c r="F240">
        <v>44.05</v>
      </c>
      <c r="G240">
        <v>51.8</v>
      </c>
      <c r="H240">
        <v>30.11</v>
      </c>
      <c r="I240">
        <v>11</v>
      </c>
      <c r="J240" t="s">
        <v>12</v>
      </c>
    </row>
    <row r="241" spans="1:10" x14ac:dyDescent="0.25">
      <c r="A241" s="1">
        <v>45111</v>
      </c>
      <c r="B241" s="7">
        <v>0.70486111111111116</v>
      </c>
      <c r="C241" s="7">
        <v>0.66666666666666663</v>
      </c>
      <c r="D241" s="8">
        <f>Weather[[#This Row],[Date]]+Weather[[#This Row],[WeatherHourlyBuckets]]</f>
        <v>45111.666666666664</v>
      </c>
      <c r="E241">
        <v>73.400000000000006</v>
      </c>
      <c r="F241">
        <v>46.78</v>
      </c>
      <c r="G241">
        <v>51.8</v>
      </c>
      <c r="H241">
        <v>30.16</v>
      </c>
      <c r="I241">
        <v>6</v>
      </c>
      <c r="J241" t="s">
        <v>23</v>
      </c>
    </row>
    <row r="242" spans="1:10" x14ac:dyDescent="0.25">
      <c r="A242" s="1">
        <v>45111</v>
      </c>
      <c r="B242" s="7">
        <v>0.69444444444444442</v>
      </c>
      <c r="C242" s="7">
        <v>0.66666666666666663</v>
      </c>
      <c r="D242" s="8">
        <f>Weather[[#This Row],[Date]]+Weather[[#This Row],[WeatherHourlyBuckets]]</f>
        <v>45111.666666666664</v>
      </c>
      <c r="E242">
        <v>73.400000000000006</v>
      </c>
      <c r="F242">
        <v>46.78</v>
      </c>
      <c r="G242">
        <v>51.8</v>
      </c>
      <c r="H242">
        <v>30.16</v>
      </c>
      <c r="J242" t="s">
        <v>20</v>
      </c>
    </row>
    <row r="243" spans="1:10" x14ac:dyDescent="0.25">
      <c r="A243" s="1">
        <v>45111</v>
      </c>
      <c r="B243" s="7">
        <v>0.67708333333333337</v>
      </c>
      <c r="C243" s="7">
        <v>0.66666666666666663</v>
      </c>
      <c r="D243" s="8">
        <f>Weather[[#This Row],[Date]]+Weather[[#This Row],[WeatherHourlyBuckets]]</f>
        <v>45111.666666666664</v>
      </c>
      <c r="E243">
        <v>75.2</v>
      </c>
      <c r="F243">
        <v>44.05</v>
      </c>
      <c r="G243">
        <v>51.8</v>
      </c>
      <c r="H243">
        <v>30.13</v>
      </c>
      <c r="I243">
        <v>6</v>
      </c>
      <c r="J243" t="s">
        <v>13</v>
      </c>
    </row>
    <row r="244" spans="1:10" x14ac:dyDescent="0.25">
      <c r="A244" s="1">
        <v>45111</v>
      </c>
      <c r="B244" s="7">
        <v>0.66319444444444442</v>
      </c>
      <c r="C244" s="7">
        <v>0.625</v>
      </c>
      <c r="D244" s="8">
        <f>Weather[[#This Row],[Date]]+Weather[[#This Row],[WeatherHourlyBuckets]]</f>
        <v>45111.625</v>
      </c>
      <c r="E244">
        <v>75.2</v>
      </c>
      <c r="F244">
        <v>44.05</v>
      </c>
      <c r="G244">
        <v>51.8</v>
      </c>
      <c r="H244">
        <v>30.13</v>
      </c>
      <c r="I244">
        <v>8</v>
      </c>
      <c r="J244" t="s">
        <v>25</v>
      </c>
    </row>
    <row r="245" spans="1:10" x14ac:dyDescent="0.25">
      <c r="A245" s="1">
        <v>45111</v>
      </c>
      <c r="B245" s="7">
        <v>0.65972222222222221</v>
      </c>
      <c r="C245" s="7">
        <v>0.625</v>
      </c>
      <c r="D245" s="8">
        <f>Weather[[#This Row],[Date]]+Weather[[#This Row],[WeatherHourlyBuckets]]</f>
        <v>45111.625</v>
      </c>
      <c r="E245">
        <v>75.2</v>
      </c>
      <c r="F245">
        <v>44.05</v>
      </c>
      <c r="G245">
        <v>51.8</v>
      </c>
      <c r="H245">
        <v>30.13</v>
      </c>
      <c r="I245">
        <v>8</v>
      </c>
      <c r="J245" t="s">
        <v>23</v>
      </c>
    </row>
    <row r="246" spans="1:10" x14ac:dyDescent="0.25">
      <c r="A246" s="1">
        <v>45111</v>
      </c>
      <c r="B246" s="7">
        <v>0.65625</v>
      </c>
      <c r="C246" s="7">
        <v>0.625</v>
      </c>
      <c r="D246" s="8">
        <f>Weather[[#This Row],[Date]]+Weather[[#This Row],[WeatherHourlyBuckets]]</f>
        <v>45111.625</v>
      </c>
      <c r="E246">
        <v>75.2</v>
      </c>
      <c r="F246">
        <v>44.05</v>
      </c>
      <c r="G246">
        <v>51.8</v>
      </c>
      <c r="H246">
        <v>30.14</v>
      </c>
      <c r="I246">
        <v>8</v>
      </c>
      <c r="J246" t="s">
        <v>13</v>
      </c>
    </row>
    <row r="247" spans="1:10" x14ac:dyDescent="0.25">
      <c r="A247" s="1">
        <v>45111</v>
      </c>
      <c r="B247" s="7">
        <v>0.65277777777777779</v>
      </c>
      <c r="C247" s="7">
        <v>0.625</v>
      </c>
      <c r="D247" s="8">
        <f>Weather[[#This Row],[Date]]+Weather[[#This Row],[WeatherHourlyBuckets]]</f>
        <v>45111.625</v>
      </c>
      <c r="E247">
        <v>75.2</v>
      </c>
      <c r="F247">
        <v>44.05</v>
      </c>
      <c r="G247">
        <v>51.8</v>
      </c>
      <c r="H247">
        <v>30.14</v>
      </c>
      <c r="I247">
        <v>8</v>
      </c>
      <c r="J247" t="s">
        <v>23</v>
      </c>
    </row>
    <row r="248" spans="1:10" x14ac:dyDescent="0.25">
      <c r="A248" s="1">
        <v>45111</v>
      </c>
      <c r="B248" s="7">
        <v>0.63194444444444442</v>
      </c>
      <c r="C248" s="7">
        <v>0.625</v>
      </c>
      <c r="D248" s="8">
        <f>Weather[[#This Row],[Date]]+Weather[[#This Row],[WeatherHourlyBuckets]]</f>
        <v>45111.625</v>
      </c>
      <c r="E248">
        <v>75.2</v>
      </c>
      <c r="F248">
        <v>44.05</v>
      </c>
      <c r="G248">
        <v>51.8</v>
      </c>
      <c r="H248">
        <v>30.15</v>
      </c>
      <c r="I248">
        <v>4</v>
      </c>
      <c r="J248" t="s">
        <v>15</v>
      </c>
    </row>
    <row r="249" spans="1:10" x14ac:dyDescent="0.25">
      <c r="A249" s="1">
        <v>45111</v>
      </c>
      <c r="B249" s="7">
        <v>0.62847222222222221</v>
      </c>
      <c r="C249" s="7">
        <v>0.625</v>
      </c>
      <c r="D249" s="8">
        <f>Weather[[#This Row],[Date]]+Weather[[#This Row],[WeatherHourlyBuckets]]</f>
        <v>45111.625</v>
      </c>
      <c r="E249">
        <v>73.400000000000006</v>
      </c>
      <c r="F249">
        <v>46.78</v>
      </c>
      <c r="G249">
        <v>51.8</v>
      </c>
      <c r="H249">
        <v>30.15</v>
      </c>
      <c r="J249" t="s">
        <v>20</v>
      </c>
    </row>
    <row r="250" spans="1:10" x14ac:dyDescent="0.25">
      <c r="A250" s="1">
        <v>45111</v>
      </c>
      <c r="B250" s="7">
        <v>0.625</v>
      </c>
      <c r="C250" s="7">
        <v>0.625</v>
      </c>
      <c r="D250" s="8">
        <f>Weather[[#This Row],[Date]]+Weather[[#This Row],[WeatherHourlyBuckets]]</f>
        <v>45111.625</v>
      </c>
      <c r="E250">
        <v>73.400000000000006</v>
      </c>
      <c r="F250">
        <v>46.78</v>
      </c>
      <c r="G250">
        <v>51.8</v>
      </c>
      <c r="H250">
        <v>30.16</v>
      </c>
      <c r="I250">
        <v>4</v>
      </c>
      <c r="J250" t="s">
        <v>19</v>
      </c>
    </row>
    <row r="251" spans="1:10" x14ac:dyDescent="0.25">
      <c r="A251" s="1">
        <v>45111</v>
      </c>
      <c r="B251" s="7">
        <v>0.61111111111111116</v>
      </c>
      <c r="C251" s="7">
        <v>0.58333333333333337</v>
      </c>
      <c r="D251" s="8">
        <f>Weather[[#This Row],[Date]]+Weather[[#This Row],[WeatherHourlyBuckets]]</f>
        <v>45111.583333333336</v>
      </c>
      <c r="E251">
        <v>73.400000000000006</v>
      </c>
      <c r="F251">
        <v>46.78</v>
      </c>
      <c r="G251">
        <v>51.8</v>
      </c>
      <c r="H251">
        <v>30.15</v>
      </c>
      <c r="I251">
        <v>6</v>
      </c>
      <c r="J251" t="s">
        <v>18</v>
      </c>
    </row>
    <row r="252" spans="1:10" x14ac:dyDescent="0.25">
      <c r="A252" s="1">
        <v>45111</v>
      </c>
      <c r="B252" s="7">
        <v>0.60763888888888884</v>
      </c>
      <c r="C252" s="7">
        <v>0.58333333333333337</v>
      </c>
      <c r="D252" s="8">
        <f>Weather[[#This Row],[Date]]+Weather[[#This Row],[WeatherHourlyBuckets]]</f>
        <v>45111.583333333336</v>
      </c>
      <c r="E252">
        <v>73.400000000000006</v>
      </c>
      <c r="F252">
        <v>46.78</v>
      </c>
      <c r="G252">
        <v>51.8</v>
      </c>
      <c r="H252">
        <v>30.14</v>
      </c>
      <c r="I252">
        <v>4</v>
      </c>
      <c r="J252" t="s">
        <v>15</v>
      </c>
    </row>
    <row r="253" spans="1:10" x14ac:dyDescent="0.25">
      <c r="A253" s="1">
        <v>45111</v>
      </c>
      <c r="B253" s="7">
        <v>0.58680555555555558</v>
      </c>
      <c r="C253" s="7">
        <v>0.58333333333333337</v>
      </c>
      <c r="D253" s="8">
        <f>Weather[[#This Row],[Date]]+Weather[[#This Row],[WeatherHourlyBuckets]]</f>
        <v>45111.583333333336</v>
      </c>
      <c r="E253">
        <v>71.599999999999994</v>
      </c>
      <c r="F253">
        <v>49.7</v>
      </c>
      <c r="G253">
        <v>51.8</v>
      </c>
      <c r="H253">
        <v>30.12</v>
      </c>
      <c r="J253" t="s">
        <v>20</v>
      </c>
    </row>
    <row r="254" spans="1:10" x14ac:dyDescent="0.25">
      <c r="A254" s="1">
        <v>45111</v>
      </c>
      <c r="B254" s="7">
        <v>0.53125</v>
      </c>
      <c r="C254" s="7">
        <v>0.5</v>
      </c>
      <c r="D254" s="8">
        <f>Weather[[#This Row],[Date]]+Weather[[#This Row],[WeatherHourlyBuckets]]</f>
        <v>45111.5</v>
      </c>
      <c r="E254">
        <v>71.599999999999994</v>
      </c>
      <c r="F254">
        <v>49.7</v>
      </c>
      <c r="G254">
        <v>51.8</v>
      </c>
      <c r="H254">
        <v>30.18</v>
      </c>
      <c r="I254">
        <v>5</v>
      </c>
      <c r="J254" t="s">
        <v>23</v>
      </c>
    </row>
    <row r="255" spans="1:10" x14ac:dyDescent="0.25">
      <c r="A255" s="1">
        <v>45111</v>
      </c>
      <c r="B255" s="7">
        <v>0.52777777777777779</v>
      </c>
      <c r="C255" s="7">
        <v>0.5</v>
      </c>
      <c r="D255" s="8">
        <f>Weather[[#This Row],[Date]]+Weather[[#This Row],[WeatherHourlyBuckets]]</f>
        <v>45111.5</v>
      </c>
      <c r="E255">
        <v>73.400000000000006</v>
      </c>
      <c r="F255">
        <v>46.78</v>
      </c>
      <c r="G255">
        <v>51.8</v>
      </c>
      <c r="H255">
        <v>30.17</v>
      </c>
      <c r="I255">
        <v>7</v>
      </c>
      <c r="J255" t="s">
        <v>13</v>
      </c>
    </row>
    <row r="256" spans="1:10" x14ac:dyDescent="0.25">
      <c r="A256" s="1">
        <v>45111</v>
      </c>
      <c r="B256" s="7">
        <v>0.52430555555555558</v>
      </c>
      <c r="C256" s="7">
        <v>0.5</v>
      </c>
      <c r="D256" s="8">
        <f>Weather[[#This Row],[Date]]+Weather[[#This Row],[WeatherHourlyBuckets]]</f>
        <v>45111.5</v>
      </c>
      <c r="E256">
        <v>73.400000000000006</v>
      </c>
      <c r="F256">
        <v>46.78</v>
      </c>
      <c r="G256">
        <v>51.8</v>
      </c>
      <c r="H256">
        <v>30.17</v>
      </c>
      <c r="I256">
        <v>7</v>
      </c>
      <c r="J256" t="s">
        <v>13</v>
      </c>
    </row>
    <row r="257" spans="1:10" x14ac:dyDescent="0.25">
      <c r="A257" s="1">
        <v>45111</v>
      </c>
      <c r="B257" s="7">
        <v>0.52083333333333337</v>
      </c>
      <c r="C257" s="7">
        <v>0.5</v>
      </c>
      <c r="D257" s="8">
        <f>Weather[[#This Row],[Date]]+Weather[[#This Row],[WeatherHourlyBuckets]]</f>
        <v>45111.5</v>
      </c>
      <c r="E257">
        <v>73.400000000000006</v>
      </c>
      <c r="F257">
        <v>46.78</v>
      </c>
      <c r="G257">
        <v>51.8</v>
      </c>
      <c r="H257">
        <v>30.16</v>
      </c>
      <c r="I257">
        <v>6</v>
      </c>
      <c r="J257" t="s">
        <v>13</v>
      </c>
    </row>
    <row r="258" spans="1:10" x14ac:dyDescent="0.25">
      <c r="A258" s="1">
        <v>45111</v>
      </c>
      <c r="B258" s="7">
        <v>0.51041666666666663</v>
      </c>
      <c r="C258" s="7">
        <v>0.5</v>
      </c>
      <c r="D258" s="8">
        <f>Weather[[#This Row],[Date]]+Weather[[#This Row],[WeatherHourlyBuckets]]</f>
        <v>45111.5</v>
      </c>
      <c r="E258">
        <v>73.400000000000006</v>
      </c>
      <c r="F258">
        <v>46.78</v>
      </c>
      <c r="G258">
        <v>51.8</v>
      </c>
      <c r="H258">
        <v>30.15</v>
      </c>
      <c r="I258">
        <v>8</v>
      </c>
      <c r="J258" t="s">
        <v>25</v>
      </c>
    </row>
    <row r="259" spans="1:10" x14ac:dyDescent="0.25">
      <c r="A259" s="1">
        <v>45111</v>
      </c>
      <c r="B259" s="7">
        <v>0.5</v>
      </c>
      <c r="C259" s="7">
        <v>0.5</v>
      </c>
      <c r="D259" s="8">
        <f>Weather[[#This Row],[Date]]+Weather[[#This Row],[WeatherHourlyBuckets]]</f>
        <v>45111.5</v>
      </c>
      <c r="E259">
        <v>71.599999999999994</v>
      </c>
      <c r="F259">
        <v>49.7</v>
      </c>
      <c r="G259">
        <v>51.8</v>
      </c>
      <c r="H259">
        <v>30.14</v>
      </c>
      <c r="I259">
        <v>12</v>
      </c>
      <c r="J259" t="s">
        <v>13</v>
      </c>
    </row>
    <row r="260" spans="1:10" x14ac:dyDescent="0.25">
      <c r="A260" s="1">
        <v>45111</v>
      </c>
      <c r="B260" s="7">
        <v>0.49652777777777779</v>
      </c>
      <c r="C260" s="7">
        <v>0.45833333333333331</v>
      </c>
      <c r="D260" s="8">
        <f>Weather[[#This Row],[Date]]+Weather[[#This Row],[WeatherHourlyBuckets]]</f>
        <v>45111.458333333336</v>
      </c>
      <c r="E260">
        <v>71.599999999999994</v>
      </c>
      <c r="F260">
        <v>49.7</v>
      </c>
      <c r="G260">
        <v>51.8</v>
      </c>
      <c r="H260">
        <v>30.17</v>
      </c>
      <c r="I260">
        <v>6</v>
      </c>
      <c r="J260" t="s">
        <v>23</v>
      </c>
    </row>
    <row r="261" spans="1:10" x14ac:dyDescent="0.25">
      <c r="A261" s="1">
        <v>45111</v>
      </c>
      <c r="B261" s="7">
        <v>0.49305555555555558</v>
      </c>
      <c r="C261" s="7">
        <v>0.45833333333333331</v>
      </c>
      <c r="D261" s="8">
        <f>Weather[[#This Row],[Date]]+Weather[[#This Row],[WeatherHourlyBuckets]]</f>
        <v>45111.458333333336</v>
      </c>
      <c r="E261">
        <v>71.599999999999994</v>
      </c>
      <c r="F261">
        <v>49.7</v>
      </c>
      <c r="G261">
        <v>51.8</v>
      </c>
      <c r="H261">
        <v>30.17</v>
      </c>
      <c r="I261">
        <v>8</v>
      </c>
      <c r="J261" t="s">
        <v>23</v>
      </c>
    </row>
    <row r="262" spans="1:10" x14ac:dyDescent="0.25">
      <c r="A262" s="1">
        <v>45111</v>
      </c>
      <c r="B262" s="7">
        <v>0.48958333333333331</v>
      </c>
      <c r="C262" s="7">
        <v>0.45833333333333331</v>
      </c>
      <c r="D262" s="8">
        <f>Weather[[#This Row],[Date]]+Weather[[#This Row],[WeatherHourlyBuckets]]</f>
        <v>45111.458333333336</v>
      </c>
      <c r="E262">
        <v>71.599999999999994</v>
      </c>
      <c r="F262">
        <v>49.7</v>
      </c>
      <c r="G262">
        <v>51.8</v>
      </c>
      <c r="H262">
        <v>30.17</v>
      </c>
      <c r="I262">
        <v>6</v>
      </c>
      <c r="J262" t="s">
        <v>23</v>
      </c>
    </row>
    <row r="263" spans="1:10" x14ac:dyDescent="0.25">
      <c r="A263" s="1">
        <v>45111</v>
      </c>
      <c r="B263" s="7">
        <v>0.4861111111111111</v>
      </c>
      <c r="C263" s="7">
        <v>0.45833333333333331</v>
      </c>
      <c r="D263" s="8">
        <f>Weather[[#This Row],[Date]]+Weather[[#This Row],[WeatherHourlyBuckets]]</f>
        <v>45111.458333333336</v>
      </c>
      <c r="E263">
        <v>73.400000000000006</v>
      </c>
      <c r="F263">
        <v>46.78</v>
      </c>
      <c r="G263">
        <v>51.8</v>
      </c>
      <c r="H263">
        <v>30.18</v>
      </c>
      <c r="I263">
        <v>7</v>
      </c>
      <c r="J263" t="s">
        <v>23</v>
      </c>
    </row>
    <row r="264" spans="1:10" x14ac:dyDescent="0.25">
      <c r="A264" s="1">
        <v>45111</v>
      </c>
      <c r="B264" s="7">
        <v>0.4826388888888889</v>
      </c>
      <c r="C264" s="7">
        <v>0.45833333333333331</v>
      </c>
      <c r="D264" s="8">
        <f>Weather[[#This Row],[Date]]+Weather[[#This Row],[WeatherHourlyBuckets]]</f>
        <v>45111.458333333336</v>
      </c>
      <c r="E264">
        <v>73.400000000000006</v>
      </c>
      <c r="F264">
        <v>46.78</v>
      </c>
      <c r="G264">
        <v>51.8</v>
      </c>
      <c r="H264">
        <v>30.19</v>
      </c>
      <c r="I264">
        <v>8</v>
      </c>
      <c r="J264" t="s">
        <v>23</v>
      </c>
    </row>
    <row r="265" spans="1:10" x14ac:dyDescent="0.25">
      <c r="A265" s="1">
        <v>45111</v>
      </c>
      <c r="B265" s="7">
        <v>0.47916666666666669</v>
      </c>
      <c r="C265" s="7">
        <v>0.45833333333333331</v>
      </c>
      <c r="D265" s="8">
        <f>Weather[[#This Row],[Date]]+Weather[[#This Row],[WeatherHourlyBuckets]]</f>
        <v>45111.458333333336</v>
      </c>
      <c r="E265">
        <v>73.400000000000006</v>
      </c>
      <c r="F265">
        <v>46.78</v>
      </c>
      <c r="G265">
        <v>51.8</v>
      </c>
      <c r="H265">
        <v>30.19</v>
      </c>
      <c r="I265">
        <v>8</v>
      </c>
      <c r="J265" t="s">
        <v>26</v>
      </c>
    </row>
    <row r="266" spans="1:10" x14ac:dyDescent="0.25">
      <c r="A266" s="1">
        <v>45111</v>
      </c>
      <c r="B266" s="7">
        <v>0.46875</v>
      </c>
      <c r="C266" s="7">
        <v>0.45833333333333331</v>
      </c>
      <c r="D266" s="8">
        <f>Weather[[#This Row],[Date]]+Weather[[#This Row],[WeatherHourlyBuckets]]</f>
        <v>45111.458333333336</v>
      </c>
      <c r="E266">
        <v>73.400000000000006</v>
      </c>
      <c r="F266">
        <v>46.78</v>
      </c>
      <c r="G266">
        <v>51.8</v>
      </c>
      <c r="H266">
        <v>30.19</v>
      </c>
      <c r="I266">
        <v>8</v>
      </c>
      <c r="J266" t="s">
        <v>25</v>
      </c>
    </row>
    <row r="267" spans="1:10" x14ac:dyDescent="0.25">
      <c r="A267" s="1">
        <v>45111</v>
      </c>
      <c r="B267" s="7">
        <v>0.46180555555555558</v>
      </c>
      <c r="C267" s="7">
        <v>0.45833333333333331</v>
      </c>
      <c r="D267" s="8">
        <f>Weather[[#This Row],[Date]]+Weather[[#This Row],[WeatherHourlyBuckets]]</f>
        <v>45111.458333333336</v>
      </c>
      <c r="E267">
        <v>73.400000000000006</v>
      </c>
      <c r="F267">
        <v>46.78</v>
      </c>
      <c r="G267">
        <v>51.8</v>
      </c>
      <c r="H267">
        <v>30.18</v>
      </c>
      <c r="I267">
        <v>11</v>
      </c>
      <c r="J267" t="s">
        <v>26</v>
      </c>
    </row>
    <row r="268" spans="1:10" x14ac:dyDescent="0.25">
      <c r="A268" s="1">
        <v>45111</v>
      </c>
      <c r="B268" s="7">
        <v>0.44791666666666669</v>
      </c>
      <c r="C268" s="7">
        <v>0.41666666666666669</v>
      </c>
      <c r="D268" s="8">
        <f>Weather[[#This Row],[Date]]+Weather[[#This Row],[WeatherHourlyBuckets]]</f>
        <v>45111.416666666664</v>
      </c>
      <c r="E268">
        <v>75.2</v>
      </c>
      <c r="F268">
        <v>44.05</v>
      </c>
      <c r="G268">
        <v>51.8</v>
      </c>
      <c r="H268">
        <v>30.17</v>
      </c>
      <c r="I268">
        <v>8</v>
      </c>
      <c r="J268" t="s">
        <v>23</v>
      </c>
    </row>
    <row r="269" spans="1:10" x14ac:dyDescent="0.25">
      <c r="A269" s="1">
        <v>45111</v>
      </c>
      <c r="B269" s="7">
        <v>0.44444444444444442</v>
      </c>
      <c r="C269" s="7">
        <v>0.41666666666666669</v>
      </c>
      <c r="D269" s="8">
        <f>Weather[[#This Row],[Date]]+Weather[[#This Row],[WeatherHourlyBuckets]]</f>
        <v>45111.416666666664</v>
      </c>
      <c r="E269">
        <v>75.2</v>
      </c>
      <c r="F269">
        <v>44.05</v>
      </c>
      <c r="G269">
        <v>51.8</v>
      </c>
      <c r="H269">
        <v>30.16</v>
      </c>
      <c r="I269">
        <v>7</v>
      </c>
      <c r="J269" t="s">
        <v>14</v>
      </c>
    </row>
    <row r="270" spans="1:10" x14ac:dyDescent="0.25">
      <c r="A270" s="1">
        <v>45111</v>
      </c>
      <c r="B270" s="7">
        <v>0.44097222222222221</v>
      </c>
      <c r="C270" s="7">
        <v>0.41666666666666669</v>
      </c>
      <c r="D270" s="8">
        <f>Weather[[#This Row],[Date]]+Weather[[#This Row],[WeatherHourlyBuckets]]</f>
        <v>45111.416666666664</v>
      </c>
      <c r="E270">
        <v>75.2</v>
      </c>
      <c r="F270">
        <v>44.05</v>
      </c>
      <c r="G270">
        <v>51.8</v>
      </c>
      <c r="H270">
        <v>30.16</v>
      </c>
      <c r="I270">
        <v>9</v>
      </c>
      <c r="J270" t="s">
        <v>14</v>
      </c>
    </row>
    <row r="271" spans="1:10" x14ac:dyDescent="0.25">
      <c r="A271" s="1">
        <v>45111</v>
      </c>
      <c r="B271" s="7">
        <v>0.36458333333333331</v>
      </c>
      <c r="C271" s="7">
        <v>0.33333333333333331</v>
      </c>
      <c r="D271" s="8">
        <f>Weather[[#This Row],[Date]]+Weather[[#This Row],[WeatherHourlyBuckets]]</f>
        <v>45111.333333333336</v>
      </c>
      <c r="E271">
        <v>69.8</v>
      </c>
      <c r="F271">
        <v>52.83</v>
      </c>
      <c r="G271">
        <v>51.8</v>
      </c>
      <c r="H271">
        <v>30.15</v>
      </c>
      <c r="I271">
        <v>5</v>
      </c>
      <c r="J271" t="s">
        <v>15</v>
      </c>
    </row>
    <row r="272" spans="1:10" x14ac:dyDescent="0.25">
      <c r="A272" s="1">
        <v>45111</v>
      </c>
      <c r="B272" s="7">
        <v>0.3576388888888889</v>
      </c>
      <c r="C272" s="7">
        <v>0.33333333333333331</v>
      </c>
      <c r="D272" s="8">
        <f>Weather[[#This Row],[Date]]+Weather[[#This Row],[WeatherHourlyBuckets]]</f>
        <v>45111.333333333336</v>
      </c>
      <c r="E272">
        <v>71.599999999999994</v>
      </c>
      <c r="F272">
        <v>49.7</v>
      </c>
      <c r="G272">
        <v>51.8</v>
      </c>
      <c r="H272">
        <v>30.14</v>
      </c>
      <c r="I272">
        <v>3</v>
      </c>
      <c r="J272" t="s">
        <v>14</v>
      </c>
    </row>
    <row r="273" spans="1:10" x14ac:dyDescent="0.25">
      <c r="A273" s="1">
        <v>45111</v>
      </c>
      <c r="B273" s="7">
        <v>0.35416666666666669</v>
      </c>
      <c r="C273" s="7">
        <v>0.33333333333333331</v>
      </c>
      <c r="D273" s="8">
        <f>Weather[[#This Row],[Date]]+Weather[[#This Row],[WeatherHourlyBuckets]]</f>
        <v>45111.333333333336</v>
      </c>
      <c r="E273">
        <v>71.599999999999994</v>
      </c>
      <c r="F273">
        <v>49.7</v>
      </c>
      <c r="G273">
        <v>51.8</v>
      </c>
      <c r="H273">
        <v>30.14</v>
      </c>
      <c r="I273">
        <v>4</v>
      </c>
      <c r="J273" t="s">
        <v>14</v>
      </c>
    </row>
    <row r="274" spans="1:10" x14ac:dyDescent="0.25">
      <c r="A274" s="1">
        <v>45111</v>
      </c>
      <c r="B274" s="7">
        <v>0.34027777777777779</v>
      </c>
      <c r="C274" s="7">
        <v>0.33333333333333331</v>
      </c>
      <c r="D274" s="8">
        <f>Weather[[#This Row],[Date]]+Weather[[#This Row],[WeatherHourlyBuckets]]</f>
        <v>45111.333333333336</v>
      </c>
      <c r="E274">
        <v>69.8</v>
      </c>
      <c r="F274">
        <v>52.83</v>
      </c>
      <c r="G274">
        <v>51.8</v>
      </c>
      <c r="H274">
        <v>30.14</v>
      </c>
      <c r="I274">
        <v>4</v>
      </c>
      <c r="J274" t="s">
        <v>26</v>
      </c>
    </row>
    <row r="275" spans="1:10" x14ac:dyDescent="0.25">
      <c r="A275" s="1">
        <v>45111</v>
      </c>
      <c r="B275" s="7">
        <v>0.33680555555555558</v>
      </c>
      <c r="C275" s="7">
        <v>0.33333333333333331</v>
      </c>
      <c r="D275" s="8">
        <f>Weather[[#This Row],[Date]]+Weather[[#This Row],[WeatherHourlyBuckets]]</f>
        <v>45111.333333333336</v>
      </c>
      <c r="E275">
        <v>68</v>
      </c>
      <c r="F275">
        <v>56.19</v>
      </c>
      <c r="G275">
        <v>51.8</v>
      </c>
      <c r="H275">
        <v>30.14</v>
      </c>
      <c r="I275">
        <v>4</v>
      </c>
      <c r="J275" t="s">
        <v>14</v>
      </c>
    </row>
    <row r="276" spans="1:10" x14ac:dyDescent="0.25">
      <c r="A276" s="1">
        <v>45111</v>
      </c>
      <c r="B276" s="7">
        <v>0.33333333333333331</v>
      </c>
      <c r="C276" s="7">
        <v>0.33333333333333331</v>
      </c>
      <c r="D276" s="8">
        <f>Weather[[#This Row],[Date]]+Weather[[#This Row],[WeatherHourlyBuckets]]</f>
        <v>45111.333333333336</v>
      </c>
      <c r="E276">
        <v>68</v>
      </c>
      <c r="F276">
        <v>56.19</v>
      </c>
      <c r="G276">
        <v>51.8</v>
      </c>
      <c r="H276">
        <v>30.14</v>
      </c>
      <c r="I276">
        <v>5</v>
      </c>
      <c r="J276" t="s">
        <v>26</v>
      </c>
    </row>
    <row r="277" spans="1:10" x14ac:dyDescent="0.25">
      <c r="A277" s="1">
        <v>45111</v>
      </c>
      <c r="B277" s="7">
        <v>0.3298611111111111</v>
      </c>
      <c r="C277" s="7">
        <v>0.29166666666666669</v>
      </c>
      <c r="D277" s="8">
        <f>Weather[[#This Row],[Date]]+Weather[[#This Row],[WeatherHourlyBuckets]]</f>
        <v>45111.291666666664</v>
      </c>
      <c r="E277">
        <v>68</v>
      </c>
      <c r="F277">
        <v>56.19</v>
      </c>
      <c r="G277">
        <v>51.8</v>
      </c>
      <c r="H277">
        <v>30.14</v>
      </c>
      <c r="I277">
        <v>6</v>
      </c>
      <c r="J277" t="s">
        <v>14</v>
      </c>
    </row>
    <row r="278" spans="1:10" x14ac:dyDescent="0.25">
      <c r="A278" s="1">
        <v>45111</v>
      </c>
      <c r="B278" s="7">
        <v>0.3263888888888889</v>
      </c>
      <c r="C278" s="7">
        <v>0.29166666666666669</v>
      </c>
      <c r="D278" s="8">
        <f>Weather[[#This Row],[Date]]+Weather[[#This Row],[WeatherHourlyBuckets]]</f>
        <v>45111.291666666664</v>
      </c>
      <c r="E278">
        <v>68</v>
      </c>
      <c r="F278">
        <v>56.19</v>
      </c>
      <c r="G278">
        <v>51.8</v>
      </c>
      <c r="H278">
        <v>30.14</v>
      </c>
      <c r="I278">
        <v>6</v>
      </c>
      <c r="J278" t="s">
        <v>14</v>
      </c>
    </row>
    <row r="279" spans="1:10" x14ac:dyDescent="0.25">
      <c r="A279" s="1">
        <v>45111</v>
      </c>
      <c r="B279" s="7">
        <v>0.32291666666666669</v>
      </c>
      <c r="C279" s="7">
        <v>0.29166666666666669</v>
      </c>
      <c r="D279" s="8">
        <f>Weather[[#This Row],[Date]]+Weather[[#This Row],[WeatherHourlyBuckets]]</f>
        <v>45111.291666666664</v>
      </c>
      <c r="E279">
        <v>68</v>
      </c>
      <c r="F279">
        <v>56.19</v>
      </c>
      <c r="G279">
        <v>51.8</v>
      </c>
      <c r="H279">
        <v>30.13</v>
      </c>
      <c r="I279">
        <v>4</v>
      </c>
      <c r="J279" t="s">
        <v>14</v>
      </c>
    </row>
    <row r="280" spans="1:10" x14ac:dyDescent="0.25">
      <c r="A280" s="1">
        <v>45111</v>
      </c>
      <c r="B280" s="7">
        <v>0.31944444444444442</v>
      </c>
      <c r="C280" s="7">
        <v>0.29166666666666669</v>
      </c>
      <c r="D280" s="8">
        <f>Weather[[#This Row],[Date]]+Weather[[#This Row],[WeatherHourlyBuckets]]</f>
        <v>45111.291666666664</v>
      </c>
      <c r="E280">
        <v>66.2</v>
      </c>
      <c r="F280">
        <v>59.79</v>
      </c>
      <c r="G280">
        <v>51.8</v>
      </c>
      <c r="H280">
        <v>30.12</v>
      </c>
      <c r="I280">
        <v>4</v>
      </c>
      <c r="J280" t="s">
        <v>25</v>
      </c>
    </row>
    <row r="281" spans="1:10" x14ac:dyDescent="0.25">
      <c r="A281" s="1">
        <v>45111</v>
      </c>
      <c r="B281" s="7">
        <v>0.31597222222222221</v>
      </c>
      <c r="C281" s="7">
        <v>0.29166666666666669</v>
      </c>
      <c r="D281" s="8">
        <f>Weather[[#This Row],[Date]]+Weather[[#This Row],[WeatherHourlyBuckets]]</f>
        <v>45111.291666666664</v>
      </c>
      <c r="E281">
        <v>66.2</v>
      </c>
      <c r="F281">
        <v>59.79</v>
      </c>
      <c r="G281">
        <v>51.8</v>
      </c>
      <c r="H281">
        <v>30.12</v>
      </c>
      <c r="I281">
        <v>3</v>
      </c>
      <c r="J281" t="s">
        <v>11</v>
      </c>
    </row>
    <row r="282" spans="1:10" x14ac:dyDescent="0.25">
      <c r="A282" s="1">
        <v>45111</v>
      </c>
      <c r="B282" s="7">
        <v>0.3125</v>
      </c>
      <c r="C282" s="7">
        <v>0.29166666666666669</v>
      </c>
      <c r="D282" s="8">
        <f>Weather[[#This Row],[Date]]+Weather[[#This Row],[WeatherHourlyBuckets]]</f>
        <v>45111.291666666664</v>
      </c>
      <c r="E282">
        <v>66.2</v>
      </c>
      <c r="F282">
        <v>59.79</v>
      </c>
      <c r="G282">
        <v>51.8</v>
      </c>
      <c r="H282">
        <v>30.12</v>
      </c>
      <c r="I282">
        <v>4</v>
      </c>
      <c r="J282" t="s">
        <v>21</v>
      </c>
    </row>
    <row r="283" spans="1:10" x14ac:dyDescent="0.25">
      <c r="A283" s="1">
        <v>45111</v>
      </c>
      <c r="B283" s="7">
        <v>8.6805555555555552E-2</v>
      </c>
      <c r="C283" s="7">
        <v>8.3333333333333329E-2</v>
      </c>
      <c r="D283" s="8">
        <f>Weather[[#This Row],[Date]]+Weather[[#This Row],[WeatherHourlyBuckets]]</f>
        <v>45111.083333333336</v>
      </c>
      <c r="E283">
        <v>59</v>
      </c>
      <c r="F283">
        <v>77.010000000000005</v>
      </c>
      <c r="G283">
        <v>51.8</v>
      </c>
      <c r="H283">
        <v>30.12</v>
      </c>
      <c r="J283" t="s">
        <v>20</v>
      </c>
    </row>
    <row r="284" spans="1:10" x14ac:dyDescent="0.25">
      <c r="A284" s="1">
        <v>45111</v>
      </c>
      <c r="B284" s="7">
        <v>0.21875</v>
      </c>
      <c r="C284" s="7">
        <v>0.20833333333333334</v>
      </c>
      <c r="D284" s="8">
        <f>Weather[[#This Row],[Date]]+Weather[[#This Row],[WeatherHourlyBuckets]]</f>
        <v>45111.208333333336</v>
      </c>
      <c r="E284">
        <v>60.8</v>
      </c>
      <c r="F284">
        <v>55.15</v>
      </c>
      <c r="G284">
        <v>44.6</v>
      </c>
      <c r="H284">
        <v>30.11</v>
      </c>
      <c r="I284">
        <v>5</v>
      </c>
      <c r="J284" t="s">
        <v>24</v>
      </c>
    </row>
    <row r="285" spans="1:10" x14ac:dyDescent="0.25">
      <c r="A285" s="1">
        <v>45111</v>
      </c>
      <c r="B285" s="7">
        <v>0.21527777777777779</v>
      </c>
      <c r="C285" s="7">
        <v>0.20833333333333334</v>
      </c>
      <c r="D285" s="8">
        <f>Weather[[#This Row],[Date]]+Weather[[#This Row],[WeatherHourlyBuckets]]</f>
        <v>45111.208333333336</v>
      </c>
      <c r="E285">
        <v>60.8</v>
      </c>
      <c r="F285">
        <v>55.15</v>
      </c>
      <c r="G285">
        <v>44.6</v>
      </c>
      <c r="H285">
        <v>30.11</v>
      </c>
      <c r="I285">
        <v>7</v>
      </c>
      <c r="J285" t="s">
        <v>27</v>
      </c>
    </row>
    <row r="286" spans="1:10" x14ac:dyDescent="0.25">
      <c r="A286" s="1">
        <v>45111</v>
      </c>
      <c r="B286" s="7">
        <v>0.21180555555555555</v>
      </c>
      <c r="C286" s="7">
        <v>0.20833333333333334</v>
      </c>
      <c r="D286" s="8">
        <f>Weather[[#This Row],[Date]]+Weather[[#This Row],[WeatherHourlyBuckets]]</f>
        <v>45111.208333333336</v>
      </c>
      <c r="E286">
        <v>60.8</v>
      </c>
      <c r="F286">
        <v>55.15</v>
      </c>
      <c r="G286">
        <v>44.6</v>
      </c>
      <c r="H286">
        <v>30.11</v>
      </c>
      <c r="I286">
        <v>5</v>
      </c>
      <c r="J286" t="s">
        <v>27</v>
      </c>
    </row>
    <row r="287" spans="1:10" x14ac:dyDescent="0.25">
      <c r="A287" s="1">
        <v>45111</v>
      </c>
      <c r="B287" s="7">
        <v>0.20833333333333334</v>
      </c>
      <c r="C287" s="7">
        <v>0.20833333333333334</v>
      </c>
      <c r="D287" s="8">
        <f>Weather[[#This Row],[Date]]+Weather[[#This Row],[WeatherHourlyBuckets]]</f>
        <v>45111.208333333336</v>
      </c>
      <c r="E287">
        <v>59</v>
      </c>
      <c r="F287">
        <v>58.8</v>
      </c>
      <c r="G287">
        <v>44.6</v>
      </c>
      <c r="H287">
        <v>30.11</v>
      </c>
      <c r="I287">
        <v>4</v>
      </c>
      <c r="J287" t="s">
        <v>24</v>
      </c>
    </row>
    <row r="288" spans="1:10" x14ac:dyDescent="0.25">
      <c r="A288" s="1">
        <v>45111</v>
      </c>
      <c r="B288" s="7">
        <v>0.2048611111111111</v>
      </c>
      <c r="C288" s="7">
        <v>0.16666666666666666</v>
      </c>
      <c r="D288" s="8">
        <f>Weather[[#This Row],[Date]]+Weather[[#This Row],[WeatherHourlyBuckets]]</f>
        <v>45111.166666666664</v>
      </c>
      <c r="E288">
        <v>60.8</v>
      </c>
      <c r="F288">
        <v>55.15</v>
      </c>
      <c r="G288">
        <v>44.6</v>
      </c>
      <c r="H288">
        <v>30.1</v>
      </c>
      <c r="I288">
        <v>4</v>
      </c>
      <c r="J288" t="s">
        <v>24</v>
      </c>
    </row>
    <row r="289" spans="1:10" x14ac:dyDescent="0.25">
      <c r="A289" s="1">
        <v>45111</v>
      </c>
      <c r="B289" s="7">
        <v>0.1875</v>
      </c>
      <c r="C289" s="7">
        <v>0.16666666666666666</v>
      </c>
      <c r="D289" s="8">
        <f>Weather[[#This Row],[Date]]+Weather[[#This Row],[WeatherHourlyBuckets]]</f>
        <v>45111.166666666664</v>
      </c>
      <c r="E289">
        <v>60.8</v>
      </c>
      <c r="F289">
        <v>55.15</v>
      </c>
      <c r="G289">
        <v>44.6</v>
      </c>
      <c r="H289">
        <v>30.1</v>
      </c>
      <c r="I289">
        <v>6</v>
      </c>
      <c r="J289" t="s">
        <v>27</v>
      </c>
    </row>
    <row r="290" spans="1:10" x14ac:dyDescent="0.25">
      <c r="A290" s="1">
        <v>45111</v>
      </c>
      <c r="B290" s="7">
        <v>0.1736111111111111</v>
      </c>
      <c r="C290" s="7">
        <v>0.16666666666666666</v>
      </c>
      <c r="D290" s="8">
        <f>Weather[[#This Row],[Date]]+Weather[[#This Row],[WeatherHourlyBuckets]]</f>
        <v>45111.166666666664</v>
      </c>
      <c r="E290">
        <v>60.8</v>
      </c>
      <c r="F290">
        <v>55.15</v>
      </c>
      <c r="G290">
        <v>44.6</v>
      </c>
      <c r="H290">
        <v>30.09</v>
      </c>
      <c r="I290">
        <v>4</v>
      </c>
      <c r="J290" t="s">
        <v>27</v>
      </c>
    </row>
    <row r="291" spans="1:10" x14ac:dyDescent="0.25">
      <c r="A291" s="1">
        <v>45111</v>
      </c>
      <c r="B291" s="7">
        <v>0.875</v>
      </c>
      <c r="C291" s="7">
        <v>0.875</v>
      </c>
      <c r="D291" s="8">
        <f>Weather[[#This Row],[Date]]+Weather[[#This Row],[WeatherHourlyBuckets]]</f>
        <v>45111.875</v>
      </c>
      <c r="E291">
        <v>57.2</v>
      </c>
      <c r="F291">
        <v>87.75</v>
      </c>
      <c r="G291">
        <v>53.6</v>
      </c>
      <c r="H291">
        <v>30.27</v>
      </c>
      <c r="I291">
        <v>14</v>
      </c>
      <c r="J291" t="s">
        <v>23</v>
      </c>
    </row>
    <row r="292" spans="1:10" x14ac:dyDescent="0.25">
      <c r="A292" s="1">
        <v>45111</v>
      </c>
      <c r="B292" s="7">
        <v>0.87152777777777779</v>
      </c>
      <c r="C292" s="7">
        <v>0.83333333333333337</v>
      </c>
      <c r="D292" s="8">
        <f>Weather[[#This Row],[Date]]+Weather[[#This Row],[WeatherHourlyBuckets]]</f>
        <v>45111.833333333336</v>
      </c>
      <c r="E292">
        <v>55.4</v>
      </c>
      <c r="F292">
        <v>93.65</v>
      </c>
      <c r="G292">
        <v>53.6</v>
      </c>
      <c r="H292">
        <v>30.26</v>
      </c>
      <c r="I292">
        <v>15</v>
      </c>
      <c r="J292" t="s">
        <v>26</v>
      </c>
    </row>
    <row r="293" spans="1:10" x14ac:dyDescent="0.25">
      <c r="A293" s="1">
        <v>45111</v>
      </c>
      <c r="B293" s="7">
        <v>0.73263888888888884</v>
      </c>
      <c r="C293" s="7">
        <v>0.70833333333333337</v>
      </c>
      <c r="D293" s="8">
        <f>Weather[[#This Row],[Date]]+Weather[[#This Row],[WeatherHourlyBuckets]]</f>
        <v>45111.708333333336</v>
      </c>
      <c r="E293">
        <v>75.2</v>
      </c>
      <c r="F293">
        <v>47.06</v>
      </c>
      <c r="G293">
        <v>53.6</v>
      </c>
      <c r="H293">
        <v>30.11</v>
      </c>
      <c r="I293">
        <v>9</v>
      </c>
      <c r="J293" t="s">
        <v>13</v>
      </c>
    </row>
    <row r="294" spans="1:10" x14ac:dyDescent="0.25">
      <c r="A294" s="1">
        <v>45111</v>
      </c>
      <c r="B294" s="7">
        <v>0.71875</v>
      </c>
      <c r="C294" s="7">
        <v>0.70833333333333337</v>
      </c>
      <c r="D294" s="8">
        <f>Weather[[#This Row],[Date]]+Weather[[#This Row],[WeatherHourlyBuckets]]</f>
        <v>45111.708333333336</v>
      </c>
      <c r="E294">
        <v>73.400000000000006</v>
      </c>
      <c r="F294">
        <v>49.97</v>
      </c>
      <c r="G294">
        <v>53.6</v>
      </c>
      <c r="H294">
        <v>30.15</v>
      </c>
      <c r="I294">
        <v>6</v>
      </c>
      <c r="J294" t="s">
        <v>12</v>
      </c>
    </row>
    <row r="295" spans="1:10" x14ac:dyDescent="0.25">
      <c r="A295" s="1">
        <v>45111</v>
      </c>
      <c r="B295" s="7">
        <v>0.71527777777777779</v>
      </c>
      <c r="C295" s="7">
        <v>0.70833333333333337</v>
      </c>
      <c r="D295" s="8">
        <f>Weather[[#This Row],[Date]]+Weather[[#This Row],[WeatherHourlyBuckets]]</f>
        <v>45111.708333333336</v>
      </c>
      <c r="E295">
        <v>73.400000000000006</v>
      </c>
      <c r="F295">
        <v>49.97</v>
      </c>
      <c r="G295">
        <v>53.6</v>
      </c>
      <c r="H295">
        <v>30.14</v>
      </c>
      <c r="I295">
        <v>8</v>
      </c>
      <c r="J295" t="s">
        <v>22</v>
      </c>
    </row>
    <row r="296" spans="1:10" x14ac:dyDescent="0.25">
      <c r="A296" s="1">
        <v>45111</v>
      </c>
      <c r="B296" s="7">
        <v>0.71180555555555558</v>
      </c>
      <c r="C296" s="7">
        <v>0.70833333333333337</v>
      </c>
      <c r="D296" s="8">
        <f>Weather[[#This Row],[Date]]+Weather[[#This Row],[WeatherHourlyBuckets]]</f>
        <v>45111.708333333336</v>
      </c>
      <c r="E296">
        <v>73.400000000000006</v>
      </c>
      <c r="F296">
        <v>49.97</v>
      </c>
      <c r="G296">
        <v>53.6</v>
      </c>
      <c r="H296">
        <v>30.15</v>
      </c>
      <c r="I296">
        <v>6</v>
      </c>
      <c r="J296" t="s">
        <v>13</v>
      </c>
    </row>
    <row r="297" spans="1:10" x14ac:dyDescent="0.25">
      <c r="A297" s="1">
        <v>45111</v>
      </c>
      <c r="B297" s="7">
        <v>0.70833333333333337</v>
      </c>
      <c r="C297" s="7">
        <v>0.70833333333333337</v>
      </c>
      <c r="D297" s="8">
        <f>Weather[[#This Row],[Date]]+Weather[[#This Row],[WeatherHourlyBuckets]]</f>
        <v>45111.708333333336</v>
      </c>
      <c r="E297">
        <v>73.400000000000006</v>
      </c>
      <c r="F297">
        <v>49.97</v>
      </c>
      <c r="G297">
        <v>53.6</v>
      </c>
      <c r="H297">
        <v>30.15</v>
      </c>
      <c r="I297">
        <v>5</v>
      </c>
      <c r="J297" t="s">
        <v>13</v>
      </c>
    </row>
    <row r="298" spans="1:10" x14ac:dyDescent="0.25">
      <c r="A298" s="1">
        <v>45111</v>
      </c>
      <c r="B298" s="7">
        <v>0.70138888888888884</v>
      </c>
      <c r="C298" s="7">
        <v>0.66666666666666663</v>
      </c>
      <c r="D298" s="8">
        <f>Weather[[#This Row],[Date]]+Weather[[#This Row],[WeatherHourlyBuckets]]</f>
        <v>45111.666666666664</v>
      </c>
      <c r="E298">
        <v>73.400000000000006</v>
      </c>
      <c r="F298">
        <v>49.97</v>
      </c>
      <c r="G298">
        <v>53.6</v>
      </c>
      <c r="H298">
        <v>30.15</v>
      </c>
      <c r="I298">
        <v>10</v>
      </c>
      <c r="J298" t="s">
        <v>22</v>
      </c>
    </row>
    <row r="299" spans="1:10" x14ac:dyDescent="0.25">
      <c r="A299" s="1">
        <v>45111</v>
      </c>
      <c r="B299" s="7">
        <v>0.69791666666666663</v>
      </c>
      <c r="C299" s="7">
        <v>0.66666666666666663</v>
      </c>
      <c r="D299" s="8">
        <f>Weather[[#This Row],[Date]]+Weather[[#This Row],[WeatherHourlyBuckets]]</f>
        <v>45111.666666666664</v>
      </c>
      <c r="E299">
        <v>73.400000000000006</v>
      </c>
      <c r="F299">
        <v>49.97</v>
      </c>
      <c r="G299">
        <v>53.6</v>
      </c>
      <c r="H299">
        <v>30.15</v>
      </c>
      <c r="I299">
        <v>4</v>
      </c>
      <c r="J299" t="s">
        <v>13</v>
      </c>
    </row>
    <row r="300" spans="1:10" x14ac:dyDescent="0.25">
      <c r="A300" s="1">
        <v>45111</v>
      </c>
      <c r="B300" s="7">
        <v>0.69097222222222221</v>
      </c>
      <c r="C300" s="7">
        <v>0.66666666666666663</v>
      </c>
      <c r="D300" s="8">
        <f>Weather[[#This Row],[Date]]+Weather[[#This Row],[WeatherHourlyBuckets]]</f>
        <v>45111.666666666664</v>
      </c>
      <c r="E300">
        <v>73.400000000000006</v>
      </c>
      <c r="F300">
        <v>49.97</v>
      </c>
      <c r="G300">
        <v>53.6</v>
      </c>
      <c r="H300">
        <v>30.15</v>
      </c>
      <c r="I300">
        <v>5</v>
      </c>
      <c r="J300" t="s">
        <v>23</v>
      </c>
    </row>
    <row r="301" spans="1:10" x14ac:dyDescent="0.25">
      <c r="A301" s="1">
        <v>45111</v>
      </c>
      <c r="B301" s="7">
        <v>0.6875</v>
      </c>
      <c r="C301" s="7">
        <v>0.66666666666666663</v>
      </c>
      <c r="D301" s="8">
        <f>Weather[[#This Row],[Date]]+Weather[[#This Row],[WeatherHourlyBuckets]]</f>
        <v>45111.666666666664</v>
      </c>
      <c r="E301">
        <v>73.400000000000006</v>
      </c>
      <c r="F301">
        <v>49.97</v>
      </c>
      <c r="G301">
        <v>53.6</v>
      </c>
      <c r="H301">
        <v>30.15</v>
      </c>
      <c r="J301" t="s">
        <v>20</v>
      </c>
    </row>
    <row r="302" spans="1:10" x14ac:dyDescent="0.25">
      <c r="A302" s="1">
        <v>45111</v>
      </c>
      <c r="B302" s="7">
        <v>0.67361111111111116</v>
      </c>
      <c r="C302" s="7">
        <v>0.66666666666666663</v>
      </c>
      <c r="D302" s="8">
        <f>Weather[[#This Row],[Date]]+Weather[[#This Row],[WeatherHourlyBuckets]]</f>
        <v>45111.666666666664</v>
      </c>
      <c r="E302">
        <v>75.2</v>
      </c>
      <c r="F302">
        <v>47.06</v>
      </c>
      <c r="G302">
        <v>53.6</v>
      </c>
      <c r="H302">
        <v>30.13</v>
      </c>
      <c r="I302">
        <v>9</v>
      </c>
      <c r="J302" t="s">
        <v>13</v>
      </c>
    </row>
    <row r="303" spans="1:10" x14ac:dyDescent="0.25">
      <c r="A303" s="1">
        <v>45111</v>
      </c>
      <c r="B303" s="7">
        <v>0.67013888888888884</v>
      </c>
      <c r="C303" s="7">
        <v>0.66666666666666663</v>
      </c>
      <c r="D303" s="8">
        <f>Weather[[#This Row],[Date]]+Weather[[#This Row],[WeatherHourlyBuckets]]</f>
        <v>45111.666666666664</v>
      </c>
      <c r="E303">
        <v>75.2</v>
      </c>
      <c r="F303">
        <v>47.06</v>
      </c>
      <c r="G303">
        <v>53.6</v>
      </c>
      <c r="H303">
        <v>30.13</v>
      </c>
      <c r="I303">
        <v>10</v>
      </c>
      <c r="J303" t="s">
        <v>13</v>
      </c>
    </row>
    <row r="304" spans="1:10" x14ac:dyDescent="0.25">
      <c r="A304" s="1">
        <v>45111</v>
      </c>
      <c r="B304" s="7">
        <v>0.66666666666666663</v>
      </c>
      <c r="C304" s="7">
        <v>0.66666666666666663</v>
      </c>
      <c r="D304" s="8">
        <f>Weather[[#This Row],[Date]]+Weather[[#This Row],[WeatherHourlyBuckets]]</f>
        <v>45111.666666666664</v>
      </c>
      <c r="E304">
        <v>75.2</v>
      </c>
      <c r="F304">
        <v>47.06</v>
      </c>
      <c r="G304">
        <v>53.6</v>
      </c>
      <c r="H304">
        <v>30.13</v>
      </c>
      <c r="I304">
        <v>10</v>
      </c>
      <c r="J304" t="s">
        <v>13</v>
      </c>
    </row>
    <row r="305" spans="1:10" x14ac:dyDescent="0.25">
      <c r="A305" s="1">
        <v>45111</v>
      </c>
      <c r="B305" s="7">
        <v>0.62152777777777779</v>
      </c>
      <c r="C305" s="7">
        <v>0.58333333333333337</v>
      </c>
      <c r="D305" s="8">
        <f>Weather[[#This Row],[Date]]+Weather[[#This Row],[WeatherHourlyBuckets]]</f>
        <v>45111.583333333336</v>
      </c>
      <c r="E305">
        <v>75.2</v>
      </c>
      <c r="F305">
        <v>47.06</v>
      </c>
      <c r="G305">
        <v>53.6</v>
      </c>
      <c r="H305">
        <v>30.16</v>
      </c>
      <c r="I305">
        <v>6</v>
      </c>
      <c r="J305" t="s">
        <v>18</v>
      </c>
    </row>
    <row r="306" spans="1:10" x14ac:dyDescent="0.25">
      <c r="A306" s="1">
        <v>45111</v>
      </c>
      <c r="B306" s="7">
        <v>0.61805555555555558</v>
      </c>
      <c r="C306" s="7">
        <v>0.58333333333333337</v>
      </c>
      <c r="D306" s="8">
        <f>Weather[[#This Row],[Date]]+Weather[[#This Row],[WeatherHourlyBuckets]]</f>
        <v>45111.583333333336</v>
      </c>
      <c r="E306">
        <v>73.400000000000006</v>
      </c>
      <c r="F306">
        <v>49.97</v>
      </c>
      <c r="G306">
        <v>53.6</v>
      </c>
      <c r="H306">
        <v>30.16</v>
      </c>
      <c r="I306">
        <v>5</v>
      </c>
      <c r="J306" t="s">
        <v>27</v>
      </c>
    </row>
    <row r="307" spans="1:10" x14ac:dyDescent="0.25">
      <c r="A307" s="1">
        <v>45111</v>
      </c>
      <c r="B307" s="7">
        <v>0.61458333333333337</v>
      </c>
      <c r="C307" s="7">
        <v>0.58333333333333337</v>
      </c>
      <c r="D307" s="8">
        <f>Weather[[#This Row],[Date]]+Weather[[#This Row],[WeatherHourlyBuckets]]</f>
        <v>45111.583333333336</v>
      </c>
      <c r="E307">
        <v>73.400000000000006</v>
      </c>
      <c r="F307">
        <v>49.97</v>
      </c>
      <c r="G307">
        <v>53.6</v>
      </c>
      <c r="H307">
        <v>30.16</v>
      </c>
      <c r="I307">
        <v>5</v>
      </c>
      <c r="J307" t="s">
        <v>24</v>
      </c>
    </row>
    <row r="308" spans="1:10" x14ac:dyDescent="0.25">
      <c r="A308" s="1">
        <v>45111</v>
      </c>
      <c r="B308" s="7">
        <v>0.60416666666666663</v>
      </c>
      <c r="C308" s="7">
        <v>0.58333333333333337</v>
      </c>
      <c r="D308" s="8">
        <f>Weather[[#This Row],[Date]]+Weather[[#This Row],[WeatherHourlyBuckets]]</f>
        <v>45111.583333333336</v>
      </c>
      <c r="E308">
        <v>73.400000000000006</v>
      </c>
      <c r="F308">
        <v>49.97</v>
      </c>
      <c r="G308">
        <v>53.6</v>
      </c>
      <c r="H308">
        <v>30.14</v>
      </c>
      <c r="I308">
        <v>10</v>
      </c>
      <c r="J308" t="s">
        <v>14</v>
      </c>
    </row>
    <row r="309" spans="1:10" x14ac:dyDescent="0.25">
      <c r="A309" s="1">
        <v>45111</v>
      </c>
      <c r="B309" s="7">
        <v>0.59375</v>
      </c>
      <c r="C309" s="7">
        <v>0.58333333333333337</v>
      </c>
      <c r="D309" s="8">
        <f>Weather[[#This Row],[Date]]+Weather[[#This Row],[WeatherHourlyBuckets]]</f>
        <v>45111.583333333336</v>
      </c>
      <c r="E309">
        <v>73.400000000000006</v>
      </c>
      <c r="F309">
        <v>49.97</v>
      </c>
      <c r="G309">
        <v>53.6</v>
      </c>
      <c r="H309">
        <v>30.13</v>
      </c>
      <c r="I309">
        <v>7</v>
      </c>
      <c r="J309" t="s">
        <v>14</v>
      </c>
    </row>
    <row r="310" spans="1:10" x14ac:dyDescent="0.25">
      <c r="A310" s="1">
        <v>45111</v>
      </c>
      <c r="B310" s="7">
        <v>0.59027777777777779</v>
      </c>
      <c r="C310" s="7">
        <v>0.58333333333333337</v>
      </c>
      <c r="D310" s="8">
        <f>Weather[[#This Row],[Date]]+Weather[[#This Row],[WeatherHourlyBuckets]]</f>
        <v>45111.583333333336</v>
      </c>
      <c r="E310">
        <v>71.599999999999994</v>
      </c>
      <c r="F310">
        <v>53.1</v>
      </c>
      <c r="G310">
        <v>53.6</v>
      </c>
      <c r="H310">
        <v>30.13</v>
      </c>
      <c r="I310">
        <v>4</v>
      </c>
      <c r="J310" t="s">
        <v>27</v>
      </c>
    </row>
    <row r="311" spans="1:10" x14ac:dyDescent="0.25">
      <c r="A311" s="1">
        <v>45111</v>
      </c>
      <c r="B311" s="7">
        <v>0.58333333333333337</v>
      </c>
      <c r="C311" s="7">
        <v>0.58333333333333337</v>
      </c>
      <c r="D311" s="8">
        <f>Weather[[#This Row],[Date]]+Weather[[#This Row],[WeatherHourlyBuckets]]</f>
        <v>45111.583333333336</v>
      </c>
      <c r="E311">
        <v>71.599999999999994</v>
      </c>
      <c r="F311">
        <v>53.1</v>
      </c>
      <c r="G311">
        <v>53.6</v>
      </c>
      <c r="H311">
        <v>30.11</v>
      </c>
      <c r="I311">
        <v>7</v>
      </c>
      <c r="J311" t="s">
        <v>26</v>
      </c>
    </row>
    <row r="312" spans="1:10" x14ac:dyDescent="0.25">
      <c r="A312" s="1">
        <v>45111</v>
      </c>
      <c r="B312" s="7">
        <v>0.57986111111111116</v>
      </c>
      <c r="C312" s="7">
        <v>0.54166666666666663</v>
      </c>
      <c r="D312" s="8">
        <f>Weather[[#This Row],[Date]]+Weather[[#This Row],[WeatherHourlyBuckets]]</f>
        <v>45111.541666666664</v>
      </c>
      <c r="E312">
        <v>69.8</v>
      </c>
      <c r="F312">
        <v>56.44</v>
      </c>
      <c r="G312">
        <v>53.6</v>
      </c>
      <c r="H312">
        <v>30.11</v>
      </c>
      <c r="I312">
        <v>5</v>
      </c>
      <c r="J312" t="s">
        <v>17</v>
      </c>
    </row>
    <row r="313" spans="1:10" x14ac:dyDescent="0.25">
      <c r="A313" s="1">
        <v>45111</v>
      </c>
      <c r="B313" s="7">
        <v>0.54166666666666663</v>
      </c>
      <c r="C313" s="7">
        <v>0.54166666666666663</v>
      </c>
      <c r="D313" s="8">
        <f>Weather[[#This Row],[Date]]+Weather[[#This Row],[WeatherHourlyBuckets]]</f>
        <v>45111.541666666664</v>
      </c>
      <c r="E313">
        <v>71.599999999999994</v>
      </c>
      <c r="F313">
        <v>53.1</v>
      </c>
      <c r="G313">
        <v>53.6</v>
      </c>
      <c r="H313">
        <v>30.22</v>
      </c>
      <c r="I313">
        <v>4</v>
      </c>
      <c r="J313" t="s">
        <v>27</v>
      </c>
    </row>
    <row r="314" spans="1:10" x14ac:dyDescent="0.25">
      <c r="A314" s="1">
        <v>45111</v>
      </c>
      <c r="B314" s="7">
        <v>0.46527777777777779</v>
      </c>
      <c r="C314" s="7">
        <v>0.45833333333333331</v>
      </c>
      <c r="D314" s="8">
        <f>Weather[[#This Row],[Date]]+Weather[[#This Row],[WeatherHourlyBuckets]]</f>
        <v>45111.458333333336</v>
      </c>
      <c r="E314">
        <v>73.400000000000006</v>
      </c>
      <c r="F314">
        <v>49.97</v>
      </c>
      <c r="G314">
        <v>53.6</v>
      </c>
      <c r="H314">
        <v>30.18</v>
      </c>
      <c r="I314">
        <v>9</v>
      </c>
      <c r="J314" t="s">
        <v>23</v>
      </c>
    </row>
    <row r="315" spans="1:10" x14ac:dyDescent="0.25">
      <c r="A315" s="1">
        <v>45111</v>
      </c>
      <c r="B315" s="7">
        <v>0.45833333333333331</v>
      </c>
      <c r="C315" s="7">
        <v>0.45833333333333331</v>
      </c>
      <c r="D315" s="8">
        <f>Weather[[#This Row],[Date]]+Weather[[#This Row],[WeatherHourlyBuckets]]</f>
        <v>45111.458333333336</v>
      </c>
      <c r="E315">
        <v>73.400000000000006</v>
      </c>
      <c r="F315">
        <v>49.97</v>
      </c>
      <c r="G315">
        <v>53.6</v>
      </c>
      <c r="H315">
        <v>30.18</v>
      </c>
      <c r="I315">
        <v>11</v>
      </c>
      <c r="J315" t="s">
        <v>25</v>
      </c>
    </row>
    <row r="316" spans="1:10" x14ac:dyDescent="0.25">
      <c r="A316" s="1">
        <v>45111</v>
      </c>
      <c r="B316" s="7">
        <v>0.34375</v>
      </c>
      <c r="C316" s="7">
        <v>0.33333333333333331</v>
      </c>
      <c r="D316" s="8">
        <f>Weather[[#This Row],[Date]]+Weather[[#This Row],[WeatherHourlyBuckets]]</f>
        <v>45111.333333333336</v>
      </c>
      <c r="E316">
        <v>69.8</v>
      </c>
      <c r="F316">
        <v>56.44</v>
      </c>
      <c r="G316">
        <v>53.6</v>
      </c>
      <c r="H316">
        <v>30.14</v>
      </c>
      <c r="I316">
        <v>4</v>
      </c>
      <c r="J316" t="s">
        <v>14</v>
      </c>
    </row>
    <row r="317" spans="1:10" x14ac:dyDescent="0.25">
      <c r="A317" s="1">
        <v>45111</v>
      </c>
      <c r="B317" s="7">
        <v>0.76041666666666663</v>
      </c>
      <c r="C317" s="7">
        <v>0.75</v>
      </c>
      <c r="D317" s="8">
        <f>Weather[[#This Row],[Date]]+Weather[[#This Row],[WeatherHourlyBuckets]]</f>
        <v>45111.75</v>
      </c>
      <c r="E317">
        <v>73.400000000000006</v>
      </c>
      <c r="F317">
        <v>43.76</v>
      </c>
      <c r="G317">
        <v>50</v>
      </c>
      <c r="H317">
        <v>30.12</v>
      </c>
      <c r="I317">
        <v>10</v>
      </c>
      <c r="J317" t="s">
        <v>11</v>
      </c>
    </row>
    <row r="318" spans="1:10" x14ac:dyDescent="0.25">
      <c r="A318" s="1">
        <v>45111</v>
      </c>
      <c r="B318" s="7">
        <v>0.75</v>
      </c>
      <c r="C318" s="7">
        <v>0.75</v>
      </c>
      <c r="D318" s="8">
        <f>Weather[[#This Row],[Date]]+Weather[[#This Row],[WeatherHourlyBuckets]]</f>
        <v>45111.75</v>
      </c>
      <c r="E318">
        <v>73.400000000000006</v>
      </c>
      <c r="F318">
        <v>43.76</v>
      </c>
      <c r="G318">
        <v>50</v>
      </c>
      <c r="H318">
        <v>30.12</v>
      </c>
      <c r="I318">
        <v>12</v>
      </c>
      <c r="J318" t="s">
        <v>21</v>
      </c>
    </row>
    <row r="319" spans="1:10" x14ac:dyDescent="0.25">
      <c r="A319" s="1">
        <v>45111</v>
      </c>
      <c r="B319" s="7">
        <v>0.74652777777777779</v>
      </c>
      <c r="C319" s="7">
        <v>0.70833333333333337</v>
      </c>
      <c r="D319" s="8">
        <f>Weather[[#This Row],[Date]]+Weather[[#This Row],[WeatherHourlyBuckets]]</f>
        <v>45111.708333333336</v>
      </c>
      <c r="E319">
        <v>73.400000000000006</v>
      </c>
      <c r="F319">
        <v>43.76</v>
      </c>
      <c r="G319">
        <v>50</v>
      </c>
      <c r="H319">
        <v>30.11</v>
      </c>
      <c r="I319">
        <v>14</v>
      </c>
      <c r="J319" t="s">
        <v>11</v>
      </c>
    </row>
    <row r="320" spans="1:10" x14ac:dyDescent="0.25">
      <c r="A320" s="1">
        <v>45111</v>
      </c>
      <c r="B320" s="7">
        <v>0.53888888888888886</v>
      </c>
      <c r="C320" s="7">
        <v>0.5</v>
      </c>
      <c r="D320" s="8">
        <f>Weather[[#This Row],[Date]]+Weather[[#This Row],[WeatherHourlyBuckets]]</f>
        <v>45111.5</v>
      </c>
      <c r="E320">
        <v>71.06</v>
      </c>
      <c r="F320">
        <v>47.36</v>
      </c>
      <c r="G320">
        <v>50</v>
      </c>
      <c r="H320">
        <v>30.22</v>
      </c>
      <c r="I320">
        <v>4</v>
      </c>
      <c r="J320" t="s">
        <v>27</v>
      </c>
    </row>
    <row r="321" spans="1:10" x14ac:dyDescent="0.25">
      <c r="A321" s="1">
        <v>45111</v>
      </c>
      <c r="B321" s="7">
        <v>0.53819444444444442</v>
      </c>
      <c r="C321" s="7">
        <v>0.5</v>
      </c>
      <c r="D321" s="8">
        <f>Weather[[#This Row],[Date]]+Weather[[#This Row],[WeatherHourlyBuckets]]</f>
        <v>45111.5</v>
      </c>
      <c r="E321">
        <v>71.599999999999994</v>
      </c>
      <c r="F321">
        <v>46.5</v>
      </c>
      <c r="G321">
        <v>50</v>
      </c>
      <c r="H321">
        <v>30.22</v>
      </c>
      <c r="I321">
        <v>4</v>
      </c>
      <c r="J321" t="s">
        <v>27</v>
      </c>
    </row>
    <row r="322" spans="1:10" x14ac:dyDescent="0.25">
      <c r="A322" s="1">
        <v>45111</v>
      </c>
      <c r="B322" s="7">
        <v>0.4513888888888889</v>
      </c>
      <c r="C322" s="7">
        <v>0.41666666666666669</v>
      </c>
      <c r="D322" s="8">
        <f>Weather[[#This Row],[Date]]+Weather[[#This Row],[WeatherHourlyBuckets]]</f>
        <v>45111.416666666664</v>
      </c>
      <c r="E322">
        <v>75.2</v>
      </c>
      <c r="F322">
        <v>41.21</v>
      </c>
      <c r="G322">
        <v>50</v>
      </c>
      <c r="H322">
        <v>30.17</v>
      </c>
      <c r="I322">
        <v>11</v>
      </c>
      <c r="J322" t="s">
        <v>23</v>
      </c>
    </row>
    <row r="323" spans="1:10" x14ac:dyDescent="0.25">
      <c r="A323" s="1">
        <v>45111</v>
      </c>
      <c r="B323" s="7">
        <v>0.40277777777777779</v>
      </c>
      <c r="C323" s="7">
        <v>0.375</v>
      </c>
      <c r="D323" s="8">
        <f>Weather[[#This Row],[Date]]+Weather[[#This Row],[WeatherHourlyBuckets]]</f>
        <v>45111.375</v>
      </c>
      <c r="E323">
        <v>71.599999999999994</v>
      </c>
      <c r="F323">
        <v>46.5</v>
      </c>
      <c r="G323">
        <v>50</v>
      </c>
      <c r="H323">
        <v>30.16</v>
      </c>
      <c r="I323">
        <v>6</v>
      </c>
      <c r="J323" t="s">
        <v>15</v>
      </c>
    </row>
    <row r="324" spans="1:10" x14ac:dyDescent="0.25">
      <c r="A324" s="1">
        <v>45111</v>
      </c>
      <c r="B324" s="7">
        <v>0.36805555555555558</v>
      </c>
      <c r="C324" s="7">
        <v>0.33333333333333331</v>
      </c>
      <c r="D324" s="8">
        <f>Weather[[#This Row],[Date]]+Weather[[#This Row],[WeatherHourlyBuckets]]</f>
        <v>45111.333333333336</v>
      </c>
      <c r="E324">
        <v>69.8</v>
      </c>
      <c r="F324">
        <v>49.43</v>
      </c>
      <c r="G324">
        <v>50</v>
      </c>
      <c r="H324">
        <v>30.15</v>
      </c>
      <c r="I324">
        <v>7</v>
      </c>
      <c r="J324" t="s">
        <v>16</v>
      </c>
    </row>
    <row r="325" spans="1:10" x14ac:dyDescent="0.25">
      <c r="A325" s="1">
        <v>45111</v>
      </c>
      <c r="B325" s="7">
        <v>0.3611111111111111</v>
      </c>
      <c r="C325" s="7">
        <v>0.33333333333333331</v>
      </c>
      <c r="D325" s="8">
        <f>Weather[[#This Row],[Date]]+Weather[[#This Row],[WeatherHourlyBuckets]]</f>
        <v>45111.333333333336</v>
      </c>
      <c r="E325">
        <v>71.599999999999994</v>
      </c>
      <c r="F325">
        <v>46.5</v>
      </c>
      <c r="G325">
        <v>50</v>
      </c>
      <c r="H325">
        <v>30.14</v>
      </c>
      <c r="I325">
        <v>5</v>
      </c>
      <c r="J325" t="s">
        <v>15</v>
      </c>
    </row>
    <row r="326" spans="1:10" x14ac:dyDescent="0.25">
      <c r="A326" s="1">
        <v>45111</v>
      </c>
      <c r="B326" s="7">
        <v>0.2986111111111111</v>
      </c>
      <c r="C326" s="7">
        <v>0.29166666666666669</v>
      </c>
      <c r="D326" s="8">
        <f>Weather[[#This Row],[Date]]+Weather[[#This Row],[WeatherHourlyBuckets]]</f>
        <v>45111.291666666664</v>
      </c>
      <c r="E326">
        <v>64.400000000000006</v>
      </c>
      <c r="F326">
        <v>59.54</v>
      </c>
      <c r="G326">
        <v>50</v>
      </c>
      <c r="H326">
        <v>30.1</v>
      </c>
      <c r="I326">
        <v>6</v>
      </c>
      <c r="J326" t="s">
        <v>11</v>
      </c>
    </row>
    <row r="327" spans="1:10" x14ac:dyDescent="0.25">
      <c r="A327" s="1">
        <v>45111</v>
      </c>
      <c r="B327" s="7">
        <v>9.375E-2</v>
      </c>
      <c r="C327" s="7">
        <v>8.3333333333333329E-2</v>
      </c>
      <c r="D327" s="8">
        <f>Weather[[#This Row],[Date]]+Weather[[#This Row],[WeatherHourlyBuckets]]</f>
        <v>45111.083333333336</v>
      </c>
      <c r="E327">
        <v>62.6</v>
      </c>
      <c r="F327">
        <v>63.42</v>
      </c>
      <c r="G327">
        <v>50</v>
      </c>
      <c r="H327">
        <v>30.13</v>
      </c>
      <c r="I327">
        <v>3</v>
      </c>
      <c r="J327" t="s">
        <v>15</v>
      </c>
    </row>
    <row r="328" spans="1:10" x14ac:dyDescent="0.25">
      <c r="A328" s="1">
        <v>45111</v>
      </c>
      <c r="B328" s="7">
        <v>9.0277777777777776E-2</v>
      </c>
      <c r="C328" s="7">
        <v>8.3333333333333329E-2</v>
      </c>
      <c r="D328" s="8">
        <f>Weather[[#This Row],[Date]]+Weather[[#This Row],[WeatherHourlyBuckets]]</f>
        <v>45111.083333333336</v>
      </c>
      <c r="E328">
        <v>60.8</v>
      </c>
      <c r="F328">
        <v>67.569999999999993</v>
      </c>
      <c r="G328">
        <v>50</v>
      </c>
      <c r="H328">
        <v>30.12</v>
      </c>
      <c r="J328" t="s">
        <v>20</v>
      </c>
    </row>
    <row r="329" spans="1:10" x14ac:dyDescent="0.25">
      <c r="A329" s="1">
        <v>45111</v>
      </c>
      <c r="B329" s="7">
        <v>8.3333333333333329E-2</v>
      </c>
      <c r="C329" s="7">
        <v>8.3333333333333329E-2</v>
      </c>
      <c r="D329" s="8">
        <f>Weather[[#This Row],[Date]]+Weather[[#This Row],[WeatherHourlyBuckets]]</f>
        <v>45111.083333333336</v>
      </c>
      <c r="E329">
        <v>60.8</v>
      </c>
      <c r="F329">
        <v>67.569999999999993</v>
      </c>
      <c r="G329">
        <v>50</v>
      </c>
      <c r="H329">
        <v>30.12</v>
      </c>
      <c r="J329" t="s">
        <v>20</v>
      </c>
    </row>
    <row r="330" spans="1:10" x14ac:dyDescent="0.25">
      <c r="A330" s="1">
        <v>45111</v>
      </c>
      <c r="B330" s="7">
        <v>6.9444444444444448E-2</v>
      </c>
      <c r="C330" s="7">
        <v>4.1666666666666664E-2</v>
      </c>
      <c r="D330" s="8">
        <f>Weather[[#This Row],[Date]]+Weather[[#This Row],[WeatherHourlyBuckets]]</f>
        <v>45111.041666666664</v>
      </c>
      <c r="E330">
        <v>60.8</v>
      </c>
      <c r="F330">
        <v>67.569999999999993</v>
      </c>
      <c r="G330">
        <v>50</v>
      </c>
      <c r="H330">
        <v>30.12</v>
      </c>
      <c r="I330">
        <v>6</v>
      </c>
      <c r="J330" t="s">
        <v>11</v>
      </c>
    </row>
    <row r="331" spans="1:10" x14ac:dyDescent="0.25">
      <c r="A331" s="1">
        <v>45111</v>
      </c>
      <c r="B331" s="7">
        <v>6.5972222222222224E-2</v>
      </c>
      <c r="C331" s="7">
        <v>4.1666666666666664E-2</v>
      </c>
      <c r="D331" s="8">
        <f>Weather[[#This Row],[Date]]+Weather[[#This Row],[WeatherHourlyBuckets]]</f>
        <v>45111.041666666664</v>
      </c>
      <c r="E331">
        <v>60.8</v>
      </c>
      <c r="F331">
        <v>67.569999999999993</v>
      </c>
      <c r="G331">
        <v>50</v>
      </c>
      <c r="H331">
        <v>30.12</v>
      </c>
      <c r="I331">
        <v>9</v>
      </c>
      <c r="J331" t="s">
        <v>24</v>
      </c>
    </row>
    <row r="332" spans="1:10" x14ac:dyDescent="0.25">
      <c r="A332" s="1">
        <v>45111</v>
      </c>
      <c r="B332" s="7">
        <v>6.9444444444444441E-3</v>
      </c>
      <c r="C332" s="7">
        <v>0</v>
      </c>
      <c r="D332" s="8">
        <f>Weather[[#This Row],[Date]]+Weather[[#This Row],[WeatherHourlyBuckets]]</f>
        <v>45111</v>
      </c>
      <c r="E332">
        <v>64.400000000000006</v>
      </c>
      <c r="F332">
        <v>59.54</v>
      </c>
      <c r="G332">
        <v>50</v>
      </c>
      <c r="H332">
        <v>30.13</v>
      </c>
      <c r="I332">
        <v>10</v>
      </c>
      <c r="J332" t="s">
        <v>21</v>
      </c>
    </row>
    <row r="333" spans="1:10" x14ac:dyDescent="0.25">
      <c r="A333" s="1">
        <v>45111</v>
      </c>
      <c r="B333" s="7">
        <v>3.472222222222222E-3</v>
      </c>
      <c r="C333" s="7">
        <v>0</v>
      </c>
      <c r="D333" s="8">
        <f>Weather[[#This Row],[Date]]+Weather[[#This Row],[WeatherHourlyBuckets]]</f>
        <v>45111</v>
      </c>
      <c r="E333">
        <v>64.400000000000006</v>
      </c>
      <c r="F333">
        <v>59.54</v>
      </c>
      <c r="G333">
        <v>50</v>
      </c>
      <c r="H333">
        <v>30.13</v>
      </c>
      <c r="I333">
        <v>10</v>
      </c>
      <c r="J333" t="s">
        <v>21</v>
      </c>
    </row>
    <row r="334" spans="1:10" x14ac:dyDescent="0.25">
      <c r="A334" s="1">
        <v>45111</v>
      </c>
      <c r="B334" s="7">
        <v>0</v>
      </c>
      <c r="C334" s="7">
        <v>0</v>
      </c>
      <c r="D334" s="8">
        <f>Weather[[#This Row],[Date]]+Weather[[#This Row],[WeatherHourlyBuckets]]</f>
        <v>45111</v>
      </c>
      <c r="E334">
        <v>64.400000000000006</v>
      </c>
      <c r="F334">
        <v>59.54</v>
      </c>
      <c r="G334">
        <v>50</v>
      </c>
      <c r="H334">
        <v>30.12</v>
      </c>
      <c r="I334">
        <v>12</v>
      </c>
      <c r="J334" t="s">
        <v>24</v>
      </c>
    </row>
    <row r="335" spans="1:10" x14ac:dyDescent="0.25">
      <c r="A335" s="1">
        <v>45111</v>
      </c>
      <c r="B335" s="7">
        <v>0.99652777777777779</v>
      </c>
      <c r="C335" s="7">
        <v>0.95833333333333337</v>
      </c>
      <c r="D335" s="8">
        <f>Weather[[#This Row],[Date]]+Weather[[#This Row],[WeatherHourlyBuckets]]</f>
        <v>45111.958333333336</v>
      </c>
      <c r="E335">
        <v>55.4</v>
      </c>
      <c r="F335">
        <v>100</v>
      </c>
      <c r="G335">
        <v>55.4</v>
      </c>
      <c r="H335">
        <v>30.31</v>
      </c>
      <c r="I335">
        <v>5</v>
      </c>
      <c r="J335" t="s">
        <v>14</v>
      </c>
    </row>
    <row r="336" spans="1:10" x14ac:dyDescent="0.25">
      <c r="A336" s="1">
        <v>45111</v>
      </c>
      <c r="B336" s="7">
        <v>0.95833333333333337</v>
      </c>
      <c r="C336" s="7">
        <v>0.95833333333333337</v>
      </c>
      <c r="D336" s="8">
        <f>Weather[[#This Row],[Date]]+Weather[[#This Row],[WeatherHourlyBuckets]]</f>
        <v>45111.958333333336</v>
      </c>
      <c r="E336">
        <v>57.2</v>
      </c>
      <c r="F336">
        <v>93.7</v>
      </c>
      <c r="G336">
        <v>55.4</v>
      </c>
      <c r="H336">
        <v>30.31</v>
      </c>
      <c r="I336">
        <v>10</v>
      </c>
      <c r="J336" t="s">
        <v>26</v>
      </c>
    </row>
    <row r="337" spans="1:10" x14ac:dyDescent="0.25">
      <c r="A337" s="1">
        <v>45111</v>
      </c>
      <c r="B337" s="7">
        <v>0.94444444444444442</v>
      </c>
      <c r="C337" s="7">
        <v>0.91666666666666663</v>
      </c>
      <c r="D337" s="8">
        <f>Weather[[#This Row],[Date]]+Weather[[#This Row],[WeatherHourlyBuckets]]</f>
        <v>45111.916666666664</v>
      </c>
      <c r="E337">
        <v>57.2</v>
      </c>
      <c r="F337">
        <v>93.7</v>
      </c>
      <c r="G337">
        <v>55.4</v>
      </c>
      <c r="H337">
        <v>30.34</v>
      </c>
      <c r="I337">
        <v>11</v>
      </c>
      <c r="J337" t="s">
        <v>17</v>
      </c>
    </row>
    <row r="338" spans="1:10" x14ac:dyDescent="0.25">
      <c r="A338" s="1">
        <v>45111</v>
      </c>
      <c r="B338" s="7">
        <v>0.94097222222222221</v>
      </c>
      <c r="C338" s="7">
        <v>0.91666666666666663</v>
      </c>
      <c r="D338" s="8">
        <f>Weather[[#This Row],[Date]]+Weather[[#This Row],[WeatherHourlyBuckets]]</f>
        <v>45111.916666666664</v>
      </c>
      <c r="E338">
        <v>57.2</v>
      </c>
      <c r="F338">
        <v>93.7</v>
      </c>
      <c r="G338">
        <v>55.4</v>
      </c>
      <c r="H338">
        <v>30.33</v>
      </c>
      <c r="I338">
        <v>10</v>
      </c>
      <c r="J338" t="s">
        <v>17</v>
      </c>
    </row>
    <row r="339" spans="1:10" x14ac:dyDescent="0.25">
      <c r="A339" s="1">
        <v>45111</v>
      </c>
      <c r="B339" s="7">
        <v>0.9375</v>
      </c>
      <c r="C339" s="7">
        <v>0.91666666666666663</v>
      </c>
      <c r="D339" s="8">
        <f>Weather[[#This Row],[Date]]+Weather[[#This Row],[WeatherHourlyBuckets]]</f>
        <v>45111.916666666664</v>
      </c>
      <c r="E339">
        <v>57.2</v>
      </c>
      <c r="F339">
        <v>93.7</v>
      </c>
      <c r="G339">
        <v>55.4</v>
      </c>
      <c r="H339">
        <v>30.32</v>
      </c>
      <c r="I339">
        <v>7</v>
      </c>
      <c r="J339" t="s">
        <v>17</v>
      </c>
    </row>
    <row r="340" spans="1:10" x14ac:dyDescent="0.25">
      <c r="A340" s="1">
        <v>45111</v>
      </c>
      <c r="B340" s="7">
        <v>0.92708333333333337</v>
      </c>
      <c r="C340" s="7">
        <v>0.91666666666666663</v>
      </c>
      <c r="D340" s="8">
        <f>Weather[[#This Row],[Date]]+Weather[[#This Row],[WeatherHourlyBuckets]]</f>
        <v>45111.916666666664</v>
      </c>
      <c r="E340">
        <v>57.2</v>
      </c>
      <c r="F340">
        <v>93.7</v>
      </c>
      <c r="G340">
        <v>55.4</v>
      </c>
      <c r="H340">
        <v>30.31</v>
      </c>
      <c r="I340">
        <v>5</v>
      </c>
      <c r="J340" t="s">
        <v>15</v>
      </c>
    </row>
    <row r="341" spans="1:10" x14ac:dyDescent="0.25">
      <c r="A341" s="1">
        <v>45111</v>
      </c>
      <c r="B341" s="7">
        <v>0.92361111111111116</v>
      </c>
      <c r="C341" s="7">
        <v>0.91666666666666663</v>
      </c>
      <c r="D341" s="8">
        <f>Weather[[#This Row],[Date]]+Weather[[#This Row],[WeatherHourlyBuckets]]</f>
        <v>45111.916666666664</v>
      </c>
      <c r="E341">
        <v>57.2</v>
      </c>
      <c r="F341">
        <v>93.7</v>
      </c>
      <c r="G341">
        <v>55.4</v>
      </c>
      <c r="H341">
        <v>30.31</v>
      </c>
      <c r="I341">
        <v>5</v>
      </c>
      <c r="J341" t="s">
        <v>14</v>
      </c>
    </row>
    <row r="342" spans="1:10" x14ac:dyDescent="0.25">
      <c r="A342" s="1">
        <v>45111</v>
      </c>
      <c r="B342" s="7">
        <v>0.92013888888888884</v>
      </c>
      <c r="C342" s="7">
        <v>0.91666666666666663</v>
      </c>
      <c r="D342" s="8">
        <f>Weather[[#This Row],[Date]]+Weather[[#This Row],[WeatherHourlyBuckets]]</f>
        <v>45111.916666666664</v>
      </c>
      <c r="E342">
        <v>57.2</v>
      </c>
      <c r="F342">
        <v>93.7</v>
      </c>
      <c r="G342">
        <v>55.4</v>
      </c>
      <c r="H342">
        <v>30.31</v>
      </c>
      <c r="I342">
        <v>8</v>
      </c>
      <c r="J342" t="s">
        <v>14</v>
      </c>
    </row>
    <row r="343" spans="1:10" x14ac:dyDescent="0.25">
      <c r="A343" s="1">
        <v>45111</v>
      </c>
      <c r="B343" s="7">
        <v>0.91666666666666663</v>
      </c>
      <c r="C343" s="7">
        <v>0.91666666666666663</v>
      </c>
      <c r="D343" s="8">
        <f>Weather[[#This Row],[Date]]+Weather[[#This Row],[WeatherHourlyBuckets]]</f>
        <v>45111.916666666664</v>
      </c>
      <c r="E343">
        <v>57.2</v>
      </c>
      <c r="F343">
        <v>93.7</v>
      </c>
      <c r="G343">
        <v>55.4</v>
      </c>
      <c r="H343">
        <v>30.32</v>
      </c>
      <c r="I343">
        <v>9</v>
      </c>
      <c r="J343" t="s">
        <v>15</v>
      </c>
    </row>
    <row r="344" spans="1:10" x14ac:dyDescent="0.25">
      <c r="A344" s="1">
        <v>45111</v>
      </c>
      <c r="B344" s="7">
        <v>0.91319444444444442</v>
      </c>
      <c r="C344" s="7">
        <v>0.875</v>
      </c>
      <c r="D344" s="8">
        <f>Weather[[#This Row],[Date]]+Weather[[#This Row],[WeatherHourlyBuckets]]</f>
        <v>45111.875</v>
      </c>
      <c r="E344">
        <v>57.2</v>
      </c>
      <c r="F344">
        <v>93.7</v>
      </c>
      <c r="G344">
        <v>55.4</v>
      </c>
      <c r="H344">
        <v>30.32</v>
      </c>
      <c r="I344">
        <v>8</v>
      </c>
      <c r="J344" t="s">
        <v>15</v>
      </c>
    </row>
    <row r="345" spans="1:10" x14ac:dyDescent="0.25">
      <c r="A345" s="1">
        <v>45111</v>
      </c>
      <c r="B345" s="7">
        <v>0.91041666666666665</v>
      </c>
      <c r="C345" s="7">
        <v>0.875</v>
      </c>
      <c r="D345" s="8">
        <f>Weather[[#This Row],[Date]]+Weather[[#This Row],[WeatherHourlyBuckets]]</f>
        <v>45111.875</v>
      </c>
      <c r="E345">
        <v>57.2</v>
      </c>
      <c r="F345">
        <v>93.7</v>
      </c>
      <c r="G345">
        <v>55.4</v>
      </c>
      <c r="H345">
        <v>30.31</v>
      </c>
      <c r="I345">
        <v>8</v>
      </c>
      <c r="J345" t="s">
        <v>14</v>
      </c>
    </row>
    <row r="346" spans="1:10" x14ac:dyDescent="0.25">
      <c r="A346" s="1">
        <v>45111</v>
      </c>
      <c r="B346" s="7">
        <v>0.90972222222222221</v>
      </c>
      <c r="C346" s="7">
        <v>0.875</v>
      </c>
      <c r="D346" s="8">
        <f>Weather[[#This Row],[Date]]+Weather[[#This Row],[WeatherHourlyBuckets]]</f>
        <v>45111.875</v>
      </c>
      <c r="E346">
        <v>57.2</v>
      </c>
      <c r="F346">
        <v>93.7</v>
      </c>
      <c r="G346">
        <v>55.4</v>
      </c>
      <c r="H346">
        <v>30.31</v>
      </c>
      <c r="I346">
        <v>8</v>
      </c>
      <c r="J346" t="s">
        <v>14</v>
      </c>
    </row>
    <row r="347" spans="1:10" x14ac:dyDescent="0.25">
      <c r="A347" s="1">
        <v>45111</v>
      </c>
      <c r="B347" s="7">
        <v>0.90625</v>
      </c>
      <c r="C347" s="7">
        <v>0.875</v>
      </c>
      <c r="D347" s="8">
        <f>Weather[[#This Row],[Date]]+Weather[[#This Row],[WeatherHourlyBuckets]]</f>
        <v>45111.875</v>
      </c>
      <c r="E347">
        <v>57.2</v>
      </c>
      <c r="F347">
        <v>93.7</v>
      </c>
      <c r="G347">
        <v>55.4</v>
      </c>
      <c r="H347">
        <v>30.31</v>
      </c>
      <c r="I347">
        <v>7</v>
      </c>
      <c r="J347" t="s">
        <v>14</v>
      </c>
    </row>
    <row r="348" spans="1:10" x14ac:dyDescent="0.25">
      <c r="A348" s="1">
        <v>45111</v>
      </c>
      <c r="B348" s="7">
        <v>0.90277777777777779</v>
      </c>
      <c r="C348" s="7">
        <v>0.875</v>
      </c>
      <c r="D348" s="8">
        <f>Weather[[#This Row],[Date]]+Weather[[#This Row],[WeatherHourlyBuckets]]</f>
        <v>45111.875</v>
      </c>
      <c r="E348">
        <v>57.2</v>
      </c>
      <c r="F348">
        <v>93.7</v>
      </c>
      <c r="G348">
        <v>55.4</v>
      </c>
      <c r="H348">
        <v>30.31</v>
      </c>
      <c r="I348">
        <v>6</v>
      </c>
      <c r="J348" t="s">
        <v>14</v>
      </c>
    </row>
    <row r="349" spans="1:10" x14ac:dyDescent="0.25">
      <c r="A349" s="1">
        <v>45111</v>
      </c>
      <c r="B349" s="7">
        <v>0.89930555555555558</v>
      </c>
      <c r="C349" s="7">
        <v>0.875</v>
      </c>
      <c r="D349" s="8">
        <f>Weather[[#This Row],[Date]]+Weather[[#This Row],[WeatherHourlyBuckets]]</f>
        <v>45111.875</v>
      </c>
      <c r="E349">
        <v>57.2</v>
      </c>
      <c r="F349">
        <v>93.7</v>
      </c>
      <c r="G349">
        <v>55.4</v>
      </c>
      <c r="H349">
        <v>30.3</v>
      </c>
      <c r="I349">
        <v>10</v>
      </c>
      <c r="J349" t="s">
        <v>14</v>
      </c>
    </row>
    <row r="350" spans="1:10" x14ac:dyDescent="0.25">
      <c r="A350" s="1">
        <v>45111</v>
      </c>
      <c r="B350" s="7">
        <v>0.88541666666666663</v>
      </c>
      <c r="C350" s="7">
        <v>0.875</v>
      </c>
      <c r="D350" s="8">
        <f>Weather[[#This Row],[Date]]+Weather[[#This Row],[WeatherHourlyBuckets]]</f>
        <v>45111.875</v>
      </c>
      <c r="E350">
        <v>57.2</v>
      </c>
      <c r="F350">
        <v>93.7</v>
      </c>
      <c r="G350">
        <v>55.4</v>
      </c>
      <c r="H350">
        <v>30.29</v>
      </c>
      <c r="I350">
        <v>12</v>
      </c>
      <c r="J350" t="s">
        <v>26</v>
      </c>
    </row>
    <row r="351" spans="1:10" x14ac:dyDescent="0.25">
      <c r="A351" s="1">
        <v>45111</v>
      </c>
      <c r="B351" s="7">
        <v>0.84027777777777779</v>
      </c>
      <c r="C351" s="7">
        <v>0.83333333333333337</v>
      </c>
      <c r="D351" s="8">
        <f>Weather[[#This Row],[Date]]+Weather[[#This Row],[WeatherHourlyBuckets]]</f>
        <v>45111.833333333336</v>
      </c>
      <c r="E351">
        <v>66.2</v>
      </c>
      <c r="F351">
        <v>68.2</v>
      </c>
      <c r="G351">
        <v>55.4</v>
      </c>
      <c r="H351">
        <v>30.22</v>
      </c>
      <c r="I351">
        <v>11</v>
      </c>
      <c r="J351" t="s">
        <v>16</v>
      </c>
    </row>
    <row r="352" spans="1:10" x14ac:dyDescent="0.25">
      <c r="A352" s="1">
        <v>45111</v>
      </c>
      <c r="B352" s="7">
        <v>0.83680555555555558</v>
      </c>
      <c r="C352" s="7">
        <v>0.83333333333333337</v>
      </c>
      <c r="D352" s="8">
        <f>Weather[[#This Row],[Date]]+Weather[[#This Row],[WeatherHourlyBuckets]]</f>
        <v>45111.833333333336</v>
      </c>
      <c r="E352">
        <v>66.2</v>
      </c>
      <c r="F352">
        <v>68.2</v>
      </c>
      <c r="G352">
        <v>55.4</v>
      </c>
      <c r="H352">
        <v>30.19</v>
      </c>
      <c r="I352">
        <v>5</v>
      </c>
      <c r="J352" t="s">
        <v>24</v>
      </c>
    </row>
    <row r="353" spans="1:10" x14ac:dyDescent="0.25">
      <c r="A353" s="1">
        <v>45111</v>
      </c>
      <c r="B353" s="7">
        <v>0.83333333333333337</v>
      </c>
      <c r="C353" s="7">
        <v>0.83333333333333337</v>
      </c>
      <c r="D353" s="8">
        <f>Weather[[#This Row],[Date]]+Weather[[#This Row],[WeatherHourlyBuckets]]</f>
        <v>45111.833333333336</v>
      </c>
      <c r="E353">
        <v>66.2</v>
      </c>
      <c r="F353">
        <v>68.2</v>
      </c>
      <c r="G353">
        <v>55.4</v>
      </c>
      <c r="H353">
        <v>30.18</v>
      </c>
      <c r="I353">
        <v>6</v>
      </c>
      <c r="J353" t="s">
        <v>21</v>
      </c>
    </row>
    <row r="354" spans="1:10" x14ac:dyDescent="0.25">
      <c r="A354" s="1">
        <v>45111</v>
      </c>
      <c r="B354" s="7">
        <v>0.82986111111111116</v>
      </c>
      <c r="C354" s="7">
        <v>0.79166666666666663</v>
      </c>
      <c r="D354" s="8">
        <f>Weather[[#This Row],[Date]]+Weather[[#This Row],[WeatherHourlyBuckets]]</f>
        <v>45111.791666666664</v>
      </c>
      <c r="E354">
        <v>66.2</v>
      </c>
      <c r="F354">
        <v>68.2</v>
      </c>
      <c r="G354">
        <v>55.4</v>
      </c>
      <c r="H354">
        <v>30.18</v>
      </c>
      <c r="I354">
        <v>4</v>
      </c>
      <c r="J354" t="s">
        <v>21</v>
      </c>
    </row>
    <row r="355" spans="1:10" x14ac:dyDescent="0.25">
      <c r="A355" s="1">
        <v>45111</v>
      </c>
      <c r="B355" s="7">
        <v>0.72916666666666663</v>
      </c>
      <c r="C355" s="7">
        <v>0.70833333333333337</v>
      </c>
      <c r="D355" s="8">
        <f>Weather[[#This Row],[Date]]+Weather[[#This Row],[WeatherHourlyBuckets]]</f>
        <v>45111.708333333336</v>
      </c>
      <c r="E355">
        <v>75.2</v>
      </c>
      <c r="F355">
        <v>50.25</v>
      </c>
      <c r="G355">
        <v>55.4</v>
      </c>
      <c r="H355">
        <v>30.11</v>
      </c>
      <c r="I355">
        <v>13</v>
      </c>
      <c r="J355" t="s">
        <v>13</v>
      </c>
    </row>
    <row r="356" spans="1:10" x14ac:dyDescent="0.25">
      <c r="A356" s="1">
        <v>45111</v>
      </c>
      <c r="B356" s="7">
        <v>0.95486111111111116</v>
      </c>
      <c r="C356" s="7">
        <v>0.91666666666666663</v>
      </c>
      <c r="D356" s="8">
        <f>Weather[[#This Row],[Date]]+Weather[[#This Row],[WeatherHourlyBuckets]]</f>
        <v>45111.916666666664</v>
      </c>
      <c r="E356">
        <v>57.2</v>
      </c>
      <c r="F356">
        <v>100</v>
      </c>
      <c r="G356">
        <v>57.2</v>
      </c>
      <c r="H356">
        <v>30.32</v>
      </c>
      <c r="I356">
        <v>8</v>
      </c>
      <c r="J356" t="s">
        <v>26</v>
      </c>
    </row>
    <row r="357" spans="1:10" x14ac:dyDescent="0.25">
      <c r="A357" s="1">
        <v>45111</v>
      </c>
      <c r="B357" s="7">
        <v>0.91180555555555554</v>
      </c>
      <c r="C357" s="7">
        <v>0.875</v>
      </c>
      <c r="D357" s="8">
        <f>Weather[[#This Row],[Date]]+Weather[[#This Row],[WeatherHourlyBuckets]]</f>
        <v>45111.875</v>
      </c>
      <c r="E357">
        <v>57.02</v>
      </c>
      <c r="F357">
        <v>96.17</v>
      </c>
      <c r="G357">
        <v>55.94</v>
      </c>
      <c r="H357">
        <v>30.31</v>
      </c>
      <c r="I357">
        <v>8</v>
      </c>
      <c r="J357" t="s">
        <v>14</v>
      </c>
    </row>
    <row r="358" spans="1:10" x14ac:dyDescent="0.25">
      <c r="A358" s="1">
        <v>45111</v>
      </c>
      <c r="B358" s="7">
        <v>0.90138888888888891</v>
      </c>
      <c r="C358" s="7">
        <v>0.875</v>
      </c>
      <c r="D358" s="8">
        <f>Weather[[#This Row],[Date]]+Weather[[#This Row],[WeatherHourlyBuckets]]</f>
        <v>45111.875</v>
      </c>
      <c r="E358">
        <v>57.02</v>
      </c>
      <c r="F358">
        <v>93.09</v>
      </c>
      <c r="G358">
        <v>55.04</v>
      </c>
      <c r="H358">
        <v>30.3</v>
      </c>
      <c r="I358">
        <v>9</v>
      </c>
      <c r="J358" t="s">
        <v>26</v>
      </c>
    </row>
    <row r="359" spans="1:10" x14ac:dyDescent="0.25">
      <c r="A359" s="1">
        <v>45111</v>
      </c>
      <c r="B359" s="7">
        <v>0.78680555555555554</v>
      </c>
      <c r="C359" s="7">
        <v>0.75</v>
      </c>
      <c r="D359" s="8">
        <f>Weather[[#This Row],[Date]]+Weather[[#This Row],[WeatherHourlyBuckets]]</f>
        <v>45111.75</v>
      </c>
      <c r="E359">
        <v>71.06</v>
      </c>
      <c r="F359">
        <v>49.29</v>
      </c>
      <c r="G359">
        <v>51.08</v>
      </c>
      <c r="H359">
        <v>30.14</v>
      </c>
      <c r="I359">
        <v>4</v>
      </c>
      <c r="J359" t="s">
        <v>22</v>
      </c>
    </row>
    <row r="360" spans="1:10" x14ac:dyDescent="0.25">
      <c r="A360" s="1">
        <v>45111</v>
      </c>
      <c r="B360" s="7">
        <v>0.74513888888888891</v>
      </c>
      <c r="C360" s="7">
        <v>0.70833333333333337</v>
      </c>
      <c r="D360" s="8">
        <f>Weather[[#This Row],[Date]]+Weather[[#This Row],[WeatherHourlyBuckets]]</f>
        <v>45111.708333333336</v>
      </c>
      <c r="E360">
        <v>73.94</v>
      </c>
      <c r="F360">
        <v>44.73</v>
      </c>
      <c r="G360">
        <v>51.08</v>
      </c>
      <c r="H360">
        <v>30.11</v>
      </c>
      <c r="I360">
        <v>12</v>
      </c>
      <c r="J360" t="s">
        <v>11</v>
      </c>
    </row>
    <row r="361" spans="1:10" x14ac:dyDescent="0.25">
      <c r="A361" s="1">
        <v>45111</v>
      </c>
      <c r="B361" s="7">
        <v>0.70347222222222228</v>
      </c>
      <c r="C361" s="7">
        <v>0.66666666666666663</v>
      </c>
      <c r="D361" s="8">
        <f>Weather[[#This Row],[Date]]+Weather[[#This Row],[WeatherHourlyBuckets]]</f>
        <v>45111.666666666664</v>
      </c>
      <c r="E361">
        <v>73.040000000000006</v>
      </c>
      <c r="F361">
        <v>47.66</v>
      </c>
      <c r="G361">
        <v>51.98</v>
      </c>
      <c r="H361">
        <v>30.16</v>
      </c>
      <c r="I361">
        <v>6</v>
      </c>
      <c r="J361" t="s">
        <v>13</v>
      </c>
    </row>
    <row r="362" spans="1:10" x14ac:dyDescent="0.25">
      <c r="A362" s="1">
        <v>45111</v>
      </c>
      <c r="B362" s="7">
        <v>0.62013888888888891</v>
      </c>
      <c r="C362" s="7">
        <v>0.58333333333333337</v>
      </c>
      <c r="D362" s="8">
        <f>Weather[[#This Row],[Date]]+Weather[[#This Row],[WeatherHourlyBuckets]]</f>
        <v>45111.583333333336</v>
      </c>
      <c r="E362">
        <v>75.02</v>
      </c>
      <c r="F362">
        <v>46.41</v>
      </c>
      <c r="G362">
        <v>53.06</v>
      </c>
      <c r="H362">
        <v>30.16</v>
      </c>
      <c r="I362">
        <v>4</v>
      </c>
      <c r="J362" t="s">
        <v>20</v>
      </c>
    </row>
    <row r="363" spans="1:10" x14ac:dyDescent="0.25">
      <c r="A363" s="1">
        <v>45111</v>
      </c>
      <c r="B363" s="7">
        <v>0.53680555555555554</v>
      </c>
      <c r="C363" s="7">
        <v>0.5</v>
      </c>
      <c r="D363" s="8">
        <f>Weather[[#This Row],[Date]]+Weather[[#This Row],[WeatherHourlyBuckets]]</f>
        <v>45111.5</v>
      </c>
      <c r="E363">
        <v>71.06</v>
      </c>
      <c r="F363">
        <v>45.49</v>
      </c>
      <c r="G363">
        <v>48.92</v>
      </c>
      <c r="H363">
        <v>30.22</v>
      </c>
      <c r="I363">
        <v>3</v>
      </c>
      <c r="J363" t="s">
        <v>19</v>
      </c>
    </row>
    <row r="364" spans="1:10" x14ac:dyDescent="0.25">
      <c r="A364" s="1">
        <v>45111</v>
      </c>
      <c r="B364" s="7">
        <v>0.49513888888888891</v>
      </c>
      <c r="C364" s="7">
        <v>0.45833333333333331</v>
      </c>
      <c r="D364" s="8">
        <f>Weather[[#This Row],[Date]]+Weather[[#This Row],[WeatherHourlyBuckets]]</f>
        <v>45111.458333333336</v>
      </c>
      <c r="E364">
        <v>71.959999999999994</v>
      </c>
      <c r="F364">
        <v>47.81</v>
      </c>
      <c r="G364">
        <v>51.08</v>
      </c>
      <c r="H364">
        <v>30.17</v>
      </c>
      <c r="I364">
        <v>6</v>
      </c>
      <c r="J364" t="s">
        <v>23</v>
      </c>
    </row>
    <row r="365" spans="1:10" x14ac:dyDescent="0.25">
      <c r="A365" s="1">
        <v>45111</v>
      </c>
      <c r="B365" s="7">
        <v>0.41180555555555554</v>
      </c>
      <c r="C365" s="7">
        <v>0.375</v>
      </c>
      <c r="D365" s="8">
        <f>Weather[[#This Row],[Date]]+Weather[[#This Row],[WeatherHourlyBuckets]]</f>
        <v>45111.375</v>
      </c>
      <c r="E365">
        <v>73.040000000000006</v>
      </c>
      <c r="F365">
        <v>41.14</v>
      </c>
      <c r="G365">
        <v>48.02</v>
      </c>
      <c r="H365">
        <v>30.16</v>
      </c>
      <c r="I365">
        <v>3</v>
      </c>
      <c r="J365" t="s">
        <v>20</v>
      </c>
    </row>
    <row r="366" spans="1:10" x14ac:dyDescent="0.25">
      <c r="A366" s="1">
        <v>45111</v>
      </c>
      <c r="B366" s="7">
        <v>0.37013888888888891</v>
      </c>
      <c r="C366" s="7">
        <v>0.33333333333333331</v>
      </c>
      <c r="D366" s="8">
        <f>Weather[[#This Row],[Date]]+Weather[[#This Row],[WeatherHourlyBuckets]]</f>
        <v>45111.333333333336</v>
      </c>
      <c r="E366">
        <v>69.08</v>
      </c>
      <c r="F366">
        <v>48.66</v>
      </c>
      <c r="G366">
        <v>48.92</v>
      </c>
      <c r="H366">
        <v>30.15</v>
      </c>
      <c r="I366">
        <v>7</v>
      </c>
      <c r="J366" t="s">
        <v>18</v>
      </c>
    </row>
    <row r="367" spans="1:10" x14ac:dyDescent="0.25">
      <c r="A367" s="1">
        <v>45111</v>
      </c>
      <c r="B367" s="7">
        <v>0.32847222222222222</v>
      </c>
      <c r="C367" s="7">
        <v>0.29166666666666669</v>
      </c>
      <c r="D367" s="8">
        <f>Weather[[#This Row],[Date]]+Weather[[#This Row],[WeatherHourlyBuckets]]</f>
        <v>45111.291666666664</v>
      </c>
      <c r="E367">
        <v>68</v>
      </c>
      <c r="F367">
        <v>54.71</v>
      </c>
      <c r="G367">
        <v>51.08</v>
      </c>
      <c r="H367">
        <v>30.14</v>
      </c>
      <c r="I367">
        <v>8</v>
      </c>
      <c r="J367" t="s">
        <v>14</v>
      </c>
    </row>
    <row r="368" spans="1:10" x14ac:dyDescent="0.25">
      <c r="A368" s="1">
        <v>45111</v>
      </c>
      <c r="B368" s="7">
        <v>0.28680555555555554</v>
      </c>
      <c r="C368" s="7">
        <v>0.25</v>
      </c>
      <c r="D368" s="8">
        <f>Weather[[#This Row],[Date]]+Weather[[#This Row],[WeatherHourlyBuckets]]</f>
        <v>45111.25</v>
      </c>
      <c r="E368">
        <v>62.96</v>
      </c>
      <c r="F368">
        <v>60.15</v>
      </c>
      <c r="G368">
        <v>48.92</v>
      </c>
      <c r="H368">
        <v>30.11</v>
      </c>
      <c r="I368">
        <v>7</v>
      </c>
      <c r="J368" t="s">
        <v>27</v>
      </c>
    </row>
    <row r="369" spans="1:11" x14ac:dyDescent="0.25">
      <c r="A369" s="1">
        <v>45111</v>
      </c>
      <c r="B369" s="7">
        <v>0.24513888888888888</v>
      </c>
      <c r="C369" s="7">
        <v>0.20833333333333334</v>
      </c>
      <c r="D369" s="8">
        <f>Weather[[#This Row],[Date]]+Weather[[#This Row],[WeatherHourlyBuckets]]</f>
        <v>45111.208333333336</v>
      </c>
      <c r="E369">
        <v>60.08</v>
      </c>
      <c r="F369">
        <v>61.82</v>
      </c>
      <c r="G369">
        <v>46.94</v>
      </c>
      <c r="H369">
        <v>30.1</v>
      </c>
      <c r="I369">
        <v>7</v>
      </c>
      <c r="J369" t="s">
        <v>12</v>
      </c>
    </row>
    <row r="370" spans="1:11" x14ac:dyDescent="0.25">
      <c r="A370" s="1">
        <v>45111</v>
      </c>
      <c r="B370" s="7">
        <v>0.20347222222222222</v>
      </c>
      <c r="C370" s="7">
        <v>0.16666666666666666</v>
      </c>
      <c r="D370" s="8">
        <f>Weather[[#This Row],[Date]]+Weather[[#This Row],[WeatherHourlyBuckets]]</f>
        <v>45111.166666666664</v>
      </c>
      <c r="E370">
        <v>59</v>
      </c>
      <c r="F370">
        <v>62.1</v>
      </c>
      <c r="G370">
        <v>46.04</v>
      </c>
      <c r="H370">
        <v>30.11</v>
      </c>
      <c r="I370">
        <v>3</v>
      </c>
      <c r="J370" t="s">
        <v>24</v>
      </c>
    </row>
    <row r="371" spans="1:11" x14ac:dyDescent="0.25">
      <c r="A371" s="1">
        <v>45111</v>
      </c>
      <c r="B371" s="7">
        <v>0.16180555555555556</v>
      </c>
      <c r="C371" s="7">
        <v>0.125</v>
      </c>
      <c r="D371" s="8">
        <f>Weather[[#This Row],[Date]]+Weather[[#This Row],[WeatherHourlyBuckets]]</f>
        <v>45111.125</v>
      </c>
      <c r="E371">
        <v>60.08</v>
      </c>
      <c r="F371">
        <v>61.82</v>
      </c>
      <c r="G371">
        <v>46.94</v>
      </c>
      <c r="H371">
        <v>30.1</v>
      </c>
      <c r="I371">
        <v>3</v>
      </c>
      <c r="J371" t="s">
        <v>27</v>
      </c>
    </row>
    <row r="372" spans="1:11" x14ac:dyDescent="0.25">
      <c r="A372" s="1">
        <v>45111</v>
      </c>
      <c r="B372" s="7">
        <v>0.12013888888888889</v>
      </c>
      <c r="C372" s="7">
        <v>8.3333333333333329E-2</v>
      </c>
      <c r="D372" s="8">
        <f>Weather[[#This Row],[Date]]+Weather[[#This Row],[WeatherHourlyBuckets]]</f>
        <v>45111.083333333336</v>
      </c>
      <c r="E372">
        <v>62.06</v>
      </c>
      <c r="F372">
        <v>60.03</v>
      </c>
      <c r="G372">
        <v>48.02</v>
      </c>
      <c r="H372">
        <v>30.11</v>
      </c>
      <c r="I372">
        <v>4</v>
      </c>
      <c r="J372" t="s">
        <v>20</v>
      </c>
    </row>
    <row r="373" spans="1:11" x14ac:dyDescent="0.25">
      <c r="A373" s="1">
        <v>45111</v>
      </c>
      <c r="B373" s="7">
        <v>7.8472222222222221E-2</v>
      </c>
      <c r="C373" s="7">
        <v>4.1666666666666664E-2</v>
      </c>
      <c r="D373" s="8">
        <f>Weather[[#This Row],[Date]]+Weather[[#This Row],[WeatherHourlyBuckets]]</f>
        <v>45111.041666666664</v>
      </c>
      <c r="E373">
        <v>62.96</v>
      </c>
      <c r="F373">
        <v>60.15</v>
      </c>
      <c r="G373">
        <v>48.92</v>
      </c>
      <c r="H373">
        <v>30.12</v>
      </c>
      <c r="I373">
        <v>7</v>
      </c>
      <c r="J373" t="s">
        <v>12</v>
      </c>
    </row>
    <row r="374" spans="1:11" x14ac:dyDescent="0.25">
      <c r="A374" s="1">
        <v>45111</v>
      </c>
      <c r="B374" s="7">
        <v>3.6805555555555557E-2</v>
      </c>
      <c r="C374" s="7">
        <v>0</v>
      </c>
      <c r="D374" s="8">
        <f>Weather[[#This Row],[Date]]+Weather[[#This Row],[WeatherHourlyBuckets]]</f>
        <v>45111</v>
      </c>
      <c r="E374">
        <v>64.94</v>
      </c>
      <c r="F374">
        <v>56.13</v>
      </c>
      <c r="G374">
        <v>48.92</v>
      </c>
      <c r="H374">
        <v>30.12</v>
      </c>
      <c r="I374">
        <v>9</v>
      </c>
      <c r="J374" t="s">
        <v>24</v>
      </c>
    </row>
    <row r="375" spans="1:11" x14ac:dyDescent="0.25">
      <c r="A375" s="1">
        <v>45111</v>
      </c>
      <c r="B375" s="7">
        <v>0.89583333333333337</v>
      </c>
      <c r="C375" s="7">
        <v>0.875</v>
      </c>
      <c r="D375" s="8">
        <f>Weather[[#This Row],[Date]]+Weather[[#This Row],[WeatherHourlyBuckets]]</f>
        <v>45111.875</v>
      </c>
      <c r="E375">
        <v>57.2</v>
      </c>
      <c r="F375">
        <v>93.7</v>
      </c>
      <c r="G375">
        <v>55.4</v>
      </c>
      <c r="H375">
        <v>30.3</v>
      </c>
      <c r="I375">
        <v>10</v>
      </c>
      <c r="J375" t="s">
        <v>14</v>
      </c>
      <c r="K375">
        <v>16</v>
      </c>
    </row>
    <row r="376" spans="1:11" x14ac:dyDescent="0.25">
      <c r="A376" s="1">
        <v>45111</v>
      </c>
      <c r="B376" s="7">
        <v>0.8833333333333333</v>
      </c>
      <c r="C376" s="7">
        <v>0.875</v>
      </c>
      <c r="D376" s="8">
        <f>Weather[[#This Row],[Date]]+Weather[[#This Row],[WeatherHourlyBuckets]]</f>
        <v>45111.875</v>
      </c>
      <c r="E376">
        <v>57.02</v>
      </c>
      <c r="F376">
        <v>89.49</v>
      </c>
      <c r="G376">
        <v>53.96</v>
      </c>
      <c r="H376">
        <v>30.28</v>
      </c>
      <c r="I376">
        <v>13</v>
      </c>
      <c r="J376" t="s">
        <v>23</v>
      </c>
      <c r="K376">
        <v>27</v>
      </c>
    </row>
    <row r="377" spans="1:11" x14ac:dyDescent="0.25">
      <c r="A377" s="1">
        <v>45111</v>
      </c>
      <c r="B377" s="7">
        <v>0.88194444444444442</v>
      </c>
      <c r="C377" s="7">
        <v>0.875</v>
      </c>
      <c r="D377" s="8">
        <f>Weather[[#This Row],[Date]]+Weather[[#This Row],[WeatherHourlyBuckets]]</f>
        <v>45111.875</v>
      </c>
      <c r="E377">
        <v>57.2</v>
      </c>
      <c r="F377">
        <v>87.75</v>
      </c>
      <c r="G377">
        <v>53.6</v>
      </c>
      <c r="H377">
        <v>30.28</v>
      </c>
      <c r="I377">
        <v>11</v>
      </c>
      <c r="J377" t="s">
        <v>23</v>
      </c>
      <c r="K377">
        <v>17</v>
      </c>
    </row>
    <row r="378" spans="1:11" x14ac:dyDescent="0.25">
      <c r="A378" s="1">
        <v>45111</v>
      </c>
      <c r="B378" s="7">
        <v>0.87847222222222221</v>
      </c>
      <c r="C378" s="7">
        <v>0.875</v>
      </c>
      <c r="D378" s="8">
        <f>Weather[[#This Row],[Date]]+Weather[[#This Row],[WeatherHourlyBuckets]]</f>
        <v>45111.875</v>
      </c>
      <c r="E378">
        <v>57.2</v>
      </c>
      <c r="F378">
        <v>87.75</v>
      </c>
      <c r="G378">
        <v>53.6</v>
      </c>
      <c r="H378">
        <v>30.27</v>
      </c>
      <c r="I378">
        <v>17</v>
      </c>
      <c r="J378" t="s">
        <v>23</v>
      </c>
      <c r="K378">
        <v>26</v>
      </c>
    </row>
    <row r="379" spans="1:11" x14ac:dyDescent="0.25">
      <c r="A379" s="1">
        <v>45111</v>
      </c>
      <c r="B379" s="7">
        <v>0.86805555555555558</v>
      </c>
      <c r="C379" s="7">
        <v>0.83333333333333337</v>
      </c>
      <c r="D379" s="8">
        <f>Weather[[#This Row],[Date]]+Weather[[#This Row],[WeatherHourlyBuckets]]</f>
        <v>45111.833333333336</v>
      </c>
      <c r="E379">
        <v>57.2</v>
      </c>
      <c r="F379">
        <v>87.75</v>
      </c>
      <c r="G379">
        <v>53.6</v>
      </c>
      <c r="H379">
        <v>30.26</v>
      </c>
      <c r="I379">
        <v>19</v>
      </c>
      <c r="J379" t="s">
        <v>26</v>
      </c>
      <c r="K379">
        <v>24</v>
      </c>
    </row>
    <row r="380" spans="1:11" x14ac:dyDescent="0.25">
      <c r="A380" s="1">
        <v>45111</v>
      </c>
      <c r="B380" s="7">
        <v>0.86458333333333337</v>
      </c>
      <c r="C380" s="7">
        <v>0.83333333333333337</v>
      </c>
      <c r="D380" s="8">
        <f>Weather[[#This Row],[Date]]+Weather[[#This Row],[WeatherHourlyBuckets]]</f>
        <v>45111.833333333336</v>
      </c>
      <c r="E380">
        <v>57.2</v>
      </c>
      <c r="F380">
        <v>87.75</v>
      </c>
      <c r="G380">
        <v>53.6</v>
      </c>
      <c r="H380">
        <v>30.26</v>
      </c>
      <c r="I380">
        <v>18</v>
      </c>
      <c r="J380" t="s">
        <v>26</v>
      </c>
      <c r="K380">
        <v>24</v>
      </c>
    </row>
    <row r="381" spans="1:11" x14ac:dyDescent="0.25">
      <c r="A381" s="1">
        <v>45111</v>
      </c>
      <c r="B381" s="7">
        <v>0.86111111111111116</v>
      </c>
      <c r="C381" s="7">
        <v>0.83333333333333337</v>
      </c>
      <c r="D381" s="8">
        <f>Weather[[#This Row],[Date]]+Weather[[#This Row],[WeatherHourlyBuckets]]</f>
        <v>45111.833333333336</v>
      </c>
      <c r="E381">
        <v>57.2</v>
      </c>
      <c r="F381">
        <v>100</v>
      </c>
      <c r="G381">
        <v>57.2</v>
      </c>
      <c r="H381">
        <v>30.25</v>
      </c>
      <c r="I381">
        <v>23</v>
      </c>
      <c r="J381" t="s">
        <v>14</v>
      </c>
      <c r="K381">
        <v>29</v>
      </c>
    </row>
    <row r="382" spans="1:11" x14ac:dyDescent="0.25">
      <c r="A382" s="1">
        <v>45111</v>
      </c>
      <c r="B382" s="7">
        <v>0.85763888888888884</v>
      </c>
      <c r="C382" s="7">
        <v>0.83333333333333337</v>
      </c>
      <c r="D382" s="8">
        <f>Weather[[#This Row],[Date]]+Weather[[#This Row],[WeatherHourlyBuckets]]</f>
        <v>45111.833333333336</v>
      </c>
      <c r="E382">
        <v>59</v>
      </c>
      <c r="F382">
        <v>93.75</v>
      </c>
      <c r="G382">
        <v>57.2</v>
      </c>
      <c r="H382">
        <v>30.24</v>
      </c>
      <c r="I382">
        <v>20</v>
      </c>
      <c r="J382" t="s">
        <v>14</v>
      </c>
      <c r="K382">
        <v>25</v>
      </c>
    </row>
    <row r="383" spans="1:11" x14ac:dyDescent="0.25">
      <c r="A383" s="1">
        <v>45111</v>
      </c>
      <c r="B383" s="7">
        <v>0.85416666666666663</v>
      </c>
      <c r="C383" s="7">
        <v>0.83333333333333337</v>
      </c>
      <c r="D383" s="8">
        <f>Weather[[#This Row],[Date]]+Weather[[#This Row],[WeatherHourlyBuckets]]</f>
        <v>45111.833333333336</v>
      </c>
      <c r="E383">
        <v>60.8</v>
      </c>
      <c r="F383">
        <v>87.94</v>
      </c>
      <c r="G383">
        <v>57.2</v>
      </c>
      <c r="H383">
        <v>30.23</v>
      </c>
      <c r="I383">
        <v>21</v>
      </c>
      <c r="J383" t="s">
        <v>14</v>
      </c>
      <c r="K383">
        <v>30</v>
      </c>
    </row>
    <row r="384" spans="1:11" x14ac:dyDescent="0.25">
      <c r="A384" s="1">
        <v>45111</v>
      </c>
      <c r="B384" s="7">
        <v>0.84375</v>
      </c>
      <c r="C384" s="7">
        <v>0.83333333333333337</v>
      </c>
      <c r="D384" s="8">
        <f>Weather[[#This Row],[Date]]+Weather[[#This Row],[WeatherHourlyBuckets]]</f>
        <v>45111.833333333336</v>
      </c>
      <c r="E384">
        <v>66.2</v>
      </c>
      <c r="F384">
        <v>72.78</v>
      </c>
      <c r="G384">
        <v>57.2</v>
      </c>
      <c r="H384">
        <v>30.22</v>
      </c>
      <c r="I384">
        <v>24</v>
      </c>
      <c r="J384" t="s">
        <v>15</v>
      </c>
      <c r="K384">
        <v>31</v>
      </c>
    </row>
    <row r="385" spans="1:12" x14ac:dyDescent="0.25">
      <c r="A385" s="1">
        <v>45111</v>
      </c>
      <c r="B385" s="7">
        <v>0.73958333333333337</v>
      </c>
      <c r="C385" s="7">
        <v>0.70833333333333337</v>
      </c>
      <c r="D385" s="8">
        <f>Weather[[#This Row],[Date]]+Weather[[#This Row],[WeatherHourlyBuckets]]</f>
        <v>45111.708333333336</v>
      </c>
      <c r="E385">
        <v>75.2</v>
      </c>
      <c r="F385">
        <v>41.21</v>
      </c>
      <c r="G385">
        <v>50</v>
      </c>
      <c r="H385">
        <v>30.1</v>
      </c>
      <c r="I385">
        <v>12</v>
      </c>
      <c r="J385" t="s">
        <v>12</v>
      </c>
      <c r="K385">
        <v>18</v>
      </c>
    </row>
    <row r="386" spans="1:12" x14ac:dyDescent="0.25">
      <c r="A386" s="1">
        <v>45111</v>
      </c>
      <c r="B386" s="7">
        <v>0.66180555555555554</v>
      </c>
      <c r="C386" s="7">
        <v>0.625</v>
      </c>
      <c r="D386" s="8">
        <f>Weather[[#This Row],[Date]]+Weather[[#This Row],[WeatherHourlyBuckets]]</f>
        <v>45111.625</v>
      </c>
      <c r="E386">
        <v>75.02</v>
      </c>
      <c r="F386">
        <v>44.61</v>
      </c>
      <c r="G386">
        <v>51.98</v>
      </c>
      <c r="H386">
        <v>30.13</v>
      </c>
      <c r="I386">
        <v>9</v>
      </c>
      <c r="J386" t="s">
        <v>25</v>
      </c>
      <c r="K386">
        <v>17</v>
      </c>
    </row>
    <row r="387" spans="1:12" x14ac:dyDescent="0.25">
      <c r="A387" s="1">
        <v>45111</v>
      </c>
      <c r="B387" s="7">
        <v>0.64930555555555558</v>
      </c>
      <c r="C387" s="7">
        <v>0.625</v>
      </c>
      <c r="D387" s="8">
        <f>Weather[[#This Row],[Date]]+Weather[[#This Row],[WeatherHourlyBuckets]]</f>
        <v>45111.625</v>
      </c>
      <c r="E387">
        <v>75.2</v>
      </c>
      <c r="F387">
        <v>44.05</v>
      </c>
      <c r="G387">
        <v>51.8</v>
      </c>
      <c r="H387">
        <v>30.14</v>
      </c>
      <c r="I387">
        <v>9</v>
      </c>
      <c r="J387" t="s">
        <v>26</v>
      </c>
      <c r="K387">
        <v>14</v>
      </c>
    </row>
    <row r="388" spans="1:12" x14ac:dyDescent="0.25">
      <c r="A388" s="1">
        <v>45111</v>
      </c>
      <c r="B388" s="7">
        <v>0.64583333333333337</v>
      </c>
      <c r="C388" s="7">
        <v>0.625</v>
      </c>
      <c r="D388" s="8">
        <f>Weather[[#This Row],[Date]]+Weather[[#This Row],[WeatherHourlyBuckets]]</f>
        <v>45111.625</v>
      </c>
      <c r="E388">
        <v>73.400000000000006</v>
      </c>
      <c r="F388">
        <v>46.78</v>
      </c>
      <c r="G388">
        <v>51.8</v>
      </c>
      <c r="H388">
        <v>30.13</v>
      </c>
      <c r="I388">
        <v>11</v>
      </c>
      <c r="J388" t="s">
        <v>23</v>
      </c>
      <c r="K388">
        <v>16</v>
      </c>
    </row>
    <row r="389" spans="1:12" x14ac:dyDescent="0.25">
      <c r="A389" s="1">
        <v>45111</v>
      </c>
      <c r="B389" s="7">
        <v>0.50694444444444442</v>
      </c>
      <c r="C389" s="7">
        <v>0.5</v>
      </c>
      <c r="D389" s="8">
        <f>Weather[[#This Row],[Date]]+Weather[[#This Row],[WeatherHourlyBuckets]]</f>
        <v>45111.5</v>
      </c>
      <c r="E389">
        <v>73.400000000000006</v>
      </c>
      <c r="F389">
        <v>46.78</v>
      </c>
      <c r="G389">
        <v>51.8</v>
      </c>
      <c r="H389">
        <v>30.14</v>
      </c>
      <c r="I389">
        <v>9</v>
      </c>
      <c r="J389" t="s">
        <v>25</v>
      </c>
      <c r="K389">
        <v>15</v>
      </c>
    </row>
    <row r="390" spans="1:12" x14ac:dyDescent="0.25">
      <c r="A390" s="1">
        <v>45111</v>
      </c>
      <c r="B390" s="7">
        <v>0.50347222222222221</v>
      </c>
      <c r="C390" s="7">
        <v>0.5</v>
      </c>
      <c r="D390" s="8">
        <f>Weather[[#This Row],[Date]]+Weather[[#This Row],[WeatherHourlyBuckets]]</f>
        <v>45111.5</v>
      </c>
      <c r="E390">
        <v>71.599999999999994</v>
      </c>
      <c r="F390">
        <v>46.5</v>
      </c>
      <c r="G390">
        <v>50</v>
      </c>
      <c r="H390">
        <v>30.13</v>
      </c>
      <c r="I390">
        <v>13</v>
      </c>
      <c r="J390" t="s">
        <v>13</v>
      </c>
      <c r="K390">
        <v>19</v>
      </c>
    </row>
    <row r="391" spans="1:12" x14ac:dyDescent="0.25">
      <c r="A391" s="1">
        <v>45111</v>
      </c>
      <c r="B391" s="7">
        <v>0.4548611111111111</v>
      </c>
      <c r="C391" s="7">
        <v>0.41666666666666669</v>
      </c>
      <c r="D391" s="8">
        <f>Weather[[#This Row],[Date]]+Weather[[#This Row],[WeatherHourlyBuckets]]</f>
        <v>45111.416666666664</v>
      </c>
      <c r="E391">
        <v>73.400000000000006</v>
      </c>
      <c r="F391">
        <v>46.78</v>
      </c>
      <c r="G391">
        <v>51.8</v>
      </c>
      <c r="H391">
        <v>30.17</v>
      </c>
      <c r="I391">
        <v>10</v>
      </c>
      <c r="J391" t="s">
        <v>25</v>
      </c>
      <c r="K391">
        <v>15</v>
      </c>
    </row>
    <row r="392" spans="1:12" x14ac:dyDescent="0.25">
      <c r="A392" s="1">
        <v>45111</v>
      </c>
      <c r="B392" s="7">
        <v>0.45347222222222222</v>
      </c>
      <c r="C392" s="7">
        <v>0.41666666666666669</v>
      </c>
      <c r="D392" s="8">
        <f>Weather[[#This Row],[Date]]+Weather[[#This Row],[WeatherHourlyBuckets]]</f>
        <v>45111.416666666664</v>
      </c>
      <c r="E392">
        <v>73.94</v>
      </c>
      <c r="F392">
        <v>44.73</v>
      </c>
      <c r="G392">
        <v>51.08</v>
      </c>
      <c r="H392">
        <v>30.17</v>
      </c>
      <c r="I392">
        <v>11</v>
      </c>
      <c r="J392" t="s">
        <v>23</v>
      </c>
      <c r="K392">
        <v>18</v>
      </c>
    </row>
    <row r="393" spans="1:12" x14ac:dyDescent="0.25">
      <c r="A393" s="1">
        <v>45111</v>
      </c>
      <c r="B393" s="7">
        <v>0.4375</v>
      </c>
      <c r="C393" s="7">
        <v>0.41666666666666669</v>
      </c>
      <c r="D393" s="8">
        <f>Weather[[#This Row],[Date]]+Weather[[#This Row],[WeatherHourlyBuckets]]</f>
        <v>45111.416666666664</v>
      </c>
      <c r="E393">
        <v>75.2</v>
      </c>
      <c r="F393">
        <v>38.53</v>
      </c>
      <c r="G393">
        <v>48.2</v>
      </c>
      <c r="H393">
        <v>30.16</v>
      </c>
      <c r="I393">
        <v>9</v>
      </c>
      <c r="J393" t="s">
        <v>26</v>
      </c>
      <c r="K393">
        <v>14</v>
      </c>
    </row>
    <row r="394" spans="1:12" x14ac:dyDescent="0.25">
      <c r="A394" s="1">
        <v>45111</v>
      </c>
      <c r="B394" s="7">
        <v>0.42708333333333331</v>
      </c>
      <c r="C394" s="7">
        <v>0.41666666666666669</v>
      </c>
      <c r="D394" s="8">
        <f>Weather[[#This Row],[Date]]+Weather[[#This Row],[WeatherHourlyBuckets]]</f>
        <v>45111.416666666664</v>
      </c>
      <c r="E394">
        <v>73.400000000000006</v>
      </c>
      <c r="F394">
        <v>40.92</v>
      </c>
      <c r="G394">
        <v>48.2</v>
      </c>
      <c r="H394">
        <v>30.15</v>
      </c>
      <c r="I394">
        <v>11</v>
      </c>
      <c r="J394" t="s">
        <v>14</v>
      </c>
      <c r="K394">
        <v>16</v>
      </c>
    </row>
    <row r="395" spans="1:12" x14ac:dyDescent="0.25">
      <c r="A395" s="1">
        <v>45111</v>
      </c>
      <c r="B395" s="7">
        <v>0.4201388888888889</v>
      </c>
      <c r="C395" s="7">
        <v>0.41666666666666669</v>
      </c>
      <c r="D395" s="8">
        <f>Weather[[#This Row],[Date]]+Weather[[#This Row],[WeatherHourlyBuckets]]</f>
        <v>45111.416666666664</v>
      </c>
      <c r="E395">
        <v>73.400000000000006</v>
      </c>
      <c r="F395">
        <v>40.92</v>
      </c>
      <c r="G395">
        <v>48.2</v>
      </c>
      <c r="H395">
        <v>30.15</v>
      </c>
      <c r="I395">
        <v>9</v>
      </c>
      <c r="J395" t="s">
        <v>14</v>
      </c>
      <c r="K395">
        <v>16</v>
      </c>
    </row>
    <row r="396" spans="1:12" x14ac:dyDescent="0.25">
      <c r="A396" s="1">
        <v>45111</v>
      </c>
      <c r="B396" s="7">
        <v>0.95138888888888884</v>
      </c>
      <c r="C396" s="7">
        <v>0.91666666666666663</v>
      </c>
      <c r="D396" s="8">
        <f>Weather[[#This Row],[Date]]+Weather[[#This Row],[WeatherHourlyBuckets]]</f>
        <v>45111.916666666664</v>
      </c>
      <c r="E396">
        <v>57.2</v>
      </c>
      <c r="F396">
        <v>100</v>
      </c>
      <c r="G396">
        <v>57.2</v>
      </c>
      <c r="H396">
        <v>30.32</v>
      </c>
      <c r="I396">
        <v>10</v>
      </c>
      <c r="J396" t="s">
        <v>26</v>
      </c>
      <c r="K396">
        <v>16</v>
      </c>
      <c r="L396">
        <v>0.14000000000000001</v>
      </c>
    </row>
    <row r="397" spans="1:12" x14ac:dyDescent="0.25">
      <c r="A397" s="1">
        <v>45111</v>
      </c>
      <c r="B397" s="7">
        <v>0.86319444444444449</v>
      </c>
      <c r="C397" s="7">
        <v>0.83333333333333337</v>
      </c>
      <c r="D397" s="8">
        <f>Weather[[#This Row],[Date]]+Weather[[#This Row],[WeatherHourlyBuckets]]</f>
        <v>45111.833333333336</v>
      </c>
      <c r="E397">
        <v>57.02</v>
      </c>
      <c r="F397">
        <v>93.09</v>
      </c>
      <c r="G397">
        <v>55.04</v>
      </c>
      <c r="H397">
        <v>30.26</v>
      </c>
      <c r="I397">
        <v>19</v>
      </c>
      <c r="J397" t="s">
        <v>26</v>
      </c>
      <c r="K397">
        <v>30</v>
      </c>
      <c r="L397">
        <v>1E-3</v>
      </c>
    </row>
    <row r="398" spans="1:12" x14ac:dyDescent="0.25">
      <c r="A398" s="1">
        <v>45111</v>
      </c>
      <c r="B398" s="7">
        <v>0.8520833333333333</v>
      </c>
      <c r="C398" s="7">
        <v>0.83333333333333337</v>
      </c>
      <c r="D398" s="8">
        <f>Weather[[#This Row],[Date]]+Weather[[#This Row],[WeatherHourlyBuckets]]</f>
        <v>45111.833333333336</v>
      </c>
      <c r="E398">
        <v>60.98</v>
      </c>
      <c r="F398">
        <v>86.81</v>
      </c>
      <c r="G398">
        <v>57.02</v>
      </c>
      <c r="H398">
        <v>30.22</v>
      </c>
      <c r="I398">
        <v>22</v>
      </c>
      <c r="J398" t="s">
        <v>14</v>
      </c>
      <c r="K398">
        <v>38</v>
      </c>
      <c r="L398">
        <v>1E-3</v>
      </c>
    </row>
    <row r="399" spans="1:12" x14ac:dyDescent="0.25">
      <c r="A399" s="1">
        <v>45111</v>
      </c>
      <c r="B399" s="7">
        <v>0.56944444444444442</v>
      </c>
      <c r="C399" s="7">
        <v>0.54166666666666663</v>
      </c>
      <c r="D399" s="8">
        <f>Weather[[#This Row],[Date]]+Weather[[#This Row],[WeatherHourlyBuckets]]</f>
        <v>45111.541666666664</v>
      </c>
      <c r="E399">
        <v>69.8</v>
      </c>
      <c r="F399">
        <v>52.83</v>
      </c>
      <c r="G399">
        <v>51.8</v>
      </c>
      <c r="H399">
        <v>30.11</v>
      </c>
      <c r="I399">
        <v>9</v>
      </c>
      <c r="J399" t="s">
        <v>13</v>
      </c>
      <c r="K399">
        <v>16</v>
      </c>
      <c r="L399">
        <v>0.02</v>
      </c>
    </row>
    <row r="400" spans="1:12" x14ac:dyDescent="0.25">
      <c r="A400" s="1">
        <v>45111</v>
      </c>
      <c r="B400" s="7">
        <v>0.5625</v>
      </c>
      <c r="C400" s="7">
        <v>0.54166666666666663</v>
      </c>
      <c r="D400" s="8">
        <f>Weather[[#This Row],[Date]]+Weather[[#This Row],[WeatherHourlyBuckets]]</f>
        <v>45111.541666666664</v>
      </c>
      <c r="E400">
        <v>66.2</v>
      </c>
      <c r="F400">
        <v>59.79</v>
      </c>
      <c r="G400">
        <v>51.8</v>
      </c>
      <c r="H400">
        <v>30.11</v>
      </c>
      <c r="I400">
        <v>16</v>
      </c>
      <c r="J400" t="s">
        <v>22</v>
      </c>
      <c r="K400">
        <v>24</v>
      </c>
      <c r="L400">
        <v>0.02</v>
      </c>
    </row>
    <row r="401" spans="1:12" x14ac:dyDescent="0.25">
      <c r="A401" s="1">
        <v>45111</v>
      </c>
      <c r="B401" s="7">
        <v>0.55347222222222225</v>
      </c>
      <c r="C401" s="7">
        <v>0.54166666666666663</v>
      </c>
      <c r="D401" s="8">
        <f>Weather[[#This Row],[Date]]+Weather[[#This Row],[WeatherHourlyBuckets]]</f>
        <v>45111.541666666664</v>
      </c>
      <c r="E401">
        <v>66.92</v>
      </c>
      <c r="F401">
        <v>65.66</v>
      </c>
      <c r="G401">
        <v>55.04</v>
      </c>
      <c r="H401">
        <v>30.16</v>
      </c>
      <c r="I401">
        <v>15</v>
      </c>
      <c r="J401" t="s">
        <v>22</v>
      </c>
      <c r="K401">
        <v>21</v>
      </c>
      <c r="L401">
        <v>0.02</v>
      </c>
    </row>
    <row r="402" spans="1:12" x14ac:dyDescent="0.25">
      <c r="A402" s="1">
        <v>45111</v>
      </c>
      <c r="B402" s="7">
        <v>0.99513888888888891</v>
      </c>
      <c r="C402" s="7">
        <v>0.95833333333333337</v>
      </c>
      <c r="D402" s="8">
        <f>Weather[[#This Row],[Date]]+Weather[[#This Row],[WeatherHourlyBuckets]]</f>
        <v>45111.958333333336</v>
      </c>
      <c r="E402">
        <v>55.94</v>
      </c>
      <c r="F402">
        <v>96.79</v>
      </c>
      <c r="G402">
        <v>55.04</v>
      </c>
      <c r="H402">
        <v>30.3</v>
      </c>
      <c r="I402">
        <v>6</v>
      </c>
      <c r="J402" t="s">
        <v>26</v>
      </c>
      <c r="L402">
        <v>0.02</v>
      </c>
    </row>
    <row r="403" spans="1:12" x14ac:dyDescent="0.25">
      <c r="A403" s="1">
        <v>45111</v>
      </c>
      <c r="B403" s="7">
        <v>0.99305555555555558</v>
      </c>
      <c r="C403" s="7">
        <v>0.95833333333333337</v>
      </c>
      <c r="D403" s="8">
        <f>Weather[[#This Row],[Date]]+Weather[[#This Row],[WeatherHourlyBuckets]]</f>
        <v>45111.958333333336</v>
      </c>
      <c r="E403">
        <v>55.4</v>
      </c>
      <c r="F403">
        <v>100</v>
      </c>
      <c r="G403">
        <v>55.4</v>
      </c>
      <c r="H403">
        <v>30.29</v>
      </c>
      <c r="I403">
        <v>5</v>
      </c>
      <c r="J403" t="s">
        <v>23</v>
      </c>
      <c r="L403">
        <v>0.01</v>
      </c>
    </row>
    <row r="404" spans="1:12" x14ac:dyDescent="0.25">
      <c r="A404" s="1">
        <v>45111</v>
      </c>
      <c r="B404" s="7">
        <v>0.99027777777777781</v>
      </c>
      <c r="C404" s="7">
        <v>0.95833333333333337</v>
      </c>
      <c r="D404" s="8">
        <f>Weather[[#This Row],[Date]]+Weather[[#This Row],[WeatherHourlyBuckets]]</f>
        <v>45111.958333333336</v>
      </c>
      <c r="E404">
        <v>55.94</v>
      </c>
      <c r="F404">
        <v>100</v>
      </c>
      <c r="G404">
        <v>55.94</v>
      </c>
      <c r="H404">
        <v>30.3</v>
      </c>
      <c r="I404">
        <v>7</v>
      </c>
      <c r="J404" t="s">
        <v>23</v>
      </c>
      <c r="L404">
        <v>0.01</v>
      </c>
    </row>
    <row r="405" spans="1:12" x14ac:dyDescent="0.25">
      <c r="A405" s="1">
        <v>45111</v>
      </c>
      <c r="B405" s="7">
        <v>0.98958333333333337</v>
      </c>
      <c r="C405" s="7">
        <v>0.95833333333333337</v>
      </c>
      <c r="D405" s="8">
        <f>Weather[[#This Row],[Date]]+Weather[[#This Row],[WeatherHourlyBuckets]]</f>
        <v>45111.958333333336</v>
      </c>
      <c r="E405">
        <v>55.4</v>
      </c>
      <c r="F405">
        <v>100</v>
      </c>
      <c r="G405">
        <v>55.4</v>
      </c>
      <c r="H405">
        <v>30.3</v>
      </c>
      <c r="I405">
        <v>6</v>
      </c>
      <c r="J405" t="s">
        <v>23</v>
      </c>
      <c r="L405">
        <v>0.01</v>
      </c>
    </row>
    <row r="406" spans="1:12" x14ac:dyDescent="0.25">
      <c r="A406" s="1">
        <v>45111</v>
      </c>
      <c r="B406" s="7">
        <v>0.98611111111111116</v>
      </c>
      <c r="C406" s="7">
        <v>0.95833333333333337</v>
      </c>
      <c r="D406" s="8">
        <f>Weather[[#This Row],[Date]]+Weather[[#This Row],[WeatherHourlyBuckets]]</f>
        <v>45111.958333333336</v>
      </c>
      <c r="E406">
        <v>55.4</v>
      </c>
      <c r="F406">
        <v>100</v>
      </c>
      <c r="G406">
        <v>55.4</v>
      </c>
      <c r="H406">
        <v>30.3</v>
      </c>
      <c r="I406">
        <v>6</v>
      </c>
      <c r="J406" t="s">
        <v>23</v>
      </c>
      <c r="L406">
        <v>0.01</v>
      </c>
    </row>
    <row r="407" spans="1:12" x14ac:dyDescent="0.25">
      <c r="A407" s="1">
        <v>45111</v>
      </c>
      <c r="B407" s="7">
        <v>0.98263888888888884</v>
      </c>
      <c r="C407" s="7">
        <v>0.95833333333333337</v>
      </c>
      <c r="D407" s="8">
        <f>Weather[[#This Row],[Date]]+Weather[[#This Row],[WeatherHourlyBuckets]]</f>
        <v>45111.958333333336</v>
      </c>
      <c r="E407">
        <v>55.4</v>
      </c>
      <c r="F407">
        <v>100</v>
      </c>
      <c r="G407">
        <v>55.4</v>
      </c>
      <c r="H407">
        <v>30.3</v>
      </c>
      <c r="I407">
        <v>6</v>
      </c>
      <c r="J407" t="s">
        <v>23</v>
      </c>
      <c r="L407">
        <v>0.01</v>
      </c>
    </row>
    <row r="408" spans="1:12" x14ac:dyDescent="0.25">
      <c r="A408" s="1">
        <v>45111</v>
      </c>
      <c r="B408" s="7">
        <v>0.98124999999999996</v>
      </c>
      <c r="C408" s="7">
        <v>0.95833333333333337</v>
      </c>
      <c r="D408" s="8">
        <f>Weather[[#This Row],[Date]]+Weather[[#This Row],[WeatherHourlyBuckets]]</f>
        <v>45111.958333333336</v>
      </c>
      <c r="E408">
        <v>55.94</v>
      </c>
      <c r="F408">
        <v>96.79</v>
      </c>
      <c r="G408">
        <v>55.04</v>
      </c>
      <c r="H408">
        <v>30.3</v>
      </c>
      <c r="I408">
        <v>7</v>
      </c>
      <c r="J408" t="s">
        <v>23</v>
      </c>
      <c r="L408">
        <v>0.01</v>
      </c>
    </row>
    <row r="409" spans="1:12" x14ac:dyDescent="0.25">
      <c r="A409" s="1">
        <v>45111</v>
      </c>
      <c r="B409" s="7">
        <v>0.97916666666666663</v>
      </c>
      <c r="C409" s="7">
        <v>0.95833333333333337</v>
      </c>
      <c r="D409" s="8">
        <f>Weather[[#This Row],[Date]]+Weather[[#This Row],[WeatherHourlyBuckets]]</f>
        <v>45111.958333333336</v>
      </c>
      <c r="E409">
        <v>55.4</v>
      </c>
      <c r="F409">
        <v>100</v>
      </c>
      <c r="G409">
        <v>55.4</v>
      </c>
      <c r="H409">
        <v>30.31</v>
      </c>
      <c r="I409">
        <v>8</v>
      </c>
      <c r="J409" t="s">
        <v>23</v>
      </c>
      <c r="L409">
        <v>0.01</v>
      </c>
    </row>
    <row r="410" spans="1:12" x14ac:dyDescent="0.25">
      <c r="A410" s="1">
        <v>45111</v>
      </c>
      <c r="B410" s="7">
        <v>0.96875</v>
      </c>
      <c r="C410" s="7">
        <v>0.95833333333333337</v>
      </c>
      <c r="D410" s="8">
        <f>Weather[[#This Row],[Date]]+Weather[[#This Row],[WeatherHourlyBuckets]]</f>
        <v>45111.958333333336</v>
      </c>
      <c r="E410">
        <v>55.4</v>
      </c>
      <c r="F410">
        <v>100</v>
      </c>
      <c r="G410">
        <v>55.4</v>
      </c>
      <c r="H410">
        <v>30.3</v>
      </c>
      <c r="I410">
        <v>8</v>
      </c>
      <c r="J410" t="s">
        <v>13</v>
      </c>
      <c r="L410">
        <v>0.01</v>
      </c>
    </row>
    <row r="411" spans="1:12" x14ac:dyDescent="0.25">
      <c r="A411" s="1">
        <v>45111</v>
      </c>
      <c r="B411" s="7">
        <v>0.96805555555555556</v>
      </c>
      <c r="C411" s="7">
        <v>0.95833333333333337</v>
      </c>
      <c r="D411" s="8">
        <f>Weather[[#This Row],[Date]]+Weather[[#This Row],[WeatherHourlyBuckets]]</f>
        <v>45111.958333333336</v>
      </c>
      <c r="E411">
        <v>55.94</v>
      </c>
      <c r="F411">
        <v>100</v>
      </c>
      <c r="G411">
        <v>55.94</v>
      </c>
      <c r="H411">
        <v>30.3</v>
      </c>
      <c r="I411">
        <v>9</v>
      </c>
      <c r="J411" t="s">
        <v>25</v>
      </c>
      <c r="L411">
        <v>0.01</v>
      </c>
    </row>
    <row r="412" spans="1:12" x14ac:dyDescent="0.25">
      <c r="A412" s="1">
        <v>45111</v>
      </c>
      <c r="B412" s="7">
        <v>0.96597222222222223</v>
      </c>
      <c r="C412" s="7">
        <v>0.95833333333333337</v>
      </c>
      <c r="D412" s="8">
        <f>Weather[[#This Row],[Date]]+Weather[[#This Row],[WeatherHourlyBuckets]]</f>
        <v>45111.958333333336</v>
      </c>
      <c r="E412">
        <v>55.94</v>
      </c>
      <c r="F412">
        <v>100</v>
      </c>
      <c r="G412">
        <v>55.94</v>
      </c>
      <c r="H412">
        <v>30.3</v>
      </c>
      <c r="I412">
        <v>8</v>
      </c>
      <c r="J412" t="s">
        <v>23</v>
      </c>
      <c r="L412">
        <v>0.01</v>
      </c>
    </row>
    <row r="413" spans="1:12" x14ac:dyDescent="0.25">
      <c r="A413" s="1">
        <v>45111</v>
      </c>
      <c r="B413" s="7">
        <v>0.96527777777777779</v>
      </c>
      <c r="C413" s="7">
        <v>0.95833333333333337</v>
      </c>
      <c r="D413" s="8">
        <f>Weather[[#This Row],[Date]]+Weather[[#This Row],[WeatherHourlyBuckets]]</f>
        <v>45111.958333333336</v>
      </c>
      <c r="E413">
        <v>55.4</v>
      </c>
      <c r="F413">
        <v>100</v>
      </c>
      <c r="G413">
        <v>55.4</v>
      </c>
      <c r="H413">
        <v>30.3</v>
      </c>
      <c r="I413">
        <v>8</v>
      </c>
      <c r="J413" t="s">
        <v>23</v>
      </c>
      <c r="L413">
        <v>0.01</v>
      </c>
    </row>
    <row r="414" spans="1:12" x14ac:dyDescent="0.25">
      <c r="A414" s="1">
        <v>45111</v>
      </c>
      <c r="B414" s="7">
        <v>0.96180555555555558</v>
      </c>
      <c r="C414" s="7">
        <v>0.95833333333333337</v>
      </c>
      <c r="D414" s="8">
        <f>Weather[[#This Row],[Date]]+Weather[[#This Row],[WeatherHourlyBuckets]]</f>
        <v>45111.958333333336</v>
      </c>
      <c r="E414">
        <v>55.4</v>
      </c>
      <c r="F414">
        <v>100</v>
      </c>
      <c r="G414">
        <v>55.4</v>
      </c>
      <c r="H414">
        <v>30.3</v>
      </c>
      <c r="I414">
        <v>10</v>
      </c>
      <c r="J414" t="s">
        <v>23</v>
      </c>
      <c r="L414">
        <v>0.01</v>
      </c>
    </row>
    <row r="415" spans="1:12" x14ac:dyDescent="0.25">
      <c r="A415" s="1">
        <v>45111</v>
      </c>
      <c r="B415" s="7">
        <v>0.95347222222222228</v>
      </c>
      <c r="C415" s="7">
        <v>0.91666666666666663</v>
      </c>
      <c r="D415" s="8">
        <f>Weather[[#This Row],[Date]]+Weather[[#This Row],[WeatherHourlyBuckets]]</f>
        <v>45111.916666666664</v>
      </c>
      <c r="E415">
        <v>57.02</v>
      </c>
      <c r="F415">
        <v>100</v>
      </c>
      <c r="G415">
        <v>57.02</v>
      </c>
      <c r="H415">
        <v>30.31</v>
      </c>
      <c r="I415">
        <v>8</v>
      </c>
      <c r="J415" t="s">
        <v>26</v>
      </c>
      <c r="L415">
        <v>0.14000000000000001</v>
      </c>
    </row>
    <row r="416" spans="1:12" x14ac:dyDescent="0.25">
      <c r="A416" s="1">
        <v>45111</v>
      </c>
      <c r="B416" s="7">
        <v>0.95208333333333328</v>
      </c>
      <c r="C416" s="7">
        <v>0.91666666666666663</v>
      </c>
      <c r="D416" s="8">
        <f>Weather[[#This Row],[Date]]+Weather[[#This Row],[WeatherHourlyBuckets]]</f>
        <v>45111.916666666664</v>
      </c>
      <c r="E416">
        <v>57.2</v>
      </c>
      <c r="F416">
        <v>100</v>
      </c>
      <c r="G416">
        <v>57.2</v>
      </c>
      <c r="H416">
        <v>30.31</v>
      </c>
      <c r="I416">
        <v>10</v>
      </c>
      <c r="J416" t="s">
        <v>26</v>
      </c>
      <c r="L416">
        <v>0.14000000000000001</v>
      </c>
    </row>
    <row r="417" spans="1:12" x14ac:dyDescent="0.25">
      <c r="A417" s="1">
        <v>45111</v>
      </c>
      <c r="B417" s="7">
        <v>0.94791666666666663</v>
      </c>
      <c r="C417" s="7">
        <v>0.91666666666666663</v>
      </c>
      <c r="D417" s="8">
        <f>Weather[[#This Row],[Date]]+Weather[[#This Row],[WeatherHourlyBuckets]]</f>
        <v>45111.916666666664</v>
      </c>
      <c r="E417">
        <v>57.2</v>
      </c>
      <c r="F417">
        <v>100</v>
      </c>
      <c r="G417">
        <v>57.2</v>
      </c>
      <c r="H417">
        <v>30.34</v>
      </c>
      <c r="I417">
        <v>8</v>
      </c>
      <c r="J417" t="s">
        <v>14</v>
      </c>
      <c r="L417">
        <v>0.08</v>
      </c>
    </row>
    <row r="418" spans="1:12" x14ac:dyDescent="0.25">
      <c r="A418" s="1">
        <v>45111</v>
      </c>
      <c r="B418" s="7">
        <v>0.82847222222222228</v>
      </c>
      <c r="C418" s="7">
        <v>0.79166666666666663</v>
      </c>
      <c r="D418" s="8">
        <f>Weather[[#This Row],[Date]]+Weather[[#This Row],[WeatherHourlyBuckets]]</f>
        <v>45111.791666666664</v>
      </c>
      <c r="E418">
        <v>68</v>
      </c>
      <c r="F418">
        <v>60.82</v>
      </c>
      <c r="G418">
        <v>53.96</v>
      </c>
      <c r="H418">
        <v>30.17</v>
      </c>
      <c r="I418">
        <v>3</v>
      </c>
      <c r="J418" t="s">
        <v>20</v>
      </c>
      <c r="L418">
        <v>0.01</v>
      </c>
    </row>
    <row r="419" spans="1:12" x14ac:dyDescent="0.25">
      <c r="A419" s="1">
        <v>45111</v>
      </c>
      <c r="B419" s="7">
        <v>0.82638888888888884</v>
      </c>
      <c r="C419" s="7">
        <v>0.79166666666666663</v>
      </c>
      <c r="D419" s="8">
        <f>Weather[[#This Row],[Date]]+Weather[[#This Row],[WeatherHourlyBuckets]]</f>
        <v>45111.791666666664</v>
      </c>
      <c r="E419">
        <v>68</v>
      </c>
      <c r="F419">
        <v>60.03</v>
      </c>
      <c r="G419">
        <v>53.6</v>
      </c>
      <c r="H419">
        <v>30.17</v>
      </c>
      <c r="I419">
        <v>5</v>
      </c>
      <c r="J419" t="s">
        <v>12</v>
      </c>
      <c r="L419">
        <v>0.01</v>
      </c>
    </row>
    <row r="420" spans="1:12" x14ac:dyDescent="0.25">
      <c r="A420" s="1">
        <v>45111</v>
      </c>
      <c r="B420" s="7">
        <v>0.82291666666666663</v>
      </c>
      <c r="C420" s="7">
        <v>0.79166666666666663</v>
      </c>
      <c r="D420" s="8">
        <f>Weather[[#This Row],[Date]]+Weather[[#This Row],[WeatherHourlyBuckets]]</f>
        <v>45111.791666666664</v>
      </c>
      <c r="E420">
        <v>66.2</v>
      </c>
      <c r="F420">
        <v>68.2</v>
      </c>
      <c r="G420">
        <v>55.4</v>
      </c>
      <c r="H420">
        <v>30.15</v>
      </c>
      <c r="I420">
        <v>5</v>
      </c>
      <c r="J420" t="s">
        <v>12</v>
      </c>
      <c r="L420">
        <v>0.01</v>
      </c>
    </row>
    <row r="421" spans="1:12" x14ac:dyDescent="0.25">
      <c r="A421" s="1">
        <v>45111</v>
      </c>
      <c r="B421" s="7">
        <v>0.81944444444444442</v>
      </c>
      <c r="C421" s="7">
        <v>0.79166666666666663</v>
      </c>
      <c r="D421" s="8">
        <f>Weather[[#This Row],[Date]]+Weather[[#This Row],[WeatherHourlyBuckets]]</f>
        <v>45111.791666666664</v>
      </c>
      <c r="E421">
        <v>66.2</v>
      </c>
      <c r="F421">
        <v>68.2</v>
      </c>
      <c r="G421">
        <v>55.4</v>
      </c>
      <c r="H421">
        <v>30.13</v>
      </c>
      <c r="I421">
        <v>14</v>
      </c>
      <c r="J421" t="s">
        <v>13</v>
      </c>
      <c r="L421">
        <v>0.01</v>
      </c>
    </row>
    <row r="422" spans="1:12" x14ac:dyDescent="0.25">
      <c r="A422" s="1">
        <v>45111</v>
      </c>
      <c r="B422" s="7">
        <v>0.81597222222222221</v>
      </c>
      <c r="C422" s="7">
        <v>0.79166666666666663</v>
      </c>
      <c r="D422" s="8">
        <f>Weather[[#This Row],[Date]]+Weather[[#This Row],[WeatherHourlyBuckets]]</f>
        <v>45111.791666666664</v>
      </c>
      <c r="E422">
        <v>66.2</v>
      </c>
      <c r="F422">
        <v>68.2</v>
      </c>
      <c r="G422">
        <v>55.4</v>
      </c>
      <c r="H422">
        <v>30.13</v>
      </c>
      <c r="I422">
        <v>15</v>
      </c>
      <c r="J422" t="s">
        <v>13</v>
      </c>
      <c r="L422">
        <v>0.01</v>
      </c>
    </row>
    <row r="423" spans="1:12" x14ac:dyDescent="0.25">
      <c r="A423" s="1">
        <v>45111</v>
      </c>
      <c r="B423" s="7">
        <v>0.8125</v>
      </c>
      <c r="C423" s="7">
        <v>0.79166666666666663</v>
      </c>
      <c r="D423" s="8">
        <f>Weather[[#This Row],[Date]]+Weather[[#This Row],[WeatherHourlyBuckets]]</f>
        <v>45111.791666666664</v>
      </c>
      <c r="E423">
        <v>69.8</v>
      </c>
      <c r="F423">
        <v>56.44</v>
      </c>
      <c r="G423">
        <v>53.6</v>
      </c>
      <c r="H423">
        <v>30.17</v>
      </c>
      <c r="I423">
        <v>7</v>
      </c>
      <c r="J423" t="s">
        <v>22</v>
      </c>
      <c r="L423">
        <v>0.01</v>
      </c>
    </row>
    <row r="424" spans="1:12" x14ac:dyDescent="0.25">
      <c r="A424" s="1">
        <v>45111</v>
      </c>
      <c r="B424" s="7">
        <v>0.79791666666666672</v>
      </c>
      <c r="C424" s="7">
        <v>0.79166666666666663</v>
      </c>
      <c r="D424" s="8">
        <f>Weather[[#This Row],[Date]]+Weather[[#This Row],[WeatherHourlyBuckets]]</f>
        <v>45111.791666666664</v>
      </c>
      <c r="E424">
        <v>71.06</v>
      </c>
      <c r="F424">
        <v>50.96</v>
      </c>
      <c r="G424">
        <v>51.98</v>
      </c>
      <c r="H424">
        <v>30.16</v>
      </c>
      <c r="J424" t="s">
        <v>20</v>
      </c>
      <c r="L424">
        <v>1E-3</v>
      </c>
    </row>
    <row r="425" spans="1:12" x14ac:dyDescent="0.25">
      <c r="A425" s="1">
        <v>45111</v>
      </c>
      <c r="B425" s="7">
        <v>0.57847222222222228</v>
      </c>
      <c r="C425" s="7">
        <v>0.54166666666666663</v>
      </c>
      <c r="D425" s="8">
        <f>Weather[[#This Row],[Date]]+Weather[[#This Row],[WeatherHourlyBuckets]]</f>
        <v>45111.541666666664</v>
      </c>
      <c r="E425">
        <v>69.98</v>
      </c>
      <c r="F425">
        <v>52.86</v>
      </c>
      <c r="G425">
        <v>51.98</v>
      </c>
      <c r="H425">
        <v>30.12</v>
      </c>
      <c r="I425">
        <v>11</v>
      </c>
      <c r="J425" t="s">
        <v>13</v>
      </c>
      <c r="L425">
        <v>0.02</v>
      </c>
    </row>
    <row r="426" spans="1:12" x14ac:dyDescent="0.25">
      <c r="A426" s="1">
        <v>45111</v>
      </c>
      <c r="B426" s="7">
        <v>0.57638888888888884</v>
      </c>
      <c r="C426" s="7">
        <v>0.54166666666666663</v>
      </c>
      <c r="D426" s="8">
        <f>Weather[[#This Row],[Date]]+Weather[[#This Row],[WeatherHourlyBuckets]]</f>
        <v>45111.541666666664</v>
      </c>
      <c r="E426">
        <v>69.8</v>
      </c>
      <c r="F426">
        <v>56.44</v>
      </c>
      <c r="G426">
        <v>53.6</v>
      </c>
      <c r="H426">
        <v>30.11</v>
      </c>
      <c r="J426" t="s">
        <v>20</v>
      </c>
      <c r="L426">
        <v>0.02</v>
      </c>
    </row>
    <row r="427" spans="1:12" x14ac:dyDescent="0.25">
      <c r="A427" s="1">
        <v>45111</v>
      </c>
      <c r="B427" s="7">
        <v>0.57291666666666663</v>
      </c>
      <c r="C427" s="7">
        <v>0.54166666666666663</v>
      </c>
      <c r="D427" s="8">
        <f>Weather[[#This Row],[Date]]+Weather[[#This Row],[WeatherHourlyBuckets]]</f>
        <v>45111.541666666664</v>
      </c>
      <c r="E427">
        <v>69.8</v>
      </c>
      <c r="F427">
        <v>56.44</v>
      </c>
      <c r="G427">
        <v>53.6</v>
      </c>
      <c r="H427">
        <v>30.11</v>
      </c>
      <c r="I427">
        <v>9</v>
      </c>
      <c r="J427" t="s">
        <v>22</v>
      </c>
      <c r="L427">
        <v>0.02</v>
      </c>
    </row>
    <row r="428" spans="1:12" x14ac:dyDescent="0.25">
      <c r="A428" s="1">
        <v>45111</v>
      </c>
      <c r="B428" s="7">
        <v>0.56597222222222221</v>
      </c>
      <c r="C428" s="7">
        <v>0.54166666666666663</v>
      </c>
      <c r="D428" s="8">
        <f>Weather[[#This Row],[Date]]+Weather[[#This Row],[WeatherHourlyBuckets]]</f>
        <v>45111.541666666664</v>
      </c>
      <c r="E428">
        <v>68</v>
      </c>
      <c r="F428">
        <v>52.57</v>
      </c>
      <c r="G428">
        <v>50</v>
      </c>
      <c r="H428">
        <v>30.11</v>
      </c>
      <c r="I428">
        <v>13</v>
      </c>
      <c r="J428" t="s">
        <v>12</v>
      </c>
      <c r="L428">
        <v>0.02</v>
      </c>
    </row>
    <row r="429" spans="1:12" x14ac:dyDescent="0.25">
      <c r="A429" s="1">
        <v>45111</v>
      </c>
      <c r="B429" s="7">
        <v>0.55208333333333337</v>
      </c>
      <c r="C429" s="7">
        <v>0.54166666666666663</v>
      </c>
      <c r="D429" s="8">
        <f>Weather[[#This Row],[Date]]+Weather[[#This Row],[WeatherHourlyBuckets]]</f>
        <v>45111.541666666664</v>
      </c>
      <c r="E429">
        <v>68</v>
      </c>
      <c r="F429">
        <v>64.099999999999994</v>
      </c>
      <c r="G429">
        <v>55.4</v>
      </c>
      <c r="H429">
        <v>30.16</v>
      </c>
      <c r="I429">
        <v>14</v>
      </c>
      <c r="J429" t="s">
        <v>22</v>
      </c>
      <c r="L429">
        <v>0.02</v>
      </c>
    </row>
    <row r="430" spans="1:12" x14ac:dyDescent="0.25">
      <c r="A430" s="1">
        <v>45111</v>
      </c>
      <c r="B430" s="7">
        <v>0.54861111111111116</v>
      </c>
      <c r="C430" s="7">
        <v>0.54166666666666663</v>
      </c>
      <c r="D430" s="8">
        <f>Weather[[#This Row],[Date]]+Weather[[#This Row],[WeatherHourlyBuckets]]</f>
        <v>45111.541666666664</v>
      </c>
      <c r="E430">
        <v>69.8</v>
      </c>
      <c r="F430">
        <v>56.44</v>
      </c>
      <c r="G430">
        <v>53.6</v>
      </c>
      <c r="H430">
        <v>30.18</v>
      </c>
      <c r="I430">
        <v>10</v>
      </c>
      <c r="J430" t="s">
        <v>22</v>
      </c>
      <c r="L430">
        <v>0.02</v>
      </c>
    </row>
    <row r="431" spans="1:12" x14ac:dyDescent="0.25">
      <c r="A431" s="1">
        <v>45111</v>
      </c>
      <c r="B431" s="7">
        <v>0.54513888888888884</v>
      </c>
      <c r="C431" s="7">
        <v>0.54166666666666663</v>
      </c>
      <c r="D431" s="8">
        <f>Weather[[#This Row],[Date]]+Weather[[#This Row],[WeatherHourlyBuckets]]</f>
        <v>45111.541666666664</v>
      </c>
      <c r="E431">
        <v>69.8</v>
      </c>
      <c r="F431">
        <v>60.27</v>
      </c>
      <c r="G431">
        <v>55.4</v>
      </c>
      <c r="H431">
        <v>30.21</v>
      </c>
      <c r="I431">
        <v>3</v>
      </c>
      <c r="J431" t="s">
        <v>21</v>
      </c>
      <c r="L431">
        <v>0.02</v>
      </c>
    </row>
    <row r="432" spans="1:12" x14ac:dyDescent="0.25">
      <c r="A432" s="1">
        <v>45110</v>
      </c>
      <c r="B432" s="7">
        <v>0.16666666666666666</v>
      </c>
      <c r="C432" s="7">
        <v>0.16666666666666666</v>
      </c>
      <c r="D432" s="8">
        <f>Weather[[#This Row],[Date]]+Weather[[#This Row],[WeatherHourlyBuckets]]</f>
        <v>45110.166666666664</v>
      </c>
      <c r="E432">
        <v>57.2</v>
      </c>
      <c r="F432">
        <v>71.849999999999994</v>
      </c>
      <c r="G432">
        <v>48.2</v>
      </c>
      <c r="H432">
        <v>30.14</v>
      </c>
      <c r="I432">
        <v>4</v>
      </c>
      <c r="J432" t="s">
        <v>21</v>
      </c>
    </row>
    <row r="433" spans="1:10" x14ac:dyDescent="0.25">
      <c r="A433" s="1">
        <v>45110</v>
      </c>
      <c r="B433" s="7">
        <v>0.16319444444444445</v>
      </c>
      <c r="C433" s="7">
        <v>0.125</v>
      </c>
      <c r="D433" s="8">
        <f>Weather[[#This Row],[Date]]+Weather[[#This Row],[WeatherHourlyBuckets]]</f>
        <v>45110.125</v>
      </c>
      <c r="E433">
        <v>57.2</v>
      </c>
      <c r="F433">
        <v>71.849999999999994</v>
      </c>
      <c r="G433">
        <v>48.2</v>
      </c>
      <c r="H433">
        <v>30.14</v>
      </c>
      <c r="I433">
        <v>7</v>
      </c>
      <c r="J433" t="s">
        <v>21</v>
      </c>
    </row>
    <row r="434" spans="1:10" x14ac:dyDescent="0.25">
      <c r="A434" s="1">
        <v>45110</v>
      </c>
      <c r="B434" s="7">
        <v>0.15972222222222221</v>
      </c>
      <c r="C434" s="7">
        <v>0.125</v>
      </c>
      <c r="D434" s="8">
        <f>Weather[[#This Row],[Date]]+Weather[[#This Row],[WeatherHourlyBuckets]]</f>
        <v>45110.125</v>
      </c>
      <c r="E434">
        <v>57.2</v>
      </c>
      <c r="F434">
        <v>71.849999999999994</v>
      </c>
      <c r="G434">
        <v>48.2</v>
      </c>
      <c r="H434">
        <v>30.14</v>
      </c>
      <c r="I434">
        <v>7</v>
      </c>
      <c r="J434" t="s">
        <v>21</v>
      </c>
    </row>
    <row r="435" spans="1:10" x14ac:dyDescent="0.25">
      <c r="A435" s="1">
        <v>45110</v>
      </c>
      <c r="B435" s="7">
        <v>0.15625</v>
      </c>
      <c r="C435" s="7">
        <v>0.125</v>
      </c>
      <c r="D435" s="8">
        <f>Weather[[#This Row],[Date]]+Weather[[#This Row],[WeatherHourlyBuckets]]</f>
        <v>45110.125</v>
      </c>
      <c r="E435">
        <v>57.2</v>
      </c>
      <c r="F435">
        <v>71.849999999999994</v>
      </c>
      <c r="G435">
        <v>48.2</v>
      </c>
      <c r="H435">
        <v>30.14</v>
      </c>
      <c r="I435">
        <v>7</v>
      </c>
      <c r="J435" t="s">
        <v>21</v>
      </c>
    </row>
    <row r="436" spans="1:10" x14ac:dyDescent="0.25">
      <c r="A436" s="1">
        <v>45110</v>
      </c>
      <c r="B436" s="7">
        <v>0.15277777777777779</v>
      </c>
      <c r="C436" s="7">
        <v>0.125</v>
      </c>
      <c r="D436" s="8">
        <f>Weather[[#This Row],[Date]]+Weather[[#This Row],[WeatherHourlyBuckets]]</f>
        <v>45110.125</v>
      </c>
      <c r="E436">
        <v>57.2</v>
      </c>
      <c r="F436">
        <v>71.849999999999994</v>
      </c>
      <c r="G436">
        <v>48.2</v>
      </c>
      <c r="H436">
        <v>30.14</v>
      </c>
      <c r="I436">
        <v>6</v>
      </c>
      <c r="J436" t="s">
        <v>21</v>
      </c>
    </row>
    <row r="437" spans="1:10" x14ac:dyDescent="0.25">
      <c r="A437" s="1">
        <v>45110</v>
      </c>
      <c r="B437" s="7">
        <v>0.14583333333333334</v>
      </c>
      <c r="C437" s="7">
        <v>0.125</v>
      </c>
      <c r="D437" s="8">
        <f>Weather[[#This Row],[Date]]+Weather[[#This Row],[WeatherHourlyBuckets]]</f>
        <v>45110.125</v>
      </c>
      <c r="E437">
        <v>57.2</v>
      </c>
      <c r="F437">
        <v>71.849999999999994</v>
      </c>
      <c r="G437">
        <v>48.2</v>
      </c>
      <c r="H437">
        <v>30.14</v>
      </c>
      <c r="I437">
        <v>5</v>
      </c>
      <c r="J437" t="s">
        <v>21</v>
      </c>
    </row>
    <row r="438" spans="1:10" x14ac:dyDescent="0.25">
      <c r="A438" s="1">
        <v>45110</v>
      </c>
      <c r="B438" s="7">
        <v>0.13541666666666666</v>
      </c>
      <c r="C438" s="7">
        <v>0.125</v>
      </c>
      <c r="D438" s="8">
        <f>Weather[[#This Row],[Date]]+Weather[[#This Row],[WeatherHourlyBuckets]]</f>
        <v>45110.125</v>
      </c>
      <c r="E438">
        <v>57.2</v>
      </c>
      <c r="F438">
        <v>71.849999999999994</v>
      </c>
      <c r="G438">
        <v>48.2</v>
      </c>
      <c r="H438">
        <v>30.14</v>
      </c>
      <c r="I438">
        <v>7</v>
      </c>
      <c r="J438" t="s">
        <v>21</v>
      </c>
    </row>
    <row r="439" spans="1:10" x14ac:dyDescent="0.25">
      <c r="A439" s="1">
        <v>45110</v>
      </c>
      <c r="B439" s="7">
        <v>0.125</v>
      </c>
      <c r="C439" s="7">
        <v>0.125</v>
      </c>
      <c r="D439" s="8">
        <f>Weather[[#This Row],[Date]]+Weather[[#This Row],[WeatherHourlyBuckets]]</f>
        <v>45110.125</v>
      </c>
      <c r="E439">
        <v>57.2</v>
      </c>
      <c r="F439">
        <v>71.849999999999994</v>
      </c>
      <c r="G439">
        <v>48.2</v>
      </c>
      <c r="H439">
        <v>30.15</v>
      </c>
      <c r="I439">
        <v>4</v>
      </c>
      <c r="J439" t="s">
        <v>21</v>
      </c>
    </row>
    <row r="440" spans="1:10" x14ac:dyDescent="0.25">
      <c r="A440" s="1">
        <v>45110</v>
      </c>
      <c r="B440" s="7">
        <v>0.1111111111111111</v>
      </c>
      <c r="C440" s="7">
        <v>8.3333333333333329E-2</v>
      </c>
      <c r="D440" s="8">
        <f>Weather[[#This Row],[Date]]+Weather[[#This Row],[WeatherHourlyBuckets]]</f>
        <v>45110.083333333336</v>
      </c>
      <c r="E440">
        <v>57.2</v>
      </c>
      <c r="F440">
        <v>71.849999999999994</v>
      </c>
      <c r="G440">
        <v>48.2</v>
      </c>
      <c r="H440">
        <v>30.15</v>
      </c>
      <c r="I440">
        <v>4</v>
      </c>
      <c r="J440" t="s">
        <v>24</v>
      </c>
    </row>
    <row r="441" spans="1:10" x14ac:dyDescent="0.25">
      <c r="A441" s="1">
        <v>45110</v>
      </c>
      <c r="B441" s="7">
        <v>0.99652777777777779</v>
      </c>
      <c r="C441" s="7">
        <v>0.95833333333333337</v>
      </c>
      <c r="D441" s="8">
        <f>Weather[[#This Row],[Date]]+Weather[[#This Row],[WeatherHourlyBuckets]]</f>
        <v>45110.958333333336</v>
      </c>
      <c r="E441">
        <v>66.2</v>
      </c>
      <c r="F441">
        <v>52.3</v>
      </c>
      <c r="G441">
        <v>48.2</v>
      </c>
      <c r="H441">
        <v>30.12</v>
      </c>
      <c r="I441">
        <v>11</v>
      </c>
      <c r="J441" t="s">
        <v>21</v>
      </c>
    </row>
    <row r="442" spans="1:10" x14ac:dyDescent="0.25">
      <c r="A442" s="1">
        <v>45110</v>
      </c>
      <c r="B442" s="7">
        <v>0.99305555555555558</v>
      </c>
      <c r="C442" s="7">
        <v>0.95833333333333337</v>
      </c>
      <c r="D442" s="8">
        <f>Weather[[#This Row],[Date]]+Weather[[#This Row],[WeatherHourlyBuckets]]</f>
        <v>45110.958333333336</v>
      </c>
      <c r="E442">
        <v>66.2</v>
      </c>
      <c r="F442">
        <v>52.3</v>
      </c>
      <c r="G442">
        <v>48.2</v>
      </c>
      <c r="H442">
        <v>30.12</v>
      </c>
      <c r="I442">
        <v>11</v>
      </c>
      <c r="J442" t="s">
        <v>24</v>
      </c>
    </row>
    <row r="443" spans="1:10" x14ac:dyDescent="0.25">
      <c r="A443" s="1">
        <v>45110</v>
      </c>
      <c r="B443" s="7">
        <v>0.98958333333333337</v>
      </c>
      <c r="C443" s="7">
        <v>0.95833333333333337</v>
      </c>
      <c r="D443" s="8">
        <f>Weather[[#This Row],[Date]]+Weather[[#This Row],[WeatherHourlyBuckets]]</f>
        <v>45110.958333333336</v>
      </c>
      <c r="E443">
        <v>66.2</v>
      </c>
      <c r="F443">
        <v>52.3</v>
      </c>
      <c r="G443">
        <v>48.2</v>
      </c>
      <c r="H443">
        <v>30.12</v>
      </c>
      <c r="I443">
        <v>10</v>
      </c>
      <c r="J443" t="s">
        <v>24</v>
      </c>
    </row>
    <row r="444" spans="1:10" x14ac:dyDescent="0.25">
      <c r="A444" s="1">
        <v>45110</v>
      </c>
      <c r="B444" s="7">
        <v>0.98611111111111116</v>
      </c>
      <c r="C444" s="7">
        <v>0.95833333333333337</v>
      </c>
      <c r="D444" s="8">
        <f>Weather[[#This Row],[Date]]+Weather[[#This Row],[WeatherHourlyBuckets]]</f>
        <v>45110.958333333336</v>
      </c>
      <c r="E444">
        <v>66.2</v>
      </c>
      <c r="F444">
        <v>52.3</v>
      </c>
      <c r="G444">
        <v>48.2</v>
      </c>
      <c r="H444">
        <v>30.13</v>
      </c>
      <c r="I444">
        <v>11</v>
      </c>
      <c r="J444" t="s">
        <v>24</v>
      </c>
    </row>
    <row r="445" spans="1:10" x14ac:dyDescent="0.25">
      <c r="A445" s="1">
        <v>45110</v>
      </c>
      <c r="B445" s="7">
        <v>0.98263888888888884</v>
      </c>
      <c r="C445" s="7">
        <v>0.95833333333333337</v>
      </c>
      <c r="D445" s="8">
        <f>Weather[[#This Row],[Date]]+Weather[[#This Row],[WeatherHourlyBuckets]]</f>
        <v>45110.958333333336</v>
      </c>
      <c r="E445">
        <v>66.2</v>
      </c>
      <c r="F445">
        <v>52.3</v>
      </c>
      <c r="G445">
        <v>48.2</v>
      </c>
      <c r="H445">
        <v>30.13</v>
      </c>
      <c r="I445">
        <v>12</v>
      </c>
      <c r="J445" t="s">
        <v>24</v>
      </c>
    </row>
    <row r="446" spans="1:10" x14ac:dyDescent="0.25">
      <c r="A446" s="1">
        <v>45110</v>
      </c>
      <c r="B446" s="7">
        <v>0.97916666666666663</v>
      </c>
      <c r="C446" s="7">
        <v>0.95833333333333337</v>
      </c>
      <c r="D446" s="8">
        <f>Weather[[#This Row],[Date]]+Weather[[#This Row],[WeatherHourlyBuckets]]</f>
        <v>45110.958333333336</v>
      </c>
      <c r="E446">
        <v>66.2</v>
      </c>
      <c r="F446">
        <v>52.3</v>
      </c>
      <c r="G446">
        <v>48.2</v>
      </c>
      <c r="H446">
        <v>30.13</v>
      </c>
      <c r="I446">
        <v>12</v>
      </c>
      <c r="J446" t="s">
        <v>24</v>
      </c>
    </row>
    <row r="447" spans="1:10" x14ac:dyDescent="0.25">
      <c r="A447" s="1">
        <v>45110</v>
      </c>
      <c r="B447" s="7">
        <v>0.96875</v>
      </c>
      <c r="C447" s="7">
        <v>0.95833333333333337</v>
      </c>
      <c r="D447" s="8">
        <f>Weather[[#This Row],[Date]]+Weather[[#This Row],[WeatherHourlyBuckets]]</f>
        <v>45110.958333333336</v>
      </c>
      <c r="E447">
        <v>66.2</v>
      </c>
      <c r="F447">
        <v>52.3</v>
      </c>
      <c r="G447">
        <v>48.2</v>
      </c>
      <c r="H447">
        <v>30.13</v>
      </c>
      <c r="I447">
        <v>10</v>
      </c>
      <c r="J447" t="s">
        <v>21</v>
      </c>
    </row>
    <row r="448" spans="1:10" x14ac:dyDescent="0.25">
      <c r="A448" s="1">
        <v>45110</v>
      </c>
      <c r="B448" s="7">
        <v>0.89930555555555558</v>
      </c>
      <c r="C448" s="7">
        <v>0.875</v>
      </c>
      <c r="D448" s="8">
        <f>Weather[[#This Row],[Date]]+Weather[[#This Row],[WeatherHourlyBuckets]]</f>
        <v>45110.875</v>
      </c>
      <c r="E448">
        <v>69.8</v>
      </c>
      <c r="F448">
        <v>46.22</v>
      </c>
      <c r="G448">
        <v>48.2</v>
      </c>
      <c r="H448">
        <v>30.22</v>
      </c>
      <c r="I448">
        <v>10</v>
      </c>
      <c r="J448" t="s">
        <v>18</v>
      </c>
    </row>
    <row r="449" spans="1:10" x14ac:dyDescent="0.25">
      <c r="A449" s="1">
        <v>45110</v>
      </c>
      <c r="B449" s="7">
        <v>0.86458333333333337</v>
      </c>
      <c r="C449" s="7">
        <v>0.83333333333333337</v>
      </c>
      <c r="D449" s="8">
        <f>Weather[[#This Row],[Date]]+Weather[[#This Row],[WeatherHourlyBuckets]]</f>
        <v>45110.833333333336</v>
      </c>
      <c r="E449">
        <v>75.2</v>
      </c>
      <c r="F449">
        <v>38.53</v>
      </c>
      <c r="G449">
        <v>48.2</v>
      </c>
      <c r="H449">
        <v>30.12</v>
      </c>
      <c r="I449">
        <v>6</v>
      </c>
      <c r="J449" t="s">
        <v>15</v>
      </c>
    </row>
    <row r="450" spans="1:10" x14ac:dyDescent="0.25">
      <c r="A450" s="1">
        <v>45110</v>
      </c>
      <c r="B450" s="7">
        <v>0.86111111111111116</v>
      </c>
      <c r="C450" s="7">
        <v>0.83333333333333337</v>
      </c>
      <c r="D450" s="8">
        <f>Weather[[#This Row],[Date]]+Weather[[#This Row],[WeatherHourlyBuckets]]</f>
        <v>45110.833333333336</v>
      </c>
      <c r="E450">
        <v>75.2</v>
      </c>
      <c r="F450">
        <v>38.53</v>
      </c>
      <c r="G450">
        <v>48.2</v>
      </c>
      <c r="H450">
        <v>30.11</v>
      </c>
      <c r="I450">
        <v>5</v>
      </c>
      <c r="J450" t="s">
        <v>14</v>
      </c>
    </row>
    <row r="451" spans="1:10" x14ac:dyDescent="0.25">
      <c r="A451" s="1">
        <v>45110</v>
      </c>
      <c r="B451" s="7">
        <v>0.3298611111111111</v>
      </c>
      <c r="C451" s="7">
        <v>0.29166666666666669</v>
      </c>
      <c r="D451" s="8">
        <f>Weather[[#This Row],[Date]]+Weather[[#This Row],[WeatherHourlyBuckets]]</f>
        <v>45110.291666666664</v>
      </c>
      <c r="E451">
        <v>68</v>
      </c>
      <c r="F451">
        <v>49.15</v>
      </c>
      <c r="G451">
        <v>48.2</v>
      </c>
      <c r="H451">
        <v>30.15</v>
      </c>
      <c r="I451">
        <v>6</v>
      </c>
      <c r="J451" t="s">
        <v>27</v>
      </c>
    </row>
    <row r="452" spans="1:10" x14ac:dyDescent="0.25">
      <c r="A452" s="1">
        <v>45110</v>
      </c>
      <c r="B452" s="7">
        <v>0.1736111111111111</v>
      </c>
      <c r="C452" s="7">
        <v>0.16666666666666666</v>
      </c>
      <c r="D452" s="8">
        <f>Weather[[#This Row],[Date]]+Weather[[#This Row],[WeatherHourlyBuckets]]</f>
        <v>45110.166666666664</v>
      </c>
      <c r="E452">
        <v>55.4</v>
      </c>
      <c r="F452">
        <v>76.680000000000007</v>
      </c>
      <c r="G452">
        <v>48.2</v>
      </c>
      <c r="H452">
        <v>30.14</v>
      </c>
      <c r="I452">
        <v>5</v>
      </c>
      <c r="J452" t="s">
        <v>21</v>
      </c>
    </row>
    <row r="453" spans="1:10" x14ac:dyDescent="0.25">
      <c r="A453" s="1">
        <v>45110</v>
      </c>
      <c r="B453" s="7">
        <v>0.1701388888888889</v>
      </c>
      <c r="C453" s="7">
        <v>0.16666666666666666</v>
      </c>
      <c r="D453" s="8">
        <f>Weather[[#This Row],[Date]]+Weather[[#This Row],[WeatherHourlyBuckets]]</f>
        <v>45110.166666666664</v>
      </c>
      <c r="E453">
        <v>55.4</v>
      </c>
      <c r="F453">
        <v>76.680000000000007</v>
      </c>
      <c r="G453">
        <v>48.2</v>
      </c>
      <c r="H453">
        <v>30.14</v>
      </c>
      <c r="I453">
        <v>5</v>
      </c>
      <c r="J453" t="s">
        <v>21</v>
      </c>
    </row>
    <row r="454" spans="1:10" x14ac:dyDescent="0.25">
      <c r="A454" s="1">
        <v>45110</v>
      </c>
      <c r="B454" s="7">
        <v>0.14930555555555555</v>
      </c>
      <c r="C454" s="7">
        <v>0.125</v>
      </c>
      <c r="D454" s="8">
        <f>Weather[[#This Row],[Date]]+Weather[[#This Row],[WeatherHourlyBuckets]]</f>
        <v>45110.125</v>
      </c>
      <c r="E454">
        <v>55.4</v>
      </c>
      <c r="F454">
        <v>76.680000000000007</v>
      </c>
      <c r="G454">
        <v>48.2</v>
      </c>
      <c r="H454">
        <v>30.14</v>
      </c>
      <c r="I454">
        <v>5</v>
      </c>
      <c r="J454" t="s">
        <v>21</v>
      </c>
    </row>
    <row r="455" spans="1:10" x14ac:dyDescent="0.25">
      <c r="A455" s="1">
        <v>45110</v>
      </c>
      <c r="B455" s="7">
        <v>0.13194444444444445</v>
      </c>
      <c r="C455" s="7">
        <v>0.125</v>
      </c>
      <c r="D455" s="8">
        <f>Weather[[#This Row],[Date]]+Weather[[#This Row],[WeatherHourlyBuckets]]</f>
        <v>45110.125</v>
      </c>
      <c r="E455">
        <v>59</v>
      </c>
      <c r="F455">
        <v>67.36</v>
      </c>
      <c r="G455">
        <v>48.2</v>
      </c>
      <c r="H455">
        <v>30.14</v>
      </c>
      <c r="I455">
        <v>6</v>
      </c>
      <c r="J455" t="s">
        <v>21</v>
      </c>
    </row>
    <row r="456" spans="1:10" x14ac:dyDescent="0.25">
      <c r="A456" s="1">
        <v>45110</v>
      </c>
      <c r="B456" s="7">
        <v>0.12847222222222221</v>
      </c>
      <c r="C456" s="7">
        <v>0.125</v>
      </c>
      <c r="D456" s="8">
        <f>Weather[[#This Row],[Date]]+Weather[[#This Row],[WeatherHourlyBuckets]]</f>
        <v>45110.125</v>
      </c>
      <c r="E456">
        <v>59</v>
      </c>
      <c r="F456">
        <v>67.36</v>
      </c>
      <c r="G456">
        <v>48.2</v>
      </c>
      <c r="H456">
        <v>30.15</v>
      </c>
      <c r="I456">
        <v>5</v>
      </c>
      <c r="J456" t="s">
        <v>21</v>
      </c>
    </row>
    <row r="457" spans="1:10" x14ac:dyDescent="0.25">
      <c r="A457" s="1">
        <v>45110</v>
      </c>
      <c r="B457" s="7">
        <v>0.12152777777777778</v>
      </c>
      <c r="C457" s="7">
        <v>8.3333333333333329E-2</v>
      </c>
      <c r="D457" s="8">
        <f>Weather[[#This Row],[Date]]+Weather[[#This Row],[WeatherHourlyBuckets]]</f>
        <v>45110.083333333336</v>
      </c>
      <c r="E457">
        <v>59</v>
      </c>
      <c r="F457">
        <v>67.36</v>
      </c>
      <c r="G457">
        <v>48.2</v>
      </c>
      <c r="H457">
        <v>30.15</v>
      </c>
      <c r="I457">
        <v>3</v>
      </c>
      <c r="J457" t="s">
        <v>21</v>
      </c>
    </row>
    <row r="458" spans="1:10" x14ac:dyDescent="0.25">
      <c r="A458" s="1">
        <v>45110</v>
      </c>
      <c r="B458" s="7">
        <v>0.11805555555555555</v>
      </c>
      <c r="C458" s="7">
        <v>8.3333333333333329E-2</v>
      </c>
      <c r="D458" s="8">
        <f>Weather[[#This Row],[Date]]+Weather[[#This Row],[WeatherHourlyBuckets]]</f>
        <v>45110.083333333336</v>
      </c>
      <c r="E458">
        <v>55.4</v>
      </c>
      <c r="F458">
        <v>76.680000000000007</v>
      </c>
      <c r="G458">
        <v>48.2</v>
      </c>
      <c r="H458">
        <v>30.15</v>
      </c>
      <c r="J458" t="s">
        <v>20</v>
      </c>
    </row>
    <row r="459" spans="1:10" x14ac:dyDescent="0.25">
      <c r="A459" s="1">
        <v>45110</v>
      </c>
      <c r="B459" s="7">
        <v>0.1076388888888889</v>
      </c>
      <c r="C459" s="7">
        <v>8.3333333333333329E-2</v>
      </c>
      <c r="D459" s="8">
        <f>Weather[[#This Row],[Date]]+Weather[[#This Row],[WeatherHourlyBuckets]]</f>
        <v>45110.083333333336</v>
      </c>
      <c r="E459">
        <v>60.8</v>
      </c>
      <c r="F459">
        <v>63.18</v>
      </c>
      <c r="G459">
        <v>48.2</v>
      </c>
      <c r="H459">
        <v>30.15</v>
      </c>
      <c r="J459" t="s">
        <v>20</v>
      </c>
    </row>
    <row r="460" spans="1:10" x14ac:dyDescent="0.25">
      <c r="A460" s="1">
        <v>45110</v>
      </c>
      <c r="B460" s="7">
        <v>0.10416666666666667</v>
      </c>
      <c r="C460" s="7">
        <v>8.3333333333333329E-2</v>
      </c>
      <c r="D460" s="8">
        <f>Weather[[#This Row],[Date]]+Weather[[#This Row],[WeatherHourlyBuckets]]</f>
        <v>45110.083333333336</v>
      </c>
      <c r="E460">
        <v>60.8</v>
      </c>
      <c r="F460">
        <v>63.18</v>
      </c>
      <c r="G460">
        <v>48.2</v>
      </c>
      <c r="H460">
        <v>30.15</v>
      </c>
      <c r="J460" t="s">
        <v>20</v>
      </c>
    </row>
    <row r="461" spans="1:10" x14ac:dyDescent="0.25">
      <c r="A461" s="1">
        <v>45110</v>
      </c>
      <c r="B461" s="7">
        <v>9.375E-2</v>
      </c>
      <c r="C461" s="7">
        <v>8.3333333333333329E-2</v>
      </c>
      <c r="D461" s="8">
        <f>Weather[[#This Row],[Date]]+Weather[[#This Row],[WeatherHourlyBuckets]]</f>
        <v>45110.083333333336</v>
      </c>
      <c r="E461">
        <v>60.8</v>
      </c>
      <c r="F461">
        <v>63.18</v>
      </c>
      <c r="G461">
        <v>48.2</v>
      </c>
      <c r="H461">
        <v>30.15</v>
      </c>
      <c r="J461" t="s">
        <v>20</v>
      </c>
    </row>
    <row r="462" spans="1:10" x14ac:dyDescent="0.25">
      <c r="A462" s="1">
        <v>45110</v>
      </c>
      <c r="B462" s="7">
        <v>9.0277777777777776E-2</v>
      </c>
      <c r="C462" s="7">
        <v>8.3333333333333329E-2</v>
      </c>
      <c r="D462" s="8">
        <f>Weather[[#This Row],[Date]]+Weather[[#This Row],[WeatherHourlyBuckets]]</f>
        <v>45110.083333333336</v>
      </c>
      <c r="E462">
        <v>62.6</v>
      </c>
      <c r="F462">
        <v>59.3</v>
      </c>
      <c r="G462">
        <v>48.2</v>
      </c>
      <c r="H462">
        <v>30.15</v>
      </c>
      <c r="J462" t="s">
        <v>20</v>
      </c>
    </row>
    <row r="463" spans="1:10" x14ac:dyDescent="0.25">
      <c r="A463" s="1">
        <v>45110</v>
      </c>
      <c r="B463" s="7">
        <v>8.6805555555555552E-2</v>
      </c>
      <c r="C463" s="7">
        <v>8.3333333333333329E-2</v>
      </c>
      <c r="D463" s="8">
        <f>Weather[[#This Row],[Date]]+Weather[[#This Row],[WeatherHourlyBuckets]]</f>
        <v>45110.083333333336</v>
      </c>
      <c r="E463">
        <v>64.400000000000006</v>
      </c>
      <c r="F463">
        <v>55.67</v>
      </c>
      <c r="G463">
        <v>48.2</v>
      </c>
      <c r="H463">
        <v>30.15</v>
      </c>
      <c r="J463" t="s">
        <v>20</v>
      </c>
    </row>
    <row r="464" spans="1:10" x14ac:dyDescent="0.25">
      <c r="A464" s="1">
        <v>45110</v>
      </c>
      <c r="B464" s="7">
        <v>8.3333333333333329E-2</v>
      </c>
      <c r="C464" s="7">
        <v>8.3333333333333329E-2</v>
      </c>
      <c r="D464" s="8">
        <f>Weather[[#This Row],[Date]]+Weather[[#This Row],[WeatherHourlyBuckets]]</f>
        <v>45110.083333333336</v>
      </c>
      <c r="E464">
        <v>64.400000000000006</v>
      </c>
      <c r="F464">
        <v>55.67</v>
      </c>
      <c r="G464">
        <v>48.2</v>
      </c>
      <c r="H464">
        <v>30.15</v>
      </c>
      <c r="J464" t="s">
        <v>20</v>
      </c>
    </row>
    <row r="465" spans="1:10" x14ac:dyDescent="0.25">
      <c r="A465" s="1">
        <v>45110</v>
      </c>
      <c r="B465" s="7">
        <v>7.9861111111111105E-2</v>
      </c>
      <c r="C465" s="7">
        <v>4.1666666666666664E-2</v>
      </c>
      <c r="D465" s="8">
        <f>Weather[[#This Row],[Date]]+Weather[[#This Row],[WeatherHourlyBuckets]]</f>
        <v>45110.041666666664</v>
      </c>
      <c r="E465">
        <v>62.6</v>
      </c>
      <c r="F465">
        <v>59.3</v>
      </c>
      <c r="G465">
        <v>48.2</v>
      </c>
      <c r="H465">
        <v>30.15</v>
      </c>
      <c r="J465" t="s">
        <v>20</v>
      </c>
    </row>
    <row r="466" spans="1:10" x14ac:dyDescent="0.25">
      <c r="A466" s="1">
        <v>45110</v>
      </c>
      <c r="B466" s="7">
        <v>7.6388888888888895E-2</v>
      </c>
      <c r="C466" s="7">
        <v>4.1666666666666664E-2</v>
      </c>
      <c r="D466" s="8">
        <f>Weather[[#This Row],[Date]]+Weather[[#This Row],[WeatherHourlyBuckets]]</f>
        <v>45110.041666666664</v>
      </c>
      <c r="E466">
        <v>62.6</v>
      </c>
      <c r="F466">
        <v>59.3</v>
      </c>
      <c r="G466">
        <v>48.2</v>
      </c>
      <c r="H466">
        <v>30.16</v>
      </c>
      <c r="J466" t="s">
        <v>20</v>
      </c>
    </row>
    <row r="467" spans="1:10" x14ac:dyDescent="0.25">
      <c r="A467" s="1">
        <v>45110</v>
      </c>
      <c r="B467" s="7">
        <v>7.2916666666666671E-2</v>
      </c>
      <c r="C467" s="7">
        <v>4.1666666666666664E-2</v>
      </c>
      <c r="D467" s="8">
        <f>Weather[[#This Row],[Date]]+Weather[[#This Row],[WeatherHourlyBuckets]]</f>
        <v>45110.041666666664</v>
      </c>
      <c r="E467">
        <v>60.8</v>
      </c>
      <c r="F467">
        <v>63.18</v>
      </c>
      <c r="G467">
        <v>48.2</v>
      </c>
      <c r="H467">
        <v>30.16</v>
      </c>
      <c r="J467" t="s">
        <v>20</v>
      </c>
    </row>
    <row r="468" spans="1:10" x14ac:dyDescent="0.25">
      <c r="A468" s="1">
        <v>45110</v>
      </c>
      <c r="B468" s="7">
        <v>6.5972222222222224E-2</v>
      </c>
      <c r="C468" s="7">
        <v>4.1666666666666664E-2</v>
      </c>
      <c r="D468" s="8">
        <f>Weather[[#This Row],[Date]]+Weather[[#This Row],[WeatherHourlyBuckets]]</f>
        <v>45110.041666666664</v>
      </c>
      <c r="E468">
        <v>62.6</v>
      </c>
      <c r="F468">
        <v>59.3</v>
      </c>
      <c r="G468">
        <v>48.2</v>
      </c>
      <c r="H468">
        <v>30.16</v>
      </c>
      <c r="J468" t="s">
        <v>20</v>
      </c>
    </row>
    <row r="469" spans="1:10" x14ac:dyDescent="0.25">
      <c r="A469" s="1">
        <v>45110</v>
      </c>
      <c r="B469" s="7">
        <v>6.25E-2</v>
      </c>
      <c r="C469" s="7">
        <v>4.1666666666666664E-2</v>
      </c>
      <c r="D469" s="8">
        <f>Weather[[#This Row],[Date]]+Weather[[#This Row],[WeatherHourlyBuckets]]</f>
        <v>45110.041666666664</v>
      </c>
      <c r="E469">
        <v>64.400000000000006</v>
      </c>
      <c r="F469">
        <v>55.67</v>
      </c>
      <c r="G469">
        <v>48.2</v>
      </c>
      <c r="H469">
        <v>30.16</v>
      </c>
      <c r="J469" t="s">
        <v>20</v>
      </c>
    </row>
    <row r="470" spans="1:10" x14ac:dyDescent="0.25">
      <c r="A470" s="1">
        <v>45110</v>
      </c>
      <c r="B470" s="7">
        <v>4.8611111111111112E-2</v>
      </c>
      <c r="C470" s="7">
        <v>4.1666666666666664E-2</v>
      </c>
      <c r="D470" s="8">
        <f>Weather[[#This Row],[Date]]+Weather[[#This Row],[WeatherHourlyBuckets]]</f>
        <v>45110.041666666664</v>
      </c>
      <c r="E470">
        <v>62.6</v>
      </c>
      <c r="F470">
        <v>59.3</v>
      </c>
      <c r="G470">
        <v>48.2</v>
      </c>
      <c r="H470">
        <v>30.16</v>
      </c>
      <c r="I470">
        <v>3</v>
      </c>
      <c r="J470" t="s">
        <v>18</v>
      </c>
    </row>
    <row r="471" spans="1:10" x14ac:dyDescent="0.25">
      <c r="A471" s="1">
        <v>45110</v>
      </c>
      <c r="B471" s="7">
        <v>4.5138888888888888E-2</v>
      </c>
      <c r="C471" s="7">
        <v>4.1666666666666664E-2</v>
      </c>
      <c r="D471" s="8">
        <f>Weather[[#This Row],[Date]]+Weather[[#This Row],[WeatherHourlyBuckets]]</f>
        <v>45110.041666666664</v>
      </c>
      <c r="E471">
        <v>62.6</v>
      </c>
      <c r="F471">
        <v>59.3</v>
      </c>
      <c r="G471">
        <v>48.2</v>
      </c>
      <c r="H471">
        <v>30.16</v>
      </c>
      <c r="J471" t="s">
        <v>20</v>
      </c>
    </row>
    <row r="472" spans="1:10" x14ac:dyDescent="0.25">
      <c r="A472" s="1">
        <v>45110</v>
      </c>
      <c r="B472" s="7">
        <v>4.1666666666666664E-2</v>
      </c>
      <c r="C472" s="7">
        <v>4.1666666666666664E-2</v>
      </c>
      <c r="D472" s="8">
        <f>Weather[[#This Row],[Date]]+Weather[[#This Row],[WeatherHourlyBuckets]]</f>
        <v>45110.041666666664</v>
      </c>
      <c r="E472">
        <v>62.6</v>
      </c>
      <c r="F472">
        <v>59.3</v>
      </c>
      <c r="G472">
        <v>48.2</v>
      </c>
      <c r="H472">
        <v>30.16</v>
      </c>
      <c r="I472">
        <v>4</v>
      </c>
      <c r="J472" t="s">
        <v>19</v>
      </c>
    </row>
    <row r="473" spans="1:10" x14ac:dyDescent="0.25">
      <c r="A473" s="1">
        <v>45110</v>
      </c>
      <c r="B473" s="7">
        <v>3.8194444444444448E-2</v>
      </c>
      <c r="C473" s="7">
        <v>0</v>
      </c>
      <c r="D473" s="8">
        <f>Weather[[#This Row],[Date]]+Weather[[#This Row],[WeatherHourlyBuckets]]</f>
        <v>45110</v>
      </c>
      <c r="E473">
        <v>62.6</v>
      </c>
      <c r="F473">
        <v>59.3</v>
      </c>
      <c r="G473">
        <v>48.2</v>
      </c>
      <c r="H473">
        <v>30.16</v>
      </c>
      <c r="I473">
        <v>3</v>
      </c>
      <c r="J473" t="s">
        <v>27</v>
      </c>
    </row>
    <row r="474" spans="1:10" x14ac:dyDescent="0.25">
      <c r="A474" s="1">
        <v>45110</v>
      </c>
      <c r="B474" s="7">
        <v>1.0416666666666666E-2</v>
      </c>
      <c r="C474" s="7">
        <v>0</v>
      </c>
      <c r="D474" s="8">
        <f>Weather[[#This Row],[Date]]+Weather[[#This Row],[WeatherHourlyBuckets]]</f>
        <v>45110</v>
      </c>
      <c r="E474">
        <v>64.400000000000006</v>
      </c>
      <c r="F474">
        <v>55.67</v>
      </c>
      <c r="G474">
        <v>48.2</v>
      </c>
      <c r="H474">
        <v>30.17</v>
      </c>
      <c r="I474">
        <v>6</v>
      </c>
      <c r="J474" t="s">
        <v>11</v>
      </c>
    </row>
    <row r="475" spans="1:10" x14ac:dyDescent="0.25">
      <c r="A475" s="1">
        <v>45110</v>
      </c>
      <c r="B475" s="7">
        <v>6.9444444444444441E-3</v>
      </c>
      <c r="C475" s="7">
        <v>0</v>
      </c>
      <c r="D475" s="8">
        <f>Weather[[#This Row],[Date]]+Weather[[#This Row],[WeatherHourlyBuckets]]</f>
        <v>45110</v>
      </c>
      <c r="E475">
        <v>64.400000000000006</v>
      </c>
      <c r="F475">
        <v>55.67</v>
      </c>
      <c r="G475">
        <v>48.2</v>
      </c>
      <c r="H475">
        <v>30.17</v>
      </c>
      <c r="I475">
        <v>6</v>
      </c>
      <c r="J475" t="s">
        <v>11</v>
      </c>
    </row>
    <row r="476" spans="1:10" x14ac:dyDescent="0.25">
      <c r="A476" s="1">
        <v>45110</v>
      </c>
      <c r="B476" s="7">
        <v>3.472222222222222E-3</v>
      </c>
      <c r="C476" s="7">
        <v>0</v>
      </c>
      <c r="D476" s="8">
        <f>Weather[[#This Row],[Date]]+Weather[[#This Row],[WeatherHourlyBuckets]]</f>
        <v>45110</v>
      </c>
      <c r="E476">
        <v>66.2</v>
      </c>
      <c r="F476">
        <v>52.3</v>
      </c>
      <c r="G476">
        <v>48.2</v>
      </c>
      <c r="H476">
        <v>30.17</v>
      </c>
      <c r="I476">
        <v>7</v>
      </c>
      <c r="J476" t="s">
        <v>11</v>
      </c>
    </row>
    <row r="477" spans="1:10" x14ac:dyDescent="0.25">
      <c r="A477" s="1">
        <v>45110</v>
      </c>
      <c r="B477" s="7">
        <v>0</v>
      </c>
      <c r="C477" s="7">
        <v>0</v>
      </c>
      <c r="D477" s="8">
        <f>Weather[[#This Row],[Date]]+Weather[[#This Row],[WeatherHourlyBuckets]]</f>
        <v>45110</v>
      </c>
      <c r="E477">
        <v>66.2</v>
      </c>
      <c r="F477">
        <v>52.3</v>
      </c>
      <c r="G477">
        <v>48.2</v>
      </c>
      <c r="H477">
        <v>30.16</v>
      </c>
      <c r="I477">
        <v>8</v>
      </c>
      <c r="J477" t="s">
        <v>11</v>
      </c>
    </row>
    <row r="478" spans="1:10" x14ac:dyDescent="0.25">
      <c r="A478" s="1">
        <v>45110</v>
      </c>
      <c r="B478" s="7">
        <v>0.96180555555555558</v>
      </c>
      <c r="C478" s="7">
        <v>0.95833333333333337</v>
      </c>
      <c r="D478" s="8">
        <f>Weather[[#This Row],[Date]]+Weather[[#This Row],[WeatherHourlyBuckets]]</f>
        <v>45110.958333333336</v>
      </c>
      <c r="E478">
        <v>71.599999999999994</v>
      </c>
      <c r="F478">
        <v>40.630000000000003</v>
      </c>
      <c r="G478">
        <v>46.4</v>
      </c>
      <c r="H478">
        <v>30.13</v>
      </c>
      <c r="I478">
        <v>4</v>
      </c>
      <c r="J478" t="s">
        <v>12</v>
      </c>
    </row>
    <row r="479" spans="1:10" x14ac:dyDescent="0.25">
      <c r="A479" s="1">
        <v>45110</v>
      </c>
      <c r="B479" s="7">
        <v>0.94444444444444442</v>
      </c>
      <c r="C479" s="7">
        <v>0.91666666666666663</v>
      </c>
      <c r="D479" s="8">
        <f>Weather[[#This Row],[Date]]+Weather[[#This Row],[WeatherHourlyBuckets]]</f>
        <v>45110.916666666664</v>
      </c>
      <c r="E479">
        <v>71.599999999999994</v>
      </c>
      <c r="F479">
        <v>40.630000000000003</v>
      </c>
      <c r="G479">
        <v>46.4</v>
      </c>
      <c r="H479">
        <v>30.1</v>
      </c>
      <c r="J479" t="s">
        <v>20</v>
      </c>
    </row>
    <row r="480" spans="1:10" x14ac:dyDescent="0.25">
      <c r="A480" s="1">
        <v>45110</v>
      </c>
      <c r="B480" s="7">
        <v>0.88541666666666663</v>
      </c>
      <c r="C480" s="7">
        <v>0.875</v>
      </c>
      <c r="D480" s="8">
        <f>Weather[[#This Row],[Date]]+Weather[[#This Row],[WeatherHourlyBuckets]]</f>
        <v>45110.875</v>
      </c>
      <c r="E480">
        <v>71.599999999999994</v>
      </c>
      <c r="F480">
        <v>40.630000000000003</v>
      </c>
      <c r="G480">
        <v>46.4</v>
      </c>
      <c r="H480">
        <v>30.19</v>
      </c>
      <c r="I480">
        <v>18</v>
      </c>
      <c r="J480" t="s">
        <v>27</v>
      </c>
    </row>
    <row r="481" spans="1:10" x14ac:dyDescent="0.25">
      <c r="A481" s="1">
        <v>45110</v>
      </c>
      <c r="B481" s="7">
        <v>0.85763888888888884</v>
      </c>
      <c r="C481" s="7">
        <v>0.83333333333333337</v>
      </c>
      <c r="D481" s="8">
        <f>Weather[[#This Row],[Date]]+Weather[[#This Row],[WeatherHourlyBuckets]]</f>
        <v>45110.833333333336</v>
      </c>
      <c r="E481">
        <v>77</v>
      </c>
      <c r="F481">
        <v>33.92</v>
      </c>
      <c r="G481">
        <v>46.4</v>
      </c>
      <c r="H481">
        <v>30.11</v>
      </c>
      <c r="I481">
        <v>6</v>
      </c>
      <c r="J481" t="s">
        <v>14</v>
      </c>
    </row>
    <row r="482" spans="1:10" x14ac:dyDescent="0.25">
      <c r="A482" s="1">
        <v>45110</v>
      </c>
      <c r="B482" s="7">
        <v>0.85416666666666663</v>
      </c>
      <c r="C482" s="7">
        <v>0.83333333333333337</v>
      </c>
      <c r="D482" s="8">
        <f>Weather[[#This Row],[Date]]+Weather[[#This Row],[WeatherHourlyBuckets]]</f>
        <v>45110.833333333336</v>
      </c>
      <c r="E482">
        <v>77</v>
      </c>
      <c r="F482">
        <v>33.92</v>
      </c>
      <c r="G482">
        <v>46.4</v>
      </c>
      <c r="H482">
        <v>30.1</v>
      </c>
      <c r="I482">
        <v>6</v>
      </c>
      <c r="J482" t="s">
        <v>14</v>
      </c>
    </row>
    <row r="483" spans="1:10" x14ac:dyDescent="0.25">
      <c r="A483" s="1">
        <v>45110</v>
      </c>
      <c r="B483" s="7">
        <v>0.3576388888888889</v>
      </c>
      <c r="C483" s="7">
        <v>0.33333333333333331</v>
      </c>
      <c r="D483" s="8">
        <f>Weather[[#This Row],[Date]]+Weather[[#This Row],[WeatherHourlyBuckets]]</f>
        <v>45110.333333333336</v>
      </c>
      <c r="E483">
        <v>71.599999999999994</v>
      </c>
      <c r="F483">
        <v>40.630000000000003</v>
      </c>
      <c r="G483">
        <v>46.4</v>
      </c>
      <c r="H483">
        <v>30.16</v>
      </c>
      <c r="I483">
        <v>7</v>
      </c>
      <c r="J483" t="s">
        <v>18</v>
      </c>
    </row>
    <row r="484" spans="1:10" x14ac:dyDescent="0.25">
      <c r="A484" s="1">
        <v>45110</v>
      </c>
      <c r="B484" s="7">
        <v>0.35416666666666669</v>
      </c>
      <c r="C484" s="7">
        <v>0.33333333333333331</v>
      </c>
      <c r="D484" s="8">
        <f>Weather[[#This Row],[Date]]+Weather[[#This Row],[WeatherHourlyBuckets]]</f>
        <v>45110.333333333336</v>
      </c>
      <c r="E484">
        <v>71.599999999999994</v>
      </c>
      <c r="F484">
        <v>40.630000000000003</v>
      </c>
      <c r="G484">
        <v>46.4</v>
      </c>
      <c r="H484">
        <v>30.16</v>
      </c>
      <c r="I484">
        <v>5</v>
      </c>
      <c r="J484" t="s">
        <v>19</v>
      </c>
    </row>
    <row r="485" spans="1:10" x14ac:dyDescent="0.25">
      <c r="A485" s="1">
        <v>45110</v>
      </c>
      <c r="B485" s="7">
        <v>0.34375</v>
      </c>
      <c r="C485" s="7">
        <v>0.33333333333333331</v>
      </c>
      <c r="D485" s="8">
        <f>Weather[[#This Row],[Date]]+Weather[[#This Row],[WeatherHourlyBuckets]]</f>
        <v>45110.333333333336</v>
      </c>
      <c r="E485">
        <v>69.8</v>
      </c>
      <c r="F485">
        <v>43.19</v>
      </c>
      <c r="G485">
        <v>46.4</v>
      </c>
      <c r="H485">
        <v>30.16</v>
      </c>
      <c r="I485">
        <v>3</v>
      </c>
      <c r="J485" t="s">
        <v>27</v>
      </c>
    </row>
    <row r="486" spans="1:10" x14ac:dyDescent="0.25">
      <c r="A486" s="1">
        <v>45110</v>
      </c>
      <c r="B486" s="7">
        <v>0.34027777777777779</v>
      </c>
      <c r="C486" s="7">
        <v>0.33333333333333331</v>
      </c>
      <c r="D486" s="8">
        <f>Weather[[#This Row],[Date]]+Weather[[#This Row],[WeatherHourlyBuckets]]</f>
        <v>45110.333333333336</v>
      </c>
      <c r="E486">
        <v>69.8</v>
      </c>
      <c r="F486">
        <v>43.19</v>
      </c>
      <c r="G486">
        <v>46.4</v>
      </c>
      <c r="H486">
        <v>30.16</v>
      </c>
      <c r="I486">
        <v>4</v>
      </c>
      <c r="J486" t="s">
        <v>19</v>
      </c>
    </row>
    <row r="487" spans="1:10" x14ac:dyDescent="0.25">
      <c r="A487" s="1">
        <v>45110</v>
      </c>
      <c r="B487" s="7">
        <v>0.33680555555555558</v>
      </c>
      <c r="C487" s="7">
        <v>0.33333333333333331</v>
      </c>
      <c r="D487" s="8">
        <f>Weather[[#This Row],[Date]]+Weather[[#This Row],[WeatherHourlyBuckets]]</f>
        <v>45110.333333333336</v>
      </c>
      <c r="E487">
        <v>69.8</v>
      </c>
      <c r="F487">
        <v>43.19</v>
      </c>
      <c r="G487">
        <v>46.4</v>
      </c>
      <c r="H487">
        <v>30.15</v>
      </c>
      <c r="I487">
        <v>6</v>
      </c>
      <c r="J487" t="s">
        <v>19</v>
      </c>
    </row>
    <row r="488" spans="1:10" x14ac:dyDescent="0.25">
      <c r="A488" s="1">
        <v>45110</v>
      </c>
      <c r="B488" s="7">
        <v>0.33333333333333331</v>
      </c>
      <c r="C488" s="7">
        <v>0.33333333333333331</v>
      </c>
      <c r="D488" s="8">
        <f>Weather[[#This Row],[Date]]+Weather[[#This Row],[WeatherHourlyBuckets]]</f>
        <v>45110.333333333336</v>
      </c>
      <c r="E488">
        <v>68</v>
      </c>
      <c r="F488">
        <v>45.93</v>
      </c>
      <c r="G488">
        <v>46.4</v>
      </c>
      <c r="H488">
        <v>30.16</v>
      </c>
      <c r="I488">
        <v>5</v>
      </c>
      <c r="J488" t="s">
        <v>19</v>
      </c>
    </row>
    <row r="489" spans="1:10" x14ac:dyDescent="0.25">
      <c r="A489" s="1">
        <v>45110</v>
      </c>
      <c r="B489" s="7">
        <v>0.3263888888888889</v>
      </c>
      <c r="C489" s="7">
        <v>0.29166666666666669</v>
      </c>
      <c r="D489" s="8">
        <f>Weather[[#This Row],[Date]]+Weather[[#This Row],[WeatherHourlyBuckets]]</f>
        <v>45110.291666666664</v>
      </c>
      <c r="E489">
        <v>66.2</v>
      </c>
      <c r="F489">
        <v>48.87</v>
      </c>
      <c r="G489">
        <v>46.4</v>
      </c>
      <c r="H489">
        <v>30.15</v>
      </c>
      <c r="I489">
        <v>4</v>
      </c>
      <c r="J489" t="s">
        <v>24</v>
      </c>
    </row>
    <row r="490" spans="1:10" x14ac:dyDescent="0.25">
      <c r="A490" s="1">
        <v>45110</v>
      </c>
      <c r="B490" s="7">
        <v>0.32291666666666669</v>
      </c>
      <c r="C490" s="7">
        <v>0.29166666666666669</v>
      </c>
      <c r="D490" s="8">
        <f>Weather[[#This Row],[Date]]+Weather[[#This Row],[WeatherHourlyBuckets]]</f>
        <v>45110.291666666664</v>
      </c>
      <c r="E490">
        <v>66.2</v>
      </c>
      <c r="F490">
        <v>48.87</v>
      </c>
      <c r="G490">
        <v>46.4</v>
      </c>
      <c r="H490">
        <v>30.15</v>
      </c>
      <c r="I490">
        <v>4</v>
      </c>
      <c r="J490" t="s">
        <v>27</v>
      </c>
    </row>
    <row r="491" spans="1:10" x14ac:dyDescent="0.25">
      <c r="A491" s="1">
        <v>45110</v>
      </c>
      <c r="B491" s="7">
        <v>0.31944444444444442</v>
      </c>
      <c r="C491" s="7">
        <v>0.29166666666666669</v>
      </c>
      <c r="D491" s="8">
        <f>Weather[[#This Row],[Date]]+Weather[[#This Row],[WeatherHourlyBuckets]]</f>
        <v>45110.291666666664</v>
      </c>
      <c r="E491">
        <v>66.2</v>
      </c>
      <c r="F491">
        <v>48.87</v>
      </c>
      <c r="G491">
        <v>46.4</v>
      </c>
      <c r="H491">
        <v>30.15</v>
      </c>
      <c r="I491">
        <v>4</v>
      </c>
      <c r="J491" t="s">
        <v>27</v>
      </c>
    </row>
    <row r="492" spans="1:10" x14ac:dyDescent="0.25">
      <c r="A492" s="1">
        <v>45110</v>
      </c>
      <c r="B492" s="7">
        <v>0.31597222222222221</v>
      </c>
      <c r="C492" s="7">
        <v>0.29166666666666669</v>
      </c>
      <c r="D492" s="8">
        <f>Weather[[#This Row],[Date]]+Weather[[#This Row],[WeatherHourlyBuckets]]</f>
        <v>45110.291666666664</v>
      </c>
      <c r="E492">
        <v>66.2</v>
      </c>
      <c r="F492">
        <v>48.87</v>
      </c>
      <c r="G492">
        <v>46.4</v>
      </c>
      <c r="H492">
        <v>30.15</v>
      </c>
      <c r="I492">
        <v>4</v>
      </c>
      <c r="J492" t="s">
        <v>27</v>
      </c>
    </row>
    <row r="493" spans="1:10" x14ac:dyDescent="0.25">
      <c r="A493" s="1">
        <v>45110</v>
      </c>
      <c r="B493" s="7">
        <v>0.2986111111111111</v>
      </c>
      <c r="C493" s="7">
        <v>0.29166666666666669</v>
      </c>
      <c r="D493" s="8">
        <f>Weather[[#This Row],[Date]]+Weather[[#This Row],[WeatherHourlyBuckets]]</f>
        <v>45110.291666666664</v>
      </c>
      <c r="E493">
        <v>66.2</v>
      </c>
      <c r="F493">
        <v>48.87</v>
      </c>
      <c r="G493">
        <v>46.4</v>
      </c>
      <c r="H493">
        <v>30.15</v>
      </c>
      <c r="I493">
        <v>3</v>
      </c>
      <c r="J493" t="s">
        <v>18</v>
      </c>
    </row>
    <row r="494" spans="1:10" x14ac:dyDescent="0.25">
      <c r="A494" s="1">
        <v>45110</v>
      </c>
      <c r="B494" s="7">
        <v>0.2951388888888889</v>
      </c>
      <c r="C494" s="7">
        <v>0.29166666666666669</v>
      </c>
      <c r="D494" s="8">
        <f>Weather[[#This Row],[Date]]+Weather[[#This Row],[WeatherHourlyBuckets]]</f>
        <v>45110.291666666664</v>
      </c>
      <c r="E494">
        <v>64.400000000000006</v>
      </c>
      <c r="F494">
        <v>52.03</v>
      </c>
      <c r="G494">
        <v>46.4</v>
      </c>
      <c r="H494">
        <v>30.15</v>
      </c>
      <c r="J494" t="s">
        <v>20</v>
      </c>
    </row>
    <row r="495" spans="1:10" x14ac:dyDescent="0.25">
      <c r="A495" s="1">
        <v>45110</v>
      </c>
      <c r="B495" s="7">
        <v>0.28819444444444442</v>
      </c>
      <c r="C495" s="7">
        <v>0.25</v>
      </c>
      <c r="D495" s="8">
        <f>Weather[[#This Row],[Date]]+Weather[[#This Row],[WeatherHourlyBuckets]]</f>
        <v>45110.25</v>
      </c>
      <c r="E495">
        <v>64.400000000000006</v>
      </c>
      <c r="F495">
        <v>52.03</v>
      </c>
      <c r="G495">
        <v>46.4</v>
      </c>
      <c r="H495">
        <v>30.15</v>
      </c>
      <c r="I495">
        <v>3</v>
      </c>
      <c r="J495" t="s">
        <v>27</v>
      </c>
    </row>
    <row r="496" spans="1:10" x14ac:dyDescent="0.25">
      <c r="A496" s="1">
        <v>45110</v>
      </c>
      <c r="B496" s="7">
        <v>0.28472222222222221</v>
      </c>
      <c r="C496" s="7">
        <v>0.25</v>
      </c>
      <c r="D496" s="8">
        <f>Weather[[#This Row],[Date]]+Weather[[#This Row],[WeatherHourlyBuckets]]</f>
        <v>45110.25</v>
      </c>
      <c r="E496">
        <v>62.6</v>
      </c>
      <c r="F496">
        <v>55.41</v>
      </c>
      <c r="G496">
        <v>46.4</v>
      </c>
      <c r="H496">
        <v>30.14</v>
      </c>
      <c r="J496" t="s">
        <v>20</v>
      </c>
    </row>
    <row r="497" spans="1:10" x14ac:dyDescent="0.25">
      <c r="A497" s="1">
        <v>45110</v>
      </c>
      <c r="B497" s="7">
        <v>0.28125</v>
      </c>
      <c r="C497" s="7">
        <v>0.25</v>
      </c>
      <c r="D497" s="8">
        <f>Weather[[#This Row],[Date]]+Weather[[#This Row],[WeatherHourlyBuckets]]</f>
        <v>45110.25</v>
      </c>
      <c r="E497">
        <v>62.6</v>
      </c>
      <c r="F497">
        <v>55.41</v>
      </c>
      <c r="G497">
        <v>46.4</v>
      </c>
      <c r="H497">
        <v>30.14</v>
      </c>
      <c r="I497">
        <v>3</v>
      </c>
      <c r="J497" t="s">
        <v>19</v>
      </c>
    </row>
    <row r="498" spans="1:10" x14ac:dyDescent="0.25">
      <c r="A498" s="1">
        <v>45110</v>
      </c>
      <c r="B498" s="7">
        <v>0.27777777777777779</v>
      </c>
      <c r="C498" s="7">
        <v>0.25</v>
      </c>
      <c r="D498" s="8">
        <f>Weather[[#This Row],[Date]]+Weather[[#This Row],[WeatherHourlyBuckets]]</f>
        <v>45110.25</v>
      </c>
      <c r="E498">
        <v>62.6</v>
      </c>
      <c r="F498">
        <v>55.41</v>
      </c>
      <c r="G498">
        <v>46.4</v>
      </c>
      <c r="H498">
        <v>30.14</v>
      </c>
      <c r="I498">
        <v>3</v>
      </c>
      <c r="J498" t="s">
        <v>27</v>
      </c>
    </row>
    <row r="499" spans="1:10" x14ac:dyDescent="0.25">
      <c r="A499" s="1">
        <v>45110</v>
      </c>
      <c r="B499" s="7">
        <v>0.27430555555555558</v>
      </c>
      <c r="C499" s="7">
        <v>0.25</v>
      </c>
      <c r="D499" s="8">
        <f>Weather[[#This Row],[Date]]+Weather[[#This Row],[WeatherHourlyBuckets]]</f>
        <v>45110.25</v>
      </c>
      <c r="E499">
        <v>60.8</v>
      </c>
      <c r="F499">
        <v>59.05</v>
      </c>
      <c r="G499">
        <v>46.4</v>
      </c>
      <c r="H499">
        <v>30.14</v>
      </c>
      <c r="I499">
        <v>3</v>
      </c>
      <c r="J499" t="s">
        <v>27</v>
      </c>
    </row>
    <row r="500" spans="1:10" x14ac:dyDescent="0.25">
      <c r="A500" s="1">
        <v>45110</v>
      </c>
      <c r="B500" s="7">
        <v>0.27083333333333331</v>
      </c>
      <c r="C500" s="7">
        <v>0.25</v>
      </c>
      <c r="D500" s="8">
        <f>Weather[[#This Row],[Date]]+Weather[[#This Row],[WeatherHourlyBuckets]]</f>
        <v>45110.25</v>
      </c>
      <c r="E500">
        <v>60.8</v>
      </c>
      <c r="F500">
        <v>59.05</v>
      </c>
      <c r="G500">
        <v>46.4</v>
      </c>
      <c r="H500">
        <v>30.14</v>
      </c>
      <c r="J500" t="s">
        <v>20</v>
      </c>
    </row>
    <row r="501" spans="1:10" x14ac:dyDescent="0.25">
      <c r="A501" s="1">
        <v>45110</v>
      </c>
      <c r="B501" s="7">
        <v>0.25694444444444442</v>
      </c>
      <c r="C501" s="7">
        <v>0.25</v>
      </c>
      <c r="D501" s="8">
        <f>Weather[[#This Row],[Date]]+Weather[[#This Row],[WeatherHourlyBuckets]]</f>
        <v>45110.25</v>
      </c>
      <c r="E501">
        <v>57.2</v>
      </c>
      <c r="F501">
        <v>67.150000000000006</v>
      </c>
      <c r="G501">
        <v>46.4</v>
      </c>
      <c r="H501">
        <v>30.14</v>
      </c>
      <c r="J501" t="s">
        <v>20</v>
      </c>
    </row>
    <row r="502" spans="1:10" x14ac:dyDescent="0.25">
      <c r="A502" s="1">
        <v>45110</v>
      </c>
      <c r="B502" s="7">
        <v>0.25347222222222221</v>
      </c>
      <c r="C502" s="7">
        <v>0.25</v>
      </c>
      <c r="D502" s="8">
        <f>Weather[[#This Row],[Date]]+Weather[[#This Row],[WeatherHourlyBuckets]]</f>
        <v>45110.25</v>
      </c>
      <c r="E502">
        <v>57.2</v>
      </c>
      <c r="F502">
        <v>67.150000000000006</v>
      </c>
      <c r="G502">
        <v>46.4</v>
      </c>
      <c r="H502">
        <v>30.14</v>
      </c>
      <c r="J502" t="s">
        <v>20</v>
      </c>
    </row>
    <row r="503" spans="1:10" x14ac:dyDescent="0.25">
      <c r="A503" s="1">
        <v>45110</v>
      </c>
      <c r="B503" s="7">
        <v>0.25</v>
      </c>
      <c r="C503" s="7">
        <v>0.25</v>
      </c>
      <c r="D503" s="8">
        <f>Weather[[#This Row],[Date]]+Weather[[#This Row],[WeatherHourlyBuckets]]</f>
        <v>45110.25</v>
      </c>
      <c r="E503">
        <v>55.4</v>
      </c>
      <c r="F503">
        <v>71.66</v>
      </c>
      <c r="G503">
        <v>46.4</v>
      </c>
      <c r="H503">
        <v>30.14</v>
      </c>
      <c r="J503" t="s">
        <v>20</v>
      </c>
    </row>
    <row r="504" spans="1:10" x14ac:dyDescent="0.25">
      <c r="A504" s="1">
        <v>45110</v>
      </c>
      <c r="B504" s="7">
        <v>0.24652777777777779</v>
      </c>
      <c r="C504" s="7">
        <v>0.20833333333333334</v>
      </c>
      <c r="D504" s="8">
        <f>Weather[[#This Row],[Date]]+Weather[[#This Row],[WeatherHourlyBuckets]]</f>
        <v>45110.208333333336</v>
      </c>
      <c r="E504">
        <v>57.2</v>
      </c>
      <c r="F504">
        <v>67.150000000000006</v>
      </c>
      <c r="G504">
        <v>46.4</v>
      </c>
      <c r="H504">
        <v>30.14</v>
      </c>
      <c r="J504" t="s">
        <v>20</v>
      </c>
    </row>
    <row r="505" spans="1:10" x14ac:dyDescent="0.25">
      <c r="A505" s="1">
        <v>45110</v>
      </c>
      <c r="B505" s="7">
        <v>0.24305555555555555</v>
      </c>
      <c r="C505" s="7">
        <v>0.20833333333333334</v>
      </c>
      <c r="D505" s="8">
        <f>Weather[[#This Row],[Date]]+Weather[[#This Row],[WeatherHourlyBuckets]]</f>
        <v>45110.208333333336</v>
      </c>
      <c r="E505">
        <v>57.2</v>
      </c>
      <c r="F505">
        <v>67.150000000000006</v>
      </c>
      <c r="G505">
        <v>46.4</v>
      </c>
      <c r="H505">
        <v>30.14</v>
      </c>
      <c r="J505" t="s">
        <v>20</v>
      </c>
    </row>
    <row r="506" spans="1:10" x14ac:dyDescent="0.25">
      <c r="A506" s="1">
        <v>45110</v>
      </c>
      <c r="B506" s="7">
        <v>0.23958333333333334</v>
      </c>
      <c r="C506" s="7">
        <v>0.20833333333333334</v>
      </c>
      <c r="D506" s="8">
        <f>Weather[[#This Row],[Date]]+Weather[[#This Row],[WeatherHourlyBuckets]]</f>
        <v>45110.208333333336</v>
      </c>
      <c r="E506">
        <v>55.4</v>
      </c>
      <c r="F506">
        <v>71.66</v>
      </c>
      <c r="G506">
        <v>46.4</v>
      </c>
      <c r="H506">
        <v>30.14</v>
      </c>
      <c r="J506" t="s">
        <v>20</v>
      </c>
    </row>
    <row r="507" spans="1:10" x14ac:dyDescent="0.25">
      <c r="A507" s="1">
        <v>45110</v>
      </c>
      <c r="B507" s="7">
        <v>0.2361111111111111</v>
      </c>
      <c r="C507" s="7">
        <v>0.20833333333333334</v>
      </c>
      <c r="D507" s="8">
        <f>Weather[[#This Row],[Date]]+Weather[[#This Row],[WeatherHourlyBuckets]]</f>
        <v>45110.208333333336</v>
      </c>
      <c r="E507">
        <v>55.4</v>
      </c>
      <c r="F507">
        <v>71.66</v>
      </c>
      <c r="G507">
        <v>46.4</v>
      </c>
      <c r="H507">
        <v>30.14</v>
      </c>
      <c r="I507">
        <v>3</v>
      </c>
      <c r="J507" t="s">
        <v>22</v>
      </c>
    </row>
    <row r="508" spans="1:10" x14ac:dyDescent="0.25">
      <c r="A508" s="1">
        <v>45110</v>
      </c>
      <c r="B508" s="7">
        <v>0.2326388888888889</v>
      </c>
      <c r="C508" s="7">
        <v>0.20833333333333334</v>
      </c>
      <c r="D508" s="8">
        <f>Weather[[#This Row],[Date]]+Weather[[#This Row],[WeatherHourlyBuckets]]</f>
        <v>45110.208333333336</v>
      </c>
      <c r="E508">
        <v>55.4</v>
      </c>
      <c r="F508">
        <v>71.66</v>
      </c>
      <c r="G508">
        <v>46.4</v>
      </c>
      <c r="H508">
        <v>30.14</v>
      </c>
      <c r="I508">
        <v>3</v>
      </c>
      <c r="J508" t="s">
        <v>13</v>
      </c>
    </row>
    <row r="509" spans="1:10" x14ac:dyDescent="0.25">
      <c r="A509" s="1">
        <v>45110</v>
      </c>
      <c r="B509" s="7">
        <v>0.22916666666666666</v>
      </c>
      <c r="C509" s="7">
        <v>0.20833333333333334</v>
      </c>
      <c r="D509" s="8">
        <f>Weather[[#This Row],[Date]]+Weather[[#This Row],[WeatherHourlyBuckets]]</f>
        <v>45110.208333333336</v>
      </c>
      <c r="E509">
        <v>57.2</v>
      </c>
      <c r="F509">
        <v>67.150000000000006</v>
      </c>
      <c r="G509">
        <v>46.4</v>
      </c>
      <c r="H509">
        <v>30.14</v>
      </c>
      <c r="J509" t="s">
        <v>20</v>
      </c>
    </row>
    <row r="510" spans="1:10" x14ac:dyDescent="0.25">
      <c r="A510" s="1">
        <v>45110</v>
      </c>
      <c r="B510" s="7">
        <v>0.21875</v>
      </c>
      <c r="C510" s="7">
        <v>0.20833333333333334</v>
      </c>
      <c r="D510" s="8">
        <f>Weather[[#This Row],[Date]]+Weather[[#This Row],[WeatherHourlyBuckets]]</f>
        <v>45110.208333333336</v>
      </c>
      <c r="E510">
        <v>59</v>
      </c>
      <c r="F510">
        <v>62.95</v>
      </c>
      <c r="G510">
        <v>46.4</v>
      </c>
      <c r="H510">
        <v>30.14</v>
      </c>
      <c r="I510">
        <v>5</v>
      </c>
      <c r="J510" t="s">
        <v>27</v>
      </c>
    </row>
    <row r="511" spans="1:10" x14ac:dyDescent="0.25">
      <c r="A511" s="1">
        <v>45110</v>
      </c>
      <c r="B511" s="7">
        <v>0.21527777777777779</v>
      </c>
      <c r="C511" s="7">
        <v>0.20833333333333334</v>
      </c>
      <c r="D511" s="8">
        <f>Weather[[#This Row],[Date]]+Weather[[#This Row],[WeatherHourlyBuckets]]</f>
        <v>45110.208333333336</v>
      </c>
      <c r="E511">
        <v>59</v>
      </c>
      <c r="F511">
        <v>62.95</v>
      </c>
      <c r="G511">
        <v>46.4</v>
      </c>
      <c r="H511">
        <v>30.14</v>
      </c>
      <c r="I511">
        <v>7</v>
      </c>
      <c r="J511" t="s">
        <v>27</v>
      </c>
    </row>
    <row r="512" spans="1:10" x14ac:dyDescent="0.25">
      <c r="A512" s="1">
        <v>45110</v>
      </c>
      <c r="B512" s="7">
        <v>0.21180555555555555</v>
      </c>
      <c r="C512" s="7">
        <v>0.20833333333333334</v>
      </c>
      <c r="D512" s="8">
        <f>Weather[[#This Row],[Date]]+Weather[[#This Row],[WeatherHourlyBuckets]]</f>
        <v>45110.208333333336</v>
      </c>
      <c r="E512">
        <v>59</v>
      </c>
      <c r="F512">
        <v>62.95</v>
      </c>
      <c r="G512">
        <v>46.4</v>
      </c>
      <c r="H512">
        <v>30.14</v>
      </c>
      <c r="I512">
        <v>8</v>
      </c>
      <c r="J512" t="s">
        <v>27</v>
      </c>
    </row>
    <row r="513" spans="1:10" x14ac:dyDescent="0.25">
      <c r="A513" s="1">
        <v>45110</v>
      </c>
      <c r="B513" s="7">
        <v>0.20833333333333334</v>
      </c>
      <c r="C513" s="7">
        <v>0.20833333333333334</v>
      </c>
      <c r="D513" s="8">
        <f>Weather[[#This Row],[Date]]+Weather[[#This Row],[WeatherHourlyBuckets]]</f>
        <v>45110.208333333336</v>
      </c>
      <c r="E513">
        <v>57.2</v>
      </c>
      <c r="F513">
        <v>67.150000000000006</v>
      </c>
      <c r="G513">
        <v>46.4</v>
      </c>
      <c r="H513">
        <v>30.14</v>
      </c>
      <c r="I513">
        <v>7</v>
      </c>
      <c r="J513" t="s">
        <v>27</v>
      </c>
    </row>
    <row r="514" spans="1:10" x14ac:dyDescent="0.25">
      <c r="A514" s="1">
        <v>45110</v>
      </c>
      <c r="B514" s="7">
        <v>0.2048611111111111</v>
      </c>
      <c r="C514" s="7">
        <v>0.16666666666666666</v>
      </c>
      <c r="D514" s="8">
        <f>Weather[[#This Row],[Date]]+Weather[[#This Row],[WeatherHourlyBuckets]]</f>
        <v>45110.166666666664</v>
      </c>
      <c r="E514">
        <v>57.2</v>
      </c>
      <c r="F514">
        <v>67.150000000000006</v>
      </c>
      <c r="G514">
        <v>46.4</v>
      </c>
      <c r="H514">
        <v>30.13</v>
      </c>
      <c r="I514">
        <v>6</v>
      </c>
      <c r="J514" t="s">
        <v>27</v>
      </c>
    </row>
    <row r="515" spans="1:10" x14ac:dyDescent="0.25">
      <c r="A515" s="1">
        <v>45110</v>
      </c>
      <c r="B515" s="7">
        <v>0.2013888888888889</v>
      </c>
      <c r="C515" s="7">
        <v>0.16666666666666666</v>
      </c>
      <c r="D515" s="8">
        <f>Weather[[#This Row],[Date]]+Weather[[#This Row],[WeatherHourlyBuckets]]</f>
        <v>45110.166666666664</v>
      </c>
      <c r="E515">
        <v>57.2</v>
      </c>
      <c r="F515">
        <v>67.150000000000006</v>
      </c>
      <c r="G515">
        <v>46.4</v>
      </c>
      <c r="H515">
        <v>30.13</v>
      </c>
      <c r="I515">
        <v>5</v>
      </c>
      <c r="J515" t="s">
        <v>27</v>
      </c>
    </row>
    <row r="516" spans="1:10" x14ac:dyDescent="0.25">
      <c r="A516" s="1">
        <v>45110</v>
      </c>
      <c r="B516" s="7">
        <v>0.92013888888888884</v>
      </c>
      <c r="C516" s="7">
        <v>0.91666666666666663</v>
      </c>
      <c r="D516" s="8">
        <f>Weather[[#This Row],[Date]]+Weather[[#This Row],[WeatherHourlyBuckets]]</f>
        <v>45110.916666666664</v>
      </c>
      <c r="E516">
        <v>66.2</v>
      </c>
      <c r="F516">
        <v>59.79</v>
      </c>
      <c r="G516">
        <v>51.8</v>
      </c>
      <c r="H516">
        <v>30.19</v>
      </c>
      <c r="I516">
        <v>6</v>
      </c>
      <c r="J516" t="s">
        <v>22</v>
      </c>
    </row>
    <row r="517" spans="1:10" x14ac:dyDescent="0.25">
      <c r="A517" s="1">
        <v>45110</v>
      </c>
      <c r="B517" s="7">
        <v>0.90625</v>
      </c>
      <c r="C517" s="7">
        <v>0.875</v>
      </c>
      <c r="D517" s="8">
        <f>Weather[[#This Row],[Date]]+Weather[[#This Row],[WeatherHourlyBuckets]]</f>
        <v>45110.875</v>
      </c>
      <c r="E517">
        <v>66.2</v>
      </c>
      <c r="F517">
        <v>59.79</v>
      </c>
      <c r="G517">
        <v>51.8</v>
      </c>
      <c r="H517">
        <v>30.22</v>
      </c>
      <c r="I517">
        <v>10</v>
      </c>
      <c r="J517" t="s">
        <v>16</v>
      </c>
    </row>
    <row r="518" spans="1:10" x14ac:dyDescent="0.25">
      <c r="A518" s="1">
        <v>45110</v>
      </c>
      <c r="B518" s="7">
        <v>0.96527777777777779</v>
      </c>
      <c r="C518" s="7">
        <v>0.95833333333333337</v>
      </c>
      <c r="D518" s="8">
        <f>Weather[[#This Row],[Date]]+Weather[[#This Row],[WeatherHourlyBuckets]]</f>
        <v>45110.958333333336</v>
      </c>
      <c r="E518">
        <v>71.599999999999994</v>
      </c>
      <c r="F518">
        <v>37.950000000000003</v>
      </c>
      <c r="G518">
        <v>44.6</v>
      </c>
      <c r="H518">
        <v>30.13</v>
      </c>
      <c r="I518">
        <v>6</v>
      </c>
      <c r="J518" t="s">
        <v>24</v>
      </c>
    </row>
    <row r="519" spans="1:10" x14ac:dyDescent="0.25">
      <c r="A519" s="1">
        <v>45110</v>
      </c>
      <c r="B519" s="7">
        <v>0.95833333333333337</v>
      </c>
      <c r="C519" s="7">
        <v>0.95833333333333337</v>
      </c>
      <c r="D519" s="8">
        <f>Weather[[#This Row],[Date]]+Weather[[#This Row],[WeatherHourlyBuckets]]</f>
        <v>45110.958333333336</v>
      </c>
      <c r="E519">
        <v>71.599999999999994</v>
      </c>
      <c r="F519">
        <v>37.950000000000003</v>
      </c>
      <c r="G519">
        <v>44.6</v>
      </c>
      <c r="H519">
        <v>30.13</v>
      </c>
      <c r="I519">
        <v>5</v>
      </c>
      <c r="J519" t="s">
        <v>27</v>
      </c>
    </row>
    <row r="520" spans="1:10" x14ac:dyDescent="0.25">
      <c r="A520" s="1">
        <v>45110</v>
      </c>
      <c r="B520" s="7">
        <v>0.95138888888888884</v>
      </c>
      <c r="C520" s="7">
        <v>0.91666666666666663</v>
      </c>
      <c r="D520" s="8">
        <f>Weather[[#This Row],[Date]]+Weather[[#This Row],[WeatherHourlyBuckets]]</f>
        <v>45110.916666666664</v>
      </c>
      <c r="E520">
        <v>71.599999999999994</v>
      </c>
      <c r="F520">
        <v>37.950000000000003</v>
      </c>
      <c r="G520">
        <v>44.6</v>
      </c>
      <c r="H520">
        <v>30.13</v>
      </c>
      <c r="J520" t="s">
        <v>20</v>
      </c>
    </row>
    <row r="521" spans="1:10" x14ac:dyDescent="0.25">
      <c r="A521" s="1">
        <v>45110</v>
      </c>
      <c r="B521" s="7">
        <v>0.94791666666666663</v>
      </c>
      <c r="C521" s="7">
        <v>0.91666666666666663</v>
      </c>
      <c r="D521" s="8">
        <f>Weather[[#This Row],[Date]]+Weather[[#This Row],[WeatherHourlyBuckets]]</f>
        <v>45110.916666666664</v>
      </c>
      <c r="E521">
        <v>71.599999999999994</v>
      </c>
      <c r="F521">
        <v>37.950000000000003</v>
      </c>
      <c r="G521">
        <v>44.6</v>
      </c>
      <c r="H521">
        <v>30.12</v>
      </c>
      <c r="I521">
        <v>10</v>
      </c>
      <c r="J521" t="s">
        <v>21</v>
      </c>
    </row>
    <row r="522" spans="1:10" x14ac:dyDescent="0.25">
      <c r="A522" s="1">
        <v>45110</v>
      </c>
      <c r="B522" s="7">
        <v>0.94097222222222221</v>
      </c>
      <c r="C522" s="7">
        <v>0.91666666666666663</v>
      </c>
      <c r="D522" s="8">
        <f>Weather[[#This Row],[Date]]+Weather[[#This Row],[WeatherHourlyBuckets]]</f>
        <v>45110.916666666664</v>
      </c>
      <c r="E522">
        <v>71.599999999999994</v>
      </c>
      <c r="F522">
        <v>37.950000000000003</v>
      </c>
      <c r="G522">
        <v>44.6</v>
      </c>
      <c r="H522">
        <v>30.1</v>
      </c>
      <c r="I522">
        <v>8</v>
      </c>
      <c r="J522" t="s">
        <v>22</v>
      </c>
    </row>
    <row r="523" spans="1:10" x14ac:dyDescent="0.25">
      <c r="A523" s="1">
        <v>45110</v>
      </c>
      <c r="B523" s="7">
        <v>0.9375</v>
      </c>
      <c r="C523" s="7">
        <v>0.91666666666666663</v>
      </c>
      <c r="D523" s="8">
        <f>Weather[[#This Row],[Date]]+Weather[[#This Row],[WeatherHourlyBuckets]]</f>
        <v>45110.916666666664</v>
      </c>
      <c r="E523">
        <v>71.599999999999994</v>
      </c>
      <c r="F523">
        <v>37.950000000000003</v>
      </c>
      <c r="G523">
        <v>44.6</v>
      </c>
      <c r="H523">
        <v>30.1</v>
      </c>
      <c r="I523">
        <v>14</v>
      </c>
      <c r="J523" t="s">
        <v>22</v>
      </c>
    </row>
    <row r="524" spans="1:10" x14ac:dyDescent="0.25">
      <c r="A524" s="1">
        <v>45110</v>
      </c>
      <c r="B524" s="7">
        <v>0.84375</v>
      </c>
      <c r="C524" s="7">
        <v>0.83333333333333337</v>
      </c>
      <c r="D524" s="8">
        <f>Weather[[#This Row],[Date]]+Weather[[#This Row],[WeatherHourlyBuckets]]</f>
        <v>45110.833333333336</v>
      </c>
      <c r="E524">
        <v>78.8</v>
      </c>
      <c r="F524">
        <v>29.86</v>
      </c>
      <c r="G524">
        <v>44.6</v>
      </c>
      <c r="H524">
        <v>30.09</v>
      </c>
      <c r="I524">
        <v>4</v>
      </c>
      <c r="J524" t="s">
        <v>25</v>
      </c>
    </row>
    <row r="525" spans="1:10" x14ac:dyDescent="0.25">
      <c r="A525" s="1">
        <v>45110</v>
      </c>
      <c r="B525" s="7">
        <v>0.84027777777777779</v>
      </c>
      <c r="C525" s="7">
        <v>0.83333333333333337</v>
      </c>
      <c r="D525" s="8">
        <f>Weather[[#This Row],[Date]]+Weather[[#This Row],[WeatherHourlyBuckets]]</f>
        <v>45110.833333333336</v>
      </c>
      <c r="E525">
        <v>78.8</v>
      </c>
      <c r="F525">
        <v>29.86</v>
      </c>
      <c r="G525">
        <v>44.6</v>
      </c>
      <c r="H525">
        <v>30.09</v>
      </c>
      <c r="I525">
        <v>5</v>
      </c>
      <c r="J525" t="s">
        <v>13</v>
      </c>
    </row>
    <row r="526" spans="1:10" x14ac:dyDescent="0.25">
      <c r="A526" s="1">
        <v>45110</v>
      </c>
      <c r="B526" s="7">
        <v>0.83680555555555558</v>
      </c>
      <c r="C526" s="7">
        <v>0.83333333333333337</v>
      </c>
      <c r="D526" s="8">
        <f>Weather[[#This Row],[Date]]+Weather[[#This Row],[WeatherHourlyBuckets]]</f>
        <v>45110.833333333336</v>
      </c>
      <c r="E526">
        <v>77</v>
      </c>
      <c r="F526">
        <v>31.68</v>
      </c>
      <c r="G526">
        <v>44.6</v>
      </c>
      <c r="H526">
        <v>30.08</v>
      </c>
      <c r="I526">
        <v>5</v>
      </c>
      <c r="J526" t="s">
        <v>13</v>
      </c>
    </row>
    <row r="527" spans="1:10" x14ac:dyDescent="0.25">
      <c r="A527" s="1">
        <v>45110</v>
      </c>
      <c r="B527" s="7">
        <v>0.83333333333333337</v>
      </c>
      <c r="C527" s="7">
        <v>0.83333333333333337</v>
      </c>
      <c r="D527" s="8">
        <f>Weather[[#This Row],[Date]]+Weather[[#This Row],[WeatherHourlyBuckets]]</f>
        <v>45110.833333333336</v>
      </c>
      <c r="E527">
        <v>78.8</v>
      </c>
      <c r="F527">
        <v>29.86</v>
      </c>
      <c r="G527">
        <v>44.6</v>
      </c>
      <c r="H527">
        <v>30.08</v>
      </c>
      <c r="I527">
        <v>5</v>
      </c>
      <c r="J527" t="s">
        <v>22</v>
      </c>
    </row>
    <row r="528" spans="1:10" x14ac:dyDescent="0.25">
      <c r="A528" s="1">
        <v>45110</v>
      </c>
      <c r="B528" s="7">
        <v>0.82986111111111116</v>
      </c>
      <c r="C528" s="7">
        <v>0.79166666666666663</v>
      </c>
      <c r="D528" s="8">
        <f>Weather[[#This Row],[Date]]+Weather[[#This Row],[WeatherHourlyBuckets]]</f>
        <v>45110.791666666664</v>
      </c>
      <c r="E528">
        <v>78.8</v>
      </c>
      <c r="F528">
        <v>29.86</v>
      </c>
      <c r="G528">
        <v>44.6</v>
      </c>
      <c r="H528">
        <v>30.08</v>
      </c>
      <c r="I528">
        <v>5</v>
      </c>
      <c r="J528" t="s">
        <v>22</v>
      </c>
    </row>
    <row r="529" spans="1:10" x14ac:dyDescent="0.25">
      <c r="A529" s="1">
        <v>45110</v>
      </c>
      <c r="B529" s="7">
        <v>0.82638888888888884</v>
      </c>
      <c r="C529" s="7">
        <v>0.79166666666666663</v>
      </c>
      <c r="D529" s="8">
        <f>Weather[[#This Row],[Date]]+Weather[[#This Row],[WeatherHourlyBuckets]]</f>
        <v>45110.791666666664</v>
      </c>
      <c r="E529">
        <v>78.8</v>
      </c>
      <c r="F529">
        <v>29.86</v>
      </c>
      <c r="G529">
        <v>44.6</v>
      </c>
      <c r="H529">
        <v>30.07</v>
      </c>
      <c r="I529">
        <v>5</v>
      </c>
      <c r="J529" t="s">
        <v>22</v>
      </c>
    </row>
    <row r="530" spans="1:10" x14ac:dyDescent="0.25">
      <c r="A530" s="1">
        <v>45110</v>
      </c>
      <c r="B530" s="7">
        <v>0.79861111111111116</v>
      </c>
      <c r="C530" s="7">
        <v>0.79166666666666663</v>
      </c>
      <c r="D530" s="8">
        <f>Weather[[#This Row],[Date]]+Weather[[#This Row],[WeatherHourlyBuckets]]</f>
        <v>45110.791666666664</v>
      </c>
      <c r="E530">
        <v>80.599999999999994</v>
      </c>
      <c r="F530">
        <v>28.15</v>
      </c>
      <c r="G530">
        <v>44.6</v>
      </c>
      <c r="H530">
        <v>30.06</v>
      </c>
      <c r="I530">
        <v>6</v>
      </c>
      <c r="J530" t="s">
        <v>22</v>
      </c>
    </row>
    <row r="531" spans="1:10" x14ac:dyDescent="0.25">
      <c r="A531" s="1">
        <v>45110</v>
      </c>
      <c r="B531" s="7">
        <v>0.75347222222222221</v>
      </c>
      <c r="C531" s="7">
        <v>0.75</v>
      </c>
      <c r="D531" s="8">
        <f>Weather[[#This Row],[Date]]+Weather[[#This Row],[WeatherHourlyBuckets]]</f>
        <v>45110.75</v>
      </c>
      <c r="E531">
        <v>84.2</v>
      </c>
      <c r="F531">
        <v>25.06</v>
      </c>
      <c r="G531">
        <v>44.6</v>
      </c>
      <c r="H531">
        <v>30.06</v>
      </c>
      <c r="I531">
        <v>9</v>
      </c>
      <c r="J531" t="s">
        <v>22</v>
      </c>
    </row>
    <row r="532" spans="1:10" x14ac:dyDescent="0.25">
      <c r="A532" s="1">
        <v>45110</v>
      </c>
      <c r="B532" s="7">
        <v>0.4236111111111111</v>
      </c>
      <c r="C532" s="7">
        <v>0.41666666666666669</v>
      </c>
      <c r="D532" s="8">
        <f>Weather[[#This Row],[Date]]+Weather[[#This Row],[WeatherHourlyBuckets]]</f>
        <v>45110.416666666664</v>
      </c>
      <c r="E532">
        <v>77</v>
      </c>
      <c r="F532">
        <v>31.68</v>
      </c>
      <c r="G532">
        <v>44.6</v>
      </c>
      <c r="H532">
        <v>30.16</v>
      </c>
      <c r="I532">
        <v>4</v>
      </c>
      <c r="J532" t="s">
        <v>18</v>
      </c>
    </row>
    <row r="533" spans="1:10" x14ac:dyDescent="0.25">
      <c r="A533" s="1">
        <v>45110</v>
      </c>
      <c r="B533" s="7">
        <v>0.40972222222222221</v>
      </c>
      <c r="C533" s="7">
        <v>0.375</v>
      </c>
      <c r="D533" s="8">
        <f>Weather[[#This Row],[Date]]+Weather[[#This Row],[WeatherHourlyBuckets]]</f>
        <v>45110.375</v>
      </c>
      <c r="E533">
        <v>75.2</v>
      </c>
      <c r="F533">
        <v>33.630000000000003</v>
      </c>
      <c r="G533">
        <v>44.6</v>
      </c>
      <c r="H533">
        <v>30.16</v>
      </c>
      <c r="I533">
        <v>5</v>
      </c>
      <c r="J533" t="s">
        <v>18</v>
      </c>
    </row>
    <row r="534" spans="1:10" x14ac:dyDescent="0.25">
      <c r="A534" s="1">
        <v>45110</v>
      </c>
      <c r="B534" s="7">
        <v>0.40277777777777779</v>
      </c>
      <c r="C534" s="7">
        <v>0.375</v>
      </c>
      <c r="D534" s="8">
        <f>Weather[[#This Row],[Date]]+Weather[[#This Row],[WeatherHourlyBuckets]]</f>
        <v>45110.375</v>
      </c>
      <c r="E534">
        <v>75.2</v>
      </c>
      <c r="F534">
        <v>33.630000000000003</v>
      </c>
      <c r="G534">
        <v>44.6</v>
      </c>
      <c r="H534">
        <v>30.16</v>
      </c>
      <c r="I534">
        <v>5</v>
      </c>
      <c r="J534" t="s">
        <v>18</v>
      </c>
    </row>
    <row r="535" spans="1:10" x14ac:dyDescent="0.25">
      <c r="A535" s="1">
        <v>45110</v>
      </c>
      <c r="B535" s="7">
        <v>0.38194444444444442</v>
      </c>
      <c r="C535" s="7">
        <v>0.375</v>
      </c>
      <c r="D535" s="8">
        <f>Weather[[#This Row],[Date]]+Weather[[#This Row],[WeatherHourlyBuckets]]</f>
        <v>45110.375</v>
      </c>
      <c r="E535">
        <v>73.400000000000006</v>
      </c>
      <c r="F535">
        <v>35.72</v>
      </c>
      <c r="G535">
        <v>44.6</v>
      </c>
      <c r="H535">
        <v>30.16</v>
      </c>
      <c r="I535">
        <v>5</v>
      </c>
      <c r="J535" t="s">
        <v>19</v>
      </c>
    </row>
    <row r="536" spans="1:10" x14ac:dyDescent="0.25">
      <c r="A536" s="1">
        <v>45110</v>
      </c>
      <c r="B536" s="7">
        <v>0.37847222222222221</v>
      </c>
      <c r="C536" s="7">
        <v>0.375</v>
      </c>
      <c r="D536" s="8">
        <f>Weather[[#This Row],[Date]]+Weather[[#This Row],[WeatherHourlyBuckets]]</f>
        <v>45110.375</v>
      </c>
      <c r="E536">
        <v>73.400000000000006</v>
      </c>
      <c r="F536">
        <v>35.72</v>
      </c>
      <c r="G536">
        <v>44.6</v>
      </c>
      <c r="H536">
        <v>30.16</v>
      </c>
      <c r="I536">
        <v>5</v>
      </c>
      <c r="J536" t="s">
        <v>18</v>
      </c>
    </row>
    <row r="537" spans="1:10" x14ac:dyDescent="0.25">
      <c r="A537" s="1">
        <v>45110</v>
      </c>
      <c r="B537" s="7">
        <v>0.375</v>
      </c>
      <c r="C537" s="7">
        <v>0.375</v>
      </c>
      <c r="D537" s="8">
        <f>Weather[[#This Row],[Date]]+Weather[[#This Row],[WeatherHourlyBuckets]]</f>
        <v>45110.375</v>
      </c>
      <c r="E537">
        <v>73.400000000000006</v>
      </c>
      <c r="F537">
        <v>35.72</v>
      </c>
      <c r="G537">
        <v>44.6</v>
      </c>
      <c r="H537">
        <v>30.16</v>
      </c>
      <c r="I537">
        <v>4</v>
      </c>
      <c r="J537" t="s">
        <v>18</v>
      </c>
    </row>
    <row r="538" spans="1:10" x14ac:dyDescent="0.25">
      <c r="A538" s="1">
        <v>45110</v>
      </c>
      <c r="B538" s="7">
        <v>0.37152777777777779</v>
      </c>
      <c r="C538" s="7">
        <v>0.33333333333333331</v>
      </c>
      <c r="D538" s="8">
        <f>Weather[[#This Row],[Date]]+Weather[[#This Row],[WeatherHourlyBuckets]]</f>
        <v>45110.333333333336</v>
      </c>
      <c r="E538">
        <v>71.599999999999994</v>
      </c>
      <c r="F538">
        <v>37.950000000000003</v>
      </c>
      <c r="G538">
        <v>44.6</v>
      </c>
      <c r="H538">
        <v>30.16</v>
      </c>
      <c r="I538">
        <v>5</v>
      </c>
      <c r="J538" t="s">
        <v>18</v>
      </c>
    </row>
    <row r="539" spans="1:10" x14ac:dyDescent="0.25">
      <c r="A539" s="1">
        <v>45110</v>
      </c>
      <c r="B539" s="7">
        <v>0.36805555555555558</v>
      </c>
      <c r="C539" s="7">
        <v>0.33333333333333331</v>
      </c>
      <c r="D539" s="8">
        <f>Weather[[#This Row],[Date]]+Weather[[#This Row],[WeatherHourlyBuckets]]</f>
        <v>45110.333333333336</v>
      </c>
      <c r="E539">
        <v>71.599999999999994</v>
      </c>
      <c r="F539">
        <v>37.950000000000003</v>
      </c>
      <c r="G539">
        <v>44.6</v>
      </c>
      <c r="H539">
        <v>30.16</v>
      </c>
      <c r="I539">
        <v>6</v>
      </c>
      <c r="J539" t="s">
        <v>19</v>
      </c>
    </row>
    <row r="540" spans="1:10" x14ac:dyDescent="0.25">
      <c r="A540" s="1">
        <v>45110</v>
      </c>
      <c r="B540" s="7">
        <v>0.36458333333333331</v>
      </c>
      <c r="C540" s="7">
        <v>0.33333333333333331</v>
      </c>
      <c r="D540" s="8">
        <f>Weather[[#This Row],[Date]]+Weather[[#This Row],[WeatherHourlyBuckets]]</f>
        <v>45110.333333333336</v>
      </c>
      <c r="E540">
        <v>71.599999999999994</v>
      </c>
      <c r="F540">
        <v>37.950000000000003</v>
      </c>
      <c r="G540">
        <v>44.6</v>
      </c>
      <c r="H540">
        <v>30.16</v>
      </c>
      <c r="I540">
        <v>6</v>
      </c>
      <c r="J540" t="s">
        <v>18</v>
      </c>
    </row>
    <row r="541" spans="1:10" x14ac:dyDescent="0.25">
      <c r="A541" s="1">
        <v>45110</v>
      </c>
      <c r="B541" s="7">
        <v>0.3611111111111111</v>
      </c>
      <c r="C541" s="7">
        <v>0.33333333333333331</v>
      </c>
      <c r="D541" s="8">
        <f>Weather[[#This Row],[Date]]+Weather[[#This Row],[WeatherHourlyBuckets]]</f>
        <v>45110.333333333336</v>
      </c>
      <c r="E541">
        <v>71.599999999999994</v>
      </c>
      <c r="F541">
        <v>37.950000000000003</v>
      </c>
      <c r="G541">
        <v>44.6</v>
      </c>
      <c r="H541">
        <v>30.16</v>
      </c>
      <c r="I541">
        <v>7</v>
      </c>
      <c r="J541" t="s">
        <v>19</v>
      </c>
    </row>
    <row r="542" spans="1:10" x14ac:dyDescent="0.25">
      <c r="A542" s="1">
        <v>45110</v>
      </c>
      <c r="B542" s="7">
        <v>0.3125</v>
      </c>
      <c r="C542" s="7">
        <v>0.29166666666666669</v>
      </c>
      <c r="D542" s="8">
        <f>Weather[[#This Row],[Date]]+Weather[[#This Row],[WeatherHourlyBuckets]]</f>
        <v>45110.291666666664</v>
      </c>
      <c r="E542">
        <v>66.2</v>
      </c>
      <c r="F542">
        <v>45.65</v>
      </c>
      <c r="G542">
        <v>44.6</v>
      </c>
      <c r="H542">
        <v>30.15</v>
      </c>
      <c r="I542">
        <v>3</v>
      </c>
      <c r="J542" t="s">
        <v>27</v>
      </c>
    </row>
    <row r="543" spans="1:10" x14ac:dyDescent="0.25">
      <c r="A543" s="1">
        <v>45110</v>
      </c>
      <c r="B543" s="7">
        <v>0.30208333333333331</v>
      </c>
      <c r="C543" s="7">
        <v>0.29166666666666669</v>
      </c>
      <c r="D543" s="8">
        <f>Weather[[#This Row],[Date]]+Weather[[#This Row],[WeatherHourlyBuckets]]</f>
        <v>45110.291666666664</v>
      </c>
      <c r="E543">
        <v>66.2</v>
      </c>
      <c r="F543">
        <v>45.65</v>
      </c>
      <c r="G543">
        <v>44.6</v>
      </c>
      <c r="H543">
        <v>30.15</v>
      </c>
      <c r="I543">
        <v>4</v>
      </c>
      <c r="J543" t="s">
        <v>19</v>
      </c>
    </row>
    <row r="544" spans="1:10" x14ac:dyDescent="0.25">
      <c r="A544" s="1">
        <v>45110</v>
      </c>
      <c r="B544" s="7">
        <v>0.29166666666666669</v>
      </c>
      <c r="C544" s="7">
        <v>0.29166666666666669</v>
      </c>
      <c r="D544" s="8">
        <f>Weather[[#This Row],[Date]]+Weather[[#This Row],[WeatherHourlyBuckets]]</f>
        <v>45110.291666666664</v>
      </c>
      <c r="E544">
        <v>64.400000000000006</v>
      </c>
      <c r="F544">
        <v>48.59</v>
      </c>
      <c r="G544">
        <v>44.6</v>
      </c>
      <c r="H544">
        <v>30.15</v>
      </c>
      <c r="I544">
        <v>3</v>
      </c>
      <c r="J544" t="s">
        <v>27</v>
      </c>
    </row>
    <row r="545" spans="1:10" x14ac:dyDescent="0.25">
      <c r="A545" s="1">
        <v>45110</v>
      </c>
      <c r="B545" s="7">
        <v>0.92361111111111116</v>
      </c>
      <c r="C545" s="7">
        <v>0.91666666666666663</v>
      </c>
      <c r="D545" s="8">
        <f>Weather[[#This Row],[Date]]+Weather[[#This Row],[WeatherHourlyBuckets]]</f>
        <v>45110.916666666664</v>
      </c>
      <c r="E545">
        <v>66.2</v>
      </c>
      <c r="F545">
        <v>63.87</v>
      </c>
      <c r="G545">
        <v>53.6</v>
      </c>
      <c r="H545">
        <v>30.19</v>
      </c>
      <c r="J545" t="s">
        <v>20</v>
      </c>
    </row>
    <row r="546" spans="1:10" x14ac:dyDescent="0.25">
      <c r="A546" s="1">
        <v>45110</v>
      </c>
      <c r="B546" s="7">
        <v>0.91666666666666663</v>
      </c>
      <c r="C546" s="7">
        <v>0.91666666666666663</v>
      </c>
      <c r="D546" s="8">
        <f>Weather[[#This Row],[Date]]+Weather[[#This Row],[WeatherHourlyBuckets]]</f>
        <v>45110.916666666664</v>
      </c>
      <c r="E546">
        <v>66.2</v>
      </c>
      <c r="F546">
        <v>63.87</v>
      </c>
      <c r="G546">
        <v>53.6</v>
      </c>
      <c r="H546">
        <v>30.2</v>
      </c>
      <c r="J546" t="s">
        <v>20</v>
      </c>
    </row>
    <row r="547" spans="1:10" x14ac:dyDescent="0.25">
      <c r="A547" s="1">
        <v>45110</v>
      </c>
      <c r="B547" s="7">
        <v>0.91319444444444442</v>
      </c>
      <c r="C547" s="7">
        <v>0.875</v>
      </c>
      <c r="D547" s="8">
        <f>Weather[[#This Row],[Date]]+Weather[[#This Row],[WeatherHourlyBuckets]]</f>
        <v>45110.875</v>
      </c>
      <c r="E547">
        <v>66.2</v>
      </c>
      <c r="F547">
        <v>63.87</v>
      </c>
      <c r="G547">
        <v>53.6</v>
      </c>
      <c r="H547">
        <v>30.2</v>
      </c>
      <c r="J547" t="s">
        <v>20</v>
      </c>
    </row>
    <row r="548" spans="1:10" x14ac:dyDescent="0.25">
      <c r="A548" s="1">
        <v>45110</v>
      </c>
      <c r="B548" s="7">
        <v>0.90972222222222221</v>
      </c>
      <c r="C548" s="7">
        <v>0.875</v>
      </c>
      <c r="D548" s="8">
        <f>Weather[[#This Row],[Date]]+Weather[[#This Row],[WeatherHourlyBuckets]]</f>
        <v>45110.875</v>
      </c>
      <c r="E548">
        <v>66.2</v>
      </c>
      <c r="F548">
        <v>63.87</v>
      </c>
      <c r="G548">
        <v>53.6</v>
      </c>
      <c r="H548">
        <v>30.21</v>
      </c>
      <c r="I548">
        <v>3</v>
      </c>
      <c r="J548" t="s">
        <v>14</v>
      </c>
    </row>
    <row r="549" spans="1:10" x14ac:dyDescent="0.25">
      <c r="A549" s="1">
        <v>45110</v>
      </c>
      <c r="B549" s="7">
        <v>0.90277777777777779</v>
      </c>
      <c r="C549" s="7">
        <v>0.875</v>
      </c>
      <c r="D549" s="8">
        <f>Weather[[#This Row],[Date]]+Weather[[#This Row],[WeatherHourlyBuckets]]</f>
        <v>45110.875</v>
      </c>
      <c r="E549">
        <v>69.8</v>
      </c>
      <c r="F549">
        <v>49.43</v>
      </c>
      <c r="G549">
        <v>50</v>
      </c>
      <c r="H549">
        <v>30.21</v>
      </c>
      <c r="I549">
        <v>14</v>
      </c>
      <c r="J549" t="s">
        <v>17</v>
      </c>
    </row>
    <row r="550" spans="1:10" x14ac:dyDescent="0.25">
      <c r="A550" s="1">
        <v>45110</v>
      </c>
      <c r="B550" s="7">
        <v>0.89583333333333337</v>
      </c>
      <c r="C550" s="7">
        <v>0.875</v>
      </c>
      <c r="D550" s="8">
        <f>Weather[[#This Row],[Date]]+Weather[[#This Row],[WeatherHourlyBuckets]]</f>
        <v>45110.875</v>
      </c>
      <c r="E550">
        <v>68</v>
      </c>
      <c r="F550">
        <v>52.57</v>
      </c>
      <c r="G550">
        <v>50</v>
      </c>
      <c r="H550">
        <v>30.21</v>
      </c>
      <c r="I550">
        <v>11</v>
      </c>
      <c r="J550" t="s">
        <v>18</v>
      </c>
    </row>
    <row r="551" spans="1:10" x14ac:dyDescent="0.25">
      <c r="A551" s="1">
        <v>45110</v>
      </c>
      <c r="B551" s="7">
        <v>0.11458333333333333</v>
      </c>
      <c r="C551" s="7">
        <v>8.3333333333333329E-2</v>
      </c>
      <c r="D551" s="8">
        <f>Weather[[#This Row],[Date]]+Weather[[#This Row],[WeatherHourlyBuckets]]</f>
        <v>45110.083333333336</v>
      </c>
      <c r="E551">
        <v>55.4</v>
      </c>
      <c r="F551">
        <v>82.01</v>
      </c>
      <c r="G551">
        <v>50</v>
      </c>
      <c r="H551">
        <v>30.15</v>
      </c>
      <c r="I551">
        <v>3</v>
      </c>
      <c r="J551" t="s">
        <v>21</v>
      </c>
    </row>
    <row r="552" spans="1:10" x14ac:dyDescent="0.25">
      <c r="A552" s="1">
        <v>45110</v>
      </c>
      <c r="B552" s="7">
        <v>6.9444444444444448E-2</v>
      </c>
      <c r="C552" s="7">
        <v>4.1666666666666664E-2</v>
      </c>
      <c r="D552" s="8">
        <f>Weather[[#This Row],[Date]]+Weather[[#This Row],[WeatherHourlyBuckets]]</f>
        <v>45110.041666666664</v>
      </c>
      <c r="E552">
        <v>57.2</v>
      </c>
      <c r="F552">
        <v>76.849999999999994</v>
      </c>
      <c r="G552">
        <v>50</v>
      </c>
      <c r="H552">
        <v>30.16</v>
      </c>
      <c r="J552" t="s">
        <v>20</v>
      </c>
    </row>
    <row r="553" spans="1:10" x14ac:dyDescent="0.25">
      <c r="A553" s="1">
        <v>45110</v>
      </c>
      <c r="B553" s="7">
        <v>3.4722222222222224E-2</v>
      </c>
      <c r="C553" s="7">
        <v>0</v>
      </c>
      <c r="D553" s="8">
        <f>Weather[[#This Row],[Date]]+Weather[[#This Row],[WeatherHourlyBuckets]]</f>
        <v>45110</v>
      </c>
      <c r="E553">
        <v>60.8</v>
      </c>
      <c r="F553">
        <v>67.569999999999993</v>
      </c>
      <c r="G553">
        <v>50</v>
      </c>
      <c r="H553">
        <v>30.16</v>
      </c>
      <c r="I553">
        <v>4</v>
      </c>
      <c r="J553" t="s">
        <v>27</v>
      </c>
    </row>
    <row r="554" spans="1:10" x14ac:dyDescent="0.25">
      <c r="A554" s="1">
        <v>45110</v>
      </c>
      <c r="B554" s="7">
        <v>3.125E-2</v>
      </c>
      <c r="C554" s="7">
        <v>0</v>
      </c>
      <c r="D554" s="8">
        <f>Weather[[#This Row],[Date]]+Weather[[#This Row],[WeatherHourlyBuckets]]</f>
        <v>45110</v>
      </c>
      <c r="E554">
        <v>60.8</v>
      </c>
      <c r="F554">
        <v>67.569999999999993</v>
      </c>
      <c r="G554">
        <v>50</v>
      </c>
      <c r="H554">
        <v>30.17</v>
      </c>
      <c r="I554">
        <v>4</v>
      </c>
      <c r="J554" t="s">
        <v>27</v>
      </c>
    </row>
    <row r="555" spans="1:10" x14ac:dyDescent="0.25">
      <c r="A555" s="1">
        <v>45110</v>
      </c>
      <c r="B555" s="7">
        <v>2.7777777777777776E-2</v>
      </c>
      <c r="C555" s="7">
        <v>0</v>
      </c>
      <c r="D555" s="8">
        <f>Weather[[#This Row],[Date]]+Weather[[#This Row],[WeatherHourlyBuckets]]</f>
        <v>45110</v>
      </c>
      <c r="E555">
        <v>62.6</v>
      </c>
      <c r="F555">
        <v>63.42</v>
      </c>
      <c r="G555">
        <v>50</v>
      </c>
      <c r="H555">
        <v>30.16</v>
      </c>
      <c r="I555">
        <v>5</v>
      </c>
      <c r="J555" t="s">
        <v>24</v>
      </c>
    </row>
    <row r="556" spans="1:10" x14ac:dyDescent="0.25">
      <c r="A556" s="1">
        <v>45110</v>
      </c>
      <c r="B556" s="7">
        <v>2.4305555555555556E-2</v>
      </c>
      <c r="C556" s="7">
        <v>0</v>
      </c>
      <c r="D556" s="8">
        <f>Weather[[#This Row],[Date]]+Weather[[#This Row],[WeatherHourlyBuckets]]</f>
        <v>45110</v>
      </c>
      <c r="E556">
        <v>62.6</v>
      </c>
      <c r="F556">
        <v>63.42</v>
      </c>
      <c r="G556">
        <v>50</v>
      </c>
      <c r="H556">
        <v>30.16</v>
      </c>
      <c r="I556">
        <v>6</v>
      </c>
      <c r="J556" t="s">
        <v>21</v>
      </c>
    </row>
    <row r="557" spans="1:10" x14ac:dyDescent="0.25">
      <c r="A557" s="1">
        <v>45110</v>
      </c>
      <c r="B557" s="7">
        <v>2.0833333333333332E-2</v>
      </c>
      <c r="C557" s="7">
        <v>0</v>
      </c>
      <c r="D557" s="8">
        <f>Weather[[#This Row],[Date]]+Weather[[#This Row],[WeatherHourlyBuckets]]</f>
        <v>45110</v>
      </c>
      <c r="E557">
        <v>62.6</v>
      </c>
      <c r="F557">
        <v>63.42</v>
      </c>
      <c r="G557">
        <v>50</v>
      </c>
      <c r="H557">
        <v>30.16</v>
      </c>
      <c r="I557">
        <v>6</v>
      </c>
      <c r="J557" t="s">
        <v>21</v>
      </c>
    </row>
    <row r="558" spans="1:10" x14ac:dyDescent="0.25">
      <c r="A558" s="1">
        <v>45110</v>
      </c>
      <c r="B558" s="7">
        <v>0.92708333333333337</v>
      </c>
      <c r="C558" s="7">
        <v>0.91666666666666663</v>
      </c>
      <c r="D558" s="8">
        <f>Weather[[#This Row],[Date]]+Weather[[#This Row],[WeatherHourlyBuckets]]</f>
        <v>45110.916666666664</v>
      </c>
      <c r="E558">
        <v>64.400000000000006</v>
      </c>
      <c r="F558">
        <v>72.599999999999994</v>
      </c>
      <c r="G558">
        <v>55.4</v>
      </c>
      <c r="H558">
        <v>30.17</v>
      </c>
      <c r="I558">
        <v>6</v>
      </c>
      <c r="J558" t="s">
        <v>21</v>
      </c>
    </row>
    <row r="559" spans="1:10" x14ac:dyDescent="0.25">
      <c r="A559" s="1">
        <v>45110</v>
      </c>
      <c r="B559" s="7">
        <v>0.82291666666666663</v>
      </c>
      <c r="C559" s="7">
        <v>0.79166666666666663</v>
      </c>
      <c r="D559" s="8">
        <f>Weather[[#This Row],[Date]]+Weather[[#This Row],[WeatherHourlyBuckets]]</f>
        <v>45110.791666666664</v>
      </c>
      <c r="E559">
        <v>78.8</v>
      </c>
      <c r="F559">
        <v>27.87</v>
      </c>
      <c r="G559">
        <v>42.8</v>
      </c>
      <c r="H559">
        <v>30.07</v>
      </c>
      <c r="I559">
        <v>4</v>
      </c>
      <c r="J559" t="s">
        <v>12</v>
      </c>
    </row>
    <row r="560" spans="1:10" x14ac:dyDescent="0.25">
      <c r="A560" s="1">
        <v>45110</v>
      </c>
      <c r="B560" s="7">
        <v>0.81944444444444442</v>
      </c>
      <c r="C560" s="7">
        <v>0.79166666666666663</v>
      </c>
      <c r="D560" s="8">
        <f>Weather[[#This Row],[Date]]+Weather[[#This Row],[WeatherHourlyBuckets]]</f>
        <v>45110.791666666664</v>
      </c>
      <c r="E560">
        <v>78.8</v>
      </c>
      <c r="F560">
        <v>27.87</v>
      </c>
      <c r="G560">
        <v>42.8</v>
      </c>
      <c r="H560">
        <v>30.07</v>
      </c>
      <c r="I560">
        <v>5</v>
      </c>
      <c r="J560" t="s">
        <v>22</v>
      </c>
    </row>
    <row r="561" spans="1:10" x14ac:dyDescent="0.25">
      <c r="A561" s="1">
        <v>45110</v>
      </c>
      <c r="B561" s="7">
        <v>0.81597222222222221</v>
      </c>
      <c r="C561" s="7">
        <v>0.79166666666666663</v>
      </c>
      <c r="D561" s="8">
        <f>Weather[[#This Row],[Date]]+Weather[[#This Row],[WeatherHourlyBuckets]]</f>
        <v>45110.791666666664</v>
      </c>
      <c r="E561">
        <v>78.8</v>
      </c>
      <c r="F561">
        <v>27.87</v>
      </c>
      <c r="G561">
        <v>42.8</v>
      </c>
      <c r="H561">
        <v>30.07</v>
      </c>
      <c r="I561">
        <v>5</v>
      </c>
      <c r="J561" t="s">
        <v>12</v>
      </c>
    </row>
    <row r="562" spans="1:10" x14ac:dyDescent="0.25">
      <c r="A562" s="1">
        <v>45110</v>
      </c>
      <c r="B562" s="7">
        <v>0.8125</v>
      </c>
      <c r="C562" s="7">
        <v>0.79166666666666663</v>
      </c>
      <c r="D562" s="8">
        <f>Weather[[#This Row],[Date]]+Weather[[#This Row],[WeatherHourlyBuckets]]</f>
        <v>45110.791666666664</v>
      </c>
      <c r="E562">
        <v>80.599999999999994</v>
      </c>
      <c r="F562">
        <v>26.28</v>
      </c>
      <c r="G562">
        <v>42.8</v>
      </c>
      <c r="H562">
        <v>30.07</v>
      </c>
      <c r="I562">
        <v>5</v>
      </c>
      <c r="J562" t="s">
        <v>12</v>
      </c>
    </row>
    <row r="563" spans="1:10" x14ac:dyDescent="0.25">
      <c r="A563" s="1">
        <v>45110</v>
      </c>
      <c r="B563" s="7">
        <v>0.80208333333333337</v>
      </c>
      <c r="C563" s="7">
        <v>0.79166666666666663</v>
      </c>
      <c r="D563" s="8">
        <f>Weather[[#This Row],[Date]]+Weather[[#This Row],[WeatherHourlyBuckets]]</f>
        <v>45110.791666666664</v>
      </c>
      <c r="E563">
        <v>80.599999999999994</v>
      </c>
      <c r="F563">
        <v>26.28</v>
      </c>
      <c r="G563">
        <v>42.8</v>
      </c>
      <c r="H563">
        <v>30.06</v>
      </c>
      <c r="I563">
        <v>7</v>
      </c>
      <c r="J563" t="s">
        <v>22</v>
      </c>
    </row>
    <row r="564" spans="1:10" x14ac:dyDescent="0.25">
      <c r="A564" s="1">
        <v>45110</v>
      </c>
      <c r="B564" s="7">
        <v>0.79513888888888884</v>
      </c>
      <c r="C564" s="7">
        <v>0.79166666666666663</v>
      </c>
      <c r="D564" s="8">
        <f>Weather[[#This Row],[Date]]+Weather[[#This Row],[WeatherHourlyBuckets]]</f>
        <v>45110.791666666664</v>
      </c>
      <c r="E564">
        <v>80.599999999999994</v>
      </c>
      <c r="F564">
        <v>26.28</v>
      </c>
      <c r="G564">
        <v>42.8</v>
      </c>
      <c r="H564">
        <v>30.06</v>
      </c>
      <c r="I564">
        <v>8</v>
      </c>
      <c r="J564" t="s">
        <v>22</v>
      </c>
    </row>
    <row r="565" spans="1:10" x14ac:dyDescent="0.25">
      <c r="A565" s="1">
        <v>45110</v>
      </c>
      <c r="B565" s="7">
        <v>0.79166666666666663</v>
      </c>
      <c r="C565" s="7">
        <v>0.79166666666666663</v>
      </c>
      <c r="D565" s="8">
        <f>Weather[[#This Row],[Date]]+Weather[[#This Row],[WeatherHourlyBuckets]]</f>
        <v>45110.791666666664</v>
      </c>
      <c r="E565">
        <v>82.4</v>
      </c>
      <c r="F565">
        <v>24.79</v>
      </c>
      <c r="G565">
        <v>42.8</v>
      </c>
      <c r="H565">
        <v>30.06</v>
      </c>
      <c r="I565">
        <v>8</v>
      </c>
      <c r="J565" t="s">
        <v>22</v>
      </c>
    </row>
    <row r="566" spans="1:10" x14ac:dyDescent="0.25">
      <c r="A566" s="1">
        <v>45110</v>
      </c>
      <c r="B566" s="7">
        <v>0.78472222222222221</v>
      </c>
      <c r="C566" s="7">
        <v>0.75</v>
      </c>
      <c r="D566" s="8">
        <f>Weather[[#This Row],[Date]]+Weather[[#This Row],[WeatherHourlyBuckets]]</f>
        <v>45110.75</v>
      </c>
      <c r="E566">
        <v>82.4</v>
      </c>
      <c r="F566">
        <v>24.79</v>
      </c>
      <c r="G566">
        <v>42.8</v>
      </c>
      <c r="H566">
        <v>30.06</v>
      </c>
      <c r="I566">
        <v>8</v>
      </c>
      <c r="J566" t="s">
        <v>22</v>
      </c>
    </row>
    <row r="567" spans="1:10" x14ac:dyDescent="0.25">
      <c r="A567" s="1">
        <v>45110</v>
      </c>
      <c r="B567" s="7">
        <v>0.78125</v>
      </c>
      <c r="C567" s="7">
        <v>0.75</v>
      </c>
      <c r="D567" s="8">
        <f>Weather[[#This Row],[Date]]+Weather[[#This Row],[WeatherHourlyBuckets]]</f>
        <v>45110.75</v>
      </c>
      <c r="E567">
        <v>82.4</v>
      </c>
      <c r="F567">
        <v>24.79</v>
      </c>
      <c r="G567">
        <v>42.8</v>
      </c>
      <c r="H567">
        <v>30.06</v>
      </c>
      <c r="I567">
        <v>10</v>
      </c>
      <c r="J567" t="s">
        <v>12</v>
      </c>
    </row>
    <row r="568" spans="1:10" x14ac:dyDescent="0.25">
      <c r="A568" s="1">
        <v>45110</v>
      </c>
      <c r="B568" s="7">
        <v>0.77430555555555558</v>
      </c>
      <c r="C568" s="7">
        <v>0.75</v>
      </c>
      <c r="D568" s="8">
        <f>Weather[[#This Row],[Date]]+Weather[[#This Row],[WeatherHourlyBuckets]]</f>
        <v>45110.75</v>
      </c>
      <c r="E568">
        <v>82.4</v>
      </c>
      <c r="F568">
        <v>24.79</v>
      </c>
      <c r="G568">
        <v>42.8</v>
      </c>
      <c r="H568">
        <v>30.06</v>
      </c>
      <c r="I568">
        <v>11</v>
      </c>
      <c r="J568" t="s">
        <v>22</v>
      </c>
    </row>
    <row r="569" spans="1:10" x14ac:dyDescent="0.25">
      <c r="A569" s="1">
        <v>45110</v>
      </c>
      <c r="B569" s="7">
        <v>0.77083333333333337</v>
      </c>
      <c r="C569" s="7">
        <v>0.75</v>
      </c>
      <c r="D569" s="8">
        <f>Weather[[#This Row],[Date]]+Weather[[#This Row],[WeatherHourlyBuckets]]</f>
        <v>45110.75</v>
      </c>
      <c r="E569">
        <v>82.4</v>
      </c>
      <c r="F569">
        <v>24.79</v>
      </c>
      <c r="G569">
        <v>42.8</v>
      </c>
      <c r="H569">
        <v>30.06</v>
      </c>
      <c r="I569">
        <v>9</v>
      </c>
      <c r="J569" t="s">
        <v>22</v>
      </c>
    </row>
    <row r="570" spans="1:10" x14ac:dyDescent="0.25">
      <c r="A570" s="1">
        <v>45110</v>
      </c>
      <c r="B570" s="7">
        <v>0.76041666666666663</v>
      </c>
      <c r="C570" s="7">
        <v>0.75</v>
      </c>
      <c r="D570" s="8">
        <f>Weather[[#This Row],[Date]]+Weather[[#This Row],[WeatherHourlyBuckets]]</f>
        <v>45110.75</v>
      </c>
      <c r="E570">
        <v>82.4</v>
      </c>
      <c r="F570">
        <v>24.79</v>
      </c>
      <c r="G570">
        <v>42.8</v>
      </c>
      <c r="H570">
        <v>30.06</v>
      </c>
      <c r="I570">
        <v>10</v>
      </c>
      <c r="J570" t="s">
        <v>22</v>
      </c>
    </row>
    <row r="571" spans="1:10" x14ac:dyDescent="0.25">
      <c r="A571" s="1">
        <v>45110</v>
      </c>
      <c r="B571" s="7">
        <v>0.75694444444444442</v>
      </c>
      <c r="C571" s="7">
        <v>0.75</v>
      </c>
      <c r="D571" s="8">
        <f>Weather[[#This Row],[Date]]+Weather[[#This Row],[WeatherHourlyBuckets]]</f>
        <v>45110.75</v>
      </c>
      <c r="E571">
        <v>82.4</v>
      </c>
      <c r="F571">
        <v>24.79</v>
      </c>
      <c r="G571">
        <v>42.8</v>
      </c>
      <c r="H571">
        <v>30.06</v>
      </c>
      <c r="I571">
        <v>8</v>
      </c>
      <c r="J571" t="s">
        <v>22</v>
      </c>
    </row>
    <row r="572" spans="1:10" x14ac:dyDescent="0.25">
      <c r="A572" s="1">
        <v>45110</v>
      </c>
      <c r="B572" s="7">
        <v>0.44097222222222221</v>
      </c>
      <c r="C572" s="7">
        <v>0.41666666666666669</v>
      </c>
      <c r="D572" s="8">
        <f>Weather[[#This Row],[Date]]+Weather[[#This Row],[WeatherHourlyBuckets]]</f>
        <v>45110.416666666664</v>
      </c>
      <c r="E572">
        <v>80.599999999999994</v>
      </c>
      <c r="F572">
        <v>26.28</v>
      </c>
      <c r="G572">
        <v>42.8</v>
      </c>
      <c r="H572">
        <v>30.16</v>
      </c>
      <c r="I572">
        <v>3</v>
      </c>
      <c r="J572" t="s">
        <v>17</v>
      </c>
    </row>
    <row r="573" spans="1:10" x14ac:dyDescent="0.25">
      <c r="A573" s="1">
        <v>45110</v>
      </c>
      <c r="B573" s="7">
        <v>0.42708333333333331</v>
      </c>
      <c r="C573" s="7">
        <v>0.41666666666666669</v>
      </c>
      <c r="D573" s="8">
        <f>Weather[[#This Row],[Date]]+Weather[[#This Row],[WeatherHourlyBuckets]]</f>
        <v>45110.416666666664</v>
      </c>
      <c r="E573">
        <v>77</v>
      </c>
      <c r="F573">
        <v>29.57</v>
      </c>
      <c r="G573">
        <v>42.8</v>
      </c>
      <c r="H573">
        <v>30.16</v>
      </c>
      <c r="I573">
        <v>4</v>
      </c>
      <c r="J573" t="s">
        <v>17</v>
      </c>
    </row>
    <row r="574" spans="1:10" x14ac:dyDescent="0.25">
      <c r="A574" s="1">
        <v>45110</v>
      </c>
      <c r="B574" s="7">
        <v>0.4201388888888889</v>
      </c>
      <c r="C574" s="7">
        <v>0.41666666666666669</v>
      </c>
      <c r="D574" s="8">
        <f>Weather[[#This Row],[Date]]+Weather[[#This Row],[WeatherHourlyBuckets]]</f>
        <v>45110.416666666664</v>
      </c>
      <c r="E574">
        <v>77</v>
      </c>
      <c r="F574">
        <v>29.57</v>
      </c>
      <c r="G574">
        <v>42.8</v>
      </c>
      <c r="H574">
        <v>30.16</v>
      </c>
      <c r="J574" t="s">
        <v>20</v>
      </c>
    </row>
    <row r="575" spans="1:10" x14ac:dyDescent="0.25">
      <c r="A575" s="1">
        <v>45110</v>
      </c>
      <c r="B575" s="7">
        <v>0.41666666666666669</v>
      </c>
      <c r="C575" s="7">
        <v>0.41666666666666669</v>
      </c>
      <c r="D575" s="8">
        <f>Weather[[#This Row],[Date]]+Weather[[#This Row],[WeatherHourlyBuckets]]</f>
        <v>45110.416666666664</v>
      </c>
      <c r="E575">
        <v>77</v>
      </c>
      <c r="F575">
        <v>29.57</v>
      </c>
      <c r="G575">
        <v>42.8</v>
      </c>
      <c r="H575">
        <v>30.16</v>
      </c>
      <c r="I575">
        <v>5</v>
      </c>
      <c r="J575" t="s">
        <v>17</v>
      </c>
    </row>
    <row r="576" spans="1:10" x14ac:dyDescent="0.25">
      <c r="A576" s="1">
        <v>45110</v>
      </c>
      <c r="B576" s="7">
        <v>0.41319444444444442</v>
      </c>
      <c r="C576" s="7">
        <v>0.375</v>
      </c>
      <c r="D576" s="8">
        <f>Weather[[#This Row],[Date]]+Weather[[#This Row],[WeatherHourlyBuckets]]</f>
        <v>45110.375</v>
      </c>
      <c r="E576">
        <v>75.2</v>
      </c>
      <c r="F576">
        <v>31.39</v>
      </c>
      <c r="G576">
        <v>42.8</v>
      </c>
      <c r="H576">
        <v>30.16</v>
      </c>
      <c r="I576">
        <v>4</v>
      </c>
      <c r="J576" t="s">
        <v>18</v>
      </c>
    </row>
    <row r="577" spans="1:10" x14ac:dyDescent="0.25">
      <c r="A577" s="1">
        <v>45110</v>
      </c>
      <c r="B577" s="7">
        <v>0.40625</v>
      </c>
      <c r="C577" s="7">
        <v>0.375</v>
      </c>
      <c r="D577" s="8">
        <f>Weather[[#This Row],[Date]]+Weather[[#This Row],[WeatherHourlyBuckets]]</f>
        <v>45110.375</v>
      </c>
      <c r="E577">
        <v>75.2</v>
      </c>
      <c r="F577">
        <v>31.39</v>
      </c>
      <c r="G577">
        <v>42.8</v>
      </c>
      <c r="H577">
        <v>30.16</v>
      </c>
      <c r="I577">
        <v>4</v>
      </c>
      <c r="J577" t="s">
        <v>16</v>
      </c>
    </row>
    <row r="578" spans="1:10" x14ac:dyDescent="0.25">
      <c r="A578" s="1">
        <v>45110</v>
      </c>
      <c r="B578" s="7">
        <v>0.39930555555555558</v>
      </c>
      <c r="C578" s="7">
        <v>0.375</v>
      </c>
      <c r="D578" s="8">
        <f>Weather[[#This Row],[Date]]+Weather[[#This Row],[WeatherHourlyBuckets]]</f>
        <v>45110.375</v>
      </c>
      <c r="E578">
        <v>75.2</v>
      </c>
      <c r="F578">
        <v>31.39</v>
      </c>
      <c r="G578">
        <v>42.8</v>
      </c>
      <c r="H578">
        <v>30.16</v>
      </c>
      <c r="I578">
        <v>5</v>
      </c>
      <c r="J578" t="s">
        <v>16</v>
      </c>
    </row>
    <row r="579" spans="1:10" x14ac:dyDescent="0.25">
      <c r="A579" s="1">
        <v>45110</v>
      </c>
      <c r="B579" s="7">
        <v>0.39583333333333331</v>
      </c>
      <c r="C579" s="7">
        <v>0.375</v>
      </c>
      <c r="D579" s="8">
        <f>Weather[[#This Row],[Date]]+Weather[[#This Row],[WeatherHourlyBuckets]]</f>
        <v>45110.375</v>
      </c>
      <c r="E579">
        <v>75.2</v>
      </c>
      <c r="F579">
        <v>31.39</v>
      </c>
      <c r="G579">
        <v>42.8</v>
      </c>
      <c r="H579">
        <v>30.16</v>
      </c>
      <c r="I579">
        <v>5</v>
      </c>
      <c r="J579" t="s">
        <v>19</v>
      </c>
    </row>
    <row r="580" spans="1:10" x14ac:dyDescent="0.25">
      <c r="A580" s="1">
        <v>45110</v>
      </c>
      <c r="B580" s="7">
        <v>0.38541666666666669</v>
      </c>
      <c r="C580" s="7">
        <v>0.375</v>
      </c>
      <c r="D580" s="8">
        <f>Weather[[#This Row],[Date]]+Weather[[#This Row],[WeatherHourlyBuckets]]</f>
        <v>45110.375</v>
      </c>
      <c r="E580">
        <v>73.400000000000006</v>
      </c>
      <c r="F580">
        <v>33.340000000000003</v>
      </c>
      <c r="G580">
        <v>42.8</v>
      </c>
      <c r="H580">
        <v>30.16</v>
      </c>
      <c r="I580">
        <v>5</v>
      </c>
      <c r="J580" t="s">
        <v>18</v>
      </c>
    </row>
    <row r="581" spans="1:10" x14ac:dyDescent="0.25">
      <c r="A581" s="1">
        <v>45110</v>
      </c>
      <c r="B581" s="7">
        <v>0.70833333333333337</v>
      </c>
      <c r="C581" s="7">
        <v>0.70833333333333337</v>
      </c>
      <c r="D581" s="8">
        <f>Weather[[#This Row],[Date]]+Weather[[#This Row],[WeatherHourlyBuckets]]</f>
        <v>45110.708333333336</v>
      </c>
      <c r="E581">
        <v>84.2</v>
      </c>
      <c r="F581">
        <v>20.350000000000001</v>
      </c>
      <c r="G581">
        <v>39.200000000000003</v>
      </c>
      <c r="H581">
        <v>30.08</v>
      </c>
      <c r="I581">
        <v>9</v>
      </c>
      <c r="J581" t="s">
        <v>13</v>
      </c>
    </row>
    <row r="582" spans="1:10" x14ac:dyDescent="0.25">
      <c r="A582" s="1">
        <v>45110</v>
      </c>
      <c r="B582" s="7">
        <v>0.69444444444444442</v>
      </c>
      <c r="C582" s="7">
        <v>0.66666666666666663</v>
      </c>
      <c r="D582" s="8">
        <f>Weather[[#This Row],[Date]]+Weather[[#This Row],[WeatherHourlyBuckets]]</f>
        <v>45110.666666666664</v>
      </c>
      <c r="E582">
        <v>84.2</v>
      </c>
      <c r="F582">
        <v>20.350000000000001</v>
      </c>
      <c r="G582">
        <v>39.200000000000003</v>
      </c>
      <c r="H582">
        <v>30.08</v>
      </c>
      <c r="I582">
        <v>7</v>
      </c>
      <c r="J582" t="s">
        <v>12</v>
      </c>
    </row>
    <row r="583" spans="1:10" x14ac:dyDescent="0.25">
      <c r="A583" s="1">
        <v>45110</v>
      </c>
      <c r="B583" s="7">
        <v>0.67361111111111116</v>
      </c>
      <c r="C583" s="7">
        <v>0.66666666666666663</v>
      </c>
      <c r="D583" s="8">
        <f>Weather[[#This Row],[Date]]+Weather[[#This Row],[WeatherHourlyBuckets]]</f>
        <v>45110.666666666664</v>
      </c>
      <c r="E583">
        <v>84.2</v>
      </c>
      <c r="F583">
        <v>20.350000000000001</v>
      </c>
      <c r="G583">
        <v>39.200000000000003</v>
      </c>
      <c r="H583">
        <v>30.09</v>
      </c>
      <c r="I583">
        <v>5</v>
      </c>
      <c r="J583" t="s">
        <v>22</v>
      </c>
    </row>
    <row r="584" spans="1:10" x14ac:dyDescent="0.25">
      <c r="A584" s="1">
        <v>45110</v>
      </c>
      <c r="B584" s="7">
        <v>0.67013888888888884</v>
      </c>
      <c r="C584" s="7">
        <v>0.66666666666666663</v>
      </c>
      <c r="D584" s="8">
        <f>Weather[[#This Row],[Date]]+Weather[[#This Row],[WeatherHourlyBuckets]]</f>
        <v>45110.666666666664</v>
      </c>
      <c r="E584">
        <v>84.2</v>
      </c>
      <c r="F584">
        <v>20.350000000000001</v>
      </c>
      <c r="G584">
        <v>39.200000000000003</v>
      </c>
      <c r="H584">
        <v>30.09</v>
      </c>
      <c r="I584">
        <v>8</v>
      </c>
      <c r="J584" t="s">
        <v>12</v>
      </c>
    </row>
    <row r="585" spans="1:10" x14ac:dyDescent="0.25">
      <c r="A585" s="1">
        <v>45110</v>
      </c>
      <c r="B585" s="7">
        <v>0.65972222222222221</v>
      </c>
      <c r="C585" s="7">
        <v>0.625</v>
      </c>
      <c r="D585" s="8">
        <f>Weather[[#This Row],[Date]]+Weather[[#This Row],[WeatherHourlyBuckets]]</f>
        <v>45110.625</v>
      </c>
      <c r="E585">
        <v>84.2</v>
      </c>
      <c r="F585">
        <v>20.350000000000001</v>
      </c>
      <c r="G585">
        <v>39.200000000000003</v>
      </c>
      <c r="H585">
        <v>30.09</v>
      </c>
      <c r="I585">
        <v>7</v>
      </c>
      <c r="J585" t="s">
        <v>13</v>
      </c>
    </row>
    <row r="586" spans="1:10" x14ac:dyDescent="0.25">
      <c r="A586" s="1">
        <v>45110</v>
      </c>
      <c r="B586" s="7">
        <v>0.65625</v>
      </c>
      <c r="C586" s="7">
        <v>0.625</v>
      </c>
      <c r="D586" s="8">
        <f>Weather[[#This Row],[Date]]+Weather[[#This Row],[WeatherHourlyBuckets]]</f>
        <v>45110.625</v>
      </c>
      <c r="E586">
        <v>84.2</v>
      </c>
      <c r="F586">
        <v>20.350000000000001</v>
      </c>
      <c r="G586">
        <v>39.200000000000003</v>
      </c>
      <c r="H586">
        <v>30.1</v>
      </c>
      <c r="I586">
        <v>8</v>
      </c>
      <c r="J586" t="s">
        <v>13</v>
      </c>
    </row>
    <row r="587" spans="1:10" x14ac:dyDescent="0.25">
      <c r="A587" s="1">
        <v>45110</v>
      </c>
      <c r="B587" s="7">
        <v>0.64930555555555558</v>
      </c>
      <c r="C587" s="7">
        <v>0.625</v>
      </c>
      <c r="D587" s="8">
        <f>Weather[[#This Row],[Date]]+Weather[[#This Row],[WeatherHourlyBuckets]]</f>
        <v>45110.625</v>
      </c>
      <c r="E587">
        <v>84.2</v>
      </c>
      <c r="F587">
        <v>20.350000000000001</v>
      </c>
      <c r="G587">
        <v>39.200000000000003</v>
      </c>
      <c r="H587">
        <v>30.1</v>
      </c>
      <c r="I587">
        <v>3</v>
      </c>
      <c r="J587" t="s">
        <v>25</v>
      </c>
    </row>
    <row r="588" spans="1:10" x14ac:dyDescent="0.25">
      <c r="A588" s="1">
        <v>45110</v>
      </c>
      <c r="B588" s="7">
        <v>0.63194444444444442</v>
      </c>
      <c r="C588" s="7">
        <v>0.625</v>
      </c>
      <c r="D588" s="8">
        <f>Weather[[#This Row],[Date]]+Weather[[#This Row],[WeatherHourlyBuckets]]</f>
        <v>45110.625</v>
      </c>
      <c r="E588">
        <v>84.2</v>
      </c>
      <c r="F588">
        <v>20.350000000000001</v>
      </c>
      <c r="G588">
        <v>39.200000000000003</v>
      </c>
      <c r="H588">
        <v>30.11</v>
      </c>
      <c r="I588">
        <v>5</v>
      </c>
      <c r="J588" t="s">
        <v>25</v>
      </c>
    </row>
    <row r="589" spans="1:10" x14ac:dyDescent="0.25">
      <c r="A589" s="1">
        <v>45110</v>
      </c>
      <c r="B589" s="7">
        <v>0.625</v>
      </c>
      <c r="C589" s="7">
        <v>0.625</v>
      </c>
      <c r="D589" s="8">
        <f>Weather[[#This Row],[Date]]+Weather[[#This Row],[WeatherHourlyBuckets]]</f>
        <v>45110.625</v>
      </c>
      <c r="E589">
        <v>84.2</v>
      </c>
      <c r="F589">
        <v>20.350000000000001</v>
      </c>
      <c r="G589">
        <v>39.200000000000003</v>
      </c>
      <c r="H589">
        <v>30.11</v>
      </c>
      <c r="J589" t="s">
        <v>20</v>
      </c>
    </row>
    <row r="590" spans="1:10" x14ac:dyDescent="0.25">
      <c r="A590" s="1">
        <v>45110</v>
      </c>
      <c r="B590" s="7">
        <v>0.61111111111111116</v>
      </c>
      <c r="C590" s="7">
        <v>0.58333333333333337</v>
      </c>
      <c r="D590" s="8">
        <f>Weather[[#This Row],[Date]]+Weather[[#This Row],[WeatherHourlyBuckets]]</f>
        <v>45110.583333333336</v>
      </c>
      <c r="E590">
        <v>84.2</v>
      </c>
      <c r="F590">
        <v>20.350000000000001</v>
      </c>
      <c r="G590">
        <v>39.200000000000003</v>
      </c>
      <c r="H590">
        <v>30.11</v>
      </c>
      <c r="I590">
        <v>4</v>
      </c>
      <c r="J590" t="s">
        <v>15</v>
      </c>
    </row>
    <row r="591" spans="1:10" x14ac:dyDescent="0.25">
      <c r="A591" s="1">
        <v>45110</v>
      </c>
      <c r="B591" s="7">
        <v>0.60763888888888884</v>
      </c>
      <c r="C591" s="7">
        <v>0.58333333333333337</v>
      </c>
      <c r="D591" s="8">
        <f>Weather[[#This Row],[Date]]+Weather[[#This Row],[WeatherHourlyBuckets]]</f>
        <v>45110.583333333336</v>
      </c>
      <c r="E591">
        <v>84.2</v>
      </c>
      <c r="F591">
        <v>20.350000000000001</v>
      </c>
      <c r="G591">
        <v>39.200000000000003</v>
      </c>
      <c r="H591">
        <v>30.11</v>
      </c>
      <c r="I591">
        <v>5</v>
      </c>
      <c r="J591" t="s">
        <v>23</v>
      </c>
    </row>
    <row r="592" spans="1:10" x14ac:dyDescent="0.25">
      <c r="A592" s="1">
        <v>45110</v>
      </c>
      <c r="B592" s="7">
        <v>0.60416666666666663</v>
      </c>
      <c r="C592" s="7">
        <v>0.58333333333333337</v>
      </c>
      <c r="D592" s="8">
        <f>Weather[[#This Row],[Date]]+Weather[[#This Row],[WeatherHourlyBuckets]]</f>
        <v>45110.583333333336</v>
      </c>
      <c r="E592">
        <v>84.2</v>
      </c>
      <c r="F592">
        <v>20.350000000000001</v>
      </c>
      <c r="G592">
        <v>39.200000000000003</v>
      </c>
      <c r="H592">
        <v>30.12</v>
      </c>
      <c r="I592">
        <v>8</v>
      </c>
      <c r="J592" t="s">
        <v>22</v>
      </c>
    </row>
    <row r="593" spans="1:10" x14ac:dyDescent="0.25">
      <c r="A593" s="1">
        <v>45110</v>
      </c>
      <c r="B593" s="7">
        <v>0.59375</v>
      </c>
      <c r="C593" s="7">
        <v>0.58333333333333337</v>
      </c>
      <c r="D593" s="8">
        <f>Weather[[#This Row],[Date]]+Weather[[#This Row],[WeatherHourlyBuckets]]</f>
        <v>45110.583333333336</v>
      </c>
      <c r="E593">
        <v>84.2</v>
      </c>
      <c r="F593">
        <v>20.350000000000001</v>
      </c>
      <c r="G593">
        <v>39.200000000000003</v>
      </c>
      <c r="H593">
        <v>30.12</v>
      </c>
      <c r="I593">
        <v>6</v>
      </c>
      <c r="J593" t="s">
        <v>23</v>
      </c>
    </row>
    <row r="594" spans="1:10" x14ac:dyDescent="0.25">
      <c r="A594" s="1">
        <v>45110</v>
      </c>
      <c r="B594" s="7">
        <v>0.59027777777777779</v>
      </c>
      <c r="C594" s="7">
        <v>0.58333333333333337</v>
      </c>
      <c r="D594" s="8">
        <f>Weather[[#This Row],[Date]]+Weather[[#This Row],[WeatherHourlyBuckets]]</f>
        <v>45110.583333333336</v>
      </c>
      <c r="E594">
        <v>84.2</v>
      </c>
      <c r="F594">
        <v>20.350000000000001</v>
      </c>
      <c r="G594">
        <v>39.200000000000003</v>
      </c>
      <c r="H594">
        <v>30.12</v>
      </c>
      <c r="I594">
        <v>8</v>
      </c>
      <c r="J594" t="s">
        <v>26</v>
      </c>
    </row>
    <row r="595" spans="1:10" x14ac:dyDescent="0.25">
      <c r="A595" s="1">
        <v>45110</v>
      </c>
      <c r="B595" s="7">
        <v>0.4826388888888889</v>
      </c>
      <c r="C595" s="7">
        <v>0.45833333333333331</v>
      </c>
      <c r="D595" s="8">
        <f>Weather[[#This Row],[Date]]+Weather[[#This Row],[WeatherHourlyBuckets]]</f>
        <v>45110.458333333336</v>
      </c>
      <c r="E595">
        <v>80.599999999999994</v>
      </c>
      <c r="F595">
        <v>22.86</v>
      </c>
      <c r="G595">
        <v>39.200000000000003</v>
      </c>
      <c r="H595">
        <v>30.15</v>
      </c>
      <c r="I595">
        <v>6</v>
      </c>
      <c r="J595" t="s">
        <v>25</v>
      </c>
    </row>
    <row r="596" spans="1:10" x14ac:dyDescent="0.25">
      <c r="A596" s="1">
        <v>45110</v>
      </c>
      <c r="B596" s="7">
        <v>0.47916666666666669</v>
      </c>
      <c r="C596" s="7">
        <v>0.45833333333333331</v>
      </c>
      <c r="D596" s="8">
        <f>Weather[[#This Row],[Date]]+Weather[[#This Row],[WeatherHourlyBuckets]]</f>
        <v>45110.458333333336</v>
      </c>
      <c r="E596">
        <v>80.599999999999994</v>
      </c>
      <c r="F596">
        <v>22.86</v>
      </c>
      <c r="G596">
        <v>39.200000000000003</v>
      </c>
      <c r="H596">
        <v>30.15</v>
      </c>
      <c r="I596">
        <v>6</v>
      </c>
      <c r="J596" t="s">
        <v>25</v>
      </c>
    </row>
    <row r="597" spans="1:10" x14ac:dyDescent="0.25">
      <c r="A597" s="1">
        <v>45110</v>
      </c>
      <c r="B597" s="7">
        <v>0.4548611111111111</v>
      </c>
      <c r="C597" s="7">
        <v>0.41666666666666669</v>
      </c>
      <c r="D597" s="8">
        <f>Weather[[#This Row],[Date]]+Weather[[#This Row],[WeatherHourlyBuckets]]</f>
        <v>45110.416666666664</v>
      </c>
      <c r="E597">
        <v>80.599999999999994</v>
      </c>
      <c r="F597">
        <v>22.86</v>
      </c>
      <c r="G597">
        <v>39.200000000000003</v>
      </c>
      <c r="H597">
        <v>30.16</v>
      </c>
      <c r="I597">
        <v>7</v>
      </c>
      <c r="J597" t="s">
        <v>25</v>
      </c>
    </row>
    <row r="598" spans="1:10" x14ac:dyDescent="0.25">
      <c r="A598" s="1">
        <v>45110</v>
      </c>
      <c r="B598" s="7">
        <v>0.71527777777777779</v>
      </c>
      <c r="C598" s="7">
        <v>0.70833333333333337</v>
      </c>
      <c r="D598" s="8">
        <f>Weather[[#This Row],[Date]]+Weather[[#This Row],[WeatherHourlyBuckets]]</f>
        <v>45110.708333333336</v>
      </c>
      <c r="E598">
        <v>84.2</v>
      </c>
      <c r="F598">
        <v>21.83</v>
      </c>
      <c r="G598">
        <v>41</v>
      </c>
      <c r="H598">
        <v>30.07</v>
      </c>
      <c r="I598">
        <v>8</v>
      </c>
      <c r="J598" t="s">
        <v>22</v>
      </c>
    </row>
    <row r="599" spans="1:10" x14ac:dyDescent="0.25">
      <c r="A599" s="1">
        <v>45110</v>
      </c>
      <c r="B599" s="7">
        <v>0.71180555555555558</v>
      </c>
      <c r="C599" s="7">
        <v>0.70833333333333337</v>
      </c>
      <c r="D599" s="8">
        <f>Weather[[#This Row],[Date]]+Weather[[#This Row],[WeatherHourlyBuckets]]</f>
        <v>45110.708333333336</v>
      </c>
      <c r="E599">
        <v>84.2</v>
      </c>
      <c r="F599">
        <v>21.83</v>
      </c>
      <c r="G599">
        <v>41</v>
      </c>
      <c r="H599">
        <v>30.08</v>
      </c>
      <c r="I599">
        <v>5</v>
      </c>
      <c r="J599" t="s">
        <v>13</v>
      </c>
    </row>
    <row r="600" spans="1:10" x14ac:dyDescent="0.25">
      <c r="A600" s="1">
        <v>45110</v>
      </c>
      <c r="B600" s="7">
        <v>0.70486111111111116</v>
      </c>
      <c r="C600" s="7">
        <v>0.66666666666666663</v>
      </c>
      <c r="D600" s="8">
        <f>Weather[[#This Row],[Date]]+Weather[[#This Row],[WeatherHourlyBuckets]]</f>
        <v>45110.666666666664</v>
      </c>
      <c r="E600">
        <v>84.2</v>
      </c>
      <c r="F600">
        <v>21.83</v>
      </c>
      <c r="G600">
        <v>41</v>
      </c>
      <c r="H600">
        <v>30.08</v>
      </c>
      <c r="I600">
        <v>9</v>
      </c>
      <c r="J600" t="s">
        <v>22</v>
      </c>
    </row>
    <row r="601" spans="1:10" x14ac:dyDescent="0.25">
      <c r="A601" s="1">
        <v>45110</v>
      </c>
      <c r="B601" s="7">
        <v>0.70347222222222228</v>
      </c>
      <c r="C601" s="7">
        <v>0.66666666666666663</v>
      </c>
      <c r="D601" s="8">
        <f>Weather[[#This Row],[Date]]+Weather[[#This Row],[WeatherHourlyBuckets]]</f>
        <v>45110.666666666664</v>
      </c>
      <c r="E601">
        <v>84.02</v>
      </c>
      <c r="F601">
        <v>21.95</v>
      </c>
      <c r="G601">
        <v>41</v>
      </c>
      <c r="H601">
        <v>30.08</v>
      </c>
      <c r="I601">
        <v>7</v>
      </c>
      <c r="J601" t="s">
        <v>22</v>
      </c>
    </row>
    <row r="602" spans="1:10" x14ac:dyDescent="0.25">
      <c r="A602" s="1">
        <v>45110</v>
      </c>
      <c r="B602" s="7">
        <v>0.70138888888888884</v>
      </c>
      <c r="C602" s="7">
        <v>0.66666666666666663</v>
      </c>
      <c r="D602" s="8">
        <f>Weather[[#This Row],[Date]]+Weather[[#This Row],[WeatherHourlyBuckets]]</f>
        <v>45110.666666666664</v>
      </c>
      <c r="E602">
        <v>84.2</v>
      </c>
      <c r="F602">
        <v>21.83</v>
      </c>
      <c r="G602">
        <v>41</v>
      </c>
      <c r="H602">
        <v>30.08</v>
      </c>
      <c r="I602">
        <v>10</v>
      </c>
      <c r="J602" t="s">
        <v>12</v>
      </c>
    </row>
    <row r="603" spans="1:10" x14ac:dyDescent="0.25">
      <c r="A603" s="1">
        <v>45110</v>
      </c>
      <c r="B603" s="7">
        <v>0.69097222222222221</v>
      </c>
      <c r="C603" s="7">
        <v>0.66666666666666663</v>
      </c>
      <c r="D603" s="8">
        <f>Weather[[#This Row],[Date]]+Weather[[#This Row],[WeatherHourlyBuckets]]</f>
        <v>45110.666666666664</v>
      </c>
      <c r="E603">
        <v>84.2</v>
      </c>
      <c r="F603">
        <v>21.83</v>
      </c>
      <c r="G603">
        <v>41</v>
      </c>
      <c r="H603">
        <v>30.08</v>
      </c>
      <c r="I603">
        <v>8</v>
      </c>
      <c r="J603" t="s">
        <v>11</v>
      </c>
    </row>
    <row r="604" spans="1:10" x14ac:dyDescent="0.25">
      <c r="A604" s="1">
        <v>45110</v>
      </c>
      <c r="B604" s="7">
        <v>0.6875</v>
      </c>
      <c r="C604" s="7">
        <v>0.66666666666666663</v>
      </c>
      <c r="D604" s="8">
        <f>Weather[[#This Row],[Date]]+Weather[[#This Row],[WeatherHourlyBuckets]]</f>
        <v>45110.666666666664</v>
      </c>
      <c r="E604">
        <v>84.2</v>
      </c>
      <c r="F604">
        <v>21.83</v>
      </c>
      <c r="G604">
        <v>41</v>
      </c>
      <c r="H604">
        <v>30.08</v>
      </c>
      <c r="I604">
        <v>7</v>
      </c>
      <c r="J604" t="s">
        <v>22</v>
      </c>
    </row>
    <row r="605" spans="1:10" x14ac:dyDescent="0.25">
      <c r="A605" s="1">
        <v>45110</v>
      </c>
      <c r="B605" s="7">
        <v>0.65277777777777779</v>
      </c>
      <c r="C605" s="7">
        <v>0.625</v>
      </c>
      <c r="D605" s="8">
        <f>Weather[[#This Row],[Date]]+Weather[[#This Row],[WeatherHourlyBuckets]]</f>
        <v>45110.625</v>
      </c>
      <c r="E605">
        <v>84.2</v>
      </c>
      <c r="F605">
        <v>21.83</v>
      </c>
      <c r="G605">
        <v>41</v>
      </c>
      <c r="H605">
        <v>30.1</v>
      </c>
      <c r="I605">
        <v>7</v>
      </c>
      <c r="J605" t="s">
        <v>13</v>
      </c>
    </row>
    <row r="606" spans="1:10" x14ac:dyDescent="0.25">
      <c r="A606" s="1">
        <v>45110</v>
      </c>
      <c r="B606" s="7">
        <v>0.64583333333333337</v>
      </c>
      <c r="C606" s="7">
        <v>0.625</v>
      </c>
      <c r="D606" s="8">
        <f>Weather[[#This Row],[Date]]+Weather[[#This Row],[WeatherHourlyBuckets]]</f>
        <v>45110.625</v>
      </c>
      <c r="E606">
        <v>84.2</v>
      </c>
      <c r="F606">
        <v>21.83</v>
      </c>
      <c r="G606">
        <v>41</v>
      </c>
      <c r="H606">
        <v>30.1</v>
      </c>
      <c r="I606">
        <v>9</v>
      </c>
      <c r="J606" t="s">
        <v>22</v>
      </c>
    </row>
    <row r="607" spans="1:10" x14ac:dyDescent="0.25">
      <c r="A607" s="1">
        <v>45110</v>
      </c>
      <c r="B607" s="7">
        <v>0.63541666666666663</v>
      </c>
      <c r="C607" s="7">
        <v>0.625</v>
      </c>
      <c r="D607" s="8">
        <f>Weather[[#This Row],[Date]]+Weather[[#This Row],[WeatherHourlyBuckets]]</f>
        <v>45110.625</v>
      </c>
      <c r="E607">
        <v>84.2</v>
      </c>
      <c r="F607">
        <v>21.83</v>
      </c>
      <c r="G607">
        <v>41</v>
      </c>
      <c r="H607">
        <v>30.1</v>
      </c>
      <c r="I607">
        <v>7</v>
      </c>
      <c r="J607" t="s">
        <v>13</v>
      </c>
    </row>
    <row r="608" spans="1:10" x14ac:dyDescent="0.25">
      <c r="A608" s="1">
        <v>45110</v>
      </c>
      <c r="B608" s="7">
        <v>0.62847222222222221</v>
      </c>
      <c r="C608" s="7">
        <v>0.625</v>
      </c>
      <c r="D608" s="8">
        <f>Weather[[#This Row],[Date]]+Weather[[#This Row],[WeatherHourlyBuckets]]</f>
        <v>45110.625</v>
      </c>
      <c r="E608">
        <v>84.2</v>
      </c>
      <c r="F608">
        <v>21.83</v>
      </c>
      <c r="G608">
        <v>41</v>
      </c>
      <c r="H608">
        <v>30.11</v>
      </c>
      <c r="I608">
        <v>5</v>
      </c>
      <c r="J608" t="s">
        <v>22</v>
      </c>
    </row>
    <row r="609" spans="1:10" x14ac:dyDescent="0.25">
      <c r="A609" s="1">
        <v>45110</v>
      </c>
      <c r="B609" s="7">
        <v>0.62152777777777779</v>
      </c>
      <c r="C609" s="7">
        <v>0.58333333333333337</v>
      </c>
      <c r="D609" s="8">
        <f>Weather[[#This Row],[Date]]+Weather[[#This Row],[WeatherHourlyBuckets]]</f>
        <v>45110.583333333336</v>
      </c>
      <c r="E609">
        <v>84.2</v>
      </c>
      <c r="F609">
        <v>21.83</v>
      </c>
      <c r="G609">
        <v>41</v>
      </c>
      <c r="H609">
        <v>30.11</v>
      </c>
      <c r="J609" t="s">
        <v>20</v>
      </c>
    </row>
    <row r="610" spans="1:10" x14ac:dyDescent="0.25">
      <c r="A610" s="1">
        <v>45110</v>
      </c>
      <c r="B610" s="7">
        <v>0.58680555555555558</v>
      </c>
      <c r="C610" s="7">
        <v>0.58333333333333337</v>
      </c>
      <c r="D610" s="8">
        <f>Weather[[#This Row],[Date]]+Weather[[#This Row],[WeatherHourlyBuckets]]</f>
        <v>45110.583333333336</v>
      </c>
      <c r="E610">
        <v>84.2</v>
      </c>
      <c r="F610">
        <v>21.83</v>
      </c>
      <c r="G610">
        <v>41</v>
      </c>
      <c r="H610">
        <v>30.12</v>
      </c>
      <c r="I610">
        <v>7</v>
      </c>
      <c r="J610" t="s">
        <v>23</v>
      </c>
    </row>
    <row r="611" spans="1:10" x14ac:dyDescent="0.25">
      <c r="A611" s="1">
        <v>45110</v>
      </c>
      <c r="B611" s="7">
        <v>0.58333333333333337</v>
      </c>
      <c r="C611" s="7">
        <v>0.58333333333333337</v>
      </c>
      <c r="D611" s="8">
        <f>Weather[[#This Row],[Date]]+Weather[[#This Row],[WeatherHourlyBuckets]]</f>
        <v>45110.583333333336</v>
      </c>
      <c r="E611">
        <v>84.2</v>
      </c>
      <c r="F611">
        <v>21.83</v>
      </c>
      <c r="G611">
        <v>41</v>
      </c>
      <c r="H611">
        <v>30.13</v>
      </c>
      <c r="I611">
        <v>6</v>
      </c>
      <c r="J611" t="s">
        <v>14</v>
      </c>
    </row>
    <row r="612" spans="1:10" x14ac:dyDescent="0.25">
      <c r="A612" s="1">
        <v>45110</v>
      </c>
      <c r="B612" s="7">
        <v>0.57847222222222228</v>
      </c>
      <c r="C612" s="7">
        <v>0.54166666666666663</v>
      </c>
      <c r="D612" s="8">
        <f>Weather[[#This Row],[Date]]+Weather[[#This Row],[WeatherHourlyBuckets]]</f>
        <v>45110.541666666664</v>
      </c>
      <c r="E612">
        <v>84.02</v>
      </c>
      <c r="F612">
        <v>21.95</v>
      </c>
      <c r="G612">
        <v>41</v>
      </c>
      <c r="H612">
        <v>30.13</v>
      </c>
      <c r="I612">
        <v>5</v>
      </c>
      <c r="J612" t="s">
        <v>24</v>
      </c>
    </row>
    <row r="613" spans="1:10" x14ac:dyDescent="0.25">
      <c r="A613" s="1">
        <v>45110</v>
      </c>
      <c r="B613" s="7">
        <v>0.56944444444444442</v>
      </c>
      <c r="C613" s="7">
        <v>0.54166666666666663</v>
      </c>
      <c r="D613" s="8">
        <f>Weather[[#This Row],[Date]]+Weather[[#This Row],[WeatherHourlyBuckets]]</f>
        <v>45110.541666666664</v>
      </c>
      <c r="E613">
        <v>84.2</v>
      </c>
      <c r="F613">
        <v>21.83</v>
      </c>
      <c r="G613">
        <v>41</v>
      </c>
      <c r="H613">
        <v>30.13</v>
      </c>
      <c r="J613" t="s">
        <v>20</v>
      </c>
    </row>
    <row r="614" spans="1:10" x14ac:dyDescent="0.25">
      <c r="A614" s="1">
        <v>45110</v>
      </c>
      <c r="B614" s="7">
        <v>0.54166666666666663</v>
      </c>
      <c r="C614" s="7">
        <v>0.54166666666666663</v>
      </c>
      <c r="D614" s="8">
        <f>Weather[[#This Row],[Date]]+Weather[[#This Row],[WeatherHourlyBuckets]]</f>
        <v>45110.541666666664</v>
      </c>
      <c r="E614">
        <v>84.2</v>
      </c>
      <c r="F614">
        <v>21.83</v>
      </c>
      <c r="G614">
        <v>41</v>
      </c>
      <c r="H614">
        <v>30.14</v>
      </c>
      <c r="I614">
        <v>8</v>
      </c>
      <c r="J614" t="s">
        <v>13</v>
      </c>
    </row>
    <row r="615" spans="1:10" x14ac:dyDescent="0.25">
      <c r="A615" s="1">
        <v>45110</v>
      </c>
      <c r="B615" s="7">
        <v>0.49305555555555558</v>
      </c>
      <c r="C615" s="7">
        <v>0.45833333333333331</v>
      </c>
      <c r="D615" s="8">
        <f>Weather[[#This Row],[Date]]+Weather[[#This Row],[WeatherHourlyBuckets]]</f>
        <v>45110.458333333336</v>
      </c>
      <c r="E615">
        <v>82.4</v>
      </c>
      <c r="F615">
        <v>23.13</v>
      </c>
      <c r="G615">
        <v>41</v>
      </c>
      <c r="H615">
        <v>30.15</v>
      </c>
      <c r="I615">
        <v>7</v>
      </c>
      <c r="J615" t="s">
        <v>23</v>
      </c>
    </row>
    <row r="616" spans="1:10" x14ac:dyDescent="0.25">
      <c r="A616" s="1">
        <v>45110</v>
      </c>
      <c r="B616" s="7">
        <v>0.4513888888888889</v>
      </c>
      <c r="C616" s="7">
        <v>0.41666666666666669</v>
      </c>
      <c r="D616" s="8">
        <f>Weather[[#This Row],[Date]]+Weather[[#This Row],[WeatherHourlyBuckets]]</f>
        <v>45110.416666666664</v>
      </c>
      <c r="E616">
        <v>80.599999999999994</v>
      </c>
      <c r="F616">
        <v>24.52</v>
      </c>
      <c r="G616">
        <v>41</v>
      </c>
      <c r="H616">
        <v>30.16</v>
      </c>
      <c r="I616">
        <v>7</v>
      </c>
      <c r="J616" t="s">
        <v>14</v>
      </c>
    </row>
    <row r="617" spans="1:10" x14ac:dyDescent="0.25">
      <c r="A617" s="1">
        <v>45110</v>
      </c>
      <c r="B617" s="7">
        <v>0.44791666666666669</v>
      </c>
      <c r="C617" s="7">
        <v>0.41666666666666669</v>
      </c>
      <c r="D617" s="8">
        <f>Weather[[#This Row],[Date]]+Weather[[#This Row],[WeatherHourlyBuckets]]</f>
        <v>45110.416666666664</v>
      </c>
      <c r="E617">
        <v>80.599999999999994</v>
      </c>
      <c r="F617">
        <v>24.52</v>
      </c>
      <c r="G617">
        <v>41</v>
      </c>
      <c r="H617">
        <v>30.16</v>
      </c>
      <c r="I617">
        <v>6</v>
      </c>
      <c r="J617" t="s">
        <v>14</v>
      </c>
    </row>
    <row r="618" spans="1:10" x14ac:dyDescent="0.25">
      <c r="A618" s="1">
        <v>45110</v>
      </c>
      <c r="B618" s="7">
        <v>0.44444444444444442</v>
      </c>
      <c r="C618" s="7">
        <v>0.41666666666666669</v>
      </c>
      <c r="D618" s="8">
        <f>Weather[[#This Row],[Date]]+Weather[[#This Row],[WeatherHourlyBuckets]]</f>
        <v>45110.416666666664</v>
      </c>
      <c r="E618">
        <v>80.599999999999994</v>
      </c>
      <c r="F618">
        <v>24.52</v>
      </c>
      <c r="G618">
        <v>41</v>
      </c>
      <c r="H618">
        <v>30.16</v>
      </c>
      <c r="I618">
        <v>3</v>
      </c>
      <c r="J618" t="s">
        <v>26</v>
      </c>
    </row>
    <row r="619" spans="1:10" x14ac:dyDescent="0.25">
      <c r="A619" s="1">
        <v>45110</v>
      </c>
      <c r="B619" s="7">
        <v>0.4375</v>
      </c>
      <c r="C619" s="7">
        <v>0.41666666666666669</v>
      </c>
      <c r="D619" s="8">
        <f>Weather[[#This Row],[Date]]+Weather[[#This Row],[WeatherHourlyBuckets]]</f>
        <v>45110.416666666664</v>
      </c>
      <c r="E619">
        <v>80.599999999999994</v>
      </c>
      <c r="F619">
        <v>24.52</v>
      </c>
      <c r="G619">
        <v>41</v>
      </c>
      <c r="H619">
        <v>30.16</v>
      </c>
      <c r="I619">
        <v>3</v>
      </c>
      <c r="J619" t="s">
        <v>14</v>
      </c>
    </row>
    <row r="620" spans="1:10" x14ac:dyDescent="0.25">
      <c r="A620" s="1">
        <v>45110</v>
      </c>
      <c r="B620" s="7">
        <v>0.56597222222222221</v>
      </c>
      <c r="C620" s="7">
        <v>0.54166666666666663</v>
      </c>
      <c r="D620" s="8">
        <f>Weather[[#This Row],[Date]]+Weather[[#This Row],[WeatherHourlyBuckets]]</f>
        <v>45110.541666666664</v>
      </c>
      <c r="E620">
        <v>82.4</v>
      </c>
      <c r="F620">
        <v>20.100000000000001</v>
      </c>
      <c r="G620">
        <v>37.4</v>
      </c>
      <c r="H620">
        <v>30.13</v>
      </c>
      <c r="I620">
        <v>4</v>
      </c>
      <c r="J620" t="s">
        <v>15</v>
      </c>
    </row>
    <row r="621" spans="1:10" x14ac:dyDescent="0.25">
      <c r="A621" s="1">
        <v>45110</v>
      </c>
      <c r="B621" s="7">
        <v>0.5625</v>
      </c>
      <c r="C621" s="7">
        <v>0.54166666666666663</v>
      </c>
      <c r="D621" s="8">
        <f>Weather[[#This Row],[Date]]+Weather[[#This Row],[WeatherHourlyBuckets]]</f>
        <v>45110.541666666664</v>
      </c>
      <c r="E621">
        <v>82.4</v>
      </c>
      <c r="F621">
        <v>20.100000000000001</v>
      </c>
      <c r="G621">
        <v>37.4</v>
      </c>
      <c r="H621">
        <v>30.13</v>
      </c>
      <c r="J621" t="s">
        <v>20</v>
      </c>
    </row>
    <row r="622" spans="1:10" x14ac:dyDescent="0.25">
      <c r="A622" s="1">
        <v>45110</v>
      </c>
      <c r="B622" s="7">
        <v>0.51041666666666663</v>
      </c>
      <c r="C622" s="7">
        <v>0.5</v>
      </c>
      <c r="D622" s="8">
        <f>Weather[[#This Row],[Date]]+Weather[[#This Row],[WeatherHourlyBuckets]]</f>
        <v>45110.5</v>
      </c>
      <c r="E622">
        <v>82.4</v>
      </c>
      <c r="F622">
        <v>20.100000000000001</v>
      </c>
      <c r="G622">
        <v>37.4</v>
      </c>
      <c r="H622">
        <v>30.14</v>
      </c>
      <c r="I622">
        <v>8</v>
      </c>
      <c r="J622" t="s">
        <v>25</v>
      </c>
    </row>
    <row r="623" spans="1:10" x14ac:dyDescent="0.25">
      <c r="A623" s="1">
        <v>45110</v>
      </c>
      <c r="B623" s="7">
        <v>0.50694444444444442</v>
      </c>
      <c r="C623" s="7">
        <v>0.5</v>
      </c>
      <c r="D623" s="8">
        <f>Weather[[#This Row],[Date]]+Weather[[#This Row],[WeatherHourlyBuckets]]</f>
        <v>45110.5</v>
      </c>
      <c r="E623">
        <v>82.4</v>
      </c>
      <c r="F623">
        <v>20.100000000000001</v>
      </c>
      <c r="G623">
        <v>37.4</v>
      </c>
      <c r="H623">
        <v>30.14</v>
      </c>
      <c r="I623">
        <v>8</v>
      </c>
      <c r="J623" t="s">
        <v>26</v>
      </c>
    </row>
    <row r="624" spans="1:10" x14ac:dyDescent="0.25">
      <c r="A624" s="1">
        <v>45110</v>
      </c>
      <c r="B624" s="7">
        <v>0.5</v>
      </c>
      <c r="C624" s="7">
        <v>0.5</v>
      </c>
      <c r="D624" s="8">
        <f>Weather[[#This Row],[Date]]+Weather[[#This Row],[WeatherHourlyBuckets]]</f>
        <v>45110.5</v>
      </c>
      <c r="E624">
        <v>82.4</v>
      </c>
      <c r="F624">
        <v>20.100000000000001</v>
      </c>
      <c r="G624">
        <v>37.4</v>
      </c>
      <c r="H624">
        <v>30.15</v>
      </c>
      <c r="I624">
        <v>7</v>
      </c>
      <c r="J624" t="s">
        <v>23</v>
      </c>
    </row>
    <row r="625" spans="1:10" x14ac:dyDescent="0.25">
      <c r="A625" s="1">
        <v>45110</v>
      </c>
      <c r="B625" s="7">
        <v>0.46875</v>
      </c>
      <c r="C625" s="7">
        <v>0.45833333333333331</v>
      </c>
      <c r="D625" s="8">
        <f>Weather[[#This Row],[Date]]+Weather[[#This Row],[WeatherHourlyBuckets]]</f>
        <v>45110.458333333336</v>
      </c>
      <c r="E625">
        <v>80.599999999999994</v>
      </c>
      <c r="F625">
        <v>21.3</v>
      </c>
      <c r="G625">
        <v>37.4</v>
      </c>
      <c r="H625">
        <v>30.16</v>
      </c>
      <c r="I625">
        <v>9</v>
      </c>
      <c r="J625" t="s">
        <v>26</v>
      </c>
    </row>
    <row r="626" spans="1:10" x14ac:dyDescent="0.25">
      <c r="A626" s="1">
        <v>45110</v>
      </c>
      <c r="B626" s="7">
        <v>0.46527777777777779</v>
      </c>
      <c r="C626" s="7">
        <v>0.45833333333333331</v>
      </c>
      <c r="D626" s="8">
        <f>Weather[[#This Row],[Date]]+Weather[[#This Row],[WeatherHourlyBuckets]]</f>
        <v>45110.458333333336</v>
      </c>
      <c r="E626">
        <v>80.599999999999994</v>
      </c>
      <c r="F626">
        <v>21.3</v>
      </c>
      <c r="G626">
        <v>37.4</v>
      </c>
      <c r="H626">
        <v>30.16</v>
      </c>
      <c r="I626">
        <v>7</v>
      </c>
      <c r="J626" t="s">
        <v>23</v>
      </c>
    </row>
    <row r="627" spans="1:10" x14ac:dyDescent="0.25">
      <c r="A627" s="1">
        <v>45110</v>
      </c>
      <c r="B627" s="7">
        <v>0.46180555555555558</v>
      </c>
      <c r="C627" s="7">
        <v>0.45833333333333331</v>
      </c>
      <c r="D627" s="8">
        <f>Weather[[#This Row],[Date]]+Weather[[#This Row],[WeatherHourlyBuckets]]</f>
        <v>45110.458333333336</v>
      </c>
      <c r="E627">
        <v>80.599999999999994</v>
      </c>
      <c r="F627">
        <v>21.3</v>
      </c>
      <c r="G627">
        <v>37.4</v>
      </c>
      <c r="H627">
        <v>30.16</v>
      </c>
      <c r="I627">
        <v>6</v>
      </c>
      <c r="J627" t="s">
        <v>25</v>
      </c>
    </row>
    <row r="628" spans="1:10" x14ac:dyDescent="0.25">
      <c r="A628" s="1">
        <v>45110</v>
      </c>
      <c r="B628" s="7">
        <v>0.45833333333333331</v>
      </c>
      <c r="C628" s="7">
        <v>0.45833333333333331</v>
      </c>
      <c r="D628" s="8">
        <f>Weather[[#This Row],[Date]]+Weather[[#This Row],[WeatherHourlyBuckets]]</f>
        <v>45110.458333333336</v>
      </c>
      <c r="E628">
        <v>80.599999999999994</v>
      </c>
      <c r="F628">
        <v>21.3</v>
      </c>
      <c r="G628">
        <v>37.4</v>
      </c>
      <c r="H628">
        <v>30.16</v>
      </c>
      <c r="I628">
        <v>5</v>
      </c>
      <c r="J628" t="s">
        <v>25</v>
      </c>
    </row>
    <row r="629" spans="1:10" x14ac:dyDescent="0.25">
      <c r="A629" s="1">
        <v>45110</v>
      </c>
      <c r="B629" s="7">
        <v>0.99513888888888891</v>
      </c>
      <c r="C629" s="7">
        <v>0.95833333333333337</v>
      </c>
      <c r="D629" s="8">
        <f>Weather[[#This Row],[Date]]+Weather[[#This Row],[WeatherHourlyBuckets]]</f>
        <v>45110.958333333336</v>
      </c>
      <c r="E629">
        <v>66.02</v>
      </c>
      <c r="F629">
        <v>54.06</v>
      </c>
      <c r="G629">
        <v>48.92</v>
      </c>
      <c r="H629">
        <v>30.12</v>
      </c>
      <c r="I629">
        <v>13</v>
      </c>
      <c r="J629" t="s">
        <v>24</v>
      </c>
    </row>
    <row r="630" spans="1:10" x14ac:dyDescent="0.25">
      <c r="A630" s="1">
        <v>45110</v>
      </c>
      <c r="B630" s="7">
        <v>0.84444444444444444</v>
      </c>
      <c r="C630" s="7">
        <v>0.83333333333333337</v>
      </c>
      <c r="D630" s="8">
        <f>Weather[[#This Row],[Date]]+Weather[[#This Row],[WeatherHourlyBuckets]]</f>
        <v>45110.833333333336</v>
      </c>
      <c r="E630">
        <v>78.98</v>
      </c>
      <c r="F630">
        <v>29.08</v>
      </c>
      <c r="G630">
        <v>44.06</v>
      </c>
      <c r="H630">
        <v>30.09</v>
      </c>
      <c r="I630">
        <v>4</v>
      </c>
      <c r="J630" t="s">
        <v>25</v>
      </c>
    </row>
    <row r="631" spans="1:10" x14ac:dyDescent="0.25">
      <c r="A631" s="1">
        <v>45110</v>
      </c>
      <c r="B631" s="7">
        <v>0.82847222222222228</v>
      </c>
      <c r="C631" s="7">
        <v>0.79166666666666663</v>
      </c>
      <c r="D631" s="8">
        <f>Weather[[#This Row],[Date]]+Weather[[#This Row],[WeatherHourlyBuckets]]</f>
        <v>45110.791666666664</v>
      </c>
      <c r="E631">
        <v>78.08</v>
      </c>
      <c r="F631">
        <v>29.95</v>
      </c>
      <c r="G631">
        <v>44.06</v>
      </c>
      <c r="H631">
        <v>30.08</v>
      </c>
      <c r="I631">
        <v>5</v>
      </c>
      <c r="J631" t="s">
        <v>22</v>
      </c>
    </row>
    <row r="632" spans="1:10" x14ac:dyDescent="0.25">
      <c r="A632" s="1">
        <v>45110</v>
      </c>
      <c r="B632" s="7">
        <v>0.78680555555555554</v>
      </c>
      <c r="C632" s="7">
        <v>0.75</v>
      </c>
      <c r="D632" s="8">
        <f>Weather[[#This Row],[Date]]+Weather[[#This Row],[WeatherHourlyBuckets]]</f>
        <v>45110.75</v>
      </c>
      <c r="E632">
        <v>82.04</v>
      </c>
      <c r="F632">
        <v>25.25</v>
      </c>
      <c r="G632">
        <v>42.97</v>
      </c>
      <c r="H632">
        <v>30.06</v>
      </c>
      <c r="I632">
        <v>9</v>
      </c>
      <c r="J632" t="s">
        <v>22</v>
      </c>
    </row>
    <row r="633" spans="1:10" x14ac:dyDescent="0.25">
      <c r="A633" s="1">
        <v>45110</v>
      </c>
      <c r="B633" s="7">
        <v>0.75</v>
      </c>
      <c r="C633" s="7">
        <v>0.75</v>
      </c>
      <c r="D633" s="8">
        <f>Weather[[#This Row],[Date]]+Weather[[#This Row],[WeatherHourlyBuckets]]</f>
        <v>45110.75</v>
      </c>
      <c r="E633">
        <v>84.2</v>
      </c>
      <c r="F633">
        <v>23.4</v>
      </c>
      <c r="G633">
        <v>42.81</v>
      </c>
      <c r="H633">
        <v>30.05</v>
      </c>
      <c r="I633">
        <v>9</v>
      </c>
      <c r="J633" t="s">
        <v>22</v>
      </c>
    </row>
    <row r="634" spans="1:10" x14ac:dyDescent="0.25">
      <c r="A634" s="1">
        <v>45110</v>
      </c>
      <c r="B634" s="7">
        <v>0.74652777777777779</v>
      </c>
      <c r="C634" s="7">
        <v>0.70833333333333337</v>
      </c>
      <c r="D634" s="8">
        <f>Weather[[#This Row],[Date]]+Weather[[#This Row],[WeatherHourlyBuckets]]</f>
        <v>45110.708333333336</v>
      </c>
      <c r="E634">
        <v>84.2</v>
      </c>
      <c r="F634">
        <v>23.4</v>
      </c>
      <c r="G634">
        <v>42.81</v>
      </c>
      <c r="H634">
        <v>30.06</v>
      </c>
      <c r="I634">
        <v>9</v>
      </c>
      <c r="J634" t="s">
        <v>22</v>
      </c>
    </row>
    <row r="635" spans="1:10" x14ac:dyDescent="0.25">
      <c r="A635" s="1">
        <v>45110</v>
      </c>
      <c r="B635" s="7">
        <v>0.74513888888888891</v>
      </c>
      <c r="C635" s="7">
        <v>0.70833333333333337</v>
      </c>
      <c r="D635" s="8">
        <f>Weather[[#This Row],[Date]]+Weather[[#This Row],[WeatherHourlyBuckets]]</f>
        <v>45110.708333333336</v>
      </c>
      <c r="E635">
        <v>84.02</v>
      </c>
      <c r="F635">
        <v>22.89</v>
      </c>
      <c r="G635">
        <v>42.08</v>
      </c>
      <c r="H635">
        <v>30.06</v>
      </c>
      <c r="I635">
        <v>8</v>
      </c>
      <c r="J635" t="s">
        <v>22</v>
      </c>
    </row>
    <row r="636" spans="1:10" x14ac:dyDescent="0.25">
      <c r="A636" s="1">
        <v>45110</v>
      </c>
      <c r="B636" s="7">
        <v>0.74305555555555558</v>
      </c>
      <c r="C636" s="7">
        <v>0.70833333333333337</v>
      </c>
      <c r="D636" s="8">
        <f>Weather[[#This Row],[Date]]+Weather[[#This Row],[WeatherHourlyBuckets]]</f>
        <v>45110.708333333336</v>
      </c>
      <c r="E636">
        <v>84.2</v>
      </c>
      <c r="F636">
        <v>23.4</v>
      </c>
      <c r="G636">
        <v>42.81</v>
      </c>
      <c r="H636">
        <v>30.06</v>
      </c>
      <c r="I636">
        <v>8</v>
      </c>
      <c r="J636" t="s">
        <v>13</v>
      </c>
    </row>
    <row r="637" spans="1:10" x14ac:dyDescent="0.25">
      <c r="A637" s="1">
        <v>45110</v>
      </c>
      <c r="B637" s="7">
        <v>0.73958333333333337</v>
      </c>
      <c r="C637" s="7">
        <v>0.70833333333333337</v>
      </c>
      <c r="D637" s="8">
        <f>Weather[[#This Row],[Date]]+Weather[[#This Row],[WeatherHourlyBuckets]]</f>
        <v>45110.708333333336</v>
      </c>
      <c r="E637">
        <v>84.2</v>
      </c>
      <c r="F637">
        <v>23.4</v>
      </c>
      <c r="G637">
        <v>42.81</v>
      </c>
      <c r="H637">
        <v>30.06</v>
      </c>
      <c r="I637">
        <v>8</v>
      </c>
      <c r="J637" t="s">
        <v>13</v>
      </c>
    </row>
    <row r="638" spans="1:10" x14ac:dyDescent="0.25">
      <c r="A638" s="1">
        <v>45110</v>
      </c>
      <c r="B638" s="7">
        <v>0.73611111111111116</v>
      </c>
      <c r="C638" s="7">
        <v>0.70833333333333337</v>
      </c>
      <c r="D638" s="8">
        <f>Weather[[#This Row],[Date]]+Weather[[#This Row],[WeatherHourlyBuckets]]</f>
        <v>45110.708333333336</v>
      </c>
      <c r="E638">
        <v>84.2</v>
      </c>
      <c r="F638">
        <v>23.4</v>
      </c>
      <c r="G638">
        <v>42.81</v>
      </c>
      <c r="H638">
        <v>30.06</v>
      </c>
      <c r="I638">
        <v>11</v>
      </c>
      <c r="J638" t="s">
        <v>22</v>
      </c>
    </row>
    <row r="639" spans="1:10" x14ac:dyDescent="0.25">
      <c r="A639" s="1">
        <v>45110</v>
      </c>
      <c r="B639" s="7">
        <v>0.73263888888888884</v>
      </c>
      <c r="C639" s="7">
        <v>0.70833333333333337</v>
      </c>
      <c r="D639" s="8">
        <f>Weather[[#This Row],[Date]]+Weather[[#This Row],[WeatherHourlyBuckets]]</f>
        <v>45110.708333333336</v>
      </c>
      <c r="E639">
        <v>84.2</v>
      </c>
      <c r="F639">
        <v>23.4</v>
      </c>
      <c r="G639">
        <v>42.81</v>
      </c>
      <c r="H639">
        <v>30.06</v>
      </c>
      <c r="I639">
        <v>9</v>
      </c>
      <c r="J639" t="s">
        <v>22</v>
      </c>
    </row>
    <row r="640" spans="1:10" x14ac:dyDescent="0.25">
      <c r="A640" s="1">
        <v>45110</v>
      </c>
      <c r="B640" s="7">
        <v>0.72916666666666663</v>
      </c>
      <c r="C640" s="7">
        <v>0.70833333333333337</v>
      </c>
      <c r="D640" s="8">
        <f>Weather[[#This Row],[Date]]+Weather[[#This Row],[WeatherHourlyBuckets]]</f>
        <v>45110.708333333336</v>
      </c>
      <c r="E640">
        <v>84.2</v>
      </c>
      <c r="F640">
        <v>23.4</v>
      </c>
      <c r="G640">
        <v>42.81</v>
      </c>
      <c r="H640">
        <v>30.06</v>
      </c>
      <c r="I640">
        <v>9</v>
      </c>
      <c r="J640" t="s">
        <v>13</v>
      </c>
    </row>
    <row r="641" spans="1:10" x14ac:dyDescent="0.25">
      <c r="A641" s="1">
        <v>45110</v>
      </c>
      <c r="B641" s="7">
        <v>0.71875</v>
      </c>
      <c r="C641" s="7">
        <v>0.70833333333333337</v>
      </c>
      <c r="D641" s="8">
        <f>Weather[[#This Row],[Date]]+Weather[[#This Row],[WeatherHourlyBuckets]]</f>
        <v>45110.708333333336</v>
      </c>
      <c r="E641">
        <v>84.2</v>
      </c>
      <c r="F641">
        <v>23.4</v>
      </c>
      <c r="G641">
        <v>42.81</v>
      </c>
      <c r="H641">
        <v>30.07</v>
      </c>
      <c r="I641">
        <v>8</v>
      </c>
      <c r="J641" t="s">
        <v>12</v>
      </c>
    </row>
    <row r="642" spans="1:10" x14ac:dyDescent="0.25">
      <c r="A642" s="1">
        <v>45110</v>
      </c>
      <c r="B642" s="7">
        <v>0.69791666666666663</v>
      </c>
      <c r="C642" s="7">
        <v>0.66666666666666663</v>
      </c>
      <c r="D642" s="8">
        <f>Weather[[#This Row],[Date]]+Weather[[#This Row],[WeatherHourlyBuckets]]</f>
        <v>45110.666666666664</v>
      </c>
      <c r="E642">
        <v>84.2</v>
      </c>
      <c r="F642">
        <v>23.4</v>
      </c>
      <c r="G642">
        <v>42.81</v>
      </c>
      <c r="H642">
        <v>30.08</v>
      </c>
      <c r="I642">
        <v>9</v>
      </c>
      <c r="J642" t="s">
        <v>22</v>
      </c>
    </row>
    <row r="643" spans="1:10" x14ac:dyDescent="0.25">
      <c r="A643" s="1">
        <v>45110</v>
      </c>
      <c r="B643" s="7">
        <v>0.67708333333333337</v>
      </c>
      <c r="C643" s="7">
        <v>0.66666666666666663</v>
      </c>
      <c r="D643" s="8">
        <f>Weather[[#This Row],[Date]]+Weather[[#This Row],[WeatherHourlyBuckets]]</f>
        <v>45110.666666666664</v>
      </c>
      <c r="E643">
        <v>84.2</v>
      </c>
      <c r="F643">
        <v>23.4</v>
      </c>
      <c r="G643">
        <v>42.81</v>
      </c>
      <c r="H643">
        <v>30.08</v>
      </c>
      <c r="J643" t="s">
        <v>20</v>
      </c>
    </row>
    <row r="644" spans="1:10" x14ac:dyDescent="0.25">
      <c r="A644" s="1">
        <v>45110</v>
      </c>
      <c r="B644" s="7">
        <v>0.66666666666666663</v>
      </c>
      <c r="C644" s="7">
        <v>0.66666666666666663</v>
      </c>
      <c r="D644" s="8">
        <f>Weather[[#This Row],[Date]]+Weather[[#This Row],[WeatherHourlyBuckets]]</f>
        <v>45110.666666666664</v>
      </c>
      <c r="E644">
        <v>84.2</v>
      </c>
      <c r="F644">
        <v>23.4</v>
      </c>
      <c r="G644">
        <v>42.81</v>
      </c>
      <c r="H644">
        <v>30.09</v>
      </c>
      <c r="I644">
        <v>9</v>
      </c>
      <c r="J644" t="s">
        <v>13</v>
      </c>
    </row>
    <row r="645" spans="1:10" x14ac:dyDescent="0.25">
      <c r="A645" s="1">
        <v>45110</v>
      </c>
      <c r="B645" s="7">
        <v>0.66319444444444442</v>
      </c>
      <c r="C645" s="7">
        <v>0.625</v>
      </c>
      <c r="D645" s="8">
        <f>Weather[[#This Row],[Date]]+Weather[[#This Row],[WeatherHourlyBuckets]]</f>
        <v>45110.625</v>
      </c>
      <c r="E645">
        <v>84.2</v>
      </c>
      <c r="F645">
        <v>23.4</v>
      </c>
      <c r="G645">
        <v>42.81</v>
      </c>
      <c r="H645">
        <v>30.09</v>
      </c>
      <c r="I645">
        <v>11</v>
      </c>
      <c r="J645" t="s">
        <v>13</v>
      </c>
    </row>
    <row r="646" spans="1:10" x14ac:dyDescent="0.25">
      <c r="A646" s="1">
        <v>45110</v>
      </c>
      <c r="B646" s="7">
        <v>0.62013888888888891</v>
      </c>
      <c r="C646" s="7">
        <v>0.58333333333333337</v>
      </c>
      <c r="D646" s="8">
        <f>Weather[[#This Row],[Date]]+Weather[[#This Row],[WeatherHourlyBuckets]]</f>
        <v>45110.583333333336</v>
      </c>
      <c r="E646">
        <v>84.92</v>
      </c>
      <c r="F646">
        <v>19.75</v>
      </c>
      <c r="G646">
        <v>39.020000000000003</v>
      </c>
      <c r="H646">
        <v>30.11</v>
      </c>
      <c r="I646">
        <v>4</v>
      </c>
      <c r="J646" t="s">
        <v>14</v>
      </c>
    </row>
    <row r="647" spans="1:10" x14ac:dyDescent="0.25">
      <c r="A647" s="1">
        <v>45110</v>
      </c>
      <c r="B647" s="7">
        <v>0.61805555555555558</v>
      </c>
      <c r="C647" s="7">
        <v>0.58333333333333337</v>
      </c>
      <c r="D647" s="8">
        <f>Weather[[#This Row],[Date]]+Weather[[#This Row],[WeatherHourlyBuckets]]</f>
        <v>45110.583333333336</v>
      </c>
      <c r="E647">
        <v>84.2</v>
      </c>
      <c r="F647">
        <v>18.97</v>
      </c>
      <c r="G647">
        <v>37.409999999999997</v>
      </c>
      <c r="H647">
        <v>30.11</v>
      </c>
      <c r="J647" t="s">
        <v>20</v>
      </c>
    </row>
    <row r="648" spans="1:10" x14ac:dyDescent="0.25">
      <c r="A648" s="1">
        <v>45110</v>
      </c>
      <c r="B648" s="7">
        <v>0.61458333333333337</v>
      </c>
      <c r="C648" s="7">
        <v>0.58333333333333337</v>
      </c>
      <c r="D648" s="8">
        <f>Weather[[#This Row],[Date]]+Weather[[#This Row],[WeatherHourlyBuckets]]</f>
        <v>45110.583333333336</v>
      </c>
      <c r="E648">
        <v>84.2</v>
      </c>
      <c r="F648">
        <v>18.97</v>
      </c>
      <c r="G648">
        <v>37.409999999999997</v>
      </c>
      <c r="H648">
        <v>30.11</v>
      </c>
      <c r="I648">
        <v>3</v>
      </c>
      <c r="J648" t="s">
        <v>23</v>
      </c>
    </row>
    <row r="649" spans="1:10" x14ac:dyDescent="0.25">
      <c r="A649" s="1">
        <v>45110</v>
      </c>
      <c r="B649" s="7">
        <v>0.57986111111111116</v>
      </c>
      <c r="C649" s="7">
        <v>0.54166666666666663</v>
      </c>
      <c r="D649" s="8">
        <f>Weather[[#This Row],[Date]]+Weather[[#This Row],[WeatherHourlyBuckets]]</f>
        <v>45110.541666666664</v>
      </c>
      <c r="E649">
        <v>84.2</v>
      </c>
      <c r="F649">
        <v>23.4</v>
      </c>
      <c r="G649">
        <v>42.81</v>
      </c>
      <c r="H649">
        <v>30.13</v>
      </c>
      <c r="I649">
        <v>6</v>
      </c>
      <c r="J649" t="s">
        <v>13</v>
      </c>
    </row>
    <row r="650" spans="1:10" x14ac:dyDescent="0.25">
      <c r="A650" s="1">
        <v>45110</v>
      </c>
      <c r="B650" s="7">
        <v>0.57638888888888884</v>
      </c>
      <c r="C650" s="7">
        <v>0.54166666666666663</v>
      </c>
      <c r="D650" s="8">
        <f>Weather[[#This Row],[Date]]+Weather[[#This Row],[WeatherHourlyBuckets]]</f>
        <v>45110.541666666664</v>
      </c>
      <c r="E650">
        <v>82.4</v>
      </c>
      <c r="F650">
        <v>21.57</v>
      </c>
      <c r="G650">
        <v>39.21</v>
      </c>
      <c r="H650">
        <v>30.13</v>
      </c>
      <c r="I650">
        <v>3</v>
      </c>
      <c r="J650" t="s">
        <v>21</v>
      </c>
    </row>
    <row r="651" spans="1:10" x14ac:dyDescent="0.25">
      <c r="A651" s="1">
        <v>45110</v>
      </c>
      <c r="B651" s="7">
        <v>0.57291666666666663</v>
      </c>
      <c r="C651" s="7">
        <v>0.54166666666666663</v>
      </c>
      <c r="D651" s="8">
        <f>Weather[[#This Row],[Date]]+Weather[[#This Row],[WeatherHourlyBuckets]]</f>
        <v>45110.541666666664</v>
      </c>
      <c r="E651">
        <v>82.4</v>
      </c>
      <c r="F651">
        <v>21.57</v>
      </c>
      <c r="G651">
        <v>39.21</v>
      </c>
      <c r="H651">
        <v>30.13</v>
      </c>
      <c r="I651">
        <v>3</v>
      </c>
      <c r="J651" t="s">
        <v>25</v>
      </c>
    </row>
    <row r="652" spans="1:10" x14ac:dyDescent="0.25">
      <c r="A652" s="1">
        <v>45110</v>
      </c>
      <c r="B652" s="7">
        <v>0.55208333333333337</v>
      </c>
      <c r="C652" s="7">
        <v>0.54166666666666663</v>
      </c>
      <c r="D652" s="8">
        <f>Weather[[#This Row],[Date]]+Weather[[#This Row],[WeatherHourlyBuckets]]</f>
        <v>45110.541666666664</v>
      </c>
      <c r="E652">
        <v>82.4</v>
      </c>
      <c r="F652">
        <v>21.57</v>
      </c>
      <c r="G652">
        <v>39.21</v>
      </c>
      <c r="H652">
        <v>30.14</v>
      </c>
      <c r="I652">
        <v>9</v>
      </c>
      <c r="J652" t="s">
        <v>13</v>
      </c>
    </row>
    <row r="653" spans="1:10" x14ac:dyDescent="0.25">
      <c r="A653" s="1">
        <v>45110</v>
      </c>
      <c r="B653" s="7">
        <v>0.54861111111111116</v>
      </c>
      <c r="C653" s="7">
        <v>0.54166666666666663</v>
      </c>
      <c r="D653" s="8">
        <f>Weather[[#This Row],[Date]]+Weather[[#This Row],[WeatherHourlyBuckets]]</f>
        <v>45110.541666666664</v>
      </c>
      <c r="E653">
        <v>82.4</v>
      </c>
      <c r="F653">
        <v>21.57</v>
      </c>
      <c r="G653">
        <v>39.21</v>
      </c>
      <c r="H653">
        <v>30.14</v>
      </c>
      <c r="I653">
        <v>11</v>
      </c>
      <c r="J653" t="s">
        <v>13</v>
      </c>
    </row>
    <row r="654" spans="1:10" x14ac:dyDescent="0.25">
      <c r="A654" s="1">
        <v>45110</v>
      </c>
      <c r="B654" s="7">
        <v>0.54513888888888884</v>
      </c>
      <c r="C654" s="7">
        <v>0.54166666666666663</v>
      </c>
      <c r="D654" s="8">
        <f>Weather[[#This Row],[Date]]+Weather[[#This Row],[WeatherHourlyBuckets]]</f>
        <v>45110.541666666664</v>
      </c>
      <c r="E654">
        <v>82.4</v>
      </c>
      <c r="F654">
        <v>21.57</v>
      </c>
      <c r="G654">
        <v>39.21</v>
      </c>
      <c r="H654">
        <v>30.14</v>
      </c>
      <c r="I654">
        <v>11</v>
      </c>
      <c r="J654" t="s">
        <v>13</v>
      </c>
    </row>
    <row r="655" spans="1:10" x14ac:dyDescent="0.25">
      <c r="A655" s="1">
        <v>45110</v>
      </c>
      <c r="B655" s="7">
        <v>0.53819444444444442</v>
      </c>
      <c r="C655" s="7">
        <v>0.5</v>
      </c>
      <c r="D655" s="8">
        <f>Weather[[#This Row],[Date]]+Weather[[#This Row],[WeatherHourlyBuckets]]</f>
        <v>45110.5</v>
      </c>
      <c r="E655">
        <v>82.4</v>
      </c>
      <c r="F655">
        <v>21.57</v>
      </c>
      <c r="G655">
        <v>39.21</v>
      </c>
      <c r="H655">
        <v>30.14</v>
      </c>
      <c r="I655">
        <v>3</v>
      </c>
      <c r="J655" t="s">
        <v>13</v>
      </c>
    </row>
    <row r="656" spans="1:10" x14ac:dyDescent="0.25">
      <c r="A656" s="1">
        <v>45110</v>
      </c>
      <c r="B656" s="7">
        <v>0.53680555555555554</v>
      </c>
      <c r="C656" s="7">
        <v>0.5</v>
      </c>
      <c r="D656" s="8">
        <f>Weather[[#This Row],[Date]]+Weather[[#This Row],[WeatherHourlyBuckets]]</f>
        <v>45110.5</v>
      </c>
      <c r="E656">
        <v>82.94</v>
      </c>
      <c r="F656">
        <v>21.8</v>
      </c>
      <c r="G656">
        <v>39.92</v>
      </c>
      <c r="H656">
        <v>30.14</v>
      </c>
      <c r="J656" t="s">
        <v>20</v>
      </c>
    </row>
    <row r="657" spans="1:10" x14ac:dyDescent="0.25">
      <c r="A657" s="1">
        <v>45110</v>
      </c>
      <c r="B657" s="7">
        <v>0.53472222222222221</v>
      </c>
      <c r="C657" s="7">
        <v>0.5</v>
      </c>
      <c r="D657" s="8">
        <f>Weather[[#This Row],[Date]]+Weather[[#This Row],[WeatherHourlyBuckets]]</f>
        <v>45110.5</v>
      </c>
      <c r="E657">
        <v>82.4</v>
      </c>
      <c r="F657">
        <v>21.57</v>
      </c>
      <c r="G657">
        <v>39.21</v>
      </c>
      <c r="H657">
        <v>30.14</v>
      </c>
      <c r="I657">
        <v>7</v>
      </c>
      <c r="J657" t="s">
        <v>25</v>
      </c>
    </row>
    <row r="658" spans="1:10" x14ac:dyDescent="0.25">
      <c r="A658" s="1">
        <v>45110</v>
      </c>
      <c r="B658" s="7">
        <v>0.53125</v>
      </c>
      <c r="C658" s="7">
        <v>0.5</v>
      </c>
      <c r="D658" s="8">
        <f>Weather[[#This Row],[Date]]+Weather[[#This Row],[WeatherHourlyBuckets]]</f>
        <v>45110.5</v>
      </c>
      <c r="E658">
        <v>82.4</v>
      </c>
      <c r="F658">
        <v>21.57</v>
      </c>
      <c r="G658">
        <v>39.21</v>
      </c>
      <c r="H658">
        <v>30.14</v>
      </c>
      <c r="I658">
        <v>6</v>
      </c>
      <c r="J658" t="s">
        <v>25</v>
      </c>
    </row>
    <row r="659" spans="1:10" x14ac:dyDescent="0.25">
      <c r="A659" s="1">
        <v>45110</v>
      </c>
      <c r="B659" s="7">
        <v>0.52777777777777779</v>
      </c>
      <c r="C659" s="7">
        <v>0.5</v>
      </c>
      <c r="D659" s="8">
        <f>Weather[[#This Row],[Date]]+Weather[[#This Row],[WeatherHourlyBuckets]]</f>
        <v>45110.5</v>
      </c>
      <c r="E659">
        <v>82.4</v>
      </c>
      <c r="F659">
        <v>21.57</v>
      </c>
      <c r="G659">
        <v>39.21</v>
      </c>
      <c r="H659">
        <v>30.14</v>
      </c>
      <c r="I659">
        <v>4</v>
      </c>
      <c r="J659" t="s">
        <v>14</v>
      </c>
    </row>
    <row r="660" spans="1:10" x14ac:dyDescent="0.25">
      <c r="A660" s="1">
        <v>45110</v>
      </c>
      <c r="B660" s="7">
        <v>0.52430555555555558</v>
      </c>
      <c r="C660" s="7">
        <v>0.5</v>
      </c>
      <c r="D660" s="8">
        <f>Weather[[#This Row],[Date]]+Weather[[#This Row],[WeatherHourlyBuckets]]</f>
        <v>45110.5</v>
      </c>
      <c r="E660">
        <v>82.4</v>
      </c>
      <c r="F660">
        <v>21.57</v>
      </c>
      <c r="G660">
        <v>39.21</v>
      </c>
      <c r="H660">
        <v>30.14</v>
      </c>
      <c r="I660">
        <v>9</v>
      </c>
      <c r="J660" t="s">
        <v>23</v>
      </c>
    </row>
    <row r="661" spans="1:10" x14ac:dyDescent="0.25">
      <c r="A661" s="1">
        <v>45110</v>
      </c>
      <c r="B661" s="7">
        <v>0.52083333333333337</v>
      </c>
      <c r="C661" s="7">
        <v>0.5</v>
      </c>
      <c r="D661" s="8">
        <f>Weather[[#This Row],[Date]]+Weather[[#This Row],[WeatherHourlyBuckets]]</f>
        <v>45110.5</v>
      </c>
      <c r="E661">
        <v>82.4</v>
      </c>
      <c r="F661">
        <v>21.57</v>
      </c>
      <c r="G661">
        <v>39.21</v>
      </c>
      <c r="H661">
        <v>30.14</v>
      </c>
      <c r="I661">
        <v>5</v>
      </c>
      <c r="J661" t="s">
        <v>13</v>
      </c>
    </row>
    <row r="662" spans="1:10" x14ac:dyDescent="0.25">
      <c r="A662" s="1">
        <v>45110</v>
      </c>
      <c r="B662" s="7">
        <v>0.50347222222222221</v>
      </c>
      <c r="C662" s="7">
        <v>0.5</v>
      </c>
      <c r="D662" s="8">
        <f>Weather[[#This Row],[Date]]+Weather[[#This Row],[WeatherHourlyBuckets]]</f>
        <v>45110.5</v>
      </c>
      <c r="E662">
        <v>82.4</v>
      </c>
      <c r="F662">
        <v>21.57</v>
      </c>
      <c r="G662">
        <v>39.21</v>
      </c>
      <c r="H662">
        <v>30.15</v>
      </c>
      <c r="I662">
        <v>6</v>
      </c>
      <c r="J662" t="s">
        <v>13</v>
      </c>
    </row>
    <row r="663" spans="1:10" x14ac:dyDescent="0.25">
      <c r="A663" s="1">
        <v>45110</v>
      </c>
      <c r="B663" s="7">
        <v>0.49652777777777779</v>
      </c>
      <c r="C663" s="7">
        <v>0.45833333333333331</v>
      </c>
      <c r="D663" s="8">
        <f>Weather[[#This Row],[Date]]+Weather[[#This Row],[WeatherHourlyBuckets]]</f>
        <v>45110.458333333336</v>
      </c>
      <c r="E663">
        <v>82.4</v>
      </c>
      <c r="F663">
        <v>21.57</v>
      </c>
      <c r="G663">
        <v>39.21</v>
      </c>
      <c r="H663">
        <v>30.15</v>
      </c>
      <c r="I663">
        <v>8</v>
      </c>
      <c r="J663" t="s">
        <v>25</v>
      </c>
    </row>
    <row r="664" spans="1:10" x14ac:dyDescent="0.25">
      <c r="A664" s="1">
        <v>45110</v>
      </c>
      <c r="B664" s="7">
        <v>0.49513888888888891</v>
      </c>
      <c r="C664" s="7">
        <v>0.45833333333333331</v>
      </c>
      <c r="D664" s="8">
        <f>Weather[[#This Row],[Date]]+Weather[[#This Row],[WeatherHourlyBuckets]]</f>
        <v>45110.458333333336</v>
      </c>
      <c r="E664">
        <v>82.94</v>
      </c>
      <c r="F664">
        <v>21.8</v>
      </c>
      <c r="G664">
        <v>39.92</v>
      </c>
      <c r="H664">
        <v>30.15</v>
      </c>
      <c r="I664">
        <v>7</v>
      </c>
      <c r="J664" t="s">
        <v>23</v>
      </c>
    </row>
    <row r="665" spans="1:10" x14ac:dyDescent="0.25">
      <c r="A665" s="1">
        <v>45110</v>
      </c>
      <c r="B665" s="7">
        <v>0.48958333333333331</v>
      </c>
      <c r="C665" s="7">
        <v>0.45833333333333331</v>
      </c>
      <c r="D665" s="8">
        <f>Weather[[#This Row],[Date]]+Weather[[#This Row],[WeatherHourlyBuckets]]</f>
        <v>45110.458333333336</v>
      </c>
      <c r="E665">
        <v>82.4</v>
      </c>
      <c r="F665">
        <v>21.57</v>
      </c>
      <c r="G665">
        <v>39.21</v>
      </c>
      <c r="H665">
        <v>30.15</v>
      </c>
      <c r="I665">
        <v>5</v>
      </c>
      <c r="J665" t="s">
        <v>26</v>
      </c>
    </row>
    <row r="666" spans="1:10" x14ac:dyDescent="0.25">
      <c r="A666" s="1">
        <v>45110</v>
      </c>
      <c r="B666" s="7">
        <v>0.4861111111111111</v>
      </c>
      <c r="C666" s="7">
        <v>0.45833333333333331</v>
      </c>
      <c r="D666" s="8">
        <f>Weather[[#This Row],[Date]]+Weather[[#This Row],[WeatherHourlyBuckets]]</f>
        <v>45110.458333333336</v>
      </c>
      <c r="E666">
        <v>82.4</v>
      </c>
      <c r="F666">
        <v>21.57</v>
      </c>
      <c r="G666">
        <v>39.21</v>
      </c>
      <c r="H666">
        <v>30.15</v>
      </c>
      <c r="I666">
        <v>8</v>
      </c>
      <c r="J666" t="s">
        <v>23</v>
      </c>
    </row>
    <row r="667" spans="1:10" x14ac:dyDescent="0.25">
      <c r="A667" s="1">
        <v>45110</v>
      </c>
      <c r="B667" s="7">
        <v>0.45347222222222222</v>
      </c>
      <c r="C667" s="7">
        <v>0.41666666666666669</v>
      </c>
      <c r="D667" s="8">
        <f>Weather[[#This Row],[Date]]+Weather[[#This Row],[WeatherHourlyBuckets]]</f>
        <v>45110.416666666664</v>
      </c>
      <c r="E667">
        <v>80.959999999999994</v>
      </c>
      <c r="F667">
        <v>23.24</v>
      </c>
      <c r="G667">
        <v>39.92</v>
      </c>
      <c r="H667">
        <v>30.16</v>
      </c>
      <c r="I667">
        <v>6</v>
      </c>
      <c r="J667" t="s">
        <v>23</v>
      </c>
    </row>
    <row r="668" spans="1:10" x14ac:dyDescent="0.25">
      <c r="A668" s="1">
        <v>45110</v>
      </c>
      <c r="B668" s="7">
        <v>0.41180555555555554</v>
      </c>
      <c r="C668" s="7">
        <v>0.375</v>
      </c>
      <c r="D668" s="8">
        <f>Weather[[#This Row],[Date]]+Weather[[#This Row],[WeatherHourlyBuckets]]</f>
        <v>45110.375</v>
      </c>
      <c r="E668">
        <v>75.92</v>
      </c>
      <c r="F668">
        <v>29.81</v>
      </c>
      <c r="G668">
        <v>42.08</v>
      </c>
      <c r="H668">
        <v>30.16</v>
      </c>
      <c r="I668">
        <v>3</v>
      </c>
      <c r="J668" t="s">
        <v>18</v>
      </c>
    </row>
    <row r="669" spans="1:10" x14ac:dyDescent="0.25">
      <c r="A669" s="1">
        <v>45110</v>
      </c>
      <c r="B669" s="7">
        <v>0.37013888888888891</v>
      </c>
      <c r="C669" s="7">
        <v>0.33333333333333331</v>
      </c>
      <c r="D669" s="8">
        <f>Weather[[#This Row],[Date]]+Weather[[#This Row],[WeatherHourlyBuckets]]</f>
        <v>45110.333333333336</v>
      </c>
      <c r="E669">
        <v>71.959999999999994</v>
      </c>
      <c r="F669">
        <v>38.01</v>
      </c>
      <c r="G669">
        <v>44.96</v>
      </c>
      <c r="H669">
        <v>30.16</v>
      </c>
      <c r="I669">
        <v>6</v>
      </c>
      <c r="J669" t="s">
        <v>18</v>
      </c>
    </row>
    <row r="670" spans="1:10" x14ac:dyDescent="0.25">
      <c r="A670" s="1">
        <v>45110</v>
      </c>
      <c r="B670" s="7">
        <v>0.32847222222222222</v>
      </c>
      <c r="C670" s="7">
        <v>0.29166666666666669</v>
      </c>
      <c r="D670" s="8">
        <f>Weather[[#This Row],[Date]]+Weather[[#This Row],[WeatherHourlyBuckets]]</f>
        <v>45110.291666666664</v>
      </c>
      <c r="E670">
        <v>68</v>
      </c>
      <c r="F670">
        <v>48.82</v>
      </c>
      <c r="G670">
        <v>48.02</v>
      </c>
      <c r="H670">
        <v>30.15</v>
      </c>
      <c r="I670">
        <v>4</v>
      </c>
      <c r="J670" t="s">
        <v>27</v>
      </c>
    </row>
    <row r="671" spans="1:10" x14ac:dyDescent="0.25">
      <c r="A671" s="1">
        <v>45110</v>
      </c>
      <c r="B671" s="7">
        <v>0.28680555555555554</v>
      </c>
      <c r="C671" s="7">
        <v>0.25</v>
      </c>
      <c r="D671" s="8">
        <f>Weather[[#This Row],[Date]]+Weather[[#This Row],[WeatherHourlyBuckets]]</f>
        <v>45110.25</v>
      </c>
      <c r="E671">
        <v>64.040000000000006</v>
      </c>
      <c r="F671">
        <v>53.77</v>
      </c>
      <c r="G671">
        <v>46.94</v>
      </c>
      <c r="H671">
        <v>30.15</v>
      </c>
      <c r="J671" t="s">
        <v>20</v>
      </c>
    </row>
    <row r="672" spans="1:10" x14ac:dyDescent="0.25">
      <c r="A672" s="1">
        <v>45110</v>
      </c>
      <c r="B672" s="7">
        <v>0.24513888888888888</v>
      </c>
      <c r="C672" s="7">
        <v>0.20833333333333334</v>
      </c>
      <c r="D672" s="8">
        <f>Weather[[#This Row],[Date]]+Weather[[#This Row],[WeatherHourlyBuckets]]</f>
        <v>45110.208333333336</v>
      </c>
      <c r="E672">
        <v>57.02</v>
      </c>
      <c r="F672">
        <v>66.67</v>
      </c>
      <c r="G672">
        <v>46.04</v>
      </c>
      <c r="H672">
        <v>30.14</v>
      </c>
      <c r="J672" t="s">
        <v>20</v>
      </c>
    </row>
    <row r="673" spans="1:12" x14ac:dyDescent="0.25">
      <c r="A673" s="1">
        <v>45110</v>
      </c>
      <c r="B673" s="7">
        <v>0.20347222222222222</v>
      </c>
      <c r="C673" s="7">
        <v>0.16666666666666666</v>
      </c>
      <c r="D673" s="8">
        <f>Weather[[#This Row],[Date]]+Weather[[#This Row],[WeatherHourlyBuckets]]</f>
        <v>45110.166666666664</v>
      </c>
      <c r="E673">
        <v>57.02</v>
      </c>
      <c r="F673">
        <v>68.98</v>
      </c>
      <c r="G673">
        <v>46.94</v>
      </c>
      <c r="H673">
        <v>30.13</v>
      </c>
      <c r="I673">
        <v>6</v>
      </c>
      <c r="J673" t="s">
        <v>27</v>
      </c>
    </row>
    <row r="674" spans="1:12" x14ac:dyDescent="0.25">
      <c r="A674" s="1">
        <v>45110</v>
      </c>
      <c r="B674" s="7">
        <v>0.16180555555555556</v>
      </c>
      <c r="C674" s="7">
        <v>0.125</v>
      </c>
      <c r="D674" s="8">
        <f>Weather[[#This Row],[Date]]+Weather[[#This Row],[WeatherHourlyBuckets]]</f>
        <v>45110.125</v>
      </c>
      <c r="E674">
        <v>57.02</v>
      </c>
      <c r="F674">
        <v>71.83</v>
      </c>
      <c r="G674">
        <v>48.02</v>
      </c>
      <c r="H674">
        <v>30.14</v>
      </c>
      <c r="I674">
        <v>8</v>
      </c>
      <c r="J674" t="s">
        <v>21</v>
      </c>
    </row>
    <row r="675" spans="1:12" x14ac:dyDescent="0.25">
      <c r="A675" s="1">
        <v>45110</v>
      </c>
      <c r="B675" s="7">
        <v>0.12013888888888889</v>
      </c>
      <c r="C675" s="7">
        <v>8.3333333333333329E-2</v>
      </c>
      <c r="D675" s="8">
        <f>Weather[[#This Row],[Date]]+Weather[[#This Row],[WeatherHourlyBuckets]]</f>
        <v>45110.083333333336</v>
      </c>
      <c r="E675">
        <v>57.92</v>
      </c>
      <c r="F675">
        <v>71.930000000000007</v>
      </c>
      <c r="G675">
        <v>48.92</v>
      </c>
      <c r="H675">
        <v>30.15</v>
      </c>
      <c r="I675">
        <v>3</v>
      </c>
      <c r="J675" t="s">
        <v>21</v>
      </c>
    </row>
    <row r="676" spans="1:12" x14ac:dyDescent="0.25">
      <c r="A676" s="1">
        <v>45110</v>
      </c>
      <c r="B676" s="7">
        <v>7.8472222222222221E-2</v>
      </c>
      <c r="C676" s="7">
        <v>4.1666666666666664E-2</v>
      </c>
      <c r="D676" s="8">
        <f>Weather[[#This Row],[Date]]+Weather[[#This Row],[WeatherHourlyBuckets]]</f>
        <v>45110.041666666664</v>
      </c>
      <c r="E676">
        <v>62.06</v>
      </c>
      <c r="F676">
        <v>62.08</v>
      </c>
      <c r="G676">
        <v>48.92</v>
      </c>
      <c r="H676">
        <v>30.16</v>
      </c>
      <c r="J676" t="s">
        <v>20</v>
      </c>
    </row>
    <row r="677" spans="1:12" x14ac:dyDescent="0.25">
      <c r="A677" s="1">
        <v>45110</v>
      </c>
      <c r="B677" s="7">
        <v>3.6805555555555557E-2</v>
      </c>
      <c r="C677" s="7">
        <v>0</v>
      </c>
      <c r="D677" s="8">
        <f>Weather[[#This Row],[Date]]+Weather[[#This Row],[WeatherHourlyBuckets]]</f>
        <v>45110</v>
      </c>
      <c r="E677">
        <v>62.96</v>
      </c>
      <c r="F677">
        <v>60.15</v>
      </c>
      <c r="G677">
        <v>48.92</v>
      </c>
      <c r="H677">
        <v>30.16</v>
      </c>
      <c r="I677">
        <v>4</v>
      </c>
      <c r="J677" t="s">
        <v>19</v>
      </c>
    </row>
    <row r="678" spans="1:12" x14ac:dyDescent="0.25">
      <c r="A678" s="1">
        <v>45110</v>
      </c>
      <c r="B678" s="7">
        <v>0.95486111111111116</v>
      </c>
      <c r="C678" s="7">
        <v>0.91666666666666663</v>
      </c>
      <c r="D678" s="8">
        <f>Weather[[#This Row],[Date]]+Weather[[#This Row],[WeatherHourlyBuckets]]</f>
        <v>45110.916666666664</v>
      </c>
      <c r="E678">
        <v>71.599999999999994</v>
      </c>
      <c r="F678">
        <v>37.950000000000003</v>
      </c>
      <c r="G678">
        <v>44.6</v>
      </c>
      <c r="H678">
        <v>30.13</v>
      </c>
      <c r="I678">
        <v>10</v>
      </c>
      <c r="J678" t="s">
        <v>18</v>
      </c>
      <c r="K678">
        <v>16</v>
      </c>
    </row>
    <row r="679" spans="1:12" x14ac:dyDescent="0.25">
      <c r="A679" s="1">
        <v>45110</v>
      </c>
      <c r="B679" s="7">
        <v>0.88194444444444442</v>
      </c>
      <c r="C679" s="7">
        <v>0.875</v>
      </c>
      <c r="D679" s="8">
        <f>Weather[[#This Row],[Date]]+Weather[[#This Row],[WeatherHourlyBuckets]]</f>
        <v>45110.875</v>
      </c>
      <c r="E679">
        <v>69.8</v>
      </c>
      <c r="F679">
        <v>43.19</v>
      </c>
      <c r="G679">
        <v>46.4</v>
      </c>
      <c r="H679">
        <v>30.18</v>
      </c>
      <c r="I679">
        <v>21</v>
      </c>
      <c r="J679" t="s">
        <v>27</v>
      </c>
      <c r="K679">
        <v>27</v>
      </c>
    </row>
    <row r="680" spans="1:12" x14ac:dyDescent="0.25">
      <c r="A680" s="1">
        <v>45110</v>
      </c>
      <c r="B680" s="7">
        <v>0.87847222222222221</v>
      </c>
      <c r="C680" s="7">
        <v>0.875</v>
      </c>
      <c r="D680" s="8">
        <f>Weather[[#This Row],[Date]]+Weather[[#This Row],[WeatherHourlyBuckets]]</f>
        <v>45110.875</v>
      </c>
      <c r="E680">
        <v>69.8</v>
      </c>
      <c r="F680">
        <v>46.22</v>
      </c>
      <c r="G680">
        <v>48.2</v>
      </c>
      <c r="H680">
        <v>30.17</v>
      </c>
      <c r="I680">
        <v>23</v>
      </c>
      <c r="J680" t="s">
        <v>27</v>
      </c>
      <c r="K680">
        <v>31</v>
      </c>
    </row>
    <row r="681" spans="1:12" x14ac:dyDescent="0.25">
      <c r="A681" s="1">
        <v>45110</v>
      </c>
      <c r="B681" s="7">
        <v>0.875</v>
      </c>
      <c r="C681" s="7">
        <v>0.875</v>
      </c>
      <c r="D681" s="8">
        <f>Weather[[#This Row],[Date]]+Weather[[#This Row],[WeatherHourlyBuckets]]</f>
        <v>45110.875</v>
      </c>
      <c r="E681">
        <v>71.599999999999994</v>
      </c>
      <c r="F681">
        <v>43.48</v>
      </c>
      <c r="G681">
        <v>48.2</v>
      </c>
      <c r="H681">
        <v>30.17</v>
      </c>
      <c r="I681">
        <v>25</v>
      </c>
      <c r="J681" t="s">
        <v>27</v>
      </c>
      <c r="K681">
        <v>35</v>
      </c>
    </row>
    <row r="682" spans="1:12" x14ac:dyDescent="0.25">
      <c r="A682" s="1">
        <v>45110</v>
      </c>
      <c r="B682" s="7">
        <v>0.87152777777777779</v>
      </c>
      <c r="C682" s="7">
        <v>0.83333333333333337</v>
      </c>
      <c r="D682" s="8">
        <f>Weather[[#This Row],[Date]]+Weather[[#This Row],[WeatherHourlyBuckets]]</f>
        <v>45110.833333333336</v>
      </c>
      <c r="E682">
        <v>73.400000000000006</v>
      </c>
      <c r="F682">
        <v>40.92</v>
      </c>
      <c r="G682">
        <v>48.2</v>
      </c>
      <c r="H682">
        <v>30.16</v>
      </c>
      <c r="I682">
        <v>23</v>
      </c>
      <c r="J682" t="s">
        <v>19</v>
      </c>
      <c r="K682">
        <v>33</v>
      </c>
    </row>
    <row r="683" spans="1:12" x14ac:dyDescent="0.25">
      <c r="A683" s="1">
        <v>45110</v>
      </c>
      <c r="B683" s="7">
        <v>0.86805555555555558</v>
      </c>
      <c r="C683" s="7">
        <v>0.83333333333333337</v>
      </c>
      <c r="D683" s="8">
        <f>Weather[[#This Row],[Date]]+Weather[[#This Row],[WeatherHourlyBuckets]]</f>
        <v>45110.833333333336</v>
      </c>
      <c r="E683">
        <v>75.2</v>
      </c>
      <c r="F683">
        <v>41.21</v>
      </c>
      <c r="G683">
        <v>50</v>
      </c>
      <c r="H683">
        <v>30.13</v>
      </c>
      <c r="I683">
        <v>17</v>
      </c>
      <c r="J683" t="s">
        <v>27</v>
      </c>
      <c r="K683">
        <v>32</v>
      </c>
    </row>
    <row r="684" spans="1:12" x14ac:dyDescent="0.25">
      <c r="A684" s="1">
        <v>45110</v>
      </c>
      <c r="B684" s="7">
        <v>0.78819444444444442</v>
      </c>
      <c r="C684" s="7">
        <v>0.75</v>
      </c>
      <c r="D684" s="8">
        <f>Weather[[#This Row],[Date]]+Weather[[#This Row],[WeatherHourlyBuckets]]</f>
        <v>45110.75</v>
      </c>
      <c r="E684">
        <v>82.4</v>
      </c>
      <c r="F684">
        <v>24.79</v>
      </c>
      <c r="G684">
        <v>42.8</v>
      </c>
      <c r="H684">
        <v>30.06</v>
      </c>
      <c r="I684">
        <v>10</v>
      </c>
      <c r="J684" t="s">
        <v>22</v>
      </c>
      <c r="K684">
        <v>15</v>
      </c>
    </row>
    <row r="685" spans="1:12" x14ac:dyDescent="0.25">
      <c r="A685" s="1">
        <v>45110</v>
      </c>
      <c r="B685" s="7">
        <v>0.77777777777777779</v>
      </c>
      <c r="C685" s="7">
        <v>0.75</v>
      </c>
      <c r="D685" s="8">
        <f>Weather[[#This Row],[Date]]+Weather[[#This Row],[WeatherHourlyBuckets]]</f>
        <v>45110.75</v>
      </c>
      <c r="E685">
        <v>82.4</v>
      </c>
      <c r="F685">
        <v>24.79</v>
      </c>
      <c r="G685">
        <v>42.8</v>
      </c>
      <c r="H685">
        <v>30.06</v>
      </c>
      <c r="I685">
        <v>11</v>
      </c>
      <c r="J685" t="s">
        <v>22</v>
      </c>
      <c r="K685">
        <v>16</v>
      </c>
    </row>
    <row r="686" spans="1:12" x14ac:dyDescent="0.25">
      <c r="A686" s="1">
        <v>45110</v>
      </c>
      <c r="B686" s="7">
        <v>0.66180555555555554</v>
      </c>
      <c r="C686" s="7">
        <v>0.625</v>
      </c>
      <c r="D686" s="8">
        <f>Weather[[#This Row],[Date]]+Weather[[#This Row],[WeatherHourlyBuckets]]</f>
        <v>45110.625</v>
      </c>
      <c r="E686">
        <v>84.92</v>
      </c>
      <c r="F686">
        <v>21.33</v>
      </c>
      <c r="G686">
        <v>41</v>
      </c>
      <c r="H686">
        <v>30.09</v>
      </c>
      <c r="I686">
        <v>9</v>
      </c>
      <c r="J686" t="s">
        <v>13</v>
      </c>
      <c r="K686">
        <v>16</v>
      </c>
    </row>
    <row r="687" spans="1:12" x14ac:dyDescent="0.25">
      <c r="A687" s="1">
        <v>45110</v>
      </c>
      <c r="B687" s="7">
        <v>0.90486111111111112</v>
      </c>
      <c r="C687" s="7">
        <v>0.875</v>
      </c>
      <c r="D687" s="8">
        <f>Weather[[#This Row],[Date]]+Weather[[#This Row],[WeatherHourlyBuckets]]</f>
        <v>45110.875</v>
      </c>
      <c r="E687">
        <v>68</v>
      </c>
      <c r="F687">
        <v>54.71</v>
      </c>
      <c r="G687">
        <v>51.08</v>
      </c>
      <c r="H687">
        <v>30.21</v>
      </c>
      <c r="I687">
        <v>12</v>
      </c>
      <c r="J687" t="s">
        <v>16</v>
      </c>
      <c r="K687">
        <v>19</v>
      </c>
      <c r="L687">
        <v>1E-3</v>
      </c>
    </row>
    <row r="688" spans="1:12" x14ac:dyDescent="0.25">
      <c r="A688" s="1">
        <v>45110</v>
      </c>
      <c r="B688" s="7">
        <v>0.87916666666666665</v>
      </c>
      <c r="C688" s="7">
        <v>0.875</v>
      </c>
      <c r="D688" s="8">
        <f>Weather[[#This Row],[Date]]+Weather[[#This Row],[WeatherHourlyBuckets]]</f>
        <v>45110.875</v>
      </c>
      <c r="E688">
        <v>69.98</v>
      </c>
      <c r="F688">
        <v>45.63</v>
      </c>
      <c r="G688">
        <v>48.02</v>
      </c>
      <c r="H688">
        <v>30.17</v>
      </c>
      <c r="I688">
        <v>23</v>
      </c>
      <c r="J688" t="s">
        <v>27</v>
      </c>
      <c r="K688">
        <v>37</v>
      </c>
      <c r="L688">
        <v>1E-3</v>
      </c>
    </row>
    <row r="689" spans="1:12" x14ac:dyDescent="0.25">
      <c r="A689" s="1">
        <v>45110</v>
      </c>
      <c r="B689" s="7">
        <v>0.87013888888888891</v>
      </c>
      <c r="C689" s="7">
        <v>0.83333333333333337</v>
      </c>
      <c r="D689" s="8">
        <f>Weather[[#This Row],[Date]]+Weather[[#This Row],[WeatherHourlyBuckets]]</f>
        <v>45110.833333333336</v>
      </c>
      <c r="E689">
        <v>73.400000000000006</v>
      </c>
      <c r="F689">
        <v>40.92</v>
      </c>
      <c r="G689">
        <v>48.2</v>
      </c>
      <c r="H689">
        <v>30.16</v>
      </c>
      <c r="I689">
        <v>18</v>
      </c>
      <c r="J689" t="s">
        <v>19</v>
      </c>
      <c r="K689">
        <v>33</v>
      </c>
      <c r="L689">
        <v>1E-3</v>
      </c>
    </row>
    <row r="690" spans="1:12" x14ac:dyDescent="0.25">
      <c r="A690" s="1">
        <v>45110</v>
      </c>
      <c r="B690" s="7">
        <v>0.95347222222222228</v>
      </c>
      <c r="C690" s="7">
        <v>0.91666666666666663</v>
      </c>
      <c r="D690" s="8">
        <f>Weather[[#This Row],[Date]]+Weather[[#This Row],[WeatherHourlyBuckets]]</f>
        <v>45110.916666666664</v>
      </c>
      <c r="E690">
        <v>71.959999999999994</v>
      </c>
      <c r="F690">
        <v>38.01</v>
      </c>
      <c r="G690">
        <v>44.96</v>
      </c>
      <c r="H690">
        <v>30.13</v>
      </c>
      <c r="I690">
        <v>12</v>
      </c>
      <c r="J690" t="s">
        <v>18</v>
      </c>
      <c r="L690">
        <v>1E-3</v>
      </c>
    </row>
    <row r="691" spans="1:12" x14ac:dyDescent="0.25">
      <c r="A691" s="1">
        <v>45110</v>
      </c>
      <c r="B691" s="7">
        <v>0.91180555555555554</v>
      </c>
      <c r="C691" s="7">
        <v>0.875</v>
      </c>
      <c r="D691" s="8">
        <f>Weather[[#This Row],[Date]]+Weather[[#This Row],[WeatherHourlyBuckets]]</f>
        <v>45110.875</v>
      </c>
      <c r="E691">
        <v>66.92</v>
      </c>
      <c r="F691">
        <v>61.08</v>
      </c>
      <c r="G691">
        <v>53.06</v>
      </c>
      <c r="H691">
        <v>30.2</v>
      </c>
      <c r="J691" t="s">
        <v>20</v>
      </c>
      <c r="L691">
        <v>1E-3</v>
      </c>
    </row>
    <row r="692" spans="1:12" x14ac:dyDescent="0.25">
      <c r="A692" s="1">
        <v>45110</v>
      </c>
      <c r="B692" s="7">
        <v>0.8979166666666667</v>
      </c>
      <c r="C692" s="7">
        <v>0.875</v>
      </c>
      <c r="D692" s="8">
        <f>Weather[[#This Row],[Date]]+Weather[[#This Row],[WeatherHourlyBuckets]]</f>
        <v>45110.875</v>
      </c>
      <c r="E692">
        <v>69.08</v>
      </c>
      <c r="F692">
        <v>48.66</v>
      </c>
      <c r="G692">
        <v>48.92</v>
      </c>
      <c r="H692">
        <v>30.22</v>
      </c>
      <c r="I692">
        <v>12</v>
      </c>
      <c r="J692" t="s">
        <v>18</v>
      </c>
      <c r="L692">
        <v>1E-3</v>
      </c>
    </row>
    <row r="693" spans="1:12" x14ac:dyDescent="0.25">
      <c r="A693" s="1">
        <v>45109</v>
      </c>
      <c r="B693" s="7">
        <v>0.27430555555555558</v>
      </c>
      <c r="C693" s="7">
        <v>0.25</v>
      </c>
      <c r="D693" s="8">
        <f>Weather[[#This Row],[Date]]+Weather[[#This Row],[WeatherHourlyBuckets]]</f>
        <v>45109.25</v>
      </c>
      <c r="E693">
        <v>57.2</v>
      </c>
      <c r="F693">
        <v>71.849999999999994</v>
      </c>
      <c r="G693">
        <v>48.2</v>
      </c>
      <c r="H693">
        <v>30.16</v>
      </c>
      <c r="I693">
        <v>3</v>
      </c>
      <c r="J693" t="s">
        <v>21</v>
      </c>
    </row>
    <row r="694" spans="1:12" x14ac:dyDescent="0.25">
      <c r="A694" s="1">
        <v>45109</v>
      </c>
      <c r="B694" s="7">
        <v>0.2013888888888889</v>
      </c>
      <c r="C694" s="7">
        <v>0.16666666666666666</v>
      </c>
      <c r="D694" s="8">
        <f>Weather[[#This Row],[Date]]+Weather[[#This Row],[WeatherHourlyBuckets]]</f>
        <v>45109.166666666664</v>
      </c>
      <c r="E694">
        <v>57.2</v>
      </c>
      <c r="F694">
        <v>71.849999999999994</v>
      </c>
      <c r="G694">
        <v>48.2</v>
      </c>
      <c r="H694">
        <v>30.15</v>
      </c>
      <c r="I694">
        <v>6</v>
      </c>
      <c r="J694" t="s">
        <v>21</v>
      </c>
    </row>
    <row r="695" spans="1:12" x14ac:dyDescent="0.25">
      <c r="A695" s="1">
        <v>45109</v>
      </c>
      <c r="B695" s="7">
        <v>0.16666666666666666</v>
      </c>
      <c r="C695" s="7">
        <v>0.16666666666666666</v>
      </c>
      <c r="D695" s="8">
        <f>Weather[[#This Row],[Date]]+Weather[[#This Row],[WeatherHourlyBuckets]]</f>
        <v>45109.166666666664</v>
      </c>
      <c r="E695">
        <v>57.2</v>
      </c>
      <c r="F695">
        <v>71.849999999999994</v>
      </c>
      <c r="G695">
        <v>48.2</v>
      </c>
      <c r="H695">
        <v>30.16</v>
      </c>
      <c r="J695" t="s">
        <v>20</v>
      </c>
    </row>
    <row r="696" spans="1:12" x14ac:dyDescent="0.25">
      <c r="A696" s="1">
        <v>45109</v>
      </c>
      <c r="B696" s="7">
        <v>0.14583333333333334</v>
      </c>
      <c r="C696" s="7">
        <v>0.125</v>
      </c>
      <c r="D696" s="8">
        <f>Weather[[#This Row],[Date]]+Weather[[#This Row],[WeatherHourlyBuckets]]</f>
        <v>45109.125</v>
      </c>
      <c r="E696">
        <v>57.2</v>
      </c>
      <c r="F696">
        <v>71.849999999999994</v>
      </c>
      <c r="G696">
        <v>48.2</v>
      </c>
      <c r="H696">
        <v>30.16</v>
      </c>
      <c r="I696">
        <v>5</v>
      </c>
      <c r="J696" t="s">
        <v>11</v>
      </c>
    </row>
    <row r="697" spans="1:12" x14ac:dyDescent="0.25">
      <c r="A697" s="1">
        <v>45109</v>
      </c>
      <c r="B697" s="7">
        <v>0.13194444444444445</v>
      </c>
      <c r="C697" s="7">
        <v>0.125</v>
      </c>
      <c r="D697" s="8">
        <f>Weather[[#This Row],[Date]]+Weather[[#This Row],[WeatherHourlyBuckets]]</f>
        <v>45109.125</v>
      </c>
      <c r="E697">
        <v>57.2</v>
      </c>
      <c r="F697">
        <v>71.849999999999994</v>
      </c>
      <c r="G697">
        <v>48.2</v>
      </c>
      <c r="H697">
        <v>30.17</v>
      </c>
      <c r="J697" t="s">
        <v>20</v>
      </c>
    </row>
    <row r="698" spans="1:12" x14ac:dyDescent="0.25">
      <c r="A698" s="1">
        <v>45109</v>
      </c>
      <c r="B698" s="7">
        <v>0.11805555555555555</v>
      </c>
      <c r="C698" s="7">
        <v>8.3333333333333329E-2</v>
      </c>
      <c r="D698" s="8">
        <f>Weather[[#This Row],[Date]]+Weather[[#This Row],[WeatherHourlyBuckets]]</f>
        <v>45109.083333333336</v>
      </c>
      <c r="E698">
        <v>57.2</v>
      </c>
      <c r="F698">
        <v>71.849999999999994</v>
      </c>
      <c r="G698">
        <v>48.2</v>
      </c>
      <c r="H698">
        <v>30.18</v>
      </c>
      <c r="J698" t="s">
        <v>20</v>
      </c>
    </row>
    <row r="699" spans="1:12" x14ac:dyDescent="0.25">
      <c r="A699" s="1">
        <v>45109</v>
      </c>
      <c r="B699" s="7">
        <v>0.11458333333333333</v>
      </c>
      <c r="C699" s="7">
        <v>8.3333333333333329E-2</v>
      </c>
      <c r="D699" s="8">
        <f>Weather[[#This Row],[Date]]+Weather[[#This Row],[WeatherHourlyBuckets]]</f>
        <v>45109.083333333336</v>
      </c>
      <c r="E699">
        <v>57.2</v>
      </c>
      <c r="F699">
        <v>71.849999999999994</v>
      </c>
      <c r="G699">
        <v>48.2</v>
      </c>
      <c r="H699">
        <v>30.17</v>
      </c>
      <c r="J699" t="s">
        <v>20</v>
      </c>
    </row>
    <row r="700" spans="1:12" x14ac:dyDescent="0.25">
      <c r="A700" s="1">
        <v>45109</v>
      </c>
      <c r="B700" s="7">
        <v>0.1111111111111111</v>
      </c>
      <c r="C700" s="7">
        <v>8.3333333333333329E-2</v>
      </c>
      <c r="D700" s="8">
        <f>Weather[[#This Row],[Date]]+Weather[[#This Row],[WeatherHourlyBuckets]]</f>
        <v>45109.083333333336</v>
      </c>
      <c r="E700">
        <v>57.2</v>
      </c>
      <c r="F700">
        <v>71.849999999999994</v>
      </c>
      <c r="G700">
        <v>48.2</v>
      </c>
      <c r="H700">
        <v>30.17</v>
      </c>
      <c r="J700" t="s">
        <v>20</v>
      </c>
    </row>
    <row r="701" spans="1:12" x14ac:dyDescent="0.25">
      <c r="A701" s="1">
        <v>45109</v>
      </c>
      <c r="B701" s="7">
        <v>7.6388888888888895E-2</v>
      </c>
      <c r="C701" s="7">
        <v>4.1666666666666664E-2</v>
      </c>
      <c r="D701" s="8">
        <f>Weather[[#This Row],[Date]]+Weather[[#This Row],[WeatherHourlyBuckets]]</f>
        <v>45109.041666666664</v>
      </c>
      <c r="E701">
        <v>57.2</v>
      </c>
      <c r="F701">
        <v>71.849999999999994</v>
      </c>
      <c r="G701">
        <v>48.2</v>
      </c>
      <c r="H701">
        <v>30.17</v>
      </c>
      <c r="I701">
        <v>7</v>
      </c>
      <c r="J701" t="s">
        <v>21</v>
      </c>
    </row>
    <row r="702" spans="1:12" x14ac:dyDescent="0.25">
      <c r="A702" s="1">
        <v>45109</v>
      </c>
      <c r="B702" s="7">
        <v>5.2083333333333336E-2</v>
      </c>
      <c r="C702" s="7">
        <v>4.1666666666666664E-2</v>
      </c>
      <c r="D702" s="8">
        <f>Weather[[#This Row],[Date]]+Weather[[#This Row],[WeatherHourlyBuckets]]</f>
        <v>45109.041666666664</v>
      </c>
      <c r="E702">
        <v>57.2</v>
      </c>
      <c r="F702">
        <v>71.849999999999994</v>
      </c>
      <c r="G702">
        <v>48.2</v>
      </c>
      <c r="H702">
        <v>30.18</v>
      </c>
      <c r="I702">
        <v>6</v>
      </c>
      <c r="J702" t="s">
        <v>21</v>
      </c>
    </row>
    <row r="703" spans="1:12" x14ac:dyDescent="0.25">
      <c r="A703" s="1">
        <v>45109</v>
      </c>
      <c r="B703" s="7">
        <v>4.8611111111111112E-2</v>
      </c>
      <c r="C703" s="7">
        <v>4.1666666666666664E-2</v>
      </c>
      <c r="D703" s="8">
        <f>Weather[[#This Row],[Date]]+Weather[[#This Row],[WeatherHourlyBuckets]]</f>
        <v>45109.041666666664</v>
      </c>
      <c r="E703">
        <v>57.2</v>
      </c>
      <c r="F703">
        <v>71.849999999999994</v>
      </c>
      <c r="G703">
        <v>48.2</v>
      </c>
      <c r="H703">
        <v>30.18</v>
      </c>
      <c r="I703">
        <v>5</v>
      </c>
      <c r="J703" t="s">
        <v>21</v>
      </c>
    </row>
    <row r="704" spans="1:12" x14ac:dyDescent="0.25">
      <c r="A704" s="1">
        <v>45109</v>
      </c>
      <c r="B704" s="7">
        <v>4.5138888888888888E-2</v>
      </c>
      <c r="C704" s="7">
        <v>4.1666666666666664E-2</v>
      </c>
      <c r="D704" s="8">
        <f>Weather[[#This Row],[Date]]+Weather[[#This Row],[WeatherHourlyBuckets]]</f>
        <v>45109.041666666664</v>
      </c>
      <c r="E704">
        <v>57.2</v>
      </c>
      <c r="F704">
        <v>71.849999999999994</v>
      </c>
      <c r="G704">
        <v>48.2</v>
      </c>
      <c r="H704">
        <v>30.18</v>
      </c>
      <c r="I704">
        <v>6</v>
      </c>
      <c r="J704" t="s">
        <v>21</v>
      </c>
    </row>
    <row r="705" spans="1:10" x14ac:dyDescent="0.25">
      <c r="A705" s="1">
        <v>45109</v>
      </c>
      <c r="B705" s="7">
        <v>0.99652777777777779</v>
      </c>
      <c r="C705" s="7">
        <v>0.95833333333333337</v>
      </c>
      <c r="D705" s="8">
        <f>Weather[[#This Row],[Date]]+Weather[[#This Row],[WeatherHourlyBuckets]]</f>
        <v>45109.958333333336</v>
      </c>
      <c r="E705">
        <v>66.2</v>
      </c>
      <c r="F705">
        <v>52.3</v>
      </c>
      <c r="G705">
        <v>48.2</v>
      </c>
      <c r="H705">
        <v>30.17</v>
      </c>
      <c r="I705">
        <v>7</v>
      </c>
      <c r="J705" t="s">
        <v>11</v>
      </c>
    </row>
    <row r="706" spans="1:10" x14ac:dyDescent="0.25">
      <c r="A706" s="1">
        <v>45109</v>
      </c>
      <c r="B706" s="7">
        <v>0.99305555555555558</v>
      </c>
      <c r="C706" s="7">
        <v>0.95833333333333337</v>
      </c>
      <c r="D706" s="8">
        <f>Weather[[#This Row],[Date]]+Weather[[#This Row],[WeatherHourlyBuckets]]</f>
        <v>45109.958333333336</v>
      </c>
      <c r="E706">
        <v>66.2</v>
      </c>
      <c r="F706">
        <v>52.3</v>
      </c>
      <c r="G706">
        <v>48.2</v>
      </c>
      <c r="H706">
        <v>30.16</v>
      </c>
      <c r="I706">
        <v>6</v>
      </c>
      <c r="J706" t="s">
        <v>11</v>
      </c>
    </row>
    <row r="707" spans="1:10" x14ac:dyDescent="0.25">
      <c r="A707" s="1">
        <v>45109</v>
      </c>
      <c r="B707" s="7">
        <v>0.98958333333333337</v>
      </c>
      <c r="C707" s="7">
        <v>0.95833333333333337</v>
      </c>
      <c r="D707" s="8">
        <f>Weather[[#This Row],[Date]]+Weather[[#This Row],[WeatherHourlyBuckets]]</f>
        <v>45109.958333333336</v>
      </c>
      <c r="E707">
        <v>66.2</v>
      </c>
      <c r="F707">
        <v>52.3</v>
      </c>
      <c r="G707">
        <v>48.2</v>
      </c>
      <c r="H707">
        <v>30.16</v>
      </c>
      <c r="I707">
        <v>7</v>
      </c>
      <c r="J707" t="s">
        <v>11</v>
      </c>
    </row>
    <row r="708" spans="1:10" x14ac:dyDescent="0.25">
      <c r="A708" s="1">
        <v>45109</v>
      </c>
      <c r="B708" s="7">
        <v>0.98611111111111116</v>
      </c>
      <c r="C708" s="7">
        <v>0.95833333333333337</v>
      </c>
      <c r="D708" s="8">
        <f>Weather[[#This Row],[Date]]+Weather[[#This Row],[WeatherHourlyBuckets]]</f>
        <v>45109.958333333336</v>
      </c>
      <c r="E708">
        <v>66.2</v>
      </c>
      <c r="F708">
        <v>52.3</v>
      </c>
      <c r="G708">
        <v>48.2</v>
      </c>
      <c r="H708">
        <v>30.16</v>
      </c>
      <c r="I708">
        <v>7</v>
      </c>
      <c r="J708" t="s">
        <v>11</v>
      </c>
    </row>
    <row r="709" spans="1:10" x14ac:dyDescent="0.25">
      <c r="A709" s="1">
        <v>45109</v>
      </c>
      <c r="B709" s="7">
        <v>0.98263888888888884</v>
      </c>
      <c r="C709" s="7">
        <v>0.95833333333333337</v>
      </c>
      <c r="D709" s="8">
        <f>Weather[[#This Row],[Date]]+Weather[[#This Row],[WeatherHourlyBuckets]]</f>
        <v>45109.958333333336</v>
      </c>
      <c r="E709">
        <v>66.2</v>
      </c>
      <c r="F709">
        <v>52.3</v>
      </c>
      <c r="G709">
        <v>48.2</v>
      </c>
      <c r="H709">
        <v>30.16</v>
      </c>
      <c r="I709">
        <v>8</v>
      </c>
      <c r="J709" t="s">
        <v>11</v>
      </c>
    </row>
    <row r="710" spans="1:10" x14ac:dyDescent="0.25">
      <c r="A710" s="1">
        <v>45109</v>
      </c>
      <c r="B710" s="7">
        <v>0.97916666666666663</v>
      </c>
      <c r="C710" s="7">
        <v>0.95833333333333337</v>
      </c>
      <c r="D710" s="8">
        <f>Weather[[#This Row],[Date]]+Weather[[#This Row],[WeatherHourlyBuckets]]</f>
        <v>45109.958333333336</v>
      </c>
      <c r="E710">
        <v>66.2</v>
      </c>
      <c r="F710">
        <v>52.3</v>
      </c>
      <c r="G710">
        <v>48.2</v>
      </c>
      <c r="H710">
        <v>30.16</v>
      </c>
      <c r="I710">
        <v>7</v>
      </c>
      <c r="J710" t="s">
        <v>11</v>
      </c>
    </row>
    <row r="711" spans="1:10" x14ac:dyDescent="0.25">
      <c r="A711" s="1">
        <v>45109</v>
      </c>
      <c r="B711" s="7">
        <v>0.96875</v>
      </c>
      <c r="C711" s="7">
        <v>0.95833333333333337</v>
      </c>
      <c r="D711" s="8">
        <f>Weather[[#This Row],[Date]]+Weather[[#This Row],[WeatherHourlyBuckets]]</f>
        <v>45109.958333333336</v>
      </c>
      <c r="E711">
        <v>64.400000000000006</v>
      </c>
      <c r="F711">
        <v>55.67</v>
      </c>
      <c r="G711">
        <v>48.2</v>
      </c>
      <c r="H711">
        <v>30.16</v>
      </c>
      <c r="I711">
        <v>7</v>
      </c>
      <c r="J711" t="s">
        <v>11</v>
      </c>
    </row>
    <row r="712" spans="1:10" x14ac:dyDescent="0.25">
      <c r="A712" s="1">
        <v>45109</v>
      </c>
      <c r="B712" s="7">
        <v>0.96527777777777779</v>
      </c>
      <c r="C712" s="7">
        <v>0.95833333333333337</v>
      </c>
      <c r="D712" s="8">
        <f>Weather[[#This Row],[Date]]+Weather[[#This Row],[WeatherHourlyBuckets]]</f>
        <v>45109.958333333336</v>
      </c>
      <c r="E712">
        <v>66.2</v>
      </c>
      <c r="F712">
        <v>52.3</v>
      </c>
      <c r="G712">
        <v>48.2</v>
      </c>
      <c r="H712">
        <v>30.16</v>
      </c>
      <c r="I712">
        <v>7</v>
      </c>
      <c r="J712" t="s">
        <v>21</v>
      </c>
    </row>
    <row r="713" spans="1:10" x14ac:dyDescent="0.25">
      <c r="A713" s="1">
        <v>45109</v>
      </c>
      <c r="B713" s="7">
        <v>0.96180555555555558</v>
      </c>
      <c r="C713" s="7">
        <v>0.95833333333333337</v>
      </c>
      <c r="D713" s="8">
        <f>Weather[[#This Row],[Date]]+Weather[[#This Row],[WeatherHourlyBuckets]]</f>
        <v>45109.958333333336</v>
      </c>
      <c r="E713">
        <v>66.2</v>
      </c>
      <c r="F713">
        <v>52.3</v>
      </c>
      <c r="G713">
        <v>48.2</v>
      </c>
      <c r="H713">
        <v>30.16</v>
      </c>
      <c r="I713">
        <v>6</v>
      </c>
      <c r="J713" t="s">
        <v>11</v>
      </c>
    </row>
    <row r="714" spans="1:10" x14ac:dyDescent="0.25">
      <c r="A714" s="1">
        <v>45109</v>
      </c>
      <c r="B714" s="7">
        <v>0.95833333333333337</v>
      </c>
      <c r="C714" s="7">
        <v>0.95833333333333337</v>
      </c>
      <c r="D714" s="8">
        <f>Weather[[#This Row],[Date]]+Weather[[#This Row],[WeatherHourlyBuckets]]</f>
        <v>45109.958333333336</v>
      </c>
      <c r="E714">
        <v>68</v>
      </c>
      <c r="F714">
        <v>49.15</v>
      </c>
      <c r="G714">
        <v>48.2</v>
      </c>
      <c r="H714">
        <v>30.16</v>
      </c>
      <c r="I714">
        <v>6</v>
      </c>
      <c r="J714" t="s">
        <v>11</v>
      </c>
    </row>
    <row r="715" spans="1:10" x14ac:dyDescent="0.25">
      <c r="A715" s="1">
        <v>45109</v>
      </c>
      <c r="B715" s="7">
        <v>0.95486111111111116</v>
      </c>
      <c r="C715" s="7">
        <v>0.91666666666666663</v>
      </c>
      <c r="D715" s="8">
        <f>Weather[[#This Row],[Date]]+Weather[[#This Row],[WeatherHourlyBuckets]]</f>
        <v>45109.916666666664</v>
      </c>
      <c r="E715">
        <v>68</v>
      </c>
      <c r="F715">
        <v>49.15</v>
      </c>
      <c r="G715">
        <v>48.2</v>
      </c>
      <c r="H715">
        <v>30.16</v>
      </c>
      <c r="I715">
        <v>6</v>
      </c>
      <c r="J715" t="s">
        <v>11</v>
      </c>
    </row>
    <row r="716" spans="1:10" x14ac:dyDescent="0.25">
      <c r="A716" s="1">
        <v>45109</v>
      </c>
      <c r="B716" s="7">
        <v>0.94444444444444442</v>
      </c>
      <c r="C716" s="7">
        <v>0.91666666666666663</v>
      </c>
      <c r="D716" s="8">
        <f>Weather[[#This Row],[Date]]+Weather[[#This Row],[WeatherHourlyBuckets]]</f>
        <v>45109.916666666664</v>
      </c>
      <c r="E716">
        <v>68</v>
      </c>
      <c r="F716">
        <v>49.15</v>
      </c>
      <c r="G716">
        <v>48.2</v>
      </c>
      <c r="H716">
        <v>30.16</v>
      </c>
      <c r="I716">
        <v>6</v>
      </c>
      <c r="J716" t="s">
        <v>12</v>
      </c>
    </row>
    <row r="717" spans="1:10" x14ac:dyDescent="0.25">
      <c r="A717" s="1">
        <v>45109</v>
      </c>
      <c r="B717" s="7">
        <v>0.94097222222222221</v>
      </c>
      <c r="C717" s="7">
        <v>0.91666666666666663</v>
      </c>
      <c r="D717" s="8">
        <f>Weather[[#This Row],[Date]]+Weather[[#This Row],[WeatherHourlyBuckets]]</f>
        <v>45109.916666666664</v>
      </c>
      <c r="E717">
        <v>69.8</v>
      </c>
      <c r="F717">
        <v>46.22</v>
      </c>
      <c r="G717">
        <v>48.2</v>
      </c>
      <c r="H717">
        <v>30.16</v>
      </c>
      <c r="I717">
        <v>6</v>
      </c>
      <c r="J717" t="s">
        <v>11</v>
      </c>
    </row>
    <row r="718" spans="1:10" x14ac:dyDescent="0.25">
      <c r="A718" s="1">
        <v>45109</v>
      </c>
      <c r="B718" s="7">
        <v>0.9375</v>
      </c>
      <c r="C718" s="7">
        <v>0.91666666666666663</v>
      </c>
      <c r="D718" s="8">
        <f>Weather[[#This Row],[Date]]+Weather[[#This Row],[WeatherHourlyBuckets]]</f>
        <v>45109.916666666664</v>
      </c>
      <c r="E718">
        <v>69.8</v>
      </c>
      <c r="F718">
        <v>46.22</v>
      </c>
      <c r="G718">
        <v>48.2</v>
      </c>
      <c r="H718">
        <v>30.16</v>
      </c>
      <c r="I718">
        <v>6</v>
      </c>
      <c r="J718" t="s">
        <v>12</v>
      </c>
    </row>
    <row r="719" spans="1:10" x14ac:dyDescent="0.25">
      <c r="A719" s="1">
        <v>45109</v>
      </c>
      <c r="B719" s="7">
        <v>0.875</v>
      </c>
      <c r="C719" s="7">
        <v>0.875</v>
      </c>
      <c r="D719" s="8">
        <f>Weather[[#This Row],[Date]]+Weather[[#This Row],[WeatherHourlyBuckets]]</f>
        <v>45109.875</v>
      </c>
      <c r="E719">
        <v>71.599999999999994</v>
      </c>
      <c r="F719">
        <v>43.48</v>
      </c>
      <c r="G719">
        <v>48.2</v>
      </c>
      <c r="H719">
        <v>30.13</v>
      </c>
      <c r="I719">
        <v>5</v>
      </c>
      <c r="J719" t="s">
        <v>11</v>
      </c>
    </row>
    <row r="720" spans="1:10" x14ac:dyDescent="0.25">
      <c r="A720" s="1">
        <v>45109</v>
      </c>
      <c r="B720" s="7">
        <v>0.85763888888888884</v>
      </c>
      <c r="C720" s="7">
        <v>0.83333333333333337</v>
      </c>
      <c r="D720" s="8">
        <f>Weather[[#This Row],[Date]]+Weather[[#This Row],[WeatherHourlyBuckets]]</f>
        <v>45109.833333333336</v>
      </c>
      <c r="E720">
        <v>73.400000000000006</v>
      </c>
      <c r="F720">
        <v>40.92</v>
      </c>
      <c r="G720">
        <v>48.2</v>
      </c>
      <c r="H720">
        <v>30.12</v>
      </c>
      <c r="I720">
        <v>7</v>
      </c>
      <c r="J720" t="s">
        <v>21</v>
      </c>
    </row>
    <row r="721" spans="1:10" x14ac:dyDescent="0.25">
      <c r="A721" s="1">
        <v>45109</v>
      </c>
      <c r="B721" s="7">
        <v>0.85416666666666663</v>
      </c>
      <c r="C721" s="7">
        <v>0.83333333333333337</v>
      </c>
      <c r="D721" s="8">
        <f>Weather[[#This Row],[Date]]+Weather[[#This Row],[WeatherHourlyBuckets]]</f>
        <v>45109.833333333336</v>
      </c>
      <c r="E721">
        <v>73.400000000000006</v>
      </c>
      <c r="F721">
        <v>40.92</v>
      </c>
      <c r="G721">
        <v>48.2</v>
      </c>
      <c r="H721">
        <v>30.12</v>
      </c>
      <c r="I721">
        <v>7</v>
      </c>
      <c r="J721" t="s">
        <v>11</v>
      </c>
    </row>
    <row r="722" spans="1:10" x14ac:dyDescent="0.25">
      <c r="A722" s="1">
        <v>45109</v>
      </c>
      <c r="B722" s="7">
        <v>0.84375</v>
      </c>
      <c r="C722" s="7">
        <v>0.83333333333333337</v>
      </c>
      <c r="D722" s="8">
        <f>Weather[[#This Row],[Date]]+Weather[[#This Row],[WeatherHourlyBuckets]]</f>
        <v>45109.833333333336</v>
      </c>
      <c r="E722">
        <v>73.400000000000006</v>
      </c>
      <c r="F722">
        <v>40.92</v>
      </c>
      <c r="G722">
        <v>48.2</v>
      </c>
      <c r="H722">
        <v>30.12</v>
      </c>
      <c r="I722">
        <v>7</v>
      </c>
      <c r="J722" t="s">
        <v>11</v>
      </c>
    </row>
    <row r="723" spans="1:10" x14ac:dyDescent="0.25">
      <c r="A723" s="1">
        <v>45109</v>
      </c>
      <c r="B723" s="7">
        <v>0.83333333333333337</v>
      </c>
      <c r="C723" s="7">
        <v>0.83333333333333337</v>
      </c>
      <c r="D723" s="8">
        <f>Weather[[#This Row],[Date]]+Weather[[#This Row],[WeatherHourlyBuckets]]</f>
        <v>45109.833333333336</v>
      </c>
      <c r="E723">
        <v>75.2</v>
      </c>
      <c r="F723">
        <v>38.53</v>
      </c>
      <c r="G723">
        <v>48.2</v>
      </c>
      <c r="H723">
        <v>30.12</v>
      </c>
      <c r="I723">
        <v>5</v>
      </c>
      <c r="J723" t="s">
        <v>11</v>
      </c>
    </row>
    <row r="724" spans="1:10" x14ac:dyDescent="0.25">
      <c r="A724" s="1">
        <v>45109</v>
      </c>
      <c r="B724" s="7">
        <v>0.82638888888888884</v>
      </c>
      <c r="C724" s="7">
        <v>0.79166666666666663</v>
      </c>
      <c r="D724" s="8">
        <f>Weather[[#This Row],[Date]]+Weather[[#This Row],[WeatherHourlyBuckets]]</f>
        <v>45109.791666666664</v>
      </c>
      <c r="E724">
        <v>77</v>
      </c>
      <c r="F724">
        <v>36.299999999999997</v>
      </c>
      <c r="G724">
        <v>48.2</v>
      </c>
      <c r="H724">
        <v>30.12</v>
      </c>
      <c r="I724">
        <v>6</v>
      </c>
      <c r="J724" t="s">
        <v>11</v>
      </c>
    </row>
    <row r="725" spans="1:10" x14ac:dyDescent="0.25">
      <c r="A725" s="1">
        <v>45109</v>
      </c>
      <c r="B725" s="7">
        <v>0.67708333333333337</v>
      </c>
      <c r="C725" s="7">
        <v>0.66666666666666663</v>
      </c>
      <c r="D725" s="8">
        <f>Weather[[#This Row],[Date]]+Weather[[#This Row],[WeatherHourlyBuckets]]</f>
        <v>45109.666666666664</v>
      </c>
      <c r="E725">
        <v>82.4</v>
      </c>
      <c r="F725">
        <v>30.43</v>
      </c>
      <c r="G725">
        <v>48.2</v>
      </c>
      <c r="H725">
        <v>30.12</v>
      </c>
      <c r="I725">
        <v>9</v>
      </c>
      <c r="J725" t="s">
        <v>22</v>
      </c>
    </row>
    <row r="726" spans="1:10" x14ac:dyDescent="0.25">
      <c r="A726" s="1">
        <v>45109</v>
      </c>
      <c r="B726" s="7">
        <v>0.67013888888888884</v>
      </c>
      <c r="C726" s="7">
        <v>0.66666666666666663</v>
      </c>
      <c r="D726" s="8">
        <f>Weather[[#This Row],[Date]]+Weather[[#This Row],[WeatherHourlyBuckets]]</f>
        <v>45109.666666666664</v>
      </c>
      <c r="E726">
        <v>82.4</v>
      </c>
      <c r="F726">
        <v>30.43</v>
      </c>
      <c r="G726">
        <v>48.2</v>
      </c>
      <c r="H726">
        <v>30.12</v>
      </c>
      <c r="I726">
        <v>9</v>
      </c>
      <c r="J726" t="s">
        <v>22</v>
      </c>
    </row>
    <row r="727" spans="1:10" x14ac:dyDescent="0.25">
      <c r="A727" s="1">
        <v>45109</v>
      </c>
      <c r="B727" s="7">
        <v>0.66666666666666663</v>
      </c>
      <c r="C727" s="7">
        <v>0.66666666666666663</v>
      </c>
      <c r="D727" s="8">
        <f>Weather[[#This Row],[Date]]+Weather[[#This Row],[WeatherHourlyBuckets]]</f>
        <v>45109.666666666664</v>
      </c>
      <c r="E727">
        <v>82.4</v>
      </c>
      <c r="F727">
        <v>30.43</v>
      </c>
      <c r="G727">
        <v>48.2</v>
      </c>
      <c r="H727">
        <v>30.12</v>
      </c>
      <c r="I727">
        <v>7</v>
      </c>
      <c r="J727" t="s">
        <v>12</v>
      </c>
    </row>
    <row r="728" spans="1:10" x14ac:dyDescent="0.25">
      <c r="A728" s="1">
        <v>45109</v>
      </c>
      <c r="B728" s="7">
        <v>0.66319444444444442</v>
      </c>
      <c r="C728" s="7">
        <v>0.625</v>
      </c>
      <c r="D728" s="8">
        <f>Weather[[#This Row],[Date]]+Weather[[#This Row],[WeatherHourlyBuckets]]</f>
        <v>45109.625</v>
      </c>
      <c r="E728">
        <v>82.4</v>
      </c>
      <c r="F728">
        <v>30.43</v>
      </c>
      <c r="G728">
        <v>48.2</v>
      </c>
      <c r="H728">
        <v>30.12</v>
      </c>
      <c r="I728">
        <v>6</v>
      </c>
      <c r="J728" t="s">
        <v>25</v>
      </c>
    </row>
    <row r="729" spans="1:10" x14ac:dyDescent="0.25">
      <c r="A729" s="1">
        <v>45109</v>
      </c>
      <c r="B729" s="7">
        <v>0.65972222222222221</v>
      </c>
      <c r="C729" s="7">
        <v>0.625</v>
      </c>
      <c r="D729" s="8">
        <f>Weather[[#This Row],[Date]]+Weather[[#This Row],[WeatherHourlyBuckets]]</f>
        <v>45109.625</v>
      </c>
      <c r="E729">
        <v>82.4</v>
      </c>
      <c r="F729">
        <v>30.43</v>
      </c>
      <c r="G729">
        <v>48.2</v>
      </c>
      <c r="H729">
        <v>30.12</v>
      </c>
      <c r="I729">
        <v>10</v>
      </c>
      <c r="J729" t="s">
        <v>13</v>
      </c>
    </row>
    <row r="730" spans="1:10" x14ac:dyDescent="0.25">
      <c r="A730" s="1">
        <v>45109</v>
      </c>
      <c r="B730" s="7">
        <v>0.65277777777777779</v>
      </c>
      <c r="C730" s="7">
        <v>0.625</v>
      </c>
      <c r="D730" s="8">
        <f>Weather[[#This Row],[Date]]+Weather[[#This Row],[WeatherHourlyBuckets]]</f>
        <v>45109.625</v>
      </c>
      <c r="E730">
        <v>82.4</v>
      </c>
      <c r="F730">
        <v>30.43</v>
      </c>
      <c r="G730">
        <v>48.2</v>
      </c>
      <c r="H730">
        <v>30.12</v>
      </c>
      <c r="I730">
        <v>9</v>
      </c>
      <c r="J730" t="s">
        <v>13</v>
      </c>
    </row>
    <row r="731" spans="1:10" x14ac:dyDescent="0.25">
      <c r="A731" s="1">
        <v>45109</v>
      </c>
      <c r="B731" s="7">
        <v>0.64930555555555558</v>
      </c>
      <c r="C731" s="7">
        <v>0.625</v>
      </c>
      <c r="D731" s="8">
        <f>Weather[[#This Row],[Date]]+Weather[[#This Row],[WeatherHourlyBuckets]]</f>
        <v>45109.625</v>
      </c>
      <c r="E731">
        <v>80.599999999999994</v>
      </c>
      <c r="F731">
        <v>32.25</v>
      </c>
      <c r="G731">
        <v>48.2</v>
      </c>
      <c r="H731">
        <v>30.12</v>
      </c>
      <c r="I731">
        <v>8</v>
      </c>
      <c r="J731" t="s">
        <v>13</v>
      </c>
    </row>
    <row r="732" spans="1:10" x14ac:dyDescent="0.25">
      <c r="A732" s="1">
        <v>45109</v>
      </c>
      <c r="B732" s="7">
        <v>0.64583333333333337</v>
      </c>
      <c r="C732" s="7">
        <v>0.625</v>
      </c>
      <c r="D732" s="8">
        <f>Weather[[#This Row],[Date]]+Weather[[#This Row],[WeatherHourlyBuckets]]</f>
        <v>45109.625</v>
      </c>
      <c r="E732">
        <v>82.4</v>
      </c>
      <c r="F732">
        <v>30.43</v>
      </c>
      <c r="G732">
        <v>48.2</v>
      </c>
      <c r="H732">
        <v>30.13</v>
      </c>
      <c r="I732">
        <v>7</v>
      </c>
      <c r="J732" t="s">
        <v>13</v>
      </c>
    </row>
    <row r="733" spans="1:10" x14ac:dyDescent="0.25">
      <c r="A733" s="1">
        <v>45109</v>
      </c>
      <c r="B733" s="7">
        <v>0.63541666666666663</v>
      </c>
      <c r="C733" s="7">
        <v>0.625</v>
      </c>
      <c r="D733" s="8">
        <f>Weather[[#This Row],[Date]]+Weather[[#This Row],[WeatherHourlyBuckets]]</f>
        <v>45109.625</v>
      </c>
      <c r="E733">
        <v>82.4</v>
      </c>
      <c r="F733">
        <v>30.43</v>
      </c>
      <c r="G733">
        <v>48.2</v>
      </c>
      <c r="H733">
        <v>30.13</v>
      </c>
      <c r="I733">
        <v>6</v>
      </c>
      <c r="J733" t="s">
        <v>13</v>
      </c>
    </row>
    <row r="734" spans="1:10" x14ac:dyDescent="0.25">
      <c r="A734" s="1">
        <v>45109</v>
      </c>
      <c r="B734" s="7">
        <v>0.60763888888888884</v>
      </c>
      <c r="C734" s="7">
        <v>0.58333333333333337</v>
      </c>
      <c r="D734" s="8">
        <f>Weather[[#This Row],[Date]]+Weather[[#This Row],[WeatherHourlyBuckets]]</f>
        <v>45109.583333333336</v>
      </c>
      <c r="E734">
        <v>82.4</v>
      </c>
      <c r="F734">
        <v>30.43</v>
      </c>
      <c r="G734">
        <v>48.2</v>
      </c>
      <c r="H734">
        <v>30.13</v>
      </c>
      <c r="I734">
        <v>8</v>
      </c>
      <c r="J734" t="s">
        <v>14</v>
      </c>
    </row>
    <row r="735" spans="1:10" x14ac:dyDescent="0.25">
      <c r="A735" s="1">
        <v>45109</v>
      </c>
      <c r="B735" s="7">
        <v>0.46875</v>
      </c>
      <c r="C735" s="7">
        <v>0.45833333333333331</v>
      </c>
      <c r="D735" s="8">
        <f>Weather[[#This Row],[Date]]+Weather[[#This Row],[WeatherHourlyBuckets]]</f>
        <v>45109.458333333336</v>
      </c>
      <c r="E735">
        <v>78.8</v>
      </c>
      <c r="F735">
        <v>34.21</v>
      </c>
      <c r="G735">
        <v>48.2</v>
      </c>
      <c r="H735">
        <v>30.17</v>
      </c>
      <c r="I735">
        <v>7</v>
      </c>
      <c r="J735" t="s">
        <v>26</v>
      </c>
    </row>
    <row r="736" spans="1:10" x14ac:dyDescent="0.25">
      <c r="A736" s="1">
        <v>45109</v>
      </c>
      <c r="B736" s="7">
        <v>0.46527777777777779</v>
      </c>
      <c r="C736" s="7">
        <v>0.45833333333333331</v>
      </c>
      <c r="D736" s="8">
        <f>Weather[[#This Row],[Date]]+Weather[[#This Row],[WeatherHourlyBuckets]]</f>
        <v>45109.458333333336</v>
      </c>
      <c r="E736">
        <v>78.8</v>
      </c>
      <c r="F736">
        <v>34.21</v>
      </c>
      <c r="G736">
        <v>48.2</v>
      </c>
      <c r="H736">
        <v>30.17</v>
      </c>
      <c r="I736">
        <v>8</v>
      </c>
      <c r="J736" t="s">
        <v>14</v>
      </c>
    </row>
    <row r="737" spans="1:10" x14ac:dyDescent="0.25">
      <c r="A737" s="1">
        <v>45109</v>
      </c>
      <c r="B737" s="7">
        <v>0.44791666666666669</v>
      </c>
      <c r="C737" s="7">
        <v>0.41666666666666669</v>
      </c>
      <c r="D737" s="8">
        <f>Weather[[#This Row],[Date]]+Weather[[#This Row],[WeatherHourlyBuckets]]</f>
        <v>45109.416666666664</v>
      </c>
      <c r="E737">
        <v>78.8</v>
      </c>
      <c r="F737">
        <v>34.21</v>
      </c>
      <c r="G737">
        <v>48.2</v>
      </c>
      <c r="H737">
        <v>30.17</v>
      </c>
      <c r="I737">
        <v>6</v>
      </c>
      <c r="J737" t="s">
        <v>14</v>
      </c>
    </row>
    <row r="738" spans="1:10" x14ac:dyDescent="0.25">
      <c r="A738" s="1">
        <v>45109</v>
      </c>
      <c r="B738" s="7">
        <v>0.44444444444444442</v>
      </c>
      <c r="C738" s="7">
        <v>0.41666666666666669</v>
      </c>
      <c r="D738" s="8">
        <f>Weather[[#This Row],[Date]]+Weather[[#This Row],[WeatherHourlyBuckets]]</f>
        <v>45109.416666666664</v>
      </c>
      <c r="E738">
        <v>78.8</v>
      </c>
      <c r="F738">
        <v>34.21</v>
      </c>
      <c r="G738">
        <v>48.2</v>
      </c>
      <c r="H738">
        <v>30.17</v>
      </c>
      <c r="I738">
        <v>4</v>
      </c>
      <c r="J738" t="s">
        <v>17</v>
      </c>
    </row>
    <row r="739" spans="1:10" x14ac:dyDescent="0.25">
      <c r="A739" s="1">
        <v>45109</v>
      </c>
      <c r="B739" s="7">
        <v>0.44097222222222221</v>
      </c>
      <c r="C739" s="7">
        <v>0.41666666666666669</v>
      </c>
      <c r="D739" s="8">
        <f>Weather[[#This Row],[Date]]+Weather[[#This Row],[WeatherHourlyBuckets]]</f>
        <v>45109.416666666664</v>
      </c>
      <c r="E739">
        <v>78.8</v>
      </c>
      <c r="F739">
        <v>34.21</v>
      </c>
      <c r="G739">
        <v>48.2</v>
      </c>
      <c r="H739">
        <v>30.17</v>
      </c>
      <c r="I739">
        <v>5</v>
      </c>
      <c r="J739" t="s">
        <v>15</v>
      </c>
    </row>
    <row r="740" spans="1:10" x14ac:dyDescent="0.25">
      <c r="A740" s="1">
        <v>45109</v>
      </c>
      <c r="B740" s="7">
        <v>0.4375</v>
      </c>
      <c r="C740" s="7">
        <v>0.41666666666666669</v>
      </c>
      <c r="D740" s="8">
        <f>Weather[[#This Row],[Date]]+Weather[[#This Row],[WeatherHourlyBuckets]]</f>
        <v>45109.416666666664</v>
      </c>
      <c r="E740">
        <v>78.8</v>
      </c>
      <c r="F740">
        <v>34.21</v>
      </c>
      <c r="G740">
        <v>48.2</v>
      </c>
      <c r="H740">
        <v>30.17</v>
      </c>
      <c r="I740">
        <v>3</v>
      </c>
      <c r="J740" t="s">
        <v>14</v>
      </c>
    </row>
    <row r="741" spans="1:10" x14ac:dyDescent="0.25">
      <c r="A741" s="1">
        <v>45109</v>
      </c>
      <c r="B741" s="7">
        <v>0.41666666666666669</v>
      </c>
      <c r="C741" s="7">
        <v>0.41666666666666669</v>
      </c>
      <c r="D741" s="8">
        <f>Weather[[#This Row],[Date]]+Weather[[#This Row],[WeatherHourlyBuckets]]</f>
        <v>45109.416666666664</v>
      </c>
      <c r="E741">
        <v>77</v>
      </c>
      <c r="F741">
        <v>36.299999999999997</v>
      </c>
      <c r="G741">
        <v>48.2</v>
      </c>
      <c r="H741">
        <v>30.17</v>
      </c>
      <c r="I741">
        <v>5</v>
      </c>
      <c r="J741" t="s">
        <v>15</v>
      </c>
    </row>
    <row r="742" spans="1:10" x14ac:dyDescent="0.25">
      <c r="A742" s="1">
        <v>45109</v>
      </c>
      <c r="B742" s="7">
        <v>0.41319444444444442</v>
      </c>
      <c r="C742" s="7">
        <v>0.375</v>
      </c>
      <c r="D742" s="8">
        <f>Weather[[#This Row],[Date]]+Weather[[#This Row],[WeatherHourlyBuckets]]</f>
        <v>45109.375</v>
      </c>
      <c r="E742">
        <v>75.2</v>
      </c>
      <c r="F742">
        <v>38.53</v>
      </c>
      <c r="G742">
        <v>48.2</v>
      </c>
      <c r="H742">
        <v>30.17</v>
      </c>
      <c r="I742">
        <v>4</v>
      </c>
      <c r="J742" t="s">
        <v>14</v>
      </c>
    </row>
    <row r="743" spans="1:10" x14ac:dyDescent="0.25">
      <c r="A743" s="1">
        <v>45109</v>
      </c>
      <c r="B743" s="7">
        <v>0.40972222222222221</v>
      </c>
      <c r="C743" s="7">
        <v>0.375</v>
      </c>
      <c r="D743" s="8">
        <f>Weather[[#This Row],[Date]]+Weather[[#This Row],[WeatherHourlyBuckets]]</f>
        <v>45109.375</v>
      </c>
      <c r="E743">
        <v>75.2</v>
      </c>
      <c r="F743">
        <v>38.53</v>
      </c>
      <c r="G743">
        <v>48.2</v>
      </c>
      <c r="H743">
        <v>30.17</v>
      </c>
      <c r="I743">
        <v>4</v>
      </c>
      <c r="J743" t="s">
        <v>15</v>
      </c>
    </row>
    <row r="744" spans="1:10" x14ac:dyDescent="0.25">
      <c r="A744" s="1">
        <v>45109</v>
      </c>
      <c r="B744" s="7">
        <v>0.39583333333333331</v>
      </c>
      <c r="C744" s="7">
        <v>0.375</v>
      </c>
      <c r="D744" s="8">
        <f>Weather[[#This Row],[Date]]+Weather[[#This Row],[WeatherHourlyBuckets]]</f>
        <v>45109.375</v>
      </c>
      <c r="E744">
        <v>73.400000000000006</v>
      </c>
      <c r="F744">
        <v>40.92</v>
      </c>
      <c r="G744">
        <v>48.2</v>
      </c>
      <c r="H744">
        <v>30.17</v>
      </c>
      <c r="I744">
        <v>3</v>
      </c>
      <c r="J744" t="s">
        <v>18</v>
      </c>
    </row>
    <row r="745" spans="1:10" x14ac:dyDescent="0.25">
      <c r="A745" s="1">
        <v>45109</v>
      </c>
      <c r="B745" s="7">
        <v>0.38194444444444442</v>
      </c>
      <c r="C745" s="7">
        <v>0.375</v>
      </c>
      <c r="D745" s="8">
        <f>Weather[[#This Row],[Date]]+Weather[[#This Row],[WeatherHourlyBuckets]]</f>
        <v>45109.375</v>
      </c>
      <c r="E745">
        <v>73.400000000000006</v>
      </c>
      <c r="F745">
        <v>40.92</v>
      </c>
      <c r="G745">
        <v>48.2</v>
      </c>
      <c r="H745">
        <v>30.17</v>
      </c>
      <c r="I745">
        <v>5</v>
      </c>
      <c r="J745" t="s">
        <v>18</v>
      </c>
    </row>
    <row r="746" spans="1:10" x14ac:dyDescent="0.25">
      <c r="A746" s="1">
        <v>45109</v>
      </c>
      <c r="B746" s="7">
        <v>0.37847222222222221</v>
      </c>
      <c r="C746" s="7">
        <v>0.375</v>
      </c>
      <c r="D746" s="8">
        <f>Weather[[#This Row],[Date]]+Weather[[#This Row],[WeatherHourlyBuckets]]</f>
        <v>45109.375</v>
      </c>
      <c r="E746">
        <v>73.400000000000006</v>
      </c>
      <c r="F746">
        <v>40.92</v>
      </c>
      <c r="G746">
        <v>48.2</v>
      </c>
      <c r="H746">
        <v>30.18</v>
      </c>
      <c r="I746">
        <v>4</v>
      </c>
      <c r="J746" t="s">
        <v>19</v>
      </c>
    </row>
    <row r="747" spans="1:10" x14ac:dyDescent="0.25">
      <c r="A747" s="1">
        <v>45109</v>
      </c>
      <c r="B747" s="7">
        <v>0.37152777777777779</v>
      </c>
      <c r="C747" s="7">
        <v>0.33333333333333331</v>
      </c>
      <c r="D747" s="8">
        <f>Weather[[#This Row],[Date]]+Weather[[#This Row],[WeatherHourlyBuckets]]</f>
        <v>45109.333333333336</v>
      </c>
      <c r="E747">
        <v>71.599999999999994</v>
      </c>
      <c r="F747">
        <v>43.48</v>
      </c>
      <c r="G747">
        <v>48.2</v>
      </c>
      <c r="H747">
        <v>30.18</v>
      </c>
      <c r="I747">
        <v>6</v>
      </c>
      <c r="J747" t="s">
        <v>18</v>
      </c>
    </row>
    <row r="748" spans="1:10" x14ac:dyDescent="0.25">
      <c r="A748" s="1">
        <v>45109</v>
      </c>
      <c r="B748" s="7">
        <v>0.36805555555555558</v>
      </c>
      <c r="C748" s="7">
        <v>0.33333333333333331</v>
      </c>
      <c r="D748" s="8">
        <f>Weather[[#This Row],[Date]]+Weather[[#This Row],[WeatherHourlyBuckets]]</f>
        <v>45109.333333333336</v>
      </c>
      <c r="E748">
        <v>71.599999999999994</v>
      </c>
      <c r="F748">
        <v>43.48</v>
      </c>
      <c r="G748">
        <v>48.2</v>
      </c>
      <c r="H748">
        <v>30.18</v>
      </c>
      <c r="I748">
        <v>6</v>
      </c>
      <c r="J748" t="s">
        <v>19</v>
      </c>
    </row>
    <row r="749" spans="1:10" x14ac:dyDescent="0.25">
      <c r="A749" s="1">
        <v>45109</v>
      </c>
      <c r="B749" s="7">
        <v>0.3611111111111111</v>
      </c>
      <c r="C749" s="7">
        <v>0.33333333333333331</v>
      </c>
      <c r="D749" s="8">
        <f>Weather[[#This Row],[Date]]+Weather[[#This Row],[WeatherHourlyBuckets]]</f>
        <v>45109.333333333336</v>
      </c>
      <c r="E749">
        <v>71.599999999999994</v>
      </c>
      <c r="F749">
        <v>43.48</v>
      </c>
      <c r="G749">
        <v>48.2</v>
      </c>
      <c r="H749">
        <v>30.18</v>
      </c>
      <c r="I749">
        <v>6</v>
      </c>
      <c r="J749" t="s">
        <v>18</v>
      </c>
    </row>
    <row r="750" spans="1:10" x14ac:dyDescent="0.25">
      <c r="A750" s="1">
        <v>45109</v>
      </c>
      <c r="B750" s="7">
        <v>0.3576388888888889</v>
      </c>
      <c r="C750" s="7">
        <v>0.33333333333333331</v>
      </c>
      <c r="D750" s="8">
        <f>Weather[[#This Row],[Date]]+Weather[[#This Row],[WeatherHourlyBuckets]]</f>
        <v>45109.333333333336</v>
      </c>
      <c r="E750">
        <v>69.8</v>
      </c>
      <c r="F750">
        <v>46.22</v>
      </c>
      <c r="G750">
        <v>48.2</v>
      </c>
      <c r="H750">
        <v>30.17</v>
      </c>
      <c r="I750">
        <v>6</v>
      </c>
      <c r="J750" t="s">
        <v>18</v>
      </c>
    </row>
    <row r="751" spans="1:10" x14ac:dyDescent="0.25">
      <c r="A751" s="1">
        <v>45109</v>
      </c>
      <c r="B751" s="7">
        <v>0.35416666666666669</v>
      </c>
      <c r="C751" s="7">
        <v>0.33333333333333331</v>
      </c>
      <c r="D751" s="8">
        <f>Weather[[#This Row],[Date]]+Weather[[#This Row],[WeatherHourlyBuckets]]</f>
        <v>45109.333333333336</v>
      </c>
      <c r="E751">
        <v>69.8</v>
      </c>
      <c r="F751">
        <v>46.22</v>
      </c>
      <c r="G751">
        <v>48.2</v>
      </c>
      <c r="H751">
        <v>30.17</v>
      </c>
      <c r="I751">
        <v>8</v>
      </c>
      <c r="J751" t="s">
        <v>19</v>
      </c>
    </row>
    <row r="752" spans="1:10" x14ac:dyDescent="0.25">
      <c r="A752" s="1">
        <v>45109</v>
      </c>
      <c r="B752" s="7">
        <v>0.34375</v>
      </c>
      <c r="C752" s="7">
        <v>0.33333333333333331</v>
      </c>
      <c r="D752" s="8">
        <f>Weather[[#This Row],[Date]]+Weather[[#This Row],[WeatherHourlyBuckets]]</f>
        <v>45109.333333333336</v>
      </c>
      <c r="E752">
        <v>69.8</v>
      </c>
      <c r="F752">
        <v>46.22</v>
      </c>
      <c r="G752">
        <v>48.2</v>
      </c>
      <c r="H752">
        <v>30.17</v>
      </c>
      <c r="I752">
        <v>6</v>
      </c>
      <c r="J752" t="s">
        <v>19</v>
      </c>
    </row>
    <row r="753" spans="1:10" x14ac:dyDescent="0.25">
      <c r="A753" s="1">
        <v>45109</v>
      </c>
      <c r="B753" s="7">
        <v>0.34027777777777779</v>
      </c>
      <c r="C753" s="7">
        <v>0.33333333333333331</v>
      </c>
      <c r="D753" s="8">
        <f>Weather[[#This Row],[Date]]+Weather[[#This Row],[WeatherHourlyBuckets]]</f>
        <v>45109.333333333336</v>
      </c>
      <c r="E753">
        <v>69.8</v>
      </c>
      <c r="F753">
        <v>46.22</v>
      </c>
      <c r="G753">
        <v>48.2</v>
      </c>
      <c r="H753">
        <v>30.17</v>
      </c>
      <c r="I753">
        <v>6</v>
      </c>
      <c r="J753" t="s">
        <v>27</v>
      </c>
    </row>
    <row r="754" spans="1:10" x14ac:dyDescent="0.25">
      <c r="A754" s="1">
        <v>45109</v>
      </c>
      <c r="B754" s="7">
        <v>0.33680555555555558</v>
      </c>
      <c r="C754" s="7">
        <v>0.33333333333333331</v>
      </c>
      <c r="D754" s="8">
        <f>Weather[[#This Row],[Date]]+Weather[[#This Row],[WeatherHourlyBuckets]]</f>
        <v>45109.333333333336</v>
      </c>
      <c r="E754">
        <v>68</v>
      </c>
      <c r="F754">
        <v>49.15</v>
      </c>
      <c r="G754">
        <v>48.2</v>
      </c>
      <c r="H754">
        <v>30.17</v>
      </c>
      <c r="I754">
        <v>8</v>
      </c>
      <c r="J754" t="s">
        <v>19</v>
      </c>
    </row>
    <row r="755" spans="1:10" x14ac:dyDescent="0.25">
      <c r="A755" s="1">
        <v>45109</v>
      </c>
      <c r="B755" s="7">
        <v>0.33333333333333331</v>
      </c>
      <c r="C755" s="7">
        <v>0.33333333333333331</v>
      </c>
      <c r="D755" s="8">
        <f>Weather[[#This Row],[Date]]+Weather[[#This Row],[WeatherHourlyBuckets]]</f>
        <v>45109.333333333336</v>
      </c>
      <c r="E755">
        <v>68</v>
      </c>
      <c r="F755">
        <v>49.15</v>
      </c>
      <c r="G755">
        <v>48.2</v>
      </c>
      <c r="H755">
        <v>30.17</v>
      </c>
      <c r="I755">
        <v>6</v>
      </c>
      <c r="J755" t="s">
        <v>19</v>
      </c>
    </row>
    <row r="756" spans="1:10" x14ac:dyDescent="0.25">
      <c r="A756" s="1">
        <v>45109</v>
      </c>
      <c r="B756" s="7">
        <v>0.3263888888888889</v>
      </c>
      <c r="C756" s="7">
        <v>0.29166666666666669</v>
      </c>
      <c r="D756" s="8">
        <f>Weather[[#This Row],[Date]]+Weather[[#This Row],[WeatherHourlyBuckets]]</f>
        <v>45109.291666666664</v>
      </c>
      <c r="E756">
        <v>68</v>
      </c>
      <c r="F756">
        <v>49.15</v>
      </c>
      <c r="G756">
        <v>48.2</v>
      </c>
      <c r="H756">
        <v>30.17</v>
      </c>
      <c r="I756">
        <v>9</v>
      </c>
      <c r="J756" t="s">
        <v>19</v>
      </c>
    </row>
    <row r="757" spans="1:10" x14ac:dyDescent="0.25">
      <c r="A757" s="1">
        <v>45109</v>
      </c>
      <c r="B757" s="7">
        <v>0.2951388888888889</v>
      </c>
      <c r="C757" s="7">
        <v>0.29166666666666669</v>
      </c>
      <c r="D757" s="8">
        <f>Weather[[#This Row],[Date]]+Weather[[#This Row],[WeatherHourlyBuckets]]</f>
        <v>45109.291666666664</v>
      </c>
      <c r="E757">
        <v>64.400000000000006</v>
      </c>
      <c r="F757">
        <v>55.67</v>
      </c>
      <c r="G757">
        <v>48.2</v>
      </c>
      <c r="H757">
        <v>30.16</v>
      </c>
      <c r="I757">
        <v>6</v>
      </c>
      <c r="J757" t="s">
        <v>27</v>
      </c>
    </row>
    <row r="758" spans="1:10" x14ac:dyDescent="0.25">
      <c r="A758" s="1">
        <v>45109</v>
      </c>
      <c r="B758" s="7">
        <v>0.28125</v>
      </c>
      <c r="C758" s="7">
        <v>0.25</v>
      </c>
      <c r="D758" s="8">
        <f>Weather[[#This Row],[Date]]+Weather[[#This Row],[WeatherHourlyBuckets]]</f>
        <v>45109.25</v>
      </c>
      <c r="E758">
        <v>62.6</v>
      </c>
      <c r="F758">
        <v>59.3</v>
      </c>
      <c r="G758">
        <v>48.2</v>
      </c>
      <c r="H758">
        <v>30.16</v>
      </c>
      <c r="I758">
        <v>3</v>
      </c>
      <c r="J758" t="s">
        <v>24</v>
      </c>
    </row>
    <row r="759" spans="1:10" x14ac:dyDescent="0.25">
      <c r="A759" s="1">
        <v>45109</v>
      </c>
      <c r="B759" s="7">
        <v>0.27777777777777779</v>
      </c>
      <c r="C759" s="7">
        <v>0.25</v>
      </c>
      <c r="D759" s="8">
        <f>Weather[[#This Row],[Date]]+Weather[[#This Row],[WeatherHourlyBuckets]]</f>
        <v>45109.25</v>
      </c>
      <c r="E759">
        <v>60.8</v>
      </c>
      <c r="F759">
        <v>63.18</v>
      </c>
      <c r="G759">
        <v>48.2</v>
      </c>
      <c r="H759">
        <v>30.16</v>
      </c>
      <c r="I759">
        <v>3</v>
      </c>
      <c r="J759" t="s">
        <v>21</v>
      </c>
    </row>
    <row r="760" spans="1:10" x14ac:dyDescent="0.25">
      <c r="A760" s="1">
        <v>45109</v>
      </c>
      <c r="B760" s="7">
        <v>0.21527777777777779</v>
      </c>
      <c r="C760" s="7">
        <v>0.20833333333333334</v>
      </c>
      <c r="D760" s="8">
        <f>Weather[[#This Row],[Date]]+Weather[[#This Row],[WeatherHourlyBuckets]]</f>
        <v>45109.208333333336</v>
      </c>
      <c r="E760">
        <v>55.4</v>
      </c>
      <c r="F760">
        <v>76.680000000000007</v>
      </c>
      <c r="G760">
        <v>48.2</v>
      </c>
      <c r="H760">
        <v>30.15</v>
      </c>
      <c r="I760">
        <v>5</v>
      </c>
      <c r="J760" t="s">
        <v>21</v>
      </c>
    </row>
    <row r="761" spans="1:10" x14ac:dyDescent="0.25">
      <c r="A761" s="1">
        <v>45109</v>
      </c>
      <c r="B761" s="7">
        <v>0.21180555555555555</v>
      </c>
      <c r="C761" s="7">
        <v>0.20833333333333334</v>
      </c>
      <c r="D761" s="8">
        <f>Weather[[#This Row],[Date]]+Weather[[#This Row],[WeatherHourlyBuckets]]</f>
        <v>45109.208333333336</v>
      </c>
      <c r="E761">
        <v>55.4</v>
      </c>
      <c r="F761">
        <v>76.680000000000007</v>
      </c>
      <c r="G761">
        <v>48.2</v>
      </c>
      <c r="H761">
        <v>30.15</v>
      </c>
      <c r="I761">
        <v>6</v>
      </c>
      <c r="J761" t="s">
        <v>21</v>
      </c>
    </row>
    <row r="762" spans="1:10" x14ac:dyDescent="0.25">
      <c r="A762" s="1">
        <v>45109</v>
      </c>
      <c r="B762" s="7">
        <v>0.20833333333333334</v>
      </c>
      <c r="C762" s="7">
        <v>0.20833333333333334</v>
      </c>
      <c r="D762" s="8">
        <f>Weather[[#This Row],[Date]]+Weather[[#This Row],[WeatherHourlyBuckets]]</f>
        <v>45109.208333333336</v>
      </c>
      <c r="E762">
        <v>55.4</v>
      </c>
      <c r="F762">
        <v>76.680000000000007</v>
      </c>
      <c r="G762">
        <v>48.2</v>
      </c>
      <c r="H762">
        <v>30.15</v>
      </c>
      <c r="I762">
        <v>6</v>
      </c>
      <c r="J762" t="s">
        <v>21</v>
      </c>
    </row>
    <row r="763" spans="1:10" x14ac:dyDescent="0.25">
      <c r="A763" s="1">
        <v>45109</v>
      </c>
      <c r="B763" s="7">
        <v>0.2048611111111111</v>
      </c>
      <c r="C763" s="7">
        <v>0.16666666666666666</v>
      </c>
      <c r="D763" s="8">
        <f>Weather[[#This Row],[Date]]+Weather[[#This Row],[WeatherHourlyBuckets]]</f>
        <v>45109.166666666664</v>
      </c>
      <c r="E763">
        <v>55.4</v>
      </c>
      <c r="F763">
        <v>76.680000000000007</v>
      </c>
      <c r="G763">
        <v>48.2</v>
      </c>
      <c r="H763">
        <v>30.15</v>
      </c>
      <c r="I763">
        <v>6</v>
      </c>
      <c r="J763" t="s">
        <v>21</v>
      </c>
    </row>
    <row r="764" spans="1:10" x14ac:dyDescent="0.25">
      <c r="A764" s="1">
        <v>45109</v>
      </c>
      <c r="B764" s="7">
        <v>0.16319444444444445</v>
      </c>
      <c r="C764" s="7">
        <v>0.125</v>
      </c>
      <c r="D764" s="8">
        <f>Weather[[#This Row],[Date]]+Weather[[#This Row],[WeatherHourlyBuckets]]</f>
        <v>45109.125</v>
      </c>
      <c r="E764">
        <v>55.4</v>
      </c>
      <c r="F764">
        <v>76.680000000000007</v>
      </c>
      <c r="G764">
        <v>48.2</v>
      </c>
      <c r="H764">
        <v>30.16</v>
      </c>
      <c r="J764" t="s">
        <v>20</v>
      </c>
    </row>
    <row r="765" spans="1:10" x14ac:dyDescent="0.25">
      <c r="A765" s="1">
        <v>45109</v>
      </c>
      <c r="B765" s="7">
        <v>0.15972222222222221</v>
      </c>
      <c r="C765" s="7">
        <v>0.125</v>
      </c>
      <c r="D765" s="8">
        <f>Weather[[#This Row],[Date]]+Weather[[#This Row],[WeatherHourlyBuckets]]</f>
        <v>45109.125</v>
      </c>
      <c r="E765">
        <v>55.4</v>
      </c>
      <c r="F765">
        <v>76.680000000000007</v>
      </c>
      <c r="G765">
        <v>48.2</v>
      </c>
      <c r="H765">
        <v>30.16</v>
      </c>
      <c r="I765">
        <v>3</v>
      </c>
      <c r="J765" t="s">
        <v>21</v>
      </c>
    </row>
    <row r="766" spans="1:10" x14ac:dyDescent="0.25">
      <c r="A766" s="1">
        <v>45109</v>
      </c>
      <c r="B766" s="7">
        <v>0.15625</v>
      </c>
      <c r="C766" s="7">
        <v>0.125</v>
      </c>
      <c r="D766" s="8">
        <f>Weather[[#This Row],[Date]]+Weather[[#This Row],[WeatherHourlyBuckets]]</f>
        <v>45109.125</v>
      </c>
      <c r="E766">
        <v>55.4</v>
      </c>
      <c r="F766">
        <v>76.680000000000007</v>
      </c>
      <c r="G766">
        <v>48.2</v>
      </c>
      <c r="H766">
        <v>30.16</v>
      </c>
      <c r="I766">
        <v>6</v>
      </c>
      <c r="J766" t="s">
        <v>24</v>
      </c>
    </row>
    <row r="767" spans="1:10" x14ac:dyDescent="0.25">
      <c r="A767" s="1">
        <v>45109</v>
      </c>
      <c r="B767" s="7">
        <v>0.15277777777777779</v>
      </c>
      <c r="C767" s="7">
        <v>0.125</v>
      </c>
      <c r="D767" s="8">
        <f>Weather[[#This Row],[Date]]+Weather[[#This Row],[WeatherHourlyBuckets]]</f>
        <v>45109.125</v>
      </c>
      <c r="E767">
        <v>55.4</v>
      </c>
      <c r="F767">
        <v>76.680000000000007</v>
      </c>
      <c r="G767">
        <v>48.2</v>
      </c>
      <c r="H767">
        <v>30.15</v>
      </c>
      <c r="I767">
        <v>5</v>
      </c>
      <c r="J767" t="s">
        <v>21</v>
      </c>
    </row>
    <row r="768" spans="1:10" x14ac:dyDescent="0.25">
      <c r="A768" s="1">
        <v>45109</v>
      </c>
      <c r="B768" s="7">
        <v>0.14930555555555555</v>
      </c>
      <c r="C768" s="7">
        <v>0.125</v>
      </c>
      <c r="D768" s="8">
        <f>Weather[[#This Row],[Date]]+Weather[[#This Row],[WeatherHourlyBuckets]]</f>
        <v>45109.125</v>
      </c>
      <c r="E768">
        <v>55.4</v>
      </c>
      <c r="F768">
        <v>76.680000000000007</v>
      </c>
      <c r="G768">
        <v>48.2</v>
      </c>
      <c r="H768">
        <v>30.15</v>
      </c>
      <c r="I768">
        <v>5</v>
      </c>
      <c r="J768" t="s">
        <v>21</v>
      </c>
    </row>
    <row r="769" spans="1:10" x14ac:dyDescent="0.25">
      <c r="A769" s="1">
        <v>45109</v>
      </c>
      <c r="B769" s="7">
        <v>0.13541666666666666</v>
      </c>
      <c r="C769" s="7">
        <v>0.125</v>
      </c>
      <c r="D769" s="8">
        <f>Weather[[#This Row],[Date]]+Weather[[#This Row],[WeatherHourlyBuckets]]</f>
        <v>45109.125</v>
      </c>
      <c r="E769">
        <v>55.4</v>
      </c>
      <c r="F769">
        <v>76.680000000000007</v>
      </c>
      <c r="G769">
        <v>48.2</v>
      </c>
      <c r="H769">
        <v>30.16</v>
      </c>
      <c r="J769" t="s">
        <v>20</v>
      </c>
    </row>
    <row r="770" spans="1:10" x14ac:dyDescent="0.25">
      <c r="A770" s="1">
        <v>45109</v>
      </c>
      <c r="B770" s="7">
        <v>0.12847222222222221</v>
      </c>
      <c r="C770" s="7">
        <v>0.125</v>
      </c>
      <c r="D770" s="8">
        <f>Weather[[#This Row],[Date]]+Weather[[#This Row],[WeatherHourlyBuckets]]</f>
        <v>45109.125</v>
      </c>
      <c r="E770">
        <v>59</v>
      </c>
      <c r="F770">
        <v>67.36</v>
      </c>
      <c r="G770">
        <v>48.2</v>
      </c>
      <c r="H770">
        <v>30.17</v>
      </c>
      <c r="I770">
        <v>3</v>
      </c>
      <c r="J770" t="s">
        <v>17</v>
      </c>
    </row>
    <row r="771" spans="1:10" x14ac:dyDescent="0.25">
      <c r="A771" s="1">
        <v>45109</v>
      </c>
      <c r="B771" s="7">
        <v>0.125</v>
      </c>
      <c r="C771" s="7">
        <v>0.125</v>
      </c>
      <c r="D771" s="8">
        <f>Weather[[#This Row],[Date]]+Weather[[#This Row],[WeatherHourlyBuckets]]</f>
        <v>45109.125</v>
      </c>
      <c r="E771">
        <v>59</v>
      </c>
      <c r="F771">
        <v>67.36</v>
      </c>
      <c r="G771">
        <v>48.2</v>
      </c>
      <c r="H771">
        <v>30.17</v>
      </c>
      <c r="I771">
        <v>3</v>
      </c>
      <c r="J771" t="s">
        <v>14</v>
      </c>
    </row>
    <row r="772" spans="1:10" x14ac:dyDescent="0.25">
      <c r="A772" s="1">
        <v>45109</v>
      </c>
      <c r="B772" s="7">
        <v>0.12152777777777778</v>
      </c>
      <c r="C772" s="7">
        <v>8.3333333333333329E-2</v>
      </c>
      <c r="D772" s="8">
        <f>Weather[[#This Row],[Date]]+Weather[[#This Row],[WeatherHourlyBuckets]]</f>
        <v>45109.083333333336</v>
      </c>
      <c r="E772">
        <v>59</v>
      </c>
      <c r="F772">
        <v>67.36</v>
      </c>
      <c r="G772">
        <v>48.2</v>
      </c>
      <c r="H772">
        <v>30.17</v>
      </c>
      <c r="J772" t="s">
        <v>20</v>
      </c>
    </row>
    <row r="773" spans="1:10" x14ac:dyDescent="0.25">
      <c r="A773" s="1">
        <v>45109</v>
      </c>
      <c r="B773" s="7">
        <v>0.1076388888888889</v>
      </c>
      <c r="C773" s="7">
        <v>8.3333333333333329E-2</v>
      </c>
      <c r="D773" s="8">
        <f>Weather[[#This Row],[Date]]+Weather[[#This Row],[WeatherHourlyBuckets]]</f>
        <v>45109.083333333336</v>
      </c>
      <c r="E773">
        <v>59</v>
      </c>
      <c r="F773">
        <v>67.36</v>
      </c>
      <c r="G773">
        <v>48.2</v>
      </c>
      <c r="H773">
        <v>30.17</v>
      </c>
      <c r="J773" t="s">
        <v>20</v>
      </c>
    </row>
    <row r="774" spans="1:10" x14ac:dyDescent="0.25">
      <c r="A774" s="1">
        <v>45109</v>
      </c>
      <c r="B774" s="7">
        <v>9.375E-2</v>
      </c>
      <c r="C774" s="7">
        <v>8.3333333333333329E-2</v>
      </c>
      <c r="D774" s="8">
        <f>Weather[[#This Row],[Date]]+Weather[[#This Row],[WeatherHourlyBuckets]]</f>
        <v>45109.083333333336</v>
      </c>
      <c r="E774">
        <v>60.8</v>
      </c>
      <c r="F774">
        <v>63.18</v>
      </c>
      <c r="G774">
        <v>48.2</v>
      </c>
      <c r="H774">
        <v>30.18</v>
      </c>
      <c r="I774">
        <v>6</v>
      </c>
      <c r="J774" t="s">
        <v>21</v>
      </c>
    </row>
    <row r="775" spans="1:10" x14ac:dyDescent="0.25">
      <c r="A775" s="1">
        <v>45109</v>
      </c>
      <c r="B775" s="7">
        <v>8.6805555555555552E-2</v>
      </c>
      <c r="C775" s="7">
        <v>8.3333333333333329E-2</v>
      </c>
      <c r="D775" s="8">
        <f>Weather[[#This Row],[Date]]+Weather[[#This Row],[WeatherHourlyBuckets]]</f>
        <v>45109.083333333336</v>
      </c>
      <c r="E775">
        <v>60.8</v>
      </c>
      <c r="F775">
        <v>63.18</v>
      </c>
      <c r="G775">
        <v>48.2</v>
      </c>
      <c r="H775">
        <v>30.18</v>
      </c>
      <c r="I775">
        <v>7</v>
      </c>
      <c r="J775" t="s">
        <v>12</v>
      </c>
    </row>
    <row r="776" spans="1:10" x14ac:dyDescent="0.25">
      <c r="A776" s="1">
        <v>45109</v>
      </c>
      <c r="B776" s="7">
        <v>8.3333333333333329E-2</v>
      </c>
      <c r="C776" s="7">
        <v>8.3333333333333329E-2</v>
      </c>
      <c r="D776" s="8">
        <f>Weather[[#This Row],[Date]]+Weather[[#This Row],[WeatherHourlyBuckets]]</f>
        <v>45109.083333333336</v>
      </c>
      <c r="E776">
        <v>59</v>
      </c>
      <c r="F776">
        <v>67.36</v>
      </c>
      <c r="G776">
        <v>48.2</v>
      </c>
      <c r="H776">
        <v>30.18</v>
      </c>
      <c r="I776">
        <v>5</v>
      </c>
      <c r="J776" t="s">
        <v>12</v>
      </c>
    </row>
    <row r="777" spans="1:10" x14ac:dyDescent="0.25">
      <c r="A777" s="1">
        <v>45109</v>
      </c>
      <c r="B777" s="7">
        <v>7.9861111111111105E-2</v>
      </c>
      <c r="C777" s="7">
        <v>4.1666666666666664E-2</v>
      </c>
      <c r="D777" s="8">
        <f>Weather[[#This Row],[Date]]+Weather[[#This Row],[WeatherHourlyBuckets]]</f>
        <v>45109.041666666664</v>
      </c>
      <c r="E777">
        <v>59</v>
      </c>
      <c r="F777">
        <v>67.36</v>
      </c>
      <c r="G777">
        <v>48.2</v>
      </c>
      <c r="H777">
        <v>30.18</v>
      </c>
      <c r="I777">
        <v>6</v>
      </c>
      <c r="J777" t="s">
        <v>21</v>
      </c>
    </row>
    <row r="778" spans="1:10" x14ac:dyDescent="0.25">
      <c r="A778" s="1">
        <v>45109</v>
      </c>
      <c r="B778" s="7">
        <v>7.2916666666666671E-2</v>
      </c>
      <c r="C778" s="7">
        <v>4.1666666666666664E-2</v>
      </c>
      <c r="D778" s="8">
        <f>Weather[[#This Row],[Date]]+Weather[[#This Row],[WeatherHourlyBuckets]]</f>
        <v>45109.041666666664</v>
      </c>
      <c r="E778">
        <v>59</v>
      </c>
      <c r="F778">
        <v>67.36</v>
      </c>
      <c r="G778">
        <v>48.2</v>
      </c>
      <c r="H778">
        <v>30.17</v>
      </c>
      <c r="I778">
        <v>7</v>
      </c>
      <c r="J778" t="s">
        <v>21</v>
      </c>
    </row>
    <row r="779" spans="1:10" x14ac:dyDescent="0.25">
      <c r="A779" s="1">
        <v>45109</v>
      </c>
      <c r="B779" s="7">
        <v>6.9444444444444448E-2</v>
      </c>
      <c r="C779" s="7">
        <v>4.1666666666666664E-2</v>
      </c>
      <c r="D779" s="8">
        <f>Weather[[#This Row],[Date]]+Weather[[#This Row],[WeatherHourlyBuckets]]</f>
        <v>45109.041666666664</v>
      </c>
      <c r="E779">
        <v>60.8</v>
      </c>
      <c r="F779">
        <v>63.18</v>
      </c>
      <c r="G779">
        <v>48.2</v>
      </c>
      <c r="H779">
        <v>30.18</v>
      </c>
      <c r="I779">
        <v>7</v>
      </c>
      <c r="J779" t="s">
        <v>21</v>
      </c>
    </row>
    <row r="780" spans="1:10" x14ac:dyDescent="0.25">
      <c r="A780" s="1">
        <v>45109</v>
      </c>
      <c r="B780" s="7">
        <v>6.5972222222222224E-2</v>
      </c>
      <c r="C780" s="7">
        <v>4.1666666666666664E-2</v>
      </c>
      <c r="D780" s="8">
        <f>Weather[[#This Row],[Date]]+Weather[[#This Row],[WeatherHourlyBuckets]]</f>
        <v>45109.041666666664</v>
      </c>
      <c r="E780">
        <v>60.8</v>
      </c>
      <c r="F780">
        <v>63.18</v>
      </c>
      <c r="G780">
        <v>48.2</v>
      </c>
      <c r="H780">
        <v>30.18</v>
      </c>
      <c r="I780">
        <v>7</v>
      </c>
      <c r="J780" t="s">
        <v>21</v>
      </c>
    </row>
    <row r="781" spans="1:10" x14ac:dyDescent="0.25">
      <c r="A781" s="1">
        <v>45109</v>
      </c>
      <c r="B781" s="7">
        <v>6.25E-2</v>
      </c>
      <c r="C781" s="7">
        <v>4.1666666666666664E-2</v>
      </c>
      <c r="D781" s="8">
        <f>Weather[[#This Row],[Date]]+Weather[[#This Row],[WeatherHourlyBuckets]]</f>
        <v>45109.041666666664</v>
      </c>
      <c r="E781">
        <v>60.8</v>
      </c>
      <c r="F781">
        <v>63.18</v>
      </c>
      <c r="G781">
        <v>48.2</v>
      </c>
      <c r="H781">
        <v>30.18</v>
      </c>
      <c r="I781">
        <v>8</v>
      </c>
      <c r="J781" t="s">
        <v>24</v>
      </c>
    </row>
    <row r="782" spans="1:10" x14ac:dyDescent="0.25">
      <c r="A782" s="1">
        <v>45109</v>
      </c>
      <c r="B782" s="7">
        <v>4.1666666666666664E-2</v>
      </c>
      <c r="C782" s="7">
        <v>4.1666666666666664E-2</v>
      </c>
      <c r="D782" s="8">
        <f>Weather[[#This Row],[Date]]+Weather[[#This Row],[WeatherHourlyBuckets]]</f>
        <v>45109.041666666664</v>
      </c>
      <c r="E782">
        <v>59</v>
      </c>
      <c r="F782">
        <v>67.36</v>
      </c>
      <c r="G782">
        <v>48.2</v>
      </c>
      <c r="H782">
        <v>30.19</v>
      </c>
      <c r="I782">
        <v>6</v>
      </c>
      <c r="J782" t="s">
        <v>21</v>
      </c>
    </row>
    <row r="783" spans="1:10" x14ac:dyDescent="0.25">
      <c r="A783" s="1">
        <v>45109</v>
      </c>
      <c r="B783" s="7">
        <v>3.8194444444444448E-2</v>
      </c>
      <c r="C783" s="7">
        <v>0</v>
      </c>
      <c r="D783" s="8">
        <f>Weather[[#This Row],[Date]]+Weather[[#This Row],[WeatherHourlyBuckets]]</f>
        <v>45109</v>
      </c>
      <c r="E783">
        <v>60.8</v>
      </c>
      <c r="F783">
        <v>63.18</v>
      </c>
      <c r="G783">
        <v>48.2</v>
      </c>
      <c r="H783">
        <v>30.19</v>
      </c>
      <c r="I783">
        <v>6</v>
      </c>
      <c r="J783" t="s">
        <v>21</v>
      </c>
    </row>
    <row r="784" spans="1:10" x14ac:dyDescent="0.25">
      <c r="A784" s="1">
        <v>45109</v>
      </c>
      <c r="B784" s="7">
        <v>3.125E-2</v>
      </c>
      <c r="C784" s="7">
        <v>0</v>
      </c>
      <c r="D784" s="8">
        <f>Weather[[#This Row],[Date]]+Weather[[#This Row],[WeatherHourlyBuckets]]</f>
        <v>45109</v>
      </c>
      <c r="E784">
        <v>60.8</v>
      </c>
      <c r="F784">
        <v>63.18</v>
      </c>
      <c r="G784">
        <v>48.2</v>
      </c>
      <c r="H784">
        <v>30.19</v>
      </c>
      <c r="I784">
        <v>6</v>
      </c>
      <c r="J784" t="s">
        <v>11</v>
      </c>
    </row>
    <row r="785" spans="1:10" x14ac:dyDescent="0.25">
      <c r="A785" s="1">
        <v>45109</v>
      </c>
      <c r="B785" s="7">
        <v>2.7777777777777776E-2</v>
      </c>
      <c r="C785" s="7">
        <v>0</v>
      </c>
      <c r="D785" s="8">
        <f>Weather[[#This Row],[Date]]+Weather[[#This Row],[WeatherHourlyBuckets]]</f>
        <v>45109</v>
      </c>
      <c r="E785">
        <v>60.8</v>
      </c>
      <c r="F785">
        <v>63.18</v>
      </c>
      <c r="G785">
        <v>48.2</v>
      </c>
      <c r="H785">
        <v>30.2</v>
      </c>
      <c r="I785">
        <v>6</v>
      </c>
      <c r="J785" t="s">
        <v>11</v>
      </c>
    </row>
    <row r="786" spans="1:10" x14ac:dyDescent="0.25">
      <c r="A786" s="1">
        <v>45109</v>
      </c>
      <c r="B786" s="7">
        <v>2.4305555555555556E-2</v>
      </c>
      <c r="C786" s="7">
        <v>0</v>
      </c>
      <c r="D786" s="8">
        <f>Weather[[#This Row],[Date]]+Weather[[#This Row],[WeatherHourlyBuckets]]</f>
        <v>45109</v>
      </c>
      <c r="E786">
        <v>60.8</v>
      </c>
      <c r="F786">
        <v>63.18</v>
      </c>
      <c r="G786">
        <v>48.2</v>
      </c>
      <c r="H786">
        <v>30.2</v>
      </c>
      <c r="I786">
        <v>4</v>
      </c>
      <c r="J786" t="s">
        <v>12</v>
      </c>
    </row>
    <row r="787" spans="1:10" x14ac:dyDescent="0.25">
      <c r="A787" s="1">
        <v>45109</v>
      </c>
      <c r="B787" s="7">
        <v>2.0833333333333332E-2</v>
      </c>
      <c r="C787" s="7">
        <v>0</v>
      </c>
      <c r="D787" s="8">
        <f>Weather[[#This Row],[Date]]+Weather[[#This Row],[WeatherHourlyBuckets]]</f>
        <v>45109</v>
      </c>
      <c r="E787">
        <v>59</v>
      </c>
      <c r="F787">
        <v>67.36</v>
      </c>
      <c r="G787">
        <v>48.2</v>
      </c>
      <c r="H787">
        <v>30.2</v>
      </c>
      <c r="I787">
        <v>4</v>
      </c>
      <c r="J787" t="s">
        <v>11</v>
      </c>
    </row>
    <row r="788" spans="1:10" x14ac:dyDescent="0.25">
      <c r="A788" s="1">
        <v>45109</v>
      </c>
      <c r="B788" s="7">
        <v>1.0416666666666666E-2</v>
      </c>
      <c r="C788" s="7">
        <v>0</v>
      </c>
      <c r="D788" s="8">
        <f>Weather[[#This Row],[Date]]+Weather[[#This Row],[WeatherHourlyBuckets]]</f>
        <v>45109</v>
      </c>
      <c r="E788">
        <v>60.8</v>
      </c>
      <c r="F788">
        <v>63.18</v>
      </c>
      <c r="G788">
        <v>48.2</v>
      </c>
      <c r="H788">
        <v>30.21</v>
      </c>
      <c r="I788">
        <v>5</v>
      </c>
      <c r="J788" t="s">
        <v>21</v>
      </c>
    </row>
    <row r="789" spans="1:10" x14ac:dyDescent="0.25">
      <c r="A789" s="1">
        <v>45109</v>
      </c>
      <c r="B789" s="7">
        <v>6.9444444444444441E-3</v>
      </c>
      <c r="C789" s="7">
        <v>0</v>
      </c>
      <c r="D789" s="8">
        <f>Weather[[#This Row],[Date]]+Weather[[#This Row],[WeatherHourlyBuckets]]</f>
        <v>45109</v>
      </c>
      <c r="E789">
        <v>60.8</v>
      </c>
      <c r="F789">
        <v>63.18</v>
      </c>
      <c r="G789">
        <v>48.2</v>
      </c>
      <c r="H789">
        <v>30.21</v>
      </c>
      <c r="I789">
        <v>8</v>
      </c>
      <c r="J789" t="s">
        <v>21</v>
      </c>
    </row>
    <row r="790" spans="1:10" x14ac:dyDescent="0.25">
      <c r="A790" s="1">
        <v>45109</v>
      </c>
      <c r="B790" s="7">
        <v>3.472222222222222E-3</v>
      </c>
      <c r="C790" s="7">
        <v>0</v>
      </c>
      <c r="D790" s="8">
        <f>Weather[[#This Row],[Date]]+Weather[[#This Row],[WeatherHourlyBuckets]]</f>
        <v>45109</v>
      </c>
      <c r="E790">
        <v>60.8</v>
      </c>
      <c r="F790">
        <v>63.18</v>
      </c>
      <c r="G790">
        <v>48.2</v>
      </c>
      <c r="H790">
        <v>30.21</v>
      </c>
      <c r="I790">
        <v>6</v>
      </c>
      <c r="J790" t="s">
        <v>24</v>
      </c>
    </row>
    <row r="791" spans="1:10" x14ac:dyDescent="0.25">
      <c r="A791" s="1">
        <v>45109</v>
      </c>
      <c r="B791" s="7">
        <v>0.95138888888888884</v>
      </c>
      <c r="C791" s="7">
        <v>0.91666666666666663</v>
      </c>
      <c r="D791" s="8">
        <f>Weather[[#This Row],[Date]]+Weather[[#This Row],[WeatherHourlyBuckets]]</f>
        <v>45109.916666666664</v>
      </c>
      <c r="E791">
        <v>69.8</v>
      </c>
      <c r="F791">
        <v>43.19</v>
      </c>
      <c r="G791">
        <v>46.4</v>
      </c>
      <c r="H791">
        <v>30.16</v>
      </c>
      <c r="I791">
        <v>5</v>
      </c>
      <c r="J791" t="s">
        <v>12</v>
      </c>
    </row>
    <row r="792" spans="1:10" x14ac:dyDescent="0.25">
      <c r="A792" s="1">
        <v>45109</v>
      </c>
      <c r="B792" s="7">
        <v>0.94791666666666663</v>
      </c>
      <c r="C792" s="7">
        <v>0.91666666666666663</v>
      </c>
      <c r="D792" s="8">
        <f>Weather[[#This Row],[Date]]+Weather[[#This Row],[WeatherHourlyBuckets]]</f>
        <v>45109.916666666664</v>
      </c>
      <c r="E792">
        <v>69.8</v>
      </c>
      <c r="F792">
        <v>43.19</v>
      </c>
      <c r="G792">
        <v>46.4</v>
      </c>
      <c r="H792">
        <v>30.16</v>
      </c>
      <c r="I792">
        <v>6</v>
      </c>
      <c r="J792" t="s">
        <v>12</v>
      </c>
    </row>
    <row r="793" spans="1:10" x14ac:dyDescent="0.25">
      <c r="A793" s="1">
        <v>45109</v>
      </c>
      <c r="B793" s="7">
        <v>0.82291666666666663</v>
      </c>
      <c r="C793" s="7">
        <v>0.79166666666666663</v>
      </c>
      <c r="D793" s="8">
        <f>Weather[[#This Row],[Date]]+Weather[[#This Row],[WeatherHourlyBuckets]]</f>
        <v>45109.791666666664</v>
      </c>
      <c r="E793">
        <v>77</v>
      </c>
      <c r="F793">
        <v>33.92</v>
      </c>
      <c r="G793">
        <v>46.4</v>
      </c>
      <c r="H793">
        <v>30.11</v>
      </c>
      <c r="I793">
        <v>6</v>
      </c>
      <c r="J793" t="s">
        <v>22</v>
      </c>
    </row>
    <row r="794" spans="1:10" x14ac:dyDescent="0.25">
      <c r="A794" s="1">
        <v>45109</v>
      </c>
      <c r="B794" s="7">
        <v>0.81944444444444442</v>
      </c>
      <c r="C794" s="7">
        <v>0.79166666666666663</v>
      </c>
      <c r="D794" s="8">
        <f>Weather[[#This Row],[Date]]+Weather[[#This Row],[WeatherHourlyBuckets]]</f>
        <v>45109.791666666664</v>
      </c>
      <c r="E794">
        <v>78.8</v>
      </c>
      <c r="F794">
        <v>31.97</v>
      </c>
      <c r="G794">
        <v>46.4</v>
      </c>
      <c r="H794">
        <v>30.11</v>
      </c>
      <c r="I794">
        <v>6</v>
      </c>
      <c r="J794" t="s">
        <v>13</v>
      </c>
    </row>
    <row r="795" spans="1:10" x14ac:dyDescent="0.25">
      <c r="A795" s="1">
        <v>45109</v>
      </c>
      <c r="B795" s="7">
        <v>0.81597222222222221</v>
      </c>
      <c r="C795" s="7">
        <v>0.79166666666666663</v>
      </c>
      <c r="D795" s="8">
        <f>Weather[[#This Row],[Date]]+Weather[[#This Row],[WeatherHourlyBuckets]]</f>
        <v>45109.791666666664</v>
      </c>
      <c r="E795">
        <v>78.8</v>
      </c>
      <c r="F795">
        <v>31.97</v>
      </c>
      <c r="G795">
        <v>46.4</v>
      </c>
      <c r="H795">
        <v>30.11</v>
      </c>
      <c r="I795">
        <v>7</v>
      </c>
      <c r="J795" t="s">
        <v>13</v>
      </c>
    </row>
    <row r="796" spans="1:10" x14ac:dyDescent="0.25">
      <c r="A796" s="1">
        <v>45109</v>
      </c>
      <c r="B796" s="7">
        <v>0.80208333333333337</v>
      </c>
      <c r="C796" s="7">
        <v>0.79166666666666663</v>
      </c>
      <c r="D796" s="8">
        <f>Weather[[#This Row],[Date]]+Weather[[#This Row],[WeatherHourlyBuckets]]</f>
        <v>45109.791666666664</v>
      </c>
      <c r="E796">
        <v>80.599999999999994</v>
      </c>
      <c r="F796">
        <v>30.14</v>
      </c>
      <c r="G796">
        <v>46.4</v>
      </c>
      <c r="H796">
        <v>30.11</v>
      </c>
      <c r="I796">
        <v>4</v>
      </c>
      <c r="J796" t="s">
        <v>13</v>
      </c>
    </row>
    <row r="797" spans="1:10" x14ac:dyDescent="0.25">
      <c r="A797" s="1">
        <v>45109</v>
      </c>
      <c r="B797" s="7">
        <v>0.79861111111111116</v>
      </c>
      <c r="C797" s="7">
        <v>0.79166666666666663</v>
      </c>
      <c r="D797" s="8">
        <f>Weather[[#This Row],[Date]]+Weather[[#This Row],[WeatherHourlyBuckets]]</f>
        <v>45109.791666666664</v>
      </c>
      <c r="E797">
        <v>80.599999999999994</v>
      </c>
      <c r="F797">
        <v>30.14</v>
      </c>
      <c r="G797">
        <v>46.4</v>
      </c>
      <c r="H797">
        <v>30.11</v>
      </c>
      <c r="I797">
        <v>4</v>
      </c>
      <c r="J797" t="s">
        <v>23</v>
      </c>
    </row>
    <row r="798" spans="1:10" x14ac:dyDescent="0.25">
      <c r="A798" s="1">
        <v>45109</v>
      </c>
      <c r="B798" s="7">
        <v>0.79513888888888884</v>
      </c>
      <c r="C798" s="7">
        <v>0.79166666666666663</v>
      </c>
      <c r="D798" s="8">
        <f>Weather[[#This Row],[Date]]+Weather[[#This Row],[WeatherHourlyBuckets]]</f>
        <v>45109.791666666664</v>
      </c>
      <c r="E798">
        <v>78.8</v>
      </c>
      <c r="F798">
        <v>31.97</v>
      </c>
      <c r="G798">
        <v>46.4</v>
      </c>
      <c r="H798">
        <v>30.11</v>
      </c>
      <c r="I798">
        <v>5</v>
      </c>
      <c r="J798" t="s">
        <v>25</v>
      </c>
    </row>
    <row r="799" spans="1:10" x14ac:dyDescent="0.25">
      <c r="A799" s="1">
        <v>45109</v>
      </c>
      <c r="B799" s="7">
        <v>0.79166666666666663</v>
      </c>
      <c r="C799" s="7">
        <v>0.79166666666666663</v>
      </c>
      <c r="D799" s="8">
        <f>Weather[[#This Row],[Date]]+Weather[[#This Row],[WeatherHourlyBuckets]]</f>
        <v>45109.791666666664</v>
      </c>
      <c r="E799">
        <v>80.599999999999994</v>
      </c>
      <c r="F799">
        <v>30.14</v>
      </c>
      <c r="G799">
        <v>46.4</v>
      </c>
      <c r="H799">
        <v>30.11</v>
      </c>
      <c r="I799">
        <v>5</v>
      </c>
      <c r="J799" t="s">
        <v>25</v>
      </c>
    </row>
    <row r="800" spans="1:10" x14ac:dyDescent="0.25">
      <c r="A800" s="1">
        <v>45109</v>
      </c>
      <c r="B800" s="7">
        <v>0.78819444444444442</v>
      </c>
      <c r="C800" s="7">
        <v>0.75</v>
      </c>
      <c r="D800" s="8">
        <f>Weather[[#This Row],[Date]]+Weather[[#This Row],[WeatherHourlyBuckets]]</f>
        <v>45109.75</v>
      </c>
      <c r="E800">
        <v>80.599999999999994</v>
      </c>
      <c r="F800">
        <v>30.14</v>
      </c>
      <c r="G800">
        <v>46.4</v>
      </c>
      <c r="H800">
        <v>30.11</v>
      </c>
      <c r="I800">
        <v>9</v>
      </c>
      <c r="J800" t="s">
        <v>25</v>
      </c>
    </row>
    <row r="801" spans="1:10" x14ac:dyDescent="0.25">
      <c r="A801" s="1">
        <v>45109</v>
      </c>
      <c r="B801" s="7">
        <v>0.78472222222222221</v>
      </c>
      <c r="C801" s="7">
        <v>0.75</v>
      </c>
      <c r="D801" s="8">
        <f>Weather[[#This Row],[Date]]+Weather[[#This Row],[WeatherHourlyBuckets]]</f>
        <v>45109.75</v>
      </c>
      <c r="E801">
        <v>80.599999999999994</v>
      </c>
      <c r="F801">
        <v>30.14</v>
      </c>
      <c r="G801">
        <v>46.4</v>
      </c>
      <c r="H801">
        <v>30.1</v>
      </c>
      <c r="I801">
        <v>6</v>
      </c>
      <c r="J801" t="s">
        <v>25</v>
      </c>
    </row>
    <row r="802" spans="1:10" x14ac:dyDescent="0.25">
      <c r="A802" s="1">
        <v>45109</v>
      </c>
      <c r="B802" s="7">
        <v>0.77430555555555558</v>
      </c>
      <c r="C802" s="7">
        <v>0.75</v>
      </c>
      <c r="D802" s="8">
        <f>Weather[[#This Row],[Date]]+Weather[[#This Row],[WeatherHourlyBuckets]]</f>
        <v>45109.75</v>
      </c>
      <c r="E802">
        <v>80.599999999999994</v>
      </c>
      <c r="F802">
        <v>30.14</v>
      </c>
      <c r="G802">
        <v>46.4</v>
      </c>
      <c r="H802">
        <v>30.1</v>
      </c>
      <c r="I802">
        <v>5</v>
      </c>
      <c r="J802" t="s">
        <v>23</v>
      </c>
    </row>
    <row r="803" spans="1:10" x14ac:dyDescent="0.25">
      <c r="A803" s="1">
        <v>45109</v>
      </c>
      <c r="B803" s="7">
        <v>0.77083333333333337</v>
      </c>
      <c r="C803" s="7">
        <v>0.75</v>
      </c>
      <c r="D803" s="8">
        <f>Weather[[#This Row],[Date]]+Weather[[#This Row],[WeatherHourlyBuckets]]</f>
        <v>45109.75</v>
      </c>
      <c r="E803">
        <v>80.599999999999994</v>
      </c>
      <c r="F803">
        <v>30.14</v>
      </c>
      <c r="G803">
        <v>46.4</v>
      </c>
      <c r="H803">
        <v>30.1</v>
      </c>
      <c r="I803">
        <v>5</v>
      </c>
      <c r="J803" t="s">
        <v>23</v>
      </c>
    </row>
    <row r="804" spans="1:10" x14ac:dyDescent="0.25">
      <c r="A804" s="1">
        <v>45109</v>
      </c>
      <c r="B804" s="7">
        <v>0.76041666666666663</v>
      </c>
      <c r="C804" s="7">
        <v>0.75</v>
      </c>
      <c r="D804" s="8">
        <f>Weather[[#This Row],[Date]]+Weather[[#This Row],[WeatherHourlyBuckets]]</f>
        <v>45109.75</v>
      </c>
      <c r="E804">
        <v>80.599999999999994</v>
      </c>
      <c r="F804">
        <v>30.14</v>
      </c>
      <c r="G804">
        <v>46.4</v>
      </c>
      <c r="H804">
        <v>30.1</v>
      </c>
      <c r="I804">
        <v>5</v>
      </c>
      <c r="J804" t="s">
        <v>13</v>
      </c>
    </row>
    <row r="805" spans="1:10" x14ac:dyDescent="0.25">
      <c r="A805" s="1">
        <v>45109</v>
      </c>
      <c r="B805" s="7">
        <v>0.75694444444444442</v>
      </c>
      <c r="C805" s="7">
        <v>0.75</v>
      </c>
      <c r="D805" s="8">
        <f>Weather[[#This Row],[Date]]+Weather[[#This Row],[WeatherHourlyBuckets]]</f>
        <v>45109.75</v>
      </c>
      <c r="E805">
        <v>80.599999999999994</v>
      </c>
      <c r="F805">
        <v>30.14</v>
      </c>
      <c r="G805">
        <v>46.4</v>
      </c>
      <c r="H805">
        <v>30.1</v>
      </c>
      <c r="I805">
        <v>4</v>
      </c>
      <c r="J805" t="s">
        <v>14</v>
      </c>
    </row>
    <row r="806" spans="1:10" x14ac:dyDescent="0.25">
      <c r="A806" s="1">
        <v>45109</v>
      </c>
      <c r="B806" s="7">
        <v>0.75347222222222221</v>
      </c>
      <c r="C806" s="7">
        <v>0.75</v>
      </c>
      <c r="D806" s="8">
        <f>Weather[[#This Row],[Date]]+Weather[[#This Row],[WeatherHourlyBuckets]]</f>
        <v>45109.75</v>
      </c>
      <c r="E806">
        <v>80.599999999999994</v>
      </c>
      <c r="F806">
        <v>30.14</v>
      </c>
      <c r="G806">
        <v>46.4</v>
      </c>
      <c r="H806">
        <v>30.11</v>
      </c>
      <c r="I806">
        <v>4</v>
      </c>
      <c r="J806" t="s">
        <v>23</v>
      </c>
    </row>
    <row r="807" spans="1:10" x14ac:dyDescent="0.25">
      <c r="A807" s="1">
        <v>45109</v>
      </c>
      <c r="B807" s="7">
        <v>0.73958333333333337</v>
      </c>
      <c r="C807" s="7">
        <v>0.70833333333333337</v>
      </c>
      <c r="D807" s="8">
        <f>Weather[[#This Row],[Date]]+Weather[[#This Row],[WeatherHourlyBuckets]]</f>
        <v>45109.708333333336</v>
      </c>
      <c r="E807">
        <v>80.599999999999994</v>
      </c>
      <c r="F807">
        <v>30.14</v>
      </c>
      <c r="G807">
        <v>46.4</v>
      </c>
      <c r="H807">
        <v>30.11</v>
      </c>
      <c r="I807">
        <v>6</v>
      </c>
      <c r="J807" t="s">
        <v>23</v>
      </c>
    </row>
    <row r="808" spans="1:10" x14ac:dyDescent="0.25">
      <c r="A808" s="1">
        <v>45109</v>
      </c>
      <c r="B808" s="7">
        <v>0.72916666666666663</v>
      </c>
      <c r="C808" s="7">
        <v>0.70833333333333337</v>
      </c>
      <c r="D808" s="8">
        <f>Weather[[#This Row],[Date]]+Weather[[#This Row],[WeatherHourlyBuckets]]</f>
        <v>45109.708333333336</v>
      </c>
      <c r="E808">
        <v>80.599999999999994</v>
      </c>
      <c r="F808">
        <v>30.14</v>
      </c>
      <c r="G808">
        <v>46.4</v>
      </c>
      <c r="H808">
        <v>30.11</v>
      </c>
      <c r="I808">
        <v>7</v>
      </c>
      <c r="J808" t="s">
        <v>25</v>
      </c>
    </row>
    <row r="809" spans="1:10" x14ac:dyDescent="0.25">
      <c r="A809" s="1">
        <v>45109</v>
      </c>
      <c r="B809" s="7">
        <v>0.71527777777777779</v>
      </c>
      <c r="C809" s="7">
        <v>0.70833333333333337</v>
      </c>
      <c r="D809" s="8">
        <f>Weather[[#This Row],[Date]]+Weather[[#This Row],[WeatherHourlyBuckets]]</f>
        <v>45109.708333333336</v>
      </c>
      <c r="E809">
        <v>82.4</v>
      </c>
      <c r="F809">
        <v>28.43</v>
      </c>
      <c r="G809">
        <v>46.4</v>
      </c>
      <c r="H809">
        <v>30.11</v>
      </c>
      <c r="J809" t="s">
        <v>20</v>
      </c>
    </row>
    <row r="810" spans="1:10" x14ac:dyDescent="0.25">
      <c r="A810" s="1">
        <v>45109</v>
      </c>
      <c r="B810" s="7">
        <v>0.70833333333333337</v>
      </c>
      <c r="C810" s="7">
        <v>0.70833333333333337</v>
      </c>
      <c r="D810" s="8">
        <f>Weather[[#This Row],[Date]]+Weather[[#This Row],[WeatherHourlyBuckets]]</f>
        <v>45109.708333333336</v>
      </c>
      <c r="E810">
        <v>80.599999999999994</v>
      </c>
      <c r="F810">
        <v>30.14</v>
      </c>
      <c r="G810">
        <v>46.4</v>
      </c>
      <c r="H810">
        <v>30.11</v>
      </c>
      <c r="I810">
        <v>5</v>
      </c>
      <c r="J810" t="s">
        <v>13</v>
      </c>
    </row>
    <row r="811" spans="1:10" x14ac:dyDescent="0.25">
      <c r="A811" s="1">
        <v>45109</v>
      </c>
      <c r="B811" s="7">
        <v>0.69791666666666663</v>
      </c>
      <c r="C811" s="7">
        <v>0.66666666666666663</v>
      </c>
      <c r="D811" s="8">
        <f>Weather[[#This Row],[Date]]+Weather[[#This Row],[WeatherHourlyBuckets]]</f>
        <v>45109.666666666664</v>
      </c>
      <c r="E811">
        <v>80.599999999999994</v>
      </c>
      <c r="F811">
        <v>30.14</v>
      </c>
      <c r="G811">
        <v>46.4</v>
      </c>
      <c r="H811">
        <v>30.12</v>
      </c>
      <c r="I811">
        <v>7</v>
      </c>
      <c r="J811" t="s">
        <v>13</v>
      </c>
    </row>
    <row r="812" spans="1:10" x14ac:dyDescent="0.25">
      <c r="A812" s="1">
        <v>45109</v>
      </c>
      <c r="B812" s="7">
        <v>0.69444444444444442</v>
      </c>
      <c r="C812" s="7">
        <v>0.66666666666666663</v>
      </c>
      <c r="D812" s="8">
        <f>Weather[[#This Row],[Date]]+Weather[[#This Row],[WeatherHourlyBuckets]]</f>
        <v>45109.666666666664</v>
      </c>
      <c r="E812">
        <v>80.599999999999994</v>
      </c>
      <c r="F812">
        <v>30.14</v>
      </c>
      <c r="G812">
        <v>46.4</v>
      </c>
      <c r="H812">
        <v>30.12</v>
      </c>
      <c r="I812">
        <v>7</v>
      </c>
      <c r="J812" t="s">
        <v>22</v>
      </c>
    </row>
    <row r="813" spans="1:10" x14ac:dyDescent="0.25">
      <c r="A813" s="1">
        <v>45109</v>
      </c>
      <c r="B813" s="7">
        <v>0.69097222222222221</v>
      </c>
      <c r="C813" s="7">
        <v>0.66666666666666663</v>
      </c>
      <c r="D813" s="8">
        <f>Weather[[#This Row],[Date]]+Weather[[#This Row],[WeatherHourlyBuckets]]</f>
        <v>45109.666666666664</v>
      </c>
      <c r="E813">
        <v>80.599999999999994</v>
      </c>
      <c r="F813">
        <v>30.14</v>
      </c>
      <c r="G813">
        <v>46.4</v>
      </c>
      <c r="H813">
        <v>30.12</v>
      </c>
      <c r="I813">
        <v>5</v>
      </c>
      <c r="J813" t="s">
        <v>22</v>
      </c>
    </row>
    <row r="814" spans="1:10" x14ac:dyDescent="0.25">
      <c r="A814" s="1">
        <v>45109</v>
      </c>
      <c r="B814" s="7">
        <v>0.6875</v>
      </c>
      <c r="C814" s="7">
        <v>0.66666666666666663</v>
      </c>
      <c r="D814" s="8">
        <f>Weather[[#This Row],[Date]]+Weather[[#This Row],[WeatherHourlyBuckets]]</f>
        <v>45109.666666666664</v>
      </c>
      <c r="E814">
        <v>80.599999999999994</v>
      </c>
      <c r="F814">
        <v>30.14</v>
      </c>
      <c r="G814">
        <v>46.4</v>
      </c>
      <c r="H814">
        <v>30.12</v>
      </c>
      <c r="I814">
        <v>8</v>
      </c>
      <c r="J814" t="s">
        <v>22</v>
      </c>
    </row>
    <row r="815" spans="1:10" x14ac:dyDescent="0.25">
      <c r="A815" s="1">
        <v>45109</v>
      </c>
      <c r="B815" s="7">
        <v>0.67361111111111116</v>
      </c>
      <c r="C815" s="7">
        <v>0.66666666666666663</v>
      </c>
      <c r="D815" s="8">
        <f>Weather[[#This Row],[Date]]+Weather[[#This Row],[WeatherHourlyBuckets]]</f>
        <v>45109.666666666664</v>
      </c>
      <c r="E815">
        <v>80.599999999999994</v>
      </c>
      <c r="F815">
        <v>30.14</v>
      </c>
      <c r="G815">
        <v>46.4</v>
      </c>
      <c r="H815">
        <v>30.12</v>
      </c>
      <c r="I815">
        <v>6</v>
      </c>
      <c r="J815" t="s">
        <v>12</v>
      </c>
    </row>
    <row r="816" spans="1:10" x14ac:dyDescent="0.25">
      <c r="A816" s="1">
        <v>45109</v>
      </c>
      <c r="B816" s="7">
        <v>0.65625</v>
      </c>
      <c r="C816" s="7">
        <v>0.625</v>
      </c>
      <c r="D816" s="8">
        <f>Weather[[#This Row],[Date]]+Weather[[#This Row],[WeatherHourlyBuckets]]</f>
        <v>45109.625</v>
      </c>
      <c r="E816">
        <v>80.599999999999994</v>
      </c>
      <c r="F816">
        <v>30.14</v>
      </c>
      <c r="G816">
        <v>46.4</v>
      </c>
      <c r="H816">
        <v>30.12</v>
      </c>
      <c r="I816">
        <v>6</v>
      </c>
      <c r="J816" t="s">
        <v>22</v>
      </c>
    </row>
    <row r="817" spans="1:10" x14ac:dyDescent="0.25">
      <c r="A817" s="1">
        <v>45109</v>
      </c>
      <c r="B817" s="7">
        <v>0.63194444444444442</v>
      </c>
      <c r="C817" s="7">
        <v>0.625</v>
      </c>
      <c r="D817" s="8">
        <f>Weather[[#This Row],[Date]]+Weather[[#This Row],[WeatherHourlyBuckets]]</f>
        <v>45109.625</v>
      </c>
      <c r="E817">
        <v>80.599999999999994</v>
      </c>
      <c r="F817">
        <v>30.14</v>
      </c>
      <c r="G817">
        <v>46.4</v>
      </c>
      <c r="H817">
        <v>30.13</v>
      </c>
      <c r="I817">
        <v>9</v>
      </c>
      <c r="J817" t="s">
        <v>13</v>
      </c>
    </row>
    <row r="818" spans="1:10" x14ac:dyDescent="0.25">
      <c r="A818" s="1">
        <v>45109</v>
      </c>
      <c r="B818" s="7">
        <v>0.62847222222222221</v>
      </c>
      <c r="C818" s="7">
        <v>0.625</v>
      </c>
      <c r="D818" s="8">
        <f>Weather[[#This Row],[Date]]+Weather[[#This Row],[WeatherHourlyBuckets]]</f>
        <v>45109.625</v>
      </c>
      <c r="E818">
        <v>80.599999999999994</v>
      </c>
      <c r="F818">
        <v>30.14</v>
      </c>
      <c r="G818">
        <v>46.4</v>
      </c>
      <c r="H818">
        <v>30.13</v>
      </c>
      <c r="I818">
        <v>11</v>
      </c>
      <c r="J818" t="s">
        <v>13</v>
      </c>
    </row>
    <row r="819" spans="1:10" x14ac:dyDescent="0.25">
      <c r="A819" s="1">
        <v>45109</v>
      </c>
      <c r="B819" s="7">
        <v>0.625</v>
      </c>
      <c r="C819" s="7">
        <v>0.625</v>
      </c>
      <c r="D819" s="8">
        <f>Weather[[#This Row],[Date]]+Weather[[#This Row],[WeatherHourlyBuckets]]</f>
        <v>45109.625</v>
      </c>
      <c r="E819">
        <v>80.599999999999994</v>
      </c>
      <c r="F819">
        <v>30.14</v>
      </c>
      <c r="G819">
        <v>46.4</v>
      </c>
      <c r="H819">
        <v>30.13</v>
      </c>
      <c r="I819">
        <v>7</v>
      </c>
      <c r="J819" t="s">
        <v>13</v>
      </c>
    </row>
    <row r="820" spans="1:10" x14ac:dyDescent="0.25">
      <c r="A820" s="1">
        <v>45109</v>
      </c>
      <c r="B820" s="7">
        <v>0.61805555555555558</v>
      </c>
      <c r="C820" s="7">
        <v>0.58333333333333337</v>
      </c>
      <c r="D820" s="8">
        <f>Weather[[#This Row],[Date]]+Weather[[#This Row],[WeatherHourlyBuckets]]</f>
        <v>45109.583333333336</v>
      </c>
      <c r="E820">
        <v>82.4</v>
      </c>
      <c r="F820">
        <v>28.43</v>
      </c>
      <c r="G820">
        <v>46.4</v>
      </c>
      <c r="H820">
        <v>30.13</v>
      </c>
      <c r="J820" t="s">
        <v>20</v>
      </c>
    </row>
    <row r="821" spans="1:10" x14ac:dyDescent="0.25">
      <c r="A821" s="1">
        <v>45109</v>
      </c>
      <c r="B821" s="7">
        <v>0.61458333333333337</v>
      </c>
      <c r="C821" s="7">
        <v>0.58333333333333337</v>
      </c>
      <c r="D821" s="8">
        <f>Weather[[#This Row],[Date]]+Weather[[#This Row],[WeatherHourlyBuckets]]</f>
        <v>45109.583333333336</v>
      </c>
      <c r="E821">
        <v>82.4</v>
      </c>
      <c r="F821">
        <v>28.43</v>
      </c>
      <c r="G821">
        <v>46.4</v>
      </c>
      <c r="H821">
        <v>30.13</v>
      </c>
      <c r="I821">
        <v>7</v>
      </c>
      <c r="J821" t="s">
        <v>14</v>
      </c>
    </row>
    <row r="822" spans="1:10" x14ac:dyDescent="0.25">
      <c r="A822" s="1">
        <v>45109</v>
      </c>
      <c r="B822" s="7">
        <v>0.61111111111111116</v>
      </c>
      <c r="C822" s="7">
        <v>0.58333333333333337</v>
      </c>
      <c r="D822" s="8">
        <f>Weather[[#This Row],[Date]]+Weather[[#This Row],[WeatherHourlyBuckets]]</f>
        <v>45109.583333333336</v>
      </c>
      <c r="E822">
        <v>82.4</v>
      </c>
      <c r="F822">
        <v>28.43</v>
      </c>
      <c r="G822">
        <v>46.4</v>
      </c>
      <c r="H822">
        <v>30.13</v>
      </c>
      <c r="I822">
        <v>10</v>
      </c>
      <c r="J822" t="s">
        <v>26</v>
      </c>
    </row>
    <row r="823" spans="1:10" x14ac:dyDescent="0.25">
      <c r="A823" s="1">
        <v>45109</v>
      </c>
      <c r="B823" s="7">
        <v>0.60416666666666663</v>
      </c>
      <c r="C823" s="7">
        <v>0.58333333333333337</v>
      </c>
      <c r="D823" s="8">
        <f>Weather[[#This Row],[Date]]+Weather[[#This Row],[WeatherHourlyBuckets]]</f>
        <v>45109.583333333336</v>
      </c>
      <c r="E823">
        <v>80.599999999999994</v>
      </c>
      <c r="F823">
        <v>30.14</v>
      </c>
      <c r="G823">
        <v>46.4</v>
      </c>
      <c r="H823">
        <v>30.13</v>
      </c>
      <c r="I823">
        <v>8</v>
      </c>
      <c r="J823" t="s">
        <v>23</v>
      </c>
    </row>
    <row r="824" spans="1:10" x14ac:dyDescent="0.25">
      <c r="A824" s="1">
        <v>45109</v>
      </c>
      <c r="B824" s="7">
        <v>0.59375</v>
      </c>
      <c r="C824" s="7">
        <v>0.58333333333333337</v>
      </c>
      <c r="D824" s="8">
        <f>Weather[[#This Row],[Date]]+Weather[[#This Row],[WeatherHourlyBuckets]]</f>
        <v>45109.583333333336</v>
      </c>
      <c r="E824">
        <v>80.599999999999994</v>
      </c>
      <c r="F824">
        <v>30.14</v>
      </c>
      <c r="G824">
        <v>46.4</v>
      </c>
      <c r="H824">
        <v>30.13</v>
      </c>
      <c r="I824">
        <v>8</v>
      </c>
      <c r="J824" t="s">
        <v>25</v>
      </c>
    </row>
    <row r="825" spans="1:10" x14ac:dyDescent="0.25">
      <c r="A825" s="1">
        <v>45109</v>
      </c>
      <c r="B825" s="7">
        <v>0.59027777777777779</v>
      </c>
      <c r="C825" s="7">
        <v>0.58333333333333337</v>
      </c>
      <c r="D825" s="8">
        <f>Weather[[#This Row],[Date]]+Weather[[#This Row],[WeatherHourlyBuckets]]</f>
        <v>45109.583333333336</v>
      </c>
      <c r="E825">
        <v>80.599999999999994</v>
      </c>
      <c r="F825">
        <v>30.14</v>
      </c>
      <c r="G825">
        <v>46.4</v>
      </c>
      <c r="H825">
        <v>30.13</v>
      </c>
      <c r="I825">
        <v>8</v>
      </c>
      <c r="J825" t="s">
        <v>13</v>
      </c>
    </row>
    <row r="826" spans="1:10" x14ac:dyDescent="0.25">
      <c r="A826" s="1">
        <v>45109</v>
      </c>
      <c r="B826" s="7">
        <v>0.58680555555555558</v>
      </c>
      <c r="C826" s="7">
        <v>0.58333333333333337</v>
      </c>
      <c r="D826" s="8">
        <f>Weather[[#This Row],[Date]]+Weather[[#This Row],[WeatherHourlyBuckets]]</f>
        <v>45109.583333333336</v>
      </c>
      <c r="E826">
        <v>80.599999999999994</v>
      </c>
      <c r="F826">
        <v>30.14</v>
      </c>
      <c r="G826">
        <v>46.4</v>
      </c>
      <c r="H826">
        <v>30.13</v>
      </c>
      <c r="I826">
        <v>5</v>
      </c>
      <c r="J826" t="s">
        <v>13</v>
      </c>
    </row>
    <row r="827" spans="1:10" x14ac:dyDescent="0.25">
      <c r="A827" s="1">
        <v>45109</v>
      </c>
      <c r="B827" s="7">
        <v>0.58333333333333337</v>
      </c>
      <c r="C827" s="7">
        <v>0.58333333333333337</v>
      </c>
      <c r="D827" s="8">
        <f>Weather[[#This Row],[Date]]+Weather[[#This Row],[WeatherHourlyBuckets]]</f>
        <v>45109.583333333336</v>
      </c>
      <c r="E827">
        <v>80.599999999999994</v>
      </c>
      <c r="F827">
        <v>30.14</v>
      </c>
      <c r="G827">
        <v>46.4</v>
      </c>
      <c r="H827">
        <v>30.13</v>
      </c>
      <c r="I827">
        <v>7</v>
      </c>
      <c r="J827" t="s">
        <v>23</v>
      </c>
    </row>
    <row r="828" spans="1:10" x14ac:dyDescent="0.25">
      <c r="A828" s="1">
        <v>45109</v>
      </c>
      <c r="B828" s="7">
        <v>0.57986111111111116</v>
      </c>
      <c r="C828" s="7">
        <v>0.54166666666666663</v>
      </c>
      <c r="D828" s="8">
        <f>Weather[[#This Row],[Date]]+Weather[[#This Row],[WeatherHourlyBuckets]]</f>
        <v>45109.541666666664</v>
      </c>
      <c r="E828">
        <v>80.599999999999994</v>
      </c>
      <c r="F828">
        <v>30.14</v>
      </c>
      <c r="G828">
        <v>46.4</v>
      </c>
      <c r="H828">
        <v>30.14</v>
      </c>
      <c r="I828">
        <v>4</v>
      </c>
      <c r="J828" t="s">
        <v>23</v>
      </c>
    </row>
    <row r="829" spans="1:10" x14ac:dyDescent="0.25">
      <c r="A829" s="1">
        <v>45109</v>
      </c>
      <c r="B829" s="7">
        <v>0.57638888888888884</v>
      </c>
      <c r="C829" s="7">
        <v>0.54166666666666663</v>
      </c>
      <c r="D829" s="8">
        <f>Weather[[#This Row],[Date]]+Weather[[#This Row],[WeatherHourlyBuckets]]</f>
        <v>45109.541666666664</v>
      </c>
      <c r="E829">
        <v>80.599999999999994</v>
      </c>
      <c r="F829">
        <v>30.14</v>
      </c>
      <c r="G829">
        <v>46.4</v>
      </c>
      <c r="H829">
        <v>30.14</v>
      </c>
      <c r="I829">
        <v>5</v>
      </c>
      <c r="J829" t="s">
        <v>14</v>
      </c>
    </row>
    <row r="830" spans="1:10" x14ac:dyDescent="0.25">
      <c r="A830" s="1">
        <v>45109</v>
      </c>
      <c r="B830" s="7">
        <v>0.57291666666666663</v>
      </c>
      <c r="C830" s="7">
        <v>0.54166666666666663</v>
      </c>
      <c r="D830" s="8">
        <f>Weather[[#This Row],[Date]]+Weather[[#This Row],[WeatherHourlyBuckets]]</f>
        <v>45109.541666666664</v>
      </c>
      <c r="E830">
        <v>82.4</v>
      </c>
      <c r="F830">
        <v>28.43</v>
      </c>
      <c r="G830">
        <v>46.4</v>
      </c>
      <c r="H830">
        <v>30.14</v>
      </c>
      <c r="I830">
        <v>6</v>
      </c>
      <c r="J830" t="s">
        <v>23</v>
      </c>
    </row>
    <row r="831" spans="1:10" x14ac:dyDescent="0.25">
      <c r="A831" s="1">
        <v>45109</v>
      </c>
      <c r="B831" s="7">
        <v>0.56597222222222221</v>
      </c>
      <c r="C831" s="7">
        <v>0.54166666666666663</v>
      </c>
      <c r="D831" s="8">
        <f>Weather[[#This Row],[Date]]+Weather[[#This Row],[WeatherHourlyBuckets]]</f>
        <v>45109.541666666664</v>
      </c>
      <c r="E831">
        <v>82.4</v>
      </c>
      <c r="F831">
        <v>28.43</v>
      </c>
      <c r="G831">
        <v>46.4</v>
      </c>
      <c r="H831">
        <v>30.14</v>
      </c>
      <c r="I831">
        <v>7</v>
      </c>
      <c r="J831" t="s">
        <v>23</v>
      </c>
    </row>
    <row r="832" spans="1:10" x14ac:dyDescent="0.25">
      <c r="A832" s="1">
        <v>45109</v>
      </c>
      <c r="B832" s="7">
        <v>0.55208333333333337</v>
      </c>
      <c r="C832" s="7">
        <v>0.54166666666666663</v>
      </c>
      <c r="D832" s="8">
        <f>Weather[[#This Row],[Date]]+Weather[[#This Row],[WeatherHourlyBuckets]]</f>
        <v>45109.541666666664</v>
      </c>
      <c r="E832">
        <v>80.599999999999994</v>
      </c>
      <c r="F832">
        <v>30.14</v>
      </c>
      <c r="G832">
        <v>46.4</v>
      </c>
      <c r="H832">
        <v>30.14</v>
      </c>
      <c r="I832">
        <v>7</v>
      </c>
      <c r="J832" t="s">
        <v>13</v>
      </c>
    </row>
    <row r="833" spans="1:10" x14ac:dyDescent="0.25">
      <c r="A833" s="1">
        <v>45109</v>
      </c>
      <c r="B833" s="7">
        <v>0.54861111111111116</v>
      </c>
      <c r="C833" s="7">
        <v>0.54166666666666663</v>
      </c>
      <c r="D833" s="8">
        <f>Weather[[#This Row],[Date]]+Weather[[#This Row],[WeatherHourlyBuckets]]</f>
        <v>45109.541666666664</v>
      </c>
      <c r="E833">
        <v>80.599999999999994</v>
      </c>
      <c r="F833">
        <v>30.14</v>
      </c>
      <c r="G833">
        <v>46.4</v>
      </c>
      <c r="H833">
        <v>30.14</v>
      </c>
      <c r="I833">
        <v>8</v>
      </c>
      <c r="J833" t="s">
        <v>22</v>
      </c>
    </row>
    <row r="834" spans="1:10" x14ac:dyDescent="0.25">
      <c r="A834" s="1">
        <v>45109</v>
      </c>
      <c r="B834" s="7">
        <v>0.54513888888888884</v>
      </c>
      <c r="C834" s="7">
        <v>0.54166666666666663</v>
      </c>
      <c r="D834" s="8">
        <f>Weather[[#This Row],[Date]]+Weather[[#This Row],[WeatherHourlyBuckets]]</f>
        <v>45109.541666666664</v>
      </c>
      <c r="E834">
        <v>80.599999999999994</v>
      </c>
      <c r="F834">
        <v>30.14</v>
      </c>
      <c r="G834">
        <v>46.4</v>
      </c>
      <c r="H834">
        <v>30.14</v>
      </c>
      <c r="I834">
        <v>10</v>
      </c>
      <c r="J834" t="s">
        <v>13</v>
      </c>
    </row>
    <row r="835" spans="1:10" x14ac:dyDescent="0.25">
      <c r="A835" s="1">
        <v>45109</v>
      </c>
      <c r="B835" s="7">
        <v>0.54166666666666663</v>
      </c>
      <c r="C835" s="7">
        <v>0.54166666666666663</v>
      </c>
      <c r="D835" s="8">
        <f>Weather[[#This Row],[Date]]+Weather[[#This Row],[WeatherHourlyBuckets]]</f>
        <v>45109.541666666664</v>
      </c>
      <c r="E835">
        <v>80.599999999999994</v>
      </c>
      <c r="F835">
        <v>30.14</v>
      </c>
      <c r="G835">
        <v>46.4</v>
      </c>
      <c r="H835">
        <v>30.15</v>
      </c>
      <c r="I835">
        <v>7</v>
      </c>
      <c r="J835" t="s">
        <v>25</v>
      </c>
    </row>
    <row r="836" spans="1:10" x14ac:dyDescent="0.25">
      <c r="A836" s="1">
        <v>45109</v>
      </c>
      <c r="B836" s="7">
        <v>0.53819444444444442</v>
      </c>
      <c r="C836" s="7">
        <v>0.5</v>
      </c>
      <c r="D836" s="8">
        <f>Weather[[#This Row],[Date]]+Weather[[#This Row],[WeatherHourlyBuckets]]</f>
        <v>45109.5</v>
      </c>
      <c r="E836">
        <v>80.599999999999994</v>
      </c>
      <c r="F836">
        <v>30.14</v>
      </c>
      <c r="G836">
        <v>46.4</v>
      </c>
      <c r="H836">
        <v>30.15</v>
      </c>
      <c r="I836">
        <v>4</v>
      </c>
      <c r="J836" t="s">
        <v>26</v>
      </c>
    </row>
    <row r="837" spans="1:10" x14ac:dyDescent="0.25">
      <c r="A837" s="1">
        <v>45109</v>
      </c>
      <c r="B837" s="7">
        <v>0.52083333333333337</v>
      </c>
      <c r="C837" s="7">
        <v>0.5</v>
      </c>
      <c r="D837" s="8">
        <f>Weather[[#This Row],[Date]]+Weather[[#This Row],[WeatherHourlyBuckets]]</f>
        <v>45109.5</v>
      </c>
      <c r="E837">
        <v>80.599999999999994</v>
      </c>
      <c r="F837">
        <v>30.14</v>
      </c>
      <c r="G837">
        <v>46.4</v>
      </c>
      <c r="H837">
        <v>30.15</v>
      </c>
      <c r="I837">
        <v>8</v>
      </c>
      <c r="J837" t="s">
        <v>14</v>
      </c>
    </row>
    <row r="838" spans="1:10" x14ac:dyDescent="0.25">
      <c r="A838" s="1">
        <v>45109</v>
      </c>
      <c r="B838" s="7">
        <v>0.51041666666666663</v>
      </c>
      <c r="C838" s="7">
        <v>0.5</v>
      </c>
      <c r="D838" s="8">
        <f>Weather[[#This Row],[Date]]+Weather[[#This Row],[WeatherHourlyBuckets]]</f>
        <v>45109.5</v>
      </c>
      <c r="E838">
        <v>80.599999999999994</v>
      </c>
      <c r="F838">
        <v>30.14</v>
      </c>
      <c r="G838">
        <v>46.4</v>
      </c>
      <c r="H838">
        <v>30.15</v>
      </c>
      <c r="I838">
        <v>10</v>
      </c>
      <c r="J838" t="s">
        <v>14</v>
      </c>
    </row>
    <row r="839" spans="1:10" x14ac:dyDescent="0.25">
      <c r="A839" s="1">
        <v>45109</v>
      </c>
      <c r="B839" s="7">
        <v>0.49305555555555558</v>
      </c>
      <c r="C839" s="7">
        <v>0.45833333333333331</v>
      </c>
      <c r="D839" s="8">
        <f>Weather[[#This Row],[Date]]+Weather[[#This Row],[WeatherHourlyBuckets]]</f>
        <v>45109.458333333336</v>
      </c>
      <c r="E839">
        <v>80.599999999999994</v>
      </c>
      <c r="F839">
        <v>30.14</v>
      </c>
      <c r="G839">
        <v>46.4</v>
      </c>
      <c r="H839">
        <v>30.16</v>
      </c>
      <c r="I839">
        <v>7</v>
      </c>
      <c r="J839" t="s">
        <v>14</v>
      </c>
    </row>
    <row r="840" spans="1:10" x14ac:dyDescent="0.25">
      <c r="A840" s="1">
        <v>45109</v>
      </c>
      <c r="B840" s="7">
        <v>0.4826388888888889</v>
      </c>
      <c r="C840" s="7">
        <v>0.45833333333333331</v>
      </c>
      <c r="D840" s="8">
        <f>Weather[[#This Row],[Date]]+Weather[[#This Row],[WeatherHourlyBuckets]]</f>
        <v>45109.458333333336</v>
      </c>
      <c r="E840">
        <v>80.599999999999994</v>
      </c>
      <c r="F840">
        <v>30.14</v>
      </c>
      <c r="G840">
        <v>46.4</v>
      </c>
      <c r="H840">
        <v>30.17</v>
      </c>
      <c r="I840">
        <v>7</v>
      </c>
      <c r="J840" t="s">
        <v>26</v>
      </c>
    </row>
    <row r="841" spans="1:10" x14ac:dyDescent="0.25">
      <c r="A841" s="1">
        <v>45109</v>
      </c>
      <c r="B841" s="7">
        <v>0.46180555555555558</v>
      </c>
      <c r="C841" s="7">
        <v>0.45833333333333331</v>
      </c>
      <c r="D841" s="8">
        <f>Weather[[#This Row],[Date]]+Weather[[#This Row],[WeatherHourlyBuckets]]</f>
        <v>45109.458333333336</v>
      </c>
      <c r="E841">
        <v>78.8</v>
      </c>
      <c r="F841">
        <v>31.97</v>
      </c>
      <c r="G841">
        <v>46.4</v>
      </c>
      <c r="H841">
        <v>30.17</v>
      </c>
      <c r="I841">
        <v>6</v>
      </c>
      <c r="J841" t="s">
        <v>14</v>
      </c>
    </row>
    <row r="842" spans="1:10" x14ac:dyDescent="0.25">
      <c r="A842" s="1">
        <v>45109</v>
      </c>
      <c r="B842" s="7">
        <v>0.45833333333333331</v>
      </c>
      <c r="C842" s="7">
        <v>0.45833333333333331</v>
      </c>
      <c r="D842" s="8">
        <f>Weather[[#This Row],[Date]]+Weather[[#This Row],[WeatherHourlyBuckets]]</f>
        <v>45109.458333333336</v>
      </c>
      <c r="E842">
        <v>78.8</v>
      </c>
      <c r="F842">
        <v>31.97</v>
      </c>
      <c r="G842">
        <v>46.4</v>
      </c>
      <c r="H842">
        <v>30.17</v>
      </c>
      <c r="I842">
        <v>9</v>
      </c>
      <c r="J842" t="s">
        <v>14</v>
      </c>
    </row>
    <row r="843" spans="1:10" x14ac:dyDescent="0.25">
      <c r="A843" s="1">
        <v>45109</v>
      </c>
      <c r="B843" s="7">
        <v>0.4548611111111111</v>
      </c>
      <c r="C843" s="7">
        <v>0.41666666666666669</v>
      </c>
      <c r="D843" s="8">
        <f>Weather[[#This Row],[Date]]+Weather[[#This Row],[WeatherHourlyBuckets]]</f>
        <v>45109.416666666664</v>
      </c>
      <c r="E843">
        <v>78.8</v>
      </c>
      <c r="F843">
        <v>31.97</v>
      </c>
      <c r="G843">
        <v>46.4</v>
      </c>
      <c r="H843">
        <v>30.17</v>
      </c>
      <c r="I843">
        <v>10</v>
      </c>
      <c r="J843" t="s">
        <v>14</v>
      </c>
    </row>
    <row r="844" spans="1:10" x14ac:dyDescent="0.25">
      <c r="A844" s="1">
        <v>45109</v>
      </c>
      <c r="B844" s="7">
        <v>0.4513888888888889</v>
      </c>
      <c r="C844" s="7">
        <v>0.41666666666666669</v>
      </c>
      <c r="D844" s="8">
        <f>Weather[[#This Row],[Date]]+Weather[[#This Row],[WeatherHourlyBuckets]]</f>
        <v>45109.416666666664</v>
      </c>
      <c r="E844">
        <v>78.8</v>
      </c>
      <c r="F844">
        <v>31.97</v>
      </c>
      <c r="G844">
        <v>46.4</v>
      </c>
      <c r="H844">
        <v>30.17</v>
      </c>
      <c r="I844">
        <v>5</v>
      </c>
      <c r="J844" t="s">
        <v>15</v>
      </c>
    </row>
    <row r="845" spans="1:10" x14ac:dyDescent="0.25">
      <c r="A845" s="1">
        <v>45109</v>
      </c>
      <c r="B845" s="7">
        <v>0.42708333333333331</v>
      </c>
      <c r="C845" s="7">
        <v>0.41666666666666669</v>
      </c>
      <c r="D845" s="8">
        <f>Weather[[#This Row],[Date]]+Weather[[#This Row],[WeatherHourlyBuckets]]</f>
        <v>45109.416666666664</v>
      </c>
      <c r="E845">
        <v>77</v>
      </c>
      <c r="F845">
        <v>33.92</v>
      </c>
      <c r="G845">
        <v>46.4</v>
      </c>
      <c r="H845">
        <v>30.17</v>
      </c>
      <c r="I845">
        <v>3</v>
      </c>
      <c r="J845" t="s">
        <v>14</v>
      </c>
    </row>
    <row r="846" spans="1:10" x14ac:dyDescent="0.25">
      <c r="A846" s="1">
        <v>45109</v>
      </c>
      <c r="B846" s="7">
        <v>0.4236111111111111</v>
      </c>
      <c r="C846" s="7">
        <v>0.41666666666666669</v>
      </c>
      <c r="D846" s="8">
        <f>Weather[[#This Row],[Date]]+Weather[[#This Row],[WeatherHourlyBuckets]]</f>
        <v>45109.416666666664</v>
      </c>
      <c r="E846">
        <v>75.2</v>
      </c>
      <c r="F846">
        <v>36.01</v>
      </c>
      <c r="G846">
        <v>46.4</v>
      </c>
      <c r="H846">
        <v>30.17</v>
      </c>
      <c r="I846">
        <v>4</v>
      </c>
      <c r="J846" t="s">
        <v>15</v>
      </c>
    </row>
    <row r="847" spans="1:10" x14ac:dyDescent="0.25">
      <c r="A847" s="1">
        <v>45109</v>
      </c>
      <c r="B847" s="7">
        <v>0.4201388888888889</v>
      </c>
      <c r="C847" s="7">
        <v>0.41666666666666669</v>
      </c>
      <c r="D847" s="8">
        <f>Weather[[#This Row],[Date]]+Weather[[#This Row],[WeatherHourlyBuckets]]</f>
        <v>45109.416666666664</v>
      </c>
      <c r="E847">
        <v>75.2</v>
      </c>
      <c r="F847">
        <v>36.01</v>
      </c>
      <c r="G847">
        <v>46.4</v>
      </c>
      <c r="H847">
        <v>30.17</v>
      </c>
      <c r="I847">
        <v>6</v>
      </c>
      <c r="J847" t="s">
        <v>17</v>
      </c>
    </row>
    <row r="848" spans="1:10" x14ac:dyDescent="0.25">
      <c r="A848" s="1">
        <v>45109</v>
      </c>
      <c r="B848" s="7">
        <v>0.40625</v>
      </c>
      <c r="C848" s="7">
        <v>0.375</v>
      </c>
      <c r="D848" s="8">
        <f>Weather[[#This Row],[Date]]+Weather[[#This Row],[WeatherHourlyBuckets]]</f>
        <v>45109.375</v>
      </c>
      <c r="E848">
        <v>75.2</v>
      </c>
      <c r="F848">
        <v>36.01</v>
      </c>
      <c r="G848">
        <v>46.4</v>
      </c>
      <c r="H848">
        <v>30.17</v>
      </c>
      <c r="I848">
        <v>3</v>
      </c>
      <c r="J848" t="s">
        <v>14</v>
      </c>
    </row>
    <row r="849" spans="1:10" x14ac:dyDescent="0.25">
      <c r="A849" s="1">
        <v>45109</v>
      </c>
      <c r="B849" s="7">
        <v>0.40277777777777779</v>
      </c>
      <c r="C849" s="7">
        <v>0.375</v>
      </c>
      <c r="D849" s="8">
        <f>Weather[[#This Row],[Date]]+Weather[[#This Row],[WeatherHourlyBuckets]]</f>
        <v>45109.375</v>
      </c>
      <c r="E849">
        <v>75.2</v>
      </c>
      <c r="F849">
        <v>36.01</v>
      </c>
      <c r="G849">
        <v>46.4</v>
      </c>
      <c r="H849">
        <v>30.17</v>
      </c>
      <c r="I849">
        <v>3</v>
      </c>
      <c r="J849" t="s">
        <v>18</v>
      </c>
    </row>
    <row r="850" spans="1:10" x14ac:dyDescent="0.25">
      <c r="A850" s="1">
        <v>45109</v>
      </c>
      <c r="B850" s="7">
        <v>0.39930555555555558</v>
      </c>
      <c r="C850" s="7">
        <v>0.375</v>
      </c>
      <c r="D850" s="8">
        <f>Weather[[#This Row],[Date]]+Weather[[#This Row],[WeatherHourlyBuckets]]</f>
        <v>45109.375</v>
      </c>
      <c r="E850">
        <v>75.2</v>
      </c>
      <c r="F850">
        <v>36.01</v>
      </c>
      <c r="G850">
        <v>46.4</v>
      </c>
      <c r="H850">
        <v>30.17</v>
      </c>
      <c r="I850">
        <v>5</v>
      </c>
      <c r="J850" t="s">
        <v>18</v>
      </c>
    </row>
    <row r="851" spans="1:10" x14ac:dyDescent="0.25">
      <c r="A851" s="1">
        <v>45109</v>
      </c>
      <c r="B851" s="7">
        <v>0.38541666666666669</v>
      </c>
      <c r="C851" s="7">
        <v>0.375</v>
      </c>
      <c r="D851" s="8">
        <f>Weather[[#This Row],[Date]]+Weather[[#This Row],[WeatherHourlyBuckets]]</f>
        <v>45109.375</v>
      </c>
      <c r="E851">
        <v>73.400000000000006</v>
      </c>
      <c r="F851">
        <v>38.24</v>
      </c>
      <c r="G851">
        <v>46.4</v>
      </c>
      <c r="H851">
        <v>30.17</v>
      </c>
      <c r="I851">
        <v>5</v>
      </c>
      <c r="J851" t="s">
        <v>18</v>
      </c>
    </row>
    <row r="852" spans="1:10" x14ac:dyDescent="0.25">
      <c r="A852" s="1">
        <v>45109</v>
      </c>
      <c r="B852" s="7">
        <v>0.375</v>
      </c>
      <c r="C852" s="7">
        <v>0.375</v>
      </c>
      <c r="D852" s="8">
        <f>Weather[[#This Row],[Date]]+Weather[[#This Row],[WeatherHourlyBuckets]]</f>
        <v>45109.375</v>
      </c>
      <c r="E852">
        <v>71.599999999999994</v>
      </c>
      <c r="F852">
        <v>40.630000000000003</v>
      </c>
      <c r="G852">
        <v>46.4</v>
      </c>
      <c r="H852">
        <v>30.18</v>
      </c>
      <c r="I852">
        <v>5</v>
      </c>
      <c r="J852" t="s">
        <v>19</v>
      </c>
    </row>
    <row r="853" spans="1:10" x14ac:dyDescent="0.25">
      <c r="A853" s="1">
        <v>45109</v>
      </c>
      <c r="B853" s="7">
        <v>0.36458333333333331</v>
      </c>
      <c r="C853" s="7">
        <v>0.33333333333333331</v>
      </c>
      <c r="D853" s="8">
        <f>Weather[[#This Row],[Date]]+Weather[[#This Row],[WeatherHourlyBuckets]]</f>
        <v>45109.333333333336</v>
      </c>
      <c r="E853">
        <v>71.599999999999994</v>
      </c>
      <c r="F853">
        <v>40.630000000000003</v>
      </c>
      <c r="G853">
        <v>46.4</v>
      </c>
      <c r="H853">
        <v>30.17</v>
      </c>
      <c r="I853">
        <v>6</v>
      </c>
      <c r="J853" t="s">
        <v>19</v>
      </c>
    </row>
    <row r="854" spans="1:10" x14ac:dyDescent="0.25">
      <c r="A854" s="1">
        <v>45109</v>
      </c>
      <c r="B854" s="7">
        <v>0.3298611111111111</v>
      </c>
      <c r="C854" s="7">
        <v>0.29166666666666669</v>
      </c>
      <c r="D854" s="8">
        <f>Weather[[#This Row],[Date]]+Weather[[#This Row],[WeatherHourlyBuckets]]</f>
        <v>45109.291666666664</v>
      </c>
      <c r="E854">
        <v>68</v>
      </c>
      <c r="F854">
        <v>45.93</v>
      </c>
      <c r="G854">
        <v>46.4</v>
      </c>
      <c r="H854">
        <v>30.17</v>
      </c>
      <c r="I854">
        <v>9</v>
      </c>
      <c r="J854" t="s">
        <v>19</v>
      </c>
    </row>
    <row r="855" spans="1:10" x14ac:dyDescent="0.25">
      <c r="A855" s="1">
        <v>45109</v>
      </c>
      <c r="B855" s="7">
        <v>0.32291666666666669</v>
      </c>
      <c r="C855" s="7">
        <v>0.29166666666666669</v>
      </c>
      <c r="D855" s="8">
        <f>Weather[[#This Row],[Date]]+Weather[[#This Row],[WeatherHourlyBuckets]]</f>
        <v>45109.291666666664</v>
      </c>
      <c r="E855">
        <v>66.2</v>
      </c>
      <c r="F855">
        <v>48.87</v>
      </c>
      <c r="G855">
        <v>46.4</v>
      </c>
      <c r="H855">
        <v>30.17</v>
      </c>
      <c r="I855">
        <v>9</v>
      </c>
      <c r="J855" t="s">
        <v>19</v>
      </c>
    </row>
    <row r="856" spans="1:10" x14ac:dyDescent="0.25">
      <c r="A856" s="1">
        <v>45109</v>
      </c>
      <c r="B856" s="7">
        <v>0.31944444444444442</v>
      </c>
      <c r="C856" s="7">
        <v>0.29166666666666669</v>
      </c>
      <c r="D856" s="8">
        <f>Weather[[#This Row],[Date]]+Weather[[#This Row],[WeatherHourlyBuckets]]</f>
        <v>45109.291666666664</v>
      </c>
      <c r="E856">
        <v>66.2</v>
      </c>
      <c r="F856">
        <v>48.87</v>
      </c>
      <c r="G856">
        <v>46.4</v>
      </c>
      <c r="H856">
        <v>30.16</v>
      </c>
      <c r="I856">
        <v>9</v>
      </c>
      <c r="J856" t="s">
        <v>19</v>
      </c>
    </row>
    <row r="857" spans="1:10" x14ac:dyDescent="0.25">
      <c r="A857" s="1">
        <v>45109</v>
      </c>
      <c r="B857" s="7">
        <v>0.31597222222222221</v>
      </c>
      <c r="C857" s="7">
        <v>0.29166666666666669</v>
      </c>
      <c r="D857" s="8">
        <f>Weather[[#This Row],[Date]]+Weather[[#This Row],[WeatherHourlyBuckets]]</f>
        <v>45109.291666666664</v>
      </c>
      <c r="E857">
        <v>66.2</v>
      </c>
      <c r="F857">
        <v>48.87</v>
      </c>
      <c r="G857">
        <v>46.4</v>
      </c>
      <c r="H857">
        <v>30.16</v>
      </c>
      <c r="I857">
        <v>12</v>
      </c>
      <c r="J857" t="s">
        <v>19</v>
      </c>
    </row>
    <row r="858" spans="1:10" x14ac:dyDescent="0.25">
      <c r="A858" s="1">
        <v>45109</v>
      </c>
      <c r="B858" s="7">
        <v>0.3125</v>
      </c>
      <c r="C858" s="7">
        <v>0.29166666666666669</v>
      </c>
      <c r="D858" s="8">
        <f>Weather[[#This Row],[Date]]+Weather[[#This Row],[WeatherHourlyBuckets]]</f>
        <v>45109.291666666664</v>
      </c>
      <c r="E858">
        <v>66.2</v>
      </c>
      <c r="F858">
        <v>48.87</v>
      </c>
      <c r="G858">
        <v>46.4</v>
      </c>
      <c r="H858">
        <v>30.16</v>
      </c>
      <c r="I858">
        <v>12</v>
      </c>
      <c r="J858" t="s">
        <v>19</v>
      </c>
    </row>
    <row r="859" spans="1:10" x14ac:dyDescent="0.25">
      <c r="A859" s="1">
        <v>45109</v>
      </c>
      <c r="B859" s="7">
        <v>0.30208333333333331</v>
      </c>
      <c r="C859" s="7">
        <v>0.29166666666666669</v>
      </c>
      <c r="D859" s="8">
        <f>Weather[[#This Row],[Date]]+Weather[[#This Row],[WeatherHourlyBuckets]]</f>
        <v>45109.291666666664</v>
      </c>
      <c r="E859">
        <v>64.400000000000006</v>
      </c>
      <c r="F859">
        <v>52.03</v>
      </c>
      <c r="G859">
        <v>46.4</v>
      </c>
      <c r="H859">
        <v>30.16</v>
      </c>
      <c r="I859">
        <v>8</v>
      </c>
      <c r="J859" t="s">
        <v>27</v>
      </c>
    </row>
    <row r="860" spans="1:10" x14ac:dyDescent="0.25">
      <c r="A860" s="1">
        <v>45109</v>
      </c>
      <c r="B860" s="7">
        <v>0.2986111111111111</v>
      </c>
      <c r="C860" s="7">
        <v>0.29166666666666669</v>
      </c>
      <c r="D860" s="8">
        <f>Weather[[#This Row],[Date]]+Weather[[#This Row],[WeatherHourlyBuckets]]</f>
        <v>45109.291666666664</v>
      </c>
      <c r="E860">
        <v>64.400000000000006</v>
      </c>
      <c r="F860">
        <v>52.03</v>
      </c>
      <c r="G860">
        <v>46.4</v>
      </c>
      <c r="H860">
        <v>30.16</v>
      </c>
      <c r="I860">
        <v>7</v>
      </c>
      <c r="J860" t="s">
        <v>27</v>
      </c>
    </row>
    <row r="861" spans="1:10" x14ac:dyDescent="0.25">
      <c r="A861" s="1">
        <v>45109</v>
      </c>
      <c r="B861" s="7">
        <v>0.29166666666666669</v>
      </c>
      <c r="C861" s="7">
        <v>0.29166666666666669</v>
      </c>
      <c r="D861" s="8">
        <f>Weather[[#This Row],[Date]]+Weather[[#This Row],[WeatherHourlyBuckets]]</f>
        <v>45109.291666666664</v>
      </c>
      <c r="E861">
        <v>64.400000000000006</v>
      </c>
      <c r="F861">
        <v>52.03</v>
      </c>
      <c r="G861">
        <v>46.4</v>
      </c>
      <c r="H861">
        <v>30.16</v>
      </c>
      <c r="I861">
        <v>5</v>
      </c>
      <c r="J861" t="s">
        <v>27</v>
      </c>
    </row>
    <row r="862" spans="1:10" x14ac:dyDescent="0.25">
      <c r="A862" s="1">
        <v>45109</v>
      </c>
      <c r="B862" s="7">
        <v>0.28819444444444442</v>
      </c>
      <c r="C862" s="7">
        <v>0.25</v>
      </c>
      <c r="D862" s="8">
        <f>Weather[[#This Row],[Date]]+Weather[[#This Row],[WeatherHourlyBuckets]]</f>
        <v>45109.25</v>
      </c>
      <c r="E862">
        <v>64.400000000000006</v>
      </c>
      <c r="F862">
        <v>52.03</v>
      </c>
      <c r="G862">
        <v>46.4</v>
      </c>
      <c r="H862">
        <v>30.16</v>
      </c>
      <c r="I862">
        <v>5</v>
      </c>
      <c r="J862" t="s">
        <v>27</v>
      </c>
    </row>
    <row r="863" spans="1:10" x14ac:dyDescent="0.25">
      <c r="A863" s="1">
        <v>45109</v>
      </c>
      <c r="B863" s="7">
        <v>0.28472222222222221</v>
      </c>
      <c r="C863" s="7">
        <v>0.25</v>
      </c>
      <c r="D863" s="8">
        <f>Weather[[#This Row],[Date]]+Weather[[#This Row],[WeatherHourlyBuckets]]</f>
        <v>45109.25</v>
      </c>
      <c r="E863">
        <v>62.6</v>
      </c>
      <c r="F863">
        <v>55.41</v>
      </c>
      <c r="G863">
        <v>46.4</v>
      </c>
      <c r="H863">
        <v>30.16</v>
      </c>
      <c r="I863">
        <v>4</v>
      </c>
      <c r="J863" t="s">
        <v>24</v>
      </c>
    </row>
    <row r="864" spans="1:10" x14ac:dyDescent="0.25">
      <c r="A864" s="1">
        <v>45109</v>
      </c>
      <c r="B864" s="7">
        <v>0.27083333333333331</v>
      </c>
      <c r="C864" s="7">
        <v>0.25</v>
      </c>
      <c r="D864" s="8">
        <f>Weather[[#This Row],[Date]]+Weather[[#This Row],[WeatherHourlyBuckets]]</f>
        <v>45109.25</v>
      </c>
      <c r="E864">
        <v>59</v>
      </c>
      <c r="F864">
        <v>62.95</v>
      </c>
      <c r="G864">
        <v>46.4</v>
      </c>
      <c r="H864">
        <v>30.16</v>
      </c>
      <c r="I864">
        <v>6</v>
      </c>
      <c r="J864" t="s">
        <v>27</v>
      </c>
    </row>
    <row r="865" spans="1:10" x14ac:dyDescent="0.25">
      <c r="A865" s="1">
        <v>45109</v>
      </c>
      <c r="B865" s="7">
        <v>0.26041666666666669</v>
      </c>
      <c r="C865" s="7">
        <v>0.25</v>
      </c>
      <c r="D865" s="8">
        <f>Weather[[#This Row],[Date]]+Weather[[#This Row],[WeatherHourlyBuckets]]</f>
        <v>45109.25</v>
      </c>
      <c r="E865">
        <v>57.2</v>
      </c>
      <c r="F865">
        <v>67.150000000000006</v>
      </c>
      <c r="G865">
        <v>46.4</v>
      </c>
      <c r="H865">
        <v>30.16</v>
      </c>
      <c r="J865" t="s">
        <v>20</v>
      </c>
    </row>
    <row r="866" spans="1:10" x14ac:dyDescent="0.25">
      <c r="A866" s="1">
        <v>45109</v>
      </c>
      <c r="B866" s="7">
        <v>0.25694444444444442</v>
      </c>
      <c r="C866" s="7">
        <v>0.25</v>
      </c>
      <c r="D866" s="8">
        <f>Weather[[#This Row],[Date]]+Weather[[#This Row],[WeatherHourlyBuckets]]</f>
        <v>45109.25</v>
      </c>
      <c r="E866">
        <v>57.2</v>
      </c>
      <c r="F866">
        <v>67.150000000000006</v>
      </c>
      <c r="G866">
        <v>46.4</v>
      </c>
      <c r="H866">
        <v>30.16</v>
      </c>
      <c r="J866" t="s">
        <v>20</v>
      </c>
    </row>
    <row r="867" spans="1:10" x14ac:dyDescent="0.25">
      <c r="A867" s="1">
        <v>45109</v>
      </c>
      <c r="B867" s="7">
        <v>0.25347222222222221</v>
      </c>
      <c r="C867" s="7">
        <v>0.25</v>
      </c>
      <c r="D867" s="8">
        <f>Weather[[#This Row],[Date]]+Weather[[#This Row],[WeatherHourlyBuckets]]</f>
        <v>45109.25</v>
      </c>
      <c r="E867">
        <v>55.4</v>
      </c>
      <c r="F867">
        <v>71.66</v>
      </c>
      <c r="G867">
        <v>46.4</v>
      </c>
      <c r="H867">
        <v>30.16</v>
      </c>
      <c r="J867" t="s">
        <v>20</v>
      </c>
    </row>
    <row r="868" spans="1:10" x14ac:dyDescent="0.25">
      <c r="A868" s="1">
        <v>45109</v>
      </c>
      <c r="B868" s="7">
        <v>0.25</v>
      </c>
      <c r="C868" s="7">
        <v>0.25</v>
      </c>
      <c r="D868" s="8">
        <f>Weather[[#This Row],[Date]]+Weather[[#This Row],[WeatherHourlyBuckets]]</f>
        <v>45109.25</v>
      </c>
      <c r="E868">
        <v>55.4</v>
      </c>
      <c r="F868">
        <v>71.66</v>
      </c>
      <c r="G868">
        <v>46.4</v>
      </c>
      <c r="H868">
        <v>30.16</v>
      </c>
      <c r="I868">
        <v>3</v>
      </c>
      <c r="J868" t="s">
        <v>22</v>
      </c>
    </row>
    <row r="869" spans="1:10" x14ac:dyDescent="0.25">
      <c r="A869" s="1">
        <v>45109</v>
      </c>
      <c r="B869" s="7">
        <v>0.24652777777777779</v>
      </c>
      <c r="C869" s="7">
        <v>0.20833333333333334</v>
      </c>
      <c r="D869" s="8">
        <f>Weather[[#This Row],[Date]]+Weather[[#This Row],[WeatherHourlyBuckets]]</f>
        <v>45109.208333333336</v>
      </c>
      <c r="E869">
        <v>59</v>
      </c>
      <c r="F869">
        <v>62.95</v>
      </c>
      <c r="G869">
        <v>46.4</v>
      </c>
      <c r="H869">
        <v>30.16</v>
      </c>
      <c r="I869">
        <v>3</v>
      </c>
      <c r="J869" t="s">
        <v>13</v>
      </c>
    </row>
    <row r="870" spans="1:10" x14ac:dyDescent="0.25">
      <c r="A870" s="1">
        <v>45109</v>
      </c>
      <c r="B870" s="7">
        <v>0.24305555555555555</v>
      </c>
      <c r="C870" s="7">
        <v>0.20833333333333334</v>
      </c>
      <c r="D870" s="8">
        <f>Weather[[#This Row],[Date]]+Weather[[#This Row],[WeatherHourlyBuckets]]</f>
        <v>45109.208333333336</v>
      </c>
      <c r="E870">
        <v>57.2</v>
      </c>
      <c r="F870">
        <v>67.150000000000006</v>
      </c>
      <c r="G870">
        <v>46.4</v>
      </c>
      <c r="H870">
        <v>30.16</v>
      </c>
      <c r="J870" t="s">
        <v>20</v>
      </c>
    </row>
    <row r="871" spans="1:10" x14ac:dyDescent="0.25">
      <c r="A871" s="1">
        <v>45109</v>
      </c>
      <c r="B871" s="7">
        <v>0.23958333333333334</v>
      </c>
      <c r="C871" s="7">
        <v>0.20833333333333334</v>
      </c>
      <c r="D871" s="8">
        <f>Weather[[#This Row],[Date]]+Weather[[#This Row],[WeatherHourlyBuckets]]</f>
        <v>45109.208333333336</v>
      </c>
      <c r="E871">
        <v>57.2</v>
      </c>
      <c r="F871">
        <v>67.150000000000006</v>
      </c>
      <c r="G871">
        <v>46.4</v>
      </c>
      <c r="H871">
        <v>30.16</v>
      </c>
      <c r="J871" t="s">
        <v>20</v>
      </c>
    </row>
    <row r="872" spans="1:10" x14ac:dyDescent="0.25">
      <c r="A872" s="1">
        <v>45109</v>
      </c>
      <c r="B872" s="7">
        <v>0.2361111111111111</v>
      </c>
      <c r="C872" s="7">
        <v>0.20833333333333334</v>
      </c>
      <c r="D872" s="8">
        <f>Weather[[#This Row],[Date]]+Weather[[#This Row],[WeatherHourlyBuckets]]</f>
        <v>45109.208333333336</v>
      </c>
      <c r="E872">
        <v>57.2</v>
      </c>
      <c r="F872">
        <v>67.150000000000006</v>
      </c>
      <c r="G872">
        <v>46.4</v>
      </c>
      <c r="H872">
        <v>30.16</v>
      </c>
      <c r="J872" t="s">
        <v>20</v>
      </c>
    </row>
    <row r="873" spans="1:10" x14ac:dyDescent="0.25">
      <c r="A873" s="1">
        <v>45109</v>
      </c>
      <c r="B873" s="7">
        <v>0.2326388888888889</v>
      </c>
      <c r="C873" s="7">
        <v>0.20833333333333334</v>
      </c>
      <c r="D873" s="8">
        <f>Weather[[#This Row],[Date]]+Weather[[#This Row],[WeatherHourlyBuckets]]</f>
        <v>45109.208333333336</v>
      </c>
      <c r="E873">
        <v>55.4</v>
      </c>
      <c r="F873">
        <v>71.66</v>
      </c>
      <c r="G873">
        <v>46.4</v>
      </c>
      <c r="H873">
        <v>30.16</v>
      </c>
      <c r="J873" t="s">
        <v>20</v>
      </c>
    </row>
    <row r="874" spans="1:10" x14ac:dyDescent="0.25">
      <c r="A874" s="1">
        <v>45109</v>
      </c>
      <c r="B874" s="7">
        <v>0.22916666666666666</v>
      </c>
      <c r="C874" s="7">
        <v>0.20833333333333334</v>
      </c>
      <c r="D874" s="8">
        <f>Weather[[#This Row],[Date]]+Weather[[#This Row],[WeatherHourlyBuckets]]</f>
        <v>45109.208333333336</v>
      </c>
      <c r="E874">
        <v>57.2</v>
      </c>
      <c r="F874">
        <v>67.150000000000006</v>
      </c>
      <c r="G874">
        <v>46.4</v>
      </c>
      <c r="H874">
        <v>30.16</v>
      </c>
      <c r="I874">
        <v>3</v>
      </c>
      <c r="J874" t="s">
        <v>24</v>
      </c>
    </row>
    <row r="875" spans="1:10" x14ac:dyDescent="0.25">
      <c r="A875" s="1">
        <v>45109</v>
      </c>
      <c r="B875" s="7">
        <v>0.21875</v>
      </c>
      <c r="C875" s="7">
        <v>0.20833333333333334</v>
      </c>
      <c r="D875" s="8">
        <f>Weather[[#This Row],[Date]]+Weather[[#This Row],[WeatherHourlyBuckets]]</f>
        <v>45109.208333333336</v>
      </c>
      <c r="E875">
        <v>55.4</v>
      </c>
      <c r="F875">
        <v>71.66</v>
      </c>
      <c r="G875">
        <v>46.4</v>
      </c>
      <c r="H875">
        <v>30.15</v>
      </c>
      <c r="J875" t="s">
        <v>20</v>
      </c>
    </row>
    <row r="876" spans="1:10" x14ac:dyDescent="0.25">
      <c r="A876" s="1">
        <v>45109</v>
      </c>
      <c r="B876" s="7">
        <v>0.17708333333333334</v>
      </c>
      <c r="C876" s="7">
        <v>0.16666666666666666</v>
      </c>
      <c r="D876" s="8">
        <f>Weather[[#This Row],[Date]]+Weather[[#This Row],[WeatherHourlyBuckets]]</f>
        <v>45109.166666666664</v>
      </c>
      <c r="E876">
        <v>57.2</v>
      </c>
      <c r="F876">
        <v>67.150000000000006</v>
      </c>
      <c r="G876">
        <v>46.4</v>
      </c>
      <c r="H876">
        <v>30.16</v>
      </c>
      <c r="I876">
        <v>4</v>
      </c>
      <c r="J876" t="s">
        <v>21</v>
      </c>
    </row>
    <row r="877" spans="1:10" x14ac:dyDescent="0.25">
      <c r="A877" s="1">
        <v>45109</v>
      </c>
      <c r="B877" s="7">
        <v>0.1736111111111111</v>
      </c>
      <c r="C877" s="7">
        <v>0.16666666666666666</v>
      </c>
      <c r="D877" s="8">
        <f>Weather[[#This Row],[Date]]+Weather[[#This Row],[WeatherHourlyBuckets]]</f>
        <v>45109.166666666664</v>
      </c>
      <c r="E877">
        <v>59</v>
      </c>
      <c r="F877">
        <v>62.95</v>
      </c>
      <c r="G877">
        <v>46.4</v>
      </c>
      <c r="H877">
        <v>30.16</v>
      </c>
      <c r="I877">
        <v>3</v>
      </c>
      <c r="J877" t="s">
        <v>21</v>
      </c>
    </row>
    <row r="878" spans="1:10" x14ac:dyDescent="0.25">
      <c r="A878" s="1">
        <v>45109</v>
      </c>
      <c r="B878" s="7">
        <v>0.1701388888888889</v>
      </c>
      <c r="C878" s="7">
        <v>0.16666666666666666</v>
      </c>
      <c r="D878" s="8">
        <f>Weather[[#This Row],[Date]]+Weather[[#This Row],[WeatherHourlyBuckets]]</f>
        <v>45109.166666666664</v>
      </c>
      <c r="E878">
        <v>57.2</v>
      </c>
      <c r="F878">
        <v>67.150000000000006</v>
      </c>
      <c r="G878">
        <v>46.4</v>
      </c>
      <c r="H878">
        <v>30.16</v>
      </c>
      <c r="J878" t="s">
        <v>20</v>
      </c>
    </row>
    <row r="879" spans="1:10" x14ac:dyDescent="0.25">
      <c r="A879" s="1">
        <v>45109</v>
      </c>
      <c r="B879" s="7">
        <v>0.10416666666666667</v>
      </c>
      <c r="C879" s="7">
        <v>8.3333333333333329E-2</v>
      </c>
      <c r="D879" s="8">
        <f>Weather[[#This Row],[Date]]+Weather[[#This Row],[WeatherHourlyBuckets]]</f>
        <v>45109.083333333336</v>
      </c>
      <c r="E879">
        <v>60.8</v>
      </c>
      <c r="F879">
        <v>59.05</v>
      </c>
      <c r="G879">
        <v>46.4</v>
      </c>
      <c r="H879">
        <v>30.18</v>
      </c>
      <c r="I879">
        <v>4</v>
      </c>
      <c r="J879" t="s">
        <v>18</v>
      </c>
    </row>
    <row r="880" spans="1:10" x14ac:dyDescent="0.25">
      <c r="A880" s="1">
        <v>45109</v>
      </c>
      <c r="B880" s="7">
        <v>9.0277777777777776E-2</v>
      </c>
      <c r="C880" s="7">
        <v>8.3333333333333329E-2</v>
      </c>
      <c r="D880" s="8">
        <f>Weather[[#This Row],[Date]]+Weather[[#This Row],[WeatherHourlyBuckets]]</f>
        <v>45109.083333333336</v>
      </c>
      <c r="E880">
        <v>60.8</v>
      </c>
      <c r="F880">
        <v>59.05</v>
      </c>
      <c r="G880">
        <v>46.4</v>
      </c>
      <c r="H880">
        <v>30.18</v>
      </c>
      <c r="I880">
        <v>7</v>
      </c>
      <c r="J880" t="s">
        <v>11</v>
      </c>
    </row>
    <row r="881" spans="1:10" x14ac:dyDescent="0.25">
      <c r="A881" s="1">
        <v>45109</v>
      </c>
      <c r="B881" s="7">
        <v>3.4722222222222224E-2</v>
      </c>
      <c r="C881" s="7">
        <v>0</v>
      </c>
      <c r="D881" s="8">
        <f>Weather[[#This Row],[Date]]+Weather[[#This Row],[WeatherHourlyBuckets]]</f>
        <v>45109</v>
      </c>
      <c r="E881">
        <v>60.8</v>
      </c>
      <c r="F881">
        <v>59.05</v>
      </c>
      <c r="G881">
        <v>46.4</v>
      </c>
      <c r="H881">
        <v>30.19</v>
      </c>
      <c r="I881">
        <v>4</v>
      </c>
      <c r="J881" t="s">
        <v>11</v>
      </c>
    </row>
    <row r="882" spans="1:10" x14ac:dyDescent="0.25">
      <c r="A882" s="1">
        <v>45109</v>
      </c>
      <c r="B882" s="7">
        <v>0</v>
      </c>
      <c r="C882" s="7">
        <v>0</v>
      </c>
      <c r="D882" s="8">
        <f>Weather[[#This Row],[Date]]+Weather[[#This Row],[WeatherHourlyBuckets]]</f>
        <v>45109</v>
      </c>
      <c r="E882">
        <v>62.6</v>
      </c>
      <c r="F882">
        <v>55.41</v>
      </c>
      <c r="G882">
        <v>46.4</v>
      </c>
      <c r="H882">
        <v>30.21</v>
      </c>
      <c r="I882">
        <v>7</v>
      </c>
      <c r="J882" t="s">
        <v>27</v>
      </c>
    </row>
    <row r="883" spans="1:10" x14ac:dyDescent="0.25">
      <c r="A883" s="1">
        <v>45109</v>
      </c>
      <c r="B883" s="7">
        <v>0.92013888888888884</v>
      </c>
      <c r="C883" s="7">
        <v>0.91666666666666663</v>
      </c>
      <c r="D883" s="8">
        <f>Weather[[#This Row],[Date]]+Weather[[#This Row],[WeatherHourlyBuckets]]</f>
        <v>45109.916666666664</v>
      </c>
      <c r="E883">
        <v>69.8</v>
      </c>
      <c r="F883">
        <v>52.83</v>
      </c>
      <c r="G883">
        <v>51.8</v>
      </c>
      <c r="H883">
        <v>30.16</v>
      </c>
      <c r="I883">
        <v>6</v>
      </c>
      <c r="J883" t="s">
        <v>12</v>
      </c>
    </row>
    <row r="884" spans="1:10" x14ac:dyDescent="0.25">
      <c r="A884" s="1">
        <v>45109</v>
      </c>
      <c r="B884" s="7">
        <v>0.91666666666666663</v>
      </c>
      <c r="C884" s="7">
        <v>0.91666666666666663</v>
      </c>
      <c r="D884" s="8">
        <f>Weather[[#This Row],[Date]]+Weather[[#This Row],[WeatherHourlyBuckets]]</f>
        <v>45109.916666666664</v>
      </c>
      <c r="E884">
        <v>69.8</v>
      </c>
      <c r="F884">
        <v>52.83</v>
      </c>
      <c r="G884">
        <v>51.8</v>
      </c>
      <c r="H884">
        <v>30.16</v>
      </c>
      <c r="I884">
        <v>7</v>
      </c>
      <c r="J884" t="s">
        <v>12</v>
      </c>
    </row>
    <row r="885" spans="1:10" x14ac:dyDescent="0.25">
      <c r="A885" s="1">
        <v>45109</v>
      </c>
      <c r="B885" s="7">
        <v>0.91319444444444442</v>
      </c>
      <c r="C885" s="7">
        <v>0.875</v>
      </c>
      <c r="D885" s="8">
        <f>Weather[[#This Row],[Date]]+Weather[[#This Row],[WeatherHourlyBuckets]]</f>
        <v>45109.875</v>
      </c>
      <c r="E885">
        <v>69.8</v>
      </c>
      <c r="F885">
        <v>52.83</v>
      </c>
      <c r="G885">
        <v>51.8</v>
      </c>
      <c r="H885">
        <v>30.16</v>
      </c>
      <c r="I885">
        <v>6</v>
      </c>
      <c r="J885" t="s">
        <v>22</v>
      </c>
    </row>
    <row r="886" spans="1:10" x14ac:dyDescent="0.25">
      <c r="A886" s="1">
        <v>45109</v>
      </c>
      <c r="B886" s="7">
        <v>0.86805555555555558</v>
      </c>
      <c r="C886" s="7">
        <v>0.83333333333333337</v>
      </c>
      <c r="D886" s="8">
        <f>Weather[[#This Row],[Date]]+Weather[[#This Row],[WeatherHourlyBuckets]]</f>
        <v>45109.833333333336</v>
      </c>
      <c r="E886">
        <v>71.599999999999994</v>
      </c>
      <c r="F886">
        <v>49.7</v>
      </c>
      <c r="G886">
        <v>51.8</v>
      </c>
      <c r="H886">
        <v>30.13</v>
      </c>
      <c r="I886">
        <v>5</v>
      </c>
      <c r="J886" t="s">
        <v>11</v>
      </c>
    </row>
    <row r="887" spans="1:10" x14ac:dyDescent="0.25">
      <c r="A887" s="1">
        <v>45109</v>
      </c>
      <c r="B887" s="7">
        <v>0.86458333333333337</v>
      </c>
      <c r="C887" s="7">
        <v>0.83333333333333337</v>
      </c>
      <c r="D887" s="8">
        <f>Weather[[#This Row],[Date]]+Weather[[#This Row],[WeatherHourlyBuckets]]</f>
        <v>45109.833333333336</v>
      </c>
      <c r="E887">
        <v>71.599999999999994</v>
      </c>
      <c r="F887">
        <v>49.7</v>
      </c>
      <c r="G887">
        <v>51.8</v>
      </c>
      <c r="H887">
        <v>30.12</v>
      </c>
      <c r="I887">
        <v>5</v>
      </c>
      <c r="J887" t="s">
        <v>21</v>
      </c>
    </row>
    <row r="888" spans="1:10" x14ac:dyDescent="0.25">
      <c r="A888" s="1">
        <v>45109</v>
      </c>
      <c r="B888" s="7">
        <v>0.8125</v>
      </c>
      <c r="C888" s="7">
        <v>0.79166666666666663</v>
      </c>
      <c r="D888" s="8">
        <f>Weather[[#This Row],[Date]]+Weather[[#This Row],[WeatherHourlyBuckets]]</f>
        <v>45109.791666666664</v>
      </c>
      <c r="E888">
        <v>78.8</v>
      </c>
      <c r="F888">
        <v>29.86</v>
      </c>
      <c r="G888">
        <v>44.6</v>
      </c>
      <c r="H888">
        <v>30.11</v>
      </c>
      <c r="I888">
        <v>6</v>
      </c>
      <c r="J888" t="s">
        <v>13</v>
      </c>
    </row>
    <row r="889" spans="1:10" x14ac:dyDescent="0.25">
      <c r="A889" s="1">
        <v>45109</v>
      </c>
      <c r="B889" s="7">
        <v>0.78125</v>
      </c>
      <c r="C889" s="7">
        <v>0.75</v>
      </c>
      <c r="D889" s="8">
        <f>Weather[[#This Row],[Date]]+Weather[[#This Row],[WeatherHourlyBuckets]]</f>
        <v>45109.75</v>
      </c>
      <c r="E889">
        <v>80.599999999999994</v>
      </c>
      <c r="F889">
        <v>28.15</v>
      </c>
      <c r="G889">
        <v>44.6</v>
      </c>
      <c r="H889">
        <v>30.1</v>
      </c>
      <c r="I889">
        <v>4</v>
      </c>
      <c r="J889" t="s">
        <v>26</v>
      </c>
    </row>
    <row r="890" spans="1:10" x14ac:dyDescent="0.25">
      <c r="A890" s="1">
        <v>45109</v>
      </c>
      <c r="B890" s="7">
        <v>0.77777777777777779</v>
      </c>
      <c r="C890" s="7">
        <v>0.75</v>
      </c>
      <c r="D890" s="8">
        <f>Weather[[#This Row],[Date]]+Weather[[#This Row],[WeatherHourlyBuckets]]</f>
        <v>45109.75</v>
      </c>
      <c r="E890">
        <v>80.599999999999994</v>
      </c>
      <c r="F890">
        <v>28.15</v>
      </c>
      <c r="G890">
        <v>44.6</v>
      </c>
      <c r="H890">
        <v>30.1</v>
      </c>
      <c r="I890">
        <v>5</v>
      </c>
      <c r="J890" t="s">
        <v>23</v>
      </c>
    </row>
    <row r="891" spans="1:10" x14ac:dyDescent="0.25">
      <c r="A891" s="1">
        <v>45109</v>
      </c>
      <c r="B891" s="7">
        <v>0.75</v>
      </c>
      <c r="C891" s="7">
        <v>0.75</v>
      </c>
      <c r="D891" s="8">
        <f>Weather[[#This Row],[Date]]+Weather[[#This Row],[WeatherHourlyBuckets]]</f>
        <v>45109.75</v>
      </c>
      <c r="E891">
        <v>80.599999999999994</v>
      </c>
      <c r="F891">
        <v>28.15</v>
      </c>
      <c r="G891">
        <v>44.6</v>
      </c>
      <c r="H891">
        <v>30.11</v>
      </c>
      <c r="I891">
        <v>6</v>
      </c>
      <c r="J891" t="s">
        <v>23</v>
      </c>
    </row>
    <row r="892" spans="1:10" x14ac:dyDescent="0.25">
      <c r="A892" s="1">
        <v>45109</v>
      </c>
      <c r="B892" s="7">
        <v>0.74652777777777779</v>
      </c>
      <c r="C892" s="7">
        <v>0.70833333333333337</v>
      </c>
      <c r="D892" s="8">
        <f>Weather[[#This Row],[Date]]+Weather[[#This Row],[WeatherHourlyBuckets]]</f>
        <v>45109.708333333336</v>
      </c>
      <c r="E892">
        <v>80.599999999999994</v>
      </c>
      <c r="F892">
        <v>28.15</v>
      </c>
      <c r="G892">
        <v>44.6</v>
      </c>
      <c r="H892">
        <v>30.11</v>
      </c>
      <c r="I892">
        <v>5</v>
      </c>
      <c r="J892" t="s">
        <v>25</v>
      </c>
    </row>
    <row r="893" spans="1:10" x14ac:dyDescent="0.25">
      <c r="A893" s="1">
        <v>45109</v>
      </c>
      <c r="B893" s="7">
        <v>0.74305555555555558</v>
      </c>
      <c r="C893" s="7">
        <v>0.70833333333333337</v>
      </c>
      <c r="D893" s="8">
        <f>Weather[[#This Row],[Date]]+Weather[[#This Row],[WeatherHourlyBuckets]]</f>
        <v>45109.708333333336</v>
      </c>
      <c r="E893">
        <v>80.599999999999994</v>
      </c>
      <c r="F893">
        <v>28.15</v>
      </c>
      <c r="G893">
        <v>44.6</v>
      </c>
      <c r="H893">
        <v>30.11</v>
      </c>
      <c r="I893">
        <v>7</v>
      </c>
      <c r="J893" t="s">
        <v>23</v>
      </c>
    </row>
    <row r="894" spans="1:10" x14ac:dyDescent="0.25">
      <c r="A894" s="1">
        <v>45109</v>
      </c>
      <c r="B894" s="7">
        <v>0.73611111111111116</v>
      </c>
      <c r="C894" s="7">
        <v>0.70833333333333337</v>
      </c>
      <c r="D894" s="8">
        <f>Weather[[#This Row],[Date]]+Weather[[#This Row],[WeatherHourlyBuckets]]</f>
        <v>45109.708333333336</v>
      </c>
      <c r="E894">
        <v>80.599999999999994</v>
      </c>
      <c r="F894">
        <v>28.15</v>
      </c>
      <c r="G894">
        <v>44.6</v>
      </c>
      <c r="H894">
        <v>30.11</v>
      </c>
      <c r="I894">
        <v>7</v>
      </c>
      <c r="J894" t="s">
        <v>25</v>
      </c>
    </row>
    <row r="895" spans="1:10" x14ac:dyDescent="0.25">
      <c r="A895" s="1">
        <v>45109</v>
      </c>
      <c r="B895" s="7">
        <v>0.73263888888888884</v>
      </c>
      <c r="C895" s="7">
        <v>0.70833333333333337</v>
      </c>
      <c r="D895" s="8">
        <f>Weather[[#This Row],[Date]]+Weather[[#This Row],[WeatherHourlyBuckets]]</f>
        <v>45109.708333333336</v>
      </c>
      <c r="E895">
        <v>80.599999999999994</v>
      </c>
      <c r="F895">
        <v>28.15</v>
      </c>
      <c r="G895">
        <v>44.6</v>
      </c>
      <c r="H895">
        <v>30.11</v>
      </c>
      <c r="I895">
        <v>4</v>
      </c>
      <c r="J895" t="s">
        <v>25</v>
      </c>
    </row>
    <row r="896" spans="1:10" x14ac:dyDescent="0.25">
      <c r="A896" s="1">
        <v>45109</v>
      </c>
      <c r="B896" s="7">
        <v>0.71875</v>
      </c>
      <c r="C896" s="7">
        <v>0.70833333333333337</v>
      </c>
      <c r="D896" s="8">
        <f>Weather[[#This Row],[Date]]+Weather[[#This Row],[WeatherHourlyBuckets]]</f>
        <v>45109.708333333336</v>
      </c>
      <c r="E896">
        <v>80.599999999999994</v>
      </c>
      <c r="F896">
        <v>28.15</v>
      </c>
      <c r="G896">
        <v>44.6</v>
      </c>
      <c r="H896">
        <v>30.11</v>
      </c>
      <c r="I896">
        <v>5</v>
      </c>
      <c r="J896" t="s">
        <v>22</v>
      </c>
    </row>
    <row r="897" spans="1:10" x14ac:dyDescent="0.25">
      <c r="A897" s="1">
        <v>45109</v>
      </c>
      <c r="B897" s="7">
        <v>0.71180555555555558</v>
      </c>
      <c r="C897" s="7">
        <v>0.70833333333333337</v>
      </c>
      <c r="D897" s="8">
        <f>Weather[[#This Row],[Date]]+Weather[[#This Row],[WeatherHourlyBuckets]]</f>
        <v>45109.708333333336</v>
      </c>
      <c r="E897">
        <v>80.599999999999994</v>
      </c>
      <c r="F897">
        <v>28.15</v>
      </c>
      <c r="G897">
        <v>44.6</v>
      </c>
      <c r="H897">
        <v>30.11</v>
      </c>
      <c r="I897">
        <v>3</v>
      </c>
      <c r="J897" t="s">
        <v>22</v>
      </c>
    </row>
    <row r="898" spans="1:10" x14ac:dyDescent="0.25">
      <c r="A898" s="1">
        <v>45109</v>
      </c>
      <c r="B898" s="7">
        <v>0.70486111111111116</v>
      </c>
      <c r="C898" s="7">
        <v>0.66666666666666663</v>
      </c>
      <c r="D898" s="8">
        <f>Weather[[#This Row],[Date]]+Weather[[#This Row],[WeatherHourlyBuckets]]</f>
        <v>45109.666666666664</v>
      </c>
      <c r="E898">
        <v>80.599999999999994</v>
      </c>
      <c r="F898">
        <v>28.15</v>
      </c>
      <c r="G898">
        <v>44.6</v>
      </c>
      <c r="H898">
        <v>30.12</v>
      </c>
      <c r="I898">
        <v>8</v>
      </c>
      <c r="J898" t="s">
        <v>13</v>
      </c>
    </row>
    <row r="899" spans="1:10" x14ac:dyDescent="0.25">
      <c r="A899" s="1">
        <v>45109</v>
      </c>
      <c r="B899" s="7">
        <v>0.70138888888888884</v>
      </c>
      <c r="C899" s="7">
        <v>0.66666666666666663</v>
      </c>
      <c r="D899" s="8">
        <f>Weather[[#This Row],[Date]]+Weather[[#This Row],[WeatherHourlyBuckets]]</f>
        <v>45109.666666666664</v>
      </c>
      <c r="E899">
        <v>80.599999999999994</v>
      </c>
      <c r="F899">
        <v>28.15</v>
      </c>
      <c r="G899">
        <v>44.6</v>
      </c>
      <c r="H899">
        <v>30.12</v>
      </c>
      <c r="I899">
        <v>7</v>
      </c>
      <c r="J899" t="s">
        <v>25</v>
      </c>
    </row>
    <row r="900" spans="1:10" x14ac:dyDescent="0.25">
      <c r="A900" s="1">
        <v>45109</v>
      </c>
      <c r="B900" s="7">
        <v>0.62152777777777779</v>
      </c>
      <c r="C900" s="7">
        <v>0.58333333333333337</v>
      </c>
      <c r="D900" s="8">
        <f>Weather[[#This Row],[Date]]+Weather[[#This Row],[WeatherHourlyBuckets]]</f>
        <v>45109.583333333336</v>
      </c>
      <c r="E900">
        <v>80.599999999999994</v>
      </c>
      <c r="F900">
        <v>28.15</v>
      </c>
      <c r="G900">
        <v>44.6</v>
      </c>
      <c r="H900">
        <v>30.13</v>
      </c>
      <c r="I900">
        <v>4</v>
      </c>
      <c r="J900" t="s">
        <v>13</v>
      </c>
    </row>
    <row r="901" spans="1:10" x14ac:dyDescent="0.25">
      <c r="A901" s="1">
        <v>45109</v>
      </c>
      <c r="B901" s="7">
        <v>0.56944444444444442</v>
      </c>
      <c r="C901" s="7">
        <v>0.54166666666666663</v>
      </c>
      <c r="D901" s="8">
        <f>Weather[[#This Row],[Date]]+Weather[[#This Row],[WeatherHourlyBuckets]]</f>
        <v>45109.541666666664</v>
      </c>
      <c r="E901">
        <v>80.599999999999994</v>
      </c>
      <c r="F901">
        <v>28.15</v>
      </c>
      <c r="G901">
        <v>44.6</v>
      </c>
      <c r="H901">
        <v>30.14</v>
      </c>
      <c r="I901">
        <v>5</v>
      </c>
      <c r="J901" t="s">
        <v>25</v>
      </c>
    </row>
    <row r="902" spans="1:10" x14ac:dyDescent="0.25">
      <c r="A902" s="1">
        <v>45109</v>
      </c>
      <c r="B902" s="7">
        <v>0.5625</v>
      </c>
      <c r="C902" s="7">
        <v>0.54166666666666663</v>
      </c>
      <c r="D902" s="8">
        <f>Weather[[#This Row],[Date]]+Weather[[#This Row],[WeatherHourlyBuckets]]</f>
        <v>45109.541666666664</v>
      </c>
      <c r="E902">
        <v>80.599999999999994</v>
      </c>
      <c r="F902">
        <v>28.15</v>
      </c>
      <c r="G902">
        <v>44.6</v>
      </c>
      <c r="H902">
        <v>30.14</v>
      </c>
      <c r="I902">
        <v>4</v>
      </c>
      <c r="J902" t="s">
        <v>26</v>
      </c>
    </row>
    <row r="903" spans="1:10" x14ac:dyDescent="0.25">
      <c r="A903" s="1">
        <v>45109</v>
      </c>
      <c r="B903" s="7">
        <v>0.53472222222222221</v>
      </c>
      <c r="C903" s="7">
        <v>0.5</v>
      </c>
      <c r="D903" s="8">
        <f>Weather[[#This Row],[Date]]+Weather[[#This Row],[WeatherHourlyBuckets]]</f>
        <v>45109.5</v>
      </c>
      <c r="E903">
        <v>80.599999999999994</v>
      </c>
      <c r="F903">
        <v>28.15</v>
      </c>
      <c r="G903">
        <v>44.6</v>
      </c>
      <c r="H903">
        <v>30.15</v>
      </c>
      <c r="I903">
        <v>5</v>
      </c>
      <c r="J903" t="s">
        <v>25</v>
      </c>
    </row>
    <row r="904" spans="1:10" x14ac:dyDescent="0.25">
      <c r="A904" s="1">
        <v>45109</v>
      </c>
      <c r="B904" s="7">
        <v>0.53125</v>
      </c>
      <c r="C904" s="7">
        <v>0.5</v>
      </c>
      <c r="D904" s="8">
        <f>Weather[[#This Row],[Date]]+Weather[[#This Row],[WeatherHourlyBuckets]]</f>
        <v>45109.5</v>
      </c>
      <c r="E904">
        <v>80.599999999999994</v>
      </c>
      <c r="F904">
        <v>28.15</v>
      </c>
      <c r="G904">
        <v>44.6</v>
      </c>
      <c r="H904">
        <v>30.15</v>
      </c>
      <c r="I904">
        <v>6</v>
      </c>
      <c r="J904" t="s">
        <v>25</v>
      </c>
    </row>
    <row r="905" spans="1:10" x14ac:dyDescent="0.25">
      <c r="A905" s="1">
        <v>45109</v>
      </c>
      <c r="B905" s="7">
        <v>0.52430555555555558</v>
      </c>
      <c r="C905" s="7">
        <v>0.5</v>
      </c>
      <c r="D905" s="8">
        <f>Weather[[#This Row],[Date]]+Weather[[#This Row],[WeatherHourlyBuckets]]</f>
        <v>45109.5</v>
      </c>
      <c r="E905">
        <v>80.599999999999994</v>
      </c>
      <c r="F905">
        <v>28.15</v>
      </c>
      <c r="G905">
        <v>44.6</v>
      </c>
      <c r="H905">
        <v>30.15</v>
      </c>
      <c r="I905">
        <v>8</v>
      </c>
      <c r="J905" t="s">
        <v>26</v>
      </c>
    </row>
    <row r="906" spans="1:10" x14ac:dyDescent="0.25">
      <c r="A906" s="1">
        <v>45109</v>
      </c>
      <c r="B906" s="7">
        <v>0.50694444444444442</v>
      </c>
      <c r="C906" s="7">
        <v>0.5</v>
      </c>
      <c r="D906" s="8">
        <f>Weather[[#This Row],[Date]]+Weather[[#This Row],[WeatherHourlyBuckets]]</f>
        <v>45109.5</v>
      </c>
      <c r="E906">
        <v>80.599999999999994</v>
      </c>
      <c r="F906">
        <v>28.15</v>
      </c>
      <c r="G906">
        <v>44.6</v>
      </c>
      <c r="H906">
        <v>30.16</v>
      </c>
      <c r="I906">
        <v>4</v>
      </c>
      <c r="J906" t="s">
        <v>26</v>
      </c>
    </row>
    <row r="907" spans="1:10" x14ac:dyDescent="0.25">
      <c r="A907" s="1">
        <v>45109</v>
      </c>
      <c r="B907" s="7">
        <v>0.50347222222222221</v>
      </c>
      <c r="C907" s="7">
        <v>0.5</v>
      </c>
      <c r="D907" s="8">
        <f>Weather[[#This Row],[Date]]+Weather[[#This Row],[WeatherHourlyBuckets]]</f>
        <v>45109.5</v>
      </c>
      <c r="E907">
        <v>80.599999999999994</v>
      </c>
      <c r="F907">
        <v>28.15</v>
      </c>
      <c r="G907">
        <v>44.6</v>
      </c>
      <c r="H907">
        <v>30.16</v>
      </c>
      <c r="J907" t="s">
        <v>20</v>
      </c>
    </row>
    <row r="908" spans="1:10" x14ac:dyDescent="0.25">
      <c r="A908" s="1">
        <v>45109</v>
      </c>
      <c r="B908" s="7">
        <v>0.5</v>
      </c>
      <c r="C908" s="7">
        <v>0.5</v>
      </c>
      <c r="D908" s="8">
        <f>Weather[[#This Row],[Date]]+Weather[[#This Row],[WeatherHourlyBuckets]]</f>
        <v>45109.5</v>
      </c>
      <c r="E908">
        <v>80.599999999999994</v>
      </c>
      <c r="F908">
        <v>28.15</v>
      </c>
      <c r="G908">
        <v>44.6</v>
      </c>
      <c r="H908">
        <v>30.16</v>
      </c>
      <c r="I908">
        <v>5</v>
      </c>
      <c r="J908" t="s">
        <v>26</v>
      </c>
    </row>
    <row r="909" spans="1:10" x14ac:dyDescent="0.25">
      <c r="A909" s="1">
        <v>45109</v>
      </c>
      <c r="B909" s="7">
        <v>0.49652777777777779</v>
      </c>
      <c r="C909" s="7">
        <v>0.45833333333333331</v>
      </c>
      <c r="D909" s="8">
        <f>Weather[[#This Row],[Date]]+Weather[[#This Row],[WeatherHourlyBuckets]]</f>
        <v>45109.458333333336</v>
      </c>
      <c r="E909">
        <v>80.599999999999994</v>
      </c>
      <c r="F909">
        <v>28.15</v>
      </c>
      <c r="G909">
        <v>44.6</v>
      </c>
      <c r="H909">
        <v>30.16</v>
      </c>
      <c r="I909">
        <v>9</v>
      </c>
      <c r="J909" t="s">
        <v>26</v>
      </c>
    </row>
    <row r="910" spans="1:10" x14ac:dyDescent="0.25">
      <c r="A910" s="1">
        <v>45109</v>
      </c>
      <c r="B910" s="7">
        <v>0.48958333333333331</v>
      </c>
      <c r="C910" s="7">
        <v>0.45833333333333331</v>
      </c>
      <c r="D910" s="8">
        <f>Weather[[#This Row],[Date]]+Weather[[#This Row],[WeatherHourlyBuckets]]</f>
        <v>45109.458333333336</v>
      </c>
      <c r="E910">
        <v>80.599999999999994</v>
      </c>
      <c r="F910">
        <v>28.15</v>
      </c>
      <c r="G910">
        <v>44.6</v>
      </c>
      <c r="H910">
        <v>30.16</v>
      </c>
      <c r="I910">
        <v>7</v>
      </c>
      <c r="J910" t="s">
        <v>26</v>
      </c>
    </row>
    <row r="911" spans="1:10" x14ac:dyDescent="0.25">
      <c r="A911" s="1">
        <v>45109</v>
      </c>
      <c r="B911" s="7">
        <v>0.4861111111111111</v>
      </c>
      <c r="C911" s="7">
        <v>0.45833333333333331</v>
      </c>
      <c r="D911" s="8">
        <f>Weather[[#This Row],[Date]]+Weather[[#This Row],[WeatherHourlyBuckets]]</f>
        <v>45109.458333333336</v>
      </c>
      <c r="E911">
        <v>80.599999999999994</v>
      </c>
      <c r="F911">
        <v>28.15</v>
      </c>
      <c r="G911">
        <v>44.6</v>
      </c>
      <c r="H911">
        <v>30.16</v>
      </c>
      <c r="I911">
        <v>7</v>
      </c>
      <c r="J911" t="s">
        <v>14</v>
      </c>
    </row>
    <row r="912" spans="1:10" x14ac:dyDescent="0.25">
      <c r="A912" s="1">
        <v>45109</v>
      </c>
      <c r="B912" s="7">
        <v>0.47916666666666669</v>
      </c>
      <c r="C912" s="7">
        <v>0.45833333333333331</v>
      </c>
      <c r="D912" s="8">
        <f>Weather[[#This Row],[Date]]+Weather[[#This Row],[WeatherHourlyBuckets]]</f>
        <v>45109.458333333336</v>
      </c>
      <c r="E912">
        <v>78.8</v>
      </c>
      <c r="F912">
        <v>29.86</v>
      </c>
      <c r="G912">
        <v>44.6</v>
      </c>
      <c r="H912">
        <v>30.17</v>
      </c>
      <c r="I912">
        <v>7</v>
      </c>
      <c r="J912" t="s">
        <v>14</v>
      </c>
    </row>
    <row r="913" spans="1:10" x14ac:dyDescent="0.25">
      <c r="A913" s="1">
        <v>45109</v>
      </c>
      <c r="B913" s="7">
        <v>0.92708333333333337</v>
      </c>
      <c r="C913" s="7">
        <v>0.91666666666666663</v>
      </c>
      <c r="D913" s="8">
        <f>Weather[[#This Row],[Date]]+Weather[[#This Row],[WeatherHourlyBuckets]]</f>
        <v>45109.916666666664</v>
      </c>
      <c r="E913">
        <v>69.8</v>
      </c>
      <c r="F913">
        <v>49.43</v>
      </c>
      <c r="G913">
        <v>50</v>
      </c>
      <c r="H913">
        <v>30.16</v>
      </c>
      <c r="I913">
        <v>7</v>
      </c>
      <c r="J913" t="s">
        <v>12</v>
      </c>
    </row>
    <row r="914" spans="1:10" x14ac:dyDescent="0.25">
      <c r="A914" s="1">
        <v>45109</v>
      </c>
      <c r="B914" s="7">
        <v>0.92361111111111116</v>
      </c>
      <c r="C914" s="7">
        <v>0.91666666666666663</v>
      </c>
      <c r="D914" s="8">
        <f>Weather[[#This Row],[Date]]+Weather[[#This Row],[WeatherHourlyBuckets]]</f>
        <v>45109.916666666664</v>
      </c>
      <c r="E914">
        <v>69.8</v>
      </c>
      <c r="F914">
        <v>49.43</v>
      </c>
      <c r="G914">
        <v>50</v>
      </c>
      <c r="H914">
        <v>30.16</v>
      </c>
      <c r="I914">
        <v>6</v>
      </c>
      <c r="J914" t="s">
        <v>12</v>
      </c>
    </row>
    <row r="915" spans="1:10" x14ac:dyDescent="0.25">
      <c r="A915" s="1">
        <v>45109</v>
      </c>
      <c r="B915" s="7">
        <v>0.90972222222222221</v>
      </c>
      <c r="C915" s="7">
        <v>0.875</v>
      </c>
      <c r="D915" s="8">
        <f>Weather[[#This Row],[Date]]+Weather[[#This Row],[WeatherHourlyBuckets]]</f>
        <v>45109.875</v>
      </c>
      <c r="E915">
        <v>71.599999999999994</v>
      </c>
      <c r="F915">
        <v>46.5</v>
      </c>
      <c r="G915">
        <v>50</v>
      </c>
      <c r="H915">
        <v>30.15</v>
      </c>
      <c r="I915">
        <v>5</v>
      </c>
      <c r="J915" t="s">
        <v>22</v>
      </c>
    </row>
    <row r="916" spans="1:10" x14ac:dyDescent="0.25">
      <c r="A916" s="1">
        <v>45109</v>
      </c>
      <c r="B916" s="7">
        <v>0.90625</v>
      </c>
      <c r="C916" s="7">
        <v>0.875</v>
      </c>
      <c r="D916" s="8">
        <f>Weather[[#This Row],[Date]]+Weather[[#This Row],[WeatherHourlyBuckets]]</f>
        <v>45109.875</v>
      </c>
      <c r="E916">
        <v>71.599999999999994</v>
      </c>
      <c r="F916">
        <v>46.5</v>
      </c>
      <c r="G916">
        <v>50</v>
      </c>
      <c r="H916">
        <v>30.15</v>
      </c>
      <c r="I916">
        <v>5</v>
      </c>
      <c r="J916" t="s">
        <v>12</v>
      </c>
    </row>
    <row r="917" spans="1:10" x14ac:dyDescent="0.25">
      <c r="A917" s="1">
        <v>45109</v>
      </c>
      <c r="B917" s="7">
        <v>0.90277777777777779</v>
      </c>
      <c r="C917" s="7">
        <v>0.875</v>
      </c>
      <c r="D917" s="8">
        <f>Weather[[#This Row],[Date]]+Weather[[#This Row],[WeatherHourlyBuckets]]</f>
        <v>45109.875</v>
      </c>
      <c r="E917">
        <v>71.599999999999994</v>
      </c>
      <c r="F917">
        <v>46.5</v>
      </c>
      <c r="G917">
        <v>50</v>
      </c>
      <c r="H917">
        <v>30.15</v>
      </c>
      <c r="I917">
        <v>5</v>
      </c>
      <c r="J917" t="s">
        <v>12</v>
      </c>
    </row>
    <row r="918" spans="1:10" x14ac:dyDescent="0.25">
      <c r="A918" s="1">
        <v>45109</v>
      </c>
      <c r="B918" s="7">
        <v>0.89930555555555558</v>
      </c>
      <c r="C918" s="7">
        <v>0.875</v>
      </c>
      <c r="D918" s="8">
        <f>Weather[[#This Row],[Date]]+Weather[[#This Row],[WeatherHourlyBuckets]]</f>
        <v>45109.875</v>
      </c>
      <c r="E918">
        <v>71.599999999999994</v>
      </c>
      <c r="F918">
        <v>46.5</v>
      </c>
      <c r="G918">
        <v>50</v>
      </c>
      <c r="H918">
        <v>30.15</v>
      </c>
      <c r="I918">
        <v>5</v>
      </c>
      <c r="J918" t="s">
        <v>12</v>
      </c>
    </row>
    <row r="919" spans="1:10" x14ac:dyDescent="0.25">
      <c r="A919" s="1">
        <v>45109</v>
      </c>
      <c r="B919" s="7">
        <v>0.89583333333333337</v>
      </c>
      <c r="C919" s="7">
        <v>0.875</v>
      </c>
      <c r="D919" s="8">
        <f>Weather[[#This Row],[Date]]+Weather[[#This Row],[WeatherHourlyBuckets]]</f>
        <v>45109.875</v>
      </c>
      <c r="E919">
        <v>71.599999999999994</v>
      </c>
      <c r="F919">
        <v>46.5</v>
      </c>
      <c r="G919">
        <v>50</v>
      </c>
      <c r="H919">
        <v>30.15</v>
      </c>
      <c r="I919">
        <v>4</v>
      </c>
      <c r="J919" t="s">
        <v>22</v>
      </c>
    </row>
    <row r="920" spans="1:10" x14ac:dyDescent="0.25">
      <c r="A920" s="1">
        <v>45109</v>
      </c>
      <c r="B920" s="7">
        <v>0.88541666666666663</v>
      </c>
      <c r="C920" s="7">
        <v>0.875</v>
      </c>
      <c r="D920" s="8">
        <f>Weather[[#This Row],[Date]]+Weather[[#This Row],[WeatherHourlyBuckets]]</f>
        <v>45109.875</v>
      </c>
      <c r="E920">
        <v>71.599999999999994</v>
      </c>
      <c r="F920">
        <v>46.5</v>
      </c>
      <c r="G920">
        <v>50</v>
      </c>
      <c r="H920">
        <v>30.14</v>
      </c>
      <c r="I920">
        <v>5</v>
      </c>
      <c r="J920" t="s">
        <v>12</v>
      </c>
    </row>
    <row r="921" spans="1:10" x14ac:dyDescent="0.25">
      <c r="A921" s="1">
        <v>45109</v>
      </c>
      <c r="B921" s="7">
        <v>0.88194444444444442</v>
      </c>
      <c r="C921" s="7">
        <v>0.875</v>
      </c>
      <c r="D921" s="8">
        <f>Weather[[#This Row],[Date]]+Weather[[#This Row],[WeatherHourlyBuckets]]</f>
        <v>45109.875</v>
      </c>
      <c r="E921">
        <v>71.599999999999994</v>
      </c>
      <c r="F921">
        <v>46.5</v>
      </c>
      <c r="G921">
        <v>50</v>
      </c>
      <c r="H921">
        <v>30.13</v>
      </c>
      <c r="I921">
        <v>4</v>
      </c>
      <c r="J921" t="s">
        <v>12</v>
      </c>
    </row>
    <row r="922" spans="1:10" x14ac:dyDescent="0.25">
      <c r="A922" s="1">
        <v>45109</v>
      </c>
      <c r="B922" s="7">
        <v>0.87847222222222221</v>
      </c>
      <c r="C922" s="7">
        <v>0.875</v>
      </c>
      <c r="D922" s="8">
        <f>Weather[[#This Row],[Date]]+Weather[[#This Row],[WeatherHourlyBuckets]]</f>
        <v>45109.875</v>
      </c>
      <c r="E922">
        <v>71.599999999999994</v>
      </c>
      <c r="F922">
        <v>46.5</v>
      </c>
      <c r="G922">
        <v>50</v>
      </c>
      <c r="H922">
        <v>30.13</v>
      </c>
      <c r="I922">
        <v>5</v>
      </c>
      <c r="J922" t="s">
        <v>11</v>
      </c>
    </row>
    <row r="923" spans="1:10" x14ac:dyDescent="0.25">
      <c r="A923" s="1">
        <v>45109</v>
      </c>
      <c r="B923" s="7">
        <v>0.87152777777777779</v>
      </c>
      <c r="C923" s="7">
        <v>0.83333333333333337</v>
      </c>
      <c r="D923" s="8">
        <f>Weather[[#This Row],[Date]]+Weather[[#This Row],[WeatherHourlyBuckets]]</f>
        <v>45109.833333333336</v>
      </c>
      <c r="E923">
        <v>71.599999999999994</v>
      </c>
      <c r="F923">
        <v>46.5</v>
      </c>
      <c r="G923">
        <v>50</v>
      </c>
      <c r="H923">
        <v>30.13</v>
      </c>
      <c r="I923">
        <v>6</v>
      </c>
      <c r="J923" t="s">
        <v>11</v>
      </c>
    </row>
    <row r="924" spans="1:10" x14ac:dyDescent="0.25">
      <c r="A924" s="1">
        <v>45109</v>
      </c>
      <c r="B924" s="7">
        <v>0.87013888888888891</v>
      </c>
      <c r="C924" s="7">
        <v>0.83333333333333337</v>
      </c>
      <c r="D924" s="8">
        <f>Weather[[#This Row],[Date]]+Weather[[#This Row],[WeatherHourlyBuckets]]</f>
        <v>45109.833333333336</v>
      </c>
      <c r="E924">
        <v>69.98</v>
      </c>
      <c r="F924">
        <v>49.13</v>
      </c>
      <c r="G924">
        <v>50</v>
      </c>
      <c r="H924">
        <v>30.13</v>
      </c>
      <c r="I924">
        <v>6</v>
      </c>
      <c r="J924" t="s">
        <v>11</v>
      </c>
    </row>
    <row r="925" spans="1:10" x14ac:dyDescent="0.25">
      <c r="A925" s="1">
        <v>45109</v>
      </c>
      <c r="B925" s="7">
        <v>0.86111111111111116</v>
      </c>
      <c r="C925" s="7">
        <v>0.83333333333333337</v>
      </c>
      <c r="D925" s="8">
        <f>Weather[[#This Row],[Date]]+Weather[[#This Row],[WeatherHourlyBuckets]]</f>
        <v>45109.833333333336</v>
      </c>
      <c r="E925">
        <v>71.599999999999994</v>
      </c>
      <c r="F925">
        <v>46.5</v>
      </c>
      <c r="G925">
        <v>50</v>
      </c>
      <c r="H925">
        <v>30.12</v>
      </c>
      <c r="I925">
        <v>6</v>
      </c>
      <c r="J925" t="s">
        <v>21</v>
      </c>
    </row>
    <row r="926" spans="1:10" x14ac:dyDescent="0.25">
      <c r="A926" s="1">
        <v>45109</v>
      </c>
      <c r="B926" s="7">
        <v>0.84027777777777779</v>
      </c>
      <c r="C926" s="7">
        <v>0.83333333333333337</v>
      </c>
      <c r="D926" s="8">
        <f>Weather[[#This Row],[Date]]+Weather[[#This Row],[WeatherHourlyBuckets]]</f>
        <v>45109.833333333336</v>
      </c>
      <c r="E926">
        <v>73.400000000000006</v>
      </c>
      <c r="F926">
        <v>43.76</v>
      </c>
      <c r="G926">
        <v>50</v>
      </c>
      <c r="H926">
        <v>30.12</v>
      </c>
      <c r="I926">
        <v>8</v>
      </c>
      <c r="J926" t="s">
        <v>21</v>
      </c>
    </row>
    <row r="927" spans="1:10" x14ac:dyDescent="0.25">
      <c r="A927" s="1">
        <v>45109</v>
      </c>
      <c r="B927" s="7">
        <v>0.83680555555555558</v>
      </c>
      <c r="C927" s="7">
        <v>0.83333333333333337</v>
      </c>
      <c r="D927" s="8">
        <f>Weather[[#This Row],[Date]]+Weather[[#This Row],[WeatherHourlyBuckets]]</f>
        <v>45109.833333333336</v>
      </c>
      <c r="E927">
        <v>73.400000000000006</v>
      </c>
      <c r="F927">
        <v>43.76</v>
      </c>
      <c r="G927">
        <v>50</v>
      </c>
      <c r="H927">
        <v>30.12</v>
      </c>
      <c r="I927">
        <v>7</v>
      </c>
      <c r="J927" t="s">
        <v>11</v>
      </c>
    </row>
    <row r="928" spans="1:10" x14ac:dyDescent="0.25">
      <c r="A928" s="1">
        <v>45109</v>
      </c>
      <c r="B928" s="7">
        <v>0.82986111111111116</v>
      </c>
      <c r="C928" s="7">
        <v>0.79166666666666663</v>
      </c>
      <c r="D928" s="8">
        <f>Weather[[#This Row],[Date]]+Weather[[#This Row],[WeatherHourlyBuckets]]</f>
        <v>45109.791666666664</v>
      </c>
      <c r="E928">
        <v>75.2</v>
      </c>
      <c r="F928">
        <v>41.21</v>
      </c>
      <c r="G928">
        <v>50</v>
      </c>
      <c r="H928">
        <v>30.12</v>
      </c>
      <c r="I928">
        <v>5</v>
      </c>
      <c r="J928" t="s">
        <v>11</v>
      </c>
    </row>
    <row r="929" spans="1:10" x14ac:dyDescent="0.25">
      <c r="A929" s="1">
        <v>45109</v>
      </c>
      <c r="B929" s="7">
        <v>0.52777777777777779</v>
      </c>
      <c r="C929" s="7">
        <v>0.5</v>
      </c>
      <c r="D929" s="8">
        <f>Weather[[#This Row],[Date]]+Weather[[#This Row],[WeatherHourlyBuckets]]</f>
        <v>45109.5</v>
      </c>
      <c r="E929">
        <v>80.599999999999994</v>
      </c>
      <c r="F929">
        <v>26.28</v>
      </c>
      <c r="G929">
        <v>42.8</v>
      </c>
      <c r="H929">
        <v>30.15</v>
      </c>
      <c r="J929" t="s">
        <v>20</v>
      </c>
    </row>
    <row r="930" spans="1:10" x14ac:dyDescent="0.25">
      <c r="A930" s="1">
        <v>45109</v>
      </c>
      <c r="B930" s="7">
        <v>0.99513888888888891</v>
      </c>
      <c r="C930" s="7">
        <v>0.95833333333333337</v>
      </c>
      <c r="D930" s="8">
        <f>Weather[[#This Row],[Date]]+Weather[[#This Row],[WeatherHourlyBuckets]]</f>
        <v>45109.958333333336</v>
      </c>
      <c r="E930">
        <v>66.92</v>
      </c>
      <c r="F930">
        <v>50.67</v>
      </c>
      <c r="G930">
        <v>48.02</v>
      </c>
      <c r="H930">
        <v>30.17</v>
      </c>
      <c r="I930">
        <v>6</v>
      </c>
      <c r="J930" t="s">
        <v>11</v>
      </c>
    </row>
    <row r="931" spans="1:10" x14ac:dyDescent="0.25">
      <c r="A931" s="1">
        <v>45109</v>
      </c>
      <c r="B931" s="7">
        <v>0.95347222222222228</v>
      </c>
      <c r="C931" s="7">
        <v>0.91666666666666663</v>
      </c>
      <c r="D931" s="8">
        <f>Weather[[#This Row],[Date]]+Weather[[#This Row],[WeatherHourlyBuckets]]</f>
        <v>45109.916666666664</v>
      </c>
      <c r="E931">
        <v>69.08</v>
      </c>
      <c r="F931">
        <v>45.18</v>
      </c>
      <c r="G931">
        <v>46.94</v>
      </c>
      <c r="H931">
        <v>30.16</v>
      </c>
      <c r="I931">
        <v>6</v>
      </c>
      <c r="J931" t="s">
        <v>11</v>
      </c>
    </row>
    <row r="932" spans="1:10" x14ac:dyDescent="0.25">
      <c r="A932" s="1">
        <v>45109</v>
      </c>
      <c r="B932" s="7">
        <v>0.91180555555555554</v>
      </c>
      <c r="C932" s="7">
        <v>0.875</v>
      </c>
      <c r="D932" s="8">
        <f>Weather[[#This Row],[Date]]+Weather[[#This Row],[WeatherHourlyBuckets]]</f>
        <v>45109.875</v>
      </c>
      <c r="E932">
        <v>69.98</v>
      </c>
      <c r="F932">
        <v>51.13</v>
      </c>
      <c r="G932">
        <v>51.08</v>
      </c>
      <c r="H932">
        <v>30.16</v>
      </c>
      <c r="I932">
        <v>6</v>
      </c>
      <c r="J932" t="s">
        <v>22</v>
      </c>
    </row>
    <row r="933" spans="1:10" x14ac:dyDescent="0.25">
      <c r="A933" s="1">
        <v>45109</v>
      </c>
      <c r="B933" s="7">
        <v>0.82847222222222228</v>
      </c>
      <c r="C933" s="7">
        <v>0.79166666666666663</v>
      </c>
      <c r="D933" s="8">
        <f>Weather[[#This Row],[Date]]+Weather[[#This Row],[WeatherHourlyBuckets]]</f>
        <v>45109.791666666664</v>
      </c>
      <c r="E933">
        <v>75.92</v>
      </c>
      <c r="F933">
        <v>38.65</v>
      </c>
      <c r="G933">
        <v>48.92</v>
      </c>
      <c r="H933">
        <v>30.12</v>
      </c>
      <c r="I933">
        <v>5</v>
      </c>
      <c r="J933" t="s">
        <v>11</v>
      </c>
    </row>
    <row r="934" spans="1:10" x14ac:dyDescent="0.25">
      <c r="A934" s="1">
        <v>45109</v>
      </c>
      <c r="B934" s="7">
        <v>0.78680555555555554</v>
      </c>
      <c r="C934" s="7">
        <v>0.75</v>
      </c>
      <c r="D934" s="8">
        <f>Weather[[#This Row],[Date]]+Weather[[#This Row],[WeatherHourlyBuckets]]</f>
        <v>45109.75</v>
      </c>
      <c r="E934">
        <v>80.06</v>
      </c>
      <c r="F934">
        <v>31.31</v>
      </c>
      <c r="G934">
        <v>46.94</v>
      </c>
      <c r="H934">
        <v>30.1</v>
      </c>
      <c r="I934">
        <v>6</v>
      </c>
      <c r="J934" t="s">
        <v>20</v>
      </c>
    </row>
    <row r="935" spans="1:10" x14ac:dyDescent="0.25">
      <c r="A935" s="1">
        <v>45109</v>
      </c>
      <c r="B935" s="7">
        <v>0.74513888888888891</v>
      </c>
      <c r="C935" s="7">
        <v>0.70833333333333337</v>
      </c>
      <c r="D935" s="8">
        <f>Weather[[#This Row],[Date]]+Weather[[#This Row],[WeatherHourlyBuckets]]</f>
        <v>45109.708333333336</v>
      </c>
      <c r="E935">
        <v>80.959999999999994</v>
      </c>
      <c r="F935">
        <v>28.21</v>
      </c>
      <c r="G935">
        <v>44.96</v>
      </c>
      <c r="H935">
        <v>30.11</v>
      </c>
      <c r="I935">
        <v>7</v>
      </c>
      <c r="J935" t="s">
        <v>25</v>
      </c>
    </row>
    <row r="936" spans="1:10" x14ac:dyDescent="0.25">
      <c r="A936" s="1">
        <v>45109</v>
      </c>
      <c r="B936" s="7">
        <v>0.70347222222222228</v>
      </c>
      <c r="C936" s="7">
        <v>0.66666666666666663</v>
      </c>
      <c r="D936" s="8">
        <f>Weather[[#This Row],[Date]]+Weather[[#This Row],[WeatherHourlyBuckets]]</f>
        <v>45109.666666666664</v>
      </c>
      <c r="E936">
        <v>78.98</v>
      </c>
      <c r="F936">
        <v>30.09</v>
      </c>
      <c r="G936">
        <v>44.96</v>
      </c>
      <c r="H936">
        <v>30.12</v>
      </c>
      <c r="I936">
        <v>8</v>
      </c>
      <c r="J936" t="s">
        <v>13</v>
      </c>
    </row>
    <row r="937" spans="1:10" x14ac:dyDescent="0.25">
      <c r="A937" s="1">
        <v>45109</v>
      </c>
      <c r="B937" s="7">
        <v>0.66180555555555554</v>
      </c>
      <c r="C937" s="7">
        <v>0.625</v>
      </c>
      <c r="D937" s="8">
        <f>Weather[[#This Row],[Date]]+Weather[[#This Row],[WeatherHourlyBuckets]]</f>
        <v>45109.625</v>
      </c>
      <c r="E937">
        <v>82.04</v>
      </c>
      <c r="F937">
        <v>30.58</v>
      </c>
      <c r="G937">
        <v>48.02</v>
      </c>
      <c r="H937">
        <v>30.12</v>
      </c>
      <c r="I937">
        <v>7</v>
      </c>
      <c r="J937" t="s">
        <v>13</v>
      </c>
    </row>
    <row r="938" spans="1:10" x14ac:dyDescent="0.25">
      <c r="A938" s="1">
        <v>45109</v>
      </c>
      <c r="B938" s="7">
        <v>0.62013888888888891</v>
      </c>
      <c r="C938" s="7">
        <v>0.58333333333333337</v>
      </c>
      <c r="D938" s="8">
        <f>Weather[[#This Row],[Date]]+Weather[[#This Row],[WeatherHourlyBuckets]]</f>
        <v>45109.583333333336</v>
      </c>
      <c r="E938">
        <v>82.04</v>
      </c>
      <c r="F938">
        <v>28.38</v>
      </c>
      <c r="G938">
        <v>46.04</v>
      </c>
      <c r="H938">
        <v>30.13</v>
      </c>
      <c r="J938" t="s">
        <v>20</v>
      </c>
    </row>
    <row r="939" spans="1:10" x14ac:dyDescent="0.25">
      <c r="A939" s="1">
        <v>45109</v>
      </c>
      <c r="B939" s="7">
        <v>0.57847222222222228</v>
      </c>
      <c r="C939" s="7">
        <v>0.54166666666666663</v>
      </c>
      <c r="D939" s="8">
        <f>Weather[[#This Row],[Date]]+Weather[[#This Row],[WeatherHourlyBuckets]]</f>
        <v>45109.541666666664</v>
      </c>
      <c r="E939">
        <v>80.959999999999994</v>
      </c>
      <c r="F939">
        <v>30.41</v>
      </c>
      <c r="G939">
        <v>46.94</v>
      </c>
      <c r="H939">
        <v>30.14</v>
      </c>
      <c r="I939">
        <v>4</v>
      </c>
      <c r="J939" t="s">
        <v>26</v>
      </c>
    </row>
    <row r="940" spans="1:10" x14ac:dyDescent="0.25">
      <c r="A940" s="1">
        <v>45109</v>
      </c>
      <c r="B940" s="7">
        <v>0.53680555555555554</v>
      </c>
      <c r="C940" s="7">
        <v>0.5</v>
      </c>
      <c r="D940" s="8">
        <f>Weather[[#This Row],[Date]]+Weather[[#This Row],[WeatherHourlyBuckets]]</f>
        <v>45109.5</v>
      </c>
      <c r="E940">
        <v>80.959999999999994</v>
      </c>
      <c r="F940">
        <v>29.39</v>
      </c>
      <c r="G940">
        <v>46.04</v>
      </c>
      <c r="H940">
        <v>30.15</v>
      </c>
      <c r="I940">
        <v>7</v>
      </c>
      <c r="J940" t="s">
        <v>23</v>
      </c>
    </row>
    <row r="941" spans="1:10" x14ac:dyDescent="0.25">
      <c r="A941" s="1">
        <v>45109</v>
      </c>
      <c r="B941" s="7">
        <v>0.49513888888888891</v>
      </c>
      <c r="C941" s="7">
        <v>0.45833333333333331</v>
      </c>
      <c r="D941" s="8">
        <f>Weather[[#This Row],[Date]]+Weather[[#This Row],[WeatherHourlyBuckets]]</f>
        <v>45109.458333333336</v>
      </c>
      <c r="E941">
        <v>80.959999999999994</v>
      </c>
      <c r="F941">
        <v>29.39</v>
      </c>
      <c r="G941">
        <v>46.04</v>
      </c>
      <c r="H941">
        <v>30.16</v>
      </c>
      <c r="I941">
        <v>7</v>
      </c>
      <c r="J941" t="s">
        <v>26</v>
      </c>
    </row>
    <row r="942" spans="1:10" x14ac:dyDescent="0.25">
      <c r="A942" s="1">
        <v>45109</v>
      </c>
      <c r="B942" s="7">
        <v>0.45347222222222222</v>
      </c>
      <c r="C942" s="7">
        <v>0.41666666666666669</v>
      </c>
      <c r="D942" s="8">
        <f>Weather[[#This Row],[Date]]+Weather[[#This Row],[WeatherHourlyBuckets]]</f>
        <v>45109.416666666664</v>
      </c>
      <c r="E942">
        <v>78.98</v>
      </c>
      <c r="F942">
        <v>32.43</v>
      </c>
      <c r="G942">
        <v>46.94</v>
      </c>
      <c r="H942">
        <v>30.17</v>
      </c>
      <c r="I942">
        <v>7</v>
      </c>
      <c r="J942" t="s">
        <v>14</v>
      </c>
    </row>
    <row r="943" spans="1:10" x14ac:dyDescent="0.25">
      <c r="A943" s="1">
        <v>45109</v>
      </c>
      <c r="B943" s="7">
        <v>0.41180555555555554</v>
      </c>
      <c r="C943" s="7">
        <v>0.375</v>
      </c>
      <c r="D943" s="8">
        <f>Weather[[#This Row],[Date]]+Weather[[#This Row],[WeatherHourlyBuckets]]</f>
        <v>45109.375</v>
      </c>
      <c r="E943">
        <v>75.92</v>
      </c>
      <c r="F943">
        <v>38.65</v>
      </c>
      <c r="G943">
        <v>48.92</v>
      </c>
      <c r="H943">
        <v>30.17</v>
      </c>
      <c r="I943">
        <v>3</v>
      </c>
      <c r="J943" t="s">
        <v>20</v>
      </c>
    </row>
    <row r="944" spans="1:10" x14ac:dyDescent="0.25">
      <c r="A944" s="1">
        <v>45109</v>
      </c>
      <c r="B944" s="7">
        <v>0.37013888888888891</v>
      </c>
      <c r="C944" s="7">
        <v>0.33333333333333331</v>
      </c>
      <c r="D944" s="8">
        <f>Weather[[#This Row],[Date]]+Weather[[#This Row],[WeatherHourlyBuckets]]</f>
        <v>45109.333333333336</v>
      </c>
      <c r="E944">
        <v>71.06</v>
      </c>
      <c r="F944">
        <v>43.98</v>
      </c>
      <c r="G944">
        <v>48.02</v>
      </c>
      <c r="H944">
        <v>30.18</v>
      </c>
      <c r="I944">
        <v>6</v>
      </c>
      <c r="J944" t="s">
        <v>19</v>
      </c>
    </row>
    <row r="945" spans="1:10" x14ac:dyDescent="0.25">
      <c r="A945" s="1">
        <v>45109</v>
      </c>
      <c r="B945" s="7">
        <v>0.32847222222222222</v>
      </c>
      <c r="C945" s="7">
        <v>0.29166666666666669</v>
      </c>
      <c r="D945" s="8">
        <f>Weather[[#This Row],[Date]]+Weather[[#This Row],[WeatherHourlyBuckets]]</f>
        <v>45109.291666666664</v>
      </c>
      <c r="E945">
        <v>68</v>
      </c>
      <c r="F945">
        <v>46.88</v>
      </c>
      <c r="G945">
        <v>46.94</v>
      </c>
      <c r="H945">
        <v>30.17</v>
      </c>
      <c r="I945">
        <v>9</v>
      </c>
      <c r="J945" t="s">
        <v>19</v>
      </c>
    </row>
    <row r="946" spans="1:10" x14ac:dyDescent="0.25">
      <c r="A946" s="1">
        <v>45109</v>
      </c>
      <c r="B946" s="7">
        <v>0.28680555555555554</v>
      </c>
      <c r="C946" s="7">
        <v>0.25</v>
      </c>
      <c r="D946" s="8">
        <f>Weather[[#This Row],[Date]]+Weather[[#This Row],[WeatherHourlyBuckets]]</f>
        <v>45109.25</v>
      </c>
      <c r="E946">
        <v>62.96</v>
      </c>
      <c r="F946">
        <v>55.84</v>
      </c>
      <c r="G946">
        <v>46.94</v>
      </c>
      <c r="H946">
        <v>30.16</v>
      </c>
      <c r="I946">
        <v>4</v>
      </c>
      <c r="J946" t="s">
        <v>27</v>
      </c>
    </row>
    <row r="947" spans="1:10" x14ac:dyDescent="0.25">
      <c r="A947" s="1">
        <v>45109</v>
      </c>
      <c r="B947" s="7">
        <v>0.24513888888888888</v>
      </c>
      <c r="C947" s="7">
        <v>0.20833333333333334</v>
      </c>
      <c r="D947" s="8">
        <f>Weather[[#This Row],[Date]]+Weather[[#This Row],[WeatherHourlyBuckets]]</f>
        <v>45109.208333333336</v>
      </c>
      <c r="E947">
        <v>59</v>
      </c>
      <c r="F947">
        <v>59.61</v>
      </c>
      <c r="G947">
        <v>44.96</v>
      </c>
      <c r="H947">
        <v>30.16</v>
      </c>
      <c r="J947" t="s">
        <v>20</v>
      </c>
    </row>
    <row r="948" spans="1:10" x14ac:dyDescent="0.25">
      <c r="A948" s="1">
        <v>45109</v>
      </c>
      <c r="B948" s="7">
        <v>0.20347222222222222</v>
      </c>
      <c r="C948" s="7">
        <v>0.16666666666666666</v>
      </c>
      <c r="D948" s="8">
        <f>Weather[[#This Row],[Date]]+Weather[[#This Row],[WeatherHourlyBuckets]]</f>
        <v>45109.166666666664</v>
      </c>
      <c r="E948">
        <v>55.94</v>
      </c>
      <c r="F948">
        <v>74.69</v>
      </c>
      <c r="G948">
        <v>48.02</v>
      </c>
      <c r="H948">
        <v>30.15</v>
      </c>
      <c r="I948">
        <v>6</v>
      </c>
      <c r="J948" t="s">
        <v>21</v>
      </c>
    </row>
    <row r="949" spans="1:10" x14ac:dyDescent="0.25">
      <c r="A949" s="1">
        <v>45109</v>
      </c>
      <c r="B949" s="7">
        <v>0.16180555555555556</v>
      </c>
      <c r="C949" s="7">
        <v>0.125</v>
      </c>
      <c r="D949" s="8">
        <f>Weather[[#This Row],[Date]]+Weather[[#This Row],[WeatherHourlyBuckets]]</f>
        <v>45109.125</v>
      </c>
      <c r="E949">
        <v>55.04</v>
      </c>
      <c r="F949">
        <v>77.17</v>
      </c>
      <c r="G949">
        <v>48.02</v>
      </c>
      <c r="H949">
        <v>30.16</v>
      </c>
      <c r="J949" t="s">
        <v>20</v>
      </c>
    </row>
    <row r="950" spans="1:10" x14ac:dyDescent="0.25">
      <c r="A950" s="1">
        <v>45109</v>
      </c>
      <c r="B950" s="7">
        <v>0.12013888888888889</v>
      </c>
      <c r="C950" s="7">
        <v>8.3333333333333329E-2</v>
      </c>
      <c r="D950" s="8">
        <f>Weather[[#This Row],[Date]]+Weather[[#This Row],[WeatherHourlyBuckets]]</f>
        <v>45109.083333333336</v>
      </c>
      <c r="E950">
        <v>59</v>
      </c>
      <c r="F950">
        <v>66.91</v>
      </c>
      <c r="G950">
        <v>48.02</v>
      </c>
      <c r="H950">
        <v>30.18</v>
      </c>
      <c r="J950" t="s">
        <v>20</v>
      </c>
    </row>
    <row r="951" spans="1:10" x14ac:dyDescent="0.25">
      <c r="A951" s="1">
        <v>45109</v>
      </c>
      <c r="B951" s="7">
        <v>7.8472222222222221E-2</v>
      </c>
      <c r="C951" s="7">
        <v>4.1666666666666664E-2</v>
      </c>
      <c r="D951" s="8">
        <f>Weather[[#This Row],[Date]]+Weather[[#This Row],[WeatherHourlyBuckets]]</f>
        <v>45109.041666666664</v>
      </c>
      <c r="E951">
        <v>59</v>
      </c>
      <c r="F951">
        <v>69.2</v>
      </c>
      <c r="G951">
        <v>48.92</v>
      </c>
      <c r="H951">
        <v>30.18</v>
      </c>
      <c r="I951">
        <v>7</v>
      </c>
      <c r="J951" t="s">
        <v>21</v>
      </c>
    </row>
    <row r="952" spans="1:10" x14ac:dyDescent="0.25">
      <c r="A952" s="1">
        <v>45109</v>
      </c>
      <c r="B952" s="7">
        <v>3.6805555555555557E-2</v>
      </c>
      <c r="C952" s="7">
        <v>0</v>
      </c>
      <c r="D952" s="8">
        <f>Weather[[#This Row],[Date]]+Weather[[#This Row],[WeatherHourlyBuckets]]</f>
        <v>45109</v>
      </c>
      <c r="E952">
        <v>60.98</v>
      </c>
      <c r="F952">
        <v>62.36</v>
      </c>
      <c r="G952">
        <v>48.02</v>
      </c>
      <c r="H952">
        <v>30.19</v>
      </c>
      <c r="I952">
        <v>5</v>
      </c>
      <c r="J952" t="s">
        <v>21</v>
      </c>
    </row>
    <row r="953" spans="1:10" x14ac:dyDescent="0.25">
      <c r="A953" s="1">
        <v>45108</v>
      </c>
      <c r="B953" s="7">
        <v>0.21875</v>
      </c>
      <c r="C953" s="7">
        <v>0.20833333333333334</v>
      </c>
      <c r="D953" s="8">
        <f>Weather[[#This Row],[Date]]+Weather[[#This Row],[WeatherHourlyBuckets]]</f>
        <v>45108.208333333336</v>
      </c>
      <c r="E953">
        <v>51.8</v>
      </c>
      <c r="F953">
        <v>87.48</v>
      </c>
      <c r="G953">
        <v>48.2</v>
      </c>
      <c r="H953">
        <v>30.21</v>
      </c>
      <c r="I953">
        <v>3</v>
      </c>
      <c r="J953" t="s">
        <v>24</v>
      </c>
    </row>
    <row r="954" spans="1:10" x14ac:dyDescent="0.25">
      <c r="A954" s="1">
        <v>45108</v>
      </c>
      <c r="B954" s="7">
        <v>0.21527777777777779</v>
      </c>
      <c r="C954" s="7">
        <v>0.20833333333333334</v>
      </c>
      <c r="D954" s="8">
        <f>Weather[[#This Row],[Date]]+Weather[[#This Row],[WeatherHourlyBuckets]]</f>
        <v>45108.208333333336</v>
      </c>
      <c r="E954">
        <v>51.8</v>
      </c>
      <c r="F954">
        <v>87.48</v>
      </c>
      <c r="G954">
        <v>48.2</v>
      </c>
      <c r="H954">
        <v>30.21</v>
      </c>
      <c r="I954">
        <v>3</v>
      </c>
      <c r="J954" t="s">
        <v>21</v>
      </c>
    </row>
    <row r="955" spans="1:10" x14ac:dyDescent="0.25">
      <c r="A955" s="1">
        <v>45108</v>
      </c>
      <c r="B955" s="7">
        <v>0.21180555555555555</v>
      </c>
      <c r="C955" s="7">
        <v>0.20833333333333334</v>
      </c>
      <c r="D955" s="8">
        <f>Weather[[#This Row],[Date]]+Weather[[#This Row],[WeatherHourlyBuckets]]</f>
        <v>45108.208333333336</v>
      </c>
      <c r="E955">
        <v>51.8</v>
      </c>
      <c r="F955">
        <v>87.48</v>
      </c>
      <c r="G955">
        <v>48.2</v>
      </c>
      <c r="H955">
        <v>30.21</v>
      </c>
      <c r="J955" t="s">
        <v>20</v>
      </c>
    </row>
    <row r="956" spans="1:10" x14ac:dyDescent="0.25">
      <c r="A956" s="1">
        <v>45108</v>
      </c>
      <c r="B956" s="7">
        <v>0.2013888888888889</v>
      </c>
      <c r="C956" s="7">
        <v>0.16666666666666666</v>
      </c>
      <c r="D956" s="8">
        <f>Weather[[#This Row],[Date]]+Weather[[#This Row],[WeatherHourlyBuckets]]</f>
        <v>45108.166666666664</v>
      </c>
      <c r="E956">
        <v>51.8</v>
      </c>
      <c r="F956">
        <v>87.48</v>
      </c>
      <c r="G956">
        <v>48.2</v>
      </c>
      <c r="H956">
        <v>30.21</v>
      </c>
      <c r="J956" t="s">
        <v>20</v>
      </c>
    </row>
    <row r="957" spans="1:10" x14ac:dyDescent="0.25">
      <c r="A957" s="1">
        <v>45108</v>
      </c>
      <c r="B957" s="7">
        <v>0.19791666666666666</v>
      </c>
      <c r="C957" s="7">
        <v>0.16666666666666666</v>
      </c>
      <c r="D957" s="8">
        <f>Weather[[#This Row],[Date]]+Weather[[#This Row],[WeatherHourlyBuckets]]</f>
        <v>45108.166666666664</v>
      </c>
      <c r="E957">
        <v>51.8</v>
      </c>
      <c r="F957">
        <v>87.48</v>
      </c>
      <c r="G957">
        <v>48.2</v>
      </c>
      <c r="H957">
        <v>30.2</v>
      </c>
      <c r="I957">
        <v>3</v>
      </c>
      <c r="J957" t="s">
        <v>21</v>
      </c>
    </row>
    <row r="958" spans="1:10" x14ac:dyDescent="0.25">
      <c r="A958" s="1">
        <v>45108</v>
      </c>
      <c r="B958" s="7">
        <v>0.15972222222222221</v>
      </c>
      <c r="C958" s="7">
        <v>0.125</v>
      </c>
      <c r="D958" s="8">
        <f>Weather[[#This Row],[Date]]+Weather[[#This Row],[WeatherHourlyBuckets]]</f>
        <v>45108.125</v>
      </c>
      <c r="E958">
        <v>51.8</v>
      </c>
      <c r="F958">
        <v>87.48</v>
      </c>
      <c r="G958">
        <v>48.2</v>
      </c>
      <c r="H958">
        <v>30.2</v>
      </c>
      <c r="J958" t="s">
        <v>20</v>
      </c>
    </row>
    <row r="959" spans="1:10" x14ac:dyDescent="0.25">
      <c r="A959" s="1">
        <v>45108</v>
      </c>
      <c r="B959" s="7">
        <v>0.15277777777777779</v>
      </c>
      <c r="C959" s="7">
        <v>0.125</v>
      </c>
      <c r="D959" s="8">
        <f>Weather[[#This Row],[Date]]+Weather[[#This Row],[WeatherHourlyBuckets]]</f>
        <v>45108.125</v>
      </c>
      <c r="E959">
        <v>51.8</v>
      </c>
      <c r="F959">
        <v>87.48</v>
      </c>
      <c r="G959">
        <v>48.2</v>
      </c>
      <c r="H959">
        <v>30.2</v>
      </c>
      <c r="J959" t="s">
        <v>20</v>
      </c>
    </row>
    <row r="960" spans="1:10" x14ac:dyDescent="0.25">
      <c r="A960" s="1">
        <v>45108</v>
      </c>
      <c r="B960" s="7">
        <v>0.2986111111111111</v>
      </c>
      <c r="C960" s="7">
        <v>0.29166666666666669</v>
      </c>
      <c r="D960" s="8">
        <f>Weather[[#This Row],[Date]]+Weather[[#This Row],[WeatherHourlyBuckets]]</f>
        <v>45108.291666666664</v>
      </c>
      <c r="E960">
        <v>57.2</v>
      </c>
      <c r="F960">
        <v>71.849999999999994</v>
      </c>
      <c r="G960">
        <v>48.2</v>
      </c>
      <c r="H960">
        <v>30.23</v>
      </c>
      <c r="I960">
        <v>4</v>
      </c>
      <c r="J960" t="s">
        <v>18</v>
      </c>
    </row>
    <row r="961" spans="1:10" x14ac:dyDescent="0.25">
      <c r="A961" s="1">
        <v>45108</v>
      </c>
      <c r="B961" s="7">
        <v>0.2951388888888889</v>
      </c>
      <c r="C961" s="7">
        <v>0.29166666666666669</v>
      </c>
      <c r="D961" s="8">
        <f>Weather[[#This Row],[Date]]+Weather[[#This Row],[WeatherHourlyBuckets]]</f>
        <v>45108.291666666664</v>
      </c>
      <c r="E961">
        <v>57.2</v>
      </c>
      <c r="F961">
        <v>71.849999999999994</v>
      </c>
      <c r="G961">
        <v>48.2</v>
      </c>
      <c r="H961">
        <v>30.23</v>
      </c>
      <c r="I961">
        <v>4</v>
      </c>
      <c r="J961" t="s">
        <v>19</v>
      </c>
    </row>
    <row r="962" spans="1:10" x14ac:dyDescent="0.25">
      <c r="A962" s="1">
        <v>45108</v>
      </c>
      <c r="B962" s="7">
        <v>0.28125</v>
      </c>
      <c r="C962" s="7">
        <v>0.25</v>
      </c>
      <c r="D962" s="8">
        <f>Weather[[#This Row],[Date]]+Weather[[#This Row],[WeatherHourlyBuckets]]</f>
        <v>45108.25</v>
      </c>
      <c r="E962">
        <v>53.6</v>
      </c>
      <c r="F962">
        <v>81.88</v>
      </c>
      <c r="G962">
        <v>48.2</v>
      </c>
      <c r="H962">
        <v>30.23</v>
      </c>
      <c r="I962">
        <v>3</v>
      </c>
      <c r="J962" t="s">
        <v>13</v>
      </c>
    </row>
    <row r="963" spans="1:10" x14ac:dyDescent="0.25">
      <c r="A963" s="1">
        <v>45108</v>
      </c>
      <c r="B963" s="7">
        <v>0.17708333333333334</v>
      </c>
      <c r="C963" s="7">
        <v>0.16666666666666666</v>
      </c>
      <c r="D963" s="8">
        <f>Weather[[#This Row],[Date]]+Weather[[#This Row],[WeatherHourlyBuckets]]</f>
        <v>45108.166666666664</v>
      </c>
      <c r="E963">
        <v>53.6</v>
      </c>
      <c r="F963">
        <v>81.88</v>
      </c>
      <c r="G963">
        <v>48.2</v>
      </c>
      <c r="H963">
        <v>30.2</v>
      </c>
      <c r="J963" t="s">
        <v>20</v>
      </c>
    </row>
    <row r="964" spans="1:10" x14ac:dyDescent="0.25">
      <c r="A964" s="1">
        <v>45108</v>
      </c>
      <c r="B964" s="7">
        <v>0.1736111111111111</v>
      </c>
      <c r="C964" s="7">
        <v>0.16666666666666666</v>
      </c>
      <c r="D964" s="8">
        <f>Weather[[#This Row],[Date]]+Weather[[#This Row],[WeatherHourlyBuckets]]</f>
        <v>45108.166666666664</v>
      </c>
      <c r="E964">
        <v>53.6</v>
      </c>
      <c r="F964">
        <v>81.88</v>
      </c>
      <c r="G964">
        <v>48.2</v>
      </c>
      <c r="H964">
        <v>30.2</v>
      </c>
      <c r="J964" t="s">
        <v>20</v>
      </c>
    </row>
    <row r="965" spans="1:10" x14ac:dyDescent="0.25">
      <c r="A965" s="1">
        <v>45108</v>
      </c>
      <c r="B965" s="7">
        <v>0.1701388888888889</v>
      </c>
      <c r="C965" s="7">
        <v>0.16666666666666666</v>
      </c>
      <c r="D965" s="8">
        <f>Weather[[#This Row],[Date]]+Weather[[#This Row],[WeatherHourlyBuckets]]</f>
        <v>45108.166666666664</v>
      </c>
      <c r="E965">
        <v>53.6</v>
      </c>
      <c r="F965">
        <v>81.88</v>
      </c>
      <c r="G965">
        <v>48.2</v>
      </c>
      <c r="H965">
        <v>30.19</v>
      </c>
      <c r="J965" t="s">
        <v>20</v>
      </c>
    </row>
    <row r="966" spans="1:10" x14ac:dyDescent="0.25">
      <c r="A966" s="1">
        <v>45108</v>
      </c>
      <c r="B966" s="7">
        <v>0.16666666666666666</v>
      </c>
      <c r="C966" s="7">
        <v>0.16666666666666666</v>
      </c>
      <c r="D966" s="8">
        <f>Weather[[#This Row],[Date]]+Weather[[#This Row],[WeatherHourlyBuckets]]</f>
        <v>45108.166666666664</v>
      </c>
      <c r="E966">
        <v>53.6</v>
      </c>
      <c r="F966">
        <v>81.88</v>
      </c>
      <c r="G966">
        <v>48.2</v>
      </c>
      <c r="H966">
        <v>30.19</v>
      </c>
      <c r="J966" t="s">
        <v>20</v>
      </c>
    </row>
    <row r="967" spans="1:10" x14ac:dyDescent="0.25">
      <c r="A967" s="1">
        <v>45108</v>
      </c>
      <c r="B967" s="7">
        <v>0.16319444444444445</v>
      </c>
      <c r="C967" s="7">
        <v>0.125</v>
      </c>
      <c r="D967" s="8">
        <f>Weather[[#This Row],[Date]]+Weather[[#This Row],[WeatherHourlyBuckets]]</f>
        <v>45108.125</v>
      </c>
      <c r="E967">
        <v>53.6</v>
      </c>
      <c r="F967">
        <v>81.88</v>
      </c>
      <c r="G967">
        <v>48.2</v>
      </c>
      <c r="H967">
        <v>30.2</v>
      </c>
      <c r="I967">
        <v>3</v>
      </c>
      <c r="J967" t="s">
        <v>11</v>
      </c>
    </row>
    <row r="968" spans="1:10" x14ac:dyDescent="0.25">
      <c r="A968" s="1">
        <v>45108</v>
      </c>
      <c r="B968" s="7">
        <v>0.15625</v>
      </c>
      <c r="C968" s="7">
        <v>0.125</v>
      </c>
      <c r="D968" s="8">
        <f>Weather[[#This Row],[Date]]+Weather[[#This Row],[WeatherHourlyBuckets]]</f>
        <v>45108.125</v>
      </c>
      <c r="E968">
        <v>53.6</v>
      </c>
      <c r="F968">
        <v>81.88</v>
      </c>
      <c r="G968">
        <v>48.2</v>
      </c>
      <c r="H968">
        <v>30.2</v>
      </c>
      <c r="J968" t="s">
        <v>20</v>
      </c>
    </row>
    <row r="969" spans="1:10" x14ac:dyDescent="0.25">
      <c r="A969" s="1">
        <v>45108</v>
      </c>
      <c r="B969" s="7">
        <v>0.14930555555555555</v>
      </c>
      <c r="C969" s="7">
        <v>0.125</v>
      </c>
      <c r="D969" s="8">
        <f>Weather[[#This Row],[Date]]+Weather[[#This Row],[WeatherHourlyBuckets]]</f>
        <v>45108.125</v>
      </c>
      <c r="E969">
        <v>53.6</v>
      </c>
      <c r="F969">
        <v>81.88</v>
      </c>
      <c r="G969">
        <v>48.2</v>
      </c>
      <c r="H969">
        <v>30.2</v>
      </c>
      <c r="J969" t="s">
        <v>20</v>
      </c>
    </row>
    <row r="970" spans="1:10" x14ac:dyDescent="0.25">
      <c r="A970" s="1">
        <v>45108</v>
      </c>
      <c r="B970" s="7">
        <v>0.14583333333333334</v>
      </c>
      <c r="C970" s="7">
        <v>0.125</v>
      </c>
      <c r="D970" s="8">
        <f>Weather[[#This Row],[Date]]+Weather[[#This Row],[WeatherHourlyBuckets]]</f>
        <v>45108.125</v>
      </c>
      <c r="E970">
        <v>53.6</v>
      </c>
      <c r="F970">
        <v>81.88</v>
      </c>
      <c r="G970">
        <v>48.2</v>
      </c>
      <c r="H970">
        <v>30.2</v>
      </c>
      <c r="J970" t="s">
        <v>20</v>
      </c>
    </row>
    <row r="971" spans="1:10" x14ac:dyDescent="0.25">
      <c r="A971" s="1">
        <v>45108</v>
      </c>
      <c r="B971" s="7">
        <v>0.13541666666666666</v>
      </c>
      <c r="C971" s="7">
        <v>0.125</v>
      </c>
      <c r="D971" s="8">
        <f>Weather[[#This Row],[Date]]+Weather[[#This Row],[WeatherHourlyBuckets]]</f>
        <v>45108.125</v>
      </c>
      <c r="E971">
        <v>53.6</v>
      </c>
      <c r="F971">
        <v>81.88</v>
      </c>
      <c r="G971">
        <v>48.2</v>
      </c>
      <c r="H971">
        <v>30.19</v>
      </c>
      <c r="I971">
        <v>4</v>
      </c>
      <c r="J971" t="s">
        <v>27</v>
      </c>
    </row>
    <row r="972" spans="1:10" x14ac:dyDescent="0.25">
      <c r="A972" s="1">
        <v>45108</v>
      </c>
      <c r="B972" s="7">
        <v>0.13194444444444445</v>
      </c>
      <c r="C972" s="7">
        <v>0.125</v>
      </c>
      <c r="D972" s="8">
        <f>Weather[[#This Row],[Date]]+Weather[[#This Row],[WeatherHourlyBuckets]]</f>
        <v>45108.125</v>
      </c>
      <c r="E972">
        <v>53.6</v>
      </c>
      <c r="F972">
        <v>81.88</v>
      </c>
      <c r="G972">
        <v>48.2</v>
      </c>
      <c r="H972">
        <v>30.19</v>
      </c>
      <c r="I972">
        <v>4</v>
      </c>
      <c r="J972" t="s">
        <v>27</v>
      </c>
    </row>
    <row r="973" spans="1:10" x14ac:dyDescent="0.25">
      <c r="A973" s="1">
        <v>45108</v>
      </c>
      <c r="B973" s="7">
        <v>0.125</v>
      </c>
      <c r="C973" s="7">
        <v>0.125</v>
      </c>
      <c r="D973" s="8">
        <f>Weather[[#This Row],[Date]]+Weather[[#This Row],[WeatherHourlyBuckets]]</f>
        <v>45108.125</v>
      </c>
      <c r="E973">
        <v>53.6</v>
      </c>
      <c r="F973">
        <v>81.88</v>
      </c>
      <c r="G973">
        <v>48.2</v>
      </c>
      <c r="H973">
        <v>30.19</v>
      </c>
      <c r="I973">
        <v>4</v>
      </c>
      <c r="J973" t="s">
        <v>27</v>
      </c>
    </row>
    <row r="974" spans="1:10" x14ac:dyDescent="0.25">
      <c r="A974" s="1">
        <v>45108</v>
      </c>
      <c r="B974" s="7">
        <v>0.11805555555555555</v>
      </c>
      <c r="C974" s="7">
        <v>8.3333333333333329E-2</v>
      </c>
      <c r="D974" s="8">
        <f>Weather[[#This Row],[Date]]+Weather[[#This Row],[WeatherHourlyBuckets]]</f>
        <v>45108.083333333336</v>
      </c>
      <c r="E974">
        <v>53.6</v>
      </c>
      <c r="F974">
        <v>81.88</v>
      </c>
      <c r="G974">
        <v>48.2</v>
      </c>
      <c r="H974">
        <v>30.19</v>
      </c>
      <c r="J974" t="s">
        <v>20</v>
      </c>
    </row>
    <row r="975" spans="1:10" x14ac:dyDescent="0.25">
      <c r="A975" s="1">
        <v>45108</v>
      </c>
      <c r="B975" s="7">
        <v>0.11458333333333333</v>
      </c>
      <c r="C975" s="7">
        <v>8.3333333333333329E-2</v>
      </c>
      <c r="D975" s="8">
        <f>Weather[[#This Row],[Date]]+Weather[[#This Row],[WeatherHourlyBuckets]]</f>
        <v>45108.083333333336</v>
      </c>
      <c r="E975">
        <v>53.6</v>
      </c>
      <c r="F975">
        <v>81.88</v>
      </c>
      <c r="G975">
        <v>48.2</v>
      </c>
      <c r="H975">
        <v>30.2</v>
      </c>
      <c r="J975" t="s">
        <v>20</v>
      </c>
    </row>
    <row r="976" spans="1:10" x14ac:dyDescent="0.25">
      <c r="A976" s="1">
        <v>45108</v>
      </c>
      <c r="B976" s="7">
        <v>0.1111111111111111</v>
      </c>
      <c r="C976" s="7">
        <v>8.3333333333333329E-2</v>
      </c>
      <c r="D976" s="8">
        <f>Weather[[#This Row],[Date]]+Weather[[#This Row],[WeatherHourlyBuckets]]</f>
        <v>45108.083333333336</v>
      </c>
      <c r="E976">
        <v>53.6</v>
      </c>
      <c r="F976">
        <v>81.88</v>
      </c>
      <c r="G976">
        <v>48.2</v>
      </c>
      <c r="H976">
        <v>30.2</v>
      </c>
      <c r="J976" t="s">
        <v>20</v>
      </c>
    </row>
    <row r="977" spans="1:10" x14ac:dyDescent="0.25">
      <c r="A977" s="1">
        <v>45108</v>
      </c>
      <c r="B977" s="7">
        <v>0.1076388888888889</v>
      </c>
      <c r="C977" s="7">
        <v>8.3333333333333329E-2</v>
      </c>
      <c r="D977" s="8">
        <f>Weather[[#This Row],[Date]]+Weather[[#This Row],[WeatherHourlyBuckets]]</f>
        <v>45108.083333333336</v>
      </c>
      <c r="E977">
        <v>53.6</v>
      </c>
      <c r="F977">
        <v>81.88</v>
      </c>
      <c r="G977">
        <v>48.2</v>
      </c>
      <c r="H977">
        <v>30.2</v>
      </c>
      <c r="I977">
        <v>3</v>
      </c>
      <c r="J977" t="s">
        <v>27</v>
      </c>
    </row>
    <row r="978" spans="1:10" x14ac:dyDescent="0.25">
      <c r="A978" s="1">
        <v>45108</v>
      </c>
      <c r="B978" s="7">
        <v>0.10416666666666667</v>
      </c>
      <c r="C978" s="7">
        <v>8.3333333333333329E-2</v>
      </c>
      <c r="D978" s="8">
        <f>Weather[[#This Row],[Date]]+Weather[[#This Row],[WeatherHourlyBuckets]]</f>
        <v>45108.083333333336</v>
      </c>
      <c r="E978">
        <v>53.6</v>
      </c>
      <c r="F978">
        <v>81.88</v>
      </c>
      <c r="G978">
        <v>48.2</v>
      </c>
      <c r="H978">
        <v>30.2</v>
      </c>
      <c r="I978">
        <v>4</v>
      </c>
      <c r="J978" t="s">
        <v>19</v>
      </c>
    </row>
    <row r="979" spans="1:10" x14ac:dyDescent="0.25">
      <c r="A979" s="1">
        <v>45108</v>
      </c>
      <c r="B979" s="7">
        <v>9.375E-2</v>
      </c>
      <c r="C979" s="7">
        <v>8.3333333333333329E-2</v>
      </c>
      <c r="D979" s="8">
        <f>Weather[[#This Row],[Date]]+Weather[[#This Row],[WeatherHourlyBuckets]]</f>
        <v>45108.083333333336</v>
      </c>
      <c r="E979">
        <v>53.6</v>
      </c>
      <c r="F979">
        <v>81.88</v>
      </c>
      <c r="G979">
        <v>48.2</v>
      </c>
      <c r="H979">
        <v>30.2</v>
      </c>
      <c r="I979">
        <v>5</v>
      </c>
      <c r="J979" t="s">
        <v>19</v>
      </c>
    </row>
    <row r="980" spans="1:10" x14ac:dyDescent="0.25">
      <c r="A980" s="1">
        <v>45108</v>
      </c>
      <c r="B980" s="7">
        <v>9.0277777777777776E-2</v>
      </c>
      <c r="C980" s="7">
        <v>8.3333333333333329E-2</v>
      </c>
      <c r="D980" s="8">
        <f>Weather[[#This Row],[Date]]+Weather[[#This Row],[WeatherHourlyBuckets]]</f>
        <v>45108.083333333336</v>
      </c>
      <c r="E980">
        <v>53.6</v>
      </c>
      <c r="F980">
        <v>81.88</v>
      </c>
      <c r="G980">
        <v>48.2</v>
      </c>
      <c r="H980">
        <v>30.2</v>
      </c>
      <c r="I980">
        <v>5</v>
      </c>
      <c r="J980" t="s">
        <v>19</v>
      </c>
    </row>
    <row r="981" spans="1:10" x14ac:dyDescent="0.25">
      <c r="A981" s="1">
        <v>45108</v>
      </c>
      <c r="B981" s="7">
        <v>8.6805555555555552E-2</v>
      </c>
      <c r="C981" s="7">
        <v>8.3333333333333329E-2</v>
      </c>
      <c r="D981" s="8">
        <f>Weather[[#This Row],[Date]]+Weather[[#This Row],[WeatherHourlyBuckets]]</f>
        <v>45108.083333333336</v>
      </c>
      <c r="E981">
        <v>53.6</v>
      </c>
      <c r="F981">
        <v>81.88</v>
      </c>
      <c r="G981">
        <v>48.2</v>
      </c>
      <c r="H981">
        <v>30.2</v>
      </c>
      <c r="I981">
        <v>5</v>
      </c>
      <c r="J981" t="s">
        <v>19</v>
      </c>
    </row>
    <row r="982" spans="1:10" x14ac:dyDescent="0.25">
      <c r="A982" s="1">
        <v>45108</v>
      </c>
      <c r="B982" s="7">
        <v>8.3333333333333329E-2</v>
      </c>
      <c r="C982" s="7">
        <v>8.3333333333333329E-2</v>
      </c>
      <c r="D982" s="8">
        <f>Weather[[#This Row],[Date]]+Weather[[#This Row],[WeatherHourlyBuckets]]</f>
        <v>45108.083333333336</v>
      </c>
      <c r="E982">
        <v>53.6</v>
      </c>
      <c r="F982">
        <v>81.88</v>
      </c>
      <c r="G982">
        <v>48.2</v>
      </c>
      <c r="H982">
        <v>30.2</v>
      </c>
      <c r="I982">
        <v>5</v>
      </c>
      <c r="J982" t="s">
        <v>19</v>
      </c>
    </row>
    <row r="983" spans="1:10" x14ac:dyDescent="0.25">
      <c r="A983" s="1">
        <v>45108</v>
      </c>
      <c r="B983" s="7">
        <v>6.9444444444444448E-2</v>
      </c>
      <c r="C983" s="7">
        <v>4.1666666666666664E-2</v>
      </c>
      <c r="D983" s="8">
        <f>Weather[[#This Row],[Date]]+Weather[[#This Row],[WeatherHourlyBuckets]]</f>
        <v>45108.041666666664</v>
      </c>
      <c r="E983">
        <v>53.6</v>
      </c>
      <c r="F983">
        <v>81.88</v>
      </c>
      <c r="G983">
        <v>48.2</v>
      </c>
      <c r="H983">
        <v>30.21</v>
      </c>
      <c r="I983">
        <v>6</v>
      </c>
      <c r="J983" t="s">
        <v>19</v>
      </c>
    </row>
    <row r="984" spans="1:10" x14ac:dyDescent="0.25">
      <c r="A984" s="1">
        <v>45108</v>
      </c>
      <c r="B984" s="7">
        <v>0.99652777777777779</v>
      </c>
      <c r="C984" s="7">
        <v>0.95833333333333337</v>
      </c>
      <c r="D984" s="8">
        <f>Weather[[#This Row],[Date]]+Weather[[#This Row],[WeatherHourlyBuckets]]</f>
        <v>45108.958333333336</v>
      </c>
      <c r="E984">
        <v>60.8</v>
      </c>
      <c r="F984">
        <v>63.18</v>
      </c>
      <c r="G984">
        <v>48.2</v>
      </c>
      <c r="H984">
        <v>30.2</v>
      </c>
      <c r="I984">
        <v>5</v>
      </c>
      <c r="J984" t="s">
        <v>27</v>
      </c>
    </row>
    <row r="985" spans="1:10" x14ac:dyDescent="0.25">
      <c r="A985" s="1">
        <v>45108</v>
      </c>
      <c r="B985" s="7">
        <v>0.99305555555555558</v>
      </c>
      <c r="C985" s="7">
        <v>0.95833333333333337</v>
      </c>
      <c r="D985" s="8">
        <f>Weather[[#This Row],[Date]]+Weather[[#This Row],[WeatherHourlyBuckets]]</f>
        <v>45108.958333333336</v>
      </c>
      <c r="E985">
        <v>59</v>
      </c>
      <c r="F985">
        <v>67.36</v>
      </c>
      <c r="G985">
        <v>48.2</v>
      </c>
      <c r="H985">
        <v>30.2</v>
      </c>
      <c r="I985">
        <v>4</v>
      </c>
      <c r="J985" t="s">
        <v>21</v>
      </c>
    </row>
    <row r="986" spans="1:10" x14ac:dyDescent="0.25">
      <c r="A986" s="1">
        <v>45108</v>
      </c>
      <c r="B986" s="7">
        <v>0.98958333333333337</v>
      </c>
      <c r="C986" s="7">
        <v>0.95833333333333337</v>
      </c>
      <c r="D986" s="8">
        <f>Weather[[#This Row],[Date]]+Weather[[#This Row],[WeatherHourlyBuckets]]</f>
        <v>45108.958333333336</v>
      </c>
      <c r="E986">
        <v>60.8</v>
      </c>
      <c r="F986">
        <v>63.18</v>
      </c>
      <c r="G986">
        <v>48.2</v>
      </c>
      <c r="H986">
        <v>30.21</v>
      </c>
      <c r="I986">
        <v>4</v>
      </c>
      <c r="J986" t="s">
        <v>21</v>
      </c>
    </row>
    <row r="987" spans="1:10" x14ac:dyDescent="0.25">
      <c r="A987" s="1">
        <v>45108</v>
      </c>
      <c r="B987" s="7">
        <v>0.98611111111111116</v>
      </c>
      <c r="C987" s="7">
        <v>0.95833333333333337</v>
      </c>
      <c r="D987" s="8">
        <f>Weather[[#This Row],[Date]]+Weather[[#This Row],[WeatherHourlyBuckets]]</f>
        <v>45108.958333333336</v>
      </c>
      <c r="E987">
        <v>59</v>
      </c>
      <c r="F987">
        <v>67.36</v>
      </c>
      <c r="G987">
        <v>48.2</v>
      </c>
      <c r="H987">
        <v>30.21</v>
      </c>
      <c r="I987">
        <v>7</v>
      </c>
      <c r="J987" t="s">
        <v>21</v>
      </c>
    </row>
    <row r="988" spans="1:10" x14ac:dyDescent="0.25">
      <c r="A988" s="1">
        <v>45108</v>
      </c>
      <c r="B988" s="7">
        <v>0.98263888888888884</v>
      </c>
      <c r="C988" s="7">
        <v>0.95833333333333337</v>
      </c>
      <c r="D988" s="8">
        <f>Weather[[#This Row],[Date]]+Weather[[#This Row],[WeatherHourlyBuckets]]</f>
        <v>45108.958333333336</v>
      </c>
      <c r="E988">
        <v>59</v>
      </c>
      <c r="F988">
        <v>67.36</v>
      </c>
      <c r="G988">
        <v>48.2</v>
      </c>
      <c r="H988">
        <v>30.21</v>
      </c>
      <c r="I988">
        <v>5</v>
      </c>
      <c r="J988" t="s">
        <v>21</v>
      </c>
    </row>
    <row r="989" spans="1:10" x14ac:dyDescent="0.25">
      <c r="A989" s="1">
        <v>45108</v>
      </c>
      <c r="B989" s="7">
        <v>0.97916666666666663</v>
      </c>
      <c r="C989" s="7">
        <v>0.95833333333333337</v>
      </c>
      <c r="D989" s="8">
        <f>Weather[[#This Row],[Date]]+Weather[[#This Row],[WeatherHourlyBuckets]]</f>
        <v>45108.958333333336</v>
      </c>
      <c r="E989">
        <v>60.8</v>
      </c>
      <c r="F989">
        <v>63.18</v>
      </c>
      <c r="G989">
        <v>48.2</v>
      </c>
      <c r="H989">
        <v>30.21</v>
      </c>
      <c r="I989">
        <v>5</v>
      </c>
      <c r="J989" t="s">
        <v>21</v>
      </c>
    </row>
    <row r="990" spans="1:10" x14ac:dyDescent="0.25">
      <c r="A990" s="1">
        <v>45108</v>
      </c>
      <c r="B990" s="7">
        <v>0.96875</v>
      </c>
      <c r="C990" s="7">
        <v>0.95833333333333337</v>
      </c>
      <c r="D990" s="8">
        <f>Weather[[#This Row],[Date]]+Weather[[#This Row],[WeatherHourlyBuckets]]</f>
        <v>45108.958333333336</v>
      </c>
      <c r="E990">
        <v>60.8</v>
      </c>
      <c r="F990">
        <v>63.18</v>
      </c>
      <c r="G990">
        <v>48.2</v>
      </c>
      <c r="H990">
        <v>30.22</v>
      </c>
      <c r="I990">
        <v>7</v>
      </c>
      <c r="J990" t="s">
        <v>24</v>
      </c>
    </row>
    <row r="991" spans="1:10" x14ac:dyDescent="0.25">
      <c r="A991" s="1">
        <v>45108</v>
      </c>
      <c r="B991" s="7">
        <v>0.96527777777777779</v>
      </c>
      <c r="C991" s="7">
        <v>0.95833333333333337</v>
      </c>
      <c r="D991" s="8">
        <f>Weather[[#This Row],[Date]]+Weather[[#This Row],[WeatherHourlyBuckets]]</f>
        <v>45108.958333333336</v>
      </c>
      <c r="E991">
        <v>60.8</v>
      </c>
      <c r="F991">
        <v>63.18</v>
      </c>
      <c r="G991">
        <v>48.2</v>
      </c>
      <c r="H991">
        <v>30.22</v>
      </c>
      <c r="I991">
        <v>5</v>
      </c>
      <c r="J991" t="s">
        <v>21</v>
      </c>
    </row>
    <row r="992" spans="1:10" x14ac:dyDescent="0.25">
      <c r="A992" s="1">
        <v>45108</v>
      </c>
      <c r="B992" s="7">
        <v>0.96180555555555558</v>
      </c>
      <c r="C992" s="7">
        <v>0.95833333333333337</v>
      </c>
      <c r="D992" s="8">
        <f>Weather[[#This Row],[Date]]+Weather[[#This Row],[WeatherHourlyBuckets]]</f>
        <v>45108.958333333336</v>
      </c>
      <c r="E992">
        <v>60.8</v>
      </c>
      <c r="F992">
        <v>63.18</v>
      </c>
      <c r="G992">
        <v>48.2</v>
      </c>
      <c r="H992">
        <v>30.22</v>
      </c>
      <c r="I992">
        <v>6</v>
      </c>
      <c r="J992" t="s">
        <v>21</v>
      </c>
    </row>
    <row r="993" spans="1:10" x14ac:dyDescent="0.25">
      <c r="A993" s="1">
        <v>45108</v>
      </c>
      <c r="B993" s="7">
        <v>0.95833333333333337</v>
      </c>
      <c r="C993" s="7">
        <v>0.95833333333333337</v>
      </c>
      <c r="D993" s="8">
        <f>Weather[[#This Row],[Date]]+Weather[[#This Row],[WeatherHourlyBuckets]]</f>
        <v>45108.958333333336</v>
      </c>
      <c r="E993">
        <v>60.8</v>
      </c>
      <c r="F993">
        <v>63.18</v>
      </c>
      <c r="G993">
        <v>48.2</v>
      </c>
      <c r="H993">
        <v>30.22</v>
      </c>
      <c r="I993">
        <v>7</v>
      </c>
      <c r="J993" t="s">
        <v>21</v>
      </c>
    </row>
    <row r="994" spans="1:10" x14ac:dyDescent="0.25">
      <c r="A994" s="1">
        <v>45108</v>
      </c>
      <c r="B994" s="7">
        <v>0.95486111111111116</v>
      </c>
      <c r="C994" s="7">
        <v>0.91666666666666663</v>
      </c>
      <c r="D994" s="8">
        <f>Weather[[#This Row],[Date]]+Weather[[#This Row],[WeatherHourlyBuckets]]</f>
        <v>45108.916666666664</v>
      </c>
      <c r="E994">
        <v>62.6</v>
      </c>
      <c r="F994">
        <v>59.3</v>
      </c>
      <c r="G994">
        <v>48.2</v>
      </c>
      <c r="H994">
        <v>30.23</v>
      </c>
      <c r="I994">
        <v>5</v>
      </c>
      <c r="J994" t="s">
        <v>21</v>
      </c>
    </row>
    <row r="995" spans="1:10" x14ac:dyDescent="0.25">
      <c r="A995" s="1">
        <v>45108</v>
      </c>
      <c r="B995" s="7">
        <v>0.95138888888888884</v>
      </c>
      <c r="C995" s="7">
        <v>0.91666666666666663</v>
      </c>
      <c r="D995" s="8">
        <f>Weather[[#This Row],[Date]]+Weather[[#This Row],[WeatherHourlyBuckets]]</f>
        <v>45108.916666666664</v>
      </c>
      <c r="E995">
        <v>64.400000000000006</v>
      </c>
      <c r="F995">
        <v>55.67</v>
      </c>
      <c r="G995">
        <v>48.2</v>
      </c>
      <c r="H995">
        <v>30.23</v>
      </c>
      <c r="I995">
        <v>9</v>
      </c>
      <c r="J995" t="s">
        <v>24</v>
      </c>
    </row>
    <row r="996" spans="1:10" x14ac:dyDescent="0.25">
      <c r="A996" s="1">
        <v>45108</v>
      </c>
      <c r="B996" s="7">
        <v>0.94791666666666663</v>
      </c>
      <c r="C996" s="7">
        <v>0.91666666666666663</v>
      </c>
      <c r="D996" s="8">
        <f>Weather[[#This Row],[Date]]+Weather[[#This Row],[WeatherHourlyBuckets]]</f>
        <v>45108.916666666664</v>
      </c>
      <c r="E996">
        <v>62.6</v>
      </c>
      <c r="F996">
        <v>59.3</v>
      </c>
      <c r="G996">
        <v>48.2</v>
      </c>
      <c r="H996">
        <v>30.22</v>
      </c>
      <c r="I996">
        <v>10</v>
      </c>
      <c r="J996" t="s">
        <v>24</v>
      </c>
    </row>
    <row r="997" spans="1:10" x14ac:dyDescent="0.25">
      <c r="A997" s="1">
        <v>45108</v>
      </c>
      <c r="B997" s="7">
        <v>0.94444444444444442</v>
      </c>
      <c r="C997" s="7">
        <v>0.91666666666666663</v>
      </c>
      <c r="D997" s="8">
        <f>Weather[[#This Row],[Date]]+Weather[[#This Row],[WeatherHourlyBuckets]]</f>
        <v>45108.916666666664</v>
      </c>
      <c r="E997">
        <v>62.6</v>
      </c>
      <c r="F997">
        <v>59.3</v>
      </c>
      <c r="G997">
        <v>48.2</v>
      </c>
      <c r="H997">
        <v>30.22</v>
      </c>
      <c r="I997">
        <v>10</v>
      </c>
      <c r="J997" t="s">
        <v>24</v>
      </c>
    </row>
    <row r="998" spans="1:10" x14ac:dyDescent="0.25">
      <c r="A998" s="1">
        <v>45108</v>
      </c>
      <c r="B998" s="7">
        <v>0.94097222222222221</v>
      </c>
      <c r="C998" s="7">
        <v>0.91666666666666663</v>
      </c>
      <c r="D998" s="8">
        <f>Weather[[#This Row],[Date]]+Weather[[#This Row],[WeatherHourlyBuckets]]</f>
        <v>45108.916666666664</v>
      </c>
      <c r="E998">
        <v>62.6</v>
      </c>
      <c r="F998">
        <v>59.3</v>
      </c>
      <c r="G998">
        <v>48.2</v>
      </c>
      <c r="H998">
        <v>30.23</v>
      </c>
      <c r="I998">
        <v>9</v>
      </c>
      <c r="J998" t="s">
        <v>24</v>
      </c>
    </row>
    <row r="999" spans="1:10" x14ac:dyDescent="0.25">
      <c r="A999" s="1">
        <v>45108</v>
      </c>
      <c r="B999" s="7">
        <v>0.9375</v>
      </c>
      <c r="C999" s="7">
        <v>0.91666666666666663</v>
      </c>
      <c r="D999" s="8">
        <f>Weather[[#This Row],[Date]]+Weather[[#This Row],[WeatherHourlyBuckets]]</f>
        <v>45108.916666666664</v>
      </c>
      <c r="E999">
        <v>62.6</v>
      </c>
      <c r="F999">
        <v>59.3</v>
      </c>
      <c r="G999">
        <v>48.2</v>
      </c>
      <c r="H999">
        <v>30.23</v>
      </c>
      <c r="I999">
        <v>9</v>
      </c>
      <c r="J999" t="s">
        <v>24</v>
      </c>
    </row>
    <row r="1000" spans="1:10" x14ac:dyDescent="0.25">
      <c r="A1000" s="1">
        <v>45108</v>
      </c>
      <c r="B1000" s="7">
        <v>0.88541666666666663</v>
      </c>
      <c r="C1000" s="7">
        <v>0.875</v>
      </c>
      <c r="D1000" s="8">
        <f>Weather[[#This Row],[Date]]+Weather[[#This Row],[WeatherHourlyBuckets]]</f>
        <v>45108.875</v>
      </c>
      <c r="E1000">
        <v>64.400000000000006</v>
      </c>
      <c r="F1000">
        <v>55.67</v>
      </c>
      <c r="G1000">
        <v>48.2</v>
      </c>
      <c r="H1000">
        <v>30.21</v>
      </c>
      <c r="I1000">
        <v>7</v>
      </c>
      <c r="J1000" t="s">
        <v>27</v>
      </c>
    </row>
    <row r="1001" spans="1:10" x14ac:dyDescent="0.25">
      <c r="A1001" s="1">
        <v>45108</v>
      </c>
      <c r="B1001" s="7">
        <v>0.83680555555555558</v>
      </c>
      <c r="C1001" s="7">
        <v>0.83333333333333337</v>
      </c>
      <c r="D1001" s="8">
        <f>Weather[[#This Row],[Date]]+Weather[[#This Row],[WeatherHourlyBuckets]]</f>
        <v>45108.833333333336</v>
      </c>
      <c r="E1001">
        <v>69.8</v>
      </c>
      <c r="F1001">
        <v>46.22</v>
      </c>
      <c r="G1001">
        <v>48.2</v>
      </c>
      <c r="H1001">
        <v>30.2</v>
      </c>
      <c r="I1001">
        <v>9</v>
      </c>
      <c r="J1001" t="s">
        <v>17</v>
      </c>
    </row>
    <row r="1002" spans="1:10" x14ac:dyDescent="0.25">
      <c r="A1002" s="1">
        <v>45108</v>
      </c>
      <c r="B1002" s="7">
        <v>0.83333333333333337</v>
      </c>
      <c r="C1002" s="7">
        <v>0.83333333333333337</v>
      </c>
      <c r="D1002" s="8">
        <f>Weather[[#This Row],[Date]]+Weather[[#This Row],[WeatherHourlyBuckets]]</f>
        <v>45108.833333333336</v>
      </c>
      <c r="E1002">
        <v>69.8</v>
      </c>
      <c r="F1002">
        <v>46.22</v>
      </c>
      <c r="G1002">
        <v>48.2</v>
      </c>
      <c r="H1002">
        <v>30.2</v>
      </c>
      <c r="I1002">
        <v>12</v>
      </c>
      <c r="J1002" t="s">
        <v>17</v>
      </c>
    </row>
    <row r="1003" spans="1:10" x14ac:dyDescent="0.25">
      <c r="A1003" s="1">
        <v>45108</v>
      </c>
      <c r="B1003" s="7">
        <v>0.77430555555555558</v>
      </c>
      <c r="C1003" s="7">
        <v>0.75</v>
      </c>
      <c r="D1003" s="8">
        <f>Weather[[#This Row],[Date]]+Weather[[#This Row],[WeatherHourlyBuckets]]</f>
        <v>45108.75</v>
      </c>
      <c r="E1003">
        <v>73.400000000000006</v>
      </c>
      <c r="F1003">
        <v>40.92</v>
      </c>
      <c r="G1003">
        <v>48.2</v>
      </c>
      <c r="H1003">
        <v>30.19</v>
      </c>
      <c r="I1003">
        <v>10</v>
      </c>
      <c r="J1003" t="s">
        <v>15</v>
      </c>
    </row>
    <row r="1004" spans="1:10" x14ac:dyDescent="0.25">
      <c r="A1004" s="1">
        <v>45108</v>
      </c>
      <c r="B1004" s="7">
        <v>0.76041666666666663</v>
      </c>
      <c r="C1004" s="7">
        <v>0.75</v>
      </c>
      <c r="D1004" s="8">
        <f>Weather[[#This Row],[Date]]+Weather[[#This Row],[WeatherHourlyBuckets]]</f>
        <v>45108.75</v>
      </c>
      <c r="E1004">
        <v>77</v>
      </c>
      <c r="F1004">
        <v>36.299999999999997</v>
      </c>
      <c r="G1004">
        <v>48.2</v>
      </c>
      <c r="H1004">
        <v>30.18</v>
      </c>
      <c r="I1004">
        <v>10</v>
      </c>
      <c r="J1004" t="s">
        <v>14</v>
      </c>
    </row>
    <row r="1005" spans="1:10" x14ac:dyDescent="0.25">
      <c r="A1005" s="1">
        <v>45108</v>
      </c>
      <c r="B1005" s="7">
        <v>0.75694444444444442</v>
      </c>
      <c r="C1005" s="7">
        <v>0.75</v>
      </c>
      <c r="D1005" s="8">
        <f>Weather[[#This Row],[Date]]+Weather[[#This Row],[WeatherHourlyBuckets]]</f>
        <v>45108.75</v>
      </c>
      <c r="E1005">
        <v>75.2</v>
      </c>
      <c r="F1005">
        <v>38.53</v>
      </c>
      <c r="G1005">
        <v>48.2</v>
      </c>
      <c r="H1005">
        <v>30.18</v>
      </c>
      <c r="I1005">
        <v>9</v>
      </c>
      <c r="J1005" t="s">
        <v>15</v>
      </c>
    </row>
    <row r="1006" spans="1:10" x14ac:dyDescent="0.25">
      <c r="A1006" s="1">
        <v>45108</v>
      </c>
      <c r="B1006" s="7">
        <v>0.75347222222222221</v>
      </c>
      <c r="C1006" s="7">
        <v>0.75</v>
      </c>
      <c r="D1006" s="8">
        <f>Weather[[#This Row],[Date]]+Weather[[#This Row],[WeatherHourlyBuckets]]</f>
        <v>45108.75</v>
      </c>
      <c r="E1006">
        <v>77</v>
      </c>
      <c r="F1006">
        <v>36.299999999999997</v>
      </c>
      <c r="G1006">
        <v>48.2</v>
      </c>
      <c r="H1006">
        <v>30.17</v>
      </c>
      <c r="I1006">
        <v>11</v>
      </c>
      <c r="J1006" t="s">
        <v>14</v>
      </c>
    </row>
    <row r="1007" spans="1:10" x14ac:dyDescent="0.25">
      <c r="A1007" s="1">
        <v>45108</v>
      </c>
      <c r="B1007" s="7">
        <v>0.75</v>
      </c>
      <c r="C1007" s="7">
        <v>0.75</v>
      </c>
      <c r="D1007" s="8">
        <f>Weather[[#This Row],[Date]]+Weather[[#This Row],[WeatherHourlyBuckets]]</f>
        <v>45108.75</v>
      </c>
      <c r="E1007">
        <v>77</v>
      </c>
      <c r="F1007">
        <v>36.299999999999997</v>
      </c>
      <c r="G1007">
        <v>48.2</v>
      </c>
      <c r="H1007">
        <v>30.17</v>
      </c>
      <c r="I1007">
        <v>8</v>
      </c>
      <c r="J1007" t="s">
        <v>14</v>
      </c>
    </row>
    <row r="1008" spans="1:10" x14ac:dyDescent="0.25">
      <c r="A1008" s="1">
        <v>45108</v>
      </c>
      <c r="B1008" s="7">
        <v>0.74652777777777779</v>
      </c>
      <c r="C1008" s="7">
        <v>0.70833333333333337</v>
      </c>
      <c r="D1008" s="8">
        <f>Weather[[#This Row],[Date]]+Weather[[#This Row],[WeatherHourlyBuckets]]</f>
        <v>45108.708333333336</v>
      </c>
      <c r="E1008">
        <v>77</v>
      </c>
      <c r="F1008">
        <v>36.299999999999997</v>
      </c>
      <c r="G1008">
        <v>48.2</v>
      </c>
      <c r="H1008">
        <v>30.17</v>
      </c>
      <c r="I1008">
        <v>4</v>
      </c>
      <c r="J1008" t="s">
        <v>26</v>
      </c>
    </row>
    <row r="1009" spans="1:10" x14ac:dyDescent="0.25">
      <c r="A1009" s="1">
        <v>45108</v>
      </c>
      <c r="B1009" s="7">
        <v>0.73958333333333337</v>
      </c>
      <c r="C1009" s="7">
        <v>0.70833333333333337</v>
      </c>
      <c r="D1009" s="8">
        <f>Weather[[#This Row],[Date]]+Weather[[#This Row],[WeatherHourlyBuckets]]</f>
        <v>45108.708333333336</v>
      </c>
      <c r="E1009">
        <v>77</v>
      </c>
      <c r="F1009">
        <v>36.299999999999997</v>
      </c>
      <c r="G1009">
        <v>48.2</v>
      </c>
      <c r="H1009">
        <v>30.17</v>
      </c>
      <c r="I1009">
        <v>10</v>
      </c>
      <c r="J1009" t="s">
        <v>23</v>
      </c>
    </row>
    <row r="1010" spans="1:10" x14ac:dyDescent="0.25">
      <c r="A1010" s="1">
        <v>45108</v>
      </c>
      <c r="B1010" s="7">
        <v>0.73611111111111116</v>
      </c>
      <c r="C1010" s="7">
        <v>0.70833333333333337</v>
      </c>
      <c r="D1010" s="8">
        <f>Weather[[#This Row],[Date]]+Weather[[#This Row],[WeatherHourlyBuckets]]</f>
        <v>45108.708333333336</v>
      </c>
      <c r="E1010">
        <v>77</v>
      </c>
      <c r="F1010">
        <v>36.299999999999997</v>
      </c>
      <c r="G1010">
        <v>48.2</v>
      </c>
      <c r="H1010">
        <v>30.17</v>
      </c>
      <c r="I1010">
        <v>5</v>
      </c>
      <c r="J1010" t="s">
        <v>14</v>
      </c>
    </row>
    <row r="1011" spans="1:10" x14ac:dyDescent="0.25">
      <c r="A1011" s="1">
        <v>45108</v>
      </c>
      <c r="B1011" s="7">
        <v>0.73263888888888884</v>
      </c>
      <c r="C1011" s="7">
        <v>0.70833333333333337</v>
      </c>
      <c r="D1011" s="8">
        <f>Weather[[#This Row],[Date]]+Weather[[#This Row],[WeatherHourlyBuckets]]</f>
        <v>45108.708333333336</v>
      </c>
      <c r="E1011">
        <v>77</v>
      </c>
      <c r="F1011">
        <v>36.299999999999997</v>
      </c>
      <c r="G1011">
        <v>48.2</v>
      </c>
      <c r="H1011">
        <v>30.17</v>
      </c>
      <c r="I1011">
        <v>7</v>
      </c>
      <c r="J1011" t="s">
        <v>14</v>
      </c>
    </row>
    <row r="1012" spans="1:10" x14ac:dyDescent="0.25">
      <c r="A1012" s="1">
        <v>45108</v>
      </c>
      <c r="B1012" s="7">
        <v>0.72916666666666663</v>
      </c>
      <c r="C1012" s="7">
        <v>0.70833333333333337</v>
      </c>
      <c r="D1012" s="8">
        <f>Weather[[#This Row],[Date]]+Weather[[#This Row],[WeatherHourlyBuckets]]</f>
        <v>45108.708333333336</v>
      </c>
      <c r="E1012">
        <v>77</v>
      </c>
      <c r="F1012">
        <v>36.299999999999997</v>
      </c>
      <c r="G1012">
        <v>48.2</v>
      </c>
      <c r="H1012">
        <v>30.18</v>
      </c>
      <c r="I1012">
        <v>9</v>
      </c>
      <c r="J1012" t="s">
        <v>26</v>
      </c>
    </row>
    <row r="1013" spans="1:10" x14ac:dyDescent="0.25">
      <c r="A1013" s="1">
        <v>45108</v>
      </c>
      <c r="B1013" s="7">
        <v>0.71875</v>
      </c>
      <c r="C1013" s="7">
        <v>0.70833333333333337</v>
      </c>
      <c r="D1013" s="8">
        <f>Weather[[#This Row],[Date]]+Weather[[#This Row],[WeatherHourlyBuckets]]</f>
        <v>45108.708333333336</v>
      </c>
      <c r="E1013">
        <v>77</v>
      </c>
      <c r="F1013">
        <v>36.299999999999997</v>
      </c>
      <c r="G1013">
        <v>48.2</v>
      </c>
      <c r="H1013">
        <v>30.18</v>
      </c>
      <c r="I1013">
        <v>9</v>
      </c>
      <c r="J1013" t="s">
        <v>26</v>
      </c>
    </row>
    <row r="1014" spans="1:10" x14ac:dyDescent="0.25">
      <c r="A1014" s="1">
        <v>45108</v>
      </c>
      <c r="B1014" s="7">
        <v>0.71180555555555558</v>
      </c>
      <c r="C1014" s="7">
        <v>0.70833333333333337</v>
      </c>
      <c r="D1014" s="8">
        <f>Weather[[#This Row],[Date]]+Weather[[#This Row],[WeatherHourlyBuckets]]</f>
        <v>45108.708333333336</v>
      </c>
      <c r="E1014">
        <v>77</v>
      </c>
      <c r="F1014">
        <v>36.299999999999997</v>
      </c>
      <c r="G1014">
        <v>48.2</v>
      </c>
      <c r="H1014">
        <v>30.18</v>
      </c>
      <c r="I1014">
        <v>8</v>
      </c>
      <c r="J1014" t="s">
        <v>26</v>
      </c>
    </row>
    <row r="1015" spans="1:10" x14ac:dyDescent="0.25">
      <c r="A1015" s="1">
        <v>45108</v>
      </c>
      <c r="B1015" s="7">
        <v>0.70833333333333337</v>
      </c>
      <c r="C1015" s="7">
        <v>0.70833333333333337</v>
      </c>
      <c r="D1015" s="8">
        <f>Weather[[#This Row],[Date]]+Weather[[#This Row],[WeatherHourlyBuckets]]</f>
        <v>45108.708333333336</v>
      </c>
      <c r="E1015">
        <v>77</v>
      </c>
      <c r="F1015">
        <v>36.299999999999997</v>
      </c>
      <c r="G1015">
        <v>48.2</v>
      </c>
      <c r="H1015">
        <v>30.18</v>
      </c>
      <c r="I1015">
        <v>8</v>
      </c>
      <c r="J1015" t="s">
        <v>14</v>
      </c>
    </row>
    <row r="1016" spans="1:10" x14ac:dyDescent="0.25">
      <c r="A1016" s="1">
        <v>45108</v>
      </c>
      <c r="B1016" s="7">
        <v>0.70486111111111116</v>
      </c>
      <c r="C1016" s="7">
        <v>0.66666666666666663</v>
      </c>
      <c r="D1016" s="8">
        <f>Weather[[#This Row],[Date]]+Weather[[#This Row],[WeatherHourlyBuckets]]</f>
        <v>45108.666666666664</v>
      </c>
      <c r="E1016">
        <v>77</v>
      </c>
      <c r="F1016">
        <v>36.299999999999997</v>
      </c>
      <c r="G1016">
        <v>48.2</v>
      </c>
      <c r="H1016">
        <v>30.19</v>
      </c>
      <c r="I1016">
        <v>8</v>
      </c>
      <c r="J1016" t="s">
        <v>14</v>
      </c>
    </row>
    <row r="1017" spans="1:10" x14ac:dyDescent="0.25">
      <c r="A1017" s="1">
        <v>45108</v>
      </c>
      <c r="B1017" s="7">
        <v>0.70138888888888884</v>
      </c>
      <c r="C1017" s="7">
        <v>0.66666666666666663</v>
      </c>
      <c r="D1017" s="8">
        <f>Weather[[#This Row],[Date]]+Weather[[#This Row],[WeatherHourlyBuckets]]</f>
        <v>45108.666666666664</v>
      </c>
      <c r="E1017">
        <v>77</v>
      </c>
      <c r="F1017">
        <v>36.299999999999997</v>
      </c>
      <c r="G1017">
        <v>48.2</v>
      </c>
      <c r="H1017">
        <v>30.19</v>
      </c>
      <c r="I1017">
        <v>10</v>
      </c>
      <c r="J1017" t="s">
        <v>26</v>
      </c>
    </row>
    <row r="1018" spans="1:10" x14ac:dyDescent="0.25">
      <c r="A1018" s="1">
        <v>45108</v>
      </c>
      <c r="B1018" s="7">
        <v>0.69791666666666663</v>
      </c>
      <c r="C1018" s="7">
        <v>0.66666666666666663</v>
      </c>
      <c r="D1018" s="8">
        <f>Weather[[#This Row],[Date]]+Weather[[#This Row],[WeatherHourlyBuckets]]</f>
        <v>45108.666666666664</v>
      </c>
      <c r="E1018">
        <v>77</v>
      </c>
      <c r="F1018">
        <v>36.299999999999997</v>
      </c>
      <c r="G1018">
        <v>48.2</v>
      </c>
      <c r="H1018">
        <v>30.19</v>
      </c>
      <c r="I1018">
        <v>9</v>
      </c>
      <c r="J1018" t="s">
        <v>14</v>
      </c>
    </row>
    <row r="1019" spans="1:10" x14ac:dyDescent="0.25">
      <c r="A1019" s="1">
        <v>45108</v>
      </c>
      <c r="B1019" s="7">
        <v>0.69444444444444442</v>
      </c>
      <c r="C1019" s="7">
        <v>0.66666666666666663</v>
      </c>
      <c r="D1019" s="8">
        <f>Weather[[#This Row],[Date]]+Weather[[#This Row],[WeatherHourlyBuckets]]</f>
        <v>45108.666666666664</v>
      </c>
      <c r="E1019">
        <v>77</v>
      </c>
      <c r="F1019">
        <v>36.299999999999997</v>
      </c>
      <c r="G1019">
        <v>48.2</v>
      </c>
      <c r="H1019">
        <v>30.19</v>
      </c>
      <c r="I1019">
        <v>8</v>
      </c>
      <c r="J1019" t="s">
        <v>23</v>
      </c>
    </row>
    <row r="1020" spans="1:10" x14ac:dyDescent="0.25">
      <c r="A1020" s="1">
        <v>45108</v>
      </c>
      <c r="B1020" s="7">
        <v>0.69097222222222221</v>
      </c>
      <c r="C1020" s="7">
        <v>0.66666666666666663</v>
      </c>
      <c r="D1020" s="8">
        <f>Weather[[#This Row],[Date]]+Weather[[#This Row],[WeatherHourlyBuckets]]</f>
        <v>45108.666666666664</v>
      </c>
      <c r="E1020">
        <v>77</v>
      </c>
      <c r="F1020">
        <v>36.299999999999997</v>
      </c>
      <c r="G1020">
        <v>48.2</v>
      </c>
      <c r="H1020">
        <v>30.19</v>
      </c>
      <c r="I1020">
        <v>6</v>
      </c>
      <c r="J1020" t="s">
        <v>13</v>
      </c>
    </row>
    <row r="1021" spans="1:10" x14ac:dyDescent="0.25">
      <c r="A1021" s="1">
        <v>45108</v>
      </c>
      <c r="B1021" s="7">
        <v>0.6875</v>
      </c>
      <c r="C1021" s="7">
        <v>0.66666666666666663</v>
      </c>
      <c r="D1021" s="8">
        <f>Weather[[#This Row],[Date]]+Weather[[#This Row],[WeatherHourlyBuckets]]</f>
        <v>45108.666666666664</v>
      </c>
      <c r="E1021">
        <v>77</v>
      </c>
      <c r="F1021">
        <v>36.299999999999997</v>
      </c>
      <c r="G1021">
        <v>48.2</v>
      </c>
      <c r="H1021">
        <v>30.19</v>
      </c>
      <c r="I1021">
        <v>8</v>
      </c>
      <c r="J1021" t="s">
        <v>23</v>
      </c>
    </row>
    <row r="1022" spans="1:10" x14ac:dyDescent="0.25">
      <c r="A1022" s="1">
        <v>45108</v>
      </c>
      <c r="B1022" s="7">
        <v>0.67708333333333337</v>
      </c>
      <c r="C1022" s="7">
        <v>0.66666666666666663</v>
      </c>
      <c r="D1022" s="8">
        <f>Weather[[#This Row],[Date]]+Weather[[#This Row],[WeatherHourlyBuckets]]</f>
        <v>45108.666666666664</v>
      </c>
      <c r="E1022">
        <v>77</v>
      </c>
      <c r="F1022">
        <v>36.299999999999997</v>
      </c>
      <c r="G1022">
        <v>48.2</v>
      </c>
      <c r="H1022">
        <v>30.19</v>
      </c>
      <c r="I1022">
        <v>3</v>
      </c>
      <c r="J1022" t="s">
        <v>15</v>
      </c>
    </row>
    <row r="1023" spans="1:10" x14ac:dyDescent="0.25">
      <c r="A1023" s="1">
        <v>45108</v>
      </c>
      <c r="B1023" s="7">
        <v>0.67361111111111116</v>
      </c>
      <c r="C1023" s="7">
        <v>0.66666666666666663</v>
      </c>
      <c r="D1023" s="8">
        <f>Weather[[#This Row],[Date]]+Weather[[#This Row],[WeatherHourlyBuckets]]</f>
        <v>45108.666666666664</v>
      </c>
      <c r="E1023">
        <v>75.2</v>
      </c>
      <c r="F1023">
        <v>38.53</v>
      </c>
      <c r="G1023">
        <v>48.2</v>
      </c>
      <c r="H1023">
        <v>30.19</v>
      </c>
      <c r="I1023">
        <v>7</v>
      </c>
      <c r="J1023" t="s">
        <v>13</v>
      </c>
    </row>
    <row r="1024" spans="1:10" x14ac:dyDescent="0.25">
      <c r="A1024" s="1">
        <v>45108</v>
      </c>
      <c r="B1024" s="7">
        <v>0.67013888888888884</v>
      </c>
      <c r="C1024" s="7">
        <v>0.66666666666666663</v>
      </c>
      <c r="D1024" s="8">
        <f>Weather[[#This Row],[Date]]+Weather[[#This Row],[WeatherHourlyBuckets]]</f>
        <v>45108.666666666664</v>
      </c>
      <c r="E1024">
        <v>77</v>
      </c>
      <c r="F1024">
        <v>36.299999999999997</v>
      </c>
      <c r="G1024">
        <v>48.2</v>
      </c>
      <c r="H1024">
        <v>30.19</v>
      </c>
      <c r="I1024">
        <v>9</v>
      </c>
      <c r="J1024" t="s">
        <v>26</v>
      </c>
    </row>
    <row r="1025" spans="1:10" x14ac:dyDescent="0.25">
      <c r="A1025" s="1">
        <v>45108</v>
      </c>
      <c r="B1025" s="7">
        <v>0.66319444444444442</v>
      </c>
      <c r="C1025" s="7">
        <v>0.625</v>
      </c>
      <c r="D1025" s="8">
        <f>Weather[[#This Row],[Date]]+Weather[[#This Row],[WeatherHourlyBuckets]]</f>
        <v>45108.625</v>
      </c>
      <c r="E1025">
        <v>77</v>
      </c>
      <c r="F1025">
        <v>36.299999999999997</v>
      </c>
      <c r="G1025">
        <v>48.2</v>
      </c>
      <c r="H1025">
        <v>30.2</v>
      </c>
      <c r="I1025">
        <v>5</v>
      </c>
      <c r="J1025" t="s">
        <v>23</v>
      </c>
    </row>
    <row r="1026" spans="1:10" x14ac:dyDescent="0.25">
      <c r="A1026" s="1">
        <v>45108</v>
      </c>
      <c r="B1026" s="7">
        <v>0.65972222222222221</v>
      </c>
      <c r="C1026" s="7">
        <v>0.625</v>
      </c>
      <c r="D1026" s="8">
        <f>Weather[[#This Row],[Date]]+Weather[[#This Row],[WeatherHourlyBuckets]]</f>
        <v>45108.625</v>
      </c>
      <c r="E1026">
        <v>77</v>
      </c>
      <c r="F1026">
        <v>36.299999999999997</v>
      </c>
      <c r="G1026">
        <v>48.2</v>
      </c>
      <c r="H1026">
        <v>30.2</v>
      </c>
      <c r="I1026">
        <v>3</v>
      </c>
      <c r="J1026" t="s">
        <v>25</v>
      </c>
    </row>
    <row r="1027" spans="1:10" x14ac:dyDescent="0.25">
      <c r="A1027" s="1">
        <v>45108</v>
      </c>
      <c r="B1027" s="7">
        <v>0.65625</v>
      </c>
      <c r="C1027" s="7">
        <v>0.625</v>
      </c>
      <c r="D1027" s="8">
        <f>Weather[[#This Row],[Date]]+Weather[[#This Row],[WeatherHourlyBuckets]]</f>
        <v>45108.625</v>
      </c>
      <c r="E1027">
        <v>77</v>
      </c>
      <c r="F1027">
        <v>36.299999999999997</v>
      </c>
      <c r="G1027">
        <v>48.2</v>
      </c>
      <c r="H1027">
        <v>30.2</v>
      </c>
      <c r="J1027" t="s">
        <v>20</v>
      </c>
    </row>
    <row r="1028" spans="1:10" x14ac:dyDescent="0.25">
      <c r="A1028" s="1">
        <v>45108</v>
      </c>
      <c r="B1028" s="7">
        <v>0.65277777777777779</v>
      </c>
      <c r="C1028" s="7">
        <v>0.625</v>
      </c>
      <c r="D1028" s="8">
        <f>Weather[[#This Row],[Date]]+Weather[[#This Row],[WeatherHourlyBuckets]]</f>
        <v>45108.625</v>
      </c>
      <c r="E1028">
        <v>77</v>
      </c>
      <c r="F1028">
        <v>36.299999999999997</v>
      </c>
      <c r="G1028">
        <v>48.2</v>
      </c>
      <c r="H1028">
        <v>30.2</v>
      </c>
      <c r="I1028">
        <v>3</v>
      </c>
      <c r="J1028" t="s">
        <v>13</v>
      </c>
    </row>
    <row r="1029" spans="1:10" x14ac:dyDescent="0.25">
      <c r="A1029" s="1">
        <v>45108</v>
      </c>
      <c r="B1029" s="7">
        <v>0.64930555555555558</v>
      </c>
      <c r="C1029" s="7">
        <v>0.625</v>
      </c>
      <c r="D1029" s="8">
        <f>Weather[[#This Row],[Date]]+Weather[[#This Row],[WeatherHourlyBuckets]]</f>
        <v>45108.625</v>
      </c>
      <c r="E1029">
        <v>77</v>
      </c>
      <c r="F1029">
        <v>36.299999999999997</v>
      </c>
      <c r="G1029">
        <v>48.2</v>
      </c>
      <c r="H1029">
        <v>30.2</v>
      </c>
      <c r="I1029">
        <v>4</v>
      </c>
      <c r="J1029" t="s">
        <v>23</v>
      </c>
    </row>
    <row r="1030" spans="1:10" x14ac:dyDescent="0.25">
      <c r="A1030" s="1">
        <v>45108</v>
      </c>
      <c r="B1030" s="7">
        <v>0.64583333333333337</v>
      </c>
      <c r="C1030" s="7">
        <v>0.625</v>
      </c>
      <c r="D1030" s="8">
        <f>Weather[[#This Row],[Date]]+Weather[[#This Row],[WeatherHourlyBuckets]]</f>
        <v>45108.625</v>
      </c>
      <c r="E1030">
        <v>75.2</v>
      </c>
      <c r="F1030">
        <v>38.53</v>
      </c>
      <c r="G1030">
        <v>48.2</v>
      </c>
      <c r="H1030">
        <v>30.2</v>
      </c>
      <c r="I1030">
        <v>6</v>
      </c>
      <c r="J1030" t="s">
        <v>13</v>
      </c>
    </row>
    <row r="1031" spans="1:10" x14ac:dyDescent="0.25">
      <c r="A1031" s="1">
        <v>45108</v>
      </c>
      <c r="B1031" s="7">
        <v>0.63541666666666663</v>
      </c>
      <c r="C1031" s="7">
        <v>0.625</v>
      </c>
      <c r="D1031" s="8">
        <f>Weather[[#This Row],[Date]]+Weather[[#This Row],[WeatherHourlyBuckets]]</f>
        <v>45108.625</v>
      </c>
      <c r="E1031">
        <v>75.2</v>
      </c>
      <c r="F1031">
        <v>38.53</v>
      </c>
      <c r="G1031">
        <v>48.2</v>
      </c>
      <c r="H1031">
        <v>30.21</v>
      </c>
      <c r="I1031">
        <v>6</v>
      </c>
      <c r="J1031" t="s">
        <v>23</v>
      </c>
    </row>
    <row r="1032" spans="1:10" x14ac:dyDescent="0.25">
      <c r="A1032" s="1">
        <v>45108</v>
      </c>
      <c r="B1032" s="7">
        <v>0.63194444444444442</v>
      </c>
      <c r="C1032" s="7">
        <v>0.625</v>
      </c>
      <c r="D1032" s="8">
        <f>Weather[[#This Row],[Date]]+Weather[[#This Row],[WeatherHourlyBuckets]]</f>
        <v>45108.625</v>
      </c>
      <c r="E1032">
        <v>75.2</v>
      </c>
      <c r="F1032">
        <v>38.53</v>
      </c>
      <c r="G1032">
        <v>48.2</v>
      </c>
      <c r="H1032">
        <v>30.21</v>
      </c>
      <c r="I1032">
        <v>7</v>
      </c>
      <c r="J1032" t="s">
        <v>14</v>
      </c>
    </row>
    <row r="1033" spans="1:10" x14ac:dyDescent="0.25">
      <c r="A1033" s="1">
        <v>45108</v>
      </c>
      <c r="B1033" s="7">
        <v>0.62847222222222221</v>
      </c>
      <c r="C1033" s="7">
        <v>0.625</v>
      </c>
      <c r="D1033" s="8">
        <f>Weather[[#This Row],[Date]]+Weather[[#This Row],[WeatherHourlyBuckets]]</f>
        <v>45108.625</v>
      </c>
      <c r="E1033">
        <v>75.2</v>
      </c>
      <c r="F1033">
        <v>38.53</v>
      </c>
      <c r="G1033">
        <v>48.2</v>
      </c>
      <c r="H1033">
        <v>30.21</v>
      </c>
      <c r="I1033">
        <v>7</v>
      </c>
      <c r="J1033" t="s">
        <v>26</v>
      </c>
    </row>
    <row r="1034" spans="1:10" x14ac:dyDescent="0.25">
      <c r="A1034" s="1">
        <v>45108</v>
      </c>
      <c r="B1034" s="7">
        <v>0.625</v>
      </c>
      <c r="C1034" s="7">
        <v>0.625</v>
      </c>
      <c r="D1034" s="8">
        <f>Weather[[#This Row],[Date]]+Weather[[#This Row],[WeatherHourlyBuckets]]</f>
        <v>45108.625</v>
      </c>
      <c r="E1034">
        <v>75.2</v>
      </c>
      <c r="F1034">
        <v>38.53</v>
      </c>
      <c r="G1034">
        <v>48.2</v>
      </c>
      <c r="H1034">
        <v>30.21</v>
      </c>
      <c r="I1034">
        <v>8</v>
      </c>
      <c r="J1034" t="s">
        <v>14</v>
      </c>
    </row>
    <row r="1035" spans="1:10" x14ac:dyDescent="0.25">
      <c r="A1035" s="1">
        <v>45108</v>
      </c>
      <c r="B1035" s="7">
        <v>0.60416666666666663</v>
      </c>
      <c r="C1035" s="7">
        <v>0.58333333333333337</v>
      </c>
      <c r="D1035" s="8">
        <f>Weather[[#This Row],[Date]]+Weather[[#This Row],[WeatherHourlyBuckets]]</f>
        <v>45108.583333333336</v>
      </c>
      <c r="E1035">
        <v>75.2</v>
      </c>
      <c r="F1035">
        <v>38.53</v>
      </c>
      <c r="G1035">
        <v>48.2</v>
      </c>
      <c r="H1035">
        <v>30.22</v>
      </c>
      <c r="I1035">
        <v>10</v>
      </c>
      <c r="J1035" t="s">
        <v>14</v>
      </c>
    </row>
    <row r="1036" spans="1:10" x14ac:dyDescent="0.25">
      <c r="A1036" s="1">
        <v>45108</v>
      </c>
      <c r="B1036" s="7">
        <v>0.28472222222222221</v>
      </c>
      <c r="C1036" s="7">
        <v>0.25</v>
      </c>
      <c r="D1036" s="8">
        <f>Weather[[#This Row],[Date]]+Weather[[#This Row],[WeatherHourlyBuckets]]</f>
        <v>45108.25</v>
      </c>
      <c r="E1036">
        <v>55.4</v>
      </c>
      <c r="F1036">
        <v>76.680000000000007</v>
      </c>
      <c r="G1036">
        <v>48.2</v>
      </c>
      <c r="H1036">
        <v>30.23</v>
      </c>
      <c r="J1036" t="s">
        <v>20</v>
      </c>
    </row>
    <row r="1037" spans="1:10" x14ac:dyDescent="0.25">
      <c r="A1037" s="1">
        <v>45108</v>
      </c>
      <c r="B1037" s="7">
        <v>0.27777777777777779</v>
      </c>
      <c r="C1037" s="7">
        <v>0.25</v>
      </c>
      <c r="D1037" s="8">
        <f>Weather[[#This Row],[Date]]+Weather[[#This Row],[WeatherHourlyBuckets]]</f>
        <v>45108.25</v>
      </c>
      <c r="E1037">
        <v>55.4</v>
      </c>
      <c r="F1037">
        <v>76.680000000000007</v>
      </c>
      <c r="G1037">
        <v>48.2</v>
      </c>
      <c r="H1037">
        <v>30.23</v>
      </c>
      <c r="J1037" t="s">
        <v>20</v>
      </c>
    </row>
    <row r="1038" spans="1:10" x14ac:dyDescent="0.25">
      <c r="A1038" s="1">
        <v>45108</v>
      </c>
      <c r="B1038" s="7">
        <v>0.2048611111111111</v>
      </c>
      <c r="C1038" s="7">
        <v>0.16666666666666666</v>
      </c>
      <c r="D1038" s="8">
        <f>Weather[[#This Row],[Date]]+Weather[[#This Row],[WeatherHourlyBuckets]]</f>
        <v>45108.166666666664</v>
      </c>
      <c r="E1038">
        <v>50</v>
      </c>
      <c r="F1038">
        <v>93.5</v>
      </c>
      <c r="G1038">
        <v>48.2</v>
      </c>
      <c r="H1038">
        <v>30.21</v>
      </c>
      <c r="I1038">
        <v>3</v>
      </c>
      <c r="J1038" t="s">
        <v>12</v>
      </c>
    </row>
    <row r="1039" spans="1:10" x14ac:dyDescent="0.25">
      <c r="A1039" s="1">
        <v>45108</v>
      </c>
      <c r="B1039" s="7">
        <v>0.19444444444444445</v>
      </c>
      <c r="C1039" s="7">
        <v>0.16666666666666666</v>
      </c>
      <c r="D1039" s="8">
        <f>Weather[[#This Row],[Date]]+Weather[[#This Row],[WeatherHourlyBuckets]]</f>
        <v>45108.166666666664</v>
      </c>
      <c r="E1039">
        <v>50</v>
      </c>
      <c r="F1039">
        <v>93.5</v>
      </c>
      <c r="G1039">
        <v>48.2</v>
      </c>
      <c r="H1039">
        <v>30.2</v>
      </c>
      <c r="J1039" t="s">
        <v>20</v>
      </c>
    </row>
    <row r="1040" spans="1:10" x14ac:dyDescent="0.25">
      <c r="A1040" s="1">
        <v>45108</v>
      </c>
      <c r="B1040" s="7">
        <v>0.19097222222222221</v>
      </c>
      <c r="C1040" s="7">
        <v>0.16666666666666666</v>
      </c>
      <c r="D1040" s="8">
        <f>Weather[[#This Row],[Date]]+Weather[[#This Row],[WeatherHourlyBuckets]]</f>
        <v>45108.166666666664</v>
      </c>
      <c r="E1040">
        <v>50</v>
      </c>
      <c r="F1040">
        <v>93.5</v>
      </c>
      <c r="G1040">
        <v>48.2</v>
      </c>
      <c r="H1040">
        <v>30.2</v>
      </c>
      <c r="I1040">
        <v>3</v>
      </c>
      <c r="J1040" t="s">
        <v>22</v>
      </c>
    </row>
    <row r="1041" spans="1:10" x14ac:dyDescent="0.25">
      <c r="A1041" s="1">
        <v>45108</v>
      </c>
      <c r="B1041" s="7">
        <v>0.12847222222222221</v>
      </c>
      <c r="C1041" s="7">
        <v>0.125</v>
      </c>
      <c r="D1041" s="8">
        <f>Weather[[#This Row],[Date]]+Weather[[#This Row],[WeatherHourlyBuckets]]</f>
        <v>45108.125</v>
      </c>
      <c r="E1041">
        <v>55.4</v>
      </c>
      <c r="F1041">
        <v>76.680000000000007</v>
      </c>
      <c r="G1041">
        <v>48.2</v>
      </c>
      <c r="H1041">
        <v>30.19</v>
      </c>
      <c r="I1041">
        <v>4</v>
      </c>
      <c r="J1041" t="s">
        <v>27</v>
      </c>
    </row>
    <row r="1042" spans="1:10" x14ac:dyDescent="0.25">
      <c r="A1042" s="1">
        <v>45108</v>
      </c>
      <c r="B1042" s="7">
        <v>0.12152777777777778</v>
      </c>
      <c r="C1042" s="7">
        <v>8.3333333333333329E-2</v>
      </c>
      <c r="D1042" s="8">
        <f>Weather[[#This Row],[Date]]+Weather[[#This Row],[WeatherHourlyBuckets]]</f>
        <v>45108.083333333336</v>
      </c>
      <c r="E1042">
        <v>55.4</v>
      </c>
      <c r="F1042">
        <v>76.680000000000007</v>
      </c>
      <c r="G1042">
        <v>48.2</v>
      </c>
      <c r="H1042">
        <v>30.19</v>
      </c>
      <c r="J1042" t="s">
        <v>20</v>
      </c>
    </row>
    <row r="1043" spans="1:10" x14ac:dyDescent="0.25">
      <c r="A1043" s="1">
        <v>45108</v>
      </c>
      <c r="B1043" s="7">
        <v>7.9861111111111105E-2</v>
      </c>
      <c r="C1043" s="7">
        <v>4.1666666666666664E-2</v>
      </c>
      <c r="D1043" s="8">
        <f>Weather[[#This Row],[Date]]+Weather[[#This Row],[WeatherHourlyBuckets]]</f>
        <v>45108.041666666664</v>
      </c>
      <c r="E1043">
        <v>55.4</v>
      </c>
      <c r="F1043">
        <v>76.680000000000007</v>
      </c>
      <c r="G1043">
        <v>48.2</v>
      </c>
      <c r="H1043">
        <v>30.21</v>
      </c>
      <c r="I1043">
        <v>5</v>
      </c>
      <c r="J1043" t="s">
        <v>19</v>
      </c>
    </row>
    <row r="1044" spans="1:10" x14ac:dyDescent="0.25">
      <c r="A1044" s="1">
        <v>45108</v>
      </c>
      <c r="B1044" s="7">
        <v>7.6388888888888895E-2</v>
      </c>
      <c r="C1044" s="7">
        <v>4.1666666666666664E-2</v>
      </c>
      <c r="D1044" s="8">
        <f>Weather[[#This Row],[Date]]+Weather[[#This Row],[WeatherHourlyBuckets]]</f>
        <v>45108.041666666664</v>
      </c>
      <c r="E1044">
        <v>55.4</v>
      </c>
      <c r="F1044">
        <v>76.680000000000007</v>
      </c>
      <c r="G1044">
        <v>48.2</v>
      </c>
      <c r="H1044">
        <v>30.21</v>
      </c>
      <c r="I1044">
        <v>6</v>
      </c>
      <c r="J1044" t="s">
        <v>19</v>
      </c>
    </row>
    <row r="1045" spans="1:10" x14ac:dyDescent="0.25">
      <c r="A1045" s="1">
        <v>45108</v>
      </c>
      <c r="B1045" s="7">
        <v>7.2916666666666671E-2</v>
      </c>
      <c r="C1045" s="7">
        <v>4.1666666666666664E-2</v>
      </c>
      <c r="D1045" s="8">
        <f>Weather[[#This Row],[Date]]+Weather[[#This Row],[WeatherHourlyBuckets]]</f>
        <v>45108.041666666664</v>
      </c>
      <c r="E1045">
        <v>55.4</v>
      </c>
      <c r="F1045">
        <v>76.680000000000007</v>
      </c>
      <c r="G1045">
        <v>48.2</v>
      </c>
      <c r="H1045">
        <v>30.21</v>
      </c>
      <c r="I1045">
        <v>6</v>
      </c>
      <c r="J1045" t="s">
        <v>19</v>
      </c>
    </row>
    <row r="1046" spans="1:10" x14ac:dyDescent="0.25">
      <c r="A1046" s="1">
        <v>45108</v>
      </c>
      <c r="B1046" s="7">
        <v>0.82291666666666663</v>
      </c>
      <c r="C1046" s="7">
        <v>0.79166666666666663</v>
      </c>
      <c r="D1046" s="8">
        <f>Weather[[#This Row],[Date]]+Weather[[#This Row],[WeatherHourlyBuckets]]</f>
        <v>45108.791666666664</v>
      </c>
      <c r="E1046">
        <v>71.599999999999994</v>
      </c>
      <c r="F1046">
        <v>40.630000000000003</v>
      </c>
      <c r="G1046">
        <v>46.4</v>
      </c>
      <c r="H1046">
        <v>30.19</v>
      </c>
      <c r="I1046">
        <v>13</v>
      </c>
      <c r="J1046" t="s">
        <v>15</v>
      </c>
    </row>
    <row r="1047" spans="1:10" x14ac:dyDescent="0.25">
      <c r="A1047" s="1">
        <v>45108</v>
      </c>
      <c r="B1047" s="7">
        <v>0.78472222222222221</v>
      </c>
      <c r="C1047" s="7">
        <v>0.75</v>
      </c>
      <c r="D1047" s="8">
        <f>Weather[[#This Row],[Date]]+Weather[[#This Row],[WeatherHourlyBuckets]]</f>
        <v>45108.75</v>
      </c>
      <c r="E1047">
        <v>73.400000000000006</v>
      </c>
      <c r="F1047">
        <v>38.24</v>
      </c>
      <c r="G1047">
        <v>46.4</v>
      </c>
      <c r="H1047">
        <v>30.21</v>
      </c>
      <c r="I1047">
        <v>15</v>
      </c>
      <c r="J1047" t="s">
        <v>17</v>
      </c>
    </row>
    <row r="1048" spans="1:10" x14ac:dyDescent="0.25">
      <c r="A1048" s="1">
        <v>45108</v>
      </c>
      <c r="B1048" s="7">
        <v>0.78125</v>
      </c>
      <c r="C1048" s="7">
        <v>0.75</v>
      </c>
      <c r="D1048" s="8">
        <f>Weather[[#This Row],[Date]]+Weather[[#This Row],[WeatherHourlyBuckets]]</f>
        <v>45108.75</v>
      </c>
      <c r="E1048">
        <v>73.400000000000006</v>
      </c>
      <c r="F1048">
        <v>38.24</v>
      </c>
      <c r="G1048">
        <v>46.4</v>
      </c>
      <c r="H1048">
        <v>30.2</v>
      </c>
      <c r="I1048">
        <v>10</v>
      </c>
      <c r="J1048" t="s">
        <v>15</v>
      </c>
    </row>
    <row r="1049" spans="1:10" x14ac:dyDescent="0.25">
      <c r="A1049" s="1">
        <v>45108</v>
      </c>
      <c r="B1049" s="7">
        <v>0.77777777777777779</v>
      </c>
      <c r="C1049" s="7">
        <v>0.75</v>
      </c>
      <c r="D1049" s="8">
        <f>Weather[[#This Row],[Date]]+Weather[[#This Row],[WeatherHourlyBuckets]]</f>
        <v>45108.75</v>
      </c>
      <c r="E1049">
        <v>73.400000000000006</v>
      </c>
      <c r="F1049">
        <v>38.24</v>
      </c>
      <c r="G1049">
        <v>46.4</v>
      </c>
      <c r="H1049">
        <v>30.2</v>
      </c>
      <c r="I1049">
        <v>13</v>
      </c>
      <c r="J1049" t="s">
        <v>15</v>
      </c>
    </row>
    <row r="1050" spans="1:10" x14ac:dyDescent="0.25">
      <c r="A1050" s="1">
        <v>45108</v>
      </c>
      <c r="B1050" s="7">
        <v>0.77083333333333337</v>
      </c>
      <c r="C1050" s="7">
        <v>0.75</v>
      </c>
      <c r="D1050" s="8">
        <f>Weather[[#This Row],[Date]]+Weather[[#This Row],[WeatherHourlyBuckets]]</f>
        <v>45108.75</v>
      </c>
      <c r="E1050">
        <v>73.400000000000006</v>
      </c>
      <c r="F1050">
        <v>38.24</v>
      </c>
      <c r="G1050">
        <v>46.4</v>
      </c>
      <c r="H1050">
        <v>30.19</v>
      </c>
      <c r="I1050">
        <v>9</v>
      </c>
      <c r="J1050" t="s">
        <v>14</v>
      </c>
    </row>
    <row r="1051" spans="1:10" x14ac:dyDescent="0.25">
      <c r="A1051" s="1">
        <v>45108</v>
      </c>
      <c r="B1051" s="7">
        <v>0.74305555555555558</v>
      </c>
      <c r="C1051" s="7">
        <v>0.70833333333333337</v>
      </c>
      <c r="D1051" s="8">
        <f>Weather[[#This Row],[Date]]+Weather[[#This Row],[WeatherHourlyBuckets]]</f>
        <v>45108.708333333336</v>
      </c>
      <c r="E1051">
        <v>77</v>
      </c>
      <c r="F1051">
        <v>33.92</v>
      </c>
      <c r="G1051">
        <v>46.4</v>
      </c>
      <c r="H1051">
        <v>30.17</v>
      </c>
      <c r="I1051">
        <v>7</v>
      </c>
      <c r="J1051" t="s">
        <v>26</v>
      </c>
    </row>
    <row r="1052" spans="1:10" x14ac:dyDescent="0.25">
      <c r="A1052" s="1">
        <v>45108</v>
      </c>
      <c r="B1052" s="7">
        <v>0.62152777777777779</v>
      </c>
      <c r="C1052" s="7">
        <v>0.58333333333333337</v>
      </c>
      <c r="D1052" s="8">
        <f>Weather[[#This Row],[Date]]+Weather[[#This Row],[WeatherHourlyBuckets]]</f>
        <v>45108.583333333336</v>
      </c>
      <c r="E1052">
        <v>75.2</v>
      </c>
      <c r="F1052">
        <v>36.01</v>
      </c>
      <c r="G1052">
        <v>46.4</v>
      </c>
      <c r="H1052">
        <v>30.21</v>
      </c>
      <c r="I1052">
        <v>3</v>
      </c>
      <c r="J1052" t="s">
        <v>15</v>
      </c>
    </row>
    <row r="1053" spans="1:10" x14ac:dyDescent="0.25">
      <c r="A1053" s="1">
        <v>45108</v>
      </c>
      <c r="B1053" s="7">
        <v>0.61805555555555558</v>
      </c>
      <c r="C1053" s="7">
        <v>0.58333333333333337</v>
      </c>
      <c r="D1053" s="8">
        <f>Weather[[#This Row],[Date]]+Weather[[#This Row],[WeatherHourlyBuckets]]</f>
        <v>45108.583333333336</v>
      </c>
      <c r="E1053">
        <v>75.2</v>
      </c>
      <c r="F1053">
        <v>36.01</v>
      </c>
      <c r="G1053">
        <v>46.4</v>
      </c>
      <c r="H1053">
        <v>30.21</v>
      </c>
      <c r="I1053">
        <v>4</v>
      </c>
      <c r="J1053" t="s">
        <v>26</v>
      </c>
    </row>
    <row r="1054" spans="1:10" x14ac:dyDescent="0.25">
      <c r="A1054" s="1">
        <v>45108</v>
      </c>
      <c r="B1054" s="7">
        <v>0.61458333333333337</v>
      </c>
      <c r="C1054" s="7">
        <v>0.58333333333333337</v>
      </c>
      <c r="D1054" s="8">
        <f>Weather[[#This Row],[Date]]+Weather[[#This Row],[WeatherHourlyBuckets]]</f>
        <v>45108.583333333336</v>
      </c>
      <c r="E1054">
        <v>75.2</v>
      </c>
      <c r="F1054">
        <v>36.01</v>
      </c>
      <c r="G1054">
        <v>46.4</v>
      </c>
      <c r="H1054">
        <v>30.22</v>
      </c>
      <c r="I1054">
        <v>9</v>
      </c>
      <c r="J1054" t="s">
        <v>26</v>
      </c>
    </row>
    <row r="1055" spans="1:10" x14ac:dyDescent="0.25">
      <c r="A1055" s="1">
        <v>45108</v>
      </c>
      <c r="B1055" s="7">
        <v>0.61111111111111116</v>
      </c>
      <c r="C1055" s="7">
        <v>0.58333333333333337</v>
      </c>
      <c r="D1055" s="8">
        <f>Weather[[#This Row],[Date]]+Weather[[#This Row],[WeatherHourlyBuckets]]</f>
        <v>45108.583333333336</v>
      </c>
      <c r="E1055">
        <v>75.2</v>
      </c>
      <c r="F1055">
        <v>36.01</v>
      </c>
      <c r="G1055">
        <v>46.4</v>
      </c>
      <c r="H1055">
        <v>30.22</v>
      </c>
      <c r="J1055" t="s">
        <v>20</v>
      </c>
    </row>
    <row r="1056" spans="1:10" x14ac:dyDescent="0.25">
      <c r="A1056" s="1">
        <v>45108</v>
      </c>
      <c r="B1056" s="7">
        <v>0.60763888888888884</v>
      </c>
      <c r="C1056" s="7">
        <v>0.58333333333333337</v>
      </c>
      <c r="D1056" s="8">
        <f>Weather[[#This Row],[Date]]+Weather[[#This Row],[WeatherHourlyBuckets]]</f>
        <v>45108.583333333336</v>
      </c>
      <c r="E1056">
        <v>75.2</v>
      </c>
      <c r="F1056">
        <v>36.01</v>
      </c>
      <c r="G1056">
        <v>46.4</v>
      </c>
      <c r="H1056">
        <v>30.22</v>
      </c>
      <c r="I1056">
        <v>3</v>
      </c>
      <c r="J1056" t="s">
        <v>13</v>
      </c>
    </row>
    <row r="1057" spans="1:10" x14ac:dyDescent="0.25">
      <c r="A1057" s="1">
        <v>45108</v>
      </c>
      <c r="B1057" s="7">
        <v>0.59375</v>
      </c>
      <c r="C1057" s="7">
        <v>0.58333333333333337</v>
      </c>
      <c r="D1057" s="8">
        <f>Weather[[#This Row],[Date]]+Weather[[#This Row],[WeatherHourlyBuckets]]</f>
        <v>45108.583333333336</v>
      </c>
      <c r="E1057">
        <v>75.2</v>
      </c>
      <c r="F1057">
        <v>36.01</v>
      </c>
      <c r="G1057">
        <v>46.4</v>
      </c>
      <c r="H1057">
        <v>30.22</v>
      </c>
      <c r="I1057">
        <v>8</v>
      </c>
      <c r="J1057" t="s">
        <v>26</v>
      </c>
    </row>
    <row r="1058" spans="1:10" x14ac:dyDescent="0.25">
      <c r="A1058" s="1">
        <v>45108</v>
      </c>
      <c r="B1058" s="7">
        <v>0.58680555555555558</v>
      </c>
      <c r="C1058" s="7">
        <v>0.58333333333333337</v>
      </c>
      <c r="D1058" s="8">
        <f>Weather[[#This Row],[Date]]+Weather[[#This Row],[WeatherHourlyBuckets]]</f>
        <v>45108.583333333336</v>
      </c>
      <c r="E1058">
        <v>75.2</v>
      </c>
      <c r="F1058">
        <v>36.01</v>
      </c>
      <c r="G1058">
        <v>46.4</v>
      </c>
      <c r="H1058">
        <v>30.22</v>
      </c>
      <c r="I1058">
        <v>7</v>
      </c>
      <c r="J1058" t="s">
        <v>14</v>
      </c>
    </row>
    <row r="1059" spans="1:10" x14ac:dyDescent="0.25">
      <c r="A1059" s="1">
        <v>45108</v>
      </c>
      <c r="B1059" s="7">
        <v>0.58333333333333337</v>
      </c>
      <c r="C1059" s="7">
        <v>0.58333333333333337</v>
      </c>
      <c r="D1059" s="8">
        <f>Weather[[#This Row],[Date]]+Weather[[#This Row],[WeatherHourlyBuckets]]</f>
        <v>45108.583333333336</v>
      </c>
      <c r="E1059">
        <v>75.2</v>
      </c>
      <c r="F1059">
        <v>36.01</v>
      </c>
      <c r="G1059">
        <v>46.4</v>
      </c>
      <c r="H1059">
        <v>30.22</v>
      </c>
      <c r="I1059">
        <v>6</v>
      </c>
      <c r="J1059" t="s">
        <v>15</v>
      </c>
    </row>
    <row r="1060" spans="1:10" x14ac:dyDescent="0.25">
      <c r="A1060" s="1">
        <v>45108</v>
      </c>
      <c r="B1060" s="7">
        <v>0.57638888888888884</v>
      </c>
      <c r="C1060" s="7">
        <v>0.54166666666666663</v>
      </c>
      <c r="D1060" s="8">
        <f>Weather[[#This Row],[Date]]+Weather[[#This Row],[WeatherHourlyBuckets]]</f>
        <v>45108.541666666664</v>
      </c>
      <c r="E1060">
        <v>75.2</v>
      </c>
      <c r="F1060">
        <v>36.01</v>
      </c>
      <c r="G1060">
        <v>46.4</v>
      </c>
      <c r="H1060">
        <v>30.22</v>
      </c>
      <c r="I1060">
        <v>8</v>
      </c>
      <c r="J1060" t="s">
        <v>26</v>
      </c>
    </row>
    <row r="1061" spans="1:10" x14ac:dyDescent="0.25">
      <c r="A1061" s="1">
        <v>45108</v>
      </c>
      <c r="B1061" s="7">
        <v>0.57291666666666663</v>
      </c>
      <c r="C1061" s="7">
        <v>0.54166666666666663</v>
      </c>
      <c r="D1061" s="8">
        <f>Weather[[#This Row],[Date]]+Weather[[#This Row],[WeatherHourlyBuckets]]</f>
        <v>45108.541666666664</v>
      </c>
      <c r="E1061">
        <v>73.400000000000006</v>
      </c>
      <c r="F1061">
        <v>38.24</v>
      </c>
      <c r="G1061">
        <v>46.4</v>
      </c>
      <c r="H1061">
        <v>30.23</v>
      </c>
      <c r="I1061">
        <v>9</v>
      </c>
      <c r="J1061" t="s">
        <v>14</v>
      </c>
    </row>
    <row r="1062" spans="1:10" x14ac:dyDescent="0.25">
      <c r="A1062" s="1">
        <v>45108</v>
      </c>
      <c r="B1062" s="7">
        <v>0.5625</v>
      </c>
      <c r="C1062" s="7">
        <v>0.54166666666666663</v>
      </c>
      <c r="D1062" s="8">
        <f>Weather[[#This Row],[Date]]+Weather[[#This Row],[WeatherHourlyBuckets]]</f>
        <v>45108.541666666664</v>
      </c>
      <c r="E1062">
        <v>75.2</v>
      </c>
      <c r="F1062">
        <v>36.01</v>
      </c>
      <c r="G1062">
        <v>46.4</v>
      </c>
      <c r="H1062">
        <v>30.23</v>
      </c>
      <c r="I1062">
        <v>10</v>
      </c>
      <c r="J1062" t="s">
        <v>15</v>
      </c>
    </row>
    <row r="1063" spans="1:10" x14ac:dyDescent="0.25">
      <c r="A1063" s="1">
        <v>45108</v>
      </c>
      <c r="B1063" s="7">
        <v>0.55208333333333337</v>
      </c>
      <c r="C1063" s="7">
        <v>0.54166666666666663</v>
      </c>
      <c r="D1063" s="8">
        <f>Weather[[#This Row],[Date]]+Weather[[#This Row],[WeatherHourlyBuckets]]</f>
        <v>45108.541666666664</v>
      </c>
      <c r="E1063">
        <v>73.400000000000006</v>
      </c>
      <c r="F1063">
        <v>38.24</v>
      </c>
      <c r="G1063">
        <v>46.4</v>
      </c>
      <c r="H1063">
        <v>30.24</v>
      </c>
      <c r="I1063">
        <v>8</v>
      </c>
      <c r="J1063" t="s">
        <v>14</v>
      </c>
    </row>
    <row r="1064" spans="1:10" x14ac:dyDescent="0.25">
      <c r="A1064" s="1">
        <v>45108</v>
      </c>
      <c r="B1064" s="7">
        <v>0.53125</v>
      </c>
      <c r="C1064" s="7">
        <v>0.5</v>
      </c>
      <c r="D1064" s="8">
        <f>Weather[[#This Row],[Date]]+Weather[[#This Row],[WeatherHourlyBuckets]]</f>
        <v>45108.5</v>
      </c>
      <c r="E1064">
        <v>73.400000000000006</v>
      </c>
      <c r="F1064">
        <v>38.24</v>
      </c>
      <c r="G1064">
        <v>46.4</v>
      </c>
      <c r="H1064">
        <v>30.25</v>
      </c>
      <c r="I1064">
        <v>6</v>
      </c>
      <c r="J1064" t="s">
        <v>14</v>
      </c>
    </row>
    <row r="1065" spans="1:10" x14ac:dyDescent="0.25">
      <c r="A1065" s="1">
        <v>45108</v>
      </c>
      <c r="B1065" s="7">
        <v>0.52083333333333337</v>
      </c>
      <c r="C1065" s="7">
        <v>0.5</v>
      </c>
      <c r="D1065" s="8">
        <f>Weather[[#This Row],[Date]]+Weather[[#This Row],[WeatherHourlyBuckets]]</f>
        <v>45108.5</v>
      </c>
      <c r="E1065">
        <v>73.400000000000006</v>
      </c>
      <c r="F1065">
        <v>38.24</v>
      </c>
      <c r="G1065">
        <v>46.4</v>
      </c>
      <c r="H1065">
        <v>30.25</v>
      </c>
      <c r="I1065">
        <v>11</v>
      </c>
      <c r="J1065" t="s">
        <v>14</v>
      </c>
    </row>
    <row r="1066" spans="1:10" x14ac:dyDescent="0.25">
      <c r="A1066" s="1">
        <v>45108</v>
      </c>
      <c r="B1066" s="7">
        <v>0.51041666666666663</v>
      </c>
      <c r="C1066" s="7">
        <v>0.5</v>
      </c>
      <c r="D1066" s="8">
        <f>Weather[[#This Row],[Date]]+Weather[[#This Row],[WeatherHourlyBuckets]]</f>
        <v>45108.5</v>
      </c>
      <c r="E1066">
        <v>71.599999999999994</v>
      </c>
      <c r="F1066">
        <v>40.630000000000003</v>
      </c>
      <c r="G1066">
        <v>46.4</v>
      </c>
      <c r="H1066">
        <v>30.25</v>
      </c>
      <c r="I1066">
        <v>9</v>
      </c>
      <c r="J1066" t="s">
        <v>14</v>
      </c>
    </row>
    <row r="1067" spans="1:10" x14ac:dyDescent="0.25">
      <c r="A1067" s="1">
        <v>45108</v>
      </c>
      <c r="B1067" s="7">
        <v>0.50694444444444442</v>
      </c>
      <c r="C1067" s="7">
        <v>0.5</v>
      </c>
      <c r="D1067" s="8">
        <f>Weather[[#This Row],[Date]]+Weather[[#This Row],[WeatherHourlyBuckets]]</f>
        <v>45108.5</v>
      </c>
      <c r="E1067">
        <v>73.400000000000006</v>
      </c>
      <c r="F1067">
        <v>38.24</v>
      </c>
      <c r="G1067">
        <v>46.4</v>
      </c>
      <c r="H1067">
        <v>30.25</v>
      </c>
      <c r="I1067">
        <v>9</v>
      </c>
      <c r="J1067" t="s">
        <v>14</v>
      </c>
    </row>
    <row r="1068" spans="1:10" x14ac:dyDescent="0.25">
      <c r="A1068" s="1">
        <v>45108</v>
      </c>
      <c r="B1068" s="7">
        <v>0.5</v>
      </c>
      <c r="C1068" s="7">
        <v>0.5</v>
      </c>
      <c r="D1068" s="8">
        <f>Weather[[#This Row],[Date]]+Weather[[#This Row],[WeatherHourlyBuckets]]</f>
        <v>45108.5</v>
      </c>
      <c r="E1068">
        <v>71.599999999999994</v>
      </c>
      <c r="F1068">
        <v>40.630000000000003</v>
      </c>
      <c r="G1068">
        <v>46.4</v>
      </c>
      <c r="H1068">
        <v>30.25</v>
      </c>
      <c r="I1068">
        <v>12</v>
      </c>
      <c r="J1068" t="s">
        <v>14</v>
      </c>
    </row>
    <row r="1069" spans="1:10" x14ac:dyDescent="0.25">
      <c r="A1069" s="1">
        <v>45108</v>
      </c>
      <c r="B1069" s="7">
        <v>0.49305555555555558</v>
      </c>
      <c r="C1069" s="7">
        <v>0.45833333333333331</v>
      </c>
      <c r="D1069" s="8">
        <f>Weather[[#This Row],[Date]]+Weather[[#This Row],[WeatherHourlyBuckets]]</f>
        <v>45108.458333333336</v>
      </c>
      <c r="E1069">
        <v>71.599999999999994</v>
      </c>
      <c r="F1069">
        <v>40.630000000000003</v>
      </c>
      <c r="G1069">
        <v>46.4</v>
      </c>
      <c r="H1069">
        <v>30.25</v>
      </c>
      <c r="I1069">
        <v>8</v>
      </c>
      <c r="J1069" t="s">
        <v>14</v>
      </c>
    </row>
    <row r="1070" spans="1:10" x14ac:dyDescent="0.25">
      <c r="A1070" s="1">
        <v>45108</v>
      </c>
      <c r="B1070" s="7">
        <v>0.46180555555555558</v>
      </c>
      <c r="C1070" s="7">
        <v>0.45833333333333331</v>
      </c>
      <c r="D1070" s="8">
        <f>Weather[[#This Row],[Date]]+Weather[[#This Row],[WeatherHourlyBuckets]]</f>
        <v>45108.458333333336</v>
      </c>
      <c r="E1070">
        <v>69.8</v>
      </c>
      <c r="F1070">
        <v>43.19</v>
      </c>
      <c r="G1070">
        <v>46.4</v>
      </c>
      <c r="H1070">
        <v>30.25</v>
      </c>
      <c r="I1070">
        <v>10</v>
      </c>
      <c r="J1070" t="s">
        <v>14</v>
      </c>
    </row>
    <row r="1071" spans="1:10" x14ac:dyDescent="0.25">
      <c r="A1071" s="1">
        <v>45108</v>
      </c>
      <c r="B1071" s="7">
        <v>0.44791666666666669</v>
      </c>
      <c r="C1071" s="7">
        <v>0.41666666666666669</v>
      </c>
      <c r="D1071" s="8">
        <f>Weather[[#This Row],[Date]]+Weather[[#This Row],[WeatherHourlyBuckets]]</f>
        <v>45108.416666666664</v>
      </c>
      <c r="E1071">
        <v>69.8</v>
      </c>
      <c r="F1071">
        <v>43.19</v>
      </c>
      <c r="G1071">
        <v>46.4</v>
      </c>
      <c r="H1071">
        <v>30.25</v>
      </c>
      <c r="I1071">
        <v>9</v>
      </c>
      <c r="J1071" t="s">
        <v>14</v>
      </c>
    </row>
    <row r="1072" spans="1:10" x14ac:dyDescent="0.25">
      <c r="A1072" s="1">
        <v>45108</v>
      </c>
      <c r="B1072" s="7">
        <v>0.44444444444444442</v>
      </c>
      <c r="C1072" s="7">
        <v>0.41666666666666669</v>
      </c>
      <c r="D1072" s="8">
        <f>Weather[[#This Row],[Date]]+Weather[[#This Row],[WeatherHourlyBuckets]]</f>
        <v>45108.416666666664</v>
      </c>
      <c r="E1072">
        <v>69.8</v>
      </c>
      <c r="F1072">
        <v>43.19</v>
      </c>
      <c r="G1072">
        <v>46.4</v>
      </c>
      <c r="H1072">
        <v>30.25</v>
      </c>
      <c r="I1072">
        <v>5</v>
      </c>
      <c r="J1072" t="s">
        <v>14</v>
      </c>
    </row>
    <row r="1073" spans="1:10" x14ac:dyDescent="0.25">
      <c r="A1073" s="1">
        <v>45108</v>
      </c>
      <c r="B1073" s="7">
        <v>0.44097222222222221</v>
      </c>
      <c r="C1073" s="7">
        <v>0.41666666666666669</v>
      </c>
      <c r="D1073" s="8">
        <f>Weather[[#This Row],[Date]]+Weather[[#This Row],[WeatherHourlyBuckets]]</f>
        <v>45108.416666666664</v>
      </c>
      <c r="E1073">
        <v>69.8</v>
      </c>
      <c r="F1073">
        <v>43.19</v>
      </c>
      <c r="G1073">
        <v>46.4</v>
      </c>
      <c r="H1073">
        <v>30.25</v>
      </c>
      <c r="I1073">
        <v>6</v>
      </c>
      <c r="J1073" t="s">
        <v>26</v>
      </c>
    </row>
    <row r="1074" spans="1:10" x14ac:dyDescent="0.25">
      <c r="A1074" s="1">
        <v>45108</v>
      </c>
      <c r="B1074" s="7">
        <v>0.4375</v>
      </c>
      <c r="C1074" s="7">
        <v>0.41666666666666669</v>
      </c>
      <c r="D1074" s="8">
        <f>Weather[[#This Row],[Date]]+Weather[[#This Row],[WeatherHourlyBuckets]]</f>
        <v>45108.416666666664</v>
      </c>
      <c r="E1074">
        <v>69.8</v>
      </c>
      <c r="F1074">
        <v>43.19</v>
      </c>
      <c r="G1074">
        <v>46.4</v>
      </c>
      <c r="H1074">
        <v>30.25</v>
      </c>
      <c r="I1074">
        <v>4</v>
      </c>
      <c r="J1074" t="s">
        <v>26</v>
      </c>
    </row>
    <row r="1075" spans="1:10" x14ac:dyDescent="0.25">
      <c r="A1075" s="1">
        <v>45108</v>
      </c>
      <c r="B1075" s="7">
        <v>0.42708333333333331</v>
      </c>
      <c r="C1075" s="7">
        <v>0.41666666666666669</v>
      </c>
      <c r="D1075" s="8">
        <f>Weather[[#This Row],[Date]]+Weather[[#This Row],[WeatherHourlyBuckets]]</f>
        <v>45108.416666666664</v>
      </c>
      <c r="E1075">
        <v>69.8</v>
      </c>
      <c r="F1075">
        <v>43.19</v>
      </c>
      <c r="G1075">
        <v>46.4</v>
      </c>
      <c r="H1075">
        <v>30.25</v>
      </c>
      <c r="I1075">
        <v>8</v>
      </c>
      <c r="J1075" t="s">
        <v>17</v>
      </c>
    </row>
    <row r="1076" spans="1:10" x14ac:dyDescent="0.25">
      <c r="A1076" s="1">
        <v>45108</v>
      </c>
      <c r="B1076" s="7">
        <v>0.4236111111111111</v>
      </c>
      <c r="C1076" s="7">
        <v>0.41666666666666669</v>
      </c>
      <c r="D1076" s="8">
        <f>Weather[[#This Row],[Date]]+Weather[[#This Row],[WeatherHourlyBuckets]]</f>
        <v>45108.416666666664</v>
      </c>
      <c r="E1076">
        <v>68</v>
      </c>
      <c r="F1076">
        <v>45.93</v>
      </c>
      <c r="G1076">
        <v>46.4</v>
      </c>
      <c r="H1076">
        <v>30.25</v>
      </c>
      <c r="I1076">
        <v>5</v>
      </c>
      <c r="J1076" t="s">
        <v>15</v>
      </c>
    </row>
    <row r="1077" spans="1:10" x14ac:dyDescent="0.25">
      <c r="A1077" s="1">
        <v>45108</v>
      </c>
      <c r="B1077" s="7">
        <v>0.4201388888888889</v>
      </c>
      <c r="C1077" s="7">
        <v>0.41666666666666669</v>
      </c>
      <c r="D1077" s="8">
        <f>Weather[[#This Row],[Date]]+Weather[[#This Row],[WeatherHourlyBuckets]]</f>
        <v>45108.416666666664</v>
      </c>
      <c r="E1077">
        <v>68</v>
      </c>
      <c r="F1077">
        <v>45.93</v>
      </c>
      <c r="G1077">
        <v>46.4</v>
      </c>
      <c r="H1077">
        <v>30.25</v>
      </c>
      <c r="I1077">
        <v>4</v>
      </c>
      <c r="J1077" t="s">
        <v>15</v>
      </c>
    </row>
    <row r="1078" spans="1:10" x14ac:dyDescent="0.25">
      <c r="A1078" s="1">
        <v>45108</v>
      </c>
      <c r="B1078" s="7">
        <v>0.41666666666666669</v>
      </c>
      <c r="C1078" s="7">
        <v>0.41666666666666669</v>
      </c>
      <c r="D1078" s="8">
        <f>Weather[[#This Row],[Date]]+Weather[[#This Row],[WeatherHourlyBuckets]]</f>
        <v>45108.416666666664</v>
      </c>
      <c r="E1078">
        <v>68</v>
      </c>
      <c r="F1078">
        <v>45.93</v>
      </c>
      <c r="G1078">
        <v>46.4</v>
      </c>
      <c r="H1078">
        <v>30.26</v>
      </c>
      <c r="I1078">
        <v>6</v>
      </c>
      <c r="J1078" t="s">
        <v>17</v>
      </c>
    </row>
    <row r="1079" spans="1:10" x14ac:dyDescent="0.25">
      <c r="A1079" s="1">
        <v>45108</v>
      </c>
      <c r="B1079" s="7">
        <v>0.34375</v>
      </c>
      <c r="C1079" s="7">
        <v>0.33333333333333331</v>
      </c>
      <c r="D1079" s="8">
        <f>Weather[[#This Row],[Date]]+Weather[[#This Row],[WeatherHourlyBuckets]]</f>
        <v>45108.333333333336</v>
      </c>
      <c r="E1079">
        <v>62.6</v>
      </c>
      <c r="F1079">
        <v>55.41</v>
      </c>
      <c r="G1079">
        <v>46.4</v>
      </c>
      <c r="H1079">
        <v>30.25</v>
      </c>
      <c r="I1079">
        <v>5</v>
      </c>
      <c r="J1079" t="s">
        <v>16</v>
      </c>
    </row>
    <row r="1080" spans="1:10" x14ac:dyDescent="0.25">
      <c r="A1080" s="1">
        <v>45108</v>
      </c>
      <c r="B1080" s="7">
        <v>0.34027777777777779</v>
      </c>
      <c r="C1080" s="7">
        <v>0.33333333333333331</v>
      </c>
      <c r="D1080" s="8">
        <f>Weather[[#This Row],[Date]]+Weather[[#This Row],[WeatherHourlyBuckets]]</f>
        <v>45108.333333333336</v>
      </c>
      <c r="E1080">
        <v>62.6</v>
      </c>
      <c r="F1080">
        <v>55.41</v>
      </c>
      <c r="G1080">
        <v>46.4</v>
      </c>
      <c r="H1080">
        <v>30.25</v>
      </c>
      <c r="I1080">
        <v>6</v>
      </c>
      <c r="J1080" t="s">
        <v>18</v>
      </c>
    </row>
    <row r="1081" spans="1:10" x14ac:dyDescent="0.25">
      <c r="A1081" s="1">
        <v>45108</v>
      </c>
      <c r="B1081" s="7">
        <v>0.33680555555555558</v>
      </c>
      <c r="C1081" s="7">
        <v>0.33333333333333331</v>
      </c>
      <c r="D1081" s="8">
        <f>Weather[[#This Row],[Date]]+Weather[[#This Row],[WeatherHourlyBuckets]]</f>
        <v>45108.333333333336</v>
      </c>
      <c r="E1081">
        <v>62.6</v>
      </c>
      <c r="F1081">
        <v>55.41</v>
      </c>
      <c r="G1081">
        <v>46.4</v>
      </c>
      <c r="H1081">
        <v>30.25</v>
      </c>
      <c r="I1081">
        <v>6</v>
      </c>
      <c r="J1081" t="s">
        <v>18</v>
      </c>
    </row>
    <row r="1082" spans="1:10" x14ac:dyDescent="0.25">
      <c r="A1082" s="1">
        <v>45108</v>
      </c>
      <c r="B1082" s="7">
        <v>0.33333333333333331</v>
      </c>
      <c r="C1082" s="7">
        <v>0.33333333333333331</v>
      </c>
      <c r="D1082" s="8">
        <f>Weather[[#This Row],[Date]]+Weather[[#This Row],[WeatherHourlyBuckets]]</f>
        <v>45108.333333333336</v>
      </c>
      <c r="E1082">
        <v>62.6</v>
      </c>
      <c r="F1082">
        <v>55.41</v>
      </c>
      <c r="G1082">
        <v>46.4</v>
      </c>
      <c r="H1082">
        <v>30.25</v>
      </c>
      <c r="I1082">
        <v>6</v>
      </c>
      <c r="J1082" t="s">
        <v>16</v>
      </c>
    </row>
    <row r="1083" spans="1:10" x14ac:dyDescent="0.25">
      <c r="A1083" s="1">
        <v>45108</v>
      </c>
      <c r="B1083" s="7">
        <v>0.3298611111111111</v>
      </c>
      <c r="C1083" s="7">
        <v>0.29166666666666669</v>
      </c>
      <c r="D1083" s="8">
        <f>Weather[[#This Row],[Date]]+Weather[[#This Row],[WeatherHourlyBuckets]]</f>
        <v>45108.291666666664</v>
      </c>
      <c r="E1083">
        <v>60.8</v>
      </c>
      <c r="F1083">
        <v>59.05</v>
      </c>
      <c r="G1083">
        <v>46.4</v>
      </c>
      <c r="H1083">
        <v>30.25</v>
      </c>
      <c r="I1083">
        <v>5</v>
      </c>
      <c r="J1083" t="s">
        <v>18</v>
      </c>
    </row>
    <row r="1084" spans="1:10" x14ac:dyDescent="0.25">
      <c r="A1084" s="1">
        <v>45108</v>
      </c>
      <c r="B1084" s="7">
        <v>0.3263888888888889</v>
      </c>
      <c r="C1084" s="7">
        <v>0.29166666666666669</v>
      </c>
      <c r="D1084" s="8">
        <f>Weather[[#This Row],[Date]]+Weather[[#This Row],[WeatherHourlyBuckets]]</f>
        <v>45108.291666666664</v>
      </c>
      <c r="E1084">
        <v>60.8</v>
      </c>
      <c r="F1084">
        <v>59.05</v>
      </c>
      <c r="G1084">
        <v>46.4</v>
      </c>
      <c r="H1084">
        <v>30.24</v>
      </c>
      <c r="I1084">
        <v>6</v>
      </c>
      <c r="J1084" t="s">
        <v>18</v>
      </c>
    </row>
    <row r="1085" spans="1:10" x14ac:dyDescent="0.25">
      <c r="A1085" s="1">
        <v>45108</v>
      </c>
      <c r="B1085" s="7">
        <v>0.32291666666666669</v>
      </c>
      <c r="C1085" s="7">
        <v>0.29166666666666669</v>
      </c>
      <c r="D1085" s="8">
        <f>Weather[[#This Row],[Date]]+Weather[[#This Row],[WeatherHourlyBuckets]]</f>
        <v>45108.291666666664</v>
      </c>
      <c r="E1085">
        <v>60.8</v>
      </c>
      <c r="F1085">
        <v>59.05</v>
      </c>
      <c r="G1085">
        <v>46.4</v>
      </c>
      <c r="H1085">
        <v>30.24</v>
      </c>
      <c r="I1085">
        <v>6</v>
      </c>
      <c r="J1085" t="s">
        <v>18</v>
      </c>
    </row>
    <row r="1086" spans="1:10" x14ac:dyDescent="0.25">
      <c r="A1086" s="1">
        <v>45108</v>
      </c>
      <c r="B1086" s="7">
        <v>0.31944444444444442</v>
      </c>
      <c r="C1086" s="7">
        <v>0.29166666666666669</v>
      </c>
      <c r="D1086" s="8">
        <f>Weather[[#This Row],[Date]]+Weather[[#This Row],[WeatherHourlyBuckets]]</f>
        <v>45108.291666666664</v>
      </c>
      <c r="E1086">
        <v>60.8</v>
      </c>
      <c r="F1086">
        <v>59.05</v>
      </c>
      <c r="G1086">
        <v>46.4</v>
      </c>
      <c r="H1086">
        <v>30.24</v>
      </c>
      <c r="I1086">
        <v>4</v>
      </c>
      <c r="J1086" t="s">
        <v>18</v>
      </c>
    </row>
    <row r="1087" spans="1:10" x14ac:dyDescent="0.25">
      <c r="A1087" s="1">
        <v>45108</v>
      </c>
      <c r="B1087" s="7">
        <v>0.31597222222222221</v>
      </c>
      <c r="C1087" s="7">
        <v>0.29166666666666669</v>
      </c>
      <c r="D1087" s="8">
        <f>Weather[[#This Row],[Date]]+Weather[[#This Row],[WeatherHourlyBuckets]]</f>
        <v>45108.291666666664</v>
      </c>
      <c r="E1087">
        <v>60.8</v>
      </c>
      <c r="F1087">
        <v>59.05</v>
      </c>
      <c r="G1087">
        <v>46.4</v>
      </c>
      <c r="H1087">
        <v>30.24</v>
      </c>
      <c r="I1087">
        <v>4</v>
      </c>
      <c r="J1087" t="s">
        <v>18</v>
      </c>
    </row>
    <row r="1088" spans="1:10" x14ac:dyDescent="0.25">
      <c r="A1088" s="1">
        <v>45108</v>
      </c>
      <c r="B1088" s="7">
        <v>0.30208333333333331</v>
      </c>
      <c r="C1088" s="7">
        <v>0.29166666666666669</v>
      </c>
      <c r="D1088" s="8">
        <f>Weather[[#This Row],[Date]]+Weather[[#This Row],[WeatherHourlyBuckets]]</f>
        <v>45108.291666666664</v>
      </c>
      <c r="E1088">
        <v>59</v>
      </c>
      <c r="F1088">
        <v>62.95</v>
      </c>
      <c r="G1088">
        <v>46.4</v>
      </c>
      <c r="H1088">
        <v>30.23</v>
      </c>
      <c r="I1088">
        <v>4</v>
      </c>
      <c r="J1088" t="s">
        <v>18</v>
      </c>
    </row>
    <row r="1089" spans="1:10" x14ac:dyDescent="0.25">
      <c r="A1089" s="1">
        <v>45108</v>
      </c>
      <c r="B1089" s="7">
        <v>0.27430555555555558</v>
      </c>
      <c r="C1089" s="7">
        <v>0.25</v>
      </c>
      <c r="D1089" s="8">
        <f>Weather[[#This Row],[Date]]+Weather[[#This Row],[WeatherHourlyBuckets]]</f>
        <v>45108.25</v>
      </c>
      <c r="E1089">
        <v>57.2</v>
      </c>
      <c r="F1089">
        <v>67.150000000000006</v>
      </c>
      <c r="G1089">
        <v>46.4</v>
      </c>
      <c r="H1089">
        <v>30.23</v>
      </c>
      <c r="J1089" t="s">
        <v>20</v>
      </c>
    </row>
    <row r="1090" spans="1:10" x14ac:dyDescent="0.25">
      <c r="A1090" s="1">
        <v>45108</v>
      </c>
      <c r="B1090" s="7">
        <v>0.27083333333333331</v>
      </c>
      <c r="C1090" s="7">
        <v>0.25</v>
      </c>
      <c r="D1090" s="8">
        <f>Weather[[#This Row],[Date]]+Weather[[#This Row],[WeatherHourlyBuckets]]</f>
        <v>45108.25</v>
      </c>
      <c r="E1090">
        <v>57.2</v>
      </c>
      <c r="F1090">
        <v>67.150000000000006</v>
      </c>
      <c r="G1090">
        <v>46.4</v>
      </c>
      <c r="H1090">
        <v>30.23</v>
      </c>
      <c r="J1090" t="s">
        <v>20</v>
      </c>
    </row>
    <row r="1091" spans="1:10" x14ac:dyDescent="0.25">
      <c r="A1091" s="1">
        <v>45108</v>
      </c>
      <c r="B1091" s="7">
        <v>0.25</v>
      </c>
      <c r="C1091" s="7">
        <v>0.25</v>
      </c>
      <c r="D1091" s="8">
        <f>Weather[[#This Row],[Date]]+Weather[[#This Row],[WeatherHourlyBuckets]]</f>
        <v>45108.25</v>
      </c>
      <c r="E1091">
        <v>51.8</v>
      </c>
      <c r="F1091">
        <v>81.75</v>
      </c>
      <c r="G1091">
        <v>46.4</v>
      </c>
      <c r="H1091">
        <v>30.22</v>
      </c>
      <c r="I1091">
        <v>3</v>
      </c>
      <c r="J1091" t="s">
        <v>19</v>
      </c>
    </row>
    <row r="1092" spans="1:10" x14ac:dyDescent="0.25">
      <c r="A1092" s="1">
        <v>45108</v>
      </c>
      <c r="B1092" s="7">
        <v>0.24652777777777779</v>
      </c>
      <c r="C1092" s="7">
        <v>0.20833333333333334</v>
      </c>
      <c r="D1092" s="8">
        <f>Weather[[#This Row],[Date]]+Weather[[#This Row],[WeatherHourlyBuckets]]</f>
        <v>45108.208333333336</v>
      </c>
      <c r="E1092">
        <v>53.6</v>
      </c>
      <c r="F1092">
        <v>76.52</v>
      </c>
      <c r="G1092">
        <v>46.4</v>
      </c>
      <c r="H1092">
        <v>30.22</v>
      </c>
      <c r="J1092" t="s">
        <v>20</v>
      </c>
    </row>
    <row r="1093" spans="1:10" x14ac:dyDescent="0.25">
      <c r="A1093" s="1">
        <v>45108</v>
      </c>
      <c r="B1093" s="7">
        <v>0.24305555555555555</v>
      </c>
      <c r="C1093" s="7">
        <v>0.20833333333333334</v>
      </c>
      <c r="D1093" s="8">
        <f>Weather[[#This Row],[Date]]+Weather[[#This Row],[WeatherHourlyBuckets]]</f>
        <v>45108.208333333336</v>
      </c>
      <c r="E1093">
        <v>53.6</v>
      </c>
      <c r="F1093">
        <v>76.52</v>
      </c>
      <c r="G1093">
        <v>46.4</v>
      </c>
      <c r="H1093">
        <v>30.21</v>
      </c>
      <c r="I1093">
        <v>3</v>
      </c>
      <c r="J1093" t="s">
        <v>24</v>
      </c>
    </row>
    <row r="1094" spans="1:10" x14ac:dyDescent="0.25">
      <c r="A1094" s="1">
        <v>45108</v>
      </c>
      <c r="B1094" s="7">
        <v>0.23958333333333334</v>
      </c>
      <c r="C1094" s="7">
        <v>0.20833333333333334</v>
      </c>
      <c r="D1094" s="8">
        <f>Weather[[#This Row],[Date]]+Weather[[#This Row],[WeatherHourlyBuckets]]</f>
        <v>45108.208333333336</v>
      </c>
      <c r="E1094">
        <v>51.8</v>
      </c>
      <c r="F1094">
        <v>81.75</v>
      </c>
      <c r="G1094">
        <v>46.4</v>
      </c>
      <c r="H1094">
        <v>30.21</v>
      </c>
      <c r="J1094" t="s">
        <v>20</v>
      </c>
    </row>
    <row r="1095" spans="1:10" x14ac:dyDescent="0.25">
      <c r="A1095" s="1">
        <v>45108</v>
      </c>
      <c r="B1095" s="7">
        <v>0.2361111111111111</v>
      </c>
      <c r="C1095" s="7">
        <v>0.20833333333333334</v>
      </c>
      <c r="D1095" s="8">
        <f>Weather[[#This Row],[Date]]+Weather[[#This Row],[WeatherHourlyBuckets]]</f>
        <v>45108.208333333336</v>
      </c>
      <c r="E1095">
        <v>51.8</v>
      </c>
      <c r="F1095">
        <v>81.75</v>
      </c>
      <c r="G1095">
        <v>46.4</v>
      </c>
      <c r="H1095">
        <v>30.21</v>
      </c>
      <c r="J1095" t="s">
        <v>20</v>
      </c>
    </row>
    <row r="1096" spans="1:10" x14ac:dyDescent="0.25">
      <c r="A1096" s="1">
        <v>45108</v>
      </c>
      <c r="B1096" s="7">
        <v>0.2326388888888889</v>
      </c>
      <c r="C1096" s="7">
        <v>0.20833333333333334</v>
      </c>
      <c r="D1096" s="8">
        <f>Weather[[#This Row],[Date]]+Weather[[#This Row],[WeatherHourlyBuckets]]</f>
        <v>45108.208333333336</v>
      </c>
      <c r="E1096">
        <v>51.8</v>
      </c>
      <c r="F1096">
        <v>81.75</v>
      </c>
      <c r="G1096">
        <v>46.4</v>
      </c>
      <c r="H1096">
        <v>30.21</v>
      </c>
      <c r="J1096" t="s">
        <v>20</v>
      </c>
    </row>
    <row r="1097" spans="1:10" x14ac:dyDescent="0.25">
      <c r="A1097" s="1">
        <v>45108</v>
      </c>
      <c r="B1097" s="7">
        <v>0.22916666666666666</v>
      </c>
      <c r="C1097" s="7">
        <v>0.20833333333333334</v>
      </c>
      <c r="D1097" s="8">
        <f>Weather[[#This Row],[Date]]+Weather[[#This Row],[WeatherHourlyBuckets]]</f>
        <v>45108.208333333336</v>
      </c>
      <c r="E1097">
        <v>51.8</v>
      </c>
      <c r="F1097">
        <v>81.75</v>
      </c>
      <c r="G1097">
        <v>46.4</v>
      </c>
      <c r="H1097">
        <v>30.21</v>
      </c>
      <c r="J1097" t="s">
        <v>20</v>
      </c>
    </row>
    <row r="1098" spans="1:10" x14ac:dyDescent="0.25">
      <c r="A1098" s="1">
        <v>45108</v>
      </c>
      <c r="B1098" s="7">
        <v>0.20833333333333334</v>
      </c>
      <c r="C1098" s="7">
        <v>0.20833333333333334</v>
      </c>
      <c r="D1098" s="8">
        <f>Weather[[#This Row],[Date]]+Weather[[#This Row],[WeatherHourlyBuckets]]</f>
        <v>45108.208333333336</v>
      </c>
      <c r="E1098">
        <v>50</v>
      </c>
      <c r="F1098">
        <v>87.38</v>
      </c>
      <c r="G1098">
        <v>46.4</v>
      </c>
      <c r="H1098">
        <v>30.21</v>
      </c>
      <c r="I1098">
        <v>3</v>
      </c>
      <c r="J1098" t="s">
        <v>12</v>
      </c>
    </row>
    <row r="1099" spans="1:10" x14ac:dyDescent="0.25">
      <c r="A1099" s="1">
        <v>45108</v>
      </c>
      <c r="B1099" s="7">
        <v>0.1875</v>
      </c>
      <c r="C1099" s="7">
        <v>0.16666666666666666</v>
      </c>
      <c r="D1099" s="8">
        <f>Weather[[#This Row],[Date]]+Weather[[#This Row],[WeatherHourlyBuckets]]</f>
        <v>45108.166666666664</v>
      </c>
      <c r="E1099">
        <v>51.8</v>
      </c>
      <c r="F1099">
        <v>81.75</v>
      </c>
      <c r="G1099">
        <v>46.4</v>
      </c>
      <c r="H1099">
        <v>30.2</v>
      </c>
      <c r="J1099" t="s">
        <v>20</v>
      </c>
    </row>
    <row r="1100" spans="1:10" x14ac:dyDescent="0.25">
      <c r="A1100" s="1">
        <v>45108</v>
      </c>
      <c r="B1100" s="7">
        <v>0.92013888888888884</v>
      </c>
      <c r="C1100" s="7">
        <v>0.91666666666666663</v>
      </c>
      <c r="D1100" s="8">
        <f>Weather[[#This Row],[Date]]+Weather[[#This Row],[WeatherHourlyBuckets]]</f>
        <v>45108.916666666664</v>
      </c>
      <c r="E1100">
        <v>60.8</v>
      </c>
      <c r="F1100">
        <v>72.23</v>
      </c>
      <c r="G1100">
        <v>51.8</v>
      </c>
      <c r="H1100">
        <v>30.23</v>
      </c>
      <c r="I1100">
        <v>5</v>
      </c>
      <c r="J1100" t="s">
        <v>21</v>
      </c>
    </row>
    <row r="1101" spans="1:10" x14ac:dyDescent="0.25">
      <c r="A1101" s="1">
        <v>45108</v>
      </c>
      <c r="B1101" s="7">
        <v>0.91666666666666663</v>
      </c>
      <c r="C1101" s="7">
        <v>0.91666666666666663</v>
      </c>
      <c r="D1101" s="8">
        <f>Weather[[#This Row],[Date]]+Weather[[#This Row],[WeatherHourlyBuckets]]</f>
        <v>45108.916666666664</v>
      </c>
      <c r="E1101">
        <v>59</v>
      </c>
      <c r="F1101">
        <v>77.010000000000005</v>
      </c>
      <c r="G1101">
        <v>51.8</v>
      </c>
      <c r="H1101">
        <v>30.22</v>
      </c>
      <c r="I1101">
        <v>5</v>
      </c>
      <c r="J1101" t="s">
        <v>21</v>
      </c>
    </row>
    <row r="1102" spans="1:10" x14ac:dyDescent="0.25">
      <c r="A1102" s="1">
        <v>45108</v>
      </c>
      <c r="B1102" s="7">
        <v>0.91319444444444442</v>
      </c>
      <c r="C1102" s="7">
        <v>0.875</v>
      </c>
      <c r="D1102" s="8">
        <f>Weather[[#This Row],[Date]]+Weather[[#This Row],[WeatherHourlyBuckets]]</f>
        <v>45108.875</v>
      </c>
      <c r="E1102">
        <v>60.8</v>
      </c>
      <c r="F1102">
        <v>72.23</v>
      </c>
      <c r="G1102">
        <v>51.8</v>
      </c>
      <c r="H1102">
        <v>30.22</v>
      </c>
      <c r="I1102">
        <v>5</v>
      </c>
      <c r="J1102" t="s">
        <v>21</v>
      </c>
    </row>
    <row r="1103" spans="1:10" x14ac:dyDescent="0.25">
      <c r="A1103" s="1">
        <v>45108</v>
      </c>
      <c r="B1103" s="7">
        <v>0.86805555555555558</v>
      </c>
      <c r="C1103" s="7">
        <v>0.83333333333333337</v>
      </c>
      <c r="D1103" s="8">
        <f>Weather[[#This Row],[Date]]+Weather[[#This Row],[WeatherHourlyBuckets]]</f>
        <v>45108.833333333336</v>
      </c>
      <c r="E1103">
        <v>64.400000000000006</v>
      </c>
      <c r="F1103">
        <v>63.64</v>
      </c>
      <c r="G1103">
        <v>51.8</v>
      </c>
      <c r="H1103">
        <v>30.21</v>
      </c>
      <c r="I1103">
        <v>7</v>
      </c>
      <c r="J1103" t="s">
        <v>19</v>
      </c>
    </row>
    <row r="1104" spans="1:10" x14ac:dyDescent="0.25">
      <c r="A1104" s="1">
        <v>45108</v>
      </c>
      <c r="B1104" s="7">
        <v>0.86458333333333337</v>
      </c>
      <c r="C1104" s="7">
        <v>0.83333333333333337</v>
      </c>
      <c r="D1104" s="8">
        <f>Weather[[#This Row],[Date]]+Weather[[#This Row],[WeatherHourlyBuckets]]</f>
        <v>45108.833333333336</v>
      </c>
      <c r="E1104">
        <v>64.400000000000006</v>
      </c>
      <c r="F1104">
        <v>63.64</v>
      </c>
      <c r="G1104">
        <v>51.8</v>
      </c>
      <c r="H1104">
        <v>30.21</v>
      </c>
      <c r="I1104">
        <v>7</v>
      </c>
      <c r="J1104" t="s">
        <v>19</v>
      </c>
    </row>
    <row r="1105" spans="1:10" x14ac:dyDescent="0.25">
      <c r="A1105" s="1">
        <v>45108</v>
      </c>
      <c r="B1105" s="7">
        <v>0.86111111111111116</v>
      </c>
      <c r="C1105" s="7">
        <v>0.83333333333333337</v>
      </c>
      <c r="D1105" s="8">
        <f>Weather[[#This Row],[Date]]+Weather[[#This Row],[WeatherHourlyBuckets]]</f>
        <v>45108.833333333336</v>
      </c>
      <c r="E1105">
        <v>64.400000000000006</v>
      </c>
      <c r="F1105">
        <v>63.64</v>
      </c>
      <c r="G1105">
        <v>51.8</v>
      </c>
      <c r="H1105">
        <v>30.2</v>
      </c>
      <c r="I1105">
        <v>6</v>
      </c>
      <c r="J1105" t="s">
        <v>19</v>
      </c>
    </row>
    <row r="1106" spans="1:10" x14ac:dyDescent="0.25">
      <c r="A1106" s="1">
        <v>45108</v>
      </c>
      <c r="B1106" s="7">
        <v>4.5138888888888888E-2</v>
      </c>
      <c r="C1106" s="7">
        <v>4.1666666666666664E-2</v>
      </c>
      <c r="D1106" s="8">
        <f>Weather[[#This Row],[Date]]+Weather[[#This Row],[WeatherHourlyBuckets]]</f>
        <v>45108.041666666664</v>
      </c>
      <c r="E1106">
        <v>55.4</v>
      </c>
      <c r="F1106">
        <v>87.66</v>
      </c>
      <c r="G1106">
        <v>51.8</v>
      </c>
      <c r="H1106">
        <v>30.22</v>
      </c>
      <c r="I1106">
        <v>3</v>
      </c>
      <c r="J1106" t="s">
        <v>18</v>
      </c>
    </row>
    <row r="1107" spans="1:10" x14ac:dyDescent="0.25">
      <c r="A1107" s="1">
        <v>45108</v>
      </c>
      <c r="B1107" s="7">
        <v>4.1666666666666664E-2</v>
      </c>
      <c r="C1107" s="7">
        <v>4.1666666666666664E-2</v>
      </c>
      <c r="D1107" s="8">
        <f>Weather[[#This Row],[Date]]+Weather[[#This Row],[WeatherHourlyBuckets]]</f>
        <v>45108.041666666664</v>
      </c>
      <c r="E1107">
        <v>55.4</v>
      </c>
      <c r="F1107">
        <v>87.66</v>
      </c>
      <c r="G1107">
        <v>51.8</v>
      </c>
      <c r="H1107">
        <v>30.22</v>
      </c>
      <c r="J1107" t="s">
        <v>20</v>
      </c>
    </row>
    <row r="1108" spans="1:10" x14ac:dyDescent="0.25">
      <c r="A1108" s="1">
        <v>45108</v>
      </c>
      <c r="B1108" s="7">
        <v>3.8194444444444448E-2</v>
      </c>
      <c r="C1108" s="7">
        <v>0</v>
      </c>
      <c r="D1108" s="8">
        <f>Weather[[#This Row],[Date]]+Weather[[#This Row],[WeatherHourlyBuckets]]</f>
        <v>45108</v>
      </c>
      <c r="E1108">
        <v>57.2</v>
      </c>
      <c r="F1108">
        <v>82.14</v>
      </c>
      <c r="G1108">
        <v>51.8</v>
      </c>
      <c r="H1108">
        <v>30.22</v>
      </c>
      <c r="J1108" t="s">
        <v>20</v>
      </c>
    </row>
    <row r="1109" spans="1:10" x14ac:dyDescent="0.25">
      <c r="A1109" s="1">
        <v>45108</v>
      </c>
      <c r="B1109" s="7">
        <v>3.4722222222222224E-2</v>
      </c>
      <c r="C1109" s="7">
        <v>0</v>
      </c>
      <c r="D1109" s="8">
        <f>Weather[[#This Row],[Date]]+Weather[[#This Row],[WeatherHourlyBuckets]]</f>
        <v>45108</v>
      </c>
      <c r="E1109">
        <v>57.2</v>
      </c>
      <c r="F1109">
        <v>82.14</v>
      </c>
      <c r="G1109">
        <v>51.8</v>
      </c>
      <c r="H1109">
        <v>30.22</v>
      </c>
      <c r="J1109" t="s">
        <v>20</v>
      </c>
    </row>
    <row r="1110" spans="1:10" x14ac:dyDescent="0.25">
      <c r="A1110" s="1">
        <v>45108</v>
      </c>
      <c r="B1110" s="7">
        <v>3.125E-2</v>
      </c>
      <c r="C1110" s="7">
        <v>0</v>
      </c>
      <c r="D1110" s="8">
        <f>Weather[[#This Row],[Date]]+Weather[[#This Row],[WeatherHourlyBuckets]]</f>
        <v>45108</v>
      </c>
      <c r="E1110">
        <v>57.2</v>
      </c>
      <c r="F1110">
        <v>82.14</v>
      </c>
      <c r="G1110">
        <v>51.8</v>
      </c>
      <c r="H1110">
        <v>30.22</v>
      </c>
      <c r="J1110" t="s">
        <v>20</v>
      </c>
    </row>
    <row r="1111" spans="1:10" x14ac:dyDescent="0.25">
      <c r="A1111" s="1">
        <v>45108</v>
      </c>
      <c r="B1111" s="7">
        <v>2.7777777777777776E-2</v>
      </c>
      <c r="C1111" s="7">
        <v>0</v>
      </c>
      <c r="D1111" s="8">
        <f>Weather[[#This Row],[Date]]+Weather[[#This Row],[WeatherHourlyBuckets]]</f>
        <v>45108</v>
      </c>
      <c r="E1111">
        <v>57.2</v>
      </c>
      <c r="F1111">
        <v>82.14</v>
      </c>
      <c r="G1111">
        <v>51.8</v>
      </c>
      <c r="H1111">
        <v>30.23</v>
      </c>
      <c r="J1111" t="s">
        <v>20</v>
      </c>
    </row>
    <row r="1112" spans="1:10" x14ac:dyDescent="0.25">
      <c r="A1112" s="1">
        <v>45108</v>
      </c>
      <c r="B1112" s="7">
        <v>2.4305555555555556E-2</v>
      </c>
      <c r="C1112" s="7">
        <v>0</v>
      </c>
      <c r="D1112" s="8">
        <f>Weather[[#This Row],[Date]]+Weather[[#This Row],[WeatherHourlyBuckets]]</f>
        <v>45108</v>
      </c>
      <c r="E1112">
        <v>57.2</v>
      </c>
      <c r="F1112">
        <v>82.14</v>
      </c>
      <c r="G1112">
        <v>51.8</v>
      </c>
      <c r="H1112">
        <v>30.23</v>
      </c>
      <c r="J1112" t="s">
        <v>20</v>
      </c>
    </row>
    <row r="1113" spans="1:10" x14ac:dyDescent="0.25">
      <c r="A1113" s="1">
        <v>45108</v>
      </c>
      <c r="B1113" s="7">
        <v>2.0833333333333332E-2</v>
      </c>
      <c r="C1113" s="7">
        <v>0</v>
      </c>
      <c r="D1113" s="8">
        <f>Weather[[#This Row],[Date]]+Weather[[#This Row],[WeatherHourlyBuckets]]</f>
        <v>45108</v>
      </c>
      <c r="E1113">
        <v>57.2</v>
      </c>
      <c r="F1113">
        <v>82.14</v>
      </c>
      <c r="G1113">
        <v>51.8</v>
      </c>
      <c r="H1113">
        <v>30.23</v>
      </c>
      <c r="J1113" t="s">
        <v>20</v>
      </c>
    </row>
    <row r="1114" spans="1:10" x14ac:dyDescent="0.25">
      <c r="A1114" s="1">
        <v>45108</v>
      </c>
      <c r="B1114" s="7">
        <v>0</v>
      </c>
      <c r="C1114" s="7">
        <v>0</v>
      </c>
      <c r="D1114" s="8">
        <f>Weather[[#This Row],[Date]]+Weather[[#This Row],[WeatherHourlyBuckets]]</f>
        <v>45108</v>
      </c>
      <c r="E1114">
        <v>57.2</v>
      </c>
      <c r="F1114">
        <v>82.14</v>
      </c>
      <c r="G1114">
        <v>51.8</v>
      </c>
      <c r="H1114">
        <v>30.24</v>
      </c>
      <c r="I1114">
        <v>4</v>
      </c>
      <c r="J1114" t="s">
        <v>18</v>
      </c>
    </row>
    <row r="1115" spans="1:10" x14ac:dyDescent="0.25">
      <c r="A1115" s="1">
        <v>45108</v>
      </c>
      <c r="B1115" s="7">
        <v>0.82638888888888884</v>
      </c>
      <c r="C1115" s="7">
        <v>0.79166666666666663</v>
      </c>
      <c r="D1115" s="8">
        <f>Weather[[#This Row],[Date]]+Weather[[#This Row],[WeatherHourlyBuckets]]</f>
        <v>45108.791666666664</v>
      </c>
      <c r="E1115">
        <v>71.599999999999994</v>
      </c>
      <c r="F1115">
        <v>37.950000000000003</v>
      </c>
      <c r="G1115">
        <v>44.6</v>
      </c>
      <c r="H1115">
        <v>30.2</v>
      </c>
      <c r="I1115">
        <v>11</v>
      </c>
      <c r="J1115" t="s">
        <v>17</v>
      </c>
    </row>
    <row r="1116" spans="1:10" x14ac:dyDescent="0.25">
      <c r="A1116" s="1">
        <v>45108</v>
      </c>
      <c r="B1116" s="7">
        <v>0.81944444444444442</v>
      </c>
      <c r="C1116" s="7">
        <v>0.79166666666666663</v>
      </c>
      <c r="D1116" s="8">
        <f>Weather[[#This Row],[Date]]+Weather[[#This Row],[WeatherHourlyBuckets]]</f>
        <v>45108.791666666664</v>
      </c>
      <c r="E1116">
        <v>73.400000000000006</v>
      </c>
      <c r="F1116">
        <v>35.72</v>
      </c>
      <c r="G1116">
        <v>44.6</v>
      </c>
      <c r="H1116">
        <v>30.19</v>
      </c>
      <c r="I1116">
        <v>10</v>
      </c>
      <c r="J1116" t="s">
        <v>14</v>
      </c>
    </row>
    <row r="1117" spans="1:10" x14ac:dyDescent="0.25">
      <c r="A1117" s="1">
        <v>45108</v>
      </c>
      <c r="B1117" s="7">
        <v>0.54861111111111116</v>
      </c>
      <c r="C1117" s="7">
        <v>0.54166666666666663</v>
      </c>
      <c r="D1117" s="8">
        <f>Weather[[#This Row],[Date]]+Weather[[#This Row],[WeatherHourlyBuckets]]</f>
        <v>45108.541666666664</v>
      </c>
      <c r="E1117">
        <v>73.400000000000006</v>
      </c>
      <c r="F1117">
        <v>35.72</v>
      </c>
      <c r="G1117">
        <v>44.6</v>
      </c>
      <c r="H1117">
        <v>30.24</v>
      </c>
      <c r="I1117">
        <v>7</v>
      </c>
      <c r="J1117" t="s">
        <v>26</v>
      </c>
    </row>
    <row r="1118" spans="1:10" x14ac:dyDescent="0.25">
      <c r="A1118" s="1">
        <v>45108</v>
      </c>
      <c r="B1118" s="7">
        <v>0.54166666666666663</v>
      </c>
      <c r="C1118" s="7">
        <v>0.54166666666666663</v>
      </c>
      <c r="D1118" s="8">
        <f>Weather[[#This Row],[Date]]+Weather[[#This Row],[WeatherHourlyBuckets]]</f>
        <v>45108.541666666664</v>
      </c>
      <c r="E1118">
        <v>73.400000000000006</v>
      </c>
      <c r="F1118">
        <v>35.72</v>
      </c>
      <c r="G1118">
        <v>44.6</v>
      </c>
      <c r="H1118">
        <v>30.24</v>
      </c>
      <c r="I1118">
        <v>9</v>
      </c>
      <c r="J1118" t="s">
        <v>15</v>
      </c>
    </row>
    <row r="1119" spans="1:10" x14ac:dyDescent="0.25">
      <c r="A1119" s="1">
        <v>45108</v>
      </c>
      <c r="B1119" s="7">
        <v>0.52777777777777779</v>
      </c>
      <c r="C1119" s="7">
        <v>0.5</v>
      </c>
      <c r="D1119" s="8">
        <f>Weather[[#This Row],[Date]]+Weather[[#This Row],[WeatherHourlyBuckets]]</f>
        <v>45108.5</v>
      </c>
      <c r="E1119">
        <v>73.400000000000006</v>
      </c>
      <c r="F1119">
        <v>35.72</v>
      </c>
      <c r="G1119">
        <v>44.6</v>
      </c>
      <c r="H1119">
        <v>30.25</v>
      </c>
      <c r="I1119">
        <v>8</v>
      </c>
      <c r="J1119" t="s">
        <v>14</v>
      </c>
    </row>
    <row r="1120" spans="1:10" x14ac:dyDescent="0.25">
      <c r="A1120" s="1">
        <v>45108</v>
      </c>
      <c r="B1120" s="7">
        <v>0.52430555555555558</v>
      </c>
      <c r="C1120" s="7">
        <v>0.5</v>
      </c>
      <c r="D1120" s="8">
        <f>Weather[[#This Row],[Date]]+Weather[[#This Row],[WeatherHourlyBuckets]]</f>
        <v>45108.5</v>
      </c>
      <c r="E1120">
        <v>73.400000000000006</v>
      </c>
      <c r="F1120">
        <v>35.72</v>
      </c>
      <c r="G1120">
        <v>44.6</v>
      </c>
      <c r="H1120">
        <v>30.25</v>
      </c>
      <c r="I1120">
        <v>11</v>
      </c>
      <c r="J1120" t="s">
        <v>14</v>
      </c>
    </row>
    <row r="1121" spans="1:10" x14ac:dyDescent="0.25">
      <c r="A1121" s="1">
        <v>45108</v>
      </c>
      <c r="B1121" s="7">
        <v>0.50347222222222221</v>
      </c>
      <c r="C1121" s="7">
        <v>0.5</v>
      </c>
      <c r="D1121" s="8">
        <f>Weather[[#This Row],[Date]]+Weather[[#This Row],[WeatherHourlyBuckets]]</f>
        <v>45108.5</v>
      </c>
      <c r="E1121">
        <v>71.599999999999994</v>
      </c>
      <c r="F1121">
        <v>37.950000000000003</v>
      </c>
      <c r="G1121">
        <v>44.6</v>
      </c>
      <c r="H1121">
        <v>30.25</v>
      </c>
      <c r="I1121">
        <v>9</v>
      </c>
      <c r="J1121" t="s">
        <v>26</v>
      </c>
    </row>
    <row r="1122" spans="1:10" x14ac:dyDescent="0.25">
      <c r="A1122" s="1">
        <v>45108</v>
      </c>
      <c r="B1122" s="7">
        <v>0.49652777777777779</v>
      </c>
      <c r="C1122" s="7">
        <v>0.45833333333333331</v>
      </c>
      <c r="D1122" s="8">
        <f>Weather[[#This Row],[Date]]+Weather[[#This Row],[WeatherHourlyBuckets]]</f>
        <v>45108.458333333336</v>
      </c>
      <c r="E1122">
        <v>71.599999999999994</v>
      </c>
      <c r="F1122">
        <v>37.950000000000003</v>
      </c>
      <c r="G1122">
        <v>44.6</v>
      </c>
      <c r="H1122">
        <v>30.25</v>
      </c>
      <c r="I1122">
        <v>7</v>
      </c>
      <c r="J1122" t="s">
        <v>14</v>
      </c>
    </row>
    <row r="1123" spans="1:10" x14ac:dyDescent="0.25">
      <c r="A1123" s="1">
        <v>45108</v>
      </c>
      <c r="B1123" s="7">
        <v>0.48958333333333331</v>
      </c>
      <c r="C1123" s="7">
        <v>0.45833333333333331</v>
      </c>
      <c r="D1123" s="8">
        <f>Weather[[#This Row],[Date]]+Weather[[#This Row],[WeatherHourlyBuckets]]</f>
        <v>45108.458333333336</v>
      </c>
      <c r="E1123">
        <v>71.599999999999994</v>
      </c>
      <c r="F1123">
        <v>37.950000000000003</v>
      </c>
      <c r="G1123">
        <v>44.6</v>
      </c>
      <c r="H1123">
        <v>30.24</v>
      </c>
      <c r="I1123">
        <v>9</v>
      </c>
      <c r="J1123" t="s">
        <v>14</v>
      </c>
    </row>
    <row r="1124" spans="1:10" x14ac:dyDescent="0.25">
      <c r="A1124" s="1">
        <v>45108</v>
      </c>
      <c r="B1124" s="7">
        <v>0.4861111111111111</v>
      </c>
      <c r="C1124" s="7">
        <v>0.45833333333333331</v>
      </c>
      <c r="D1124" s="8">
        <f>Weather[[#This Row],[Date]]+Weather[[#This Row],[WeatherHourlyBuckets]]</f>
        <v>45108.458333333336</v>
      </c>
      <c r="E1124">
        <v>71.599999999999994</v>
      </c>
      <c r="F1124">
        <v>37.950000000000003</v>
      </c>
      <c r="G1124">
        <v>44.6</v>
      </c>
      <c r="H1124">
        <v>30.25</v>
      </c>
      <c r="I1124">
        <v>9</v>
      </c>
      <c r="J1124" t="s">
        <v>14</v>
      </c>
    </row>
    <row r="1125" spans="1:10" x14ac:dyDescent="0.25">
      <c r="A1125" s="1">
        <v>45108</v>
      </c>
      <c r="B1125" s="7">
        <v>0.4826388888888889</v>
      </c>
      <c r="C1125" s="7">
        <v>0.45833333333333331</v>
      </c>
      <c r="D1125" s="8">
        <f>Weather[[#This Row],[Date]]+Weather[[#This Row],[WeatherHourlyBuckets]]</f>
        <v>45108.458333333336</v>
      </c>
      <c r="E1125">
        <v>71.599999999999994</v>
      </c>
      <c r="F1125">
        <v>37.950000000000003</v>
      </c>
      <c r="G1125">
        <v>44.6</v>
      </c>
      <c r="H1125">
        <v>30.25</v>
      </c>
      <c r="I1125">
        <v>7</v>
      </c>
      <c r="J1125" t="s">
        <v>15</v>
      </c>
    </row>
    <row r="1126" spans="1:10" x14ac:dyDescent="0.25">
      <c r="A1126" s="1">
        <v>45108</v>
      </c>
      <c r="B1126" s="7">
        <v>0.47916666666666669</v>
      </c>
      <c r="C1126" s="7">
        <v>0.45833333333333331</v>
      </c>
      <c r="D1126" s="8">
        <f>Weather[[#This Row],[Date]]+Weather[[#This Row],[WeatherHourlyBuckets]]</f>
        <v>45108.458333333336</v>
      </c>
      <c r="E1126">
        <v>69.8</v>
      </c>
      <c r="F1126">
        <v>40.340000000000003</v>
      </c>
      <c r="G1126">
        <v>44.6</v>
      </c>
      <c r="H1126">
        <v>30.25</v>
      </c>
      <c r="I1126">
        <v>9</v>
      </c>
      <c r="J1126" t="s">
        <v>15</v>
      </c>
    </row>
    <row r="1127" spans="1:10" x14ac:dyDescent="0.25">
      <c r="A1127" s="1">
        <v>45108</v>
      </c>
      <c r="B1127" s="7">
        <v>0.46875</v>
      </c>
      <c r="C1127" s="7">
        <v>0.45833333333333331</v>
      </c>
      <c r="D1127" s="8">
        <f>Weather[[#This Row],[Date]]+Weather[[#This Row],[WeatherHourlyBuckets]]</f>
        <v>45108.458333333336</v>
      </c>
      <c r="E1127">
        <v>69.8</v>
      </c>
      <c r="F1127">
        <v>40.340000000000003</v>
      </c>
      <c r="G1127">
        <v>44.6</v>
      </c>
      <c r="H1127">
        <v>30.25</v>
      </c>
      <c r="I1127">
        <v>8</v>
      </c>
      <c r="J1127" t="s">
        <v>26</v>
      </c>
    </row>
    <row r="1128" spans="1:10" x14ac:dyDescent="0.25">
      <c r="A1128" s="1">
        <v>45108</v>
      </c>
      <c r="B1128" s="7">
        <v>0.46527777777777779</v>
      </c>
      <c r="C1128" s="7">
        <v>0.45833333333333331</v>
      </c>
      <c r="D1128" s="8">
        <f>Weather[[#This Row],[Date]]+Weather[[#This Row],[WeatherHourlyBuckets]]</f>
        <v>45108.458333333336</v>
      </c>
      <c r="E1128">
        <v>69.8</v>
      </c>
      <c r="F1128">
        <v>40.340000000000003</v>
      </c>
      <c r="G1128">
        <v>44.6</v>
      </c>
      <c r="H1128">
        <v>30.25</v>
      </c>
      <c r="I1128">
        <v>11</v>
      </c>
      <c r="J1128" t="s">
        <v>14</v>
      </c>
    </row>
    <row r="1129" spans="1:10" x14ac:dyDescent="0.25">
      <c r="A1129" s="1">
        <v>45108</v>
      </c>
      <c r="B1129" s="7">
        <v>0.4548611111111111</v>
      </c>
      <c r="C1129" s="7">
        <v>0.41666666666666669</v>
      </c>
      <c r="D1129" s="8">
        <f>Weather[[#This Row],[Date]]+Weather[[#This Row],[WeatherHourlyBuckets]]</f>
        <v>45108.416666666664</v>
      </c>
      <c r="E1129">
        <v>69.8</v>
      </c>
      <c r="F1129">
        <v>40.340000000000003</v>
      </c>
      <c r="G1129">
        <v>44.6</v>
      </c>
      <c r="H1129">
        <v>30.25</v>
      </c>
      <c r="I1129">
        <v>7</v>
      </c>
      <c r="J1129" t="s">
        <v>14</v>
      </c>
    </row>
    <row r="1130" spans="1:10" x14ac:dyDescent="0.25">
      <c r="A1130" s="1">
        <v>45108</v>
      </c>
      <c r="B1130" s="7">
        <v>0.4513888888888889</v>
      </c>
      <c r="C1130" s="7">
        <v>0.41666666666666669</v>
      </c>
      <c r="D1130" s="8">
        <f>Weather[[#This Row],[Date]]+Weather[[#This Row],[WeatherHourlyBuckets]]</f>
        <v>45108.416666666664</v>
      </c>
      <c r="E1130">
        <v>69.8</v>
      </c>
      <c r="F1130">
        <v>40.340000000000003</v>
      </c>
      <c r="G1130">
        <v>44.6</v>
      </c>
      <c r="H1130">
        <v>30.25</v>
      </c>
      <c r="I1130">
        <v>6</v>
      </c>
      <c r="J1130" t="s">
        <v>14</v>
      </c>
    </row>
    <row r="1131" spans="1:10" x14ac:dyDescent="0.25">
      <c r="A1131" s="1">
        <v>45108</v>
      </c>
      <c r="B1131" s="7">
        <v>0.41319444444444442</v>
      </c>
      <c r="C1131" s="7">
        <v>0.375</v>
      </c>
      <c r="D1131" s="8">
        <f>Weather[[#This Row],[Date]]+Weather[[#This Row],[WeatherHourlyBuckets]]</f>
        <v>45108.375</v>
      </c>
      <c r="E1131">
        <v>68</v>
      </c>
      <c r="F1131">
        <v>42.9</v>
      </c>
      <c r="G1131">
        <v>44.6</v>
      </c>
      <c r="H1131">
        <v>30.26</v>
      </c>
      <c r="I1131">
        <v>4</v>
      </c>
      <c r="J1131" t="s">
        <v>14</v>
      </c>
    </row>
    <row r="1132" spans="1:10" x14ac:dyDescent="0.25">
      <c r="A1132" s="1">
        <v>45108</v>
      </c>
      <c r="B1132" s="7">
        <v>0.40972222222222221</v>
      </c>
      <c r="C1132" s="7">
        <v>0.375</v>
      </c>
      <c r="D1132" s="8">
        <f>Weather[[#This Row],[Date]]+Weather[[#This Row],[WeatherHourlyBuckets]]</f>
        <v>45108.375</v>
      </c>
      <c r="E1132">
        <v>66.2</v>
      </c>
      <c r="F1132">
        <v>45.65</v>
      </c>
      <c r="G1132">
        <v>44.6</v>
      </c>
      <c r="H1132">
        <v>30.26</v>
      </c>
      <c r="I1132">
        <v>3</v>
      </c>
      <c r="J1132" t="s">
        <v>15</v>
      </c>
    </row>
    <row r="1133" spans="1:10" x14ac:dyDescent="0.25">
      <c r="A1133" s="1">
        <v>45108</v>
      </c>
      <c r="B1133" s="7">
        <v>0.40625</v>
      </c>
      <c r="C1133" s="7">
        <v>0.375</v>
      </c>
      <c r="D1133" s="8">
        <f>Weather[[#This Row],[Date]]+Weather[[#This Row],[WeatherHourlyBuckets]]</f>
        <v>45108.375</v>
      </c>
      <c r="E1133">
        <v>66.2</v>
      </c>
      <c r="F1133">
        <v>45.65</v>
      </c>
      <c r="G1133">
        <v>44.6</v>
      </c>
      <c r="H1133">
        <v>30.26</v>
      </c>
      <c r="I1133">
        <v>3</v>
      </c>
      <c r="J1133" t="s">
        <v>15</v>
      </c>
    </row>
    <row r="1134" spans="1:10" x14ac:dyDescent="0.25">
      <c r="A1134" s="1">
        <v>45108</v>
      </c>
      <c r="B1134" s="7">
        <v>0.40277777777777779</v>
      </c>
      <c r="C1134" s="7">
        <v>0.375</v>
      </c>
      <c r="D1134" s="8">
        <f>Weather[[#This Row],[Date]]+Weather[[#This Row],[WeatherHourlyBuckets]]</f>
        <v>45108.375</v>
      </c>
      <c r="E1134">
        <v>66.2</v>
      </c>
      <c r="F1134">
        <v>45.65</v>
      </c>
      <c r="G1134">
        <v>44.6</v>
      </c>
      <c r="H1134">
        <v>30.26</v>
      </c>
      <c r="I1134">
        <v>4</v>
      </c>
      <c r="J1134" t="s">
        <v>15</v>
      </c>
    </row>
    <row r="1135" spans="1:10" x14ac:dyDescent="0.25">
      <c r="A1135" s="1">
        <v>45108</v>
      </c>
      <c r="B1135" s="7">
        <v>0.39930555555555558</v>
      </c>
      <c r="C1135" s="7">
        <v>0.375</v>
      </c>
      <c r="D1135" s="8">
        <f>Weather[[#This Row],[Date]]+Weather[[#This Row],[WeatherHourlyBuckets]]</f>
        <v>45108.375</v>
      </c>
      <c r="E1135">
        <v>66.2</v>
      </c>
      <c r="F1135">
        <v>45.65</v>
      </c>
      <c r="G1135">
        <v>44.6</v>
      </c>
      <c r="H1135">
        <v>30.26</v>
      </c>
      <c r="I1135">
        <v>3</v>
      </c>
      <c r="J1135" t="s">
        <v>16</v>
      </c>
    </row>
    <row r="1136" spans="1:10" x14ac:dyDescent="0.25">
      <c r="A1136" s="1">
        <v>45108</v>
      </c>
      <c r="B1136" s="7">
        <v>0.39583333333333331</v>
      </c>
      <c r="C1136" s="7">
        <v>0.375</v>
      </c>
      <c r="D1136" s="8">
        <f>Weather[[#This Row],[Date]]+Weather[[#This Row],[WeatherHourlyBuckets]]</f>
        <v>45108.375</v>
      </c>
      <c r="E1136">
        <v>66.2</v>
      </c>
      <c r="F1136">
        <v>45.65</v>
      </c>
      <c r="G1136">
        <v>44.6</v>
      </c>
      <c r="H1136">
        <v>30.26</v>
      </c>
      <c r="I1136">
        <v>3</v>
      </c>
      <c r="J1136" t="s">
        <v>26</v>
      </c>
    </row>
    <row r="1137" spans="1:10" x14ac:dyDescent="0.25">
      <c r="A1137" s="1">
        <v>45108</v>
      </c>
      <c r="B1137" s="7">
        <v>0.38541666666666669</v>
      </c>
      <c r="C1137" s="7">
        <v>0.375</v>
      </c>
      <c r="D1137" s="8">
        <f>Weather[[#This Row],[Date]]+Weather[[#This Row],[WeatherHourlyBuckets]]</f>
        <v>45108.375</v>
      </c>
      <c r="E1137">
        <v>64.400000000000006</v>
      </c>
      <c r="F1137">
        <v>48.59</v>
      </c>
      <c r="G1137">
        <v>44.6</v>
      </c>
      <c r="H1137">
        <v>30.26</v>
      </c>
      <c r="J1137" t="s">
        <v>20</v>
      </c>
    </row>
    <row r="1138" spans="1:10" x14ac:dyDescent="0.25">
      <c r="A1138" s="1">
        <v>45108</v>
      </c>
      <c r="B1138" s="7">
        <v>0.38194444444444442</v>
      </c>
      <c r="C1138" s="7">
        <v>0.375</v>
      </c>
      <c r="D1138" s="8">
        <f>Weather[[#This Row],[Date]]+Weather[[#This Row],[WeatherHourlyBuckets]]</f>
        <v>45108.375</v>
      </c>
      <c r="E1138">
        <v>64.400000000000006</v>
      </c>
      <c r="F1138">
        <v>48.59</v>
      </c>
      <c r="G1138">
        <v>44.6</v>
      </c>
      <c r="H1138">
        <v>30.26</v>
      </c>
      <c r="J1138" t="s">
        <v>20</v>
      </c>
    </row>
    <row r="1139" spans="1:10" x14ac:dyDescent="0.25">
      <c r="A1139" s="1">
        <v>45108</v>
      </c>
      <c r="B1139" s="7">
        <v>0.37847222222222221</v>
      </c>
      <c r="C1139" s="7">
        <v>0.375</v>
      </c>
      <c r="D1139" s="8">
        <f>Weather[[#This Row],[Date]]+Weather[[#This Row],[WeatherHourlyBuckets]]</f>
        <v>45108.375</v>
      </c>
      <c r="E1139">
        <v>64.400000000000006</v>
      </c>
      <c r="F1139">
        <v>48.59</v>
      </c>
      <c r="G1139">
        <v>44.6</v>
      </c>
      <c r="H1139">
        <v>30.26</v>
      </c>
      <c r="I1139">
        <v>4</v>
      </c>
      <c r="J1139" t="s">
        <v>17</v>
      </c>
    </row>
    <row r="1140" spans="1:10" x14ac:dyDescent="0.25">
      <c r="A1140" s="1">
        <v>45108</v>
      </c>
      <c r="B1140" s="7">
        <v>0.375</v>
      </c>
      <c r="C1140" s="7">
        <v>0.375</v>
      </c>
      <c r="D1140" s="8">
        <f>Weather[[#This Row],[Date]]+Weather[[#This Row],[WeatherHourlyBuckets]]</f>
        <v>45108.375</v>
      </c>
      <c r="E1140">
        <v>64.400000000000006</v>
      </c>
      <c r="F1140">
        <v>48.59</v>
      </c>
      <c r="G1140">
        <v>44.6</v>
      </c>
      <c r="H1140">
        <v>30.26</v>
      </c>
      <c r="I1140">
        <v>3</v>
      </c>
      <c r="J1140" t="s">
        <v>17</v>
      </c>
    </row>
    <row r="1141" spans="1:10" x14ac:dyDescent="0.25">
      <c r="A1141" s="1">
        <v>45108</v>
      </c>
      <c r="B1141" s="7">
        <v>0.37152777777777779</v>
      </c>
      <c r="C1141" s="7">
        <v>0.33333333333333331</v>
      </c>
      <c r="D1141" s="8">
        <f>Weather[[#This Row],[Date]]+Weather[[#This Row],[WeatherHourlyBuckets]]</f>
        <v>45108.333333333336</v>
      </c>
      <c r="E1141">
        <v>64.400000000000006</v>
      </c>
      <c r="F1141">
        <v>48.59</v>
      </c>
      <c r="G1141">
        <v>44.6</v>
      </c>
      <c r="H1141">
        <v>30.26</v>
      </c>
      <c r="J1141" t="s">
        <v>20</v>
      </c>
    </row>
    <row r="1142" spans="1:10" x14ac:dyDescent="0.25">
      <c r="A1142" s="1">
        <v>45108</v>
      </c>
      <c r="B1142" s="7">
        <v>0.36805555555555558</v>
      </c>
      <c r="C1142" s="7">
        <v>0.33333333333333331</v>
      </c>
      <c r="D1142" s="8">
        <f>Weather[[#This Row],[Date]]+Weather[[#This Row],[WeatherHourlyBuckets]]</f>
        <v>45108.333333333336</v>
      </c>
      <c r="E1142">
        <v>64.400000000000006</v>
      </c>
      <c r="F1142">
        <v>48.59</v>
      </c>
      <c r="G1142">
        <v>44.6</v>
      </c>
      <c r="H1142">
        <v>30.26</v>
      </c>
      <c r="I1142">
        <v>3</v>
      </c>
      <c r="J1142" t="s">
        <v>16</v>
      </c>
    </row>
    <row r="1143" spans="1:10" x14ac:dyDescent="0.25">
      <c r="A1143" s="1">
        <v>45108</v>
      </c>
      <c r="B1143" s="7">
        <v>0.36458333333333331</v>
      </c>
      <c r="C1143" s="7">
        <v>0.33333333333333331</v>
      </c>
      <c r="D1143" s="8">
        <f>Weather[[#This Row],[Date]]+Weather[[#This Row],[WeatherHourlyBuckets]]</f>
        <v>45108.333333333336</v>
      </c>
      <c r="E1143">
        <v>64.400000000000006</v>
      </c>
      <c r="F1143">
        <v>48.59</v>
      </c>
      <c r="G1143">
        <v>44.6</v>
      </c>
      <c r="H1143">
        <v>30.26</v>
      </c>
      <c r="I1143">
        <v>3</v>
      </c>
      <c r="J1143" t="s">
        <v>16</v>
      </c>
    </row>
    <row r="1144" spans="1:10" x14ac:dyDescent="0.25">
      <c r="A1144" s="1">
        <v>45108</v>
      </c>
      <c r="B1144" s="7">
        <v>0.3611111111111111</v>
      </c>
      <c r="C1144" s="7">
        <v>0.33333333333333331</v>
      </c>
      <c r="D1144" s="8">
        <f>Weather[[#This Row],[Date]]+Weather[[#This Row],[WeatherHourlyBuckets]]</f>
        <v>45108.333333333336</v>
      </c>
      <c r="E1144">
        <v>64.400000000000006</v>
      </c>
      <c r="F1144">
        <v>48.59</v>
      </c>
      <c r="G1144">
        <v>44.6</v>
      </c>
      <c r="H1144">
        <v>30.26</v>
      </c>
      <c r="I1144">
        <v>5</v>
      </c>
      <c r="J1144" t="s">
        <v>15</v>
      </c>
    </row>
    <row r="1145" spans="1:10" x14ac:dyDescent="0.25">
      <c r="A1145" s="1">
        <v>45108</v>
      </c>
      <c r="B1145" s="7">
        <v>0.3576388888888889</v>
      </c>
      <c r="C1145" s="7">
        <v>0.33333333333333331</v>
      </c>
      <c r="D1145" s="8">
        <f>Weather[[#This Row],[Date]]+Weather[[#This Row],[WeatherHourlyBuckets]]</f>
        <v>45108.333333333336</v>
      </c>
      <c r="E1145">
        <v>64.400000000000006</v>
      </c>
      <c r="F1145">
        <v>48.59</v>
      </c>
      <c r="G1145">
        <v>44.6</v>
      </c>
      <c r="H1145">
        <v>30.26</v>
      </c>
      <c r="I1145">
        <v>5</v>
      </c>
      <c r="J1145" t="s">
        <v>17</v>
      </c>
    </row>
    <row r="1146" spans="1:10" x14ac:dyDescent="0.25">
      <c r="A1146" s="1">
        <v>45108</v>
      </c>
      <c r="B1146" s="7">
        <v>0.35416666666666669</v>
      </c>
      <c r="C1146" s="7">
        <v>0.33333333333333331</v>
      </c>
      <c r="D1146" s="8">
        <f>Weather[[#This Row],[Date]]+Weather[[#This Row],[WeatherHourlyBuckets]]</f>
        <v>45108.333333333336</v>
      </c>
      <c r="E1146">
        <v>64.400000000000006</v>
      </c>
      <c r="F1146">
        <v>48.59</v>
      </c>
      <c r="G1146">
        <v>44.6</v>
      </c>
      <c r="H1146">
        <v>30.25</v>
      </c>
      <c r="I1146">
        <v>5</v>
      </c>
      <c r="J1146" t="s">
        <v>17</v>
      </c>
    </row>
    <row r="1147" spans="1:10" x14ac:dyDescent="0.25">
      <c r="A1147" s="1">
        <v>45108</v>
      </c>
      <c r="B1147" s="7">
        <v>0.26041666666666669</v>
      </c>
      <c r="C1147" s="7">
        <v>0.25</v>
      </c>
      <c r="D1147" s="8">
        <f>Weather[[#This Row],[Date]]+Weather[[#This Row],[WeatherHourlyBuckets]]</f>
        <v>45108.25</v>
      </c>
      <c r="E1147">
        <v>55.4</v>
      </c>
      <c r="F1147">
        <v>66.930000000000007</v>
      </c>
      <c r="G1147">
        <v>44.6</v>
      </c>
      <c r="H1147">
        <v>30.22</v>
      </c>
      <c r="I1147">
        <v>3</v>
      </c>
      <c r="J1147" t="s">
        <v>18</v>
      </c>
    </row>
    <row r="1148" spans="1:10" x14ac:dyDescent="0.25">
      <c r="A1148" s="1">
        <v>45108</v>
      </c>
      <c r="B1148" s="7">
        <v>0.25694444444444442</v>
      </c>
      <c r="C1148" s="7">
        <v>0.25</v>
      </c>
      <c r="D1148" s="8">
        <f>Weather[[#This Row],[Date]]+Weather[[#This Row],[WeatherHourlyBuckets]]</f>
        <v>45108.25</v>
      </c>
      <c r="E1148">
        <v>55.4</v>
      </c>
      <c r="F1148">
        <v>66.930000000000007</v>
      </c>
      <c r="G1148">
        <v>44.6</v>
      </c>
      <c r="H1148">
        <v>30.22</v>
      </c>
      <c r="J1148" t="s">
        <v>20</v>
      </c>
    </row>
    <row r="1149" spans="1:10" x14ac:dyDescent="0.25">
      <c r="A1149" s="1">
        <v>45108</v>
      </c>
      <c r="B1149" s="7">
        <v>0.25347222222222221</v>
      </c>
      <c r="C1149" s="7">
        <v>0.25</v>
      </c>
      <c r="D1149" s="8">
        <f>Weather[[#This Row],[Date]]+Weather[[#This Row],[WeatherHourlyBuckets]]</f>
        <v>45108.25</v>
      </c>
      <c r="E1149">
        <v>53.6</v>
      </c>
      <c r="F1149">
        <v>71.47</v>
      </c>
      <c r="G1149">
        <v>44.6</v>
      </c>
      <c r="H1149">
        <v>30.22</v>
      </c>
      <c r="J1149" t="s">
        <v>20</v>
      </c>
    </row>
    <row r="1150" spans="1:10" x14ac:dyDescent="0.25">
      <c r="A1150" s="1">
        <v>45108</v>
      </c>
      <c r="B1150" s="7">
        <v>0.92708333333333337</v>
      </c>
      <c r="C1150" s="7">
        <v>0.91666666666666663</v>
      </c>
      <c r="D1150" s="8">
        <f>Weather[[#This Row],[Date]]+Weather[[#This Row],[WeatherHourlyBuckets]]</f>
        <v>45108.916666666664</v>
      </c>
      <c r="E1150">
        <v>62.6</v>
      </c>
      <c r="F1150">
        <v>63.42</v>
      </c>
      <c r="G1150">
        <v>50</v>
      </c>
      <c r="H1150">
        <v>30.23</v>
      </c>
      <c r="I1150">
        <v>6</v>
      </c>
      <c r="J1150" t="s">
        <v>24</v>
      </c>
    </row>
    <row r="1151" spans="1:10" x14ac:dyDescent="0.25">
      <c r="A1151" s="1">
        <v>45108</v>
      </c>
      <c r="B1151" s="7">
        <v>0.92361111111111116</v>
      </c>
      <c r="C1151" s="7">
        <v>0.91666666666666663</v>
      </c>
      <c r="D1151" s="8">
        <f>Weather[[#This Row],[Date]]+Weather[[#This Row],[WeatherHourlyBuckets]]</f>
        <v>45108.916666666664</v>
      </c>
      <c r="E1151">
        <v>60.8</v>
      </c>
      <c r="F1151">
        <v>67.569999999999993</v>
      </c>
      <c r="G1151">
        <v>50</v>
      </c>
      <c r="H1151">
        <v>30.23</v>
      </c>
      <c r="I1151">
        <v>6</v>
      </c>
      <c r="J1151" t="s">
        <v>24</v>
      </c>
    </row>
    <row r="1152" spans="1:10" x14ac:dyDescent="0.25">
      <c r="A1152" s="1">
        <v>45108</v>
      </c>
      <c r="B1152" s="7">
        <v>0.91180555555555554</v>
      </c>
      <c r="C1152" s="7">
        <v>0.875</v>
      </c>
      <c r="D1152" s="8">
        <f>Weather[[#This Row],[Date]]+Weather[[#This Row],[WeatherHourlyBuckets]]</f>
        <v>45108.875</v>
      </c>
      <c r="E1152">
        <v>60.98</v>
      </c>
      <c r="F1152">
        <v>67.150000000000006</v>
      </c>
      <c r="G1152">
        <v>50</v>
      </c>
      <c r="H1152">
        <v>30.22</v>
      </c>
      <c r="I1152">
        <v>5</v>
      </c>
      <c r="J1152" t="s">
        <v>24</v>
      </c>
    </row>
    <row r="1153" spans="1:10" x14ac:dyDescent="0.25">
      <c r="A1153" s="1">
        <v>45108</v>
      </c>
      <c r="B1153" s="7">
        <v>0.90972222222222221</v>
      </c>
      <c r="C1153" s="7">
        <v>0.875</v>
      </c>
      <c r="D1153" s="8">
        <f>Weather[[#This Row],[Date]]+Weather[[#This Row],[WeatherHourlyBuckets]]</f>
        <v>45108.875</v>
      </c>
      <c r="E1153">
        <v>62.6</v>
      </c>
      <c r="F1153">
        <v>63.42</v>
      </c>
      <c r="G1153">
        <v>50</v>
      </c>
      <c r="H1153">
        <v>30.22</v>
      </c>
      <c r="I1153">
        <v>6</v>
      </c>
      <c r="J1153" t="s">
        <v>24</v>
      </c>
    </row>
    <row r="1154" spans="1:10" x14ac:dyDescent="0.25">
      <c r="A1154" s="1">
        <v>45108</v>
      </c>
      <c r="B1154" s="7">
        <v>0.90625</v>
      </c>
      <c r="C1154" s="7">
        <v>0.875</v>
      </c>
      <c r="D1154" s="8">
        <f>Weather[[#This Row],[Date]]+Weather[[#This Row],[WeatherHourlyBuckets]]</f>
        <v>45108.875</v>
      </c>
      <c r="E1154">
        <v>62.6</v>
      </c>
      <c r="F1154">
        <v>63.42</v>
      </c>
      <c r="G1154">
        <v>50</v>
      </c>
      <c r="H1154">
        <v>30.22</v>
      </c>
      <c r="I1154">
        <v>5</v>
      </c>
      <c r="J1154" t="s">
        <v>21</v>
      </c>
    </row>
    <row r="1155" spans="1:10" x14ac:dyDescent="0.25">
      <c r="A1155" s="1">
        <v>45108</v>
      </c>
      <c r="B1155" s="7">
        <v>0.90277777777777779</v>
      </c>
      <c r="C1155" s="7">
        <v>0.875</v>
      </c>
      <c r="D1155" s="8">
        <f>Weather[[#This Row],[Date]]+Weather[[#This Row],[WeatherHourlyBuckets]]</f>
        <v>45108.875</v>
      </c>
      <c r="E1155">
        <v>62.6</v>
      </c>
      <c r="F1155">
        <v>63.42</v>
      </c>
      <c r="G1155">
        <v>50</v>
      </c>
      <c r="H1155">
        <v>30.21</v>
      </c>
      <c r="I1155">
        <v>7</v>
      </c>
      <c r="J1155" t="s">
        <v>27</v>
      </c>
    </row>
    <row r="1156" spans="1:10" x14ac:dyDescent="0.25">
      <c r="A1156" s="1">
        <v>45108</v>
      </c>
      <c r="B1156" s="7">
        <v>0.89930555555555558</v>
      </c>
      <c r="C1156" s="7">
        <v>0.875</v>
      </c>
      <c r="D1156" s="8">
        <f>Weather[[#This Row],[Date]]+Weather[[#This Row],[WeatherHourlyBuckets]]</f>
        <v>45108.875</v>
      </c>
      <c r="E1156">
        <v>62.6</v>
      </c>
      <c r="F1156">
        <v>63.42</v>
      </c>
      <c r="G1156">
        <v>50</v>
      </c>
      <c r="H1156">
        <v>30.21</v>
      </c>
      <c r="I1156">
        <v>5</v>
      </c>
      <c r="J1156" t="s">
        <v>27</v>
      </c>
    </row>
    <row r="1157" spans="1:10" x14ac:dyDescent="0.25">
      <c r="A1157" s="1">
        <v>45108</v>
      </c>
      <c r="B1157" s="7">
        <v>0.89583333333333337</v>
      </c>
      <c r="C1157" s="7">
        <v>0.875</v>
      </c>
      <c r="D1157" s="8">
        <f>Weather[[#This Row],[Date]]+Weather[[#This Row],[WeatherHourlyBuckets]]</f>
        <v>45108.875</v>
      </c>
      <c r="E1157">
        <v>64.400000000000006</v>
      </c>
      <c r="F1157">
        <v>59.54</v>
      </c>
      <c r="G1157">
        <v>50</v>
      </c>
      <c r="H1157">
        <v>30.21</v>
      </c>
      <c r="I1157">
        <v>5</v>
      </c>
      <c r="J1157" t="s">
        <v>27</v>
      </c>
    </row>
    <row r="1158" spans="1:10" x14ac:dyDescent="0.25">
      <c r="A1158" s="1">
        <v>45108</v>
      </c>
      <c r="B1158" s="7">
        <v>0.88194444444444442</v>
      </c>
      <c r="C1158" s="7">
        <v>0.875</v>
      </c>
      <c r="D1158" s="8">
        <f>Weather[[#This Row],[Date]]+Weather[[#This Row],[WeatherHourlyBuckets]]</f>
        <v>45108.875</v>
      </c>
      <c r="E1158">
        <v>64.400000000000006</v>
      </c>
      <c r="F1158">
        <v>59.54</v>
      </c>
      <c r="G1158">
        <v>50</v>
      </c>
      <c r="H1158">
        <v>30.21</v>
      </c>
      <c r="I1158">
        <v>7</v>
      </c>
      <c r="J1158" t="s">
        <v>27</v>
      </c>
    </row>
    <row r="1159" spans="1:10" x14ac:dyDescent="0.25">
      <c r="A1159" s="1">
        <v>45108</v>
      </c>
      <c r="B1159" s="7">
        <v>0.87847222222222221</v>
      </c>
      <c r="C1159" s="7">
        <v>0.875</v>
      </c>
      <c r="D1159" s="8">
        <f>Weather[[#This Row],[Date]]+Weather[[#This Row],[WeatherHourlyBuckets]]</f>
        <v>45108.875</v>
      </c>
      <c r="E1159">
        <v>64.400000000000006</v>
      </c>
      <c r="F1159">
        <v>59.54</v>
      </c>
      <c r="G1159">
        <v>50</v>
      </c>
      <c r="H1159">
        <v>30.21</v>
      </c>
      <c r="I1159">
        <v>7</v>
      </c>
      <c r="J1159" t="s">
        <v>19</v>
      </c>
    </row>
    <row r="1160" spans="1:10" x14ac:dyDescent="0.25">
      <c r="A1160" s="1">
        <v>45108</v>
      </c>
      <c r="B1160" s="7">
        <v>0.875</v>
      </c>
      <c r="C1160" s="7">
        <v>0.875</v>
      </c>
      <c r="D1160" s="8">
        <f>Weather[[#This Row],[Date]]+Weather[[#This Row],[WeatherHourlyBuckets]]</f>
        <v>45108.875</v>
      </c>
      <c r="E1160">
        <v>64.400000000000006</v>
      </c>
      <c r="F1160">
        <v>59.54</v>
      </c>
      <c r="G1160">
        <v>50</v>
      </c>
      <c r="H1160">
        <v>30.21</v>
      </c>
      <c r="I1160">
        <v>7</v>
      </c>
      <c r="J1160" t="s">
        <v>19</v>
      </c>
    </row>
    <row r="1161" spans="1:10" x14ac:dyDescent="0.25">
      <c r="A1161" s="1">
        <v>45108</v>
      </c>
      <c r="B1161" s="7">
        <v>0.87152777777777779</v>
      </c>
      <c r="C1161" s="7">
        <v>0.83333333333333337</v>
      </c>
      <c r="D1161" s="8">
        <f>Weather[[#This Row],[Date]]+Weather[[#This Row],[WeatherHourlyBuckets]]</f>
        <v>45108.833333333336</v>
      </c>
      <c r="E1161">
        <v>64.400000000000006</v>
      </c>
      <c r="F1161">
        <v>59.54</v>
      </c>
      <c r="G1161">
        <v>50</v>
      </c>
      <c r="H1161">
        <v>30.21</v>
      </c>
      <c r="I1161">
        <v>7</v>
      </c>
      <c r="J1161" t="s">
        <v>19</v>
      </c>
    </row>
    <row r="1162" spans="1:10" x14ac:dyDescent="0.25">
      <c r="A1162" s="1">
        <v>45108</v>
      </c>
      <c r="B1162" s="7">
        <v>0.85763888888888884</v>
      </c>
      <c r="C1162" s="7">
        <v>0.83333333333333337</v>
      </c>
      <c r="D1162" s="8">
        <f>Weather[[#This Row],[Date]]+Weather[[#This Row],[WeatherHourlyBuckets]]</f>
        <v>45108.833333333336</v>
      </c>
      <c r="E1162">
        <v>66.2</v>
      </c>
      <c r="F1162">
        <v>55.93</v>
      </c>
      <c r="G1162">
        <v>50</v>
      </c>
      <c r="H1162">
        <v>30.2</v>
      </c>
      <c r="I1162">
        <v>6</v>
      </c>
      <c r="J1162" t="s">
        <v>18</v>
      </c>
    </row>
    <row r="1163" spans="1:10" x14ac:dyDescent="0.25">
      <c r="A1163" s="1">
        <v>45108</v>
      </c>
      <c r="B1163" s="7">
        <v>0.85416666666666663</v>
      </c>
      <c r="C1163" s="7">
        <v>0.83333333333333337</v>
      </c>
      <c r="D1163" s="8">
        <f>Weather[[#This Row],[Date]]+Weather[[#This Row],[WeatherHourlyBuckets]]</f>
        <v>45108.833333333336</v>
      </c>
      <c r="E1163">
        <v>66.2</v>
      </c>
      <c r="F1163">
        <v>55.93</v>
      </c>
      <c r="G1163">
        <v>50</v>
      </c>
      <c r="H1163">
        <v>30.2</v>
      </c>
      <c r="I1163">
        <v>6</v>
      </c>
      <c r="J1163" t="s">
        <v>18</v>
      </c>
    </row>
    <row r="1164" spans="1:10" x14ac:dyDescent="0.25">
      <c r="A1164" s="1">
        <v>45108</v>
      </c>
      <c r="B1164" s="7">
        <v>0.84375</v>
      </c>
      <c r="C1164" s="7">
        <v>0.83333333333333337</v>
      </c>
      <c r="D1164" s="8">
        <f>Weather[[#This Row],[Date]]+Weather[[#This Row],[WeatherHourlyBuckets]]</f>
        <v>45108.833333333336</v>
      </c>
      <c r="E1164">
        <v>68</v>
      </c>
      <c r="F1164">
        <v>52.57</v>
      </c>
      <c r="G1164">
        <v>50</v>
      </c>
      <c r="H1164">
        <v>30.2</v>
      </c>
      <c r="I1164">
        <v>7</v>
      </c>
      <c r="J1164" t="s">
        <v>16</v>
      </c>
    </row>
    <row r="1165" spans="1:10" x14ac:dyDescent="0.25">
      <c r="A1165" s="1">
        <v>45108</v>
      </c>
      <c r="B1165" s="7">
        <v>0.84027777777777779</v>
      </c>
      <c r="C1165" s="7">
        <v>0.83333333333333337</v>
      </c>
      <c r="D1165" s="8">
        <f>Weather[[#This Row],[Date]]+Weather[[#This Row],[WeatherHourlyBuckets]]</f>
        <v>45108.833333333336</v>
      </c>
      <c r="E1165">
        <v>69.8</v>
      </c>
      <c r="F1165">
        <v>49.43</v>
      </c>
      <c r="G1165">
        <v>50</v>
      </c>
      <c r="H1165">
        <v>30.2</v>
      </c>
      <c r="I1165">
        <v>7</v>
      </c>
      <c r="J1165" t="s">
        <v>16</v>
      </c>
    </row>
    <row r="1166" spans="1:10" x14ac:dyDescent="0.25">
      <c r="A1166" s="1">
        <v>45108</v>
      </c>
      <c r="B1166" s="7">
        <v>0.80208333333333337</v>
      </c>
      <c r="C1166" s="7">
        <v>0.79166666666666663</v>
      </c>
      <c r="D1166" s="8">
        <f>Weather[[#This Row],[Date]]+Weather[[#This Row],[WeatherHourlyBuckets]]</f>
        <v>45108.791666666664</v>
      </c>
      <c r="E1166">
        <v>66.2</v>
      </c>
      <c r="F1166">
        <v>55.93</v>
      </c>
      <c r="G1166">
        <v>50</v>
      </c>
      <c r="H1166">
        <v>30.22</v>
      </c>
      <c r="I1166">
        <v>15</v>
      </c>
      <c r="J1166" t="s">
        <v>14</v>
      </c>
    </row>
    <row r="1167" spans="1:10" x14ac:dyDescent="0.25">
      <c r="A1167" s="1">
        <v>45108</v>
      </c>
      <c r="B1167" s="7">
        <v>0.71527777777777779</v>
      </c>
      <c r="C1167" s="7">
        <v>0.70833333333333337</v>
      </c>
      <c r="D1167" s="8">
        <f>Weather[[#This Row],[Date]]+Weather[[#This Row],[WeatherHourlyBuckets]]</f>
        <v>45108.708333333336</v>
      </c>
      <c r="E1167">
        <v>78.8</v>
      </c>
      <c r="F1167">
        <v>36.590000000000003</v>
      </c>
      <c r="G1167">
        <v>50</v>
      </c>
      <c r="H1167">
        <v>30.18</v>
      </c>
      <c r="I1167">
        <v>11</v>
      </c>
      <c r="J1167" t="s">
        <v>14</v>
      </c>
    </row>
    <row r="1168" spans="1:10" x14ac:dyDescent="0.25">
      <c r="A1168" s="1">
        <v>45108</v>
      </c>
      <c r="B1168" s="7">
        <v>0.29166666666666669</v>
      </c>
      <c r="C1168" s="7">
        <v>0.29166666666666669</v>
      </c>
      <c r="D1168" s="8">
        <f>Weather[[#This Row],[Date]]+Weather[[#This Row],[WeatherHourlyBuckets]]</f>
        <v>45108.291666666664</v>
      </c>
      <c r="E1168">
        <v>55.4</v>
      </c>
      <c r="F1168">
        <v>82.01</v>
      </c>
      <c r="G1168">
        <v>50</v>
      </c>
      <c r="H1168">
        <v>30.23</v>
      </c>
      <c r="J1168" t="s">
        <v>20</v>
      </c>
    </row>
    <row r="1169" spans="1:10" x14ac:dyDescent="0.25">
      <c r="A1169" s="1">
        <v>45108</v>
      </c>
      <c r="B1169" s="7">
        <v>0.28819444444444442</v>
      </c>
      <c r="C1169" s="7">
        <v>0.25</v>
      </c>
      <c r="D1169" s="8">
        <f>Weather[[#This Row],[Date]]+Weather[[#This Row],[WeatherHourlyBuckets]]</f>
        <v>45108.25</v>
      </c>
      <c r="E1169">
        <v>55.4</v>
      </c>
      <c r="F1169">
        <v>82.01</v>
      </c>
      <c r="G1169">
        <v>50</v>
      </c>
      <c r="H1169">
        <v>30.23</v>
      </c>
      <c r="J1169" t="s">
        <v>20</v>
      </c>
    </row>
    <row r="1170" spans="1:10" x14ac:dyDescent="0.25">
      <c r="A1170" s="1">
        <v>45108</v>
      </c>
      <c r="B1170" s="7">
        <v>0.28680555555555554</v>
      </c>
      <c r="C1170" s="7">
        <v>0.25</v>
      </c>
      <c r="D1170" s="8">
        <f>Weather[[#This Row],[Date]]+Weather[[#This Row],[WeatherHourlyBuckets]]</f>
        <v>45108.25</v>
      </c>
      <c r="E1170">
        <v>55.04</v>
      </c>
      <c r="F1170">
        <v>83.09</v>
      </c>
      <c r="G1170">
        <v>50</v>
      </c>
      <c r="H1170">
        <v>30.23</v>
      </c>
      <c r="J1170" t="s">
        <v>20</v>
      </c>
    </row>
    <row r="1171" spans="1:10" x14ac:dyDescent="0.25">
      <c r="A1171" s="1">
        <v>45108</v>
      </c>
      <c r="B1171" s="7">
        <v>6.5972222222222224E-2</v>
      </c>
      <c r="C1171" s="7">
        <v>4.1666666666666664E-2</v>
      </c>
      <c r="D1171" s="8">
        <f>Weather[[#This Row],[Date]]+Weather[[#This Row],[WeatherHourlyBuckets]]</f>
        <v>45108.041666666664</v>
      </c>
      <c r="E1171">
        <v>55.4</v>
      </c>
      <c r="F1171">
        <v>82.01</v>
      </c>
      <c r="G1171">
        <v>50</v>
      </c>
      <c r="H1171">
        <v>30.21</v>
      </c>
      <c r="I1171">
        <v>4</v>
      </c>
      <c r="J1171" t="s">
        <v>19</v>
      </c>
    </row>
    <row r="1172" spans="1:10" x14ac:dyDescent="0.25">
      <c r="A1172" s="1">
        <v>45108</v>
      </c>
      <c r="B1172" s="7">
        <v>6.25E-2</v>
      </c>
      <c r="C1172" s="7">
        <v>4.1666666666666664E-2</v>
      </c>
      <c r="D1172" s="8">
        <f>Weather[[#This Row],[Date]]+Weather[[#This Row],[WeatherHourlyBuckets]]</f>
        <v>45108.041666666664</v>
      </c>
      <c r="E1172">
        <v>55.4</v>
      </c>
      <c r="F1172">
        <v>82.01</v>
      </c>
      <c r="G1172">
        <v>50</v>
      </c>
      <c r="H1172">
        <v>30.22</v>
      </c>
      <c r="I1172">
        <v>4</v>
      </c>
      <c r="J1172" t="s">
        <v>19</v>
      </c>
    </row>
    <row r="1173" spans="1:10" x14ac:dyDescent="0.25">
      <c r="A1173" s="1">
        <v>45108</v>
      </c>
      <c r="B1173" s="7">
        <v>5.2083333333333336E-2</v>
      </c>
      <c r="C1173" s="7">
        <v>4.1666666666666664E-2</v>
      </c>
      <c r="D1173" s="8">
        <f>Weather[[#This Row],[Date]]+Weather[[#This Row],[WeatherHourlyBuckets]]</f>
        <v>45108.041666666664</v>
      </c>
      <c r="E1173">
        <v>55.4</v>
      </c>
      <c r="F1173">
        <v>82.01</v>
      </c>
      <c r="G1173">
        <v>50</v>
      </c>
      <c r="H1173">
        <v>30.22</v>
      </c>
      <c r="I1173">
        <v>3</v>
      </c>
      <c r="J1173" t="s">
        <v>18</v>
      </c>
    </row>
    <row r="1174" spans="1:10" x14ac:dyDescent="0.25">
      <c r="A1174" s="1">
        <v>45108</v>
      </c>
      <c r="B1174" s="7">
        <v>4.8611111111111112E-2</v>
      </c>
      <c r="C1174" s="7">
        <v>4.1666666666666664E-2</v>
      </c>
      <c r="D1174" s="8">
        <f>Weather[[#This Row],[Date]]+Weather[[#This Row],[WeatherHourlyBuckets]]</f>
        <v>45108.041666666664</v>
      </c>
      <c r="E1174">
        <v>55.4</v>
      </c>
      <c r="F1174">
        <v>82.01</v>
      </c>
      <c r="G1174">
        <v>50</v>
      </c>
      <c r="H1174">
        <v>30.22</v>
      </c>
      <c r="I1174">
        <v>3</v>
      </c>
      <c r="J1174" t="s">
        <v>18</v>
      </c>
    </row>
    <row r="1175" spans="1:10" x14ac:dyDescent="0.25">
      <c r="A1175" s="1">
        <v>45108</v>
      </c>
      <c r="B1175" s="7">
        <v>1.0416666666666666E-2</v>
      </c>
      <c r="C1175" s="7">
        <v>0</v>
      </c>
      <c r="D1175" s="8">
        <f>Weather[[#This Row],[Date]]+Weather[[#This Row],[WeatherHourlyBuckets]]</f>
        <v>45108</v>
      </c>
      <c r="E1175">
        <v>59</v>
      </c>
      <c r="F1175">
        <v>72.040000000000006</v>
      </c>
      <c r="G1175">
        <v>50</v>
      </c>
      <c r="H1175">
        <v>30.24</v>
      </c>
      <c r="I1175">
        <v>3</v>
      </c>
      <c r="J1175" t="s">
        <v>19</v>
      </c>
    </row>
    <row r="1176" spans="1:10" x14ac:dyDescent="0.25">
      <c r="A1176" s="1">
        <v>45108</v>
      </c>
      <c r="B1176" s="7">
        <v>6.9444444444444441E-3</v>
      </c>
      <c r="C1176" s="7">
        <v>0</v>
      </c>
      <c r="D1176" s="8">
        <f>Weather[[#This Row],[Date]]+Weather[[#This Row],[WeatherHourlyBuckets]]</f>
        <v>45108</v>
      </c>
      <c r="E1176">
        <v>59</v>
      </c>
      <c r="F1176">
        <v>72.040000000000006</v>
      </c>
      <c r="G1176">
        <v>50</v>
      </c>
      <c r="H1176">
        <v>30.24</v>
      </c>
      <c r="I1176">
        <v>3</v>
      </c>
      <c r="J1176" t="s">
        <v>18</v>
      </c>
    </row>
    <row r="1177" spans="1:10" x14ac:dyDescent="0.25">
      <c r="A1177" s="1">
        <v>45108</v>
      </c>
      <c r="B1177" s="7">
        <v>3.472222222222222E-3</v>
      </c>
      <c r="C1177" s="7">
        <v>0</v>
      </c>
      <c r="D1177" s="8">
        <f>Weather[[#This Row],[Date]]+Weather[[#This Row],[WeatherHourlyBuckets]]</f>
        <v>45108</v>
      </c>
      <c r="E1177">
        <v>59</v>
      </c>
      <c r="F1177">
        <v>72.040000000000006</v>
      </c>
      <c r="G1177">
        <v>50</v>
      </c>
      <c r="H1177">
        <v>30.24</v>
      </c>
      <c r="I1177">
        <v>4</v>
      </c>
      <c r="J1177" t="s">
        <v>18</v>
      </c>
    </row>
    <row r="1178" spans="1:10" x14ac:dyDescent="0.25">
      <c r="A1178" s="1">
        <v>45108</v>
      </c>
      <c r="B1178" s="7">
        <v>0.81597222222222221</v>
      </c>
      <c r="C1178" s="7">
        <v>0.79166666666666663</v>
      </c>
      <c r="D1178" s="8">
        <f>Weather[[#This Row],[Date]]+Weather[[#This Row],[WeatherHourlyBuckets]]</f>
        <v>45108.791666666664</v>
      </c>
      <c r="E1178">
        <v>73.400000000000006</v>
      </c>
      <c r="F1178">
        <v>33.340000000000003</v>
      </c>
      <c r="G1178">
        <v>42.8</v>
      </c>
      <c r="H1178">
        <v>30.19</v>
      </c>
      <c r="I1178">
        <v>11</v>
      </c>
      <c r="J1178" t="s">
        <v>17</v>
      </c>
    </row>
    <row r="1179" spans="1:10" x14ac:dyDescent="0.25">
      <c r="A1179" s="1">
        <v>45108</v>
      </c>
      <c r="B1179" s="7">
        <v>0.99513888888888891</v>
      </c>
      <c r="C1179" s="7">
        <v>0.95833333333333337</v>
      </c>
      <c r="D1179" s="8">
        <f>Weather[[#This Row],[Date]]+Weather[[#This Row],[WeatherHourlyBuckets]]</f>
        <v>45108.958333333336</v>
      </c>
      <c r="E1179">
        <v>59</v>
      </c>
      <c r="F1179">
        <v>66.91</v>
      </c>
      <c r="G1179">
        <v>48.02</v>
      </c>
      <c r="H1179">
        <v>30.2</v>
      </c>
      <c r="I1179">
        <v>5</v>
      </c>
      <c r="J1179" t="s">
        <v>24</v>
      </c>
    </row>
    <row r="1180" spans="1:10" x14ac:dyDescent="0.25">
      <c r="A1180" s="1">
        <v>45108</v>
      </c>
      <c r="B1180" s="7">
        <v>0.95347222222222228</v>
      </c>
      <c r="C1180" s="7">
        <v>0.91666666666666663</v>
      </c>
      <c r="D1180" s="8">
        <f>Weather[[#This Row],[Date]]+Weather[[#This Row],[WeatherHourlyBuckets]]</f>
        <v>45108.916666666664</v>
      </c>
      <c r="E1180">
        <v>62.96</v>
      </c>
      <c r="F1180">
        <v>58.16</v>
      </c>
      <c r="G1180">
        <v>48.02</v>
      </c>
      <c r="H1180">
        <v>30.23</v>
      </c>
      <c r="I1180">
        <v>7</v>
      </c>
      <c r="J1180" t="s">
        <v>24</v>
      </c>
    </row>
    <row r="1181" spans="1:10" x14ac:dyDescent="0.25">
      <c r="A1181" s="1">
        <v>45108</v>
      </c>
      <c r="B1181" s="7">
        <v>0.87013888888888891</v>
      </c>
      <c r="C1181" s="7">
        <v>0.83333333333333337</v>
      </c>
      <c r="D1181" s="8">
        <f>Weather[[#This Row],[Date]]+Weather[[#This Row],[WeatherHourlyBuckets]]</f>
        <v>45108.833333333336</v>
      </c>
      <c r="E1181">
        <v>64.94</v>
      </c>
      <c r="F1181">
        <v>60.82</v>
      </c>
      <c r="G1181">
        <v>51.08</v>
      </c>
      <c r="H1181">
        <v>30.21</v>
      </c>
      <c r="I1181">
        <v>7</v>
      </c>
      <c r="J1181" t="s">
        <v>18</v>
      </c>
    </row>
    <row r="1182" spans="1:10" x14ac:dyDescent="0.25">
      <c r="A1182" s="1">
        <v>45108</v>
      </c>
      <c r="B1182" s="7">
        <v>0.74513888888888891</v>
      </c>
      <c r="C1182" s="7">
        <v>0.70833333333333337</v>
      </c>
      <c r="D1182" s="8">
        <f>Weather[[#This Row],[Date]]+Weather[[#This Row],[WeatherHourlyBuckets]]</f>
        <v>45108.708333333336</v>
      </c>
      <c r="E1182">
        <v>77</v>
      </c>
      <c r="F1182">
        <v>36.049999999999997</v>
      </c>
      <c r="G1182">
        <v>48.02</v>
      </c>
      <c r="H1182">
        <v>30.17</v>
      </c>
      <c r="J1182" t="s">
        <v>20</v>
      </c>
    </row>
    <row r="1183" spans="1:10" x14ac:dyDescent="0.25">
      <c r="A1183" s="1">
        <v>45108</v>
      </c>
      <c r="B1183" s="7">
        <v>0.66180555555555554</v>
      </c>
      <c r="C1183" s="7">
        <v>0.625</v>
      </c>
      <c r="D1183" s="8">
        <f>Weather[[#This Row],[Date]]+Weather[[#This Row],[WeatherHourlyBuckets]]</f>
        <v>45108.625</v>
      </c>
      <c r="E1183">
        <v>77</v>
      </c>
      <c r="F1183">
        <v>36.049999999999997</v>
      </c>
      <c r="G1183">
        <v>48.02</v>
      </c>
      <c r="H1183">
        <v>30.2</v>
      </c>
      <c r="I1183">
        <v>3</v>
      </c>
      <c r="J1183" t="s">
        <v>20</v>
      </c>
    </row>
    <row r="1184" spans="1:10" x14ac:dyDescent="0.25">
      <c r="A1184" s="1">
        <v>45108</v>
      </c>
      <c r="B1184" s="7">
        <v>0.62013888888888891</v>
      </c>
      <c r="C1184" s="7">
        <v>0.58333333333333337</v>
      </c>
      <c r="D1184" s="8">
        <f>Weather[[#This Row],[Date]]+Weather[[#This Row],[WeatherHourlyBuckets]]</f>
        <v>45108.583333333336</v>
      </c>
      <c r="E1184">
        <v>75.92</v>
      </c>
      <c r="F1184">
        <v>35.880000000000003</v>
      </c>
      <c r="G1184">
        <v>46.94</v>
      </c>
      <c r="H1184">
        <v>30.21</v>
      </c>
      <c r="I1184">
        <v>4</v>
      </c>
      <c r="J1184" t="s">
        <v>20</v>
      </c>
    </row>
    <row r="1185" spans="1:11" x14ac:dyDescent="0.25">
      <c r="A1185" s="1">
        <v>45108</v>
      </c>
      <c r="B1185" s="7">
        <v>0.57847222222222228</v>
      </c>
      <c r="C1185" s="7">
        <v>0.54166666666666663</v>
      </c>
      <c r="D1185" s="8">
        <f>Weather[[#This Row],[Date]]+Weather[[#This Row],[WeatherHourlyBuckets]]</f>
        <v>45108.541666666664</v>
      </c>
      <c r="E1185">
        <v>75.02</v>
      </c>
      <c r="F1185">
        <v>36.97</v>
      </c>
      <c r="G1185">
        <v>46.94</v>
      </c>
      <c r="H1185">
        <v>30.22</v>
      </c>
      <c r="I1185">
        <v>10</v>
      </c>
      <c r="J1185" t="s">
        <v>26</v>
      </c>
    </row>
    <row r="1186" spans="1:11" x14ac:dyDescent="0.25">
      <c r="A1186" s="1">
        <v>45108</v>
      </c>
      <c r="B1186" s="7">
        <v>0.45347222222222222</v>
      </c>
      <c r="C1186" s="7">
        <v>0.41666666666666669</v>
      </c>
      <c r="D1186" s="8">
        <f>Weather[[#This Row],[Date]]+Weather[[#This Row],[WeatherHourlyBuckets]]</f>
        <v>45108.416666666664</v>
      </c>
      <c r="E1186">
        <v>69.98</v>
      </c>
      <c r="F1186">
        <v>40.65</v>
      </c>
      <c r="G1186">
        <v>44.96</v>
      </c>
      <c r="H1186">
        <v>30.25</v>
      </c>
      <c r="I1186">
        <v>6</v>
      </c>
      <c r="J1186" t="s">
        <v>20</v>
      </c>
    </row>
    <row r="1187" spans="1:11" x14ac:dyDescent="0.25">
      <c r="A1187" s="1">
        <v>45108</v>
      </c>
      <c r="B1187" s="7">
        <v>0.41180555555555554</v>
      </c>
      <c r="C1187" s="7">
        <v>0.375</v>
      </c>
      <c r="D1187" s="8">
        <f>Weather[[#This Row],[Date]]+Weather[[#This Row],[WeatherHourlyBuckets]]</f>
        <v>45108.375</v>
      </c>
      <c r="E1187">
        <v>66.92</v>
      </c>
      <c r="F1187">
        <v>45.14</v>
      </c>
      <c r="G1187">
        <v>44.96</v>
      </c>
      <c r="H1187">
        <v>30.26</v>
      </c>
      <c r="I1187">
        <v>4</v>
      </c>
      <c r="J1187" t="s">
        <v>14</v>
      </c>
    </row>
    <row r="1188" spans="1:11" x14ac:dyDescent="0.25">
      <c r="A1188" s="1">
        <v>45108</v>
      </c>
      <c r="B1188" s="7">
        <v>0.37013888888888891</v>
      </c>
      <c r="C1188" s="7">
        <v>0.33333333333333331</v>
      </c>
      <c r="D1188" s="8">
        <f>Weather[[#This Row],[Date]]+Weather[[#This Row],[WeatherHourlyBuckets]]</f>
        <v>45108.333333333336</v>
      </c>
      <c r="E1188">
        <v>64.94</v>
      </c>
      <c r="F1188">
        <v>48.35</v>
      </c>
      <c r="G1188">
        <v>44.96</v>
      </c>
      <c r="H1188">
        <v>30.26</v>
      </c>
      <c r="J1188" t="s">
        <v>20</v>
      </c>
    </row>
    <row r="1189" spans="1:11" x14ac:dyDescent="0.25">
      <c r="A1189" s="1">
        <v>45108</v>
      </c>
      <c r="B1189" s="7">
        <v>0.32847222222222222</v>
      </c>
      <c r="C1189" s="7">
        <v>0.29166666666666669</v>
      </c>
      <c r="D1189" s="8">
        <f>Weather[[#This Row],[Date]]+Weather[[#This Row],[WeatherHourlyBuckets]]</f>
        <v>45108.291666666664</v>
      </c>
      <c r="E1189">
        <v>60.98</v>
      </c>
      <c r="F1189">
        <v>57.88</v>
      </c>
      <c r="G1189">
        <v>46.04</v>
      </c>
      <c r="H1189">
        <v>30.25</v>
      </c>
      <c r="I1189">
        <v>6</v>
      </c>
      <c r="J1189" t="s">
        <v>18</v>
      </c>
    </row>
    <row r="1190" spans="1:11" x14ac:dyDescent="0.25">
      <c r="A1190" s="1">
        <v>45108</v>
      </c>
      <c r="B1190" s="7">
        <v>0.24513888888888888</v>
      </c>
      <c r="C1190" s="7">
        <v>0.20833333333333334</v>
      </c>
      <c r="D1190" s="8">
        <f>Weather[[#This Row],[Date]]+Weather[[#This Row],[WeatherHourlyBuckets]]</f>
        <v>45108.208333333336</v>
      </c>
      <c r="E1190">
        <v>53.06</v>
      </c>
      <c r="F1190">
        <v>76.989999999999995</v>
      </c>
      <c r="G1190">
        <v>46.04</v>
      </c>
      <c r="H1190">
        <v>30.22</v>
      </c>
      <c r="J1190" t="s">
        <v>20</v>
      </c>
    </row>
    <row r="1191" spans="1:11" x14ac:dyDescent="0.25">
      <c r="A1191" s="1">
        <v>45108</v>
      </c>
      <c r="B1191" s="7">
        <v>0.20347222222222222</v>
      </c>
      <c r="C1191" s="7">
        <v>0.16666666666666666</v>
      </c>
      <c r="D1191" s="8">
        <f>Weather[[#This Row],[Date]]+Weather[[#This Row],[WeatherHourlyBuckets]]</f>
        <v>45108.166666666664</v>
      </c>
      <c r="E1191">
        <v>51.08</v>
      </c>
      <c r="F1191">
        <v>89.23</v>
      </c>
      <c r="G1191">
        <v>48.02</v>
      </c>
      <c r="H1191">
        <v>30.21</v>
      </c>
      <c r="I1191">
        <v>3</v>
      </c>
      <c r="J1191" t="s">
        <v>22</v>
      </c>
    </row>
    <row r="1192" spans="1:11" x14ac:dyDescent="0.25">
      <c r="A1192" s="1">
        <v>45108</v>
      </c>
      <c r="B1192" s="7">
        <v>0.16180555555555556</v>
      </c>
      <c r="C1192" s="7">
        <v>0.125</v>
      </c>
      <c r="D1192" s="8">
        <f>Weather[[#This Row],[Date]]+Weather[[#This Row],[WeatherHourlyBuckets]]</f>
        <v>45108.125</v>
      </c>
      <c r="E1192">
        <v>53.06</v>
      </c>
      <c r="F1192">
        <v>82.95</v>
      </c>
      <c r="G1192">
        <v>48.02</v>
      </c>
      <c r="H1192">
        <v>30.2</v>
      </c>
      <c r="J1192" t="s">
        <v>20</v>
      </c>
    </row>
    <row r="1193" spans="1:11" x14ac:dyDescent="0.25">
      <c r="A1193" s="1">
        <v>45108</v>
      </c>
      <c r="B1193" s="7">
        <v>0.12013888888888889</v>
      </c>
      <c r="C1193" s="7">
        <v>8.3333333333333329E-2</v>
      </c>
      <c r="D1193" s="8">
        <f>Weather[[#This Row],[Date]]+Weather[[#This Row],[WeatherHourlyBuckets]]</f>
        <v>45108.083333333336</v>
      </c>
      <c r="E1193">
        <v>53.96</v>
      </c>
      <c r="F1193">
        <v>83.02</v>
      </c>
      <c r="G1193">
        <v>48.92</v>
      </c>
      <c r="H1193">
        <v>30.19</v>
      </c>
      <c r="J1193" t="s">
        <v>20</v>
      </c>
    </row>
    <row r="1194" spans="1:11" x14ac:dyDescent="0.25">
      <c r="A1194" s="1">
        <v>45108</v>
      </c>
      <c r="B1194" s="7">
        <v>7.8472222222222221E-2</v>
      </c>
      <c r="C1194" s="7">
        <v>4.1666666666666664E-2</v>
      </c>
      <c r="D1194" s="8">
        <f>Weather[[#This Row],[Date]]+Weather[[#This Row],[WeatherHourlyBuckets]]</f>
        <v>45108.041666666664</v>
      </c>
      <c r="E1194">
        <v>55.04</v>
      </c>
      <c r="F1194">
        <v>79.81</v>
      </c>
      <c r="G1194">
        <v>48.92</v>
      </c>
      <c r="H1194">
        <v>30.21</v>
      </c>
      <c r="I1194">
        <v>5</v>
      </c>
      <c r="J1194" t="s">
        <v>19</v>
      </c>
    </row>
    <row r="1195" spans="1:11" x14ac:dyDescent="0.25">
      <c r="A1195" s="1">
        <v>45108</v>
      </c>
      <c r="B1195" s="7">
        <v>3.6805555555555557E-2</v>
      </c>
      <c r="C1195" s="7">
        <v>0</v>
      </c>
      <c r="D1195" s="8">
        <f>Weather[[#This Row],[Date]]+Weather[[#This Row],[WeatherHourlyBuckets]]</f>
        <v>45108</v>
      </c>
      <c r="E1195">
        <v>57.02</v>
      </c>
      <c r="F1195">
        <v>80.510000000000005</v>
      </c>
      <c r="G1195">
        <v>51.08</v>
      </c>
      <c r="H1195">
        <v>30.22</v>
      </c>
      <c r="J1195" t="s">
        <v>20</v>
      </c>
    </row>
    <row r="1196" spans="1:11" x14ac:dyDescent="0.25">
      <c r="A1196" s="1">
        <v>45108</v>
      </c>
      <c r="B1196" s="7">
        <v>0.82986111111111116</v>
      </c>
      <c r="C1196" s="7">
        <v>0.79166666666666663</v>
      </c>
      <c r="D1196" s="8">
        <f>Weather[[#This Row],[Date]]+Weather[[#This Row],[WeatherHourlyBuckets]]</f>
        <v>45108.791666666664</v>
      </c>
      <c r="E1196">
        <v>69.8</v>
      </c>
      <c r="F1196">
        <v>46.22</v>
      </c>
      <c r="G1196">
        <v>48.2</v>
      </c>
      <c r="H1196">
        <v>30.2</v>
      </c>
      <c r="I1196">
        <v>12</v>
      </c>
      <c r="J1196" t="s">
        <v>17</v>
      </c>
      <c r="K1196">
        <v>17</v>
      </c>
    </row>
    <row r="1197" spans="1:11" x14ac:dyDescent="0.25">
      <c r="A1197" s="1">
        <v>45108</v>
      </c>
      <c r="B1197" s="7">
        <v>0.8125</v>
      </c>
      <c r="C1197" s="7">
        <v>0.79166666666666663</v>
      </c>
      <c r="D1197" s="8">
        <f>Weather[[#This Row],[Date]]+Weather[[#This Row],[WeatherHourlyBuckets]]</f>
        <v>45108.791666666664</v>
      </c>
      <c r="E1197">
        <v>69.8</v>
      </c>
      <c r="F1197">
        <v>43.19</v>
      </c>
      <c r="G1197">
        <v>46.4</v>
      </c>
      <c r="H1197">
        <v>30.19</v>
      </c>
      <c r="I1197">
        <v>13</v>
      </c>
      <c r="J1197" t="s">
        <v>17</v>
      </c>
      <c r="K1197">
        <v>22</v>
      </c>
    </row>
    <row r="1198" spans="1:11" x14ac:dyDescent="0.25">
      <c r="A1198" s="1">
        <v>45108</v>
      </c>
      <c r="B1198" s="7">
        <v>0.79861111111111116</v>
      </c>
      <c r="C1198" s="7">
        <v>0.79166666666666663</v>
      </c>
      <c r="D1198" s="8">
        <f>Weather[[#This Row],[Date]]+Weather[[#This Row],[WeatherHourlyBuckets]]</f>
        <v>45108.791666666664</v>
      </c>
      <c r="E1198">
        <v>71.599999999999994</v>
      </c>
      <c r="F1198">
        <v>37.950000000000003</v>
      </c>
      <c r="G1198">
        <v>44.6</v>
      </c>
      <c r="H1198">
        <v>30.23</v>
      </c>
      <c r="I1198">
        <v>28</v>
      </c>
      <c r="J1198" t="s">
        <v>15</v>
      </c>
      <c r="K1198">
        <v>34</v>
      </c>
    </row>
    <row r="1199" spans="1:11" x14ac:dyDescent="0.25">
      <c r="A1199" s="1">
        <v>45108</v>
      </c>
      <c r="B1199" s="7">
        <v>0.79513888888888884</v>
      </c>
      <c r="C1199" s="7">
        <v>0.79166666666666663</v>
      </c>
      <c r="D1199" s="8">
        <f>Weather[[#This Row],[Date]]+Weather[[#This Row],[WeatherHourlyBuckets]]</f>
        <v>45108.791666666664</v>
      </c>
      <c r="E1199">
        <v>71.599999999999994</v>
      </c>
      <c r="F1199">
        <v>37.950000000000003</v>
      </c>
      <c r="G1199">
        <v>44.6</v>
      </c>
      <c r="H1199">
        <v>30.22</v>
      </c>
      <c r="I1199">
        <v>17</v>
      </c>
      <c r="J1199" t="s">
        <v>17</v>
      </c>
      <c r="K1199">
        <v>25</v>
      </c>
    </row>
    <row r="1200" spans="1:11" x14ac:dyDescent="0.25">
      <c r="A1200" s="1">
        <v>45108</v>
      </c>
      <c r="B1200" s="7">
        <v>0.79166666666666663</v>
      </c>
      <c r="C1200" s="7">
        <v>0.79166666666666663</v>
      </c>
      <c r="D1200" s="8">
        <f>Weather[[#This Row],[Date]]+Weather[[#This Row],[WeatherHourlyBuckets]]</f>
        <v>45108.791666666664</v>
      </c>
      <c r="E1200">
        <v>71.599999999999994</v>
      </c>
      <c r="F1200">
        <v>40.630000000000003</v>
      </c>
      <c r="G1200">
        <v>46.4</v>
      </c>
      <c r="H1200">
        <v>30.21</v>
      </c>
      <c r="I1200">
        <v>13</v>
      </c>
      <c r="J1200" t="s">
        <v>16</v>
      </c>
      <c r="K1200">
        <v>18</v>
      </c>
    </row>
    <row r="1201" spans="1:12" x14ac:dyDescent="0.25">
      <c r="A1201" s="1">
        <v>45108</v>
      </c>
      <c r="B1201" s="7">
        <v>0.78819444444444442</v>
      </c>
      <c r="C1201" s="7">
        <v>0.75</v>
      </c>
      <c r="D1201" s="8">
        <f>Weather[[#This Row],[Date]]+Weather[[#This Row],[WeatherHourlyBuckets]]</f>
        <v>45108.75</v>
      </c>
      <c r="E1201">
        <v>73.400000000000006</v>
      </c>
      <c r="F1201">
        <v>38.24</v>
      </c>
      <c r="G1201">
        <v>46.4</v>
      </c>
      <c r="H1201">
        <v>30.21</v>
      </c>
      <c r="I1201">
        <v>16</v>
      </c>
      <c r="J1201" t="s">
        <v>17</v>
      </c>
      <c r="K1201">
        <v>21</v>
      </c>
    </row>
    <row r="1202" spans="1:12" x14ac:dyDescent="0.25">
      <c r="A1202" s="1">
        <v>45108</v>
      </c>
      <c r="B1202" s="7">
        <v>0.78680555555555554</v>
      </c>
      <c r="C1202" s="7">
        <v>0.75</v>
      </c>
      <c r="D1202" s="8">
        <f>Weather[[#This Row],[Date]]+Weather[[#This Row],[WeatherHourlyBuckets]]</f>
        <v>45108.75</v>
      </c>
      <c r="E1202">
        <v>73.94</v>
      </c>
      <c r="F1202">
        <v>37.049999999999997</v>
      </c>
      <c r="G1202">
        <v>46.04</v>
      </c>
      <c r="H1202">
        <v>30.21</v>
      </c>
      <c r="I1202">
        <v>17</v>
      </c>
      <c r="J1202" t="s">
        <v>17</v>
      </c>
      <c r="K1202">
        <v>25</v>
      </c>
    </row>
    <row r="1203" spans="1:12" x14ac:dyDescent="0.25">
      <c r="A1203" s="1">
        <v>45108</v>
      </c>
      <c r="B1203" s="7">
        <v>0.70347222222222228</v>
      </c>
      <c r="C1203" s="7">
        <v>0.66666666666666663</v>
      </c>
      <c r="D1203" s="8">
        <f>Weather[[#This Row],[Date]]+Weather[[#This Row],[WeatherHourlyBuckets]]</f>
        <v>45108.666666666664</v>
      </c>
      <c r="E1203">
        <v>77</v>
      </c>
      <c r="F1203">
        <v>36.049999999999997</v>
      </c>
      <c r="G1203">
        <v>48.02</v>
      </c>
      <c r="H1203">
        <v>30.19</v>
      </c>
      <c r="I1203">
        <v>11</v>
      </c>
      <c r="J1203" t="s">
        <v>14</v>
      </c>
      <c r="K1203">
        <v>16</v>
      </c>
    </row>
    <row r="1204" spans="1:12" x14ac:dyDescent="0.25">
      <c r="A1204" s="1">
        <v>45108</v>
      </c>
      <c r="B1204" s="7">
        <v>0.66666666666666663</v>
      </c>
      <c r="C1204" s="7">
        <v>0.66666666666666663</v>
      </c>
      <c r="D1204" s="8">
        <f>Weather[[#This Row],[Date]]+Weather[[#This Row],[WeatherHourlyBuckets]]</f>
        <v>45108.666666666664</v>
      </c>
      <c r="E1204">
        <v>77</v>
      </c>
      <c r="F1204">
        <v>36.299999999999997</v>
      </c>
      <c r="G1204">
        <v>48.2</v>
      </c>
      <c r="H1204">
        <v>30.19</v>
      </c>
      <c r="I1204">
        <v>10</v>
      </c>
      <c r="J1204" t="s">
        <v>26</v>
      </c>
      <c r="K1204">
        <v>15</v>
      </c>
    </row>
    <row r="1205" spans="1:12" x14ac:dyDescent="0.25">
      <c r="A1205" s="1">
        <v>45108</v>
      </c>
      <c r="B1205" s="7">
        <v>0.59027777777777779</v>
      </c>
      <c r="C1205" s="7">
        <v>0.58333333333333337</v>
      </c>
      <c r="D1205" s="8">
        <f>Weather[[#This Row],[Date]]+Weather[[#This Row],[WeatherHourlyBuckets]]</f>
        <v>45108.583333333336</v>
      </c>
      <c r="E1205">
        <v>75.2</v>
      </c>
      <c r="F1205">
        <v>36.01</v>
      </c>
      <c r="G1205">
        <v>46.4</v>
      </c>
      <c r="H1205">
        <v>30.22</v>
      </c>
      <c r="I1205">
        <v>10</v>
      </c>
      <c r="J1205" t="s">
        <v>14</v>
      </c>
      <c r="K1205">
        <v>15</v>
      </c>
    </row>
    <row r="1206" spans="1:12" x14ac:dyDescent="0.25">
      <c r="A1206" s="1">
        <v>45108</v>
      </c>
      <c r="B1206" s="7">
        <v>0.57986111111111116</v>
      </c>
      <c r="C1206" s="7">
        <v>0.54166666666666663</v>
      </c>
      <c r="D1206" s="8">
        <f>Weather[[#This Row],[Date]]+Weather[[#This Row],[WeatherHourlyBuckets]]</f>
        <v>45108.541666666664</v>
      </c>
      <c r="E1206">
        <v>75.2</v>
      </c>
      <c r="F1206">
        <v>36.01</v>
      </c>
      <c r="G1206">
        <v>46.4</v>
      </c>
      <c r="H1206">
        <v>30.22</v>
      </c>
      <c r="I1206">
        <v>9</v>
      </c>
      <c r="J1206" t="s">
        <v>14</v>
      </c>
      <c r="K1206">
        <v>14</v>
      </c>
    </row>
    <row r="1207" spans="1:12" x14ac:dyDescent="0.25">
      <c r="A1207" s="1">
        <v>45108</v>
      </c>
      <c r="B1207" s="7">
        <v>0.56944444444444442</v>
      </c>
      <c r="C1207" s="7">
        <v>0.54166666666666663</v>
      </c>
      <c r="D1207" s="8">
        <f>Weather[[#This Row],[Date]]+Weather[[#This Row],[WeatherHourlyBuckets]]</f>
        <v>45108.541666666664</v>
      </c>
      <c r="E1207">
        <v>73.400000000000006</v>
      </c>
      <c r="F1207">
        <v>38.24</v>
      </c>
      <c r="G1207">
        <v>46.4</v>
      </c>
      <c r="H1207">
        <v>30.23</v>
      </c>
      <c r="I1207">
        <v>10</v>
      </c>
      <c r="J1207" t="s">
        <v>14</v>
      </c>
      <c r="K1207">
        <v>15</v>
      </c>
    </row>
    <row r="1208" spans="1:12" x14ac:dyDescent="0.25">
      <c r="A1208" s="1">
        <v>45108</v>
      </c>
      <c r="B1208" s="7">
        <v>0.56597222222222221</v>
      </c>
      <c r="C1208" s="7">
        <v>0.54166666666666663</v>
      </c>
      <c r="D1208" s="8">
        <f>Weather[[#This Row],[Date]]+Weather[[#This Row],[WeatherHourlyBuckets]]</f>
        <v>45108.541666666664</v>
      </c>
      <c r="E1208">
        <v>73.400000000000006</v>
      </c>
      <c r="F1208">
        <v>38.24</v>
      </c>
      <c r="G1208">
        <v>46.4</v>
      </c>
      <c r="H1208">
        <v>30.23</v>
      </c>
      <c r="I1208">
        <v>10</v>
      </c>
      <c r="J1208" t="s">
        <v>15</v>
      </c>
      <c r="K1208">
        <v>16</v>
      </c>
    </row>
    <row r="1209" spans="1:12" x14ac:dyDescent="0.25">
      <c r="A1209" s="1">
        <v>45108</v>
      </c>
      <c r="B1209" s="7">
        <v>0.54513888888888884</v>
      </c>
      <c r="C1209" s="7">
        <v>0.54166666666666663</v>
      </c>
      <c r="D1209" s="8">
        <f>Weather[[#This Row],[Date]]+Weather[[#This Row],[WeatherHourlyBuckets]]</f>
        <v>45108.541666666664</v>
      </c>
      <c r="E1209">
        <v>73.400000000000006</v>
      </c>
      <c r="F1209">
        <v>35.72</v>
      </c>
      <c r="G1209">
        <v>44.6</v>
      </c>
      <c r="H1209">
        <v>30.24</v>
      </c>
      <c r="I1209">
        <v>11</v>
      </c>
      <c r="J1209" t="s">
        <v>14</v>
      </c>
      <c r="K1209">
        <v>16</v>
      </c>
    </row>
    <row r="1210" spans="1:12" x14ac:dyDescent="0.25">
      <c r="A1210" s="1">
        <v>45108</v>
      </c>
      <c r="B1210" s="7">
        <v>0.53819444444444442</v>
      </c>
      <c r="C1210" s="7">
        <v>0.5</v>
      </c>
      <c r="D1210" s="8">
        <f>Weather[[#This Row],[Date]]+Weather[[#This Row],[WeatherHourlyBuckets]]</f>
        <v>45108.5</v>
      </c>
      <c r="E1210">
        <v>73.400000000000006</v>
      </c>
      <c r="F1210">
        <v>35.72</v>
      </c>
      <c r="G1210">
        <v>44.6</v>
      </c>
      <c r="H1210">
        <v>30.24</v>
      </c>
      <c r="I1210">
        <v>10</v>
      </c>
      <c r="J1210" t="s">
        <v>14</v>
      </c>
      <c r="K1210">
        <v>17</v>
      </c>
    </row>
    <row r="1211" spans="1:12" x14ac:dyDescent="0.25">
      <c r="A1211" s="1">
        <v>45108</v>
      </c>
      <c r="B1211" s="7">
        <v>0.53680555555555554</v>
      </c>
      <c r="C1211" s="7">
        <v>0.5</v>
      </c>
      <c r="D1211" s="8">
        <f>Weather[[#This Row],[Date]]+Weather[[#This Row],[WeatherHourlyBuckets]]</f>
        <v>45108.5</v>
      </c>
      <c r="E1211">
        <v>73.040000000000006</v>
      </c>
      <c r="F1211">
        <v>36.65</v>
      </c>
      <c r="G1211">
        <v>44.96</v>
      </c>
      <c r="H1211">
        <v>30.24</v>
      </c>
      <c r="I1211">
        <v>9</v>
      </c>
      <c r="J1211" t="s">
        <v>14</v>
      </c>
      <c r="K1211">
        <v>15</v>
      </c>
    </row>
    <row r="1212" spans="1:12" x14ac:dyDescent="0.25">
      <c r="A1212" s="1">
        <v>45108</v>
      </c>
      <c r="B1212" s="7">
        <v>0.53472222222222221</v>
      </c>
      <c r="C1212" s="7">
        <v>0.5</v>
      </c>
      <c r="D1212" s="8">
        <f>Weather[[#This Row],[Date]]+Weather[[#This Row],[WeatherHourlyBuckets]]</f>
        <v>45108.5</v>
      </c>
      <c r="E1212">
        <v>73.400000000000006</v>
      </c>
      <c r="F1212">
        <v>35.72</v>
      </c>
      <c r="G1212">
        <v>44.6</v>
      </c>
      <c r="H1212">
        <v>30.24</v>
      </c>
      <c r="I1212">
        <v>10</v>
      </c>
      <c r="J1212" t="s">
        <v>14</v>
      </c>
      <c r="K1212">
        <v>15</v>
      </c>
    </row>
    <row r="1213" spans="1:12" x14ac:dyDescent="0.25">
      <c r="A1213" s="1">
        <v>45108</v>
      </c>
      <c r="B1213" s="7">
        <v>0.49513888888888891</v>
      </c>
      <c r="C1213" s="7">
        <v>0.45833333333333331</v>
      </c>
      <c r="D1213" s="8">
        <f>Weather[[#This Row],[Date]]+Weather[[#This Row],[WeatherHourlyBuckets]]</f>
        <v>45108.458333333336</v>
      </c>
      <c r="E1213">
        <v>71.06</v>
      </c>
      <c r="F1213">
        <v>37.86</v>
      </c>
      <c r="G1213">
        <v>44.06</v>
      </c>
      <c r="H1213">
        <v>30.25</v>
      </c>
      <c r="I1213">
        <v>6</v>
      </c>
      <c r="J1213" t="s">
        <v>15</v>
      </c>
      <c r="K1213">
        <v>15</v>
      </c>
    </row>
    <row r="1214" spans="1:12" x14ac:dyDescent="0.25">
      <c r="A1214" s="1">
        <v>45108</v>
      </c>
      <c r="B1214" s="7">
        <v>0.45833333333333331</v>
      </c>
      <c r="C1214" s="7">
        <v>0.45833333333333331</v>
      </c>
      <c r="D1214" s="8">
        <f>Weather[[#This Row],[Date]]+Weather[[#This Row],[WeatherHourlyBuckets]]</f>
        <v>45108.458333333336</v>
      </c>
      <c r="E1214">
        <v>71.599999999999994</v>
      </c>
      <c r="F1214">
        <v>40.630000000000003</v>
      </c>
      <c r="G1214">
        <v>46.4</v>
      </c>
      <c r="H1214">
        <v>30.25</v>
      </c>
      <c r="I1214">
        <v>9</v>
      </c>
      <c r="J1214" t="s">
        <v>14</v>
      </c>
      <c r="K1214">
        <v>15</v>
      </c>
    </row>
    <row r="1215" spans="1:12" x14ac:dyDescent="0.25">
      <c r="A1215" s="1">
        <v>45108</v>
      </c>
      <c r="B1215" s="7">
        <v>0.82847222222222228</v>
      </c>
      <c r="C1215" s="7">
        <v>0.79166666666666663</v>
      </c>
      <c r="D1215" s="8">
        <f>Weather[[#This Row],[Date]]+Weather[[#This Row],[WeatherHourlyBuckets]]</f>
        <v>45108.791666666664</v>
      </c>
      <c r="E1215">
        <v>71.06</v>
      </c>
      <c r="F1215">
        <v>42.23</v>
      </c>
      <c r="G1215">
        <v>46.94</v>
      </c>
      <c r="H1215">
        <v>30.2</v>
      </c>
      <c r="I1215">
        <v>15</v>
      </c>
      <c r="J1215" t="s">
        <v>17</v>
      </c>
      <c r="K1215">
        <v>21</v>
      </c>
      <c r="L1215">
        <v>1E-3</v>
      </c>
    </row>
    <row r="1216" spans="1:12" x14ac:dyDescent="0.25">
      <c r="A1216" s="1">
        <v>45107</v>
      </c>
      <c r="B1216" s="7">
        <v>0.84375</v>
      </c>
      <c r="C1216" s="7">
        <v>0.83333333333333337</v>
      </c>
      <c r="D1216" s="8">
        <f>Weather[[#This Row],[Date]]+Weather[[#This Row],[WeatherHourlyBuckets]]</f>
        <v>45107.833333333336</v>
      </c>
      <c r="E1216">
        <v>64.400000000000006</v>
      </c>
      <c r="F1216">
        <v>55.67</v>
      </c>
      <c r="G1216">
        <v>48.2</v>
      </c>
      <c r="H1216">
        <v>30.19</v>
      </c>
      <c r="I1216">
        <v>5</v>
      </c>
      <c r="J1216" t="s">
        <v>14</v>
      </c>
    </row>
    <row r="1217" spans="1:10" x14ac:dyDescent="0.25">
      <c r="A1217" s="1">
        <v>45107</v>
      </c>
      <c r="B1217" s="7">
        <v>0.5625</v>
      </c>
      <c r="C1217" s="7">
        <v>0.54166666666666663</v>
      </c>
      <c r="D1217" s="8">
        <f>Weather[[#This Row],[Date]]+Weather[[#This Row],[WeatherHourlyBuckets]]</f>
        <v>45107.541666666664</v>
      </c>
      <c r="E1217">
        <v>68</v>
      </c>
      <c r="F1217">
        <v>49.15</v>
      </c>
      <c r="G1217">
        <v>48.2</v>
      </c>
      <c r="H1217">
        <v>30.16</v>
      </c>
      <c r="I1217">
        <v>15</v>
      </c>
      <c r="J1217" t="s">
        <v>15</v>
      </c>
    </row>
    <row r="1218" spans="1:10" x14ac:dyDescent="0.25">
      <c r="A1218" s="1">
        <v>45107</v>
      </c>
      <c r="B1218" s="7">
        <v>0.54861111111111116</v>
      </c>
      <c r="C1218" s="7">
        <v>0.54166666666666663</v>
      </c>
      <c r="D1218" s="8">
        <f>Weather[[#This Row],[Date]]+Weather[[#This Row],[WeatherHourlyBuckets]]</f>
        <v>45107.541666666664</v>
      </c>
      <c r="E1218">
        <v>71.599999999999994</v>
      </c>
      <c r="F1218">
        <v>40.630000000000003</v>
      </c>
      <c r="G1218">
        <v>46.4</v>
      </c>
      <c r="H1218">
        <v>30.14</v>
      </c>
      <c r="I1218">
        <v>14</v>
      </c>
      <c r="J1218" t="s">
        <v>14</v>
      </c>
    </row>
    <row r="1219" spans="1:10" x14ac:dyDescent="0.25">
      <c r="A1219" s="1">
        <v>45107</v>
      </c>
      <c r="B1219" s="7">
        <v>0.52430555555555558</v>
      </c>
      <c r="C1219" s="7">
        <v>0.5</v>
      </c>
      <c r="D1219" s="8">
        <f>Weather[[#This Row],[Date]]+Weather[[#This Row],[WeatherHourlyBuckets]]</f>
        <v>45107.5</v>
      </c>
      <c r="E1219">
        <v>69.8</v>
      </c>
      <c r="F1219">
        <v>43.19</v>
      </c>
      <c r="G1219">
        <v>46.4</v>
      </c>
      <c r="H1219">
        <v>30.12</v>
      </c>
      <c r="I1219">
        <v>10</v>
      </c>
      <c r="J1219" t="s">
        <v>21</v>
      </c>
    </row>
    <row r="1220" spans="1:10" x14ac:dyDescent="0.25">
      <c r="A1220" s="1">
        <v>45107</v>
      </c>
      <c r="B1220" s="7">
        <v>0.51041666666666663</v>
      </c>
      <c r="C1220" s="7">
        <v>0.5</v>
      </c>
      <c r="D1220" s="8">
        <f>Weather[[#This Row],[Date]]+Weather[[#This Row],[WeatherHourlyBuckets]]</f>
        <v>45107.5</v>
      </c>
      <c r="E1220">
        <v>66.2</v>
      </c>
      <c r="F1220">
        <v>48.87</v>
      </c>
      <c r="G1220">
        <v>46.4</v>
      </c>
      <c r="H1220">
        <v>30.1</v>
      </c>
      <c r="I1220">
        <v>14</v>
      </c>
      <c r="J1220" t="s">
        <v>11</v>
      </c>
    </row>
    <row r="1221" spans="1:10" x14ac:dyDescent="0.25">
      <c r="A1221" s="1">
        <v>45107</v>
      </c>
      <c r="B1221" s="7">
        <v>0.50694444444444442</v>
      </c>
      <c r="C1221" s="7">
        <v>0.5</v>
      </c>
      <c r="D1221" s="8">
        <f>Weather[[#This Row],[Date]]+Weather[[#This Row],[WeatherHourlyBuckets]]</f>
        <v>45107.5</v>
      </c>
      <c r="E1221">
        <v>64.400000000000006</v>
      </c>
      <c r="F1221">
        <v>52.03</v>
      </c>
      <c r="G1221">
        <v>46.4</v>
      </c>
      <c r="H1221">
        <v>30.1</v>
      </c>
      <c r="I1221">
        <v>15</v>
      </c>
      <c r="J1221" t="s">
        <v>11</v>
      </c>
    </row>
    <row r="1222" spans="1:10" x14ac:dyDescent="0.25">
      <c r="A1222" s="1">
        <v>45107</v>
      </c>
      <c r="B1222" s="7">
        <v>0.99652777777777779</v>
      </c>
      <c r="C1222" s="7">
        <v>0.95833333333333337</v>
      </c>
      <c r="D1222" s="8">
        <f>Weather[[#This Row],[Date]]+Weather[[#This Row],[WeatherHourlyBuckets]]</f>
        <v>45107.958333333336</v>
      </c>
      <c r="E1222">
        <v>57.2</v>
      </c>
      <c r="F1222">
        <v>82.14</v>
      </c>
      <c r="G1222">
        <v>51.8</v>
      </c>
      <c r="H1222">
        <v>30.24</v>
      </c>
      <c r="I1222">
        <v>4</v>
      </c>
      <c r="J1222" t="s">
        <v>19</v>
      </c>
    </row>
    <row r="1223" spans="1:10" x14ac:dyDescent="0.25">
      <c r="A1223" s="1">
        <v>45107</v>
      </c>
      <c r="B1223" s="7">
        <v>0.99305555555555558</v>
      </c>
      <c r="C1223" s="7">
        <v>0.95833333333333337</v>
      </c>
      <c r="D1223" s="8">
        <f>Weather[[#This Row],[Date]]+Weather[[#This Row],[WeatherHourlyBuckets]]</f>
        <v>45107.958333333336</v>
      </c>
      <c r="E1223">
        <v>57.2</v>
      </c>
      <c r="F1223">
        <v>82.14</v>
      </c>
      <c r="G1223">
        <v>51.8</v>
      </c>
      <c r="H1223">
        <v>30.24</v>
      </c>
      <c r="I1223">
        <v>4</v>
      </c>
      <c r="J1223" t="s">
        <v>19</v>
      </c>
    </row>
    <row r="1224" spans="1:10" x14ac:dyDescent="0.25">
      <c r="A1224" s="1">
        <v>45107</v>
      </c>
      <c r="B1224" s="7">
        <v>0.98958333333333337</v>
      </c>
      <c r="C1224" s="7">
        <v>0.95833333333333337</v>
      </c>
      <c r="D1224" s="8">
        <f>Weather[[#This Row],[Date]]+Weather[[#This Row],[WeatherHourlyBuckets]]</f>
        <v>45107.958333333336</v>
      </c>
      <c r="E1224">
        <v>57.2</v>
      </c>
      <c r="F1224">
        <v>82.14</v>
      </c>
      <c r="G1224">
        <v>51.8</v>
      </c>
      <c r="H1224">
        <v>30.24</v>
      </c>
      <c r="I1224">
        <v>4</v>
      </c>
      <c r="J1224" t="s">
        <v>19</v>
      </c>
    </row>
    <row r="1225" spans="1:10" x14ac:dyDescent="0.25">
      <c r="A1225" s="1">
        <v>45107</v>
      </c>
      <c r="B1225" s="7">
        <v>0.98611111111111116</v>
      </c>
      <c r="C1225" s="7">
        <v>0.95833333333333337</v>
      </c>
      <c r="D1225" s="8">
        <f>Weather[[#This Row],[Date]]+Weather[[#This Row],[WeatherHourlyBuckets]]</f>
        <v>45107.958333333336</v>
      </c>
      <c r="E1225">
        <v>57.2</v>
      </c>
      <c r="F1225">
        <v>82.14</v>
      </c>
      <c r="G1225">
        <v>51.8</v>
      </c>
      <c r="H1225">
        <v>30.24</v>
      </c>
      <c r="I1225">
        <v>3</v>
      </c>
      <c r="J1225" t="s">
        <v>19</v>
      </c>
    </row>
    <row r="1226" spans="1:10" x14ac:dyDescent="0.25">
      <c r="A1226" s="1">
        <v>45107</v>
      </c>
      <c r="B1226" s="7">
        <v>0.98263888888888884</v>
      </c>
      <c r="C1226" s="7">
        <v>0.95833333333333337</v>
      </c>
      <c r="D1226" s="8">
        <f>Weather[[#This Row],[Date]]+Weather[[#This Row],[WeatherHourlyBuckets]]</f>
        <v>45107.958333333336</v>
      </c>
      <c r="E1226">
        <v>59</v>
      </c>
      <c r="F1226">
        <v>77.010000000000005</v>
      </c>
      <c r="G1226">
        <v>51.8</v>
      </c>
      <c r="H1226">
        <v>30.24</v>
      </c>
      <c r="J1226" t="s">
        <v>20</v>
      </c>
    </row>
    <row r="1227" spans="1:10" x14ac:dyDescent="0.25">
      <c r="A1227" s="1">
        <v>45107</v>
      </c>
      <c r="B1227" s="7">
        <v>0.97916666666666663</v>
      </c>
      <c r="C1227" s="7">
        <v>0.95833333333333337</v>
      </c>
      <c r="D1227" s="8">
        <f>Weather[[#This Row],[Date]]+Weather[[#This Row],[WeatherHourlyBuckets]]</f>
        <v>45107.958333333336</v>
      </c>
      <c r="E1227">
        <v>59</v>
      </c>
      <c r="F1227">
        <v>77.010000000000005</v>
      </c>
      <c r="G1227">
        <v>51.8</v>
      </c>
      <c r="H1227">
        <v>30.24</v>
      </c>
      <c r="J1227" t="s">
        <v>20</v>
      </c>
    </row>
    <row r="1228" spans="1:10" x14ac:dyDescent="0.25">
      <c r="A1228" s="1">
        <v>45107</v>
      </c>
      <c r="B1228" s="7">
        <v>0.96875</v>
      </c>
      <c r="C1228" s="7">
        <v>0.95833333333333337</v>
      </c>
      <c r="D1228" s="8">
        <f>Weather[[#This Row],[Date]]+Weather[[#This Row],[WeatherHourlyBuckets]]</f>
        <v>45107.958333333336</v>
      </c>
      <c r="E1228">
        <v>60.8</v>
      </c>
      <c r="F1228">
        <v>72.23</v>
      </c>
      <c r="G1228">
        <v>51.8</v>
      </c>
      <c r="H1228">
        <v>30.24</v>
      </c>
      <c r="J1228" t="s">
        <v>20</v>
      </c>
    </row>
    <row r="1229" spans="1:10" x14ac:dyDescent="0.25">
      <c r="A1229" s="1">
        <v>45107</v>
      </c>
      <c r="B1229" s="7">
        <v>0.96527777777777779</v>
      </c>
      <c r="C1229" s="7">
        <v>0.95833333333333337</v>
      </c>
      <c r="D1229" s="8">
        <f>Weather[[#This Row],[Date]]+Weather[[#This Row],[WeatherHourlyBuckets]]</f>
        <v>45107.958333333336</v>
      </c>
      <c r="E1229">
        <v>60.8</v>
      </c>
      <c r="F1229">
        <v>72.23</v>
      </c>
      <c r="G1229">
        <v>51.8</v>
      </c>
      <c r="H1229">
        <v>30.24</v>
      </c>
      <c r="J1229" t="s">
        <v>20</v>
      </c>
    </row>
    <row r="1230" spans="1:10" x14ac:dyDescent="0.25">
      <c r="A1230" s="1">
        <v>45107</v>
      </c>
      <c r="B1230" s="7">
        <v>0.96180555555555558</v>
      </c>
      <c r="C1230" s="7">
        <v>0.95833333333333337</v>
      </c>
      <c r="D1230" s="8">
        <f>Weather[[#This Row],[Date]]+Weather[[#This Row],[WeatherHourlyBuckets]]</f>
        <v>45107.958333333336</v>
      </c>
      <c r="E1230">
        <v>59</v>
      </c>
      <c r="F1230">
        <v>77.010000000000005</v>
      </c>
      <c r="G1230">
        <v>51.8</v>
      </c>
      <c r="H1230">
        <v>30.24</v>
      </c>
      <c r="J1230" t="s">
        <v>20</v>
      </c>
    </row>
    <row r="1231" spans="1:10" x14ac:dyDescent="0.25">
      <c r="A1231" s="1">
        <v>45107</v>
      </c>
      <c r="B1231" s="7">
        <v>0.95833333333333337</v>
      </c>
      <c r="C1231" s="7">
        <v>0.95833333333333337</v>
      </c>
      <c r="D1231" s="8">
        <f>Weather[[#This Row],[Date]]+Weather[[#This Row],[WeatherHourlyBuckets]]</f>
        <v>45107.958333333336</v>
      </c>
      <c r="E1231">
        <v>59</v>
      </c>
      <c r="F1231">
        <v>77.010000000000005</v>
      </c>
      <c r="G1231">
        <v>51.8</v>
      </c>
      <c r="H1231">
        <v>30.24</v>
      </c>
      <c r="I1231">
        <v>3</v>
      </c>
      <c r="J1231" t="s">
        <v>19</v>
      </c>
    </row>
    <row r="1232" spans="1:10" x14ac:dyDescent="0.25">
      <c r="A1232" s="1">
        <v>45107</v>
      </c>
      <c r="B1232" s="7">
        <v>0.95486111111111116</v>
      </c>
      <c r="C1232" s="7">
        <v>0.91666666666666663</v>
      </c>
      <c r="D1232" s="8">
        <f>Weather[[#This Row],[Date]]+Weather[[#This Row],[WeatherHourlyBuckets]]</f>
        <v>45107.916666666664</v>
      </c>
      <c r="E1232">
        <v>59</v>
      </c>
      <c r="F1232">
        <v>77.010000000000005</v>
      </c>
      <c r="G1232">
        <v>51.8</v>
      </c>
      <c r="H1232">
        <v>30.24</v>
      </c>
      <c r="I1232">
        <v>3</v>
      </c>
      <c r="J1232" t="s">
        <v>19</v>
      </c>
    </row>
    <row r="1233" spans="1:10" x14ac:dyDescent="0.25">
      <c r="A1233" s="1">
        <v>45107</v>
      </c>
      <c r="B1233" s="7">
        <v>0.95138888888888884</v>
      </c>
      <c r="C1233" s="7">
        <v>0.91666666666666663</v>
      </c>
      <c r="D1233" s="8">
        <f>Weather[[#This Row],[Date]]+Weather[[#This Row],[WeatherHourlyBuckets]]</f>
        <v>45107.916666666664</v>
      </c>
      <c r="E1233">
        <v>59</v>
      </c>
      <c r="F1233">
        <v>77.010000000000005</v>
      </c>
      <c r="G1233">
        <v>51.8</v>
      </c>
      <c r="H1233">
        <v>30.24</v>
      </c>
      <c r="I1233">
        <v>3</v>
      </c>
      <c r="J1233" t="s">
        <v>19</v>
      </c>
    </row>
    <row r="1234" spans="1:10" x14ac:dyDescent="0.25">
      <c r="A1234" s="1">
        <v>45107</v>
      </c>
      <c r="B1234" s="7">
        <v>0.94791666666666663</v>
      </c>
      <c r="C1234" s="7">
        <v>0.91666666666666663</v>
      </c>
      <c r="D1234" s="8">
        <f>Weather[[#This Row],[Date]]+Weather[[#This Row],[WeatherHourlyBuckets]]</f>
        <v>45107.916666666664</v>
      </c>
      <c r="E1234">
        <v>59</v>
      </c>
      <c r="F1234">
        <v>77.010000000000005</v>
      </c>
      <c r="G1234">
        <v>51.8</v>
      </c>
      <c r="H1234">
        <v>30.24</v>
      </c>
      <c r="I1234">
        <v>4</v>
      </c>
      <c r="J1234" t="s">
        <v>19</v>
      </c>
    </row>
    <row r="1235" spans="1:10" x14ac:dyDescent="0.25">
      <c r="A1235" s="1">
        <v>45107</v>
      </c>
      <c r="B1235" s="7">
        <v>0.94444444444444442</v>
      </c>
      <c r="C1235" s="7">
        <v>0.91666666666666663</v>
      </c>
      <c r="D1235" s="8">
        <f>Weather[[#This Row],[Date]]+Weather[[#This Row],[WeatherHourlyBuckets]]</f>
        <v>45107.916666666664</v>
      </c>
      <c r="E1235">
        <v>60.8</v>
      </c>
      <c r="F1235">
        <v>72.23</v>
      </c>
      <c r="G1235">
        <v>51.8</v>
      </c>
      <c r="H1235">
        <v>30.24</v>
      </c>
      <c r="I1235">
        <v>4</v>
      </c>
      <c r="J1235" t="s">
        <v>18</v>
      </c>
    </row>
    <row r="1236" spans="1:10" x14ac:dyDescent="0.25">
      <c r="A1236" s="1">
        <v>45107</v>
      </c>
      <c r="B1236" s="7">
        <v>0.94097222222222221</v>
      </c>
      <c r="C1236" s="7">
        <v>0.91666666666666663</v>
      </c>
      <c r="D1236" s="8">
        <f>Weather[[#This Row],[Date]]+Weather[[#This Row],[WeatherHourlyBuckets]]</f>
        <v>45107.916666666664</v>
      </c>
      <c r="E1236">
        <v>60.8</v>
      </c>
      <c r="F1236">
        <v>72.23</v>
      </c>
      <c r="G1236">
        <v>51.8</v>
      </c>
      <c r="H1236">
        <v>30.24</v>
      </c>
      <c r="I1236">
        <v>3</v>
      </c>
      <c r="J1236" t="s">
        <v>19</v>
      </c>
    </row>
    <row r="1237" spans="1:10" x14ac:dyDescent="0.25">
      <c r="A1237" s="1">
        <v>45107</v>
      </c>
      <c r="B1237" s="7">
        <v>0.9375</v>
      </c>
      <c r="C1237" s="7">
        <v>0.91666666666666663</v>
      </c>
      <c r="D1237" s="8">
        <f>Weather[[#This Row],[Date]]+Weather[[#This Row],[WeatherHourlyBuckets]]</f>
        <v>45107.916666666664</v>
      </c>
      <c r="E1237">
        <v>62.6</v>
      </c>
      <c r="F1237">
        <v>67.790000000000006</v>
      </c>
      <c r="G1237">
        <v>51.8</v>
      </c>
      <c r="H1237">
        <v>30.24</v>
      </c>
      <c r="J1237" t="s">
        <v>20</v>
      </c>
    </row>
    <row r="1238" spans="1:10" x14ac:dyDescent="0.25">
      <c r="A1238" s="1">
        <v>45107</v>
      </c>
      <c r="B1238" s="7">
        <v>0.92708333333333337</v>
      </c>
      <c r="C1238" s="7">
        <v>0.91666666666666663</v>
      </c>
      <c r="D1238" s="8">
        <f>Weather[[#This Row],[Date]]+Weather[[#This Row],[WeatherHourlyBuckets]]</f>
        <v>45107.916666666664</v>
      </c>
      <c r="E1238">
        <v>60.8</v>
      </c>
      <c r="F1238">
        <v>72.23</v>
      </c>
      <c r="G1238">
        <v>51.8</v>
      </c>
      <c r="H1238">
        <v>30.24</v>
      </c>
      <c r="I1238">
        <v>3</v>
      </c>
      <c r="J1238" t="s">
        <v>18</v>
      </c>
    </row>
    <row r="1239" spans="1:10" x14ac:dyDescent="0.25">
      <c r="A1239" s="1">
        <v>45107</v>
      </c>
      <c r="B1239" s="7">
        <v>0.92361111111111116</v>
      </c>
      <c r="C1239" s="7">
        <v>0.91666666666666663</v>
      </c>
      <c r="D1239" s="8">
        <f>Weather[[#This Row],[Date]]+Weather[[#This Row],[WeatherHourlyBuckets]]</f>
        <v>45107.916666666664</v>
      </c>
      <c r="E1239">
        <v>60.8</v>
      </c>
      <c r="F1239">
        <v>72.23</v>
      </c>
      <c r="G1239">
        <v>51.8</v>
      </c>
      <c r="H1239">
        <v>30.24</v>
      </c>
      <c r="I1239">
        <v>3</v>
      </c>
      <c r="J1239" t="s">
        <v>18</v>
      </c>
    </row>
    <row r="1240" spans="1:10" x14ac:dyDescent="0.25">
      <c r="A1240" s="1">
        <v>45107</v>
      </c>
      <c r="B1240" s="7">
        <v>0.92013888888888884</v>
      </c>
      <c r="C1240" s="7">
        <v>0.91666666666666663</v>
      </c>
      <c r="D1240" s="8">
        <f>Weather[[#This Row],[Date]]+Weather[[#This Row],[WeatherHourlyBuckets]]</f>
        <v>45107.916666666664</v>
      </c>
      <c r="E1240">
        <v>60.8</v>
      </c>
      <c r="F1240">
        <v>72.23</v>
      </c>
      <c r="G1240">
        <v>51.8</v>
      </c>
      <c r="H1240">
        <v>30.24</v>
      </c>
      <c r="I1240">
        <v>3</v>
      </c>
      <c r="J1240" t="s">
        <v>18</v>
      </c>
    </row>
    <row r="1241" spans="1:10" x14ac:dyDescent="0.25">
      <c r="A1241" s="1">
        <v>45107</v>
      </c>
      <c r="B1241" s="7">
        <v>0.91666666666666663</v>
      </c>
      <c r="C1241" s="7">
        <v>0.91666666666666663</v>
      </c>
      <c r="D1241" s="8">
        <f>Weather[[#This Row],[Date]]+Weather[[#This Row],[WeatherHourlyBuckets]]</f>
        <v>45107.916666666664</v>
      </c>
      <c r="E1241">
        <v>60.8</v>
      </c>
      <c r="F1241">
        <v>72.23</v>
      </c>
      <c r="G1241">
        <v>51.8</v>
      </c>
      <c r="H1241">
        <v>30.24</v>
      </c>
      <c r="I1241">
        <v>3</v>
      </c>
      <c r="J1241" t="s">
        <v>18</v>
      </c>
    </row>
    <row r="1242" spans="1:10" x14ac:dyDescent="0.25">
      <c r="A1242" s="1">
        <v>45107</v>
      </c>
      <c r="B1242" s="7">
        <v>0.91319444444444442</v>
      </c>
      <c r="C1242" s="7">
        <v>0.875</v>
      </c>
      <c r="D1242" s="8">
        <f>Weather[[#This Row],[Date]]+Weather[[#This Row],[WeatherHourlyBuckets]]</f>
        <v>45107.875</v>
      </c>
      <c r="E1242">
        <v>60.8</v>
      </c>
      <c r="F1242">
        <v>72.23</v>
      </c>
      <c r="G1242">
        <v>51.8</v>
      </c>
      <c r="H1242">
        <v>30.24</v>
      </c>
      <c r="I1242">
        <v>3</v>
      </c>
      <c r="J1242" t="s">
        <v>18</v>
      </c>
    </row>
    <row r="1243" spans="1:10" x14ac:dyDescent="0.25">
      <c r="A1243" s="1">
        <v>45107</v>
      </c>
      <c r="B1243" s="7">
        <v>0.90972222222222221</v>
      </c>
      <c r="C1243" s="7">
        <v>0.875</v>
      </c>
      <c r="D1243" s="8">
        <f>Weather[[#This Row],[Date]]+Weather[[#This Row],[WeatherHourlyBuckets]]</f>
        <v>45107.875</v>
      </c>
      <c r="E1243">
        <v>60.8</v>
      </c>
      <c r="F1243">
        <v>72.23</v>
      </c>
      <c r="G1243">
        <v>51.8</v>
      </c>
      <c r="H1243">
        <v>30.24</v>
      </c>
      <c r="I1243">
        <v>3</v>
      </c>
      <c r="J1243" t="s">
        <v>18</v>
      </c>
    </row>
    <row r="1244" spans="1:10" x14ac:dyDescent="0.25">
      <c r="A1244" s="1">
        <v>45107</v>
      </c>
      <c r="B1244" s="7">
        <v>0.90625</v>
      </c>
      <c r="C1244" s="7">
        <v>0.875</v>
      </c>
      <c r="D1244" s="8">
        <f>Weather[[#This Row],[Date]]+Weather[[#This Row],[WeatherHourlyBuckets]]</f>
        <v>45107.875</v>
      </c>
      <c r="E1244">
        <v>60.8</v>
      </c>
      <c r="F1244">
        <v>72.23</v>
      </c>
      <c r="G1244">
        <v>51.8</v>
      </c>
      <c r="H1244">
        <v>30.24</v>
      </c>
      <c r="I1244">
        <v>4</v>
      </c>
      <c r="J1244" t="s">
        <v>18</v>
      </c>
    </row>
    <row r="1245" spans="1:10" x14ac:dyDescent="0.25">
      <c r="A1245" s="1">
        <v>45107</v>
      </c>
      <c r="B1245" s="7">
        <v>0.90277777777777779</v>
      </c>
      <c r="C1245" s="7">
        <v>0.875</v>
      </c>
      <c r="D1245" s="8">
        <f>Weather[[#This Row],[Date]]+Weather[[#This Row],[WeatherHourlyBuckets]]</f>
        <v>45107.875</v>
      </c>
      <c r="E1245">
        <v>60.8</v>
      </c>
      <c r="F1245">
        <v>72.23</v>
      </c>
      <c r="G1245">
        <v>51.8</v>
      </c>
      <c r="H1245">
        <v>30.24</v>
      </c>
      <c r="I1245">
        <v>3</v>
      </c>
      <c r="J1245" t="s">
        <v>16</v>
      </c>
    </row>
    <row r="1246" spans="1:10" x14ac:dyDescent="0.25">
      <c r="A1246" s="1">
        <v>45107</v>
      </c>
      <c r="B1246" s="7">
        <v>0.89930555555555558</v>
      </c>
      <c r="C1246" s="7">
        <v>0.875</v>
      </c>
      <c r="D1246" s="8">
        <f>Weather[[#This Row],[Date]]+Weather[[#This Row],[WeatherHourlyBuckets]]</f>
        <v>45107.875</v>
      </c>
      <c r="E1246">
        <v>60.8</v>
      </c>
      <c r="F1246">
        <v>72.23</v>
      </c>
      <c r="G1246">
        <v>51.8</v>
      </c>
      <c r="H1246">
        <v>30.24</v>
      </c>
      <c r="I1246">
        <v>3</v>
      </c>
      <c r="J1246" t="s">
        <v>16</v>
      </c>
    </row>
    <row r="1247" spans="1:10" x14ac:dyDescent="0.25">
      <c r="A1247" s="1">
        <v>45107</v>
      </c>
      <c r="B1247" s="7">
        <v>0.89583333333333337</v>
      </c>
      <c r="C1247" s="7">
        <v>0.875</v>
      </c>
      <c r="D1247" s="8">
        <f>Weather[[#This Row],[Date]]+Weather[[#This Row],[WeatherHourlyBuckets]]</f>
        <v>45107.875</v>
      </c>
      <c r="E1247">
        <v>60.8</v>
      </c>
      <c r="F1247">
        <v>72.23</v>
      </c>
      <c r="G1247">
        <v>51.8</v>
      </c>
      <c r="H1247">
        <v>30.23</v>
      </c>
      <c r="I1247">
        <v>4</v>
      </c>
      <c r="J1247" t="s">
        <v>18</v>
      </c>
    </row>
    <row r="1248" spans="1:10" x14ac:dyDescent="0.25">
      <c r="A1248" s="1">
        <v>45107</v>
      </c>
      <c r="B1248" s="7">
        <v>0.875</v>
      </c>
      <c r="C1248" s="7">
        <v>0.875</v>
      </c>
      <c r="D1248" s="8">
        <f>Weather[[#This Row],[Date]]+Weather[[#This Row],[WeatherHourlyBuckets]]</f>
        <v>45107.875</v>
      </c>
      <c r="E1248">
        <v>60.8</v>
      </c>
      <c r="F1248">
        <v>72.23</v>
      </c>
      <c r="G1248">
        <v>51.8</v>
      </c>
      <c r="H1248">
        <v>30.22</v>
      </c>
      <c r="I1248">
        <v>4</v>
      </c>
      <c r="J1248" t="s">
        <v>19</v>
      </c>
    </row>
    <row r="1249" spans="1:10" x14ac:dyDescent="0.25">
      <c r="A1249" s="1">
        <v>45107</v>
      </c>
      <c r="B1249" s="7">
        <v>0.87152777777777779</v>
      </c>
      <c r="C1249" s="7">
        <v>0.83333333333333337</v>
      </c>
      <c r="D1249" s="8">
        <f>Weather[[#This Row],[Date]]+Weather[[#This Row],[WeatherHourlyBuckets]]</f>
        <v>45107.833333333336</v>
      </c>
      <c r="E1249">
        <v>62.6</v>
      </c>
      <c r="F1249">
        <v>67.790000000000006</v>
      </c>
      <c r="G1249">
        <v>51.8</v>
      </c>
      <c r="H1249">
        <v>30.22</v>
      </c>
      <c r="I1249">
        <v>4</v>
      </c>
      <c r="J1249" t="s">
        <v>27</v>
      </c>
    </row>
    <row r="1250" spans="1:10" x14ac:dyDescent="0.25">
      <c r="A1250" s="1">
        <v>45107</v>
      </c>
      <c r="B1250" s="7">
        <v>0.82638888888888884</v>
      </c>
      <c r="C1250" s="7">
        <v>0.79166666666666663</v>
      </c>
      <c r="D1250" s="8">
        <f>Weather[[#This Row],[Date]]+Weather[[#This Row],[WeatherHourlyBuckets]]</f>
        <v>45107.791666666664</v>
      </c>
      <c r="E1250">
        <v>64.400000000000006</v>
      </c>
      <c r="F1250">
        <v>63.64</v>
      </c>
      <c r="G1250">
        <v>51.8</v>
      </c>
      <c r="H1250">
        <v>30.19</v>
      </c>
      <c r="I1250">
        <v>5</v>
      </c>
      <c r="J1250" t="s">
        <v>14</v>
      </c>
    </row>
    <row r="1251" spans="1:10" x14ac:dyDescent="0.25">
      <c r="A1251" s="1">
        <v>45107</v>
      </c>
      <c r="B1251" s="7">
        <v>0.82291666666666663</v>
      </c>
      <c r="C1251" s="7">
        <v>0.79166666666666663</v>
      </c>
      <c r="D1251" s="8">
        <f>Weather[[#This Row],[Date]]+Weather[[#This Row],[WeatherHourlyBuckets]]</f>
        <v>45107.791666666664</v>
      </c>
      <c r="E1251">
        <v>66.2</v>
      </c>
      <c r="F1251">
        <v>59.79</v>
      </c>
      <c r="G1251">
        <v>51.8</v>
      </c>
      <c r="H1251">
        <v>30.18</v>
      </c>
      <c r="I1251">
        <v>5</v>
      </c>
      <c r="J1251" t="s">
        <v>14</v>
      </c>
    </row>
    <row r="1252" spans="1:10" x14ac:dyDescent="0.25">
      <c r="A1252" s="1">
        <v>45107</v>
      </c>
      <c r="B1252" s="7">
        <v>0.81944444444444442</v>
      </c>
      <c r="C1252" s="7">
        <v>0.79166666666666663</v>
      </c>
      <c r="D1252" s="8">
        <f>Weather[[#This Row],[Date]]+Weather[[#This Row],[WeatherHourlyBuckets]]</f>
        <v>45107.791666666664</v>
      </c>
      <c r="E1252">
        <v>64.400000000000006</v>
      </c>
      <c r="F1252">
        <v>63.64</v>
      </c>
      <c r="G1252">
        <v>51.8</v>
      </c>
      <c r="H1252">
        <v>30.18</v>
      </c>
      <c r="I1252">
        <v>4</v>
      </c>
      <c r="J1252" t="s">
        <v>26</v>
      </c>
    </row>
    <row r="1253" spans="1:10" x14ac:dyDescent="0.25">
      <c r="A1253" s="1">
        <v>45107</v>
      </c>
      <c r="B1253" s="7">
        <v>0.79513888888888884</v>
      </c>
      <c r="C1253" s="7">
        <v>0.79166666666666663</v>
      </c>
      <c r="D1253" s="8">
        <f>Weather[[#This Row],[Date]]+Weather[[#This Row],[WeatherHourlyBuckets]]</f>
        <v>45107.791666666664</v>
      </c>
      <c r="E1253">
        <v>64.400000000000006</v>
      </c>
      <c r="F1253">
        <v>63.64</v>
      </c>
      <c r="G1253">
        <v>51.8</v>
      </c>
      <c r="H1253">
        <v>30.17</v>
      </c>
      <c r="I1253">
        <v>4</v>
      </c>
      <c r="J1253" t="s">
        <v>24</v>
      </c>
    </row>
    <row r="1254" spans="1:10" x14ac:dyDescent="0.25">
      <c r="A1254" s="1">
        <v>45107</v>
      </c>
      <c r="B1254" s="7">
        <v>0.79166666666666663</v>
      </c>
      <c r="C1254" s="7">
        <v>0.79166666666666663</v>
      </c>
      <c r="D1254" s="8">
        <f>Weather[[#This Row],[Date]]+Weather[[#This Row],[WeatherHourlyBuckets]]</f>
        <v>45107.791666666664</v>
      </c>
      <c r="E1254">
        <v>64.400000000000006</v>
      </c>
      <c r="F1254">
        <v>63.64</v>
      </c>
      <c r="G1254">
        <v>51.8</v>
      </c>
      <c r="H1254">
        <v>30.17</v>
      </c>
      <c r="I1254">
        <v>3</v>
      </c>
      <c r="J1254" t="s">
        <v>24</v>
      </c>
    </row>
    <row r="1255" spans="1:10" x14ac:dyDescent="0.25">
      <c r="A1255" s="1">
        <v>45107</v>
      </c>
      <c r="B1255" s="7">
        <v>0.78819444444444442</v>
      </c>
      <c r="C1255" s="7">
        <v>0.75</v>
      </c>
      <c r="D1255" s="8">
        <f>Weather[[#This Row],[Date]]+Weather[[#This Row],[WeatherHourlyBuckets]]</f>
        <v>45107.75</v>
      </c>
      <c r="E1255">
        <v>64.400000000000006</v>
      </c>
      <c r="F1255">
        <v>63.64</v>
      </c>
      <c r="G1255">
        <v>51.8</v>
      </c>
      <c r="H1255">
        <v>30.17</v>
      </c>
      <c r="I1255">
        <v>3</v>
      </c>
      <c r="J1255" t="s">
        <v>24</v>
      </c>
    </row>
    <row r="1256" spans="1:10" x14ac:dyDescent="0.25">
      <c r="A1256" s="1">
        <v>45107</v>
      </c>
      <c r="B1256" s="7">
        <v>0.78125</v>
      </c>
      <c r="C1256" s="7">
        <v>0.75</v>
      </c>
      <c r="D1256" s="8">
        <f>Weather[[#This Row],[Date]]+Weather[[#This Row],[WeatherHourlyBuckets]]</f>
        <v>45107.75</v>
      </c>
      <c r="E1256">
        <v>64.400000000000006</v>
      </c>
      <c r="F1256">
        <v>63.64</v>
      </c>
      <c r="G1256">
        <v>51.8</v>
      </c>
      <c r="H1256">
        <v>30.17</v>
      </c>
      <c r="I1256">
        <v>4</v>
      </c>
      <c r="J1256" t="s">
        <v>18</v>
      </c>
    </row>
    <row r="1257" spans="1:10" x14ac:dyDescent="0.25">
      <c r="A1257" s="1">
        <v>45107</v>
      </c>
      <c r="B1257" s="7">
        <v>0.77777777777777779</v>
      </c>
      <c r="C1257" s="7">
        <v>0.75</v>
      </c>
      <c r="D1257" s="8">
        <f>Weather[[#This Row],[Date]]+Weather[[#This Row],[WeatherHourlyBuckets]]</f>
        <v>45107.75</v>
      </c>
      <c r="E1257">
        <v>64.400000000000006</v>
      </c>
      <c r="F1257">
        <v>63.64</v>
      </c>
      <c r="G1257">
        <v>51.8</v>
      </c>
      <c r="H1257">
        <v>30.17</v>
      </c>
      <c r="J1257" t="s">
        <v>20</v>
      </c>
    </row>
    <row r="1258" spans="1:10" x14ac:dyDescent="0.25">
      <c r="A1258" s="1">
        <v>45107</v>
      </c>
      <c r="B1258" s="7">
        <v>0.77083333333333337</v>
      </c>
      <c r="C1258" s="7">
        <v>0.75</v>
      </c>
      <c r="D1258" s="8">
        <f>Weather[[#This Row],[Date]]+Weather[[#This Row],[WeatherHourlyBuckets]]</f>
        <v>45107.75</v>
      </c>
      <c r="E1258">
        <v>64.400000000000006</v>
      </c>
      <c r="F1258">
        <v>63.64</v>
      </c>
      <c r="G1258">
        <v>51.8</v>
      </c>
      <c r="H1258">
        <v>30.17</v>
      </c>
      <c r="J1258" t="s">
        <v>20</v>
      </c>
    </row>
    <row r="1259" spans="1:10" x14ac:dyDescent="0.25">
      <c r="A1259" s="1">
        <v>45107</v>
      </c>
      <c r="B1259" s="7">
        <v>0.76041666666666663</v>
      </c>
      <c r="C1259" s="7">
        <v>0.75</v>
      </c>
      <c r="D1259" s="8">
        <f>Weather[[#This Row],[Date]]+Weather[[#This Row],[WeatherHourlyBuckets]]</f>
        <v>45107.75</v>
      </c>
      <c r="E1259">
        <v>64.400000000000006</v>
      </c>
      <c r="F1259">
        <v>63.64</v>
      </c>
      <c r="G1259">
        <v>51.8</v>
      </c>
      <c r="H1259">
        <v>30.18</v>
      </c>
      <c r="J1259" t="s">
        <v>20</v>
      </c>
    </row>
    <row r="1260" spans="1:10" x14ac:dyDescent="0.25">
      <c r="A1260" s="1">
        <v>45107</v>
      </c>
      <c r="B1260" s="7">
        <v>0.75694444444444442</v>
      </c>
      <c r="C1260" s="7">
        <v>0.75</v>
      </c>
      <c r="D1260" s="8">
        <f>Weather[[#This Row],[Date]]+Weather[[#This Row],[WeatherHourlyBuckets]]</f>
        <v>45107.75</v>
      </c>
      <c r="E1260">
        <v>66.2</v>
      </c>
      <c r="F1260">
        <v>59.79</v>
      </c>
      <c r="G1260">
        <v>51.8</v>
      </c>
      <c r="H1260">
        <v>30.17</v>
      </c>
      <c r="I1260">
        <v>4</v>
      </c>
      <c r="J1260" t="s">
        <v>26</v>
      </c>
    </row>
    <row r="1261" spans="1:10" x14ac:dyDescent="0.25">
      <c r="A1261" s="1">
        <v>45107</v>
      </c>
      <c r="B1261" s="7">
        <v>0.75347222222222221</v>
      </c>
      <c r="C1261" s="7">
        <v>0.75</v>
      </c>
      <c r="D1261" s="8">
        <f>Weather[[#This Row],[Date]]+Weather[[#This Row],[WeatherHourlyBuckets]]</f>
        <v>45107.75</v>
      </c>
      <c r="E1261">
        <v>64.400000000000006</v>
      </c>
      <c r="F1261">
        <v>63.64</v>
      </c>
      <c r="G1261">
        <v>51.8</v>
      </c>
      <c r="H1261">
        <v>30.17</v>
      </c>
      <c r="J1261" t="s">
        <v>20</v>
      </c>
    </row>
    <row r="1262" spans="1:10" x14ac:dyDescent="0.25">
      <c r="A1262" s="1">
        <v>45107</v>
      </c>
      <c r="B1262" s="7">
        <v>0.75</v>
      </c>
      <c r="C1262" s="7">
        <v>0.75</v>
      </c>
      <c r="D1262" s="8">
        <f>Weather[[#This Row],[Date]]+Weather[[#This Row],[WeatherHourlyBuckets]]</f>
        <v>45107.75</v>
      </c>
      <c r="E1262">
        <v>64.400000000000006</v>
      </c>
      <c r="F1262">
        <v>63.64</v>
      </c>
      <c r="G1262">
        <v>51.8</v>
      </c>
      <c r="H1262">
        <v>30.17</v>
      </c>
      <c r="J1262" t="s">
        <v>20</v>
      </c>
    </row>
    <row r="1263" spans="1:10" x14ac:dyDescent="0.25">
      <c r="A1263" s="1">
        <v>45107</v>
      </c>
      <c r="B1263" s="7">
        <v>0.73958333333333337</v>
      </c>
      <c r="C1263" s="7">
        <v>0.70833333333333337</v>
      </c>
      <c r="D1263" s="8">
        <f>Weather[[#This Row],[Date]]+Weather[[#This Row],[WeatherHourlyBuckets]]</f>
        <v>45107.708333333336</v>
      </c>
      <c r="E1263">
        <v>64.400000000000006</v>
      </c>
      <c r="F1263">
        <v>63.64</v>
      </c>
      <c r="G1263">
        <v>51.8</v>
      </c>
      <c r="H1263">
        <v>30.19</v>
      </c>
      <c r="J1263" t="s">
        <v>20</v>
      </c>
    </row>
    <row r="1264" spans="1:10" x14ac:dyDescent="0.25">
      <c r="A1264" s="1">
        <v>45107</v>
      </c>
      <c r="B1264" s="7">
        <v>0.73263888888888884</v>
      </c>
      <c r="C1264" s="7">
        <v>0.70833333333333337</v>
      </c>
      <c r="D1264" s="8">
        <f>Weather[[#This Row],[Date]]+Weather[[#This Row],[WeatherHourlyBuckets]]</f>
        <v>45107.708333333336</v>
      </c>
      <c r="E1264">
        <v>62.6</v>
      </c>
      <c r="F1264">
        <v>67.790000000000006</v>
      </c>
      <c r="G1264">
        <v>51.8</v>
      </c>
      <c r="H1264">
        <v>30.2</v>
      </c>
      <c r="J1264" t="s">
        <v>20</v>
      </c>
    </row>
    <row r="1265" spans="1:10" x14ac:dyDescent="0.25">
      <c r="A1265" s="1">
        <v>45107</v>
      </c>
      <c r="B1265" s="7">
        <v>0.72916666666666663</v>
      </c>
      <c r="C1265" s="7">
        <v>0.70833333333333337</v>
      </c>
      <c r="D1265" s="8">
        <f>Weather[[#This Row],[Date]]+Weather[[#This Row],[WeatherHourlyBuckets]]</f>
        <v>45107.708333333336</v>
      </c>
      <c r="E1265">
        <v>62.6</v>
      </c>
      <c r="F1265">
        <v>67.790000000000006</v>
      </c>
      <c r="G1265">
        <v>51.8</v>
      </c>
      <c r="H1265">
        <v>30.2</v>
      </c>
      <c r="I1265">
        <v>3</v>
      </c>
      <c r="J1265" t="s">
        <v>16</v>
      </c>
    </row>
    <row r="1266" spans="1:10" x14ac:dyDescent="0.25">
      <c r="A1266" s="1">
        <v>45107</v>
      </c>
      <c r="B1266" s="7">
        <v>0.70486111111111116</v>
      </c>
      <c r="C1266" s="7">
        <v>0.66666666666666663</v>
      </c>
      <c r="D1266" s="8">
        <f>Weather[[#This Row],[Date]]+Weather[[#This Row],[WeatherHourlyBuckets]]</f>
        <v>45107.666666666664</v>
      </c>
      <c r="E1266">
        <v>62.6</v>
      </c>
      <c r="F1266">
        <v>67.790000000000006</v>
      </c>
      <c r="G1266">
        <v>51.8</v>
      </c>
      <c r="H1266">
        <v>30.2</v>
      </c>
      <c r="I1266">
        <v>9</v>
      </c>
      <c r="J1266" t="s">
        <v>15</v>
      </c>
    </row>
    <row r="1267" spans="1:10" x14ac:dyDescent="0.25">
      <c r="A1267" s="1">
        <v>45107</v>
      </c>
      <c r="B1267" s="7">
        <v>0.70138888888888884</v>
      </c>
      <c r="C1267" s="7">
        <v>0.66666666666666663</v>
      </c>
      <c r="D1267" s="8">
        <f>Weather[[#This Row],[Date]]+Weather[[#This Row],[WeatherHourlyBuckets]]</f>
        <v>45107.666666666664</v>
      </c>
      <c r="E1267">
        <v>62.6</v>
      </c>
      <c r="F1267">
        <v>67.790000000000006</v>
      </c>
      <c r="G1267">
        <v>51.8</v>
      </c>
      <c r="H1267">
        <v>30.2</v>
      </c>
      <c r="I1267">
        <v>8</v>
      </c>
      <c r="J1267" t="s">
        <v>15</v>
      </c>
    </row>
    <row r="1268" spans="1:10" x14ac:dyDescent="0.25">
      <c r="A1268" s="1">
        <v>45107</v>
      </c>
      <c r="B1268" s="7">
        <v>0.69791666666666663</v>
      </c>
      <c r="C1268" s="7">
        <v>0.66666666666666663</v>
      </c>
      <c r="D1268" s="8">
        <f>Weather[[#This Row],[Date]]+Weather[[#This Row],[WeatherHourlyBuckets]]</f>
        <v>45107.666666666664</v>
      </c>
      <c r="E1268">
        <v>62.6</v>
      </c>
      <c r="F1268">
        <v>67.790000000000006</v>
      </c>
      <c r="G1268">
        <v>51.8</v>
      </c>
      <c r="H1268">
        <v>30.21</v>
      </c>
      <c r="I1268">
        <v>10</v>
      </c>
      <c r="J1268" t="s">
        <v>15</v>
      </c>
    </row>
    <row r="1269" spans="1:10" x14ac:dyDescent="0.25">
      <c r="A1269" s="1">
        <v>45107</v>
      </c>
      <c r="B1269" s="7">
        <v>0.69444444444444442</v>
      </c>
      <c r="C1269" s="7">
        <v>0.66666666666666663</v>
      </c>
      <c r="D1269" s="8">
        <f>Weather[[#This Row],[Date]]+Weather[[#This Row],[WeatherHourlyBuckets]]</f>
        <v>45107.666666666664</v>
      </c>
      <c r="E1269">
        <v>62.6</v>
      </c>
      <c r="F1269">
        <v>67.790000000000006</v>
      </c>
      <c r="G1269">
        <v>51.8</v>
      </c>
      <c r="H1269">
        <v>30.2</v>
      </c>
      <c r="I1269">
        <v>9</v>
      </c>
      <c r="J1269" t="s">
        <v>15</v>
      </c>
    </row>
    <row r="1270" spans="1:10" x14ac:dyDescent="0.25">
      <c r="A1270" s="1">
        <v>45107</v>
      </c>
      <c r="B1270" s="7">
        <v>0.69097222222222221</v>
      </c>
      <c r="C1270" s="7">
        <v>0.66666666666666663</v>
      </c>
      <c r="D1270" s="8">
        <f>Weather[[#This Row],[Date]]+Weather[[#This Row],[WeatherHourlyBuckets]]</f>
        <v>45107.666666666664</v>
      </c>
      <c r="E1270">
        <v>62.6</v>
      </c>
      <c r="F1270">
        <v>67.790000000000006</v>
      </c>
      <c r="G1270">
        <v>51.8</v>
      </c>
      <c r="H1270">
        <v>30.2</v>
      </c>
      <c r="I1270">
        <v>8</v>
      </c>
      <c r="J1270" t="s">
        <v>26</v>
      </c>
    </row>
    <row r="1271" spans="1:10" x14ac:dyDescent="0.25">
      <c r="A1271" s="1">
        <v>45107</v>
      </c>
      <c r="B1271" s="7">
        <v>0.67708333333333337</v>
      </c>
      <c r="C1271" s="7">
        <v>0.66666666666666663</v>
      </c>
      <c r="D1271" s="8">
        <f>Weather[[#This Row],[Date]]+Weather[[#This Row],[WeatherHourlyBuckets]]</f>
        <v>45107.666666666664</v>
      </c>
      <c r="E1271">
        <v>62.6</v>
      </c>
      <c r="F1271">
        <v>67.790000000000006</v>
      </c>
      <c r="G1271">
        <v>51.8</v>
      </c>
      <c r="H1271">
        <v>30.21</v>
      </c>
      <c r="I1271">
        <v>11</v>
      </c>
      <c r="J1271" t="s">
        <v>26</v>
      </c>
    </row>
    <row r="1272" spans="1:10" x14ac:dyDescent="0.25">
      <c r="A1272" s="1">
        <v>45107</v>
      </c>
      <c r="B1272" s="7">
        <v>0.67361111111111116</v>
      </c>
      <c r="C1272" s="7">
        <v>0.66666666666666663</v>
      </c>
      <c r="D1272" s="8">
        <f>Weather[[#This Row],[Date]]+Weather[[#This Row],[WeatherHourlyBuckets]]</f>
        <v>45107.666666666664</v>
      </c>
      <c r="E1272">
        <v>62.6</v>
      </c>
      <c r="F1272">
        <v>67.790000000000006</v>
      </c>
      <c r="G1272">
        <v>51.8</v>
      </c>
      <c r="H1272">
        <v>30.22</v>
      </c>
      <c r="I1272">
        <v>9</v>
      </c>
      <c r="J1272" t="s">
        <v>14</v>
      </c>
    </row>
    <row r="1273" spans="1:10" x14ac:dyDescent="0.25">
      <c r="A1273" s="1">
        <v>45107</v>
      </c>
      <c r="B1273" s="7">
        <v>0.67013888888888884</v>
      </c>
      <c r="C1273" s="7">
        <v>0.66666666666666663</v>
      </c>
      <c r="D1273" s="8">
        <f>Weather[[#This Row],[Date]]+Weather[[#This Row],[WeatherHourlyBuckets]]</f>
        <v>45107.666666666664</v>
      </c>
      <c r="E1273">
        <v>62.6</v>
      </c>
      <c r="F1273">
        <v>67.790000000000006</v>
      </c>
      <c r="G1273">
        <v>51.8</v>
      </c>
      <c r="H1273">
        <v>30.21</v>
      </c>
      <c r="I1273">
        <v>7</v>
      </c>
      <c r="J1273" t="s">
        <v>23</v>
      </c>
    </row>
    <row r="1274" spans="1:10" x14ac:dyDescent="0.25">
      <c r="A1274" s="1">
        <v>45107</v>
      </c>
      <c r="B1274" s="7">
        <v>0.66666666666666663</v>
      </c>
      <c r="C1274" s="7">
        <v>0.66666666666666663</v>
      </c>
      <c r="D1274" s="8">
        <f>Weather[[#This Row],[Date]]+Weather[[#This Row],[WeatherHourlyBuckets]]</f>
        <v>45107.666666666664</v>
      </c>
      <c r="E1274">
        <v>62.6</v>
      </c>
      <c r="F1274">
        <v>67.790000000000006</v>
      </c>
      <c r="G1274">
        <v>51.8</v>
      </c>
      <c r="H1274">
        <v>30.21</v>
      </c>
      <c r="I1274">
        <v>6</v>
      </c>
      <c r="J1274" t="s">
        <v>26</v>
      </c>
    </row>
    <row r="1275" spans="1:10" x14ac:dyDescent="0.25">
      <c r="A1275" s="1">
        <v>45107</v>
      </c>
      <c r="B1275" s="7">
        <v>0.66319444444444442</v>
      </c>
      <c r="C1275" s="7">
        <v>0.625</v>
      </c>
      <c r="D1275" s="8">
        <f>Weather[[#This Row],[Date]]+Weather[[#This Row],[WeatherHourlyBuckets]]</f>
        <v>45107.625</v>
      </c>
      <c r="E1275">
        <v>62.6</v>
      </c>
      <c r="F1275">
        <v>67.790000000000006</v>
      </c>
      <c r="G1275">
        <v>51.8</v>
      </c>
      <c r="H1275">
        <v>30.2</v>
      </c>
      <c r="I1275">
        <v>7</v>
      </c>
      <c r="J1275" t="s">
        <v>23</v>
      </c>
    </row>
    <row r="1276" spans="1:10" x14ac:dyDescent="0.25">
      <c r="A1276" s="1">
        <v>45107</v>
      </c>
      <c r="B1276" s="7">
        <v>0.65972222222222221</v>
      </c>
      <c r="C1276" s="7">
        <v>0.625</v>
      </c>
      <c r="D1276" s="8">
        <f>Weather[[#This Row],[Date]]+Weather[[#This Row],[WeatherHourlyBuckets]]</f>
        <v>45107.625</v>
      </c>
      <c r="E1276">
        <v>62.6</v>
      </c>
      <c r="F1276">
        <v>67.790000000000006</v>
      </c>
      <c r="G1276">
        <v>51.8</v>
      </c>
      <c r="H1276">
        <v>30.2</v>
      </c>
      <c r="I1276">
        <v>10</v>
      </c>
      <c r="J1276" t="s">
        <v>26</v>
      </c>
    </row>
    <row r="1277" spans="1:10" x14ac:dyDescent="0.25">
      <c r="A1277" s="1">
        <v>45107</v>
      </c>
      <c r="B1277" s="7">
        <v>0.65625</v>
      </c>
      <c r="C1277" s="7">
        <v>0.625</v>
      </c>
      <c r="D1277" s="8">
        <f>Weather[[#This Row],[Date]]+Weather[[#This Row],[WeatherHourlyBuckets]]</f>
        <v>45107.625</v>
      </c>
      <c r="E1277">
        <v>62.6</v>
      </c>
      <c r="F1277">
        <v>67.790000000000006</v>
      </c>
      <c r="G1277">
        <v>51.8</v>
      </c>
      <c r="H1277">
        <v>30.2</v>
      </c>
      <c r="I1277">
        <v>10</v>
      </c>
      <c r="J1277" t="s">
        <v>26</v>
      </c>
    </row>
    <row r="1278" spans="1:10" x14ac:dyDescent="0.25">
      <c r="A1278" s="1">
        <v>45107</v>
      </c>
      <c r="B1278" s="7">
        <v>0.65277777777777779</v>
      </c>
      <c r="C1278" s="7">
        <v>0.625</v>
      </c>
      <c r="D1278" s="8">
        <f>Weather[[#This Row],[Date]]+Weather[[#This Row],[WeatherHourlyBuckets]]</f>
        <v>45107.625</v>
      </c>
      <c r="E1278">
        <v>62.6</v>
      </c>
      <c r="F1278">
        <v>67.790000000000006</v>
      </c>
      <c r="G1278">
        <v>51.8</v>
      </c>
      <c r="H1278">
        <v>30.2</v>
      </c>
      <c r="I1278">
        <v>11</v>
      </c>
      <c r="J1278" t="s">
        <v>26</v>
      </c>
    </row>
    <row r="1279" spans="1:10" x14ac:dyDescent="0.25">
      <c r="A1279" s="1">
        <v>45107</v>
      </c>
      <c r="B1279" s="7">
        <v>0.64930555555555558</v>
      </c>
      <c r="C1279" s="7">
        <v>0.625</v>
      </c>
      <c r="D1279" s="8">
        <f>Weather[[#This Row],[Date]]+Weather[[#This Row],[WeatherHourlyBuckets]]</f>
        <v>45107.625</v>
      </c>
      <c r="E1279">
        <v>64.400000000000006</v>
      </c>
      <c r="F1279">
        <v>63.64</v>
      </c>
      <c r="G1279">
        <v>51.8</v>
      </c>
      <c r="H1279">
        <v>30.2</v>
      </c>
      <c r="I1279">
        <v>11</v>
      </c>
      <c r="J1279" t="s">
        <v>26</v>
      </c>
    </row>
    <row r="1280" spans="1:10" x14ac:dyDescent="0.25">
      <c r="A1280" s="1">
        <v>45107</v>
      </c>
      <c r="B1280" s="7">
        <v>0.64583333333333337</v>
      </c>
      <c r="C1280" s="7">
        <v>0.625</v>
      </c>
      <c r="D1280" s="8">
        <f>Weather[[#This Row],[Date]]+Weather[[#This Row],[WeatherHourlyBuckets]]</f>
        <v>45107.625</v>
      </c>
      <c r="E1280">
        <v>64.400000000000006</v>
      </c>
      <c r="F1280">
        <v>63.64</v>
      </c>
      <c r="G1280">
        <v>51.8</v>
      </c>
      <c r="H1280">
        <v>30.2</v>
      </c>
      <c r="I1280">
        <v>11</v>
      </c>
      <c r="J1280" t="s">
        <v>26</v>
      </c>
    </row>
    <row r="1281" spans="1:10" x14ac:dyDescent="0.25">
      <c r="A1281" s="1">
        <v>45107</v>
      </c>
      <c r="B1281" s="7">
        <v>0.58333333333333337</v>
      </c>
      <c r="C1281" s="7">
        <v>0.58333333333333337</v>
      </c>
      <c r="D1281" s="8">
        <f>Weather[[#This Row],[Date]]+Weather[[#This Row],[WeatherHourlyBuckets]]</f>
        <v>45107.583333333336</v>
      </c>
      <c r="E1281">
        <v>68</v>
      </c>
      <c r="F1281">
        <v>56.19</v>
      </c>
      <c r="G1281">
        <v>51.8</v>
      </c>
      <c r="H1281">
        <v>30.18</v>
      </c>
      <c r="I1281">
        <v>13</v>
      </c>
      <c r="J1281" t="s">
        <v>23</v>
      </c>
    </row>
    <row r="1282" spans="1:10" x14ac:dyDescent="0.25">
      <c r="A1282" s="1">
        <v>45107</v>
      </c>
      <c r="B1282" s="7">
        <v>0.57638888888888884</v>
      </c>
      <c r="C1282" s="7">
        <v>0.54166666666666663</v>
      </c>
      <c r="D1282" s="8">
        <f>Weather[[#This Row],[Date]]+Weather[[#This Row],[WeatherHourlyBuckets]]</f>
        <v>45107.541666666664</v>
      </c>
      <c r="E1282">
        <v>68</v>
      </c>
      <c r="F1282">
        <v>56.19</v>
      </c>
      <c r="G1282">
        <v>51.8</v>
      </c>
      <c r="H1282">
        <v>30.17</v>
      </c>
      <c r="I1282">
        <v>11</v>
      </c>
      <c r="J1282" t="s">
        <v>23</v>
      </c>
    </row>
    <row r="1283" spans="1:10" x14ac:dyDescent="0.25">
      <c r="A1283" s="1">
        <v>45107</v>
      </c>
      <c r="B1283" s="7">
        <v>0.56597222222222221</v>
      </c>
      <c r="C1283" s="7">
        <v>0.54166666666666663</v>
      </c>
      <c r="D1283" s="8">
        <f>Weather[[#This Row],[Date]]+Weather[[#This Row],[WeatherHourlyBuckets]]</f>
        <v>45107.541666666664</v>
      </c>
      <c r="E1283">
        <v>68</v>
      </c>
      <c r="F1283">
        <v>56.19</v>
      </c>
      <c r="G1283">
        <v>51.8</v>
      </c>
      <c r="H1283">
        <v>30.17</v>
      </c>
      <c r="I1283">
        <v>12</v>
      </c>
      <c r="J1283" t="s">
        <v>23</v>
      </c>
    </row>
    <row r="1284" spans="1:10" x14ac:dyDescent="0.25">
      <c r="A1284" s="1">
        <v>45107</v>
      </c>
      <c r="B1284" s="7">
        <v>0.44097222222222221</v>
      </c>
      <c r="C1284" s="7">
        <v>0.41666666666666669</v>
      </c>
      <c r="D1284" s="8">
        <f>Weather[[#This Row],[Date]]+Weather[[#This Row],[WeatherHourlyBuckets]]</f>
        <v>45107.416666666664</v>
      </c>
      <c r="E1284">
        <v>64.400000000000006</v>
      </c>
      <c r="F1284">
        <v>63.64</v>
      </c>
      <c r="G1284">
        <v>51.8</v>
      </c>
      <c r="H1284">
        <v>30.2</v>
      </c>
      <c r="I1284">
        <v>5</v>
      </c>
      <c r="J1284" t="s">
        <v>17</v>
      </c>
    </row>
    <row r="1285" spans="1:10" x14ac:dyDescent="0.25">
      <c r="A1285" s="1">
        <v>45107</v>
      </c>
      <c r="B1285" s="7">
        <v>0.39583333333333331</v>
      </c>
      <c r="C1285" s="7">
        <v>0.375</v>
      </c>
      <c r="D1285" s="8">
        <f>Weather[[#This Row],[Date]]+Weather[[#This Row],[WeatherHourlyBuckets]]</f>
        <v>45107.375</v>
      </c>
      <c r="E1285">
        <v>64.400000000000006</v>
      </c>
      <c r="F1285">
        <v>63.64</v>
      </c>
      <c r="G1285">
        <v>51.8</v>
      </c>
      <c r="H1285">
        <v>30.18</v>
      </c>
      <c r="J1285" t="s">
        <v>20</v>
      </c>
    </row>
    <row r="1286" spans="1:10" x14ac:dyDescent="0.25">
      <c r="A1286" s="1">
        <v>45107</v>
      </c>
      <c r="B1286" s="7">
        <v>0.37847222222222221</v>
      </c>
      <c r="C1286" s="7">
        <v>0.375</v>
      </c>
      <c r="D1286" s="8">
        <f>Weather[[#This Row],[Date]]+Weather[[#This Row],[WeatherHourlyBuckets]]</f>
        <v>45107.375</v>
      </c>
      <c r="E1286">
        <v>60.8</v>
      </c>
      <c r="F1286">
        <v>72.23</v>
      </c>
      <c r="G1286">
        <v>51.8</v>
      </c>
      <c r="H1286">
        <v>30.19</v>
      </c>
      <c r="J1286" t="s">
        <v>20</v>
      </c>
    </row>
    <row r="1287" spans="1:10" x14ac:dyDescent="0.25">
      <c r="A1287" s="1">
        <v>45107</v>
      </c>
      <c r="B1287" s="7">
        <v>3.472222222222222E-3</v>
      </c>
      <c r="C1287" s="7">
        <v>0</v>
      </c>
      <c r="D1287" s="8">
        <f>Weather[[#This Row],[Date]]+Weather[[#This Row],[WeatherHourlyBuckets]]</f>
        <v>45107</v>
      </c>
      <c r="E1287">
        <v>59</v>
      </c>
      <c r="F1287">
        <v>77.010000000000005</v>
      </c>
      <c r="G1287">
        <v>51.8</v>
      </c>
      <c r="H1287">
        <v>30.23</v>
      </c>
      <c r="I1287">
        <v>8</v>
      </c>
      <c r="J1287" t="s">
        <v>14</v>
      </c>
    </row>
    <row r="1288" spans="1:10" x14ac:dyDescent="0.25">
      <c r="A1288" s="1">
        <v>45107</v>
      </c>
      <c r="B1288" s="7">
        <v>0</v>
      </c>
      <c r="C1288" s="7">
        <v>0</v>
      </c>
      <c r="D1288" s="8">
        <f>Weather[[#This Row],[Date]]+Weather[[#This Row],[WeatherHourlyBuckets]]</f>
        <v>45107</v>
      </c>
      <c r="E1288">
        <v>59</v>
      </c>
      <c r="F1288">
        <v>77.010000000000005</v>
      </c>
      <c r="G1288">
        <v>51.8</v>
      </c>
      <c r="H1288">
        <v>30.23</v>
      </c>
      <c r="I1288">
        <v>9</v>
      </c>
      <c r="J1288" t="s">
        <v>26</v>
      </c>
    </row>
    <row r="1289" spans="1:10" x14ac:dyDescent="0.25">
      <c r="A1289" s="1">
        <v>45107</v>
      </c>
      <c r="B1289" s="7">
        <v>0.15972222222222221</v>
      </c>
      <c r="C1289" s="7">
        <v>0.125</v>
      </c>
      <c r="D1289" s="8">
        <f>Weather[[#This Row],[Date]]+Weather[[#This Row],[WeatherHourlyBuckets]]</f>
        <v>45107.125</v>
      </c>
      <c r="E1289">
        <v>51.8</v>
      </c>
      <c r="F1289">
        <v>100</v>
      </c>
      <c r="G1289">
        <v>51.8</v>
      </c>
      <c r="H1289">
        <v>30.23</v>
      </c>
      <c r="J1289" t="s">
        <v>20</v>
      </c>
    </row>
    <row r="1290" spans="1:10" x14ac:dyDescent="0.25">
      <c r="A1290" s="1">
        <v>45107</v>
      </c>
      <c r="B1290" s="7">
        <v>0.15625</v>
      </c>
      <c r="C1290" s="7">
        <v>0.125</v>
      </c>
      <c r="D1290" s="8">
        <f>Weather[[#This Row],[Date]]+Weather[[#This Row],[WeatherHourlyBuckets]]</f>
        <v>45107.125</v>
      </c>
      <c r="E1290">
        <v>51.8</v>
      </c>
      <c r="F1290">
        <v>100</v>
      </c>
      <c r="G1290">
        <v>51.8</v>
      </c>
      <c r="H1290">
        <v>30.23</v>
      </c>
      <c r="I1290">
        <v>4</v>
      </c>
      <c r="J1290" t="s">
        <v>19</v>
      </c>
    </row>
    <row r="1291" spans="1:10" x14ac:dyDescent="0.25">
      <c r="A1291" s="1">
        <v>45107</v>
      </c>
      <c r="B1291" s="7">
        <v>0.15277777777777779</v>
      </c>
      <c r="C1291" s="7">
        <v>0.125</v>
      </c>
      <c r="D1291" s="8">
        <f>Weather[[#This Row],[Date]]+Weather[[#This Row],[WeatherHourlyBuckets]]</f>
        <v>45107.125</v>
      </c>
      <c r="E1291">
        <v>51.8</v>
      </c>
      <c r="F1291">
        <v>100</v>
      </c>
      <c r="G1291">
        <v>51.8</v>
      </c>
      <c r="H1291">
        <v>30.23</v>
      </c>
      <c r="J1291" t="s">
        <v>20</v>
      </c>
    </row>
    <row r="1292" spans="1:10" x14ac:dyDescent="0.25">
      <c r="A1292" s="1">
        <v>45107</v>
      </c>
      <c r="B1292" s="7">
        <v>0.14930555555555555</v>
      </c>
      <c r="C1292" s="7">
        <v>0.125</v>
      </c>
      <c r="D1292" s="8">
        <f>Weather[[#This Row],[Date]]+Weather[[#This Row],[WeatherHourlyBuckets]]</f>
        <v>45107.125</v>
      </c>
      <c r="E1292">
        <v>51.8</v>
      </c>
      <c r="F1292">
        <v>100</v>
      </c>
      <c r="G1292">
        <v>51.8</v>
      </c>
      <c r="H1292">
        <v>30.23</v>
      </c>
      <c r="I1292">
        <v>3</v>
      </c>
      <c r="J1292" t="s">
        <v>15</v>
      </c>
    </row>
    <row r="1293" spans="1:10" x14ac:dyDescent="0.25">
      <c r="A1293" s="1">
        <v>45107</v>
      </c>
      <c r="B1293" s="7">
        <v>0.14583333333333334</v>
      </c>
      <c r="C1293" s="7">
        <v>0.125</v>
      </c>
      <c r="D1293" s="8">
        <f>Weather[[#This Row],[Date]]+Weather[[#This Row],[WeatherHourlyBuckets]]</f>
        <v>45107.125</v>
      </c>
      <c r="E1293">
        <v>51.8</v>
      </c>
      <c r="F1293">
        <v>100</v>
      </c>
      <c r="G1293">
        <v>51.8</v>
      </c>
      <c r="H1293">
        <v>30.23</v>
      </c>
      <c r="I1293">
        <v>5</v>
      </c>
      <c r="J1293" t="s">
        <v>14</v>
      </c>
    </row>
    <row r="1294" spans="1:10" x14ac:dyDescent="0.25">
      <c r="A1294" s="1">
        <v>45107</v>
      </c>
      <c r="B1294" s="7">
        <v>0.13541666666666666</v>
      </c>
      <c r="C1294" s="7">
        <v>0.125</v>
      </c>
      <c r="D1294" s="8">
        <f>Weather[[#This Row],[Date]]+Weather[[#This Row],[WeatherHourlyBuckets]]</f>
        <v>45107.125</v>
      </c>
      <c r="E1294">
        <v>51.8</v>
      </c>
      <c r="F1294">
        <v>100</v>
      </c>
      <c r="G1294">
        <v>51.8</v>
      </c>
      <c r="H1294">
        <v>30.24</v>
      </c>
      <c r="I1294">
        <v>7</v>
      </c>
      <c r="J1294" t="s">
        <v>14</v>
      </c>
    </row>
    <row r="1295" spans="1:10" x14ac:dyDescent="0.25">
      <c r="A1295" s="1">
        <v>45107</v>
      </c>
      <c r="B1295" s="7">
        <v>0.13194444444444445</v>
      </c>
      <c r="C1295" s="7">
        <v>0.125</v>
      </c>
      <c r="D1295" s="8">
        <f>Weather[[#This Row],[Date]]+Weather[[#This Row],[WeatherHourlyBuckets]]</f>
        <v>45107.125</v>
      </c>
      <c r="E1295">
        <v>51.8</v>
      </c>
      <c r="F1295">
        <v>100</v>
      </c>
      <c r="G1295">
        <v>51.8</v>
      </c>
      <c r="H1295">
        <v>30.24</v>
      </c>
      <c r="I1295">
        <v>5</v>
      </c>
      <c r="J1295" t="s">
        <v>14</v>
      </c>
    </row>
    <row r="1296" spans="1:10" x14ac:dyDescent="0.25">
      <c r="A1296" s="1">
        <v>45107</v>
      </c>
      <c r="B1296" s="7">
        <v>0.12847222222222221</v>
      </c>
      <c r="C1296" s="7">
        <v>0.125</v>
      </c>
      <c r="D1296" s="8">
        <f>Weather[[#This Row],[Date]]+Weather[[#This Row],[WeatherHourlyBuckets]]</f>
        <v>45107.125</v>
      </c>
      <c r="E1296">
        <v>51.8</v>
      </c>
      <c r="F1296">
        <v>100</v>
      </c>
      <c r="G1296">
        <v>51.8</v>
      </c>
      <c r="H1296">
        <v>30.24</v>
      </c>
      <c r="I1296">
        <v>7</v>
      </c>
      <c r="J1296" t="s">
        <v>14</v>
      </c>
    </row>
    <row r="1297" spans="1:10" x14ac:dyDescent="0.25">
      <c r="A1297" s="1">
        <v>45107</v>
      </c>
      <c r="B1297" s="7">
        <v>0.125</v>
      </c>
      <c r="C1297" s="7">
        <v>0.125</v>
      </c>
      <c r="D1297" s="8">
        <f>Weather[[#This Row],[Date]]+Weather[[#This Row],[WeatherHourlyBuckets]]</f>
        <v>45107.125</v>
      </c>
      <c r="E1297">
        <v>51.8</v>
      </c>
      <c r="F1297">
        <v>100</v>
      </c>
      <c r="G1297">
        <v>51.8</v>
      </c>
      <c r="H1297">
        <v>30.24</v>
      </c>
      <c r="I1297">
        <v>8</v>
      </c>
      <c r="J1297" t="s">
        <v>26</v>
      </c>
    </row>
    <row r="1298" spans="1:10" x14ac:dyDescent="0.25">
      <c r="A1298" s="1">
        <v>45107</v>
      </c>
      <c r="B1298" s="7">
        <v>0.12152777777777778</v>
      </c>
      <c r="C1298" s="7">
        <v>8.3333333333333329E-2</v>
      </c>
      <c r="D1298" s="8">
        <f>Weather[[#This Row],[Date]]+Weather[[#This Row],[WeatherHourlyBuckets]]</f>
        <v>45107.083333333336</v>
      </c>
      <c r="E1298">
        <v>51.8</v>
      </c>
      <c r="F1298">
        <v>100</v>
      </c>
      <c r="G1298">
        <v>51.8</v>
      </c>
      <c r="H1298">
        <v>30.24</v>
      </c>
      <c r="I1298">
        <v>8</v>
      </c>
      <c r="J1298" t="s">
        <v>14</v>
      </c>
    </row>
    <row r="1299" spans="1:10" x14ac:dyDescent="0.25">
      <c r="A1299" s="1">
        <v>45107</v>
      </c>
      <c r="B1299" s="7">
        <v>0.28472222222222221</v>
      </c>
      <c r="C1299" s="7">
        <v>0.25</v>
      </c>
      <c r="D1299" s="8">
        <f>Weather[[#This Row],[Date]]+Weather[[#This Row],[WeatherHourlyBuckets]]</f>
        <v>45107.25</v>
      </c>
      <c r="E1299">
        <v>53.6</v>
      </c>
      <c r="F1299">
        <v>93.6</v>
      </c>
      <c r="G1299">
        <v>51.8</v>
      </c>
      <c r="H1299">
        <v>30.19</v>
      </c>
      <c r="I1299">
        <v>6</v>
      </c>
      <c r="J1299" t="s">
        <v>24</v>
      </c>
    </row>
    <row r="1300" spans="1:10" x14ac:dyDescent="0.25">
      <c r="A1300" s="1">
        <v>45107</v>
      </c>
      <c r="B1300" s="7">
        <v>0.28125</v>
      </c>
      <c r="C1300" s="7">
        <v>0.25</v>
      </c>
      <c r="D1300" s="8">
        <f>Weather[[#This Row],[Date]]+Weather[[#This Row],[WeatherHourlyBuckets]]</f>
        <v>45107.25</v>
      </c>
      <c r="E1300">
        <v>53.6</v>
      </c>
      <c r="F1300">
        <v>93.6</v>
      </c>
      <c r="G1300">
        <v>51.8</v>
      </c>
      <c r="H1300">
        <v>30.19</v>
      </c>
      <c r="I1300">
        <v>6</v>
      </c>
      <c r="J1300" t="s">
        <v>24</v>
      </c>
    </row>
    <row r="1301" spans="1:10" x14ac:dyDescent="0.25">
      <c r="A1301" s="1">
        <v>45107</v>
      </c>
      <c r="B1301" s="7">
        <v>0.27777777777777779</v>
      </c>
      <c r="C1301" s="7">
        <v>0.25</v>
      </c>
      <c r="D1301" s="8">
        <f>Weather[[#This Row],[Date]]+Weather[[#This Row],[WeatherHourlyBuckets]]</f>
        <v>45107.25</v>
      </c>
      <c r="E1301">
        <v>53.6</v>
      </c>
      <c r="F1301">
        <v>93.6</v>
      </c>
      <c r="G1301">
        <v>51.8</v>
      </c>
      <c r="H1301">
        <v>30.2</v>
      </c>
      <c r="I1301">
        <v>6</v>
      </c>
      <c r="J1301" t="s">
        <v>24</v>
      </c>
    </row>
    <row r="1302" spans="1:10" x14ac:dyDescent="0.25">
      <c r="A1302" s="1">
        <v>45107</v>
      </c>
      <c r="B1302" s="7">
        <v>0.27430555555555558</v>
      </c>
      <c r="C1302" s="7">
        <v>0.25</v>
      </c>
      <c r="D1302" s="8">
        <f>Weather[[#This Row],[Date]]+Weather[[#This Row],[WeatherHourlyBuckets]]</f>
        <v>45107.25</v>
      </c>
      <c r="E1302">
        <v>53.6</v>
      </c>
      <c r="F1302">
        <v>93.6</v>
      </c>
      <c r="G1302">
        <v>51.8</v>
      </c>
      <c r="H1302">
        <v>30.2</v>
      </c>
      <c r="I1302">
        <v>6</v>
      </c>
      <c r="J1302" t="s">
        <v>21</v>
      </c>
    </row>
    <row r="1303" spans="1:10" x14ac:dyDescent="0.25">
      <c r="A1303" s="1">
        <v>45107</v>
      </c>
      <c r="B1303" s="7">
        <v>0.27083333333333331</v>
      </c>
      <c r="C1303" s="7">
        <v>0.25</v>
      </c>
      <c r="D1303" s="8">
        <f>Weather[[#This Row],[Date]]+Weather[[#This Row],[WeatherHourlyBuckets]]</f>
        <v>45107.25</v>
      </c>
      <c r="E1303">
        <v>53.6</v>
      </c>
      <c r="F1303">
        <v>93.6</v>
      </c>
      <c r="G1303">
        <v>51.8</v>
      </c>
      <c r="H1303">
        <v>30.2</v>
      </c>
      <c r="I1303">
        <v>7</v>
      </c>
      <c r="J1303" t="s">
        <v>21</v>
      </c>
    </row>
    <row r="1304" spans="1:10" x14ac:dyDescent="0.25">
      <c r="A1304" s="1">
        <v>45107</v>
      </c>
      <c r="B1304" s="7">
        <v>0.26041666666666669</v>
      </c>
      <c r="C1304" s="7">
        <v>0.25</v>
      </c>
      <c r="D1304" s="8">
        <f>Weather[[#This Row],[Date]]+Weather[[#This Row],[WeatherHourlyBuckets]]</f>
        <v>45107.25</v>
      </c>
      <c r="E1304">
        <v>53.6</v>
      </c>
      <c r="F1304">
        <v>93.6</v>
      </c>
      <c r="G1304">
        <v>51.8</v>
      </c>
      <c r="H1304">
        <v>30.19</v>
      </c>
      <c r="I1304">
        <v>7</v>
      </c>
      <c r="J1304" t="s">
        <v>27</v>
      </c>
    </row>
    <row r="1305" spans="1:10" x14ac:dyDescent="0.25">
      <c r="A1305" s="1">
        <v>45107</v>
      </c>
      <c r="B1305" s="7">
        <v>0.25694444444444442</v>
      </c>
      <c r="C1305" s="7">
        <v>0.25</v>
      </c>
      <c r="D1305" s="8">
        <f>Weather[[#This Row],[Date]]+Weather[[#This Row],[WeatherHourlyBuckets]]</f>
        <v>45107.25</v>
      </c>
      <c r="E1305">
        <v>53.6</v>
      </c>
      <c r="F1305">
        <v>93.6</v>
      </c>
      <c r="G1305">
        <v>51.8</v>
      </c>
      <c r="H1305">
        <v>30.19</v>
      </c>
      <c r="I1305">
        <v>6</v>
      </c>
      <c r="J1305" t="s">
        <v>27</v>
      </c>
    </row>
    <row r="1306" spans="1:10" x14ac:dyDescent="0.25">
      <c r="A1306" s="1">
        <v>45107</v>
      </c>
      <c r="B1306" s="7">
        <v>0.25347222222222221</v>
      </c>
      <c r="C1306" s="7">
        <v>0.25</v>
      </c>
      <c r="D1306" s="8">
        <f>Weather[[#This Row],[Date]]+Weather[[#This Row],[WeatherHourlyBuckets]]</f>
        <v>45107.25</v>
      </c>
      <c r="E1306">
        <v>53.6</v>
      </c>
      <c r="F1306">
        <v>93.6</v>
      </c>
      <c r="G1306">
        <v>51.8</v>
      </c>
      <c r="H1306">
        <v>30.19</v>
      </c>
      <c r="I1306">
        <v>7</v>
      </c>
      <c r="J1306" t="s">
        <v>27</v>
      </c>
    </row>
    <row r="1307" spans="1:10" x14ac:dyDescent="0.25">
      <c r="A1307" s="1">
        <v>45107</v>
      </c>
      <c r="B1307" s="7">
        <v>0.25</v>
      </c>
      <c r="C1307" s="7">
        <v>0.25</v>
      </c>
      <c r="D1307" s="8">
        <f>Weather[[#This Row],[Date]]+Weather[[#This Row],[WeatherHourlyBuckets]]</f>
        <v>45107.25</v>
      </c>
      <c r="E1307">
        <v>53.6</v>
      </c>
      <c r="F1307">
        <v>93.6</v>
      </c>
      <c r="G1307">
        <v>51.8</v>
      </c>
      <c r="H1307">
        <v>30.19</v>
      </c>
      <c r="I1307">
        <v>4</v>
      </c>
      <c r="J1307" t="s">
        <v>27</v>
      </c>
    </row>
    <row r="1308" spans="1:10" x14ac:dyDescent="0.25">
      <c r="A1308" s="1">
        <v>45107</v>
      </c>
      <c r="B1308" s="7">
        <v>0.24652777777777779</v>
      </c>
      <c r="C1308" s="7">
        <v>0.20833333333333334</v>
      </c>
      <c r="D1308" s="8">
        <f>Weather[[#This Row],[Date]]+Weather[[#This Row],[WeatherHourlyBuckets]]</f>
        <v>45107.208333333336</v>
      </c>
      <c r="E1308">
        <v>53.6</v>
      </c>
      <c r="F1308">
        <v>93.6</v>
      </c>
      <c r="G1308">
        <v>51.8</v>
      </c>
      <c r="H1308">
        <v>30.19</v>
      </c>
      <c r="I1308">
        <v>6</v>
      </c>
      <c r="J1308" t="s">
        <v>19</v>
      </c>
    </row>
    <row r="1309" spans="1:10" x14ac:dyDescent="0.25">
      <c r="A1309" s="1">
        <v>45107</v>
      </c>
      <c r="B1309" s="7">
        <v>0.24305555555555555</v>
      </c>
      <c r="C1309" s="7">
        <v>0.20833333333333334</v>
      </c>
      <c r="D1309" s="8">
        <f>Weather[[#This Row],[Date]]+Weather[[#This Row],[WeatherHourlyBuckets]]</f>
        <v>45107.208333333336</v>
      </c>
      <c r="E1309">
        <v>53.6</v>
      </c>
      <c r="F1309">
        <v>93.6</v>
      </c>
      <c r="G1309">
        <v>51.8</v>
      </c>
      <c r="H1309">
        <v>30.2</v>
      </c>
      <c r="I1309">
        <v>6</v>
      </c>
      <c r="J1309" t="s">
        <v>19</v>
      </c>
    </row>
    <row r="1310" spans="1:10" x14ac:dyDescent="0.25">
      <c r="A1310" s="1">
        <v>45107</v>
      </c>
      <c r="B1310" s="7">
        <v>0.23958333333333334</v>
      </c>
      <c r="C1310" s="7">
        <v>0.20833333333333334</v>
      </c>
      <c r="D1310" s="8">
        <f>Weather[[#This Row],[Date]]+Weather[[#This Row],[WeatherHourlyBuckets]]</f>
        <v>45107.208333333336</v>
      </c>
      <c r="E1310">
        <v>53.6</v>
      </c>
      <c r="F1310">
        <v>93.6</v>
      </c>
      <c r="G1310">
        <v>51.8</v>
      </c>
      <c r="H1310">
        <v>30.2</v>
      </c>
      <c r="I1310">
        <v>7</v>
      </c>
      <c r="J1310" t="s">
        <v>24</v>
      </c>
    </row>
    <row r="1311" spans="1:10" x14ac:dyDescent="0.25">
      <c r="A1311" s="1">
        <v>45107</v>
      </c>
      <c r="B1311" s="7">
        <v>0.2361111111111111</v>
      </c>
      <c r="C1311" s="7">
        <v>0.20833333333333334</v>
      </c>
      <c r="D1311" s="8">
        <f>Weather[[#This Row],[Date]]+Weather[[#This Row],[WeatherHourlyBuckets]]</f>
        <v>45107.208333333336</v>
      </c>
      <c r="E1311">
        <v>53.6</v>
      </c>
      <c r="F1311">
        <v>93.6</v>
      </c>
      <c r="G1311">
        <v>51.8</v>
      </c>
      <c r="H1311">
        <v>30.2</v>
      </c>
      <c r="I1311">
        <v>7</v>
      </c>
      <c r="J1311" t="s">
        <v>24</v>
      </c>
    </row>
    <row r="1312" spans="1:10" x14ac:dyDescent="0.25">
      <c r="A1312" s="1">
        <v>45107</v>
      </c>
      <c r="B1312" s="7">
        <v>0.2326388888888889</v>
      </c>
      <c r="C1312" s="7">
        <v>0.20833333333333334</v>
      </c>
      <c r="D1312" s="8">
        <f>Weather[[#This Row],[Date]]+Weather[[#This Row],[WeatherHourlyBuckets]]</f>
        <v>45107.208333333336</v>
      </c>
      <c r="E1312">
        <v>53.6</v>
      </c>
      <c r="F1312">
        <v>93.6</v>
      </c>
      <c r="G1312">
        <v>51.8</v>
      </c>
      <c r="H1312">
        <v>30.19</v>
      </c>
      <c r="I1312">
        <v>5</v>
      </c>
      <c r="J1312" t="s">
        <v>24</v>
      </c>
    </row>
    <row r="1313" spans="1:10" x14ac:dyDescent="0.25">
      <c r="A1313" s="1">
        <v>45107</v>
      </c>
      <c r="B1313" s="7">
        <v>0.22916666666666666</v>
      </c>
      <c r="C1313" s="7">
        <v>0.20833333333333334</v>
      </c>
      <c r="D1313" s="8">
        <f>Weather[[#This Row],[Date]]+Weather[[#This Row],[WeatherHourlyBuckets]]</f>
        <v>45107.208333333336</v>
      </c>
      <c r="E1313">
        <v>53.6</v>
      </c>
      <c r="F1313">
        <v>93.6</v>
      </c>
      <c r="G1313">
        <v>51.8</v>
      </c>
      <c r="H1313">
        <v>30.19</v>
      </c>
      <c r="I1313">
        <v>5</v>
      </c>
      <c r="J1313" t="s">
        <v>24</v>
      </c>
    </row>
    <row r="1314" spans="1:10" x14ac:dyDescent="0.25">
      <c r="A1314" s="1">
        <v>45107</v>
      </c>
      <c r="B1314" s="7">
        <v>0.21875</v>
      </c>
      <c r="C1314" s="7">
        <v>0.20833333333333334</v>
      </c>
      <c r="D1314" s="8">
        <f>Weather[[#This Row],[Date]]+Weather[[#This Row],[WeatherHourlyBuckets]]</f>
        <v>45107.208333333336</v>
      </c>
      <c r="E1314">
        <v>53.6</v>
      </c>
      <c r="F1314">
        <v>93.6</v>
      </c>
      <c r="G1314">
        <v>51.8</v>
      </c>
      <c r="H1314">
        <v>30.19</v>
      </c>
      <c r="I1314">
        <v>4</v>
      </c>
      <c r="J1314" t="s">
        <v>27</v>
      </c>
    </row>
    <row r="1315" spans="1:10" x14ac:dyDescent="0.25">
      <c r="A1315" s="1">
        <v>45107</v>
      </c>
      <c r="B1315" s="7">
        <v>0.21527777777777779</v>
      </c>
      <c r="C1315" s="7">
        <v>0.20833333333333334</v>
      </c>
      <c r="D1315" s="8">
        <f>Weather[[#This Row],[Date]]+Weather[[#This Row],[WeatherHourlyBuckets]]</f>
        <v>45107.208333333336</v>
      </c>
      <c r="E1315">
        <v>53.6</v>
      </c>
      <c r="F1315">
        <v>93.6</v>
      </c>
      <c r="G1315">
        <v>51.8</v>
      </c>
      <c r="H1315">
        <v>30.19</v>
      </c>
      <c r="I1315">
        <v>4</v>
      </c>
      <c r="J1315" t="s">
        <v>27</v>
      </c>
    </row>
    <row r="1316" spans="1:10" x14ac:dyDescent="0.25">
      <c r="A1316" s="1">
        <v>45107</v>
      </c>
      <c r="B1316" s="7">
        <v>0.21180555555555555</v>
      </c>
      <c r="C1316" s="7">
        <v>0.20833333333333334</v>
      </c>
      <c r="D1316" s="8">
        <f>Weather[[#This Row],[Date]]+Weather[[#This Row],[WeatherHourlyBuckets]]</f>
        <v>45107.208333333336</v>
      </c>
      <c r="E1316">
        <v>53.6</v>
      </c>
      <c r="F1316">
        <v>93.6</v>
      </c>
      <c r="G1316">
        <v>51.8</v>
      </c>
      <c r="H1316">
        <v>30.2</v>
      </c>
      <c r="I1316">
        <v>5</v>
      </c>
      <c r="J1316" t="s">
        <v>27</v>
      </c>
    </row>
    <row r="1317" spans="1:10" x14ac:dyDescent="0.25">
      <c r="A1317" s="1">
        <v>45107</v>
      </c>
      <c r="B1317" s="7">
        <v>0.20833333333333334</v>
      </c>
      <c r="C1317" s="7">
        <v>0.20833333333333334</v>
      </c>
      <c r="D1317" s="8">
        <f>Weather[[#This Row],[Date]]+Weather[[#This Row],[WeatherHourlyBuckets]]</f>
        <v>45107.208333333336</v>
      </c>
      <c r="E1317">
        <v>53.6</v>
      </c>
      <c r="F1317">
        <v>93.6</v>
      </c>
      <c r="G1317">
        <v>51.8</v>
      </c>
      <c r="H1317">
        <v>30.2</v>
      </c>
      <c r="I1317">
        <v>6</v>
      </c>
      <c r="J1317" t="s">
        <v>24</v>
      </c>
    </row>
    <row r="1318" spans="1:10" x14ac:dyDescent="0.25">
      <c r="A1318" s="1">
        <v>45107</v>
      </c>
      <c r="B1318" s="7">
        <v>0.2048611111111111</v>
      </c>
      <c r="C1318" s="7">
        <v>0.16666666666666666</v>
      </c>
      <c r="D1318" s="8">
        <f>Weather[[#This Row],[Date]]+Weather[[#This Row],[WeatherHourlyBuckets]]</f>
        <v>45107.166666666664</v>
      </c>
      <c r="E1318">
        <v>53.6</v>
      </c>
      <c r="F1318">
        <v>93.6</v>
      </c>
      <c r="G1318">
        <v>51.8</v>
      </c>
      <c r="H1318">
        <v>30.2</v>
      </c>
      <c r="I1318">
        <v>5</v>
      </c>
      <c r="J1318" t="s">
        <v>24</v>
      </c>
    </row>
    <row r="1319" spans="1:10" x14ac:dyDescent="0.25">
      <c r="A1319" s="1">
        <v>45107</v>
      </c>
      <c r="B1319" s="7">
        <v>0.2013888888888889</v>
      </c>
      <c r="C1319" s="7">
        <v>0.16666666666666666</v>
      </c>
      <c r="D1319" s="8">
        <f>Weather[[#This Row],[Date]]+Weather[[#This Row],[WeatherHourlyBuckets]]</f>
        <v>45107.166666666664</v>
      </c>
      <c r="E1319">
        <v>53.6</v>
      </c>
      <c r="F1319">
        <v>93.6</v>
      </c>
      <c r="G1319">
        <v>51.8</v>
      </c>
      <c r="H1319">
        <v>30.2</v>
      </c>
      <c r="I1319">
        <v>4</v>
      </c>
      <c r="J1319" t="s">
        <v>24</v>
      </c>
    </row>
    <row r="1320" spans="1:10" x14ac:dyDescent="0.25">
      <c r="A1320" s="1">
        <v>45107</v>
      </c>
      <c r="B1320" s="7">
        <v>0.17708333333333334</v>
      </c>
      <c r="C1320" s="7">
        <v>0.16666666666666666</v>
      </c>
      <c r="D1320" s="8">
        <f>Weather[[#This Row],[Date]]+Weather[[#This Row],[WeatherHourlyBuckets]]</f>
        <v>45107.166666666664</v>
      </c>
      <c r="E1320">
        <v>53.6</v>
      </c>
      <c r="F1320">
        <v>93.6</v>
      </c>
      <c r="G1320">
        <v>51.8</v>
      </c>
      <c r="H1320">
        <v>30.22</v>
      </c>
      <c r="I1320">
        <v>4</v>
      </c>
      <c r="J1320" t="s">
        <v>19</v>
      </c>
    </row>
    <row r="1321" spans="1:10" x14ac:dyDescent="0.25">
      <c r="A1321" s="1">
        <v>45107</v>
      </c>
      <c r="B1321" s="7">
        <v>0.1736111111111111</v>
      </c>
      <c r="C1321" s="7">
        <v>0.16666666666666666</v>
      </c>
      <c r="D1321" s="8">
        <f>Weather[[#This Row],[Date]]+Weather[[#This Row],[WeatherHourlyBuckets]]</f>
        <v>45107.166666666664</v>
      </c>
      <c r="E1321">
        <v>53.6</v>
      </c>
      <c r="F1321">
        <v>93.6</v>
      </c>
      <c r="G1321">
        <v>51.8</v>
      </c>
      <c r="H1321">
        <v>30.22</v>
      </c>
      <c r="I1321">
        <v>3</v>
      </c>
      <c r="J1321" t="s">
        <v>18</v>
      </c>
    </row>
    <row r="1322" spans="1:10" x14ac:dyDescent="0.25">
      <c r="A1322" s="1">
        <v>45107</v>
      </c>
      <c r="B1322" s="7">
        <v>0.1701388888888889</v>
      </c>
      <c r="C1322" s="7">
        <v>0.16666666666666666</v>
      </c>
      <c r="D1322" s="8">
        <f>Weather[[#This Row],[Date]]+Weather[[#This Row],[WeatherHourlyBuckets]]</f>
        <v>45107.166666666664</v>
      </c>
      <c r="E1322">
        <v>53.6</v>
      </c>
      <c r="F1322">
        <v>93.6</v>
      </c>
      <c r="G1322">
        <v>51.8</v>
      </c>
      <c r="H1322">
        <v>30.22</v>
      </c>
      <c r="I1322">
        <v>3</v>
      </c>
      <c r="J1322" t="s">
        <v>19</v>
      </c>
    </row>
    <row r="1323" spans="1:10" x14ac:dyDescent="0.25">
      <c r="A1323" s="1">
        <v>45107</v>
      </c>
      <c r="B1323" s="7">
        <v>0.16666666666666666</v>
      </c>
      <c r="C1323" s="7">
        <v>0.16666666666666666</v>
      </c>
      <c r="D1323" s="8">
        <f>Weather[[#This Row],[Date]]+Weather[[#This Row],[WeatherHourlyBuckets]]</f>
        <v>45107.166666666664</v>
      </c>
      <c r="E1323">
        <v>53.6</v>
      </c>
      <c r="F1323">
        <v>93.6</v>
      </c>
      <c r="G1323">
        <v>51.8</v>
      </c>
      <c r="H1323">
        <v>30.22</v>
      </c>
      <c r="J1323" t="s">
        <v>20</v>
      </c>
    </row>
    <row r="1324" spans="1:10" x14ac:dyDescent="0.25">
      <c r="A1324" s="1">
        <v>45107</v>
      </c>
      <c r="B1324" s="7">
        <v>0.16319444444444445</v>
      </c>
      <c r="C1324" s="7">
        <v>0.125</v>
      </c>
      <c r="D1324" s="8">
        <f>Weather[[#This Row],[Date]]+Weather[[#This Row],[WeatherHourlyBuckets]]</f>
        <v>45107.125</v>
      </c>
      <c r="E1324">
        <v>53.6</v>
      </c>
      <c r="F1324">
        <v>93.6</v>
      </c>
      <c r="G1324">
        <v>51.8</v>
      </c>
      <c r="H1324">
        <v>30.22</v>
      </c>
      <c r="J1324" t="s">
        <v>20</v>
      </c>
    </row>
    <row r="1325" spans="1:10" x14ac:dyDescent="0.25">
      <c r="A1325" s="1">
        <v>45107</v>
      </c>
      <c r="B1325" s="7">
        <v>0.54513888888888884</v>
      </c>
      <c r="C1325" s="7">
        <v>0.54166666666666663</v>
      </c>
      <c r="D1325" s="8">
        <f>Weather[[#This Row],[Date]]+Weather[[#This Row],[WeatherHourlyBuckets]]</f>
        <v>45107.541666666664</v>
      </c>
      <c r="E1325">
        <v>71.599999999999994</v>
      </c>
      <c r="F1325">
        <v>37.950000000000003</v>
      </c>
      <c r="G1325">
        <v>44.6</v>
      </c>
      <c r="H1325">
        <v>30.13</v>
      </c>
      <c r="I1325">
        <v>11</v>
      </c>
      <c r="J1325" t="s">
        <v>15</v>
      </c>
    </row>
    <row r="1326" spans="1:10" x14ac:dyDescent="0.25">
      <c r="A1326" s="1">
        <v>45107</v>
      </c>
      <c r="B1326" s="7">
        <v>0.53472222222222221</v>
      </c>
      <c r="C1326" s="7">
        <v>0.5</v>
      </c>
      <c r="D1326" s="8">
        <f>Weather[[#This Row],[Date]]+Weather[[#This Row],[WeatherHourlyBuckets]]</f>
        <v>45107.5</v>
      </c>
      <c r="E1326">
        <v>71.599999999999994</v>
      </c>
      <c r="F1326">
        <v>37.950000000000003</v>
      </c>
      <c r="G1326">
        <v>44.6</v>
      </c>
      <c r="H1326">
        <v>30.13</v>
      </c>
      <c r="I1326">
        <v>10</v>
      </c>
      <c r="J1326" t="s">
        <v>18</v>
      </c>
    </row>
    <row r="1327" spans="1:10" x14ac:dyDescent="0.25">
      <c r="A1327" s="1">
        <v>45107</v>
      </c>
      <c r="B1327" s="7">
        <v>0.52777777777777779</v>
      </c>
      <c r="C1327" s="7">
        <v>0.5</v>
      </c>
      <c r="D1327" s="8">
        <f>Weather[[#This Row],[Date]]+Weather[[#This Row],[WeatherHourlyBuckets]]</f>
        <v>45107.5</v>
      </c>
      <c r="E1327">
        <v>71.599999999999994</v>
      </c>
      <c r="F1327">
        <v>37.950000000000003</v>
      </c>
      <c r="G1327">
        <v>44.6</v>
      </c>
      <c r="H1327">
        <v>30.13</v>
      </c>
      <c r="I1327">
        <v>6</v>
      </c>
      <c r="J1327" t="s">
        <v>21</v>
      </c>
    </row>
    <row r="1328" spans="1:10" x14ac:dyDescent="0.25">
      <c r="A1328" s="1">
        <v>45107</v>
      </c>
      <c r="B1328" s="7">
        <v>0.49652777777777779</v>
      </c>
      <c r="C1328" s="7">
        <v>0.45833333333333331</v>
      </c>
      <c r="D1328" s="8">
        <f>Weather[[#This Row],[Date]]+Weather[[#This Row],[WeatherHourlyBuckets]]</f>
        <v>45107.458333333336</v>
      </c>
      <c r="E1328">
        <v>64.400000000000006</v>
      </c>
      <c r="F1328">
        <v>48.59</v>
      </c>
      <c r="G1328">
        <v>44.6</v>
      </c>
      <c r="H1328">
        <v>30.12</v>
      </c>
      <c r="I1328">
        <v>4</v>
      </c>
      <c r="J1328" t="s">
        <v>11</v>
      </c>
    </row>
    <row r="1329" spans="1:10" x14ac:dyDescent="0.25">
      <c r="A1329" s="1">
        <v>45107</v>
      </c>
      <c r="B1329" s="7">
        <v>0.46527777777777779</v>
      </c>
      <c r="C1329" s="7">
        <v>0.45833333333333331</v>
      </c>
      <c r="D1329" s="8">
        <f>Weather[[#This Row],[Date]]+Weather[[#This Row],[WeatherHourlyBuckets]]</f>
        <v>45107.458333333336</v>
      </c>
      <c r="E1329">
        <v>60.8</v>
      </c>
      <c r="F1329">
        <v>55.15</v>
      </c>
      <c r="G1329">
        <v>44.6</v>
      </c>
      <c r="H1329">
        <v>30.22</v>
      </c>
      <c r="I1329">
        <v>22</v>
      </c>
      <c r="J1329" t="s">
        <v>27</v>
      </c>
    </row>
    <row r="1330" spans="1:10" x14ac:dyDescent="0.25">
      <c r="A1330" s="1">
        <v>45107</v>
      </c>
      <c r="B1330" s="7">
        <v>0.46180555555555558</v>
      </c>
      <c r="C1330" s="7">
        <v>0.45833333333333331</v>
      </c>
      <c r="D1330" s="8">
        <f>Weather[[#This Row],[Date]]+Weather[[#This Row],[WeatherHourlyBuckets]]</f>
        <v>45107.458333333336</v>
      </c>
      <c r="E1330">
        <v>62.6</v>
      </c>
      <c r="F1330">
        <v>51.76</v>
      </c>
      <c r="G1330">
        <v>44.6</v>
      </c>
      <c r="H1330">
        <v>30.23</v>
      </c>
      <c r="I1330">
        <v>13</v>
      </c>
      <c r="J1330" t="s">
        <v>27</v>
      </c>
    </row>
    <row r="1331" spans="1:10" x14ac:dyDescent="0.25">
      <c r="A1331" s="1">
        <v>45107</v>
      </c>
      <c r="B1331" s="7">
        <v>0.88541666666666663</v>
      </c>
      <c r="C1331" s="7">
        <v>0.875</v>
      </c>
      <c r="D1331" s="8">
        <f>Weather[[#This Row],[Date]]+Weather[[#This Row],[WeatherHourlyBuckets]]</f>
        <v>45107.875</v>
      </c>
      <c r="E1331">
        <v>60.8</v>
      </c>
      <c r="F1331">
        <v>77.17</v>
      </c>
      <c r="G1331">
        <v>53.6</v>
      </c>
      <c r="H1331">
        <v>30.22</v>
      </c>
      <c r="I1331">
        <v>6</v>
      </c>
      <c r="J1331" t="s">
        <v>19</v>
      </c>
    </row>
    <row r="1332" spans="1:10" x14ac:dyDescent="0.25">
      <c r="A1332" s="1">
        <v>45107</v>
      </c>
      <c r="B1332" s="7">
        <v>0.88194444444444442</v>
      </c>
      <c r="C1332" s="7">
        <v>0.875</v>
      </c>
      <c r="D1332" s="8">
        <f>Weather[[#This Row],[Date]]+Weather[[#This Row],[WeatherHourlyBuckets]]</f>
        <v>45107.875</v>
      </c>
      <c r="E1332">
        <v>60.8</v>
      </c>
      <c r="F1332">
        <v>77.17</v>
      </c>
      <c r="G1332">
        <v>53.6</v>
      </c>
      <c r="H1332">
        <v>30.22</v>
      </c>
      <c r="I1332">
        <v>5</v>
      </c>
      <c r="J1332" t="s">
        <v>19</v>
      </c>
    </row>
    <row r="1333" spans="1:10" x14ac:dyDescent="0.25">
      <c r="A1333" s="1">
        <v>45107</v>
      </c>
      <c r="B1333" s="7">
        <v>0.87847222222222221</v>
      </c>
      <c r="C1333" s="7">
        <v>0.875</v>
      </c>
      <c r="D1333" s="8">
        <f>Weather[[#This Row],[Date]]+Weather[[#This Row],[WeatherHourlyBuckets]]</f>
        <v>45107.875</v>
      </c>
      <c r="E1333">
        <v>60.8</v>
      </c>
      <c r="F1333">
        <v>77.17</v>
      </c>
      <c r="G1333">
        <v>53.6</v>
      </c>
      <c r="H1333">
        <v>30.22</v>
      </c>
      <c r="I1333">
        <v>4</v>
      </c>
      <c r="J1333" t="s">
        <v>19</v>
      </c>
    </row>
    <row r="1334" spans="1:10" x14ac:dyDescent="0.25">
      <c r="A1334" s="1">
        <v>45107</v>
      </c>
      <c r="B1334" s="7">
        <v>0.73611111111111116</v>
      </c>
      <c r="C1334" s="7">
        <v>0.70833333333333337</v>
      </c>
      <c r="D1334" s="8">
        <f>Weather[[#This Row],[Date]]+Weather[[#This Row],[WeatherHourlyBuckets]]</f>
        <v>45107.708333333336</v>
      </c>
      <c r="E1334">
        <v>64.400000000000006</v>
      </c>
      <c r="F1334">
        <v>67.989999999999995</v>
      </c>
      <c r="G1334">
        <v>53.6</v>
      </c>
      <c r="H1334">
        <v>30.19</v>
      </c>
      <c r="J1334" t="s">
        <v>20</v>
      </c>
    </row>
    <row r="1335" spans="1:10" x14ac:dyDescent="0.25">
      <c r="A1335" s="1">
        <v>45107</v>
      </c>
      <c r="B1335" s="7">
        <v>0.71875</v>
      </c>
      <c r="C1335" s="7">
        <v>0.70833333333333337</v>
      </c>
      <c r="D1335" s="8">
        <f>Weather[[#This Row],[Date]]+Weather[[#This Row],[WeatherHourlyBuckets]]</f>
        <v>45107.708333333336</v>
      </c>
      <c r="E1335">
        <v>62.6</v>
      </c>
      <c r="F1335">
        <v>72.42</v>
      </c>
      <c r="G1335">
        <v>53.6</v>
      </c>
      <c r="H1335">
        <v>30.2</v>
      </c>
      <c r="I1335">
        <v>8</v>
      </c>
      <c r="J1335" t="s">
        <v>18</v>
      </c>
    </row>
    <row r="1336" spans="1:10" x14ac:dyDescent="0.25">
      <c r="A1336" s="1">
        <v>45107</v>
      </c>
      <c r="B1336" s="7">
        <v>0.71527777777777779</v>
      </c>
      <c r="C1336" s="7">
        <v>0.70833333333333337</v>
      </c>
      <c r="D1336" s="8">
        <f>Weather[[#This Row],[Date]]+Weather[[#This Row],[WeatherHourlyBuckets]]</f>
        <v>45107.708333333336</v>
      </c>
      <c r="E1336">
        <v>64.400000000000006</v>
      </c>
      <c r="F1336">
        <v>67.989999999999995</v>
      </c>
      <c r="G1336">
        <v>53.6</v>
      </c>
      <c r="H1336">
        <v>30.19</v>
      </c>
      <c r="I1336">
        <v>6</v>
      </c>
      <c r="J1336" t="s">
        <v>18</v>
      </c>
    </row>
    <row r="1337" spans="1:10" x14ac:dyDescent="0.25">
      <c r="A1337" s="1">
        <v>45107</v>
      </c>
      <c r="B1337" s="7">
        <v>0.70833333333333337</v>
      </c>
      <c r="C1337" s="7">
        <v>0.70833333333333337</v>
      </c>
      <c r="D1337" s="8">
        <f>Weather[[#This Row],[Date]]+Weather[[#This Row],[WeatherHourlyBuckets]]</f>
        <v>45107.708333333336</v>
      </c>
      <c r="E1337">
        <v>62.6</v>
      </c>
      <c r="F1337">
        <v>72.42</v>
      </c>
      <c r="G1337">
        <v>53.6</v>
      </c>
      <c r="H1337">
        <v>30.19</v>
      </c>
      <c r="I1337">
        <v>10</v>
      </c>
      <c r="J1337" t="s">
        <v>16</v>
      </c>
    </row>
    <row r="1338" spans="1:10" x14ac:dyDescent="0.25">
      <c r="A1338" s="1">
        <v>45107</v>
      </c>
      <c r="B1338" s="7">
        <v>0.6875</v>
      </c>
      <c r="C1338" s="7">
        <v>0.66666666666666663</v>
      </c>
      <c r="D1338" s="8">
        <f>Weather[[#This Row],[Date]]+Weather[[#This Row],[WeatherHourlyBuckets]]</f>
        <v>45107.666666666664</v>
      </c>
      <c r="E1338">
        <v>62.6</v>
      </c>
      <c r="F1338">
        <v>72.42</v>
      </c>
      <c r="G1338">
        <v>53.6</v>
      </c>
      <c r="H1338">
        <v>30.2</v>
      </c>
      <c r="I1338">
        <v>7</v>
      </c>
      <c r="J1338" t="s">
        <v>26</v>
      </c>
    </row>
    <row r="1339" spans="1:10" x14ac:dyDescent="0.25">
      <c r="A1339" s="1">
        <v>45107</v>
      </c>
      <c r="B1339" s="7">
        <v>0.63541666666666663</v>
      </c>
      <c r="C1339" s="7">
        <v>0.625</v>
      </c>
      <c r="D1339" s="8">
        <f>Weather[[#This Row],[Date]]+Weather[[#This Row],[WeatherHourlyBuckets]]</f>
        <v>45107.625</v>
      </c>
      <c r="E1339">
        <v>64.400000000000006</v>
      </c>
      <c r="F1339">
        <v>67.989999999999995</v>
      </c>
      <c r="G1339">
        <v>53.6</v>
      </c>
      <c r="H1339">
        <v>30.2</v>
      </c>
      <c r="I1339">
        <v>11</v>
      </c>
      <c r="J1339" t="s">
        <v>26</v>
      </c>
    </row>
    <row r="1340" spans="1:10" x14ac:dyDescent="0.25">
      <c r="A1340" s="1">
        <v>45107</v>
      </c>
      <c r="B1340" s="7">
        <v>0.625</v>
      </c>
      <c r="C1340" s="7">
        <v>0.625</v>
      </c>
      <c r="D1340" s="8">
        <f>Weather[[#This Row],[Date]]+Weather[[#This Row],[WeatherHourlyBuckets]]</f>
        <v>45107.625</v>
      </c>
      <c r="E1340">
        <v>66.2</v>
      </c>
      <c r="F1340">
        <v>63.87</v>
      </c>
      <c r="G1340">
        <v>53.6</v>
      </c>
      <c r="H1340">
        <v>30.21</v>
      </c>
      <c r="I1340">
        <v>11</v>
      </c>
      <c r="J1340" t="s">
        <v>23</v>
      </c>
    </row>
    <row r="1341" spans="1:10" x14ac:dyDescent="0.25">
      <c r="A1341" s="1">
        <v>45107</v>
      </c>
      <c r="B1341" s="7">
        <v>0.57986111111111116</v>
      </c>
      <c r="C1341" s="7">
        <v>0.54166666666666663</v>
      </c>
      <c r="D1341" s="8">
        <f>Weather[[#This Row],[Date]]+Weather[[#This Row],[WeatherHourlyBuckets]]</f>
        <v>45107.541666666664</v>
      </c>
      <c r="E1341">
        <v>68</v>
      </c>
      <c r="F1341">
        <v>60.03</v>
      </c>
      <c r="G1341">
        <v>53.6</v>
      </c>
      <c r="H1341">
        <v>30.18</v>
      </c>
      <c r="I1341">
        <v>13</v>
      </c>
      <c r="J1341" t="s">
        <v>23</v>
      </c>
    </row>
    <row r="1342" spans="1:10" x14ac:dyDescent="0.25">
      <c r="A1342" s="1">
        <v>45107</v>
      </c>
      <c r="B1342" s="7">
        <v>0.56944444444444442</v>
      </c>
      <c r="C1342" s="7">
        <v>0.54166666666666663</v>
      </c>
      <c r="D1342" s="8">
        <f>Weather[[#This Row],[Date]]+Weather[[#This Row],[WeatherHourlyBuckets]]</f>
        <v>45107.541666666664</v>
      </c>
      <c r="E1342">
        <v>68</v>
      </c>
      <c r="F1342">
        <v>60.03</v>
      </c>
      <c r="G1342">
        <v>53.6</v>
      </c>
      <c r="H1342">
        <v>30.17</v>
      </c>
      <c r="I1342">
        <v>11</v>
      </c>
      <c r="J1342" t="s">
        <v>26</v>
      </c>
    </row>
    <row r="1343" spans="1:10" x14ac:dyDescent="0.25">
      <c r="A1343" s="1">
        <v>45107</v>
      </c>
      <c r="B1343" s="7">
        <v>0.44791666666666669</v>
      </c>
      <c r="C1343" s="7">
        <v>0.41666666666666669</v>
      </c>
      <c r="D1343" s="8">
        <f>Weather[[#This Row],[Date]]+Weather[[#This Row],[WeatherHourlyBuckets]]</f>
        <v>45107.416666666664</v>
      </c>
      <c r="E1343">
        <v>64.400000000000006</v>
      </c>
      <c r="F1343">
        <v>67.989999999999995</v>
      </c>
      <c r="G1343">
        <v>53.6</v>
      </c>
      <c r="H1343">
        <v>30.2</v>
      </c>
      <c r="I1343">
        <v>9</v>
      </c>
      <c r="J1343" t="s">
        <v>18</v>
      </c>
    </row>
    <row r="1344" spans="1:10" x14ac:dyDescent="0.25">
      <c r="A1344" s="1">
        <v>45107</v>
      </c>
      <c r="B1344" s="7">
        <v>0.44444444444444442</v>
      </c>
      <c r="C1344" s="7">
        <v>0.41666666666666669</v>
      </c>
      <c r="D1344" s="8">
        <f>Weather[[#This Row],[Date]]+Weather[[#This Row],[WeatherHourlyBuckets]]</f>
        <v>45107.416666666664</v>
      </c>
      <c r="E1344">
        <v>64.400000000000006</v>
      </c>
      <c r="F1344">
        <v>67.989999999999995</v>
      </c>
      <c r="G1344">
        <v>53.6</v>
      </c>
      <c r="H1344">
        <v>30.2</v>
      </c>
      <c r="I1344">
        <v>5</v>
      </c>
      <c r="J1344" t="s">
        <v>18</v>
      </c>
    </row>
    <row r="1345" spans="1:10" x14ac:dyDescent="0.25">
      <c r="A1345" s="1">
        <v>45107</v>
      </c>
      <c r="B1345" s="7">
        <v>0.4375</v>
      </c>
      <c r="C1345" s="7">
        <v>0.41666666666666669</v>
      </c>
      <c r="D1345" s="8">
        <f>Weather[[#This Row],[Date]]+Weather[[#This Row],[WeatherHourlyBuckets]]</f>
        <v>45107.416666666664</v>
      </c>
      <c r="E1345">
        <v>64.400000000000006</v>
      </c>
      <c r="F1345">
        <v>67.989999999999995</v>
      </c>
      <c r="G1345">
        <v>53.6</v>
      </c>
      <c r="H1345">
        <v>30.2</v>
      </c>
      <c r="I1345">
        <v>6</v>
      </c>
      <c r="J1345" t="s">
        <v>18</v>
      </c>
    </row>
    <row r="1346" spans="1:10" x14ac:dyDescent="0.25">
      <c r="A1346" s="1">
        <v>45107</v>
      </c>
      <c r="B1346" s="7">
        <v>0.42708333333333331</v>
      </c>
      <c r="C1346" s="7">
        <v>0.41666666666666669</v>
      </c>
      <c r="D1346" s="8">
        <f>Weather[[#This Row],[Date]]+Weather[[#This Row],[WeatherHourlyBuckets]]</f>
        <v>45107.416666666664</v>
      </c>
      <c r="E1346">
        <v>64.400000000000006</v>
      </c>
      <c r="F1346">
        <v>67.989999999999995</v>
      </c>
      <c r="G1346">
        <v>53.6</v>
      </c>
      <c r="H1346">
        <v>30.19</v>
      </c>
      <c r="I1346">
        <v>7</v>
      </c>
      <c r="J1346" t="s">
        <v>14</v>
      </c>
    </row>
    <row r="1347" spans="1:10" x14ac:dyDescent="0.25">
      <c r="A1347" s="1">
        <v>45107</v>
      </c>
      <c r="B1347" s="7">
        <v>0.4236111111111111</v>
      </c>
      <c r="C1347" s="7">
        <v>0.41666666666666669</v>
      </c>
      <c r="D1347" s="8">
        <f>Weather[[#This Row],[Date]]+Weather[[#This Row],[WeatherHourlyBuckets]]</f>
        <v>45107.416666666664</v>
      </c>
      <c r="E1347">
        <v>64.400000000000006</v>
      </c>
      <c r="F1347">
        <v>67.989999999999995</v>
      </c>
      <c r="G1347">
        <v>53.6</v>
      </c>
      <c r="H1347">
        <v>30.19</v>
      </c>
      <c r="I1347">
        <v>9</v>
      </c>
      <c r="J1347" t="s">
        <v>15</v>
      </c>
    </row>
    <row r="1348" spans="1:10" x14ac:dyDescent="0.25">
      <c r="A1348" s="1">
        <v>45107</v>
      </c>
      <c r="B1348" s="7">
        <v>0.4201388888888889</v>
      </c>
      <c r="C1348" s="7">
        <v>0.41666666666666669</v>
      </c>
      <c r="D1348" s="8">
        <f>Weather[[#This Row],[Date]]+Weather[[#This Row],[WeatherHourlyBuckets]]</f>
        <v>45107.416666666664</v>
      </c>
      <c r="E1348">
        <v>64.400000000000006</v>
      </c>
      <c r="F1348">
        <v>67.989999999999995</v>
      </c>
      <c r="G1348">
        <v>53.6</v>
      </c>
      <c r="H1348">
        <v>30.19</v>
      </c>
      <c r="I1348">
        <v>8</v>
      </c>
      <c r="J1348" t="s">
        <v>16</v>
      </c>
    </row>
    <row r="1349" spans="1:10" x14ac:dyDescent="0.25">
      <c r="A1349" s="1">
        <v>45107</v>
      </c>
      <c r="B1349" s="7">
        <v>0.41666666666666669</v>
      </c>
      <c r="C1349" s="7">
        <v>0.41666666666666669</v>
      </c>
      <c r="D1349" s="8">
        <f>Weather[[#This Row],[Date]]+Weather[[#This Row],[WeatherHourlyBuckets]]</f>
        <v>45107.416666666664</v>
      </c>
      <c r="E1349">
        <v>62.6</v>
      </c>
      <c r="F1349">
        <v>72.42</v>
      </c>
      <c r="G1349">
        <v>53.6</v>
      </c>
      <c r="H1349">
        <v>30.19</v>
      </c>
      <c r="I1349">
        <v>5</v>
      </c>
      <c r="J1349" t="s">
        <v>16</v>
      </c>
    </row>
    <row r="1350" spans="1:10" x14ac:dyDescent="0.25">
      <c r="A1350" s="1">
        <v>45107</v>
      </c>
      <c r="B1350" s="7">
        <v>0.41319444444444442</v>
      </c>
      <c r="C1350" s="7">
        <v>0.375</v>
      </c>
      <c r="D1350" s="8">
        <f>Weather[[#This Row],[Date]]+Weather[[#This Row],[WeatherHourlyBuckets]]</f>
        <v>45107.375</v>
      </c>
      <c r="E1350">
        <v>62.6</v>
      </c>
      <c r="F1350">
        <v>72.42</v>
      </c>
      <c r="G1350">
        <v>53.6</v>
      </c>
      <c r="H1350">
        <v>30.19</v>
      </c>
      <c r="I1350">
        <v>10</v>
      </c>
      <c r="J1350" t="s">
        <v>18</v>
      </c>
    </row>
    <row r="1351" spans="1:10" x14ac:dyDescent="0.25">
      <c r="A1351" s="1">
        <v>45107</v>
      </c>
      <c r="B1351" s="7">
        <v>0.40972222222222221</v>
      </c>
      <c r="C1351" s="7">
        <v>0.375</v>
      </c>
      <c r="D1351" s="8">
        <f>Weather[[#This Row],[Date]]+Weather[[#This Row],[WeatherHourlyBuckets]]</f>
        <v>45107.375</v>
      </c>
      <c r="E1351">
        <v>64.400000000000006</v>
      </c>
      <c r="F1351">
        <v>67.989999999999995</v>
      </c>
      <c r="G1351">
        <v>53.6</v>
      </c>
      <c r="H1351">
        <v>30.19</v>
      </c>
      <c r="I1351">
        <v>10</v>
      </c>
      <c r="J1351" t="s">
        <v>18</v>
      </c>
    </row>
    <row r="1352" spans="1:10" x14ac:dyDescent="0.25">
      <c r="A1352" s="1">
        <v>45107</v>
      </c>
      <c r="B1352" s="7">
        <v>0.40625</v>
      </c>
      <c r="C1352" s="7">
        <v>0.375</v>
      </c>
      <c r="D1352" s="8">
        <f>Weather[[#This Row],[Date]]+Weather[[#This Row],[WeatherHourlyBuckets]]</f>
        <v>45107.375</v>
      </c>
      <c r="E1352">
        <v>64.400000000000006</v>
      </c>
      <c r="F1352">
        <v>67.989999999999995</v>
      </c>
      <c r="G1352">
        <v>53.6</v>
      </c>
      <c r="H1352">
        <v>30.19</v>
      </c>
      <c r="I1352">
        <v>5</v>
      </c>
      <c r="J1352" t="s">
        <v>16</v>
      </c>
    </row>
    <row r="1353" spans="1:10" x14ac:dyDescent="0.25">
      <c r="A1353" s="1">
        <v>45107</v>
      </c>
      <c r="B1353" s="7">
        <v>0.40277777777777779</v>
      </c>
      <c r="C1353" s="7">
        <v>0.375</v>
      </c>
      <c r="D1353" s="8">
        <f>Weather[[#This Row],[Date]]+Weather[[#This Row],[WeatherHourlyBuckets]]</f>
        <v>45107.375</v>
      </c>
      <c r="E1353">
        <v>64.400000000000006</v>
      </c>
      <c r="F1353">
        <v>67.989999999999995</v>
      </c>
      <c r="G1353">
        <v>53.6</v>
      </c>
      <c r="H1353">
        <v>30.18</v>
      </c>
      <c r="I1353">
        <v>3</v>
      </c>
      <c r="J1353" t="s">
        <v>18</v>
      </c>
    </row>
    <row r="1354" spans="1:10" x14ac:dyDescent="0.25">
      <c r="A1354" s="1">
        <v>45107</v>
      </c>
      <c r="B1354" s="7">
        <v>0.39930555555555558</v>
      </c>
      <c r="C1354" s="7">
        <v>0.375</v>
      </c>
      <c r="D1354" s="8">
        <f>Weather[[#This Row],[Date]]+Weather[[#This Row],[WeatherHourlyBuckets]]</f>
        <v>45107.375</v>
      </c>
      <c r="E1354">
        <v>64.400000000000006</v>
      </c>
      <c r="F1354">
        <v>67.989999999999995</v>
      </c>
      <c r="G1354">
        <v>53.6</v>
      </c>
      <c r="H1354">
        <v>30.18</v>
      </c>
      <c r="J1354" t="s">
        <v>20</v>
      </c>
    </row>
    <row r="1355" spans="1:10" x14ac:dyDescent="0.25">
      <c r="A1355" s="1">
        <v>45107</v>
      </c>
      <c r="B1355" s="7">
        <v>0.38541666666666669</v>
      </c>
      <c r="C1355" s="7">
        <v>0.375</v>
      </c>
      <c r="D1355" s="8">
        <f>Weather[[#This Row],[Date]]+Weather[[#This Row],[WeatherHourlyBuckets]]</f>
        <v>45107.375</v>
      </c>
      <c r="E1355">
        <v>62.6</v>
      </c>
      <c r="F1355">
        <v>72.42</v>
      </c>
      <c r="G1355">
        <v>53.6</v>
      </c>
      <c r="H1355">
        <v>30.18</v>
      </c>
      <c r="J1355" t="s">
        <v>20</v>
      </c>
    </row>
    <row r="1356" spans="1:10" x14ac:dyDescent="0.25">
      <c r="A1356" s="1">
        <v>45107</v>
      </c>
      <c r="B1356" s="7">
        <v>0.38194444444444442</v>
      </c>
      <c r="C1356" s="7">
        <v>0.375</v>
      </c>
      <c r="D1356" s="8">
        <f>Weather[[#This Row],[Date]]+Weather[[#This Row],[WeatherHourlyBuckets]]</f>
        <v>45107.375</v>
      </c>
      <c r="E1356">
        <v>62.6</v>
      </c>
      <c r="F1356">
        <v>72.42</v>
      </c>
      <c r="G1356">
        <v>53.6</v>
      </c>
      <c r="H1356">
        <v>30.18</v>
      </c>
      <c r="J1356" t="s">
        <v>20</v>
      </c>
    </row>
    <row r="1357" spans="1:10" x14ac:dyDescent="0.25">
      <c r="A1357" s="1">
        <v>45107</v>
      </c>
      <c r="B1357" s="7">
        <v>0.375</v>
      </c>
      <c r="C1357" s="7">
        <v>0.375</v>
      </c>
      <c r="D1357" s="8">
        <f>Weather[[#This Row],[Date]]+Weather[[#This Row],[WeatherHourlyBuckets]]</f>
        <v>45107.375</v>
      </c>
      <c r="E1357">
        <v>62.6</v>
      </c>
      <c r="F1357">
        <v>72.42</v>
      </c>
      <c r="G1357">
        <v>53.6</v>
      </c>
      <c r="H1357">
        <v>30.19</v>
      </c>
      <c r="I1357">
        <v>3</v>
      </c>
      <c r="J1357" t="s">
        <v>16</v>
      </c>
    </row>
    <row r="1358" spans="1:10" x14ac:dyDescent="0.25">
      <c r="A1358" s="1">
        <v>45107</v>
      </c>
      <c r="B1358" s="7">
        <v>0.37152777777777779</v>
      </c>
      <c r="C1358" s="7">
        <v>0.33333333333333331</v>
      </c>
      <c r="D1358" s="8">
        <f>Weather[[#This Row],[Date]]+Weather[[#This Row],[WeatherHourlyBuckets]]</f>
        <v>45107.333333333336</v>
      </c>
      <c r="E1358">
        <v>62.6</v>
      </c>
      <c r="F1358">
        <v>72.42</v>
      </c>
      <c r="G1358">
        <v>53.6</v>
      </c>
      <c r="H1358">
        <v>30.19</v>
      </c>
      <c r="I1358">
        <v>3</v>
      </c>
      <c r="J1358" t="s">
        <v>16</v>
      </c>
    </row>
    <row r="1359" spans="1:10" x14ac:dyDescent="0.25">
      <c r="A1359" s="1">
        <v>45107</v>
      </c>
      <c r="B1359" s="7">
        <v>0.36805555555555558</v>
      </c>
      <c r="C1359" s="7">
        <v>0.33333333333333331</v>
      </c>
      <c r="D1359" s="8">
        <f>Weather[[#This Row],[Date]]+Weather[[#This Row],[WeatherHourlyBuckets]]</f>
        <v>45107.333333333336</v>
      </c>
      <c r="E1359">
        <v>60.8</v>
      </c>
      <c r="F1359">
        <v>77.17</v>
      </c>
      <c r="G1359">
        <v>53.6</v>
      </c>
      <c r="H1359">
        <v>30.19</v>
      </c>
      <c r="J1359" t="s">
        <v>20</v>
      </c>
    </row>
    <row r="1360" spans="1:10" x14ac:dyDescent="0.25">
      <c r="A1360" s="1">
        <v>45107</v>
      </c>
      <c r="B1360" s="7">
        <v>0.36458333333333331</v>
      </c>
      <c r="C1360" s="7">
        <v>0.33333333333333331</v>
      </c>
      <c r="D1360" s="8">
        <f>Weather[[#This Row],[Date]]+Weather[[#This Row],[WeatherHourlyBuckets]]</f>
        <v>45107.333333333336</v>
      </c>
      <c r="E1360">
        <v>60.8</v>
      </c>
      <c r="F1360">
        <v>77.17</v>
      </c>
      <c r="G1360">
        <v>53.6</v>
      </c>
      <c r="H1360">
        <v>30.19</v>
      </c>
      <c r="I1360">
        <v>5</v>
      </c>
      <c r="J1360" t="s">
        <v>18</v>
      </c>
    </row>
    <row r="1361" spans="1:10" x14ac:dyDescent="0.25">
      <c r="A1361" s="1">
        <v>45107</v>
      </c>
      <c r="B1361" s="7">
        <v>0.3611111111111111</v>
      </c>
      <c r="C1361" s="7">
        <v>0.33333333333333331</v>
      </c>
      <c r="D1361" s="8">
        <f>Weather[[#This Row],[Date]]+Weather[[#This Row],[WeatherHourlyBuckets]]</f>
        <v>45107.333333333336</v>
      </c>
      <c r="E1361">
        <v>60.8</v>
      </c>
      <c r="F1361">
        <v>77.17</v>
      </c>
      <c r="G1361">
        <v>53.6</v>
      </c>
      <c r="H1361">
        <v>30.19</v>
      </c>
      <c r="I1361">
        <v>4</v>
      </c>
      <c r="J1361" t="s">
        <v>19</v>
      </c>
    </row>
    <row r="1362" spans="1:10" x14ac:dyDescent="0.25">
      <c r="A1362" s="1">
        <v>45107</v>
      </c>
      <c r="B1362" s="7">
        <v>0.3576388888888889</v>
      </c>
      <c r="C1362" s="7">
        <v>0.33333333333333331</v>
      </c>
      <c r="D1362" s="8">
        <f>Weather[[#This Row],[Date]]+Weather[[#This Row],[WeatherHourlyBuckets]]</f>
        <v>45107.333333333336</v>
      </c>
      <c r="E1362">
        <v>60.8</v>
      </c>
      <c r="F1362">
        <v>77.17</v>
      </c>
      <c r="G1362">
        <v>53.6</v>
      </c>
      <c r="H1362">
        <v>30.19</v>
      </c>
      <c r="I1362">
        <v>6</v>
      </c>
      <c r="J1362" t="s">
        <v>27</v>
      </c>
    </row>
    <row r="1363" spans="1:10" x14ac:dyDescent="0.25">
      <c r="A1363" s="1">
        <v>45107</v>
      </c>
      <c r="B1363" s="7">
        <v>0.35416666666666669</v>
      </c>
      <c r="C1363" s="7">
        <v>0.33333333333333331</v>
      </c>
      <c r="D1363" s="8">
        <f>Weather[[#This Row],[Date]]+Weather[[#This Row],[WeatherHourlyBuckets]]</f>
        <v>45107.333333333336</v>
      </c>
      <c r="E1363">
        <v>60.8</v>
      </c>
      <c r="F1363">
        <v>77.17</v>
      </c>
      <c r="G1363">
        <v>53.6</v>
      </c>
      <c r="H1363">
        <v>30.19</v>
      </c>
      <c r="I1363">
        <v>6</v>
      </c>
      <c r="J1363" t="s">
        <v>21</v>
      </c>
    </row>
    <row r="1364" spans="1:10" x14ac:dyDescent="0.25">
      <c r="A1364" s="1">
        <v>45107</v>
      </c>
      <c r="B1364" s="7">
        <v>0.34375</v>
      </c>
      <c r="C1364" s="7">
        <v>0.33333333333333331</v>
      </c>
      <c r="D1364" s="8">
        <f>Weather[[#This Row],[Date]]+Weather[[#This Row],[WeatherHourlyBuckets]]</f>
        <v>45107.333333333336</v>
      </c>
      <c r="E1364">
        <v>59</v>
      </c>
      <c r="F1364">
        <v>82.27</v>
      </c>
      <c r="G1364">
        <v>53.6</v>
      </c>
      <c r="H1364">
        <v>30.19</v>
      </c>
      <c r="I1364">
        <v>9</v>
      </c>
      <c r="J1364" t="s">
        <v>21</v>
      </c>
    </row>
    <row r="1365" spans="1:10" x14ac:dyDescent="0.25">
      <c r="A1365" s="1">
        <v>45107</v>
      </c>
      <c r="B1365" s="7">
        <v>0.34027777777777779</v>
      </c>
      <c r="C1365" s="7">
        <v>0.33333333333333331</v>
      </c>
      <c r="D1365" s="8">
        <f>Weather[[#This Row],[Date]]+Weather[[#This Row],[WeatherHourlyBuckets]]</f>
        <v>45107.333333333336</v>
      </c>
      <c r="E1365">
        <v>59</v>
      </c>
      <c r="F1365">
        <v>82.27</v>
      </c>
      <c r="G1365">
        <v>53.6</v>
      </c>
      <c r="H1365">
        <v>30.19</v>
      </c>
      <c r="I1365">
        <v>10</v>
      </c>
      <c r="J1365" t="s">
        <v>24</v>
      </c>
    </row>
    <row r="1366" spans="1:10" x14ac:dyDescent="0.25">
      <c r="A1366" s="1">
        <v>45107</v>
      </c>
      <c r="B1366" s="7">
        <v>0.33680555555555558</v>
      </c>
      <c r="C1366" s="7">
        <v>0.33333333333333331</v>
      </c>
      <c r="D1366" s="8">
        <f>Weather[[#This Row],[Date]]+Weather[[#This Row],[WeatherHourlyBuckets]]</f>
        <v>45107.333333333336</v>
      </c>
      <c r="E1366">
        <v>59</v>
      </c>
      <c r="F1366">
        <v>82.27</v>
      </c>
      <c r="G1366">
        <v>53.6</v>
      </c>
      <c r="H1366">
        <v>30.19</v>
      </c>
      <c r="I1366">
        <v>6</v>
      </c>
      <c r="J1366" t="s">
        <v>21</v>
      </c>
    </row>
    <row r="1367" spans="1:10" x14ac:dyDescent="0.25">
      <c r="A1367" s="1">
        <v>45107</v>
      </c>
      <c r="B1367" s="7">
        <v>0.33333333333333331</v>
      </c>
      <c r="C1367" s="7">
        <v>0.33333333333333331</v>
      </c>
      <c r="D1367" s="8">
        <f>Weather[[#This Row],[Date]]+Weather[[#This Row],[WeatherHourlyBuckets]]</f>
        <v>45107.333333333336</v>
      </c>
      <c r="E1367">
        <v>57.2</v>
      </c>
      <c r="F1367">
        <v>87.75</v>
      </c>
      <c r="G1367">
        <v>53.6</v>
      </c>
      <c r="H1367">
        <v>30.19</v>
      </c>
      <c r="I1367">
        <v>7</v>
      </c>
      <c r="J1367" t="s">
        <v>21</v>
      </c>
    </row>
    <row r="1368" spans="1:10" x14ac:dyDescent="0.25">
      <c r="A1368" s="1">
        <v>45107</v>
      </c>
      <c r="B1368" s="7">
        <v>0.3298611111111111</v>
      </c>
      <c r="C1368" s="7">
        <v>0.29166666666666669</v>
      </c>
      <c r="D1368" s="8">
        <f>Weather[[#This Row],[Date]]+Weather[[#This Row],[WeatherHourlyBuckets]]</f>
        <v>45107.291666666664</v>
      </c>
      <c r="E1368">
        <v>57.2</v>
      </c>
      <c r="F1368">
        <v>87.75</v>
      </c>
      <c r="G1368">
        <v>53.6</v>
      </c>
      <c r="H1368">
        <v>30.19</v>
      </c>
      <c r="I1368">
        <v>10</v>
      </c>
      <c r="J1368" t="s">
        <v>21</v>
      </c>
    </row>
    <row r="1369" spans="1:10" x14ac:dyDescent="0.25">
      <c r="A1369" s="1">
        <v>45107</v>
      </c>
      <c r="B1369" s="7">
        <v>0.3263888888888889</v>
      </c>
      <c r="C1369" s="7">
        <v>0.29166666666666669</v>
      </c>
      <c r="D1369" s="8">
        <f>Weather[[#This Row],[Date]]+Weather[[#This Row],[WeatherHourlyBuckets]]</f>
        <v>45107.291666666664</v>
      </c>
      <c r="E1369">
        <v>57.2</v>
      </c>
      <c r="F1369">
        <v>87.75</v>
      </c>
      <c r="G1369">
        <v>53.6</v>
      </c>
      <c r="H1369">
        <v>30.19</v>
      </c>
      <c r="I1369">
        <v>10</v>
      </c>
      <c r="J1369" t="s">
        <v>21</v>
      </c>
    </row>
    <row r="1370" spans="1:10" x14ac:dyDescent="0.25">
      <c r="A1370" s="1">
        <v>45107</v>
      </c>
      <c r="B1370" s="7">
        <v>0.32291666666666669</v>
      </c>
      <c r="C1370" s="7">
        <v>0.29166666666666669</v>
      </c>
      <c r="D1370" s="8">
        <f>Weather[[#This Row],[Date]]+Weather[[#This Row],[WeatherHourlyBuckets]]</f>
        <v>45107.291666666664</v>
      </c>
      <c r="E1370">
        <v>57.2</v>
      </c>
      <c r="F1370">
        <v>87.75</v>
      </c>
      <c r="G1370">
        <v>53.6</v>
      </c>
      <c r="H1370">
        <v>30.19</v>
      </c>
      <c r="I1370">
        <v>9</v>
      </c>
      <c r="J1370" t="s">
        <v>21</v>
      </c>
    </row>
    <row r="1371" spans="1:10" x14ac:dyDescent="0.25">
      <c r="A1371" s="1">
        <v>45107</v>
      </c>
      <c r="B1371" s="7">
        <v>0.31597222222222221</v>
      </c>
      <c r="C1371" s="7">
        <v>0.29166666666666669</v>
      </c>
      <c r="D1371" s="8">
        <f>Weather[[#This Row],[Date]]+Weather[[#This Row],[WeatherHourlyBuckets]]</f>
        <v>45107.291666666664</v>
      </c>
      <c r="E1371">
        <v>57.2</v>
      </c>
      <c r="F1371">
        <v>87.75</v>
      </c>
      <c r="G1371">
        <v>53.6</v>
      </c>
      <c r="H1371">
        <v>30.2</v>
      </c>
      <c r="I1371">
        <v>9</v>
      </c>
      <c r="J1371" t="s">
        <v>21</v>
      </c>
    </row>
    <row r="1372" spans="1:10" x14ac:dyDescent="0.25">
      <c r="A1372" s="1">
        <v>45107</v>
      </c>
      <c r="B1372" s="7">
        <v>0.3125</v>
      </c>
      <c r="C1372" s="7">
        <v>0.29166666666666669</v>
      </c>
      <c r="D1372" s="8">
        <f>Weather[[#This Row],[Date]]+Weather[[#This Row],[WeatherHourlyBuckets]]</f>
        <v>45107.291666666664</v>
      </c>
      <c r="E1372">
        <v>57.2</v>
      </c>
      <c r="F1372">
        <v>87.75</v>
      </c>
      <c r="G1372">
        <v>53.6</v>
      </c>
      <c r="H1372">
        <v>30.2</v>
      </c>
      <c r="I1372">
        <v>10</v>
      </c>
      <c r="J1372" t="s">
        <v>21</v>
      </c>
    </row>
    <row r="1373" spans="1:10" x14ac:dyDescent="0.25">
      <c r="A1373" s="1">
        <v>45107</v>
      </c>
      <c r="B1373" s="7">
        <v>0.30208333333333331</v>
      </c>
      <c r="C1373" s="7">
        <v>0.29166666666666669</v>
      </c>
      <c r="D1373" s="8">
        <f>Weather[[#This Row],[Date]]+Weather[[#This Row],[WeatherHourlyBuckets]]</f>
        <v>45107.291666666664</v>
      </c>
      <c r="E1373">
        <v>55.4</v>
      </c>
      <c r="F1373">
        <v>93.65</v>
      </c>
      <c r="G1373">
        <v>53.6</v>
      </c>
      <c r="H1373">
        <v>30.19</v>
      </c>
      <c r="I1373">
        <v>6</v>
      </c>
      <c r="J1373" t="s">
        <v>21</v>
      </c>
    </row>
    <row r="1374" spans="1:10" x14ac:dyDescent="0.25">
      <c r="A1374" s="1">
        <v>45107</v>
      </c>
      <c r="B1374" s="7">
        <v>0.2986111111111111</v>
      </c>
      <c r="C1374" s="7">
        <v>0.29166666666666669</v>
      </c>
      <c r="D1374" s="8">
        <f>Weather[[#This Row],[Date]]+Weather[[#This Row],[WeatherHourlyBuckets]]</f>
        <v>45107.291666666664</v>
      </c>
      <c r="E1374">
        <v>55.4</v>
      </c>
      <c r="F1374">
        <v>93.65</v>
      </c>
      <c r="G1374">
        <v>53.6</v>
      </c>
      <c r="H1374">
        <v>30.2</v>
      </c>
      <c r="I1374">
        <v>7</v>
      </c>
      <c r="J1374" t="s">
        <v>21</v>
      </c>
    </row>
    <row r="1375" spans="1:10" x14ac:dyDescent="0.25">
      <c r="A1375" s="1">
        <v>45107</v>
      </c>
      <c r="B1375" s="7">
        <v>0.2951388888888889</v>
      </c>
      <c r="C1375" s="7">
        <v>0.29166666666666669</v>
      </c>
      <c r="D1375" s="8">
        <f>Weather[[#This Row],[Date]]+Weather[[#This Row],[WeatherHourlyBuckets]]</f>
        <v>45107.291666666664</v>
      </c>
      <c r="E1375">
        <v>55.4</v>
      </c>
      <c r="F1375">
        <v>93.65</v>
      </c>
      <c r="G1375">
        <v>53.6</v>
      </c>
      <c r="H1375">
        <v>30.2</v>
      </c>
      <c r="I1375">
        <v>7</v>
      </c>
      <c r="J1375" t="s">
        <v>21</v>
      </c>
    </row>
    <row r="1376" spans="1:10" x14ac:dyDescent="0.25">
      <c r="A1376" s="1">
        <v>45107</v>
      </c>
      <c r="B1376" s="7">
        <v>0.29166666666666669</v>
      </c>
      <c r="C1376" s="7">
        <v>0.29166666666666669</v>
      </c>
      <c r="D1376" s="8">
        <f>Weather[[#This Row],[Date]]+Weather[[#This Row],[WeatherHourlyBuckets]]</f>
        <v>45107.291666666664</v>
      </c>
      <c r="E1376">
        <v>55.4</v>
      </c>
      <c r="F1376">
        <v>93.65</v>
      </c>
      <c r="G1376">
        <v>53.6</v>
      </c>
      <c r="H1376">
        <v>30.2</v>
      </c>
      <c r="I1376">
        <v>7</v>
      </c>
      <c r="J1376" t="s">
        <v>24</v>
      </c>
    </row>
    <row r="1377" spans="1:10" x14ac:dyDescent="0.25">
      <c r="A1377" s="1">
        <v>45107</v>
      </c>
      <c r="B1377" s="7">
        <v>0.28819444444444442</v>
      </c>
      <c r="C1377" s="7">
        <v>0.25</v>
      </c>
      <c r="D1377" s="8">
        <f>Weather[[#This Row],[Date]]+Weather[[#This Row],[WeatherHourlyBuckets]]</f>
        <v>45107.25</v>
      </c>
      <c r="E1377">
        <v>53.6</v>
      </c>
      <c r="F1377">
        <v>100</v>
      </c>
      <c r="G1377">
        <v>53.6</v>
      </c>
      <c r="H1377">
        <v>30.2</v>
      </c>
      <c r="I1377">
        <v>7</v>
      </c>
      <c r="J1377" t="s">
        <v>24</v>
      </c>
    </row>
    <row r="1378" spans="1:10" x14ac:dyDescent="0.25">
      <c r="A1378" s="1">
        <v>45107</v>
      </c>
      <c r="B1378" s="7">
        <v>6.9444444444444441E-3</v>
      </c>
      <c r="C1378" s="7">
        <v>0</v>
      </c>
      <c r="D1378" s="8">
        <f>Weather[[#This Row],[Date]]+Weather[[#This Row],[WeatherHourlyBuckets]]</f>
        <v>45107</v>
      </c>
      <c r="E1378">
        <v>59</v>
      </c>
      <c r="F1378">
        <v>82.27</v>
      </c>
      <c r="G1378">
        <v>53.6</v>
      </c>
      <c r="H1378">
        <v>30.24</v>
      </c>
      <c r="I1378">
        <v>10</v>
      </c>
      <c r="J1378" t="s">
        <v>15</v>
      </c>
    </row>
    <row r="1379" spans="1:10" x14ac:dyDescent="0.25">
      <c r="A1379" s="1">
        <v>45107</v>
      </c>
      <c r="B1379" s="7">
        <v>0.86805555555555558</v>
      </c>
      <c r="C1379" s="7">
        <v>0.83333333333333337</v>
      </c>
      <c r="D1379" s="8">
        <f>Weather[[#This Row],[Date]]+Weather[[#This Row],[WeatherHourlyBuckets]]</f>
        <v>45107.833333333336</v>
      </c>
      <c r="E1379">
        <v>62.6</v>
      </c>
      <c r="F1379">
        <v>63.42</v>
      </c>
      <c r="G1379">
        <v>50</v>
      </c>
      <c r="H1379">
        <v>30.22</v>
      </c>
      <c r="I1379">
        <v>4</v>
      </c>
      <c r="J1379" t="s">
        <v>18</v>
      </c>
    </row>
    <row r="1380" spans="1:10" x14ac:dyDescent="0.25">
      <c r="A1380" s="1">
        <v>45107</v>
      </c>
      <c r="B1380" s="7">
        <v>0.86458333333333337</v>
      </c>
      <c r="C1380" s="7">
        <v>0.83333333333333337</v>
      </c>
      <c r="D1380" s="8">
        <f>Weather[[#This Row],[Date]]+Weather[[#This Row],[WeatherHourlyBuckets]]</f>
        <v>45107.833333333336</v>
      </c>
      <c r="E1380">
        <v>62.6</v>
      </c>
      <c r="F1380">
        <v>63.42</v>
      </c>
      <c r="G1380">
        <v>50</v>
      </c>
      <c r="H1380">
        <v>30.21</v>
      </c>
      <c r="I1380">
        <v>4</v>
      </c>
      <c r="J1380" t="s">
        <v>17</v>
      </c>
    </row>
    <row r="1381" spans="1:10" x14ac:dyDescent="0.25">
      <c r="A1381" s="1">
        <v>45107</v>
      </c>
      <c r="B1381" s="7">
        <v>0.86111111111111116</v>
      </c>
      <c r="C1381" s="7">
        <v>0.83333333333333337</v>
      </c>
      <c r="D1381" s="8">
        <f>Weather[[#This Row],[Date]]+Weather[[#This Row],[WeatherHourlyBuckets]]</f>
        <v>45107.833333333336</v>
      </c>
      <c r="E1381">
        <v>62.6</v>
      </c>
      <c r="F1381">
        <v>63.42</v>
      </c>
      <c r="G1381">
        <v>50</v>
      </c>
      <c r="H1381">
        <v>30.21</v>
      </c>
      <c r="I1381">
        <v>4</v>
      </c>
      <c r="J1381" t="s">
        <v>14</v>
      </c>
    </row>
    <row r="1382" spans="1:10" x14ac:dyDescent="0.25">
      <c r="A1382" s="1">
        <v>45107</v>
      </c>
      <c r="B1382" s="7">
        <v>0.85763888888888884</v>
      </c>
      <c r="C1382" s="7">
        <v>0.83333333333333337</v>
      </c>
      <c r="D1382" s="8">
        <f>Weather[[#This Row],[Date]]+Weather[[#This Row],[WeatherHourlyBuckets]]</f>
        <v>45107.833333333336</v>
      </c>
      <c r="E1382">
        <v>62.6</v>
      </c>
      <c r="F1382">
        <v>63.42</v>
      </c>
      <c r="G1382">
        <v>50</v>
      </c>
      <c r="H1382">
        <v>30.21</v>
      </c>
      <c r="I1382">
        <v>4</v>
      </c>
      <c r="J1382" t="s">
        <v>14</v>
      </c>
    </row>
    <row r="1383" spans="1:10" x14ac:dyDescent="0.25">
      <c r="A1383" s="1">
        <v>45107</v>
      </c>
      <c r="B1383" s="7">
        <v>0.85416666666666663</v>
      </c>
      <c r="C1383" s="7">
        <v>0.83333333333333337</v>
      </c>
      <c r="D1383" s="8">
        <f>Weather[[#This Row],[Date]]+Weather[[#This Row],[WeatherHourlyBuckets]]</f>
        <v>45107.833333333336</v>
      </c>
      <c r="E1383">
        <v>62.6</v>
      </c>
      <c r="F1383">
        <v>63.42</v>
      </c>
      <c r="G1383">
        <v>50</v>
      </c>
      <c r="H1383">
        <v>30.2</v>
      </c>
      <c r="I1383">
        <v>3</v>
      </c>
      <c r="J1383" t="s">
        <v>14</v>
      </c>
    </row>
    <row r="1384" spans="1:10" x14ac:dyDescent="0.25">
      <c r="A1384" s="1">
        <v>45107</v>
      </c>
      <c r="B1384" s="7">
        <v>0.84027777777777779</v>
      </c>
      <c r="C1384" s="7">
        <v>0.83333333333333337</v>
      </c>
      <c r="D1384" s="8">
        <f>Weather[[#This Row],[Date]]+Weather[[#This Row],[WeatherHourlyBuckets]]</f>
        <v>45107.833333333336</v>
      </c>
      <c r="E1384">
        <v>64.400000000000006</v>
      </c>
      <c r="F1384">
        <v>59.54</v>
      </c>
      <c r="G1384">
        <v>50</v>
      </c>
      <c r="H1384">
        <v>30.19</v>
      </c>
      <c r="I1384">
        <v>7</v>
      </c>
      <c r="J1384" t="s">
        <v>14</v>
      </c>
    </row>
    <row r="1385" spans="1:10" x14ac:dyDescent="0.25">
      <c r="A1385" s="1">
        <v>45107</v>
      </c>
      <c r="B1385" s="7">
        <v>0.83680555555555558</v>
      </c>
      <c r="C1385" s="7">
        <v>0.83333333333333337</v>
      </c>
      <c r="D1385" s="8">
        <f>Weather[[#This Row],[Date]]+Weather[[#This Row],[WeatherHourlyBuckets]]</f>
        <v>45107.833333333336</v>
      </c>
      <c r="E1385">
        <v>64.400000000000006</v>
      </c>
      <c r="F1385">
        <v>59.54</v>
      </c>
      <c r="G1385">
        <v>50</v>
      </c>
      <c r="H1385">
        <v>30.19</v>
      </c>
      <c r="I1385">
        <v>7</v>
      </c>
      <c r="J1385" t="s">
        <v>14</v>
      </c>
    </row>
    <row r="1386" spans="1:10" x14ac:dyDescent="0.25">
      <c r="A1386" s="1">
        <v>45107</v>
      </c>
      <c r="B1386" s="7">
        <v>0.83333333333333337</v>
      </c>
      <c r="C1386" s="7">
        <v>0.83333333333333337</v>
      </c>
      <c r="D1386" s="8">
        <f>Weather[[#This Row],[Date]]+Weather[[#This Row],[WeatherHourlyBuckets]]</f>
        <v>45107.833333333336</v>
      </c>
      <c r="E1386">
        <v>64.400000000000006</v>
      </c>
      <c r="F1386">
        <v>59.54</v>
      </c>
      <c r="G1386">
        <v>50</v>
      </c>
      <c r="H1386">
        <v>30.19</v>
      </c>
      <c r="I1386">
        <v>8</v>
      </c>
      <c r="J1386" t="s">
        <v>14</v>
      </c>
    </row>
    <row r="1387" spans="1:10" x14ac:dyDescent="0.25">
      <c r="A1387" s="1">
        <v>45107</v>
      </c>
      <c r="B1387" s="7">
        <v>0.82986111111111116</v>
      </c>
      <c r="C1387" s="7">
        <v>0.79166666666666663</v>
      </c>
      <c r="D1387" s="8">
        <f>Weather[[#This Row],[Date]]+Weather[[#This Row],[WeatherHourlyBuckets]]</f>
        <v>45107.791666666664</v>
      </c>
      <c r="E1387">
        <v>64.400000000000006</v>
      </c>
      <c r="F1387">
        <v>59.54</v>
      </c>
      <c r="G1387">
        <v>50</v>
      </c>
      <c r="H1387">
        <v>30.19</v>
      </c>
      <c r="I1387">
        <v>7</v>
      </c>
      <c r="J1387" t="s">
        <v>14</v>
      </c>
    </row>
    <row r="1388" spans="1:10" x14ac:dyDescent="0.25">
      <c r="A1388" s="1">
        <v>45107</v>
      </c>
      <c r="B1388" s="7">
        <v>0.82847222222222228</v>
      </c>
      <c r="C1388" s="7">
        <v>0.79166666666666663</v>
      </c>
      <c r="D1388" s="8">
        <f>Weather[[#This Row],[Date]]+Weather[[#This Row],[WeatherHourlyBuckets]]</f>
        <v>45107.791666666664</v>
      </c>
      <c r="E1388">
        <v>64.94</v>
      </c>
      <c r="F1388">
        <v>58.43</v>
      </c>
      <c r="G1388">
        <v>50</v>
      </c>
      <c r="H1388">
        <v>30.19</v>
      </c>
      <c r="I1388">
        <v>6</v>
      </c>
      <c r="J1388" t="s">
        <v>14</v>
      </c>
    </row>
    <row r="1389" spans="1:10" x14ac:dyDescent="0.25">
      <c r="A1389" s="1">
        <v>45107</v>
      </c>
      <c r="B1389" s="7">
        <v>0.81597222222222221</v>
      </c>
      <c r="C1389" s="7">
        <v>0.79166666666666663</v>
      </c>
      <c r="D1389" s="8">
        <f>Weather[[#This Row],[Date]]+Weather[[#This Row],[WeatherHourlyBuckets]]</f>
        <v>45107.791666666664</v>
      </c>
      <c r="E1389">
        <v>64.400000000000006</v>
      </c>
      <c r="F1389">
        <v>59.54</v>
      </c>
      <c r="G1389">
        <v>50</v>
      </c>
      <c r="H1389">
        <v>30.18</v>
      </c>
      <c r="J1389" t="s">
        <v>20</v>
      </c>
    </row>
    <row r="1390" spans="1:10" x14ac:dyDescent="0.25">
      <c r="A1390" s="1">
        <v>45107</v>
      </c>
      <c r="B1390" s="7">
        <v>0.8125</v>
      </c>
      <c r="C1390" s="7">
        <v>0.79166666666666663</v>
      </c>
      <c r="D1390" s="8">
        <f>Weather[[#This Row],[Date]]+Weather[[#This Row],[WeatherHourlyBuckets]]</f>
        <v>45107.791666666664</v>
      </c>
      <c r="E1390">
        <v>64.400000000000006</v>
      </c>
      <c r="F1390">
        <v>59.54</v>
      </c>
      <c r="G1390">
        <v>50</v>
      </c>
      <c r="H1390">
        <v>30.18</v>
      </c>
      <c r="J1390" t="s">
        <v>20</v>
      </c>
    </row>
    <row r="1391" spans="1:10" x14ac:dyDescent="0.25">
      <c r="A1391" s="1">
        <v>45107</v>
      </c>
      <c r="B1391" s="7">
        <v>0.80208333333333337</v>
      </c>
      <c r="C1391" s="7">
        <v>0.79166666666666663</v>
      </c>
      <c r="D1391" s="8">
        <f>Weather[[#This Row],[Date]]+Weather[[#This Row],[WeatherHourlyBuckets]]</f>
        <v>45107.791666666664</v>
      </c>
      <c r="E1391">
        <v>64.400000000000006</v>
      </c>
      <c r="F1391">
        <v>59.54</v>
      </c>
      <c r="G1391">
        <v>50</v>
      </c>
      <c r="H1391">
        <v>30.17</v>
      </c>
      <c r="J1391" t="s">
        <v>20</v>
      </c>
    </row>
    <row r="1392" spans="1:10" x14ac:dyDescent="0.25">
      <c r="A1392" s="1">
        <v>45107</v>
      </c>
      <c r="B1392" s="7">
        <v>0.79861111111111116</v>
      </c>
      <c r="C1392" s="7">
        <v>0.79166666666666663</v>
      </c>
      <c r="D1392" s="8">
        <f>Weather[[#This Row],[Date]]+Weather[[#This Row],[WeatherHourlyBuckets]]</f>
        <v>45107.791666666664</v>
      </c>
      <c r="E1392">
        <v>64.400000000000006</v>
      </c>
      <c r="F1392">
        <v>59.54</v>
      </c>
      <c r="G1392">
        <v>50</v>
      </c>
      <c r="H1392">
        <v>30.17</v>
      </c>
      <c r="J1392" t="s">
        <v>20</v>
      </c>
    </row>
    <row r="1393" spans="1:10" x14ac:dyDescent="0.25">
      <c r="A1393" s="1">
        <v>45107</v>
      </c>
      <c r="B1393" s="7">
        <v>0.78472222222222221</v>
      </c>
      <c r="C1393" s="7">
        <v>0.75</v>
      </c>
      <c r="D1393" s="8">
        <f>Weather[[#This Row],[Date]]+Weather[[#This Row],[WeatherHourlyBuckets]]</f>
        <v>45107.75</v>
      </c>
      <c r="E1393">
        <v>64.400000000000006</v>
      </c>
      <c r="F1393">
        <v>59.54</v>
      </c>
      <c r="G1393">
        <v>50</v>
      </c>
      <c r="H1393">
        <v>30.17</v>
      </c>
      <c r="I1393">
        <v>3</v>
      </c>
      <c r="J1393" t="s">
        <v>24</v>
      </c>
    </row>
    <row r="1394" spans="1:10" x14ac:dyDescent="0.25">
      <c r="A1394" s="1">
        <v>45107</v>
      </c>
      <c r="B1394" s="7">
        <v>0.77430555555555558</v>
      </c>
      <c r="C1394" s="7">
        <v>0.75</v>
      </c>
      <c r="D1394" s="8">
        <f>Weather[[#This Row],[Date]]+Weather[[#This Row],[WeatherHourlyBuckets]]</f>
        <v>45107.75</v>
      </c>
      <c r="E1394">
        <v>64.400000000000006</v>
      </c>
      <c r="F1394">
        <v>59.54</v>
      </c>
      <c r="G1394">
        <v>50</v>
      </c>
      <c r="H1394">
        <v>30.17</v>
      </c>
      <c r="J1394" t="s">
        <v>20</v>
      </c>
    </row>
    <row r="1395" spans="1:10" x14ac:dyDescent="0.25">
      <c r="A1395" s="1">
        <v>45107</v>
      </c>
      <c r="B1395" s="7">
        <v>8.3333333333333329E-2</v>
      </c>
      <c r="C1395" s="7">
        <v>8.3333333333333329E-2</v>
      </c>
      <c r="D1395" s="8">
        <f>Weather[[#This Row],[Date]]+Weather[[#This Row],[WeatherHourlyBuckets]]</f>
        <v>45107.083333333336</v>
      </c>
      <c r="E1395">
        <v>51.8</v>
      </c>
      <c r="F1395">
        <v>93.55</v>
      </c>
      <c r="G1395">
        <v>50</v>
      </c>
      <c r="H1395">
        <v>30.26</v>
      </c>
      <c r="I1395">
        <v>7</v>
      </c>
      <c r="J1395" t="s">
        <v>15</v>
      </c>
    </row>
    <row r="1396" spans="1:10" x14ac:dyDescent="0.25">
      <c r="A1396" s="1">
        <v>45107</v>
      </c>
      <c r="B1396" s="7">
        <v>7.9861111111111105E-2</v>
      </c>
      <c r="C1396" s="7">
        <v>4.1666666666666664E-2</v>
      </c>
      <c r="D1396" s="8">
        <f>Weather[[#This Row],[Date]]+Weather[[#This Row],[WeatherHourlyBuckets]]</f>
        <v>45107.041666666664</v>
      </c>
      <c r="E1396">
        <v>51.8</v>
      </c>
      <c r="F1396">
        <v>93.55</v>
      </c>
      <c r="G1396">
        <v>50</v>
      </c>
      <c r="H1396">
        <v>30.26</v>
      </c>
      <c r="I1396">
        <v>6</v>
      </c>
      <c r="J1396" t="s">
        <v>17</v>
      </c>
    </row>
    <row r="1397" spans="1:10" x14ac:dyDescent="0.25">
      <c r="A1397" s="1">
        <v>45107</v>
      </c>
      <c r="B1397" s="7">
        <v>0.71180555555555558</v>
      </c>
      <c r="C1397" s="7">
        <v>0.70833333333333337</v>
      </c>
      <c r="D1397" s="8">
        <f>Weather[[#This Row],[Date]]+Weather[[#This Row],[WeatherHourlyBuckets]]</f>
        <v>45107.708333333336</v>
      </c>
      <c r="E1397">
        <v>62.6</v>
      </c>
      <c r="F1397">
        <v>77.33</v>
      </c>
      <c r="G1397">
        <v>55.4</v>
      </c>
      <c r="H1397">
        <v>30.19</v>
      </c>
      <c r="I1397">
        <v>10</v>
      </c>
      <c r="J1397" t="s">
        <v>16</v>
      </c>
    </row>
    <row r="1398" spans="1:10" x14ac:dyDescent="0.25">
      <c r="A1398" s="1">
        <v>45107</v>
      </c>
      <c r="B1398" s="7">
        <v>0.62152777777777779</v>
      </c>
      <c r="C1398" s="7">
        <v>0.58333333333333337</v>
      </c>
      <c r="D1398" s="8">
        <f>Weather[[#This Row],[Date]]+Weather[[#This Row],[WeatherHourlyBuckets]]</f>
        <v>45107.583333333336</v>
      </c>
      <c r="E1398">
        <v>66.2</v>
      </c>
      <c r="F1398">
        <v>68.2</v>
      </c>
      <c r="G1398">
        <v>55.4</v>
      </c>
      <c r="H1398">
        <v>30.2</v>
      </c>
      <c r="I1398">
        <v>8</v>
      </c>
      <c r="J1398" t="s">
        <v>23</v>
      </c>
    </row>
    <row r="1399" spans="1:10" x14ac:dyDescent="0.25">
      <c r="A1399" s="1">
        <v>45107</v>
      </c>
      <c r="B1399" s="7">
        <v>0.61805555555555558</v>
      </c>
      <c r="C1399" s="7">
        <v>0.58333333333333337</v>
      </c>
      <c r="D1399" s="8">
        <f>Weather[[#This Row],[Date]]+Weather[[#This Row],[WeatherHourlyBuckets]]</f>
        <v>45107.583333333336</v>
      </c>
      <c r="E1399">
        <v>66.2</v>
      </c>
      <c r="F1399">
        <v>68.2</v>
      </c>
      <c r="G1399">
        <v>55.4</v>
      </c>
      <c r="H1399">
        <v>30.19</v>
      </c>
      <c r="I1399">
        <v>9</v>
      </c>
      <c r="J1399" t="s">
        <v>23</v>
      </c>
    </row>
    <row r="1400" spans="1:10" x14ac:dyDescent="0.25">
      <c r="A1400" s="1">
        <v>45107</v>
      </c>
      <c r="B1400" s="7">
        <v>0.60416666666666663</v>
      </c>
      <c r="C1400" s="7">
        <v>0.58333333333333337</v>
      </c>
      <c r="D1400" s="8">
        <f>Weather[[#This Row],[Date]]+Weather[[#This Row],[WeatherHourlyBuckets]]</f>
        <v>45107.583333333336</v>
      </c>
      <c r="E1400">
        <v>62.6</v>
      </c>
      <c r="F1400">
        <v>77.33</v>
      </c>
      <c r="G1400">
        <v>55.4</v>
      </c>
      <c r="H1400">
        <v>30.19</v>
      </c>
      <c r="I1400">
        <v>13</v>
      </c>
      <c r="J1400" t="s">
        <v>25</v>
      </c>
    </row>
    <row r="1401" spans="1:10" x14ac:dyDescent="0.25">
      <c r="A1401" s="1">
        <v>45107</v>
      </c>
      <c r="B1401" s="7">
        <v>0.59375</v>
      </c>
      <c r="C1401" s="7">
        <v>0.58333333333333337</v>
      </c>
      <c r="D1401" s="8">
        <f>Weather[[#This Row],[Date]]+Weather[[#This Row],[WeatherHourlyBuckets]]</f>
        <v>45107.583333333336</v>
      </c>
      <c r="E1401">
        <v>66.2</v>
      </c>
      <c r="F1401">
        <v>68.2</v>
      </c>
      <c r="G1401">
        <v>55.4</v>
      </c>
      <c r="H1401">
        <v>30.18</v>
      </c>
      <c r="I1401">
        <v>13</v>
      </c>
      <c r="J1401" t="s">
        <v>25</v>
      </c>
    </row>
    <row r="1402" spans="1:10" x14ac:dyDescent="0.25">
      <c r="A1402" s="1">
        <v>45107</v>
      </c>
      <c r="B1402" s="7">
        <v>0.49305555555555558</v>
      </c>
      <c r="C1402" s="7">
        <v>0.45833333333333331</v>
      </c>
      <c r="D1402" s="8">
        <f>Weather[[#This Row],[Date]]+Weather[[#This Row],[WeatherHourlyBuckets]]</f>
        <v>45107.458333333336</v>
      </c>
      <c r="E1402">
        <v>64.400000000000006</v>
      </c>
      <c r="F1402">
        <v>45.36</v>
      </c>
      <c r="G1402">
        <v>42.8</v>
      </c>
      <c r="H1402">
        <v>30.13</v>
      </c>
      <c r="J1402" t="s">
        <v>20</v>
      </c>
    </row>
    <row r="1403" spans="1:10" x14ac:dyDescent="0.25">
      <c r="A1403" s="1">
        <v>45107</v>
      </c>
      <c r="B1403" s="7">
        <v>0.48958333333333331</v>
      </c>
      <c r="C1403" s="7">
        <v>0.45833333333333331</v>
      </c>
      <c r="D1403" s="8">
        <f>Weather[[#This Row],[Date]]+Weather[[#This Row],[WeatherHourlyBuckets]]</f>
        <v>45107.458333333336</v>
      </c>
      <c r="E1403">
        <v>62.6</v>
      </c>
      <c r="F1403">
        <v>48.31</v>
      </c>
      <c r="G1403">
        <v>42.8</v>
      </c>
      <c r="H1403">
        <v>30.13</v>
      </c>
      <c r="I1403">
        <v>4</v>
      </c>
      <c r="J1403" t="s">
        <v>17</v>
      </c>
    </row>
    <row r="1404" spans="1:10" x14ac:dyDescent="0.25">
      <c r="A1404" s="1">
        <v>45107</v>
      </c>
      <c r="B1404" s="7">
        <v>0.4861111111111111</v>
      </c>
      <c r="C1404" s="7">
        <v>0.45833333333333331</v>
      </c>
      <c r="D1404" s="8">
        <f>Weather[[#This Row],[Date]]+Weather[[#This Row],[WeatherHourlyBuckets]]</f>
        <v>45107.458333333336</v>
      </c>
      <c r="E1404">
        <v>62.6</v>
      </c>
      <c r="F1404">
        <v>48.31</v>
      </c>
      <c r="G1404">
        <v>42.8</v>
      </c>
      <c r="H1404">
        <v>30.14</v>
      </c>
      <c r="I1404">
        <v>8</v>
      </c>
      <c r="J1404" t="s">
        <v>17</v>
      </c>
    </row>
    <row r="1405" spans="1:10" x14ac:dyDescent="0.25">
      <c r="A1405" s="1">
        <v>45107</v>
      </c>
      <c r="B1405" s="7">
        <v>0.4826388888888889</v>
      </c>
      <c r="C1405" s="7">
        <v>0.45833333333333331</v>
      </c>
      <c r="D1405" s="8">
        <f>Weather[[#This Row],[Date]]+Weather[[#This Row],[WeatherHourlyBuckets]]</f>
        <v>45107.458333333336</v>
      </c>
      <c r="E1405">
        <v>62.6</v>
      </c>
      <c r="F1405">
        <v>45.07</v>
      </c>
      <c r="G1405">
        <v>41</v>
      </c>
      <c r="H1405">
        <v>30.15</v>
      </c>
      <c r="I1405">
        <v>15</v>
      </c>
      <c r="J1405" t="s">
        <v>17</v>
      </c>
    </row>
    <row r="1406" spans="1:10" x14ac:dyDescent="0.25">
      <c r="A1406" s="1">
        <v>45107</v>
      </c>
      <c r="B1406" s="7">
        <v>0.99513888888888891</v>
      </c>
      <c r="C1406" s="7">
        <v>0.95833333333333337</v>
      </c>
      <c r="D1406" s="8">
        <f>Weather[[#This Row],[Date]]+Weather[[#This Row],[WeatherHourlyBuckets]]</f>
        <v>45107.958333333336</v>
      </c>
      <c r="E1406">
        <v>57.02</v>
      </c>
      <c r="F1406">
        <v>80.510000000000005</v>
      </c>
      <c r="G1406">
        <v>51.08</v>
      </c>
      <c r="H1406">
        <v>30.24</v>
      </c>
      <c r="I1406">
        <v>4</v>
      </c>
      <c r="J1406" t="s">
        <v>19</v>
      </c>
    </row>
    <row r="1407" spans="1:10" x14ac:dyDescent="0.25">
      <c r="A1407" s="1">
        <v>45107</v>
      </c>
      <c r="B1407" s="7">
        <v>0.95347222222222228</v>
      </c>
      <c r="C1407" s="7">
        <v>0.91666666666666663</v>
      </c>
      <c r="D1407" s="8">
        <f>Weather[[#This Row],[Date]]+Weather[[#This Row],[WeatherHourlyBuckets]]</f>
        <v>45107.916666666664</v>
      </c>
      <c r="E1407">
        <v>59</v>
      </c>
      <c r="F1407">
        <v>77.52</v>
      </c>
      <c r="G1407">
        <v>51.98</v>
      </c>
      <c r="H1407">
        <v>30.24</v>
      </c>
      <c r="I1407">
        <v>3</v>
      </c>
      <c r="J1407" t="s">
        <v>19</v>
      </c>
    </row>
    <row r="1408" spans="1:10" x14ac:dyDescent="0.25">
      <c r="A1408" s="1">
        <v>45107</v>
      </c>
      <c r="B1408" s="7">
        <v>0.91180555555555554</v>
      </c>
      <c r="C1408" s="7">
        <v>0.875</v>
      </c>
      <c r="D1408" s="8">
        <f>Weather[[#This Row],[Date]]+Weather[[#This Row],[WeatherHourlyBuckets]]</f>
        <v>45107.875</v>
      </c>
      <c r="E1408">
        <v>60.98</v>
      </c>
      <c r="F1408">
        <v>69.89</v>
      </c>
      <c r="G1408">
        <v>51.08</v>
      </c>
      <c r="H1408">
        <v>30.24</v>
      </c>
      <c r="I1408">
        <v>3</v>
      </c>
      <c r="J1408" t="s">
        <v>18</v>
      </c>
    </row>
    <row r="1409" spans="1:11" x14ac:dyDescent="0.25">
      <c r="A1409" s="1">
        <v>45107</v>
      </c>
      <c r="B1409" s="7">
        <v>0.87013888888888891</v>
      </c>
      <c r="C1409" s="7">
        <v>0.83333333333333337</v>
      </c>
      <c r="D1409" s="8">
        <f>Weather[[#This Row],[Date]]+Weather[[#This Row],[WeatherHourlyBuckets]]</f>
        <v>45107.833333333336</v>
      </c>
      <c r="E1409">
        <v>62.06</v>
      </c>
      <c r="F1409">
        <v>67.27</v>
      </c>
      <c r="G1409">
        <v>51.08</v>
      </c>
      <c r="H1409">
        <v>30.22</v>
      </c>
      <c r="I1409">
        <v>5</v>
      </c>
      <c r="J1409" t="s">
        <v>19</v>
      </c>
    </row>
    <row r="1410" spans="1:11" x14ac:dyDescent="0.25">
      <c r="A1410" s="1">
        <v>45107</v>
      </c>
      <c r="B1410" s="7">
        <v>0.78680555555555554</v>
      </c>
      <c r="C1410" s="7">
        <v>0.75</v>
      </c>
      <c r="D1410" s="8">
        <f>Weather[[#This Row],[Date]]+Weather[[#This Row],[WeatherHourlyBuckets]]</f>
        <v>45107.75</v>
      </c>
      <c r="E1410">
        <v>64.040000000000006</v>
      </c>
      <c r="F1410">
        <v>62.76</v>
      </c>
      <c r="G1410">
        <v>51.08</v>
      </c>
      <c r="H1410">
        <v>30.17</v>
      </c>
      <c r="I1410">
        <v>3</v>
      </c>
      <c r="J1410" t="s">
        <v>24</v>
      </c>
    </row>
    <row r="1411" spans="1:11" x14ac:dyDescent="0.25">
      <c r="A1411" s="1">
        <v>45107</v>
      </c>
      <c r="B1411" s="7">
        <v>0.74652777777777779</v>
      </c>
      <c r="C1411" s="7">
        <v>0.70833333333333337</v>
      </c>
      <c r="D1411" s="8">
        <f>Weather[[#This Row],[Date]]+Weather[[#This Row],[WeatherHourlyBuckets]]</f>
        <v>45107.708333333336</v>
      </c>
      <c r="J1411" t="s">
        <v>20</v>
      </c>
    </row>
    <row r="1412" spans="1:11" x14ac:dyDescent="0.25">
      <c r="A1412" s="1">
        <v>45107</v>
      </c>
      <c r="B1412" s="7">
        <v>0.74513888888888891</v>
      </c>
      <c r="C1412" s="7">
        <v>0.70833333333333337</v>
      </c>
      <c r="D1412" s="8">
        <f>Weather[[#This Row],[Date]]+Weather[[#This Row],[WeatherHourlyBuckets]]</f>
        <v>45107.708333333336</v>
      </c>
      <c r="J1412" t="s">
        <v>20</v>
      </c>
    </row>
    <row r="1413" spans="1:11" x14ac:dyDescent="0.25">
      <c r="A1413" s="1">
        <v>45107</v>
      </c>
      <c r="B1413" s="7">
        <v>0.74305555555555558</v>
      </c>
      <c r="C1413" s="7">
        <v>0.70833333333333337</v>
      </c>
      <c r="D1413" s="8">
        <f>Weather[[#This Row],[Date]]+Weather[[#This Row],[WeatherHourlyBuckets]]</f>
        <v>45107.708333333336</v>
      </c>
      <c r="J1413" t="s">
        <v>20</v>
      </c>
    </row>
    <row r="1414" spans="1:11" x14ac:dyDescent="0.25">
      <c r="A1414" s="1">
        <v>45107</v>
      </c>
      <c r="B1414" s="7">
        <v>0.66180555555555554</v>
      </c>
      <c r="C1414" s="7">
        <v>0.625</v>
      </c>
      <c r="D1414" s="8">
        <f>Weather[[#This Row],[Date]]+Weather[[#This Row],[WeatherHourlyBuckets]]</f>
        <v>45107.625</v>
      </c>
      <c r="E1414">
        <v>62.96</v>
      </c>
      <c r="F1414">
        <v>65.180000000000007</v>
      </c>
      <c r="G1414">
        <v>51.08</v>
      </c>
      <c r="H1414">
        <v>30.2</v>
      </c>
      <c r="I1414">
        <v>8</v>
      </c>
      <c r="J1414" t="s">
        <v>26</v>
      </c>
    </row>
    <row r="1415" spans="1:11" x14ac:dyDescent="0.25">
      <c r="A1415" s="1">
        <v>45107</v>
      </c>
      <c r="B1415" s="7">
        <v>0.41875000000000001</v>
      </c>
      <c r="C1415" s="7">
        <v>0.41666666666666669</v>
      </c>
      <c r="D1415" s="8">
        <f>Weather[[#This Row],[Date]]+Weather[[#This Row],[WeatherHourlyBuckets]]</f>
        <v>45107.416666666664</v>
      </c>
      <c r="E1415">
        <v>64.040000000000006</v>
      </c>
      <c r="F1415">
        <v>67.510000000000005</v>
      </c>
      <c r="G1415">
        <v>53.06</v>
      </c>
      <c r="H1415">
        <v>30.19</v>
      </c>
      <c r="I1415">
        <v>5</v>
      </c>
      <c r="J1415" t="s">
        <v>18</v>
      </c>
    </row>
    <row r="1416" spans="1:11" x14ac:dyDescent="0.25">
      <c r="A1416" s="1">
        <v>45107</v>
      </c>
      <c r="B1416" s="7">
        <v>0.41180555555555554</v>
      </c>
      <c r="C1416" s="7">
        <v>0.375</v>
      </c>
      <c r="D1416" s="8">
        <f>Weather[[#This Row],[Date]]+Weather[[#This Row],[WeatherHourlyBuckets]]</f>
        <v>45107.375</v>
      </c>
      <c r="E1416">
        <v>64.040000000000006</v>
      </c>
      <c r="F1416">
        <v>67.510000000000005</v>
      </c>
      <c r="G1416">
        <v>53.06</v>
      </c>
      <c r="H1416">
        <v>30.19</v>
      </c>
      <c r="I1416">
        <v>10</v>
      </c>
      <c r="J1416" t="s">
        <v>18</v>
      </c>
    </row>
    <row r="1417" spans="1:11" x14ac:dyDescent="0.25">
      <c r="A1417" s="1">
        <v>45107</v>
      </c>
      <c r="B1417" s="7">
        <v>0.37013888888888891</v>
      </c>
      <c r="C1417" s="7">
        <v>0.33333333333333331</v>
      </c>
      <c r="D1417" s="8">
        <f>Weather[[#This Row],[Date]]+Weather[[#This Row],[WeatherHourlyBuckets]]</f>
        <v>45107.333333333336</v>
      </c>
      <c r="E1417">
        <v>62.06</v>
      </c>
      <c r="F1417">
        <v>72.36</v>
      </c>
      <c r="G1417">
        <v>53.06</v>
      </c>
      <c r="H1417">
        <v>30.19</v>
      </c>
      <c r="I1417">
        <v>3</v>
      </c>
      <c r="J1417" t="s">
        <v>20</v>
      </c>
    </row>
    <row r="1418" spans="1:11" x14ac:dyDescent="0.25">
      <c r="A1418" s="1">
        <v>45107</v>
      </c>
      <c r="B1418" s="7">
        <v>0.32847222222222222</v>
      </c>
      <c r="C1418" s="7">
        <v>0.29166666666666669</v>
      </c>
      <c r="D1418" s="8">
        <f>Weather[[#This Row],[Date]]+Weather[[#This Row],[WeatherHourlyBuckets]]</f>
        <v>45107.291666666664</v>
      </c>
      <c r="E1418">
        <v>57.92</v>
      </c>
      <c r="F1418">
        <v>86.65</v>
      </c>
      <c r="G1418">
        <v>53.96</v>
      </c>
      <c r="H1418">
        <v>30.19</v>
      </c>
      <c r="I1418">
        <v>9</v>
      </c>
      <c r="J1418" t="s">
        <v>21</v>
      </c>
    </row>
    <row r="1419" spans="1:11" x14ac:dyDescent="0.25">
      <c r="A1419" s="1">
        <v>45107</v>
      </c>
      <c r="B1419" s="7">
        <v>0.28680555555555554</v>
      </c>
      <c r="C1419" s="7">
        <v>0.25</v>
      </c>
      <c r="D1419" s="8">
        <f>Weather[[#This Row],[Date]]+Weather[[#This Row],[WeatherHourlyBuckets]]</f>
        <v>45107.25</v>
      </c>
      <c r="E1419">
        <v>53.96</v>
      </c>
      <c r="F1419">
        <v>93</v>
      </c>
      <c r="G1419">
        <v>51.98</v>
      </c>
      <c r="H1419">
        <v>30.2</v>
      </c>
      <c r="I1419">
        <v>7</v>
      </c>
      <c r="J1419" t="s">
        <v>27</v>
      </c>
    </row>
    <row r="1420" spans="1:11" x14ac:dyDescent="0.25">
      <c r="A1420" s="1">
        <v>45107</v>
      </c>
      <c r="B1420" s="7">
        <v>0.24513888888888888</v>
      </c>
      <c r="C1420" s="7">
        <v>0.20833333333333334</v>
      </c>
      <c r="D1420" s="8">
        <f>Weather[[#This Row],[Date]]+Weather[[#This Row],[WeatherHourlyBuckets]]</f>
        <v>45107.208333333336</v>
      </c>
      <c r="E1420">
        <v>53.96</v>
      </c>
      <c r="F1420">
        <v>93</v>
      </c>
      <c r="G1420">
        <v>51.98</v>
      </c>
      <c r="H1420">
        <v>30.2</v>
      </c>
      <c r="I1420">
        <v>6</v>
      </c>
      <c r="J1420" t="s">
        <v>27</v>
      </c>
    </row>
    <row r="1421" spans="1:11" x14ac:dyDescent="0.25">
      <c r="A1421" s="1">
        <v>45107</v>
      </c>
      <c r="B1421" s="7">
        <v>0.2388888888888889</v>
      </c>
      <c r="C1421" s="7">
        <v>0.20833333333333334</v>
      </c>
      <c r="D1421" s="8">
        <f>Weather[[#This Row],[Date]]+Weather[[#This Row],[WeatherHourlyBuckets]]</f>
        <v>45107.208333333336</v>
      </c>
      <c r="E1421">
        <v>53.96</v>
      </c>
      <c r="F1421">
        <v>93</v>
      </c>
      <c r="G1421">
        <v>51.98</v>
      </c>
      <c r="H1421">
        <v>30.2</v>
      </c>
      <c r="I1421">
        <v>7</v>
      </c>
      <c r="J1421" t="s">
        <v>24</v>
      </c>
    </row>
    <row r="1422" spans="1:11" x14ac:dyDescent="0.25">
      <c r="A1422" s="1">
        <v>45107</v>
      </c>
      <c r="B1422" s="7">
        <v>0.20347222222222222</v>
      </c>
      <c r="C1422" s="7">
        <v>0.16666666666666666</v>
      </c>
      <c r="D1422" s="8">
        <f>Weather[[#This Row],[Date]]+Weather[[#This Row],[WeatherHourlyBuckets]]</f>
        <v>45107.166666666664</v>
      </c>
      <c r="E1422">
        <v>53.96</v>
      </c>
      <c r="F1422">
        <v>93</v>
      </c>
      <c r="G1422">
        <v>51.98</v>
      </c>
      <c r="H1422">
        <v>30.2</v>
      </c>
      <c r="I1422">
        <v>5</v>
      </c>
      <c r="J1422" t="s">
        <v>24</v>
      </c>
    </row>
    <row r="1423" spans="1:11" x14ac:dyDescent="0.25">
      <c r="A1423" s="1">
        <v>45107</v>
      </c>
      <c r="B1423" s="7">
        <v>0.16180555555555556</v>
      </c>
      <c r="C1423" s="7">
        <v>0.125</v>
      </c>
      <c r="D1423" s="8">
        <f>Weather[[#This Row],[Date]]+Weather[[#This Row],[WeatherHourlyBuckets]]</f>
        <v>45107.125</v>
      </c>
      <c r="E1423">
        <v>53.06</v>
      </c>
      <c r="F1423">
        <v>96.11</v>
      </c>
      <c r="G1423">
        <v>51.98</v>
      </c>
      <c r="H1423">
        <v>30.23</v>
      </c>
      <c r="J1423" t="s">
        <v>20</v>
      </c>
    </row>
    <row r="1424" spans="1:11" x14ac:dyDescent="0.25">
      <c r="A1424" s="1">
        <v>45107</v>
      </c>
      <c r="B1424" s="7">
        <v>0.62847222222222221</v>
      </c>
      <c r="C1424" s="7">
        <v>0.625</v>
      </c>
      <c r="D1424" s="8">
        <f>Weather[[#This Row],[Date]]+Weather[[#This Row],[WeatherHourlyBuckets]]</f>
        <v>45107.625</v>
      </c>
      <c r="E1424">
        <v>66.2</v>
      </c>
      <c r="F1424">
        <v>68.2</v>
      </c>
      <c r="G1424">
        <v>55.4</v>
      </c>
      <c r="H1424">
        <v>30.21</v>
      </c>
      <c r="I1424">
        <v>9</v>
      </c>
      <c r="J1424" t="s">
        <v>26</v>
      </c>
      <c r="K1424">
        <v>14</v>
      </c>
    </row>
    <row r="1425" spans="1:11" x14ac:dyDescent="0.25">
      <c r="A1425" s="1">
        <v>45107</v>
      </c>
      <c r="B1425" s="7">
        <v>0.62013888888888891</v>
      </c>
      <c r="C1425" s="7">
        <v>0.58333333333333337</v>
      </c>
      <c r="D1425" s="8">
        <f>Weather[[#This Row],[Date]]+Weather[[#This Row],[WeatherHourlyBuckets]]</f>
        <v>45107.583333333336</v>
      </c>
      <c r="E1425">
        <v>66.02</v>
      </c>
      <c r="F1425">
        <v>67.739999999999995</v>
      </c>
      <c r="G1425">
        <v>55.04</v>
      </c>
      <c r="H1425">
        <v>30.19</v>
      </c>
      <c r="I1425">
        <v>9</v>
      </c>
      <c r="J1425" t="s">
        <v>23</v>
      </c>
      <c r="K1425">
        <v>17</v>
      </c>
    </row>
    <row r="1426" spans="1:11" x14ac:dyDescent="0.25">
      <c r="A1426" s="1">
        <v>45107</v>
      </c>
      <c r="B1426" s="7">
        <v>0.61458333333333337</v>
      </c>
      <c r="C1426" s="7">
        <v>0.58333333333333337</v>
      </c>
      <c r="D1426" s="8">
        <f>Weather[[#This Row],[Date]]+Weather[[#This Row],[WeatherHourlyBuckets]]</f>
        <v>45107.583333333336</v>
      </c>
      <c r="E1426">
        <v>64.400000000000006</v>
      </c>
      <c r="F1426">
        <v>72.599999999999994</v>
      </c>
      <c r="G1426">
        <v>55.4</v>
      </c>
      <c r="H1426">
        <v>30.19</v>
      </c>
      <c r="I1426">
        <v>9</v>
      </c>
      <c r="J1426" t="s">
        <v>25</v>
      </c>
      <c r="K1426">
        <v>14</v>
      </c>
    </row>
    <row r="1427" spans="1:11" x14ac:dyDescent="0.25">
      <c r="A1427" s="1">
        <v>45107</v>
      </c>
      <c r="B1427" s="7">
        <v>0.61111111111111116</v>
      </c>
      <c r="C1427" s="7">
        <v>0.58333333333333337</v>
      </c>
      <c r="D1427" s="8">
        <f>Weather[[#This Row],[Date]]+Weather[[#This Row],[WeatherHourlyBuckets]]</f>
        <v>45107.583333333336</v>
      </c>
      <c r="E1427">
        <v>62.6</v>
      </c>
      <c r="F1427">
        <v>77.33</v>
      </c>
      <c r="G1427">
        <v>55.4</v>
      </c>
      <c r="H1427">
        <v>30.19</v>
      </c>
      <c r="I1427">
        <v>11</v>
      </c>
      <c r="J1427" t="s">
        <v>13</v>
      </c>
      <c r="K1427">
        <v>18</v>
      </c>
    </row>
    <row r="1428" spans="1:11" x14ac:dyDescent="0.25">
      <c r="A1428" s="1">
        <v>45107</v>
      </c>
      <c r="B1428" s="7">
        <v>0.60763888888888884</v>
      </c>
      <c r="C1428" s="7">
        <v>0.58333333333333337</v>
      </c>
      <c r="D1428" s="8">
        <f>Weather[[#This Row],[Date]]+Weather[[#This Row],[WeatherHourlyBuckets]]</f>
        <v>45107.583333333336</v>
      </c>
      <c r="E1428">
        <v>62.6</v>
      </c>
      <c r="F1428">
        <v>77.33</v>
      </c>
      <c r="G1428">
        <v>55.4</v>
      </c>
      <c r="H1428">
        <v>30.18</v>
      </c>
      <c r="I1428">
        <v>9</v>
      </c>
      <c r="J1428" t="s">
        <v>25</v>
      </c>
      <c r="K1428">
        <v>16</v>
      </c>
    </row>
    <row r="1429" spans="1:11" x14ac:dyDescent="0.25">
      <c r="A1429" s="1">
        <v>45107</v>
      </c>
      <c r="B1429" s="7">
        <v>0.58680555555555558</v>
      </c>
      <c r="C1429" s="7">
        <v>0.58333333333333337</v>
      </c>
      <c r="D1429" s="8">
        <f>Weather[[#This Row],[Date]]+Weather[[#This Row],[WeatherHourlyBuckets]]</f>
        <v>45107.583333333336</v>
      </c>
      <c r="E1429">
        <v>69.8</v>
      </c>
      <c r="F1429">
        <v>56.44</v>
      </c>
      <c r="G1429">
        <v>53.6</v>
      </c>
      <c r="H1429">
        <v>30.18</v>
      </c>
      <c r="I1429">
        <v>10</v>
      </c>
      <c r="J1429" t="s">
        <v>25</v>
      </c>
      <c r="K1429">
        <v>18</v>
      </c>
    </row>
    <row r="1430" spans="1:11" x14ac:dyDescent="0.25">
      <c r="A1430" s="1">
        <v>45107</v>
      </c>
      <c r="B1430" s="7">
        <v>0.57847222222222228</v>
      </c>
      <c r="C1430" s="7">
        <v>0.54166666666666663</v>
      </c>
      <c r="D1430" s="8">
        <f>Weather[[#This Row],[Date]]+Weather[[#This Row],[WeatherHourlyBuckets]]</f>
        <v>45107.541666666664</v>
      </c>
      <c r="E1430">
        <v>68</v>
      </c>
      <c r="F1430">
        <v>58.85</v>
      </c>
      <c r="G1430">
        <v>53.06</v>
      </c>
      <c r="H1430">
        <v>30.18</v>
      </c>
      <c r="I1430">
        <v>14</v>
      </c>
      <c r="J1430" t="s">
        <v>23</v>
      </c>
      <c r="K1430">
        <v>20</v>
      </c>
    </row>
    <row r="1431" spans="1:11" x14ac:dyDescent="0.25">
      <c r="A1431" s="1">
        <v>45107</v>
      </c>
      <c r="B1431" s="7">
        <v>0.57291666666666663</v>
      </c>
      <c r="C1431" s="7">
        <v>0.54166666666666663</v>
      </c>
      <c r="D1431" s="8">
        <f>Weather[[#This Row],[Date]]+Weather[[#This Row],[WeatherHourlyBuckets]]</f>
        <v>45107.541666666664</v>
      </c>
      <c r="E1431">
        <v>68</v>
      </c>
      <c r="F1431">
        <v>56.19</v>
      </c>
      <c r="G1431">
        <v>51.8</v>
      </c>
      <c r="H1431">
        <v>30.17</v>
      </c>
      <c r="I1431">
        <v>9</v>
      </c>
      <c r="J1431" t="s">
        <v>26</v>
      </c>
      <c r="K1431">
        <v>14</v>
      </c>
    </row>
    <row r="1432" spans="1:11" x14ac:dyDescent="0.25">
      <c r="A1432" s="1">
        <v>45107</v>
      </c>
      <c r="B1432" s="7">
        <v>0.55208333333333337</v>
      </c>
      <c r="C1432" s="7">
        <v>0.54166666666666663</v>
      </c>
      <c r="D1432" s="8">
        <f>Weather[[#This Row],[Date]]+Weather[[#This Row],[WeatherHourlyBuckets]]</f>
        <v>45107.541666666664</v>
      </c>
      <c r="E1432">
        <v>69.8</v>
      </c>
      <c r="F1432">
        <v>46.22</v>
      </c>
      <c r="G1432">
        <v>48.2</v>
      </c>
      <c r="H1432">
        <v>30.15</v>
      </c>
      <c r="I1432">
        <v>13</v>
      </c>
      <c r="J1432" t="s">
        <v>14</v>
      </c>
      <c r="K1432">
        <v>19</v>
      </c>
    </row>
    <row r="1433" spans="1:11" x14ac:dyDescent="0.25">
      <c r="A1433" s="1">
        <v>45107</v>
      </c>
      <c r="B1433" s="7">
        <v>0.53819444444444442</v>
      </c>
      <c r="C1433" s="7">
        <v>0.5</v>
      </c>
      <c r="D1433" s="8">
        <f>Weather[[#This Row],[Date]]+Weather[[#This Row],[WeatherHourlyBuckets]]</f>
        <v>45107.5</v>
      </c>
      <c r="E1433">
        <v>71.599999999999994</v>
      </c>
      <c r="F1433">
        <v>37.950000000000003</v>
      </c>
      <c r="G1433">
        <v>44.6</v>
      </c>
      <c r="H1433">
        <v>30.13</v>
      </c>
      <c r="I1433">
        <v>9</v>
      </c>
      <c r="J1433" t="s">
        <v>16</v>
      </c>
      <c r="K1433">
        <v>15</v>
      </c>
    </row>
    <row r="1434" spans="1:11" x14ac:dyDescent="0.25">
      <c r="A1434" s="1">
        <v>45107</v>
      </c>
      <c r="B1434" s="7">
        <v>0.53680555555555554</v>
      </c>
      <c r="C1434" s="7">
        <v>0.5</v>
      </c>
      <c r="D1434" s="8">
        <f>Weather[[#This Row],[Date]]+Weather[[#This Row],[WeatherHourlyBuckets]]</f>
        <v>45107.5</v>
      </c>
      <c r="E1434">
        <v>71.06</v>
      </c>
      <c r="F1434">
        <v>39.18</v>
      </c>
      <c r="G1434">
        <v>44.96</v>
      </c>
      <c r="H1434">
        <v>30.13</v>
      </c>
      <c r="I1434">
        <v>7</v>
      </c>
      <c r="J1434" t="s">
        <v>19</v>
      </c>
      <c r="K1434">
        <v>18</v>
      </c>
    </row>
    <row r="1435" spans="1:11" x14ac:dyDescent="0.25">
      <c r="A1435" s="1">
        <v>45107</v>
      </c>
      <c r="B1435" s="7">
        <v>0.53125</v>
      </c>
      <c r="C1435" s="7">
        <v>0.5</v>
      </c>
      <c r="D1435" s="8">
        <f>Weather[[#This Row],[Date]]+Weather[[#This Row],[WeatherHourlyBuckets]]</f>
        <v>45107.5</v>
      </c>
      <c r="E1435">
        <v>71.599999999999994</v>
      </c>
      <c r="F1435">
        <v>37.950000000000003</v>
      </c>
      <c r="G1435">
        <v>44.6</v>
      </c>
      <c r="H1435">
        <v>30.13</v>
      </c>
      <c r="I1435">
        <v>12</v>
      </c>
      <c r="J1435" t="s">
        <v>18</v>
      </c>
      <c r="K1435">
        <v>17</v>
      </c>
    </row>
    <row r="1436" spans="1:11" x14ac:dyDescent="0.25">
      <c r="A1436" s="1">
        <v>45107</v>
      </c>
      <c r="B1436" s="7">
        <v>0.52083333333333337</v>
      </c>
      <c r="C1436" s="7">
        <v>0.5</v>
      </c>
      <c r="D1436" s="8">
        <f>Weather[[#This Row],[Date]]+Weather[[#This Row],[WeatherHourlyBuckets]]</f>
        <v>45107.5</v>
      </c>
      <c r="E1436">
        <v>69.8</v>
      </c>
      <c r="F1436">
        <v>43.19</v>
      </c>
      <c r="G1436">
        <v>46.4</v>
      </c>
      <c r="H1436">
        <v>30.12</v>
      </c>
      <c r="I1436">
        <v>12</v>
      </c>
      <c r="J1436" t="s">
        <v>24</v>
      </c>
      <c r="K1436">
        <v>17</v>
      </c>
    </row>
    <row r="1437" spans="1:11" x14ac:dyDescent="0.25">
      <c r="A1437" s="1">
        <v>45107</v>
      </c>
      <c r="B1437" s="7">
        <v>0.5</v>
      </c>
      <c r="C1437" s="7">
        <v>0.5</v>
      </c>
      <c r="D1437" s="8">
        <f>Weather[[#This Row],[Date]]+Weather[[#This Row],[WeatherHourlyBuckets]]</f>
        <v>45107.5</v>
      </c>
      <c r="E1437">
        <v>64.400000000000006</v>
      </c>
      <c r="F1437">
        <v>48.59</v>
      </c>
      <c r="G1437">
        <v>44.6</v>
      </c>
      <c r="H1437">
        <v>30.12</v>
      </c>
      <c r="I1437">
        <v>12</v>
      </c>
      <c r="J1437" t="s">
        <v>12</v>
      </c>
      <c r="K1437">
        <v>17</v>
      </c>
    </row>
    <row r="1438" spans="1:11" x14ac:dyDescent="0.25">
      <c r="A1438" s="1">
        <v>45107</v>
      </c>
      <c r="B1438" s="7">
        <v>0.47916666666666669</v>
      </c>
      <c r="C1438" s="7">
        <v>0.45833333333333331</v>
      </c>
      <c r="D1438" s="8">
        <f>Weather[[#This Row],[Date]]+Weather[[#This Row],[WeatherHourlyBuckets]]</f>
        <v>45107.458333333336</v>
      </c>
      <c r="E1438">
        <v>60.8</v>
      </c>
      <c r="F1438">
        <v>55.15</v>
      </c>
      <c r="G1438">
        <v>44.6</v>
      </c>
      <c r="H1438">
        <v>30.15</v>
      </c>
      <c r="I1438">
        <v>17</v>
      </c>
      <c r="J1438" t="s">
        <v>16</v>
      </c>
      <c r="K1438">
        <v>22</v>
      </c>
    </row>
    <row r="1439" spans="1:11" x14ac:dyDescent="0.25">
      <c r="A1439" s="1">
        <v>45107</v>
      </c>
      <c r="B1439" s="7">
        <v>0.46875</v>
      </c>
      <c r="C1439" s="7">
        <v>0.45833333333333331</v>
      </c>
      <c r="D1439" s="8">
        <f>Weather[[#This Row],[Date]]+Weather[[#This Row],[WeatherHourlyBuckets]]</f>
        <v>45107.458333333336</v>
      </c>
      <c r="E1439">
        <v>60.8</v>
      </c>
      <c r="F1439">
        <v>55.15</v>
      </c>
      <c r="G1439">
        <v>44.6</v>
      </c>
      <c r="H1439">
        <v>30.22</v>
      </c>
      <c r="I1439">
        <v>19</v>
      </c>
      <c r="J1439" t="s">
        <v>27</v>
      </c>
      <c r="K1439">
        <v>24</v>
      </c>
    </row>
    <row r="1440" spans="1:11" x14ac:dyDescent="0.25">
      <c r="A1440" s="1">
        <v>45107</v>
      </c>
      <c r="B1440" s="7">
        <v>0.45833333333333331</v>
      </c>
      <c r="C1440" s="7">
        <v>0.45833333333333331</v>
      </c>
      <c r="D1440" s="8">
        <f>Weather[[#This Row],[Date]]+Weather[[#This Row],[WeatherHourlyBuckets]]</f>
        <v>45107.458333333336</v>
      </c>
      <c r="E1440">
        <v>64.400000000000006</v>
      </c>
      <c r="F1440">
        <v>45.36</v>
      </c>
      <c r="G1440">
        <v>42.8</v>
      </c>
      <c r="H1440">
        <v>30.23</v>
      </c>
      <c r="I1440">
        <v>19</v>
      </c>
      <c r="J1440" t="s">
        <v>18</v>
      </c>
      <c r="K1440">
        <v>31</v>
      </c>
    </row>
    <row r="1441" spans="1:12" x14ac:dyDescent="0.25">
      <c r="A1441" s="1">
        <v>45107</v>
      </c>
      <c r="B1441" s="7">
        <v>0.4548611111111111</v>
      </c>
      <c r="C1441" s="7">
        <v>0.41666666666666669</v>
      </c>
      <c r="D1441" s="8">
        <f>Weather[[#This Row],[Date]]+Weather[[#This Row],[WeatherHourlyBuckets]]</f>
        <v>45107.416666666664</v>
      </c>
      <c r="E1441">
        <v>64.400000000000006</v>
      </c>
      <c r="F1441">
        <v>45.36</v>
      </c>
      <c r="G1441">
        <v>42.8</v>
      </c>
      <c r="H1441">
        <v>30.22</v>
      </c>
      <c r="I1441">
        <v>14</v>
      </c>
      <c r="J1441" t="s">
        <v>18</v>
      </c>
      <c r="K1441">
        <v>22</v>
      </c>
    </row>
    <row r="1442" spans="1:12" x14ac:dyDescent="0.25">
      <c r="A1442" s="1">
        <v>45107</v>
      </c>
      <c r="B1442" s="7">
        <v>0.45347222222222222</v>
      </c>
      <c r="C1442" s="7">
        <v>0.41666666666666669</v>
      </c>
      <c r="D1442" s="8">
        <f>Weather[[#This Row],[Date]]+Weather[[#This Row],[WeatherHourlyBuckets]]</f>
        <v>45107.416666666664</v>
      </c>
      <c r="E1442">
        <v>64.040000000000006</v>
      </c>
      <c r="F1442">
        <v>51.97</v>
      </c>
      <c r="G1442">
        <v>46.04</v>
      </c>
      <c r="H1442">
        <v>30.22</v>
      </c>
      <c r="I1442">
        <v>15</v>
      </c>
      <c r="J1442" t="s">
        <v>18</v>
      </c>
      <c r="K1442">
        <v>26</v>
      </c>
    </row>
    <row r="1443" spans="1:12" x14ac:dyDescent="0.25">
      <c r="A1443" s="1">
        <v>45107</v>
      </c>
      <c r="B1443" s="7">
        <v>0.4513888888888889</v>
      </c>
      <c r="C1443" s="7">
        <v>0.41666666666666669</v>
      </c>
      <c r="D1443" s="8">
        <f>Weather[[#This Row],[Date]]+Weather[[#This Row],[WeatherHourlyBuckets]]</f>
        <v>45107.416666666664</v>
      </c>
      <c r="E1443">
        <v>64.400000000000006</v>
      </c>
      <c r="F1443">
        <v>59.54</v>
      </c>
      <c r="G1443">
        <v>50</v>
      </c>
      <c r="H1443">
        <v>30.21</v>
      </c>
      <c r="I1443">
        <v>16</v>
      </c>
      <c r="J1443" t="s">
        <v>18</v>
      </c>
      <c r="K1443">
        <v>22</v>
      </c>
    </row>
    <row r="1444" spans="1:12" x14ac:dyDescent="0.25">
      <c r="A1444" s="1">
        <v>45107</v>
      </c>
      <c r="B1444" s="7">
        <v>4.1666666666666664E-2</v>
      </c>
      <c r="C1444" s="7">
        <v>4.1666666666666664E-2</v>
      </c>
      <c r="D1444" s="8">
        <f>Weather[[#This Row],[Date]]+Weather[[#This Row],[WeatherHourlyBuckets]]</f>
        <v>45107.041666666664</v>
      </c>
      <c r="E1444">
        <v>55.4</v>
      </c>
      <c r="F1444">
        <v>93.65</v>
      </c>
      <c r="G1444">
        <v>53.6</v>
      </c>
      <c r="H1444">
        <v>30.23</v>
      </c>
      <c r="I1444">
        <v>9</v>
      </c>
      <c r="J1444" t="s">
        <v>26</v>
      </c>
      <c r="K1444">
        <v>15</v>
      </c>
    </row>
    <row r="1445" spans="1:12" x14ac:dyDescent="0.25">
      <c r="A1445" s="1">
        <v>45107</v>
      </c>
      <c r="B1445" s="7">
        <v>1.0416666666666666E-2</v>
      </c>
      <c r="C1445" s="7">
        <v>0</v>
      </c>
      <c r="D1445" s="8">
        <f>Weather[[#This Row],[Date]]+Weather[[#This Row],[WeatherHourlyBuckets]]</f>
        <v>45107</v>
      </c>
      <c r="E1445">
        <v>59</v>
      </c>
      <c r="F1445">
        <v>82.27</v>
      </c>
      <c r="G1445">
        <v>53.6</v>
      </c>
      <c r="H1445">
        <v>30.23</v>
      </c>
      <c r="I1445">
        <v>18</v>
      </c>
      <c r="J1445" t="s">
        <v>15</v>
      </c>
      <c r="K1445">
        <v>24</v>
      </c>
    </row>
    <row r="1446" spans="1:12" x14ac:dyDescent="0.25">
      <c r="A1446" s="1">
        <v>45107</v>
      </c>
      <c r="B1446" s="7">
        <v>0.50347222222222221</v>
      </c>
      <c r="C1446" s="7">
        <v>0.5</v>
      </c>
      <c r="D1446" s="8">
        <f>Weather[[#This Row],[Date]]+Weather[[#This Row],[WeatherHourlyBuckets]]</f>
        <v>45107.5</v>
      </c>
      <c r="E1446">
        <v>64.400000000000006</v>
      </c>
      <c r="F1446">
        <v>52.03</v>
      </c>
      <c r="G1446">
        <v>46.4</v>
      </c>
      <c r="H1446">
        <v>30.11</v>
      </c>
      <c r="I1446">
        <v>16</v>
      </c>
      <c r="J1446" t="s">
        <v>11</v>
      </c>
      <c r="K1446">
        <v>22</v>
      </c>
    </row>
    <row r="1447" spans="1:12" x14ac:dyDescent="0.25">
      <c r="A1447" s="1">
        <v>45107</v>
      </c>
      <c r="B1447" s="7">
        <v>0.31944444444444442</v>
      </c>
      <c r="C1447" s="7">
        <v>0.29166666666666669</v>
      </c>
      <c r="D1447" s="8">
        <f>Weather[[#This Row],[Date]]+Weather[[#This Row],[WeatherHourlyBuckets]]</f>
        <v>45107.291666666664</v>
      </c>
      <c r="E1447">
        <v>57.2</v>
      </c>
      <c r="F1447">
        <v>93.7</v>
      </c>
      <c r="G1447">
        <v>55.4</v>
      </c>
      <c r="H1447">
        <v>30.2</v>
      </c>
      <c r="I1447">
        <v>9</v>
      </c>
      <c r="J1447" t="s">
        <v>21</v>
      </c>
      <c r="K1447">
        <v>14</v>
      </c>
    </row>
    <row r="1448" spans="1:12" x14ac:dyDescent="0.25">
      <c r="A1448" s="1">
        <v>45107</v>
      </c>
      <c r="B1448" s="7">
        <v>0.46319444444444446</v>
      </c>
      <c r="C1448" s="7">
        <v>0.45833333333333331</v>
      </c>
      <c r="D1448" s="8">
        <f>Weather[[#This Row],[Date]]+Weather[[#This Row],[WeatherHourlyBuckets]]</f>
        <v>45107.458333333336</v>
      </c>
      <c r="E1448">
        <v>60.98</v>
      </c>
      <c r="F1448">
        <v>57.88</v>
      </c>
      <c r="G1448">
        <v>46.04</v>
      </c>
      <c r="H1448">
        <v>30.22</v>
      </c>
      <c r="I1448">
        <v>14</v>
      </c>
      <c r="J1448" t="s">
        <v>27</v>
      </c>
      <c r="K1448">
        <v>33</v>
      </c>
      <c r="L1448">
        <v>1E-3</v>
      </c>
    </row>
    <row r="1449" spans="1:12" x14ac:dyDescent="0.25">
      <c r="A1449" s="1">
        <v>45107</v>
      </c>
      <c r="B1449" s="7">
        <v>2.8472222222222222E-2</v>
      </c>
      <c r="C1449" s="7">
        <v>0</v>
      </c>
      <c r="D1449" s="8">
        <f>Weather[[#This Row],[Date]]+Weather[[#This Row],[WeatherHourlyBuckets]]</f>
        <v>45107</v>
      </c>
      <c r="E1449">
        <v>55.94</v>
      </c>
      <c r="F1449">
        <v>86.54</v>
      </c>
      <c r="G1449">
        <v>51.98</v>
      </c>
      <c r="H1449">
        <v>30.24</v>
      </c>
      <c r="I1449">
        <v>12</v>
      </c>
      <c r="J1449" t="s">
        <v>26</v>
      </c>
      <c r="K1449">
        <v>20</v>
      </c>
      <c r="L1449">
        <v>0.02</v>
      </c>
    </row>
    <row r="1450" spans="1:12" x14ac:dyDescent="0.25">
      <c r="A1450" s="1">
        <v>45107</v>
      </c>
      <c r="B1450" s="7">
        <v>2.2916666666666665E-2</v>
      </c>
      <c r="C1450" s="7">
        <v>0</v>
      </c>
      <c r="D1450" s="8">
        <f>Weather[[#This Row],[Date]]+Weather[[#This Row],[WeatherHourlyBuckets]]</f>
        <v>45107</v>
      </c>
      <c r="E1450">
        <v>55.94</v>
      </c>
      <c r="F1450">
        <v>86.54</v>
      </c>
      <c r="G1450">
        <v>51.98</v>
      </c>
      <c r="H1450">
        <v>30.24</v>
      </c>
      <c r="I1450">
        <v>12</v>
      </c>
      <c r="J1450" t="s">
        <v>26</v>
      </c>
      <c r="K1450">
        <v>21</v>
      </c>
      <c r="L1450">
        <v>0.02</v>
      </c>
    </row>
    <row r="1451" spans="1:12" x14ac:dyDescent="0.25">
      <c r="A1451" s="1">
        <v>45107</v>
      </c>
      <c r="B1451" s="7">
        <v>1.1111111111111112E-2</v>
      </c>
      <c r="C1451" s="7">
        <v>0</v>
      </c>
      <c r="D1451" s="8">
        <f>Weather[[#This Row],[Date]]+Weather[[#This Row],[WeatherHourlyBuckets]]</f>
        <v>45107</v>
      </c>
      <c r="E1451">
        <v>59</v>
      </c>
      <c r="F1451">
        <v>80.66</v>
      </c>
      <c r="G1451">
        <v>53.06</v>
      </c>
      <c r="H1451">
        <v>30.23</v>
      </c>
      <c r="I1451">
        <v>19</v>
      </c>
      <c r="J1451" t="s">
        <v>14</v>
      </c>
      <c r="K1451">
        <v>26</v>
      </c>
      <c r="L1451">
        <v>1E-3</v>
      </c>
    </row>
    <row r="1452" spans="1:12" x14ac:dyDescent="0.25">
      <c r="A1452" s="1">
        <v>45107</v>
      </c>
      <c r="B1452" s="7">
        <v>0.70347222222222228</v>
      </c>
      <c r="C1452" s="7">
        <v>0.66666666666666663</v>
      </c>
      <c r="D1452" s="8">
        <f>Weather[[#This Row],[Date]]+Weather[[#This Row],[WeatherHourlyBuckets]]</f>
        <v>45107.666666666664</v>
      </c>
      <c r="E1452">
        <v>62.96</v>
      </c>
      <c r="F1452">
        <v>67.38</v>
      </c>
      <c r="G1452">
        <v>51.98</v>
      </c>
      <c r="H1452">
        <v>30.2</v>
      </c>
      <c r="I1452">
        <v>10</v>
      </c>
      <c r="J1452" t="s">
        <v>17</v>
      </c>
      <c r="L1452">
        <v>1E-3</v>
      </c>
    </row>
    <row r="1453" spans="1:12" x14ac:dyDescent="0.25">
      <c r="A1453" s="1">
        <v>45107</v>
      </c>
      <c r="B1453" s="7">
        <v>0.49513888888888891</v>
      </c>
      <c r="C1453" s="7">
        <v>0.45833333333333331</v>
      </c>
      <c r="D1453" s="8">
        <f>Weather[[#This Row],[Date]]+Weather[[#This Row],[WeatherHourlyBuckets]]</f>
        <v>45107.458333333336</v>
      </c>
      <c r="E1453">
        <v>64.040000000000006</v>
      </c>
      <c r="F1453">
        <v>44.68</v>
      </c>
      <c r="G1453">
        <v>42.08</v>
      </c>
      <c r="H1453">
        <v>30.13</v>
      </c>
      <c r="I1453">
        <v>4</v>
      </c>
      <c r="J1453" t="s">
        <v>21</v>
      </c>
      <c r="L1453">
        <v>1E-3</v>
      </c>
    </row>
    <row r="1454" spans="1:12" x14ac:dyDescent="0.25">
      <c r="A1454" s="1">
        <v>45107</v>
      </c>
      <c r="B1454" s="7">
        <v>0.12013888888888889</v>
      </c>
      <c r="C1454" s="7">
        <v>8.3333333333333329E-2</v>
      </c>
      <c r="D1454" s="8">
        <f>Weather[[#This Row],[Date]]+Weather[[#This Row],[WeatherHourlyBuckets]]</f>
        <v>45107.083333333336</v>
      </c>
      <c r="E1454">
        <v>53.06</v>
      </c>
      <c r="F1454">
        <v>96.11</v>
      </c>
      <c r="G1454">
        <v>51.98</v>
      </c>
      <c r="H1454">
        <v>30.24</v>
      </c>
      <c r="I1454">
        <v>9</v>
      </c>
      <c r="J1454" t="s">
        <v>26</v>
      </c>
      <c r="L1454">
        <v>0.04</v>
      </c>
    </row>
    <row r="1455" spans="1:12" x14ac:dyDescent="0.25">
      <c r="A1455" s="1">
        <v>45107</v>
      </c>
      <c r="B1455" s="7">
        <v>0.11805555555555555</v>
      </c>
      <c r="C1455" s="7">
        <v>8.3333333333333329E-2</v>
      </c>
      <c r="D1455" s="8">
        <f>Weather[[#This Row],[Date]]+Weather[[#This Row],[WeatherHourlyBuckets]]</f>
        <v>45107.083333333336</v>
      </c>
      <c r="E1455">
        <v>51.8</v>
      </c>
      <c r="F1455">
        <v>100</v>
      </c>
      <c r="G1455">
        <v>51.8</v>
      </c>
      <c r="H1455">
        <v>30.24</v>
      </c>
      <c r="I1455">
        <v>8</v>
      </c>
      <c r="J1455" t="s">
        <v>26</v>
      </c>
      <c r="L1455">
        <v>0.04</v>
      </c>
    </row>
    <row r="1456" spans="1:12" x14ac:dyDescent="0.25">
      <c r="A1456" s="1">
        <v>45107</v>
      </c>
      <c r="B1456" s="7">
        <v>0.11458333333333333</v>
      </c>
      <c r="C1456" s="7">
        <v>8.3333333333333329E-2</v>
      </c>
      <c r="D1456" s="8">
        <f>Weather[[#This Row],[Date]]+Weather[[#This Row],[WeatherHourlyBuckets]]</f>
        <v>45107.083333333336</v>
      </c>
      <c r="E1456">
        <v>51.8</v>
      </c>
      <c r="F1456">
        <v>100</v>
      </c>
      <c r="G1456">
        <v>51.8</v>
      </c>
      <c r="H1456">
        <v>30.25</v>
      </c>
      <c r="I1456">
        <v>9</v>
      </c>
      <c r="J1456" t="s">
        <v>14</v>
      </c>
      <c r="L1456">
        <v>0.04</v>
      </c>
    </row>
    <row r="1457" spans="1:12" x14ac:dyDescent="0.25">
      <c r="A1457" s="1">
        <v>45107</v>
      </c>
      <c r="B1457" s="7">
        <v>0.1111111111111111</v>
      </c>
      <c r="C1457" s="7">
        <v>8.3333333333333329E-2</v>
      </c>
      <c r="D1457" s="8">
        <f>Weather[[#This Row],[Date]]+Weather[[#This Row],[WeatherHourlyBuckets]]</f>
        <v>45107.083333333336</v>
      </c>
      <c r="E1457">
        <v>51.8</v>
      </c>
      <c r="F1457">
        <v>100</v>
      </c>
      <c r="G1457">
        <v>51.8</v>
      </c>
      <c r="H1457">
        <v>30.25</v>
      </c>
      <c r="I1457">
        <v>8</v>
      </c>
      <c r="J1457" t="s">
        <v>26</v>
      </c>
      <c r="L1457">
        <v>0.04</v>
      </c>
    </row>
    <row r="1458" spans="1:12" x14ac:dyDescent="0.25">
      <c r="A1458" s="1">
        <v>45107</v>
      </c>
      <c r="B1458" s="7">
        <v>0.1076388888888889</v>
      </c>
      <c r="C1458" s="7">
        <v>8.3333333333333329E-2</v>
      </c>
      <c r="D1458" s="8">
        <f>Weather[[#This Row],[Date]]+Weather[[#This Row],[WeatherHourlyBuckets]]</f>
        <v>45107.083333333336</v>
      </c>
      <c r="E1458">
        <v>51.8</v>
      </c>
      <c r="F1458">
        <v>100</v>
      </c>
      <c r="G1458">
        <v>51.8</v>
      </c>
      <c r="H1458">
        <v>30.25</v>
      </c>
      <c r="I1458">
        <v>10</v>
      </c>
      <c r="J1458" t="s">
        <v>26</v>
      </c>
      <c r="L1458">
        <v>0.04</v>
      </c>
    </row>
    <row r="1459" spans="1:12" x14ac:dyDescent="0.25">
      <c r="A1459" s="1">
        <v>45107</v>
      </c>
      <c r="B1459" s="7">
        <v>0.10625</v>
      </c>
      <c r="C1459" s="7">
        <v>8.3333333333333329E-2</v>
      </c>
      <c r="D1459" s="8">
        <f>Weather[[#This Row],[Date]]+Weather[[#This Row],[WeatherHourlyBuckets]]</f>
        <v>45107.083333333336</v>
      </c>
      <c r="E1459">
        <v>53.06</v>
      </c>
      <c r="F1459">
        <v>96.11</v>
      </c>
      <c r="G1459">
        <v>51.98</v>
      </c>
      <c r="H1459">
        <v>30.25</v>
      </c>
      <c r="I1459">
        <v>9</v>
      </c>
      <c r="J1459" t="s">
        <v>26</v>
      </c>
      <c r="L1459">
        <v>0.04</v>
      </c>
    </row>
    <row r="1460" spans="1:12" x14ac:dyDescent="0.25">
      <c r="A1460" s="1">
        <v>45107</v>
      </c>
      <c r="B1460" s="7">
        <v>0.10416666666666667</v>
      </c>
      <c r="C1460" s="7">
        <v>8.3333333333333329E-2</v>
      </c>
      <c r="D1460" s="8">
        <f>Weather[[#This Row],[Date]]+Weather[[#This Row],[WeatherHourlyBuckets]]</f>
        <v>45107.083333333336</v>
      </c>
      <c r="E1460">
        <v>51.8</v>
      </c>
      <c r="F1460">
        <v>100</v>
      </c>
      <c r="G1460">
        <v>51.8</v>
      </c>
      <c r="H1460">
        <v>30.25</v>
      </c>
      <c r="I1460">
        <v>10</v>
      </c>
      <c r="J1460" t="s">
        <v>26</v>
      </c>
      <c r="L1460">
        <v>0.04</v>
      </c>
    </row>
    <row r="1461" spans="1:12" x14ac:dyDescent="0.25">
      <c r="A1461" s="1">
        <v>45107</v>
      </c>
      <c r="B1461" s="7">
        <v>9.375E-2</v>
      </c>
      <c r="C1461" s="7">
        <v>8.3333333333333329E-2</v>
      </c>
      <c r="D1461" s="8">
        <f>Weather[[#This Row],[Date]]+Weather[[#This Row],[WeatherHourlyBuckets]]</f>
        <v>45107.083333333336</v>
      </c>
      <c r="E1461">
        <v>51.8</v>
      </c>
      <c r="F1461">
        <v>93.55</v>
      </c>
      <c r="G1461">
        <v>50</v>
      </c>
      <c r="H1461">
        <v>30.24</v>
      </c>
      <c r="I1461">
        <v>9</v>
      </c>
      <c r="J1461" t="s">
        <v>15</v>
      </c>
      <c r="L1461">
        <v>0.03</v>
      </c>
    </row>
    <row r="1462" spans="1:12" x14ac:dyDescent="0.25">
      <c r="A1462" s="1">
        <v>45107</v>
      </c>
      <c r="B1462" s="7">
        <v>9.0277777777777776E-2</v>
      </c>
      <c r="C1462" s="7">
        <v>8.3333333333333329E-2</v>
      </c>
      <c r="D1462" s="8">
        <f>Weather[[#This Row],[Date]]+Weather[[#This Row],[WeatherHourlyBuckets]]</f>
        <v>45107.083333333336</v>
      </c>
      <c r="E1462">
        <v>51.98</v>
      </c>
      <c r="F1462">
        <v>92.94</v>
      </c>
      <c r="G1462">
        <v>50</v>
      </c>
      <c r="H1462">
        <v>30.25</v>
      </c>
      <c r="I1462">
        <v>7</v>
      </c>
      <c r="J1462" t="s">
        <v>14</v>
      </c>
      <c r="L1462">
        <v>0.02</v>
      </c>
    </row>
    <row r="1463" spans="1:12" x14ac:dyDescent="0.25">
      <c r="A1463" s="1">
        <v>45107</v>
      </c>
      <c r="B1463" s="7">
        <v>8.6805555555555552E-2</v>
      </c>
      <c r="C1463" s="7">
        <v>8.3333333333333329E-2</v>
      </c>
      <c r="D1463" s="8">
        <f>Weather[[#This Row],[Date]]+Weather[[#This Row],[WeatherHourlyBuckets]]</f>
        <v>45107.083333333336</v>
      </c>
      <c r="E1463">
        <v>51.8</v>
      </c>
      <c r="F1463">
        <v>93.55</v>
      </c>
      <c r="G1463">
        <v>50</v>
      </c>
      <c r="H1463">
        <v>30.26</v>
      </c>
      <c r="I1463">
        <v>5</v>
      </c>
      <c r="J1463" t="s">
        <v>15</v>
      </c>
      <c r="L1463">
        <v>0.02</v>
      </c>
    </row>
    <row r="1464" spans="1:12" x14ac:dyDescent="0.25">
      <c r="A1464" s="1">
        <v>45107</v>
      </c>
      <c r="B1464" s="7">
        <v>7.8472222222222221E-2</v>
      </c>
      <c r="C1464" s="7">
        <v>4.1666666666666664E-2</v>
      </c>
      <c r="D1464" s="8">
        <f>Weather[[#This Row],[Date]]+Weather[[#This Row],[WeatherHourlyBuckets]]</f>
        <v>45107.041666666664</v>
      </c>
      <c r="E1464">
        <v>51.98</v>
      </c>
      <c r="F1464">
        <v>92.94</v>
      </c>
      <c r="G1464">
        <v>50</v>
      </c>
      <c r="H1464">
        <v>30.25</v>
      </c>
      <c r="I1464">
        <v>7</v>
      </c>
      <c r="J1464" t="s">
        <v>15</v>
      </c>
      <c r="L1464">
        <v>0.73</v>
      </c>
    </row>
    <row r="1465" spans="1:12" x14ac:dyDescent="0.25">
      <c r="A1465" s="1">
        <v>45107</v>
      </c>
      <c r="B1465" s="7">
        <v>7.7083333333333337E-2</v>
      </c>
      <c r="C1465" s="7">
        <v>4.1666666666666664E-2</v>
      </c>
      <c r="D1465" s="8">
        <f>Weather[[#This Row],[Date]]+Weather[[#This Row],[WeatherHourlyBuckets]]</f>
        <v>45107.041666666664</v>
      </c>
      <c r="E1465">
        <v>51.8</v>
      </c>
      <c r="F1465">
        <v>93.55</v>
      </c>
      <c r="G1465">
        <v>50</v>
      </c>
      <c r="H1465">
        <v>30.25</v>
      </c>
      <c r="I1465">
        <v>8</v>
      </c>
      <c r="J1465" t="s">
        <v>15</v>
      </c>
      <c r="L1465">
        <v>0.73</v>
      </c>
    </row>
    <row r="1466" spans="1:12" x14ac:dyDescent="0.25">
      <c r="A1466" s="1">
        <v>45107</v>
      </c>
      <c r="B1466" s="7">
        <v>7.6388888888888895E-2</v>
      </c>
      <c r="C1466" s="7">
        <v>4.1666666666666664E-2</v>
      </c>
      <c r="D1466" s="8">
        <f>Weather[[#This Row],[Date]]+Weather[[#This Row],[WeatherHourlyBuckets]]</f>
        <v>45107.041666666664</v>
      </c>
      <c r="E1466">
        <v>51.8</v>
      </c>
      <c r="F1466">
        <v>93.55</v>
      </c>
      <c r="G1466">
        <v>50</v>
      </c>
      <c r="H1466">
        <v>30.25</v>
      </c>
      <c r="I1466">
        <v>9</v>
      </c>
      <c r="J1466" t="s">
        <v>15</v>
      </c>
      <c r="L1466">
        <v>0.72</v>
      </c>
    </row>
    <row r="1467" spans="1:12" x14ac:dyDescent="0.25">
      <c r="A1467" s="1">
        <v>45107</v>
      </c>
      <c r="B1467" s="7">
        <v>5.2083333333333336E-2</v>
      </c>
      <c r="C1467" s="7">
        <v>4.1666666666666664E-2</v>
      </c>
      <c r="D1467" s="8">
        <f>Weather[[#This Row],[Date]]+Weather[[#This Row],[WeatherHourlyBuckets]]</f>
        <v>45107.041666666664</v>
      </c>
      <c r="E1467">
        <v>53.6</v>
      </c>
      <c r="F1467">
        <v>100</v>
      </c>
      <c r="G1467">
        <v>53.6</v>
      </c>
      <c r="H1467">
        <v>30.26</v>
      </c>
      <c r="I1467">
        <v>10</v>
      </c>
      <c r="J1467" t="s">
        <v>18</v>
      </c>
      <c r="L1467">
        <v>0.09</v>
      </c>
    </row>
    <row r="1468" spans="1:12" x14ac:dyDescent="0.25">
      <c r="A1468" s="1">
        <v>45107</v>
      </c>
      <c r="B1468" s="7">
        <v>4.8611111111111112E-2</v>
      </c>
      <c r="C1468" s="7">
        <v>4.1666666666666664E-2</v>
      </c>
      <c r="D1468" s="8">
        <f>Weather[[#This Row],[Date]]+Weather[[#This Row],[WeatherHourlyBuckets]]</f>
        <v>45107.041666666664</v>
      </c>
      <c r="E1468">
        <v>55.4</v>
      </c>
      <c r="F1468">
        <v>93.65</v>
      </c>
      <c r="G1468">
        <v>53.6</v>
      </c>
      <c r="H1468">
        <v>30.23</v>
      </c>
      <c r="I1468">
        <v>13</v>
      </c>
      <c r="J1468" t="s">
        <v>15</v>
      </c>
      <c r="L1468">
        <v>0.08</v>
      </c>
    </row>
    <row r="1469" spans="1:12" x14ac:dyDescent="0.25">
      <c r="A1469" s="1">
        <v>45107</v>
      </c>
      <c r="B1469" s="7">
        <v>4.5138888888888888E-2</v>
      </c>
      <c r="C1469" s="7">
        <v>4.1666666666666664E-2</v>
      </c>
      <c r="D1469" s="8">
        <f>Weather[[#This Row],[Date]]+Weather[[#This Row],[WeatherHourlyBuckets]]</f>
        <v>45107.041666666664</v>
      </c>
      <c r="E1469">
        <v>55.4</v>
      </c>
      <c r="F1469">
        <v>93.65</v>
      </c>
      <c r="G1469">
        <v>53.6</v>
      </c>
      <c r="H1469">
        <v>30.23</v>
      </c>
      <c r="I1469">
        <v>11</v>
      </c>
      <c r="J1469" t="s">
        <v>26</v>
      </c>
      <c r="L1469">
        <v>7.0000000000000007E-2</v>
      </c>
    </row>
    <row r="1470" spans="1:12" x14ac:dyDescent="0.25">
      <c r="A1470" s="1">
        <v>45107</v>
      </c>
      <c r="B1470" s="7">
        <v>3.8194444444444448E-2</v>
      </c>
      <c r="C1470" s="7">
        <v>0</v>
      </c>
      <c r="D1470" s="8">
        <f>Weather[[#This Row],[Date]]+Weather[[#This Row],[WeatherHourlyBuckets]]</f>
        <v>45107</v>
      </c>
      <c r="E1470">
        <v>55.4</v>
      </c>
      <c r="F1470">
        <v>93.65</v>
      </c>
      <c r="G1470">
        <v>53.6</v>
      </c>
      <c r="H1470">
        <v>30.23</v>
      </c>
      <c r="I1470">
        <v>10</v>
      </c>
      <c r="J1470" t="s">
        <v>26</v>
      </c>
      <c r="L1470">
        <v>0.01</v>
      </c>
    </row>
    <row r="1471" spans="1:12" x14ac:dyDescent="0.25">
      <c r="A1471" s="1">
        <v>45107</v>
      </c>
      <c r="B1471" s="7">
        <v>3.6805555555555557E-2</v>
      </c>
      <c r="C1471" s="7">
        <v>0</v>
      </c>
      <c r="D1471" s="8">
        <f>Weather[[#This Row],[Date]]+Weather[[#This Row],[WeatherHourlyBuckets]]</f>
        <v>45107</v>
      </c>
      <c r="E1471">
        <v>55.04</v>
      </c>
      <c r="F1471">
        <v>94.89</v>
      </c>
      <c r="G1471">
        <v>53.6</v>
      </c>
      <c r="H1471">
        <v>30.23</v>
      </c>
      <c r="I1471">
        <v>9</v>
      </c>
      <c r="J1471" t="s">
        <v>26</v>
      </c>
      <c r="L1471">
        <v>0.15</v>
      </c>
    </row>
    <row r="1472" spans="1:12" x14ac:dyDescent="0.25">
      <c r="A1472" s="1">
        <v>45107</v>
      </c>
      <c r="B1472" s="7">
        <v>3.4722222222222224E-2</v>
      </c>
      <c r="C1472" s="7">
        <v>0</v>
      </c>
      <c r="D1472" s="8">
        <f>Weather[[#This Row],[Date]]+Weather[[#This Row],[WeatherHourlyBuckets]]</f>
        <v>45107</v>
      </c>
      <c r="E1472">
        <v>55.4</v>
      </c>
      <c r="F1472">
        <v>93.65</v>
      </c>
      <c r="G1472">
        <v>53.6</v>
      </c>
      <c r="H1472">
        <v>30.24</v>
      </c>
      <c r="I1472">
        <v>10</v>
      </c>
      <c r="J1472" t="s">
        <v>26</v>
      </c>
      <c r="L1472">
        <v>0.1</v>
      </c>
    </row>
    <row r="1473" spans="1:12" x14ac:dyDescent="0.25">
      <c r="A1473" s="1">
        <v>45107</v>
      </c>
      <c r="B1473" s="7">
        <v>3.125E-2</v>
      </c>
      <c r="C1473" s="7">
        <v>0</v>
      </c>
      <c r="D1473" s="8">
        <f>Weather[[#This Row],[Date]]+Weather[[#This Row],[WeatherHourlyBuckets]]</f>
        <v>45107</v>
      </c>
      <c r="E1473">
        <v>55.4</v>
      </c>
      <c r="F1473">
        <v>93.65</v>
      </c>
      <c r="G1473">
        <v>53.6</v>
      </c>
      <c r="H1473">
        <v>30.24</v>
      </c>
      <c r="I1473">
        <v>10</v>
      </c>
      <c r="J1473" t="s">
        <v>26</v>
      </c>
      <c r="L1473">
        <v>0.05</v>
      </c>
    </row>
    <row r="1474" spans="1:12" x14ac:dyDescent="0.25">
      <c r="A1474" s="1">
        <v>45107</v>
      </c>
      <c r="B1474" s="7">
        <v>2.7777777777777776E-2</v>
      </c>
      <c r="C1474" s="7">
        <v>0</v>
      </c>
      <c r="D1474" s="8">
        <f>Weather[[#This Row],[Date]]+Weather[[#This Row],[WeatherHourlyBuckets]]</f>
        <v>45107</v>
      </c>
      <c r="E1474">
        <v>55.4</v>
      </c>
      <c r="F1474">
        <v>87.66</v>
      </c>
      <c r="G1474">
        <v>51.8</v>
      </c>
      <c r="H1474">
        <v>30.24</v>
      </c>
      <c r="I1474">
        <v>11</v>
      </c>
      <c r="J1474" t="s">
        <v>26</v>
      </c>
      <c r="L1474">
        <v>0.02</v>
      </c>
    </row>
    <row r="1475" spans="1:12" x14ac:dyDescent="0.25">
      <c r="A1475" s="1">
        <v>45107</v>
      </c>
      <c r="B1475" s="7">
        <v>2.4305555555555556E-2</v>
      </c>
      <c r="C1475" s="7">
        <v>0</v>
      </c>
      <c r="D1475" s="8">
        <f>Weather[[#This Row],[Date]]+Weather[[#This Row],[WeatherHourlyBuckets]]</f>
        <v>45107</v>
      </c>
      <c r="E1475">
        <v>55.4</v>
      </c>
      <c r="F1475">
        <v>87.66</v>
      </c>
      <c r="G1475">
        <v>51.8</v>
      </c>
      <c r="H1475">
        <v>30.24</v>
      </c>
      <c r="I1475">
        <v>13</v>
      </c>
      <c r="J1475" t="s">
        <v>26</v>
      </c>
      <c r="L1475">
        <v>0.02</v>
      </c>
    </row>
    <row r="1476" spans="1:12" x14ac:dyDescent="0.25">
      <c r="A1476" s="1">
        <v>45107</v>
      </c>
      <c r="B1476" s="7">
        <v>2.0833333333333332E-2</v>
      </c>
      <c r="C1476" s="7">
        <v>0</v>
      </c>
      <c r="D1476" s="8">
        <f>Weather[[#This Row],[Date]]+Weather[[#This Row],[WeatherHourlyBuckets]]</f>
        <v>45107</v>
      </c>
      <c r="E1476">
        <v>55.4</v>
      </c>
      <c r="F1476">
        <v>87.66</v>
      </c>
      <c r="G1476">
        <v>51.8</v>
      </c>
      <c r="H1476">
        <v>30.24</v>
      </c>
      <c r="I1476">
        <v>13</v>
      </c>
      <c r="J1476" t="s">
        <v>26</v>
      </c>
      <c r="L1476">
        <v>0.01</v>
      </c>
    </row>
    <row r="1477" spans="1:12" x14ac:dyDescent="0.25">
      <c r="A1477" s="1">
        <v>45106</v>
      </c>
      <c r="B1477" s="7">
        <v>0.99652777777777779</v>
      </c>
      <c r="C1477" s="7">
        <v>0.95833333333333337</v>
      </c>
      <c r="D1477" s="8">
        <f>Weather[[#This Row],[Date]]+Weather[[#This Row],[WeatherHourlyBuckets]]</f>
        <v>45106.958333333336</v>
      </c>
      <c r="E1477">
        <v>59</v>
      </c>
      <c r="F1477">
        <v>77.010000000000005</v>
      </c>
      <c r="G1477">
        <v>51.8</v>
      </c>
      <c r="H1477">
        <v>30.22</v>
      </c>
      <c r="I1477">
        <v>6</v>
      </c>
      <c r="J1477" t="s">
        <v>26</v>
      </c>
    </row>
    <row r="1478" spans="1:12" x14ac:dyDescent="0.25">
      <c r="A1478" s="1">
        <v>45106</v>
      </c>
      <c r="B1478" s="7">
        <v>0.99305555555555558</v>
      </c>
      <c r="C1478" s="7">
        <v>0.95833333333333337</v>
      </c>
      <c r="D1478" s="8">
        <f>Weather[[#This Row],[Date]]+Weather[[#This Row],[WeatherHourlyBuckets]]</f>
        <v>45106.958333333336</v>
      </c>
      <c r="E1478">
        <v>60.8</v>
      </c>
      <c r="F1478">
        <v>72.23</v>
      </c>
      <c r="G1478">
        <v>51.8</v>
      </c>
      <c r="H1478">
        <v>30.22</v>
      </c>
      <c r="I1478">
        <v>8</v>
      </c>
      <c r="J1478" t="s">
        <v>26</v>
      </c>
    </row>
    <row r="1479" spans="1:12" x14ac:dyDescent="0.25">
      <c r="A1479" s="1">
        <v>45106</v>
      </c>
      <c r="B1479" s="7">
        <v>0.98611111111111116</v>
      </c>
      <c r="C1479" s="7">
        <v>0.95833333333333337</v>
      </c>
      <c r="D1479" s="8">
        <f>Weather[[#This Row],[Date]]+Weather[[#This Row],[WeatherHourlyBuckets]]</f>
        <v>45106.958333333336</v>
      </c>
      <c r="E1479">
        <v>60.8</v>
      </c>
      <c r="F1479">
        <v>72.23</v>
      </c>
      <c r="G1479">
        <v>51.8</v>
      </c>
      <c r="H1479">
        <v>30.21</v>
      </c>
      <c r="I1479">
        <v>7</v>
      </c>
      <c r="J1479" t="s">
        <v>23</v>
      </c>
    </row>
    <row r="1480" spans="1:12" x14ac:dyDescent="0.25">
      <c r="A1480" s="1">
        <v>45106</v>
      </c>
      <c r="B1480" s="7">
        <v>0.98263888888888884</v>
      </c>
      <c r="C1480" s="7">
        <v>0.95833333333333337</v>
      </c>
      <c r="D1480" s="8">
        <f>Weather[[#This Row],[Date]]+Weather[[#This Row],[WeatherHourlyBuckets]]</f>
        <v>45106.958333333336</v>
      </c>
      <c r="E1480">
        <v>59</v>
      </c>
      <c r="F1480">
        <v>77.010000000000005</v>
      </c>
      <c r="G1480">
        <v>51.8</v>
      </c>
      <c r="H1480">
        <v>30.21</v>
      </c>
      <c r="I1480">
        <v>10</v>
      </c>
      <c r="J1480" t="s">
        <v>14</v>
      </c>
    </row>
    <row r="1481" spans="1:12" x14ac:dyDescent="0.25">
      <c r="A1481" s="1">
        <v>45106</v>
      </c>
      <c r="B1481" s="7">
        <v>0.97916666666666663</v>
      </c>
      <c r="C1481" s="7">
        <v>0.95833333333333337</v>
      </c>
      <c r="D1481" s="8">
        <f>Weather[[#This Row],[Date]]+Weather[[#This Row],[WeatherHourlyBuckets]]</f>
        <v>45106.958333333336</v>
      </c>
      <c r="E1481">
        <v>59</v>
      </c>
      <c r="F1481">
        <v>77.010000000000005</v>
      </c>
      <c r="G1481">
        <v>51.8</v>
      </c>
      <c r="H1481">
        <v>30.21</v>
      </c>
      <c r="I1481">
        <v>6</v>
      </c>
      <c r="J1481" t="s">
        <v>26</v>
      </c>
    </row>
    <row r="1482" spans="1:12" x14ac:dyDescent="0.25">
      <c r="A1482" s="1">
        <v>45106</v>
      </c>
      <c r="B1482" s="7">
        <v>0.9375</v>
      </c>
      <c r="C1482" s="7">
        <v>0.91666666666666663</v>
      </c>
      <c r="D1482" s="8">
        <f>Weather[[#This Row],[Date]]+Weather[[#This Row],[WeatherHourlyBuckets]]</f>
        <v>45106.916666666664</v>
      </c>
      <c r="E1482">
        <v>60.8</v>
      </c>
      <c r="F1482">
        <v>72.23</v>
      </c>
      <c r="G1482">
        <v>51.8</v>
      </c>
      <c r="H1482">
        <v>30.15</v>
      </c>
      <c r="I1482">
        <v>6</v>
      </c>
      <c r="J1482" t="s">
        <v>21</v>
      </c>
    </row>
    <row r="1483" spans="1:12" x14ac:dyDescent="0.25">
      <c r="A1483" s="1">
        <v>45106</v>
      </c>
      <c r="B1483" s="7">
        <v>0.61458333333333337</v>
      </c>
      <c r="C1483" s="7">
        <v>0.58333333333333337</v>
      </c>
      <c r="D1483" s="8">
        <f>Weather[[#This Row],[Date]]+Weather[[#This Row],[WeatherHourlyBuckets]]</f>
        <v>45106.583333333336</v>
      </c>
      <c r="E1483">
        <v>78.8</v>
      </c>
      <c r="F1483">
        <v>39.11</v>
      </c>
      <c r="G1483">
        <v>51.8</v>
      </c>
      <c r="H1483">
        <v>30.04</v>
      </c>
      <c r="I1483">
        <v>8</v>
      </c>
      <c r="J1483" t="s">
        <v>22</v>
      </c>
    </row>
    <row r="1484" spans="1:12" x14ac:dyDescent="0.25">
      <c r="A1484" s="1">
        <v>45106</v>
      </c>
      <c r="B1484" s="7">
        <v>0.59375</v>
      </c>
      <c r="C1484" s="7">
        <v>0.58333333333333337</v>
      </c>
      <c r="D1484" s="8">
        <f>Weather[[#This Row],[Date]]+Weather[[#This Row],[WeatherHourlyBuckets]]</f>
        <v>45106.583333333336</v>
      </c>
      <c r="E1484">
        <v>80.599999999999994</v>
      </c>
      <c r="F1484">
        <v>36.869999999999997</v>
      </c>
      <c r="G1484">
        <v>51.8</v>
      </c>
      <c r="H1484">
        <v>30.05</v>
      </c>
      <c r="I1484">
        <v>10</v>
      </c>
      <c r="J1484" t="s">
        <v>12</v>
      </c>
    </row>
    <row r="1485" spans="1:12" x14ac:dyDescent="0.25">
      <c r="A1485" s="1">
        <v>45106</v>
      </c>
      <c r="B1485" s="7">
        <v>0.96527777777777779</v>
      </c>
      <c r="C1485" s="7">
        <v>0.95833333333333337</v>
      </c>
      <c r="D1485" s="8">
        <f>Weather[[#This Row],[Date]]+Weather[[#This Row],[WeatherHourlyBuckets]]</f>
        <v>45106.958333333336</v>
      </c>
      <c r="E1485">
        <v>60.8</v>
      </c>
      <c r="F1485">
        <v>77.17</v>
      </c>
      <c r="G1485">
        <v>53.6</v>
      </c>
      <c r="H1485">
        <v>30.2</v>
      </c>
      <c r="I1485">
        <v>10</v>
      </c>
      <c r="J1485" t="s">
        <v>14</v>
      </c>
    </row>
    <row r="1486" spans="1:12" x14ac:dyDescent="0.25">
      <c r="A1486" s="1">
        <v>45106</v>
      </c>
      <c r="B1486" s="7">
        <v>0.96180555555555558</v>
      </c>
      <c r="C1486" s="7">
        <v>0.95833333333333337</v>
      </c>
      <c r="D1486" s="8">
        <f>Weather[[#This Row],[Date]]+Weather[[#This Row],[WeatherHourlyBuckets]]</f>
        <v>45106.958333333336</v>
      </c>
      <c r="E1486">
        <v>60.8</v>
      </c>
      <c r="F1486">
        <v>77.17</v>
      </c>
      <c r="G1486">
        <v>53.6</v>
      </c>
      <c r="H1486">
        <v>30.2</v>
      </c>
      <c r="I1486">
        <v>8</v>
      </c>
      <c r="J1486" t="s">
        <v>15</v>
      </c>
    </row>
    <row r="1487" spans="1:12" x14ac:dyDescent="0.25">
      <c r="A1487" s="1">
        <v>45106</v>
      </c>
      <c r="B1487" s="7">
        <v>0.95833333333333337</v>
      </c>
      <c r="C1487" s="7">
        <v>0.95833333333333337</v>
      </c>
      <c r="D1487" s="8">
        <f>Weather[[#This Row],[Date]]+Weather[[#This Row],[WeatherHourlyBuckets]]</f>
        <v>45106.958333333336</v>
      </c>
      <c r="E1487">
        <v>60.8</v>
      </c>
      <c r="F1487">
        <v>77.17</v>
      </c>
      <c r="G1487">
        <v>53.6</v>
      </c>
      <c r="H1487">
        <v>30.19</v>
      </c>
      <c r="I1487">
        <v>9</v>
      </c>
      <c r="J1487" t="s">
        <v>15</v>
      </c>
    </row>
    <row r="1488" spans="1:12" x14ac:dyDescent="0.25">
      <c r="A1488" s="1">
        <v>45106</v>
      </c>
      <c r="B1488" s="7">
        <v>0.95486111111111116</v>
      </c>
      <c r="C1488" s="7">
        <v>0.91666666666666663</v>
      </c>
      <c r="D1488" s="8">
        <f>Weather[[#This Row],[Date]]+Weather[[#This Row],[WeatherHourlyBuckets]]</f>
        <v>45106.916666666664</v>
      </c>
      <c r="E1488">
        <v>60.8</v>
      </c>
      <c r="F1488">
        <v>77.17</v>
      </c>
      <c r="G1488">
        <v>53.6</v>
      </c>
      <c r="H1488">
        <v>30.19</v>
      </c>
      <c r="I1488">
        <v>8</v>
      </c>
      <c r="J1488" t="s">
        <v>15</v>
      </c>
    </row>
    <row r="1489" spans="1:10" x14ac:dyDescent="0.25">
      <c r="A1489" s="1">
        <v>45106</v>
      </c>
      <c r="B1489" s="7">
        <v>0.95138888888888884</v>
      </c>
      <c r="C1489" s="7">
        <v>0.91666666666666663</v>
      </c>
      <c r="D1489" s="8">
        <f>Weather[[#This Row],[Date]]+Weather[[#This Row],[WeatherHourlyBuckets]]</f>
        <v>45106.916666666664</v>
      </c>
      <c r="E1489">
        <v>60.8</v>
      </c>
      <c r="F1489">
        <v>77.17</v>
      </c>
      <c r="G1489">
        <v>53.6</v>
      </c>
      <c r="H1489">
        <v>30.18</v>
      </c>
      <c r="I1489">
        <v>6</v>
      </c>
      <c r="J1489" t="s">
        <v>14</v>
      </c>
    </row>
    <row r="1490" spans="1:10" x14ac:dyDescent="0.25">
      <c r="A1490" s="1">
        <v>45106</v>
      </c>
      <c r="B1490" s="7">
        <v>0.94791666666666663</v>
      </c>
      <c r="C1490" s="7">
        <v>0.91666666666666663</v>
      </c>
      <c r="D1490" s="8">
        <f>Weather[[#This Row],[Date]]+Weather[[#This Row],[WeatherHourlyBuckets]]</f>
        <v>45106.916666666664</v>
      </c>
      <c r="E1490">
        <v>60.8</v>
      </c>
      <c r="F1490">
        <v>77.17</v>
      </c>
      <c r="G1490">
        <v>53.6</v>
      </c>
      <c r="H1490">
        <v>30.17</v>
      </c>
      <c r="J1490" t="s">
        <v>20</v>
      </c>
    </row>
    <row r="1491" spans="1:10" x14ac:dyDescent="0.25">
      <c r="A1491" s="1">
        <v>45106</v>
      </c>
      <c r="B1491" s="7">
        <v>0.94444444444444442</v>
      </c>
      <c r="C1491" s="7">
        <v>0.91666666666666663</v>
      </c>
      <c r="D1491" s="8">
        <f>Weather[[#This Row],[Date]]+Weather[[#This Row],[WeatherHourlyBuckets]]</f>
        <v>45106.916666666664</v>
      </c>
      <c r="E1491">
        <v>60.8</v>
      </c>
      <c r="F1491">
        <v>77.17</v>
      </c>
      <c r="G1491">
        <v>53.6</v>
      </c>
      <c r="H1491">
        <v>30.16</v>
      </c>
      <c r="I1491">
        <v>5</v>
      </c>
      <c r="J1491" t="s">
        <v>12</v>
      </c>
    </row>
    <row r="1492" spans="1:10" x14ac:dyDescent="0.25">
      <c r="A1492" s="1">
        <v>45106</v>
      </c>
      <c r="B1492" s="7">
        <v>0.94097222222222221</v>
      </c>
      <c r="C1492" s="7">
        <v>0.91666666666666663</v>
      </c>
      <c r="D1492" s="8">
        <f>Weather[[#This Row],[Date]]+Weather[[#This Row],[WeatherHourlyBuckets]]</f>
        <v>45106.916666666664</v>
      </c>
      <c r="E1492">
        <v>60.8</v>
      </c>
      <c r="F1492">
        <v>77.17</v>
      </c>
      <c r="G1492">
        <v>53.6</v>
      </c>
      <c r="H1492">
        <v>30.15</v>
      </c>
      <c r="I1492">
        <v>5</v>
      </c>
      <c r="J1492" t="s">
        <v>11</v>
      </c>
    </row>
    <row r="1493" spans="1:10" x14ac:dyDescent="0.25">
      <c r="A1493" s="1">
        <v>45106</v>
      </c>
      <c r="B1493" s="7">
        <v>0.92708333333333337</v>
      </c>
      <c r="C1493" s="7">
        <v>0.91666666666666663</v>
      </c>
      <c r="D1493" s="8">
        <f>Weather[[#This Row],[Date]]+Weather[[#This Row],[WeatherHourlyBuckets]]</f>
        <v>45106.916666666664</v>
      </c>
      <c r="E1493">
        <v>60.8</v>
      </c>
      <c r="F1493">
        <v>77.17</v>
      </c>
      <c r="G1493">
        <v>53.6</v>
      </c>
      <c r="H1493">
        <v>30.14</v>
      </c>
      <c r="I1493">
        <v>12</v>
      </c>
      <c r="J1493" t="s">
        <v>11</v>
      </c>
    </row>
    <row r="1494" spans="1:10" x14ac:dyDescent="0.25">
      <c r="A1494" s="1">
        <v>45106</v>
      </c>
      <c r="B1494" s="7">
        <v>0.92361111111111116</v>
      </c>
      <c r="C1494" s="7">
        <v>0.91666666666666663</v>
      </c>
      <c r="D1494" s="8">
        <f>Weather[[#This Row],[Date]]+Weather[[#This Row],[WeatherHourlyBuckets]]</f>
        <v>45106.916666666664</v>
      </c>
      <c r="E1494">
        <v>59</v>
      </c>
      <c r="F1494">
        <v>82.27</v>
      </c>
      <c r="G1494">
        <v>53.6</v>
      </c>
      <c r="H1494">
        <v>30.14</v>
      </c>
      <c r="I1494">
        <v>14</v>
      </c>
      <c r="J1494" t="s">
        <v>11</v>
      </c>
    </row>
    <row r="1495" spans="1:10" x14ac:dyDescent="0.25">
      <c r="A1495" s="1">
        <v>45106</v>
      </c>
      <c r="B1495" s="7">
        <v>0.91319444444444442</v>
      </c>
      <c r="C1495" s="7">
        <v>0.875</v>
      </c>
      <c r="D1495" s="8">
        <f>Weather[[#This Row],[Date]]+Weather[[#This Row],[WeatherHourlyBuckets]]</f>
        <v>45106.875</v>
      </c>
      <c r="E1495">
        <v>60.8</v>
      </c>
      <c r="F1495">
        <v>77.17</v>
      </c>
      <c r="G1495">
        <v>53.6</v>
      </c>
      <c r="H1495">
        <v>30.12</v>
      </c>
      <c r="I1495">
        <v>13</v>
      </c>
      <c r="J1495" t="s">
        <v>11</v>
      </c>
    </row>
    <row r="1496" spans="1:10" x14ac:dyDescent="0.25">
      <c r="A1496" s="1">
        <v>45106</v>
      </c>
      <c r="B1496" s="7">
        <v>0.90972222222222221</v>
      </c>
      <c r="C1496" s="7">
        <v>0.875</v>
      </c>
      <c r="D1496" s="8">
        <f>Weather[[#This Row],[Date]]+Weather[[#This Row],[WeatherHourlyBuckets]]</f>
        <v>45106.875</v>
      </c>
      <c r="E1496">
        <v>59</v>
      </c>
      <c r="F1496">
        <v>82.27</v>
      </c>
      <c r="G1496">
        <v>53.6</v>
      </c>
      <c r="H1496">
        <v>30.13</v>
      </c>
      <c r="I1496">
        <v>14</v>
      </c>
      <c r="J1496" t="s">
        <v>12</v>
      </c>
    </row>
    <row r="1497" spans="1:10" x14ac:dyDescent="0.25">
      <c r="A1497" s="1">
        <v>45106</v>
      </c>
      <c r="B1497" s="7">
        <v>0.90625</v>
      </c>
      <c r="C1497" s="7">
        <v>0.875</v>
      </c>
      <c r="D1497" s="8">
        <f>Weather[[#This Row],[Date]]+Weather[[#This Row],[WeatherHourlyBuckets]]</f>
        <v>45106.875</v>
      </c>
      <c r="E1497">
        <v>59</v>
      </c>
      <c r="F1497">
        <v>82.27</v>
      </c>
      <c r="G1497">
        <v>53.6</v>
      </c>
      <c r="H1497">
        <v>30.13</v>
      </c>
      <c r="I1497">
        <v>10</v>
      </c>
      <c r="J1497" t="s">
        <v>12</v>
      </c>
    </row>
    <row r="1498" spans="1:10" x14ac:dyDescent="0.25">
      <c r="A1498" s="1">
        <v>45106</v>
      </c>
      <c r="B1498" s="7">
        <v>0.89930555555555558</v>
      </c>
      <c r="C1498" s="7">
        <v>0.875</v>
      </c>
      <c r="D1498" s="8">
        <f>Weather[[#This Row],[Date]]+Weather[[#This Row],[WeatherHourlyBuckets]]</f>
        <v>45106.875</v>
      </c>
      <c r="E1498">
        <v>59</v>
      </c>
      <c r="F1498">
        <v>82.27</v>
      </c>
      <c r="G1498">
        <v>53.6</v>
      </c>
      <c r="H1498">
        <v>30.14</v>
      </c>
      <c r="I1498">
        <v>10</v>
      </c>
      <c r="J1498" t="s">
        <v>12</v>
      </c>
    </row>
    <row r="1499" spans="1:10" x14ac:dyDescent="0.25">
      <c r="A1499" s="1">
        <v>45106</v>
      </c>
      <c r="B1499" s="7">
        <v>0.89583333333333337</v>
      </c>
      <c r="C1499" s="7">
        <v>0.875</v>
      </c>
      <c r="D1499" s="8">
        <f>Weather[[#This Row],[Date]]+Weather[[#This Row],[WeatherHourlyBuckets]]</f>
        <v>45106.875</v>
      </c>
      <c r="E1499">
        <v>59</v>
      </c>
      <c r="F1499">
        <v>82.27</v>
      </c>
      <c r="G1499">
        <v>53.6</v>
      </c>
      <c r="H1499">
        <v>30.14</v>
      </c>
      <c r="I1499">
        <v>11</v>
      </c>
      <c r="J1499" t="s">
        <v>12</v>
      </c>
    </row>
    <row r="1500" spans="1:10" x14ac:dyDescent="0.25">
      <c r="A1500" s="1">
        <v>45106</v>
      </c>
      <c r="B1500" s="7">
        <v>0.74652777777777779</v>
      </c>
      <c r="C1500" s="7">
        <v>0.70833333333333337</v>
      </c>
      <c r="D1500" s="8">
        <f>Weather[[#This Row],[Date]]+Weather[[#This Row],[WeatherHourlyBuckets]]</f>
        <v>45106.708333333336</v>
      </c>
      <c r="E1500">
        <v>64.400000000000006</v>
      </c>
      <c r="F1500">
        <v>67.989999999999995</v>
      </c>
      <c r="G1500">
        <v>53.6</v>
      </c>
      <c r="H1500">
        <v>30.06</v>
      </c>
      <c r="I1500">
        <v>13</v>
      </c>
      <c r="J1500" t="s">
        <v>23</v>
      </c>
    </row>
    <row r="1501" spans="1:10" x14ac:dyDescent="0.25">
      <c r="A1501" s="1">
        <v>45106</v>
      </c>
      <c r="B1501" s="7">
        <v>0.69444444444444442</v>
      </c>
      <c r="C1501" s="7">
        <v>0.66666666666666663</v>
      </c>
      <c r="D1501" s="8">
        <f>Weather[[#This Row],[Date]]+Weather[[#This Row],[WeatherHourlyBuckets]]</f>
        <v>45106.666666666664</v>
      </c>
      <c r="E1501">
        <v>75.2</v>
      </c>
      <c r="F1501">
        <v>47.06</v>
      </c>
      <c r="G1501">
        <v>53.6</v>
      </c>
      <c r="H1501">
        <v>30.06</v>
      </c>
      <c r="J1501" t="s">
        <v>20</v>
      </c>
    </row>
    <row r="1502" spans="1:10" x14ac:dyDescent="0.25">
      <c r="A1502" s="1">
        <v>45106</v>
      </c>
      <c r="B1502" s="7">
        <v>0.67708333333333337</v>
      </c>
      <c r="C1502" s="7">
        <v>0.66666666666666663</v>
      </c>
      <c r="D1502" s="8">
        <f>Weather[[#This Row],[Date]]+Weather[[#This Row],[WeatherHourlyBuckets]]</f>
        <v>45106.666666666664</v>
      </c>
      <c r="E1502">
        <v>80.599999999999994</v>
      </c>
      <c r="F1502">
        <v>39.39</v>
      </c>
      <c r="G1502">
        <v>53.6</v>
      </c>
      <c r="H1502">
        <v>30.06</v>
      </c>
      <c r="I1502">
        <v>10</v>
      </c>
      <c r="J1502" t="s">
        <v>27</v>
      </c>
    </row>
    <row r="1503" spans="1:10" x14ac:dyDescent="0.25">
      <c r="A1503" s="1">
        <v>45106</v>
      </c>
      <c r="B1503" s="7">
        <v>0.67361111111111116</v>
      </c>
      <c r="C1503" s="7">
        <v>0.66666666666666663</v>
      </c>
      <c r="D1503" s="8">
        <f>Weather[[#This Row],[Date]]+Weather[[#This Row],[WeatherHourlyBuckets]]</f>
        <v>45106.666666666664</v>
      </c>
      <c r="E1503">
        <v>80.599999999999994</v>
      </c>
      <c r="F1503">
        <v>39.39</v>
      </c>
      <c r="G1503">
        <v>53.6</v>
      </c>
      <c r="H1503">
        <v>30.05</v>
      </c>
      <c r="I1503">
        <v>15</v>
      </c>
      <c r="J1503" t="s">
        <v>21</v>
      </c>
    </row>
    <row r="1504" spans="1:10" x14ac:dyDescent="0.25">
      <c r="A1504" s="1">
        <v>45106</v>
      </c>
      <c r="B1504" s="7">
        <v>0.65972222222222221</v>
      </c>
      <c r="C1504" s="7">
        <v>0.625</v>
      </c>
      <c r="D1504" s="8">
        <f>Weather[[#This Row],[Date]]+Weather[[#This Row],[WeatherHourlyBuckets]]</f>
        <v>45106.625</v>
      </c>
      <c r="E1504">
        <v>80.599999999999994</v>
      </c>
      <c r="F1504">
        <v>39.39</v>
      </c>
      <c r="G1504">
        <v>53.6</v>
      </c>
      <c r="H1504">
        <v>30.02</v>
      </c>
      <c r="I1504">
        <v>18</v>
      </c>
      <c r="J1504" t="s">
        <v>11</v>
      </c>
    </row>
    <row r="1505" spans="1:10" x14ac:dyDescent="0.25">
      <c r="A1505" s="1">
        <v>45106</v>
      </c>
      <c r="B1505" s="7">
        <v>0.65277777777777779</v>
      </c>
      <c r="C1505" s="7">
        <v>0.625</v>
      </c>
      <c r="D1505" s="8">
        <f>Weather[[#This Row],[Date]]+Weather[[#This Row],[WeatherHourlyBuckets]]</f>
        <v>45106.625</v>
      </c>
      <c r="E1505">
        <v>80.599999999999994</v>
      </c>
      <c r="F1505">
        <v>39.39</v>
      </c>
      <c r="G1505">
        <v>53.6</v>
      </c>
      <c r="H1505">
        <v>30.02</v>
      </c>
      <c r="I1505">
        <v>19</v>
      </c>
      <c r="J1505" t="s">
        <v>12</v>
      </c>
    </row>
    <row r="1506" spans="1:10" x14ac:dyDescent="0.25">
      <c r="A1506" s="1">
        <v>45106</v>
      </c>
      <c r="B1506" s="7">
        <v>0.63194444444444442</v>
      </c>
      <c r="C1506" s="7">
        <v>0.625</v>
      </c>
      <c r="D1506" s="8">
        <f>Weather[[#This Row],[Date]]+Weather[[#This Row],[WeatherHourlyBuckets]]</f>
        <v>45106.625</v>
      </c>
      <c r="E1506">
        <v>80.599999999999994</v>
      </c>
      <c r="F1506">
        <v>39.39</v>
      </c>
      <c r="G1506">
        <v>53.6</v>
      </c>
      <c r="H1506">
        <v>30.03</v>
      </c>
      <c r="I1506">
        <v>14</v>
      </c>
      <c r="J1506" t="s">
        <v>22</v>
      </c>
    </row>
    <row r="1507" spans="1:10" x14ac:dyDescent="0.25">
      <c r="A1507" s="1">
        <v>45106</v>
      </c>
      <c r="B1507" s="7">
        <v>0.625</v>
      </c>
      <c r="C1507" s="7">
        <v>0.625</v>
      </c>
      <c r="D1507" s="8">
        <f>Weather[[#This Row],[Date]]+Weather[[#This Row],[WeatherHourlyBuckets]]</f>
        <v>45106.625</v>
      </c>
      <c r="E1507">
        <v>80.599999999999994</v>
      </c>
      <c r="F1507">
        <v>39.39</v>
      </c>
      <c r="G1507">
        <v>53.6</v>
      </c>
      <c r="H1507">
        <v>30.04</v>
      </c>
      <c r="I1507">
        <v>11</v>
      </c>
      <c r="J1507" t="s">
        <v>13</v>
      </c>
    </row>
    <row r="1508" spans="1:10" x14ac:dyDescent="0.25">
      <c r="A1508" s="1">
        <v>45106</v>
      </c>
      <c r="B1508" s="7">
        <v>0.62152777777777779</v>
      </c>
      <c r="C1508" s="7">
        <v>0.58333333333333337</v>
      </c>
      <c r="D1508" s="8">
        <f>Weather[[#This Row],[Date]]+Weather[[#This Row],[WeatherHourlyBuckets]]</f>
        <v>45106.583333333336</v>
      </c>
      <c r="E1508">
        <v>80.599999999999994</v>
      </c>
      <c r="F1508">
        <v>39.39</v>
      </c>
      <c r="G1508">
        <v>53.6</v>
      </c>
      <c r="H1508">
        <v>30.04</v>
      </c>
      <c r="I1508">
        <v>10</v>
      </c>
      <c r="J1508" t="s">
        <v>13</v>
      </c>
    </row>
    <row r="1509" spans="1:10" x14ac:dyDescent="0.25">
      <c r="A1509" s="1">
        <v>45106</v>
      </c>
      <c r="B1509" s="7">
        <v>0.61805555555555558</v>
      </c>
      <c r="C1509" s="7">
        <v>0.58333333333333337</v>
      </c>
      <c r="D1509" s="8">
        <f>Weather[[#This Row],[Date]]+Weather[[#This Row],[WeatherHourlyBuckets]]</f>
        <v>45106.583333333336</v>
      </c>
      <c r="E1509">
        <v>80.599999999999994</v>
      </c>
      <c r="F1509">
        <v>39.39</v>
      </c>
      <c r="G1509">
        <v>53.6</v>
      </c>
      <c r="H1509">
        <v>30.04</v>
      </c>
      <c r="I1509">
        <v>12</v>
      </c>
      <c r="J1509" t="s">
        <v>22</v>
      </c>
    </row>
    <row r="1510" spans="1:10" x14ac:dyDescent="0.25">
      <c r="A1510" s="1">
        <v>45106</v>
      </c>
      <c r="B1510" s="7">
        <v>0.61111111111111116</v>
      </c>
      <c r="C1510" s="7">
        <v>0.58333333333333337</v>
      </c>
      <c r="D1510" s="8">
        <f>Weather[[#This Row],[Date]]+Weather[[#This Row],[WeatherHourlyBuckets]]</f>
        <v>45106.583333333336</v>
      </c>
      <c r="E1510">
        <v>78.8</v>
      </c>
      <c r="F1510">
        <v>41.78</v>
      </c>
      <c r="G1510">
        <v>53.6</v>
      </c>
      <c r="H1510">
        <v>30.05</v>
      </c>
      <c r="I1510">
        <v>7</v>
      </c>
      <c r="J1510" t="s">
        <v>12</v>
      </c>
    </row>
    <row r="1511" spans="1:10" x14ac:dyDescent="0.25">
      <c r="A1511" s="1">
        <v>45106</v>
      </c>
      <c r="B1511" s="7">
        <v>0.60763888888888884</v>
      </c>
      <c r="C1511" s="7">
        <v>0.58333333333333337</v>
      </c>
      <c r="D1511" s="8">
        <f>Weather[[#This Row],[Date]]+Weather[[#This Row],[WeatherHourlyBuckets]]</f>
        <v>45106.583333333336</v>
      </c>
      <c r="E1511">
        <v>78.8</v>
      </c>
      <c r="F1511">
        <v>41.78</v>
      </c>
      <c r="G1511">
        <v>53.6</v>
      </c>
      <c r="H1511">
        <v>30.05</v>
      </c>
      <c r="I1511">
        <v>9</v>
      </c>
      <c r="J1511" t="s">
        <v>12</v>
      </c>
    </row>
    <row r="1512" spans="1:10" x14ac:dyDescent="0.25">
      <c r="A1512" s="1">
        <v>45106</v>
      </c>
      <c r="B1512" s="7">
        <v>0.60416666666666663</v>
      </c>
      <c r="C1512" s="7">
        <v>0.58333333333333337</v>
      </c>
      <c r="D1512" s="8">
        <f>Weather[[#This Row],[Date]]+Weather[[#This Row],[WeatherHourlyBuckets]]</f>
        <v>45106.583333333336</v>
      </c>
      <c r="E1512">
        <v>80.599999999999994</v>
      </c>
      <c r="F1512">
        <v>39.39</v>
      </c>
      <c r="G1512">
        <v>53.6</v>
      </c>
      <c r="H1512">
        <v>30.04</v>
      </c>
      <c r="I1512">
        <v>12</v>
      </c>
      <c r="J1512" t="s">
        <v>22</v>
      </c>
    </row>
    <row r="1513" spans="1:10" x14ac:dyDescent="0.25">
      <c r="A1513" s="1">
        <v>45106</v>
      </c>
      <c r="B1513" s="7">
        <v>0.58680555555555558</v>
      </c>
      <c r="C1513" s="7">
        <v>0.58333333333333337</v>
      </c>
      <c r="D1513" s="8">
        <f>Weather[[#This Row],[Date]]+Weather[[#This Row],[WeatherHourlyBuckets]]</f>
        <v>45106.583333333336</v>
      </c>
      <c r="E1513">
        <v>80.599999999999994</v>
      </c>
      <c r="F1513">
        <v>39.39</v>
      </c>
      <c r="G1513">
        <v>53.6</v>
      </c>
      <c r="H1513">
        <v>30.05</v>
      </c>
      <c r="I1513">
        <v>11</v>
      </c>
      <c r="J1513" t="s">
        <v>12</v>
      </c>
    </row>
    <row r="1514" spans="1:10" x14ac:dyDescent="0.25">
      <c r="A1514" s="1">
        <v>45106</v>
      </c>
      <c r="B1514" s="7">
        <v>0.58333333333333337</v>
      </c>
      <c r="C1514" s="7">
        <v>0.58333333333333337</v>
      </c>
      <c r="D1514" s="8">
        <f>Weather[[#This Row],[Date]]+Weather[[#This Row],[WeatherHourlyBuckets]]</f>
        <v>45106.583333333336</v>
      </c>
      <c r="E1514">
        <v>80.599999999999994</v>
      </c>
      <c r="F1514">
        <v>39.39</v>
      </c>
      <c r="G1514">
        <v>53.6</v>
      </c>
      <c r="H1514">
        <v>30.06</v>
      </c>
      <c r="I1514">
        <v>10</v>
      </c>
      <c r="J1514" t="s">
        <v>22</v>
      </c>
    </row>
    <row r="1515" spans="1:10" x14ac:dyDescent="0.25">
      <c r="A1515" s="1">
        <v>45106</v>
      </c>
      <c r="B1515" s="7">
        <v>0.57638888888888884</v>
      </c>
      <c r="C1515" s="7">
        <v>0.54166666666666663</v>
      </c>
      <c r="D1515" s="8">
        <f>Weather[[#This Row],[Date]]+Weather[[#This Row],[WeatherHourlyBuckets]]</f>
        <v>45106.541666666664</v>
      </c>
      <c r="E1515">
        <v>80.599999999999994</v>
      </c>
      <c r="F1515">
        <v>39.39</v>
      </c>
      <c r="G1515">
        <v>53.6</v>
      </c>
      <c r="H1515">
        <v>30.06</v>
      </c>
      <c r="I1515">
        <v>13</v>
      </c>
      <c r="J1515" t="s">
        <v>22</v>
      </c>
    </row>
    <row r="1516" spans="1:10" x14ac:dyDescent="0.25">
      <c r="A1516" s="1">
        <v>45106</v>
      </c>
      <c r="B1516" s="7">
        <v>0.56597222222222221</v>
      </c>
      <c r="C1516" s="7">
        <v>0.54166666666666663</v>
      </c>
      <c r="D1516" s="8">
        <f>Weather[[#This Row],[Date]]+Weather[[#This Row],[WeatherHourlyBuckets]]</f>
        <v>45106.541666666664</v>
      </c>
      <c r="E1516">
        <v>78.8</v>
      </c>
      <c r="F1516">
        <v>41.78</v>
      </c>
      <c r="G1516">
        <v>53.6</v>
      </c>
      <c r="H1516">
        <v>30.07</v>
      </c>
      <c r="I1516">
        <v>10</v>
      </c>
      <c r="J1516" t="s">
        <v>12</v>
      </c>
    </row>
    <row r="1517" spans="1:10" x14ac:dyDescent="0.25">
      <c r="A1517" s="1">
        <v>45106</v>
      </c>
      <c r="B1517" s="7">
        <v>0.5625</v>
      </c>
      <c r="C1517" s="7">
        <v>0.54166666666666663</v>
      </c>
      <c r="D1517" s="8">
        <f>Weather[[#This Row],[Date]]+Weather[[#This Row],[WeatherHourlyBuckets]]</f>
        <v>45106.541666666664</v>
      </c>
      <c r="E1517">
        <v>78.8</v>
      </c>
      <c r="F1517">
        <v>41.78</v>
      </c>
      <c r="G1517">
        <v>53.6</v>
      </c>
      <c r="H1517">
        <v>30.07</v>
      </c>
      <c r="I1517">
        <v>13</v>
      </c>
      <c r="J1517" t="s">
        <v>22</v>
      </c>
    </row>
    <row r="1518" spans="1:10" x14ac:dyDescent="0.25">
      <c r="A1518" s="1">
        <v>45106</v>
      </c>
      <c r="B1518" s="7">
        <v>0.54513888888888884</v>
      </c>
      <c r="C1518" s="7">
        <v>0.54166666666666663</v>
      </c>
      <c r="D1518" s="8">
        <f>Weather[[#This Row],[Date]]+Weather[[#This Row],[WeatherHourlyBuckets]]</f>
        <v>45106.541666666664</v>
      </c>
      <c r="E1518">
        <v>78.8</v>
      </c>
      <c r="F1518">
        <v>41.78</v>
      </c>
      <c r="G1518">
        <v>53.6</v>
      </c>
      <c r="H1518">
        <v>30.08</v>
      </c>
      <c r="I1518">
        <v>10</v>
      </c>
      <c r="J1518" t="s">
        <v>12</v>
      </c>
    </row>
    <row r="1519" spans="1:10" x14ac:dyDescent="0.25">
      <c r="A1519" s="1">
        <v>45106</v>
      </c>
      <c r="B1519" s="7">
        <v>0.53472222222222221</v>
      </c>
      <c r="C1519" s="7">
        <v>0.5</v>
      </c>
      <c r="D1519" s="8">
        <f>Weather[[#This Row],[Date]]+Weather[[#This Row],[WeatherHourlyBuckets]]</f>
        <v>45106.5</v>
      </c>
      <c r="E1519">
        <v>78.8</v>
      </c>
      <c r="F1519">
        <v>41.78</v>
      </c>
      <c r="G1519">
        <v>53.6</v>
      </c>
      <c r="H1519">
        <v>30.09</v>
      </c>
      <c r="I1519">
        <v>11</v>
      </c>
      <c r="J1519" t="s">
        <v>22</v>
      </c>
    </row>
    <row r="1520" spans="1:10" x14ac:dyDescent="0.25">
      <c r="A1520" s="1">
        <v>45106</v>
      </c>
      <c r="B1520" s="7">
        <v>0.52777777777777779</v>
      </c>
      <c r="C1520" s="7">
        <v>0.5</v>
      </c>
      <c r="D1520" s="8">
        <f>Weather[[#This Row],[Date]]+Weather[[#This Row],[WeatherHourlyBuckets]]</f>
        <v>45106.5</v>
      </c>
      <c r="E1520">
        <v>77</v>
      </c>
      <c r="F1520">
        <v>44.33</v>
      </c>
      <c r="G1520">
        <v>53.6</v>
      </c>
      <c r="H1520">
        <v>30.1</v>
      </c>
      <c r="I1520">
        <v>7</v>
      </c>
      <c r="J1520" t="s">
        <v>11</v>
      </c>
    </row>
    <row r="1521" spans="1:10" x14ac:dyDescent="0.25">
      <c r="A1521" s="1">
        <v>45106</v>
      </c>
      <c r="B1521" s="7">
        <v>0.52430555555555558</v>
      </c>
      <c r="C1521" s="7">
        <v>0.5</v>
      </c>
      <c r="D1521" s="8">
        <f>Weather[[#This Row],[Date]]+Weather[[#This Row],[WeatherHourlyBuckets]]</f>
        <v>45106.5</v>
      </c>
      <c r="E1521">
        <v>75.2</v>
      </c>
      <c r="F1521">
        <v>47.06</v>
      </c>
      <c r="G1521">
        <v>53.6</v>
      </c>
      <c r="H1521">
        <v>30.1</v>
      </c>
      <c r="I1521">
        <v>11</v>
      </c>
      <c r="J1521" t="s">
        <v>11</v>
      </c>
    </row>
    <row r="1522" spans="1:10" x14ac:dyDescent="0.25">
      <c r="A1522" s="1">
        <v>45106</v>
      </c>
      <c r="B1522" s="7">
        <v>0.51041666666666663</v>
      </c>
      <c r="C1522" s="7">
        <v>0.5</v>
      </c>
      <c r="D1522" s="8">
        <f>Weather[[#This Row],[Date]]+Weather[[#This Row],[WeatherHourlyBuckets]]</f>
        <v>45106.5</v>
      </c>
      <c r="E1522">
        <v>75.2</v>
      </c>
      <c r="F1522">
        <v>47.06</v>
      </c>
      <c r="G1522">
        <v>53.6</v>
      </c>
      <c r="H1522">
        <v>30.1</v>
      </c>
      <c r="I1522">
        <v>13</v>
      </c>
      <c r="J1522" t="s">
        <v>11</v>
      </c>
    </row>
    <row r="1523" spans="1:10" x14ac:dyDescent="0.25">
      <c r="A1523" s="1">
        <v>45106</v>
      </c>
      <c r="B1523" s="7">
        <v>0.50694444444444442</v>
      </c>
      <c r="C1523" s="7">
        <v>0.5</v>
      </c>
      <c r="D1523" s="8">
        <f>Weather[[#This Row],[Date]]+Weather[[#This Row],[WeatherHourlyBuckets]]</f>
        <v>45106.5</v>
      </c>
      <c r="E1523">
        <v>75.2</v>
      </c>
      <c r="F1523">
        <v>47.06</v>
      </c>
      <c r="G1523">
        <v>53.6</v>
      </c>
      <c r="H1523">
        <v>30.11</v>
      </c>
      <c r="I1523">
        <v>11</v>
      </c>
      <c r="J1523" t="s">
        <v>11</v>
      </c>
    </row>
    <row r="1524" spans="1:10" x14ac:dyDescent="0.25">
      <c r="A1524" s="1">
        <v>45106</v>
      </c>
      <c r="B1524" s="7">
        <v>0.49305555555555558</v>
      </c>
      <c r="C1524" s="7">
        <v>0.45833333333333331</v>
      </c>
      <c r="D1524" s="8">
        <f>Weather[[#This Row],[Date]]+Weather[[#This Row],[WeatherHourlyBuckets]]</f>
        <v>45106.458333333336</v>
      </c>
      <c r="E1524">
        <v>75.2</v>
      </c>
      <c r="F1524">
        <v>47.06</v>
      </c>
      <c r="G1524">
        <v>53.6</v>
      </c>
      <c r="H1524">
        <v>30.12</v>
      </c>
      <c r="I1524">
        <v>14</v>
      </c>
      <c r="J1524" t="s">
        <v>21</v>
      </c>
    </row>
    <row r="1525" spans="1:10" x14ac:dyDescent="0.25">
      <c r="A1525" s="1">
        <v>45106</v>
      </c>
      <c r="B1525" s="7">
        <v>0.4861111111111111</v>
      </c>
      <c r="C1525" s="7">
        <v>0.45833333333333331</v>
      </c>
      <c r="D1525" s="8">
        <f>Weather[[#This Row],[Date]]+Weather[[#This Row],[WeatherHourlyBuckets]]</f>
        <v>45106.458333333336</v>
      </c>
      <c r="E1525">
        <v>73.400000000000006</v>
      </c>
      <c r="F1525">
        <v>49.97</v>
      </c>
      <c r="G1525">
        <v>53.6</v>
      </c>
      <c r="H1525">
        <v>30.12</v>
      </c>
      <c r="I1525">
        <v>11</v>
      </c>
      <c r="J1525" t="s">
        <v>11</v>
      </c>
    </row>
    <row r="1526" spans="1:10" x14ac:dyDescent="0.25">
      <c r="A1526" s="1">
        <v>45106</v>
      </c>
      <c r="B1526" s="7">
        <v>0.46180555555555558</v>
      </c>
      <c r="C1526" s="7">
        <v>0.45833333333333331</v>
      </c>
      <c r="D1526" s="8">
        <f>Weather[[#This Row],[Date]]+Weather[[#This Row],[WeatherHourlyBuckets]]</f>
        <v>45106.458333333336</v>
      </c>
      <c r="E1526">
        <v>73.400000000000006</v>
      </c>
      <c r="F1526">
        <v>49.97</v>
      </c>
      <c r="G1526">
        <v>53.6</v>
      </c>
      <c r="H1526">
        <v>30.14</v>
      </c>
      <c r="I1526">
        <v>13</v>
      </c>
      <c r="J1526" t="s">
        <v>12</v>
      </c>
    </row>
    <row r="1527" spans="1:10" x14ac:dyDescent="0.25">
      <c r="A1527" s="1">
        <v>45106</v>
      </c>
      <c r="B1527" s="7">
        <v>0.44444444444444442</v>
      </c>
      <c r="C1527" s="7">
        <v>0.41666666666666669</v>
      </c>
      <c r="D1527" s="8">
        <f>Weather[[#This Row],[Date]]+Weather[[#This Row],[WeatherHourlyBuckets]]</f>
        <v>45106.416666666664</v>
      </c>
      <c r="E1527">
        <v>71.599999999999994</v>
      </c>
      <c r="F1527">
        <v>53.1</v>
      </c>
      <c r="G1527">
        <v>53.6</v>
      </c>
      <c r="H1527">
        <v>30.15</v>
      </c>
      <c r="I1527">
        <v>12</v>
      </c>
      <c r="J1527" t="s">
        <v>11</v>
      </c>
    </row>
    <row r="1528" spans="1:10" x14ac:dyDescent="0.25">
      <c r="A1528" s="1">
        <v>45106</v>
      </c>
      <c r="B1528" s="7">
        <v>0.4375</v>
      </c>
      <c r="C1528" s="7">
        <v>0.41666666666666669</v>
      </c>
      <c r="D1528" s="8">
        <f>Weather[[#This Row],[Date]]+Weather[[#This Row],[WeatherHourlyBuckets]]</f>
        <v>45106.416666666664</v>
      </c>
      <c r="E1528">
        <v>71.599999999999994</v>
      </c>
      <c r="F1528">
        <v>53.1</v>
      </c>
      <c r="G1528">
        <v>53.6</v>
      </c>
      <c r="H1528">
        <v>30.15</v>
      </c>
      <c r="I1528">
        <v>11</v>
      </c>
      <c r="J1528" t="s">
        <v>11</v>
      </c>
    </row>
    <row r="1529" spans="1:10" x14ac:dyDescent="0.25">
      <c r="A1529" s="1">
        <v>45106</v>
      </c>
      <c r="B1529" s="7">
        <v>0.42708333333333331</v>
      </c>
      <c r="C1529" s="7">
        <v>0.41666666666666669</v>
      </c>
      <c r="D1529" s="8">
        <f>Weather[[#This Row],[Date]]+Weather[[#This Row],[WeatherHourlyBuckets]]</f>
        <v>45106.416666666664</v>
      </c>
      <c r="E1529">
        <v>69.8</v>
      </c>
      <c r="F1529">
        <v>56.44</v>
      </c>
      <c r="G1529">
        <v>53.6</v>
      </c>
      <c r="H1529">
        <v>30.15</v>
      </c>
      <c r="I1529">
        <v>12</v>
      </c>
      <c r="J1529" t="s">
        <v>11</v>
      </c>
    </row>
    <row r="1530" spans="1:10" x14ac:dyDescent="0.25">
      <c r="A1530" s="1">
        <v>45106</v>
      </c>
      <c r="B1530" s="7">
        <v>0.4236111111111111</v>
      </c>
      <c r="C1530" s="7">
        <v>0.41666666666666669</v>
      </c>
      <c r="D1530" s="8">
        <f>Weather[[#This Row],[Date]]+Weather[[#This Row],[WeatherHourlyBuckets]]</f>
        <v>45106.416666666664</v>
      </c>
      <c r="E1530">
        <v>69.8</v>
      </c>
      <c r="F1530">
        <v>56.44</v>
      </c>
      <c r="G1530">
        <v>53.6</v>
      </c>
      <c r="H1530">
        <v>30.16</v>
      </c>
      <c r="I1530">
        <v>13</v>
      </c>
      <c r="J1530" t="s">
        <v>11</v>
      </c>
    </row>
    <row r="1531" spans="1:10" x14ac:dyDescent="0.25">
      <c r="A1531" s="1">
        <v>45106</v>
      </c>
      <c r="B1531" s="7">
        <v>0.41666666666666669</v>
      </c>
      <c r="C1531" s="7">
        <v>0.41666666666666669</v>
      </c>
      <c r="D1531" s="8">
        <f>Weather[[#This Row],[Date]]+Weather[[#This Row],[WeatherHourlyBuckets]]</f>
        <v>45106.416666666664</v>
      </c>
      <c r="E1531">
        <v>69.8</v>
      </c>
      <c r="F1531">
        <v>56.44</v>
      </c>
      <c r="G1531">
        <v>53.6</v>
      </c>
      <c r="H1531">
        <v>30.16</v>
      </c>
      <c r="I1531">
        <v>11</v>
      </c>
      <c r="J1531" t="s">
        <v>11</v>
      </c>
    </row>
    <row r="1532" spans="1:10" x14ac:dyDescent="0.25">
      <c r="A1532" s="1">
        <v>45106</v>
      </c>
      <c r="B1532" s="7">
        <v>0.3263888888888889</v>
      </c>
      <c r="C1532" s="7">
        <v>0.29166666666666669</v>
      </c>
      <c r="D1532" s="8">
        <f>Weather[[#This Row],[Date]]+Weather[[#This Row],[WeatherHourlyBuckets]]</f>
        <v>45106.291666666664</v>
      </c>
      <c r="E1532">
        <v>62.6</v>
      </c>
      <c r="F1532">
        <v>72.42</v>
      </c>
      <c r="G1532">
        <v>53.6</v>
      </c>
      <c r="H1532">
        <v>30.19</v>
      </c>
      <c r="I1532">
        <v>7</v>
      </c>
      <c r="J1532" t="s">
        <v>11</v>
      </c>
    </row>
    <row r="1533" spans="1:10" x14ac:dyDescent="0.25">
      <c r="A1533" s="1">
        <v>45106</v>
      </c>
      <c r="B1533" s="7">
        <v>0.32291666666666669</v>
      </c>
      <c r="C1533" s="7">
        <v>0.29166666666666669</v>
      </c>
      <c r="D1533" s="8">
        <f>Weather[[#This Row],[Date]]+Weather[[#This Row],[WeatherHourlyBuckets]]</f>
        <v>45106.291666666664</v>
      </c>
      <c r="E1533">
        <v>60.8</v>
      </c>
      <c r="F1533">
        <v>77.17</v>
      </c>
      <c r="G1533">
        <v>53.6</v>
      </c>
      <c r="H1533">
        <v>30.19</v>
      </c>
      <c r="I1533">
        <v>6</v>
      </c>
      <c r="J1533" t="s">
        <v>12</v>
      </c>
    </row>
    <row r="1534" spans="1:10" x14ac:dyDescent="0.25">
      <c r="A1534" s="1">
        <v>45106</v>
      </c>
      <c r="B1534" s="7">
        <v>0.31944444444444442</v>
      </c>
      <c r="C1534" s="7">
        <v>0.29166666666666669</v>
      </c>
      <c r="D1534" s="8">
        <f>Weather[[#This Row],[Date]]+Weather[[#This Row],[WeatherHourlyBuckets]]</f>
        <v>45106.291666666664</v>
      </c>
      <c r="E1534">
        <v>60.8</v>
      </c>
      <c r="F1534">
        <v>77.17</v>
      </c>
      <c r="G1534">
        <v>53.6</v>
      </c>
      <c r="H1534">
        <v>30.19</v>
      </c>
      <c r="I1534">
        <v>6</v>
      </c>
      <c r="J1534" t="s">
        <v>12</v>
      </c>
    </row>
    <row r="1535" spans="1:10" x14ac:dyDescent="0.25">
      <c r="A1535" s="1">
        <v>45106</v>
      </c>
      <c r="B1535" s="7">
        <v>0.31597222222222221</v>
      </c>
      <c r="C1535" s="7">
        <v>0.29166666666666669</v>
      </c>
      <c r="D1535" s="8">
        <f>Weather[[#This Row],[Date]]+Weather[[#This Row],[WeatherHourlyBuckets]]</f>
        <v>45106.291666666664</v>
      </c>
      <c r="E1535">
        <v>60.8</v>
      </c>
      <c r="F1535">
        <v>77.17</v>
      </c>
      <c r="G1535">
        <v>53.6</v>
      </c>
      <c r="H1535">
        <v>30.19</v>
      </c>
      <c r="I1535">
        <v>6</v>
      </c>
      <c r="J1535" t="s">
        <v>12</v>
      </c>
    </row>
    <row r="1536" spans="1:10" x14ac:dyDescent="0.25">
      <c r="A1536" s="1">
        <v>45106</v>
      </c>
      <c r="B1536" s="7">
        <v>0.3125</v>
      </c>
      <c r="C1536" s="7">
        <v>0.29166666666666669</v>
      </c>
      <c r="D1536" s="8">
        <f>Weather[[#This Row],[Date]]+Weather[[#This Row],[WeatherHourlyBuckets]]</f>
        <v>45106.291666666664</v>
      </c>
      <c r="E1536">
        <v>62.6</v>
      </c>
      <c r="F1536">
        <v>72.42</v>
      </c>
      <c r="G1536">
        <v>53.6</v>
      </c>
      <c r="H1536">
        <v>30.19</v>
      </c>
      <c r="I1536">
        <v>8</v>
      </c>
      <c r="J1536" t="s">
        <v>22</v>
      </c>
    </row>
    <row r="1537" spans="1:10" x14ac:dyDescent="0.25">
      <c r="A1537" s="1">
        <v>45106</v>
      </c>
      <c r="B1537" s="7">
        <v>0.30208333333333331</v>
      </c>
      <c r="C1537" s="7">
        <v>0.29166666666666669</v>
      </c>
      <c r="D1537" s="8">
        <f>Weather[[#This Row],[Date]]+Weather[[#This Row],[WeatherHourlyBuckets]]</f>
        <v>45106.291666666664</v>
      </c>
      <c r="E1537">
        <v>60.8</v>
      </c>
      <c r="F1537">
        <v>77.17</v>
      </c>
      <c r="G1537">
        <v>53.6</v>
      </c>
      <c r="H1537">
        <v>30.18</v>
      </c>
      <c r="I1537">
        <v>8</v>
      </c>
      <c r="J1537" t="s">
        <v>22</v>
      </c>
    </row>
    <row r="1538" spans="1:10" x14ac:dyDescent="0.25">
      <c r="A1538" s="1">
        <v>45106</v>
      </c>
      <c r="B1538" s="7">
        <v>0.2986111111111111</v>
      </c>
      <c r="C1538" s="7">
        <v>0.29166666666666669</v>
      </c>
      <c r="D1538" s="8">
        <f>Weather[[#This Row],[Date]]+Weather[[#This Row],[WeatherHourlyBuckets]]</f>
        <v>45106.291666666664</v>
      </c>
      <c r="E1538">
        <v>62.6</v>
      </c>
      <c r="F1538">
        <v>72.42</v>
      </c>
      <c r="G1538">
        <v>53.6</v>
      </c>
      <c r="H1538">
        <v>30.18</v>
      </c>
      <c r="I1538">
        <v>8</v>
      </c>
      <c r="J1538" t="s">
        <v>22</v>
      </c>
    </row>
    <row r="1539" spans="1:10" x14ac:dyDescent="0.25">
      <c r="A1539" s="1">
        <v>45106</v>
      </c>
      <c r="B1539" s="7">
        <v>0.2951388888888889</v>
      </c>
      <c r="C1539" s="7">
        <v>0.29166666666666669</v>
      </c>
      <c r="D1539" s="8">
        <f>Weather[[#This Row],[Date]]+Weather[[#This Row],[WeatherHourlyBuckets]]</f>
        <v>45106.291666666664</v>
      </c>
      <c r="E1539">
        <v>62.6</v>
      </c>
      <c r="F1539">
        <v>72.42</v>
      </c>
      <c r="G1539">
        <v>53.6</v>
      </c>
      <c r="H1539">
        <v>30.18</v>
      </c>
      <c r="I1539">
        <v>7</v>
      </c>
      <c r="J1539" t="s">
        <v>22</v>
      </c>
    </row>
    <row r="1540" spans="1:10" x14ac:dyDescent="0.25">
      <c r="A1540" s="1">
        <v>45106</v>
      </c>
      <c r="B1540" s="7">
        <v>0.29166666666666669</v>
      </c>
      <c r="C1540" s="7">
        <v>0.29166666666666669</v>
      </c>
      <c r="D1540" s="8">
        <f>Weather[[#This Row],[Date]]+Weather[[#This Row],[WeatherHourlyBuckets]]</f>
        <v>45106.291666666664</v>
      </c>
      <c r="E1540">
        <v>60.8</v>
      </c>
      <c r="F1540">
        <v>77.17</v>
      </c>
      <c r="G1540">
        <v>53.6</v>
      </c>
      <c r="H1540">
        <v>30.18</v>
      </c>
      <c r="I1540">
        <v>8</v>
      </c>
      <c r="J1540" t="s">
        <v>22</v>
      </c>
    </row>
    <row r="1541" spans="1:10" x14ac:dyDescent="0.25">
      <c r="A1541" s="1">
        <v>45106</v>
      </c>
      <c r="B1541" s="7">
        <v>0.28819444444444442</v>
      </c>
      <c r="C1541" s="7">
        <v>0.25</v>
      </c>
      <c r="D1541" s="8">
        <f>Weather[[#This Row],[Date]]+Weather[[#This Row],[WeatherHourlyBuckets]]</f>
        <v>45106.25</v>
      </c>
      <c r="E1541">
        <v>62.6</v>
      </c>
      <c r="F1541">
        <v>72.42</v>
      </c>
      <c r="G1541">
        <v>53.6</v>
      </c>
      <c r="H1541">
        <v>30.18</v>
      </c>
      <c r="I1541">
        <v>8</v>
      </c>
      <c r="J1541" t="s">
        <v>22</v>
      </c>
    </row>
    <row r="1542" spans="1:10" x14ac:dyDescent="0.25">
      <c r="A1542" s="1">
        <v>45106</v>
      </c>
      <c r="B1542" s="7">
        <v>0.27777777777777779</v>
      </c>
      <c r="C1542" s="7">
        <v>0.25</v>
      </c>
      <c r="D1542" s="8">
        <f>Weather[[#This Row],[Date]]+Weather[[#This Row],[WeatherHourlyBuckets]]</f>
        <v>45106.25</v>
      </c>
      <c r="E1542">
        <v>60.8</v>
      </c>
      <c r="F1542">
        <v>77.17</v>
      </c>
      <c r="G1542">
        <v>53.6</v>
      </c>
      <c r="H1542">
        <v>30.17</v>
      </c>
      <c r="I1542">
        <v>6</v>
      </c>
      <c r="J1542" t="s">
        <v>22</v>
      </c>
    </row>
    <row r="1543" spans="1:10" x14ac:dyDescent="0.25">
      <c r="A1543" s="1">
        <v>45106</v>
      </c>
      <c r="B1543" s="7">
        <v>0.27430555555555558</v>
      </c>
      <c r="C1543" s="7">
        <v>0.25</v>
      </c>
      <c r="D1543" s="8">
        <f>Weather[[#This Row],[Date]]+Weather[[#This Row],[WeatherHourlyBuckets]]</f>
        <v>45106.25</v>
      </c>
      <c r="E1543">
        <v>60.8</v>
      </c>
      <c r="F1543">
        <v>77.17</v>
      </c>
      <c r="G1543">
        <v>53.6</v>
      </c>
      <c r="H1543">
        <v>30.17</v>
      </c>
      <c r="I1543">
        <v>6</v>
      </c>
      <c r="J1543" t="s">
        <v>13</v>
      </c>
    </row>
    <row r="1544" spans="1:10" x14ac:dyDescent="0.25">
      <c r="A1544" s="1">
        <v>45106</v>
      </c>
      <c r="B1544" s="7">
        <v>0.27083333333333331</v>
      </c>
      <c r="C1544" s="7">
        <v>0.25</v>
      </c>
      <c r="D1544" s="8">
        <f>Weather[[#This Row],[Date]]+Weather[[#This Row],[WeatherHourlyBuckets]]</f>
        <v>45106.25</v>
      </c>
      <c r="E1544">
        <v>60.8</v>
      </c>
      <c r="F1544">
        <v>77.17</v>
      </c>
      <c r="G1544">
        <v>53.6</v>
      </c>
      <c r="H1544">
        <v>30.17</v>
      </c>
      <c r="I1544">
        <v>5</v>
      </c>
      <c r="J1544" t="s">
        <v>13</v>
      </c>
    </row>
    <row r="1545" spans="1:10" x14ac:dyDescent="0.25">
      <c r="A1545" s="1">
        <v>45106</v>
      </c>
      <c r="B1545" s="7">
        <v>0.26041666666666669</v>
      </c>
      <c r="C1545" s="7">
        <v>0.25</v>
      </c>
      <c r="D1545" s="8">
        <f>Weather[[#This Row],[Date]]+Weather[[#This Row],[WeatherHourlyBuckets]]</f>
        <v>45106.25</v>
      </c>
      <c r="E1545">
        <v>60.8</v>
      </c>
      <c r="F1545">
        <v>77.17</v>
      </c>
      <c r="G1545">
        <v>53.6</v>
      </c>
      <c r="H1545">
        <v>30.16</v>
      </c>
      <c r="I1545">
        <v>5</v>
      </c>
      <c r="J1545" t="s">
        <v>25</v>
      </c>
    </row>
    <row r="1546" spans="1:10" x14ac:dyDescent="0.25">
      <c r="A1546" s="1">
        <v>45106</v>
      </c>
      <c r="B1546" s="7">
        <v>0.25694444444444442</v>
      </c>
      <c r="C1546" s="7">
        <v>0.25</v>
      </c>
      <c r="D1546" s="8">
        <f>Weather[[#This Row],[Date]]+Weather[[#This Row],[WeatherHourlyBuckets]]</f>
        <v>45106.25</v>
      </c>
      <c r="E1546">
        <v>60.8</v>
      </c>
      <c r="F1546">
        <v>77.17</v>
      </c>
      <c r="G1546">
        <v>53.6</v>
      </c>
      <c r="H1546">
        <v>30.16</v>
      </c>
      <c r="I1546">
        <v>5</v>
      </c>
      <c r="J1546" t="s">
        <v>23</v>
      </c>
    </row>
    <row r="1547" spans="1:10" x14ac:dyDescent="0.25">
      <c r="A1547" s="1">
        <v>45106</v>
      </c>
      <c r="B1547" s="7">
        <v>0.25347222222222221</v>
      </c>
      <c r="C1547" s="7">
        <v>0.25</v>
      </c>
      <c r="D1547" s="8">
        <f>Weather[[#This Row],[Date]]+Weather[[#This Row],[WeatherHourlyBuckets]]</f>
        <v>45106.25</v>
      </c>
      <c r="E1547">
        <v>62.6</v>
      </c>
      <c r="F1547">
        <v>72.42</v>
      </c>
      <c r="G1547">
        <v>53.6</v>
      </c>
      <c r="H1547">
        <v>30.16</v>
      </c>
      <c r="I1547">
        <v>6</v>
      </c>
      <c r="J1547" t="s">
        <v>25</v>
      </c>
    </row>
    <row r="1548" spans="1:10" x14ac:dyDescent="0.25">
      <c r="A1548" s="1">
        <v>45106</v>
      </c>
      <c r="B1548" s="7">
        <v>0.25</v>
      </c>
      <c r="C1548" s="7">
        <v>0.25</v>
      </c>
      <c r="D1548" s="8">
        <f>Weather[[#This Row],[Date]]+Weather[[#This Row],[WeatherHourlyBuckets]]</f>
        <v>45106.25</v>
      </c>
      <c r="E1548">
        <v>62.6</v>
      </c>
      <c r="F1548">
        <v>72.42</v>
      </c>
      <c r="G1548">
        <v>53.6</v>
      </c>
      <c r="H1548">
        <v>30.16</v>
      </c>
      <c r="I1548">
        <v>4</v>
      </c>
      <c r="J1548" t="s">
        <v>25</v>
      </c>
    </row>
    <row r="1549" spans="1:10" x14ac:dyDescent="0.25">
      <c r="A1549" s="1">
        <v>45106</v>
      </c>
      <c r="B1549" s="7">
        <v>0.24652777777777779</v>
      </c>
      <c r="C1549" s="7">
        <v>0.20833333333333334</v>
      </c>
      <c r="D1549" s="8">
        <f>Weather[[#This Row],[Date]]+Weather[[#This Row],[WeatherHourlyBuckets]]</f>
        <v>45106.208333333336</v>
      </c>
      <c r="E1549">
        <v>62.6</v>
      </c>
      <c r="F1549">
        <v>72.42</v>
      </c>
      <c r="G1549">
        <v>53.6</v>
      </c>
      <c r="H1549">
        <v>30.16</v>
      </c>
      <c r="I1549">
        <v>5</v>
      </c>
      <c r="J1549" t="s">
        <v>13</v>
      </c>
    </row>
    <row r="1550" spans="1:10" x14ac:dyDescent="0.25">
      <c r="A1550" s="1">
        <v>45106</v>
      </c>
      <c r="B1550" s="7">
        <v>0.24305555555555555</v>
      </c>
      <c r="C1550" s="7">
        <v>0.20833333333333334</v>
      </c>
      <c r="D1550" s="8">
        <f>Weather[[#This Row],[Date]]+Weather[[#This Row],[WeatherHourlyBuckets]]</f>
        <v>45106.208333333336</v>
      </c>
      <c r="E1550">
        <v>62.6</v>
      </c>
      <c r="F1550">
        <v>72.42</v>
      </c>
      <c r="G1550">
        <v>53.6</v>
      </c>
      <c r="H1550">
        <v>30.16</v>
      </c>
      <c r="I1550">
        <v>5</v>
      </c>
      <c r="J1550" t="s">
        <v>13</v>
      </c>
    </row>
    <row r="1551" spans="1:10" x14ac:dyDescent="0.25">
      <c r="A1551" s="1">
        <v>45106</v>
      </c>
      <c r="B1551" s="7">
        <v>0.23958333333333334</v>
      </c>
      <c r="C1551" s="7">
        <v>0.20833333333333334</v>
      </c>
      <c r="D1551" s="8">
        <f>Weather[[#This Row],[Date]]+Weather[[#This Row],[WeatherHourlyBuckets]]</f>
        <v>45106.208333333336</v>
      </c>
      <c r="E1551">
        <v>62.6</v>
      </c>
      <c r="F1551">
        <v>72.42</v>
      </c>
      <c r="G1551">
        <v>53.6</v>
      </c>
      <c r="H1551">
        <v>30.16</v>
      </c>
      <c r="I1551">
        <v>4</v>
      </c>
      <c r="J1551" t="s">
        <v>13</v>
      </c>
    </row>
    <row r="1552" spans="1:10" x14ac:dyDescent="0.25">
      <c r="A1552" s="1">
        <v>45106</v>
      </c>
      <c r="B1552" s="7">
        <v>0.2361111111111111</v>
      </c>
      <c r="C1552" s="7">
        <v>0.20833333333333334</v>
      </c>
      <c r="D1552" s="8">
        <f>Weather[[#This Row],[Date]]+Weather[[#This Row],[WeatherHourlyBuckets]]</f>
        <v>45106.208333333336</v>
      </c>
      <c r="E1552">
        <v>62.6</v>
      </c>
      <c r="F1552">
        <v>72.42</v>
      </c>
      <c r="G1552">
        <v>53.6</v>
      </c>
      <c r="H1552">
        <v>30.16</v>
      </c>
      <c r="I1552">
        <v>4</v>
      </c>
      <c r="J1552" t="s">
        <v>25</v>
      </c>
    </row>
    <row r="1553" spans="1:10" x14ac:dyDescent="0.25">
      <c r="A1553" s="1">
        <v>45106</v>
      </c>
      <c r="B1553" s="7">
        <v>0.2326388888888889</v>
      </c>
      <c r="C1553" s="7">
        <v>0.20833333333333334</v>
      </c>
      <c r="D1553" s="8">
        <f>Weather[[#This Row],[Date]]+Weather[[#This Row],[WeatherHourlyBuckets]]</f>
        <v>45106.208333333336</v>
      </c>
      <c r="E1553">
        <v>62.6</v>
      </c>
      <c r="F1553">
        <v>72.42</v>
      </c>
      <c r="G1553">
        <v>53.6</v>
      </c>
      <c r="H1553">
        <v>30.16</v>
      </c>
      <c r="I1553">
        <v>4</v>
      </c>
      <c r="J1553" t="s">
        <v>25</v>
      </c>
    </row>
    <row r="1554" spans="1:10" x14ac:dyDescent="0.25">
      <c r="A1554" s="1">
        <v>45106</v>
      </c>
      <c r="B1554" s="7">
        <v>0.22916666666666666</v>
      </c>
      <c r="C1554" s="7">
        <v>0.20833333333333334</v>
      </c>
      <c r="D1554" s="8">
        <f>Weather[[#This Row],[Date]]+Weather[[#This Row],[WeatherHourlyBuckets]]</f>
        <v>45106.208333333336</v>
      </c>
      <c r="E1554">
        <v>62.6</v>
      </c>
      <c r="F1554">
        <v>72.42</v>
      </c>
      <c r="G1554">
        <v>53.6</v>
      </c>
      <c r="H1554">
        <v>30.15</v>
      </c>
      <c r="I1554">
        <v>5</v>
      </c>
      <c r="J1554" t="s">
        <v>13</v>
      </c>
    </row>
    <row r="1555" spans="1:10" x14ac:dyDescent="0.25">
      <c r="A1555" s="1">
        <v>45106</v>
      </c>
      <c r="B1555" s="7">
        <v>0.2048611111111111</v>
      </c>
      <c r="C1555" s="7">
        <v>0.16666666666666666</v>
      </c>
      <c r="D1555" s="8">
        <f>Weather[[#This Row],[Date]]+Weather[[#This Row],[WeatherHourlyBuckets]]</f>
        <v>45106.166666666664</v>
      </c>
      <c r="E1555">
        <v>62.6</v>
      </c>
      <c r="F1555">
        <v>72.42</v>
      </c>
      <c r="G1555">
        <v>53.6</v>
      </c>
      <c r="H1555">
        <v>30.14</v>
      </c>
      <c r="I1555">
        <v>3</v>
      </c>
      <c r="J1555" t="s">
        <v>13</v>
      </c>
    </row>
    <row r="1556" spans="1:10" x14ac:dyDescent="0.25">
      <c r="A1556" s="1">
        <v>45106</v>
      </c>
      <c r="B1556" s="7">
        <v>0.98958333333333337</v>
      </c>
      <c r="C1556" s="7">
        <v>0.95833333333333337</v>
      </c>
      <c r="D1556" s="8">
        <f>Weather[[#This Row],[Date]]+Weather[[#This Row],[WeatherHourlyBuckets]]</f>
        <v>45106.958333333336</v>
      </c>
      <c r="E1556">
        <v>60.8</v>
      </c>
      <c r="F1556">
        <v>67.569999999999993</v>
      </c>
      <c r="G1556">
        <v>50</v>
      </c>
      <c r="H1556">
        <v>30.22</v>
      </c>
      <c r="I1556">
        <v>6</v>
      </c>
      <c r="J1556" t="s">
        <v>26</v>
      </c>
    </row>
    <row r="1557" spans="1:10" x14ac:dyDescent="0.25">
      <c r="A1557" s="1">
        <v>45106</v>
      </c>
      <c r="B1557" s="7">
        <v>0.96875</v>
      </c>
      <c r="C1557" s="7">
        <v>0.95833333333333337</v>
      </c>
      <c r="D1557" s="8">
        <f>Weather[[#This Row],[Date]]+Weather[[#This Row],[WeatherHourlyBuckets]]</f>
        <v>45106.958333333336</v>
      </c>
      <c r="E1557">
        <v>60.8</v>
      </c>
      <c r="F1557">
        <v>82.4</v>
      </c>
      <c r="G1557">
        <v>55.4</v>
      </c>
      <c r="H1557">
        <v>30.2</v>
      </c>
      <c r="I1557">
        <v>10</v>
      </c>
      <c r="J1557" t="s">
        <v>14</v>
      </c>
    </row>
    <row r="1558" spans="1:10" x14ac:dyDescent="0.25">
      <c r="A1558" s="1">
        <v>45106</v>
      </c>
      <c r="B1558" s="7">
        <v>0.88541666666666663</v>
      </c>
      <c r="C1558" s="7">
        <v>0.875</v>
      </c>
      <c r="D1558" s="8">
        <f>Weather[[#This Row],[Date]]+Weather[[#This Row],[WeatherHourlyBuckets]]</f>
        <v>45106.875</v>
      </c>
      <c r="E1558">
        <v>60.8</v>
      </c>
      <c r="F1558">
        <v>82.4</v>
      </c>
      <c r="G1558">
        <v>55.4</v>
      </c>
      <c r="H1558">
        <v>30.13</v>
      </c>
      <c r="I1558">
        <v>10</v>
      </c>
      <c r="J1558" t="s">
        <v>12</v>
      </c>
    </row>
    <row r="1559" spans="1:10" x14ac:dyDescent="0.25">
      <c r="A1559" s="1">
        <v>45106</v>
      </c>
      <c r="B1559" s="7">
        <v>0.875</v>
      </c>
      <c r="C1559" s="7">
        <v>0.875</v>
      </c>
      <c r="D1559" s="8">
        <f>Weather[[#This Row],[Date]]+Weather[[#This Row],[WeatherHourlyBuckets]]</f>
        <v>45106.875</v>
      </c>
      <c r="E1559">
        <v>60.8</v>
      </c>
      <c r="F1559">
        <v>82.4</v>
      </c>
      <c r="G1559">
        <v>55.4</v>
      </c>
      <c r="H1559">
        <v>30.11</v>
      </c>
      <c r="I1559">
        <v>13</v>
      </c>
      <c r="J1559" t="s">
        <v>22</v>
      </c>
    </row>
    <row r="1560" spans="1:10" x14ac:dyDescent="0.25">
      <c r="A1560" s="1">
        <v>45106</v>
      </c>
      <c r="B1560" s="7">
        <v>0.87152777777777779</v>
      </c>
      <c r="C1560" s="7">
        <v>0.83333333333333337</v>
      </c>
      <c r="D1560" s="8">
        <f>Weather[[#This Row],[Date]]+Weather[[#This Row],[WeatherHourlyBuckets]]</f>
        <v>45106.833333333336</v>
      </c>
      <c r="E1560">
        <v>60.8</v>
      </c>
      <c r="F1560">
        <v>82.4</v>
      </c>
      <c r="G1560">
        <v>55.4</v>
      </c>
      <c r="H1560">
        <v>30.11</v>
      </c>
      <c r="I1560">
        <v>14</v>
      </c>
      <c r="J1560" t="s">
        <v>22</v>
      </c>
    </row>
    <row r="1561" spans="1:10" x14ac:dyDescent="0.25">
      <c r="A1561" s="1">
        <v>45106</v>
      </c>
      <c r="B1561" s="7">
        <v>0.86458333333333337</v>
      </c>
      <c r="C1561" s="7">
        <v>0.83333333333333337</v>
      </c>
      <c r="D1561" s="8">
        <f>Weather[[#This Row],[Date]]+Weather[[#This Row],[WeatherHourlyBuckets]]</f>
        <v>45106.833333333336</v>
      </c>
      <c r="E1561">
        <v>60.8</v>
      </c>
      <c r="F1561">
        <v>82.4</v>
      </c>
      <c r="G1561">
        <v>55.4</v>
      </c>
      <c r="H1561">
        <v>30.12</v>
      </c>
      <c r="I1561">
        <v>10</v>
      </c>
      <c r="J1561" t="s">
        <v>13</v>
      </c>
    </row>
    <row r="1562" spans="1:10" x14ac:dyDescent="0.25">
      <c r="A1562" s="1">
        <v>45106</v>
      </c>
      <c r="B1562" s="7">
        <v>0.86111111111111116</v>
      </c>
      <c r="C1562" s="7">
        <v>0.83333333333333337</v>
      </c>
      <c r="D1562" s="8">
        <f>Weather[[#This Row],[Date]]+Weather[[#This Row],[WeatherHourlyBuckets]]</f>
        <v>45106.833333333336</v>
      </c>
      <c r="E1562">
        <v>60.8</v>
      </c>
      <c r="F1562">
        <v>82.4</v>
      </c>
      <c r="G1562">
        <v>55.4</v>
      </c>
      <c r="H1562">
        <v>30.13</v>
      </c>
      <c r="I1562">
        <v>8</v>
      </c>
      <c r="J1562" t="s">
        <v>13</v>
      </c>
    </row>
    <row r="1563" spans="1:10" x14ac:dyDescent="0.25">
      <c r="A1563" s="1">
        <v>45106</v>
      </c>
      <c r="B1563" s="7">
        <v>0.85763888888888884</v>
      </c>
      <c r="C1563" s="7">
        <v>0.83333333333333337</v>
      </c>
      <c r="D1563" s="8">
        <f>Weather[[#This Row],[Date]]+Weather[[#This Row],[WeatherHourlyBuckets]]</f>
        <v>45106.833333333336</v>
      </c>
      <c r="E1563">
        <v>60.8</v>
      </c>
      <c r="F1563">
        <v>82.4</v>
      </c>
      <c r="G1563">
        <v>55.4</v>
      </c>
      <c r="H1563">
        <v>30.13</v>
      </c>
      <c r="I1563">
        <v>6</v>
      </c>
      <c r="J1563" t="s">
        <v>23</v>
      </c>
    </row>
    <row r="1564" spans="1:10" x14ac:dyDescent="0.25">
      <c r="A1564" s="1">
        <v>45106</v>
      </c>
      <c r="B1564" s="7">
        <v>0.85416666666666663</v>
      </c>
      <c r="C1564" s="7">
        <v>0.83333333333333337</v>
      </c>
      <c r="D1564" s="8">
        <f>Weather[[#This Row],[Date]]+Weather[[#This Row],[WeatherHourlyBuckets]]</f>
        <v>45106.833333333336</v>
      </c>
      <c r="E1564">
        <v>60.8</v>
      </c>
      <c r="F1564">
        <v>82.4</v>
      </c>
      <c r="G1564">
        <v>55.4</v>
      </c>
      <c r="H1564">
        <v>30.13</v>
      </c>
      <c r="I1564">
        <v>7</v>
      </c>
      <c r="J1564" t="s">
        <v>23</v>
      </c>
    </row>
    <row r="1565" spans="1:10" x14ac:dyDescent="0.25">
      <c r="A1565" s="1">
        <v>45106</v>
      </c>
      <c r="B1565" s="7">
        <v>0.84375</v>
      </c>
      <c r="C1565" s="7">
        <v>0.83333333333333337</v>
      </c>
      <c r="D1565" s="8">
        <f>Weather[[#This Row],[Date]]+Weather[[#This Row],[WeatherHourlyBuckets]]</f>
        <v>45106.833333333336</v>
      </c>
      <c r="E1565">
        <v>60.8</v>
      </c>
      <c r="F1565">
        <v>82.4</v>
      </c>
      <c r="G1565">
        <v>55.4</v>
      </c>
      <c r="H1565">
        <v>30.12</v>
      </c>
      <c r="I1565">
        <v>4</v>
      </c>
      <c r="J1565" t="s">
        <v>15</v>
      </c>
    </row>
    <row r="1566" spans="1:10" x14ac:dyDescent="0.25">
      <c r="A1566" s="1">
        <v>45106</v>
      </c>
      <c r="B1566" s="7">
        <v>0.84027777777777779</v>
      </c>
      <c r="C1566" s="7">
        <v>0.83333333333333337</v>
      </c>
      <c r="D1566" s="8">
        <f>Weather[[#This Row],[Date]]+Weather[[#This Row],[WeatherHourlyBuckets]]</f>
        <v>45106.833333333336</v>
      </c>
      <c r="E1566">
        <v>60.8</v>
      </c>
      <c r="F1566">
        <v>82.4</v>
      </c>
      <c r="G1566">
        <v>55.4</v>
      </c>
      <c r="H1566">
        <v>30.12</v>
      </c>
      <c r="I1566">
        <v>5</v>
      </c>
      <c r="J1566" t="s">
        <v>26</v>
      </c>
    </row>
    <row r="1567" spans="1:10" x14ac:dyDescent="0.25">
      <c r="A1567" s="1">
        <v>45106</v>
      </c>
      <c r="B1567" s="7">
        <v>0.83680555555555558</v>
      </c>
      <c r="C1567" s="7">
        <v>0.83333333333333337</v>
      </c>
      <c r="D1567" s="8">
        <f>Weather[[#This Row],[Date]]+Weather[[#This Row],[WeatherHourlyBuckets]]</f>
        <v>45106.833333333336</v>
      </c>
      <c r="E1567">
        <v>60.8</v>
      </c>
      <c r="F1567">
        <v>82.4</v>
      </c>
      <c r="G1567">
        <v>55.4</v>
      </c>
      <c r="H1567">
        <v>30.12</v>
      </c>
      <c r="I1567">
        <v>6</v>
      </c>
      <c r="J1567" t="s">
        <v>26</v>
      </c>
    </row>
    <row r="1568" spans="1:10" x14ac:dyDescent="0.25">
      <c r="A1568" s="1">
        <v>45106</v>
      </c>
      <c r="B1568" s="7">
        <v>0.83333333333333337</v>
      </c>
      <c r="C1568" s="7">
        <v>0.83333333333333337</v>
      </c>
      <c r="D1568" s="8">
        <f>Weather[[#This Row],[Date]]+Weather[[#This Row],[WeatherHourlyBuckets]]</f>
        <v>45106.833333333336</v>
      </c>
      <c r="E1568">
        <v>60.8</v>
      </c>
      <c r="F1568">
        <v>82.4</v>
      </c>
      <c r="G1568">
        <v>55.4</v>
      </c>
      <c r="H1568">
        <v>30.11</v>
      </c>
      <c r="I1568">
        <v>7</v>
      </c>
      <c r="J1568" t="s">
        <v>23</v>
      </c>
    </row>
    <row r="1569" spans="1:10" x14ac:dyDescent="0.25">
      <c r="A1569" s="1">
        <v>45106</v>
      </c>
      <c r="B1569" s="7">
        <v>0.82986111111111116</v>
      </c>
      <c r="C1569" s="7">
        <v>0.79166666666666663</v>
      </c>
      <c r="D1569" s="8">
        <f>Weather[[#This Row],[Date]]+Weather[[#This Row],[WeatherHourlyBuckets]]</f>
        <v>45106.791666666664</v>
      </c>
      <c r="E1569">
        <v>60.8</v>
      </c>
      <c r="F1569">
        <v>82.4</v>
      </c>
      <c r="G1569">
        <v>55.4</v>
      </c>
      <c r="H1569">
        <v>30.1</v>
      </c>
      <c r="I1569">
        <v>7</v>
      </c>
      <c r="J1569" t="s">
        <v>25</v>
      </c>
    </row>
    <row r="1570" spans="1:10" x14ac:dyDescent="0.25">
      <c r="A1570" s="1">
        <v>45106</v>
      </c>
      <c r="B1570" s="7">
        <v>0.82638888888888884</v>
      </c>
      <c r="C1570" s="7">
        <v>0.79166666666666663</v>
      </c>
      <c r="D1570" s="8">
        <f>Weather[[#This Row],[Date]]+Weather[[#This Row],[WeatherHourlyBuckets]]</f>
        <v>45106.791666666664</v>
      </c>
      <c r="E1570">
        <v>60.8</v>
      </c>
      <c r="F1570">
        <v>82.4</v>
      </c>
      <c r="G1570">
        <v>55.4</v>
      </c>
      <c r="H1570">
        <v>30.11</v>
      </c>
      <c r="I1570">
        <v>10</v>
      </c>
      <c r="J1570" t="s">
        <v>26</v>
      </c>
    </row>
    <row r="1571" spans="1:10" x14ac:dyDescent="0.25">
      <c r="A1571" s="1">
        <v>45106</v>
      </c>
      <c r="B1571" s="7">
        <v>0.82291666666666663</v>
      </c>
      <c r="C1571" s="7">
        <v>0.79166666666666663</v>
      </c>
      <c r="D1571" s="8">
        <f>Weather[[#This Row],[Date]]+Weather[[#This Row],[WeatherHourlyBuckets]]</f>
        <v>45106.791666666664</v>
      </c>
      <c r="E1571">
        <v>60.8</v>
      </c>
      <c r="F1571">
        <v>82.4</v>
      </c>
      <c r="G1571">
        <v>55.4</v>
      </c>
      <c r="H1571">
        <v>30.12</v>
      </c>
      <c r="I1571">
        <v>9</v>
      </c>
      <c r="J1571" t="s">
        <v>14</v>
      </c>
    </row>
    <row r="1572" spans="1:10" x14ac:dyDescent="0.25">
      <c r="A1572" s="1">
        <v>45106</v>
      </c>
      <c r="B1572" s="7">
        <v>0.81944444444444442</v>
      </c>
      <c r="C1572" s="7">
        <v>0.79166666666666663</v>
      </c>
      <c r="D1572" s="8">
        <f>Weather[[#This Row],[Date]]+Weather[[#This Row],[WeatherHourlyBuckets]]</f>
        <v>45106.791666666664</v>
      </c>
      <c r="E1572">
        <v>60.8</v>
      </c>
      <c r="F1572">
        <v>82.4</v>
      </c>
      <c r="G1572">
        <v>55.4</v>
      </c>
      <c r="H1572">
        <v>30.12</v>
      </c>
      <c r="I1572">
        <v>7</v>
      </c>
      <c r="J1572" t="s">
        <v>26</v>
      </c>
    </row>
    <row r="1573" spans="1:10" x14ac:dyDescent="0.25">
      <c r="A1573" s="1">
        <v>45106</v>
      </c>
      <c r="B1573" s="7">
        <v>0.81597222222222221</v>
      </c>
      <c r="C1573" s="7">
        <v>0.79166666666666663</v>
      </c>
      <c r="D1573" s="8">
        <f>Weather[[#This Row],[Date]]+Weather[[#This Row],[WeatherHourlyBuckets]]</f>
        <v>45106.791666666664</v>
      </c>
      <c r="E1573">
        <v>62.6</v>
      </c>
      <c r="F1573">
        <v>77.33</v>
      </c>
      <c r="G1573">
        <v>55.4</v>
      </c>
      <c r="H1573">
        <v>30.12</v>
      </c>
      <c r="I1573">
        <v>7</v>
      </c>
      <c r="J1573" t="s">
        <v>14</v>
      </c>
    </row>
    <row r="1574" spans="1:10" x14ac:dyDescent="0.25">
      <c r="A1574" s="1">
        <v>45106</v>
      </c>
      <c r="B1574" s="7">
        <v>0.8125</v>
      </c>
      <c r="C1574" s="7">
        <v>0.79166666666666663</v>
      </c>
      <c r="D1574" s="8">
        <f>Weather[[#This Row],[Date]]+Weather[[#This Row],[WeatherHourlyBuckets]]</f>
        <v>45106.791666666664</v>
      </c>
      <c r="E1574">
        <v>62.6</v>
      </c>
      <c r="F1574">
        <v>77.33</v>
      </c>
      <c r="G1574">
        <v>55.4</v>
      </c>
      <c r="H1574">
        <v>30.11</v>
      </c>
      <c r="I1574">
        <v>7</v>
      </c>
      <c r="J1574" t="s">
        <v>14</v>
      </c>
    </row>
    <row r="1575" spans="1:10" x14ac:dyDescent="0.25">
      <c r="A1575" s="1">
        <v>45106</v>
      </c>
      <c r="B1575" s="7">
        <v>0.80208333333333337</v>
      </c>
      <c r="C1575" s="7">
        <v>0.79166666666666663</v>
      </c>
      <c r="D1575" s="8">
        <f>Weather[[#This Row],[Date]]+Weather[[#This Row],[WeatherHourlyBuckets]]</f>
        <v>45106.791666666664</v>
      </c>
      <c r="E1575">
        <v>62.6</v>
      </c>
      <c r="F1575">
        <v>77.33</v>
      </c>
      <c r="G1575">
        <v>55.4</v>
      </c>
      <c r="H1575">
        <v>30.09</v>
      </c>
      <c r="I1575">
        <v>6</v>
      </c>
      <c r="J1575" t="s">
        <v>26</v>
      </c>
    </row>
    <row r="1576" spans="1:10" x14ac:dyDescent="0.25">
      <c r="A1576" s="1">
        <v>45106</v>
      </c>
      <c r="B1576" s="7">
        <v>0.79861111111111116</v>
      </c>
      <c r="C1576" s="7">
        <v>0.79166666666666663</v>
      </c>
      <c r="D1576" s="8">
        <f>Weather[[#This Row],[Date]]+Weather[[#This Row],[WeatherHourlyBuckets]]</f>
        <v>45106.791666666664</v>
      </c>
      <c r="E1576">
        <v>62.6</v>
      </c>
      <c r="F1576">
        <v>77.33</v>
      </c>
      <c r="G1576">
        <v>55.4</v>
      </c>
      <c r="H1576">
        <v>30.08</v>
      </c>
      <c r="I1576">
        <v>11</v>
      </c>
      <c r="J1576" t="s">
        <v>13</v>
      </c>
    </row>
    <row r="1577" spans="1:10" x14ac:dyDescent="0.25">
      <c r="A1577" s="1">
        <v>45106</v>
      </c>
      <c r="B1577" s="7">
        <v>0.79513888888888884</v>
      </c>
      <c r="C1577" s="7">
        <v>0.79166666666666663</v>
      </c>
      <c r="D1577" s="8">
        <f>Weather[[#This Row],[Date]]+Weather[[#This Row],[WeatherHourlyBuckets]]</f>
        <v>45106.791666666664</v>
      </c>
      <c r="E1577">
        <v>62.6</v>
      </c>
      <c r="F1577">
        <v>77.33</v>
      </c>
      <c r="G1577">
        <v>55.4</v>
      </c>
      <c r="H1577">
        <v>30.07</v>
      </c>
      <c r="I1577">
        <v>7</v>
      </c>
      <c r="J1577" t="s">
        <v>12</v>
      </c>
    </row>
    <row r="1578" spans="1:10" x14ac:dyDescent="0.25">
      <c r="A1578" s="1">
        <v>45106</v>
      </c>
      <c r="B1578" s="7">
        <v>0.79166666666666663</v>
      </c>
      <c r="C1578" s="7">
        <v>0.79166666666666663</v>
      </c>
      <c r="D1578" s="8">
        <f>Weather[[#This Row],[Date]]+Weather[[#This Row],[WeatherHourlyBuckets]]</f>
        <v>45106.791666666664</v>
      </c>
      <c r="E1578">
        <v>62.6</v>
      </c>
      <c r="F1578">
        <v>77.33</v>
      </c>
      <c r="G1578">
        <v>55.4</v>
      </c>
      <c r="H1578">
        <v>30.07</v>
      </c>
      <c r="I1578">
        <v>5</v>
      </c>
      <c r="J1578" t="s">
        <v>22</v>
      </c>
    </row>
    <row r="1579" spans="1:10" x14ac:dyDescent="0.25">
      <c r="A1579" s="1">
        <v>45106</v>
      </c>
      <c r="B1579" s="7">
        <v>0.78819444444444442</v>
      </c>
      <c r="C1579" s="7">
        <v>0.75</v>
      </c>
      <c r="D1579" s="8">
        <f>Weather[[#This Row],[Date]]+Weather[[#This Row],[WeatherHourlyBuckets]]</f>
        <v>45106.75</v>
      </c>
      <c r="E1579">
        <v>60.8</v>
      </c>
      <c r="F1579">
        <v>82.4</v>
      </c>
      <c r="G1579">
        <v>55.4</v>
      </c>
      <c r="H1579">
        <v>30.07</v>
      </c>
      <c r="I1579">
        <v>6</v>
      </c>
      <c r="J1579" t="s">
        <v>13</v>
      </c>
    </row>
    <row r="1580" spans="1:10" x14ac:dyDescent="0.25">
      <c r="A1580" s="1">
        <v>45106</v>
      </c>
      <c r="B1580" s="7">
        <v>0.75</v>
      </c>
      <c r="C1580" s="7">
        <v>0.75</v>
      </c>
      <c r="D1580" s="8">
        <f>Weather[[#This Row],[Date]]+Weather[[#This Row],[WeatherHourlyBuckets]]</f>
        <v>45106.75</v>
      </c>
      <c r="E1580">
        <v>62.6</v>
      </c>
      <c r="F1580">
        <v>77.33</v>
      </c>
      <c r="G1580">
        <v>55.4</v>
      </c>
      <c r="H1580">
        <v>30.05</v>
      </c>
      <c r="I1580">
        <v>15</v>
      </c>
      <c r="J1580" t="s">
        <v>23</v>
      </c>
    </row>
    <row r="1581" spans="1:10" x14ac:dyDescent="0.25">
      <c r="A1581" s="1">
        <v>45106</v>
      </c>
      <c r="B1581" s="7">
        <v>0.71527777777777779</v>
      </c>
      <c r="C1581" s="7">
        <v>0.70833333333333337</v>
      </c>
      <c r="D1581" s="8">
        <f>Weather[[#This Row],[Date]]+Weather[[#This Row],[WeatherHourlyBuckets]]</f>
        <v>45106.708333333336</v>
      </c>
      <c r="E1581">
        <v>71.599999999999994</v>
      </c>
      <c r="F1581">
        <v>56.7</v>
      </c>
      <c r="G1581">
        <v>55.4</v>
      </c>
      <c r="H1581">
        <v>30.05</v>
      </c>
      <c r="I1581">
        <v>12</v>
      </c>
      <c r="J1581" t="s">
        <v>26</v>
      </c>
    </row>
    <row r="1582" spans="1:10" x14ac:dyDescent="0.25">
      <c r="A1582" s="1">
        <v>45106</v>
      </c>
      <c r="B1582" s="7">
        <v>0.70138888888888884</v>
      </c>
      <c r="C1582" s="7">
        <v>0.66666666666666663</v>
      </c>
      <c r="D1582" s="8">
        <f>Weather[[#This Row],[Date]]+Weather[[#This Row],[WeatherHourlyBuckets]]</f>
        <v>45106.666666666664</v>
      </c>
      <c r="E1582">
        <v>73.400000000000006</v>
      </c>
      <c r="F1582">
        <v>53.36</v>
      </c>
      <c r="G1582">
        <v>55.4</v>
      </c>
      <c r="H1582">
        <v>30.06</v>
      </c>
      <c r="I1582">
        <v>10</v>
      </c>
      <c r="J1582" t="s">
        <v>15</v>
      </c>
    </row>
    <row r="1583" spans="1:10" x14ac:dyDescent="0.25">
      <c r="A1583" s="1">
        <v>45106</v>
      </c>
      <c r="B1583" s="7">
        <v>0.69791666666666663</v>
      </c>
      <c r="C1583" s="7">
        <v>0.66666666666666663</v>
      </c>
      <c r="D1583" s="8">
        <f>Weather[[#This Row],[Date]]+Weather[[#This Row],[WeatherHourlyBuckets]]</f>
        <v>45106.666666666664</v>
      </c>
      <c r="E1583">
        <v>73.400000000000006</v>
      </c>
      <c r="F1583">
        <v>53.36</v>
      </c>
      <c r="G1583">
        <v>55.4</v>
      </c>
      <c r="H1583">
        <v>30.06</v>
      </c>
      <c r="I1583">
        <v>8</v>
      </c>
      <c r="J1583" t="s">
        <v>17</v>
      </c>
    </row>
    <row r="1584" spans="1:10" x14ac:dyDescent="0.25">
      <c r="A1584" s="1">
        <v>45106</v>
      </c>
      <c r="B1584" s="7">
        <v>0.69097222222222221</v>
      </c>
      <c r="C1584" s="7">
        <v>0.66666666666666663</v>
      </c>
      <c r="D1584" s="8">
        <f>Weather[[#This Row],[Date]]+Weather[[#This Row],[WeatherHourlyBuckets]]</f>
        <v>45106.666666666664</v>
      </c>
      <c r="E1584">
        <v>75.2</v>
      </c>
      <c r="F1584">
        <v>50.25</v>
      </c>
      <c r="G1584">
        <v>55.4</v>
      </c>
      <c r="H1584">
        <v>30.06</v>
      </c>
      <c r="I1584">
        <v>7</v>
      </c>
      <c r="J1584" t="s">
        <v>18</v>
      </c>
    </row>
    <row r="1585" spans="1:10" x14ac:dyDescent="0.25">
      <c r="A1585" s="1">
        <v>45106</v>
      </c>
      <c r="B1585" s="7">
        <v>0.6875</v>
      </c>
      <c r="C1585" s="7">
        <v>0.66666666666666663</v>
      </c>
      <c r="D1585" s="8">
        <f>Weather[[#This Row],[Date]]+Weather[[#This Row],[WeatherHourlyBuckets]]</f>
        <v>45106.666666666664</v>
      </c>
      <c r="E1585">
        <v>73.400000000000006</v>
      </c>
      <c r="F1585">
        <v>53.36</v>
      </c>
      <c r="G1585">
        <v>55.4</v>
      </c>
      <c r="H1585">
        <v>30.05</v>
      </c>
      <c r="I1585">
        <v>6</v>
      </c>
      <c r="J1585" t="s">
        <v>18</v>
      </c>
    </row>
    <row r="1586" spans="1:10" x14ac:dyDescent="0.25">
      <c r="A1586" s="1">
        <v>45106</v>
      </c>
      <c r="B1586" s="7">
        <v>0.57291666666666663</v>
      </c>
      <c r="C1586" s="7">
        <v>0.54166666666666663</v>
      </c>
      <c r="D1586" s="8">
        <f>Weather[[#This Row],[Date]]+Weather[[#This Row],[WeatherHourlyBuckets]]</f>
        <v>45106.541666666664</v>
      </c>
      <c r="E1586">
        <v>78.8</v>
      </c>
      <c r="F1586">
        <v>44.61</v>
      </c>
      <c r="G1586">
        <v>55.4</v>
      </c>
      <c r="H1586">
        <v>30.06</v>
      </c>
      <c r="I1586">
        <v>10</v>
      </c>
      <c r="J1586" t="s">
        <v>11</v>
      </c>
    </row>
    <row r="1587" spans="1:10" x14ac:dyDescent="0.25">
      <c r="A1587" s="1">
        <v>45106</v>
      </c>
      <c r="B1587" s="7">
        <v>0.55208333333333337</v>
      </c>
      <c r="C1587" s="7">
        <v>0.54166666666666663</v>
      </c>
      <c r="D1587" s="8">
        <f>Weather[[#This Row],[Date]]+Weather[[#This Row],[WeatherHourlyBuckets]]</f>
        <v>45106.541666666664</v>
      </c>
      <c r="E1587">
        <v>78.8</v>
      </c>
      <c r="F1587">
        <v>44.61</v>
      </c>
      <c r="G1587">
        <v>55.4</v>
      </c>
      <c r="H1587">
        <v>30.08</v>
      </c>
      <c r="I1587">
        <v>11</v>
      </c>
      <c r="J1587" t="s">
        <v>22</v>
      </c>
    </row>
    <row r="1588" spans="1:10" x14ac:dyDescent="0.25">
      <c r="A1588" s="1">
        <v>45106</v>
      </c>
      <c r="B1588" s="7">
        <v>0.54861111111111116</v>
      </c>
      <c r="C1588" s="7">
        <v>0.54166666666666663</v>
      </c>
      <c r="D1588" s="8">
        <f>Weather[[#This Row],[Date]]+Weather[[#This Row],[WeatherHourlyBuckets]]</f>
        <v>45106.541666666664</v>
      </c>
      <c r="E1588">
        <v>78.8</v>
      </c>
      <c r="F1588">
        <v>44.61</v>
      </c>
      <c r="G1588">
        <v>55.4</v>
      </c>
      <c r="H1588">
        <v>30.08</v>
      </c>
      <c r="I1588">
        <v>11</v>
      </c>
      <c r="J1588" t="s">
        <v>12</v>
      </c>
    </row>
    <row r="1589" spans="1:10" x14ac:dyDescent="0.25">
      <c r="A1589" s="1">
        <v>45106</v>
      </c>
      <c r="B1589" s="7">
        <v>0.54166666666666663</v>
      </c>
      <c r="C1589" s="7">
        <v>0.54166666666666663</v>
      </c>
      <c r="D1589" s="8">
        <f>Weather[[#This Row],[Date]]+Weather[[#This Row],[WeatherHourlyBuckets]]</f>
        <v>45106.541666666664</v>
      </c>
      <c r="E1589">
        <v>77</v>
      </c>
      <c r="F1589">
        <v>47.33</v>
      </c>
      <c r="G1589">
        <v>55.4</v>
      </c>
      <c r="H1589">
        <v>30.09</v>
      </c>
      <c r="I1589">
        <v>11</v>
      </c>
      <c r="J1589" t="s">
        <v>22</v>
      </c>
    </row>
    <row r="1590" spans="1:10" x14ac:dyDescent="0.25">
      <c r="A1590" s="1">
        <v>45106</v>
      </c>
      <c r="B1590" s="7">
        <v>0.53819444444444442</v>
      </c>
      <c r="C1590" s="7">
        <v>0.5</v>
      </c>
      <c r="D1590" s="8">
        <f>Weather[[#This Row],[Date]]+Weather[[#This Row],[WeatherHourlyBuckets]]</f>
        <v>45106.5</v>
      </c>
      <c r="E1590">
        <v>78.8</v>
      </c>
      <c r="F1590">
        <v>44.61</v>
      </c>
      <c r="G1590">
        <v>55.4</v>
      </c>
      <c r="H1590">
        <v>30.09</v>
      </c>
      <c r="I1590">
        <v>8</v>
      </c>
      <c r="J1590" t="s">
        <v>11</v>
      </c>
    </row>
    <row r="1591" spans="1:10" x14ac:dyDescent="0.25">
      <c r="A1591" s="1">
        <v>45106</v>
      </c>
      <c r="B1591" s="7">
        <v>0.53125</v>
      </c>
      <c r="C1591" s="7">
        <v>0.5</v>
      </c>
      <c r="D1591" s="8">
        <f>Weather[[#This Row],[Date]]+Weather[[#This Row],[WeatherHourlyBuckets]]</f>
        <v>45106.5</v>
      </c>
      <c r="E1591">
        <v>78.8</v>
      </c>
      <c r="F1591">
        <v>44.61</v>
      </c>
      <c r="G1591">
        <v>55.4</v>
      </c>
      <c r="H1591">
        <v>30.1</v>
      </c>
      <c r="I1591">
        <v>12</v>
      </c>
      <c r="J1591" t="s">
        <v>11</v>
      </c>
    </row>
    <row r="1592" spans="1:10" x14ac:dyDescent="0.25">
      <c r="A1592" s="1">
        <v>45106</v>
      </c>
      <c r="B1592" s="7">
        <v>0.52083333333333337</v>
      </c>
      <c r="C1592" s="7">
        <v>0.5</v>
      </c>
      <c r="D1592" s="8">
        <f>Weather[[#This Row],[Date]]+Weather[[#This Row],[WeatherHourlyBuckets]]</f>
        <v>45106.5</v>
      </c>
      <c r="E1592">
        <v>77</v>
      </c>
      <c r="F1592">
        <v>47.33</v>
      </c>
      <c r="G1592">
        <v>55.4</v>
      </c>
      <c r="H1592">
        <v>30.1</v>
      </c>
      <c r="I1592">
        <v>10</v>
      </c>
      <c r="J1592" t="s">
        <v>11</v>
      </c>
    </row>
    <row r="1593" spans="1:10" x14ac:dyDescent="0.25">
      <c r="A1593" s="1">
        <v>45106</v>
      </c>
      <c r="B1593" s="7">
        <v>0.50347222222222221</v>
      </c>
      <c r="C1593" s="7">
        <v>0.5</v>
      </c>
      <c r="D1593" s="8">
        <f>Weather[[#This Row],[Date]]+Weather[[#This Row],[WeatherHourlyBuckets]]</f>
        <v>45106.5</v>
      </c>
      <c r="E1593">
        <v>75.2</v>
      </c>
      <c r="F1593">
        <v>50.25</v>
      </c>
      <c r="G1593">
        <v>55.4</v>
      </c>
      <c r="H1593">
        <v>30.11</v>
      </c>
      <c r="I1593">
        <v>14</v>
      </c>
      <c r="J1593" t="s">
        <v>11</v>
      </c>
    </row>
    <row r="1594" spans="1:10" x14ac:dyDescent="0.25">
      <c r="A1594" s="1">
        <v>45106</v>
      </c>
      <c r="B1594" s="7">
        <v>0.48958333333333331</v>
      </c>
      <c r="C1594" s="7">
        <v>0.45833333333333331</v>
      </c>
      <c r="D1594" s="8">
        <f>Weather[[#This Row],[Date]]+Weather[[#This Row],[WeatherHourlyBuckets]]</f>
        <v>45106.458333333336</v>
      </c>
      <c r="E1594">
        <v>73.400000000000006</v>
      </c>
      <c r="F1594">
        <v>53.36</v>
      </c>
      <c r="G1594">
        <v>55.4</v>
      </c>
      <c r="H1594">
        <v>30.12</v>
      </c>
      <c r="I1594">
        <v>10</v>
      </c>
      <c r="J1594" t="s">
        <v>11</v>
      </c>
    </row>
    <row r="1595" spans="1:10" x14ac:dyDescent="0.25">
      <c r="A1595" s="1">
        <v>45106</v>
      </c>
      <c r="B1595" s="7">
        <v>0.4826388888888889</v>
      </c>
      <c r="C1595" s="7">
        <v>0.45833333333333331</v>
      </c>
      <c r="D1595" s="8">
        <f>Weather[[#This Row],[Date]]+Weather[[#This Row],[WeatherHourlyBuckets]]</f>
        <v>45106.458333333336</v>
      </c>
      <c r="E1595">
        <v>73.400000000000006</v>
      </c>
      <c r="F1595">
        <v>53.36</v>
      </c>
      <c r="G1595">
        <v>55.4</v>
      </c>
      <c r="H1595">
        <v>30.12</v>
      </c>
      <c r="I1595">
        <v>11</v>
      </c>
      <c r="J1595" t="s">
        <v>11</v>
      </c>
    </row>
    <row r="1596" spans="1:10" x14ac:dyDescent="0.25">
      <c r="A1596" s="1">
        <v>45106</v>
      </c>
      <c r="B1596" s="7">
        <v>0.46875</v>
      </c>
      <c r="C1596" s="7">
        <v>0.45833333333333331</v>
      </c>
      <c r="D1596" s="8">
        <f>Weather[[#This Row],[Date]]+Weather[[#This Row],[WeatherHourlyBuckets]]</f>
        <v>45106.458333333336</v>
      </c>
      <c r="E1596">
        <v>73.400000000000006</v>
      </c>
      <c r="F1596">
        <v>53.36</v>
      </c>
      <c r="G1596">
        <v>55.4</v>
      </c>
      <c r="H1596">
        <v>30.14</v>
      </c>
      <c r="I1596">
        <v>7</v>
      </c>
      <c r="J1596" t="s">
        <v>11</v>
      </c>
    </row>
    <row r="1597" spans="1:10" x14ac:dyDescent="0.25">
      <c r="A1597" s="1">
        <v>45106</v>
      </c>
      <c r="B1597" s="7">
        <v>0.45833333333333331</v>
      </c>
      <c r="C1597" s="7">
        <v>0.45833333333333331</v>
      </c>
      <c r="D1597" s="8">
        <f>Weather[[#This Row],[Date]]+Weather[[#This Row],[WeatherHourlyBuckets]]</f>
        <v>45106.458333333336</v>
      </c>
      <c r="E1597">
        <v>71.599999999999994</v>
      </c>
      <c r="F1597">
        <v>56.7</v>
      </c>
      <c r="G1597">
        <v>55.4</v>
      </c>
      <c r="H1597">
        <v>30.14</v>
      </c>
      <c r="I1597">
        <v>11</v>
      </c>
      <c r="J1597" t="s">
        <v>12</v>
      </c>
    </row>
    <row r="1598" spans="1:10" x14ac:dyDescent="0.25">
      <c r="A1598" s="1">
        <v>45106</v>
      </c>
      <c r="B1598" s="7">
        <v>0.4548611111111111</v>
      </c>
      <c r="C1598" s="7">
        <v>0.41666666666666669</v>
      </c>
      <c r="D1598" s="8">
        <f>Weather[[#This Row],[Date]]+Weather[[#This Row],[WeatherHourlyBuckets]]</f>
        <v>45106.416666666664</v>
      </c>
      <c r="E1598">
        <v>71.599999999999994</v>
      </c>
      <c r="F1598">
        <v>56.7</v>
      </c>
      <c r="G1598">
        <v>55.4</v>
      </c>
      <c r="H1598">
        <v>30.14</v>
      </c>
      <c r="I1598">
        <v>9</v>
      </c>
      <c r="J1598" t="s">
        <v>11</v>
      </c>
    </row>
    <row r="1599" spans="1:10" x14ac:dyDescent="0.25">
      <c r="A1599" s="1">
        <v>45106</v>
      </c>
      <c r="B1599" s="7">
        <v>0.4513888888888889</v>
      </c>
      <c r="C1599" s="7">
        <v>0.41666666666666669</v>
      </c>
      <c r="D1599" s="8">
        <f>Weather[[#This Row],[Date]]+Weather[[#This Row],[WeatherHourlyBuckets]]</f>
        <v>45106.416666666664</v>
      </c>
      <c r="E1599">
        <v>71.599999999999994</v>
      </c>
      <c r="F1599">
        <v>56.7</v>
      </c>
      <c r="G1599">
        <v>55.4</v>
      </c>
      <c r="H1599">
        <v>30.15</v>
      </c>
      <c r="I1599">
        <v>9</v>
      </c>
      <c r="J1599" t="s">
        <v>11</v>
      </c>
    </row>
    <row r="1600" spans="1:10" x14ac:dyDescent="0.25">
      <c r="A1600" s="1">
        <v>45106</v>
      </c>
      <c r="B1600" s="7">
        <v>0.44791666666666669</v>
      </c>
      <c r="C1600" s="7">
        <v>0.41666666666666669</v>
      </c>
      <c r="D1600" s="8">
        <f>Weather[[#This Row],[Date]]+Weather[[#This Row],[WeatherHourlyBuckets]]</f>
        <v>45106.416666666664</v>
      </c>
      <c r="E1600">
        <v>71.599999999999994</v>
      </c>
      <c r="F1600">
        <v>56.7</v>
      </c>
      <c r="G1600">
        <v>55.4</v>
      </c>
      <c r="H1600">
        <v>30.15</v>
      </c>
      <c r="I1600">
        <v>11</v>
      </c>
      <c r="J1600" t="s">
        <v>11</v>
      </c>
    </row>
    <row r="1601" spans="1:10" x14ac:dyDescent="0.25">
      <c r="A1601" s="1">
        <v>45106</v>
      </c>
      <c r="B1601" s="7">
        <v>0.44097222222222221</v>
      </c>
      <c r="C1601" s="7">
        <v>0.41666666666666669</v>
      </c>
      <c r="D1601" s="8">
        <f>Weather[[#This Row],[Date]]+Weather[[#This Row],[WeatherHourlyBuckets]]</f>
        <v>45106.416666666664</v>
      </c>
      <c r="E1601">
        <v>71.599999999999994</v>
      </c>
      <c r="F1601">
        <v>56.7</v>
      </c>
      <c r="G1601">
        <v>55.4</v>
      </c>
      <c r="H1601">
        <v>30.15</v>
      </c>
      <c r="I1601">
        <v>10</v>
      </c>
      <c r="J1601" t="s">
        <v>11</v>
      </c>
    </row>
    <row r="1602" spans="1:10" x14ac:dyDescent="0.25">
      <c r="A1602" s="1">
        <v>45106</v>
      </c>
      <c r="B1602" s="7">
        <v>0.41319444444444442</v>
      </c>
      <c r="C1602" s="7">
        <v>0.375</v>
      </c>
      <c r="D1602" s="8">
        <f>Weather[[#This Row],[Date]]+Weather[[#This Row],[WeatherHourlyBuckets]]</f>
        <v>45106.375</v>
      </c>
      <c r="E1602">
        <v>69.8</v>
      </c>
      <c r="F1602">
        <v>60.27</v>
      </c>
      <c r="G1602">
        <v>55.4</v>
      </c>
      <c r="H1602">
        <v>30.17</v>
      </c>
      <c r="I1602">
        <v>12</v>
      </c>
      <c r="J1602" t="s">
        <v>21</v>
      </c>
    </row>
    <row r="1603" spans="1:10" x14ac:dyDescent="0.25">
      <c r="A1603" s="1">
        <v>45106</v>
      </c>
      <c r="B1603" s="7">
        <v>0.40972222222222221</v>
      </c>
      <c r="C1603" s="7">
        <v>0.375</v>
      </c>
      <c r="D1603" s="8">
        <f>Weather[[#This Row],[Date]]+Weather[[#This Row],[WeatherHourlyBuckets]]</f>
        <v>45106.375</v>
      </c>
      <c r="E1603">
        <v>69.8</v>
      </c>
      <c r="F1603">
        <v>60.27</v>
      </c>
      <c r="G1603">
        <v>55.4</v>
      </c>
      <c r="H1603">
        <v>30.17</v>
      </c>
      <c r="I1603">
        <v>12</v>
      </c>
      <c r="J1603" t="s">
        <v>21</v>
      </c>
    </row>
    <row r="1604" spans="1:10" x14ac:dyDescent="0.25">
      <c r="A1604" s="1">
        <v>45106</v>
      </c>
      <c r="B1604" s="7">
        <v>0.40625</v>
      </c>
      <c r="C1604" s="7">
        <v>0.375</v>
      </c>
      <c r="D1604" s="8">
        <f>Weather[[#This Row],[Date]]+Weather[[#This Row],[WeatherHourlyBuckets]]</f>
        <v>45106.375</v>
      </c>
      <c r="E1604">
        <v>69.8</v>
      </c>
      <c r="F1604">
        <v>60.27</v>
      </c>
      <c r="G1604">
        <v>55.4</v>
      </c>
      <c r="H1604">
        <v>30.17</v>
      </c>
      <c r="I1604">
        <v>12</v>
      </c>
      <c r="J1604" t="s">
        <v>21</v>
      </c>
    </row>
    <row r="1605" spans="1:10" x14ac:dyDescent="0.25">
      <c r="A1605" s="1">
        <v>45106</v>
      </c>
      <c r="B1605" s="7">
        <v>0.40277777777777779</v>
      </c>
      <c r="C1605" s="7">
        <v>0.375</v>
      </c>
      <c r="D1605" s="8">
        <f>Weather[[#This Row],[Date]]+Weather[[#This Row],[WeatherHourlyBuckets]]</f>
        <v>45106.375</v>
      </c>
      <c r="E1605">
        <v>68</v>
      </c>
      <c r="F1605">
        <v>64.099999999999994</v>
      </c>
      <c r="G1605">
        <v>55.4</v>
      </c>
      <c r="H1605">
        <v>30.17</v>
      </c>
      <c r="I1605">
        <v>12</v>
      </c>
      <c r="J1605" t="s">
        <v>11</v>
      </c>
    </row>
    <row r="1606" spans="1:10" x14ac:dyDescent="0.25">
      <c r="A1606" s="1">
        <v>45106</v>
      </c>
      <c r="B1606" s="7">
        <v>0.39583333333333331</v>
      </c>
      <c r="C1606" s="7">
        <v>0.375</v>
      </c>
      <c r="D1606" s="8">
        <f>Weather[[#This Row],[Date]]+Weather[[#This Row],[WeatherHourlyBuckets]]</f>
        <v>45106.375</v>
      </c>
      <c r="E1606">
        <v>68</v>
      </c>
      <c r="F1606">
        <v>64.099999999999994</v>
      </c>
      <c r="G1606">
        <v>55.4</v>
      </c>
      <c r="H1606">
        <v>30.18</v>
      </c>
      <c r="I1606">
        <v>12</v>
      </c>
      <c r="J1606" t="s">
        <v>21</v>
      </c>
    </row>
    <row r="1607" spans="1:10" x14ac:dyDescent="0.25">
      <c r="A1607" s="1">
        <v>45106</v>
      </c>
      <c r="B1607" s="7">
        <v>0.38541666666666669</v>
      </c>
      <c r="C1607" s="7">
        <v>0.375</v>
      </c>
      <c r="D1607" s="8">
        <f>Weather[[#This Row],[Date]]+Weather[[#This Row],[WeatherHourlyBuckets]]</f>
        <v>45106.375</v>
      </c>
      <c r="E1607">
        <v>66.2</v>
      </c>
      <c r="F1607">
        <v>68.2</v>
      </c>
      <c r="G1607">
        <v>55.4</v>
      </c>
      <c r="H1607">
        <v>30.18</v>
      </c>
      <c r="I1607">
        <v>11</v>
      </c>
      <c r="J1607" t="s">
        <v>21</v>
      </c>
    </row>
    <row r="1608" spans="1:10" x14ac:dyDescent="0.25">
      <c r="A1608" s="1">
        <v>45106</v>
      </c>
      <c r="B1608" s="7">
        <v>0.38194444444444442</v>
      </c>
      <c r="C1608" s="7">
        <v>0.375</v>
      </c>
      <c r="D1608" s="8">
        <f>Weather[[#This Row],[Date]]+Weather[[#This Row],[WeatherHourlyBuckets]]</f>
        <v>45106.375</v>
      </c>
      <c r="E1608">
        <v>66.2</v>
      </c>
      <c r="F1608">
        <v>68.2</v>
      </c>
      <c r="G1608">
        <v>55.4</v>
      </c>
      <c r="H1608">
        <v>30.18</v>
      </c>
      <c r="I1608">
        <v>10</v>
      </c>
      <c r="J1608" t="s">
        <v>21</v>
      </c>
    </row>
    <row r="1609" spans="1:10" x14ac:dyDescent="0.25">
      <c r="A1609" s="1">
        <v>45106</v>
      </c>
      <c r="B1609" s="7">
        <v>0.37847222222222221</v>
      </c>
      <c r="C1609" s="7">
        <v>0.375</v>
      </c>
      <c r="D1609" s="8">
        <f>Weather[[#This Row],[Date]]+Weather[[#This Row],[WeatherHourlyBuckets]]</f>
        <v>45106.375</v>
      </c>
      <c r="E1609">
        <v>66.2</v>
      </c>
      <c r="F1609">
        <v>68.2</v>
      </c>
      <c r="G1609">
        <v>55.4</v>
      </c>
      <c r="H1609">
        <v>30.18</v>
      </c>
      <c r="I1609">
        <v>12</v>
      </c>
      <c r="J1609" t="s">
        <v>21</v>
      </c>
    </row>
    <row r="1610" spans="1:10" x14ac:dyDescent="0.25">
      <c r="A1610" s="1">
        <v>45106</v>
      </c>
      <c r="B1610" s="7">
        <v>0.36805555555555558</v>
      </c>
      <c r="C1610" s="7">
        <v>0.33333333333333331</v>
      </c>
      <c r="D1610" s="8">
        <f>Weather[[#This Row],[Date]]+Weather[[#This Row],[WeatherHourlyBuckets]]</f>
        <v>45106.333333333336</v>
      </c>
      <c r="E1610">
        <v>66.2</v>
      </c>
      <c r="F1610">
        <v>68.2</v>
      </c>
      <c r="G1610">
        <v>55.4</v>
      </c>
      <c r="H1610">
        <v>30.19</v>
      </c>
      <c r="I1610">
        <v>13</v>
      </c>
      <c r="J1610" t="s">
        <v>21</v>
      </c>
    </row>
    <row r="1611" spans="1:10" x14ac:dyDescent="0.25">
      <c r="A1611" s="1">
        <v>45106</v>
      </c>
      <c r="B1611" s="7">
        <v>0.36458333333333331</v>
      </c>
      <c r="C1611" s="7">
        <v>0.33333333333333331</v>
      </c>
      <c r="D1611" s="8">
        <f>Weather[[#This Row],[Date]]+Weather[[#This Row],[WeatherHourlyBuckets]]</f>
        <v>45106.333333333336</v>
      </c>
      <c r="E1611">
        <v>66.2</v>
      </c>
      <c r="F1611">
        <v>68.2</v>
      </c>
      <c r="G1611">
        <v>55.4</v>
      </c>
      <c r="H1611">
        <v>30.19</v>
      </c>
      <c r="I1611">
        <v>13</v>
      </c>
      <c r="J1611" t="s">
        <v>21</v>
      </c>
    </row>
    <row r="1612" spans="1:10" x14ac:dyDescent="0.25">
      <c r="A1612" s="1">
        <v>45106</v>
      </c>
      <c r="B1612" s="7">
        <v>0.3576388888888889</v>
      </c>
      <c r="C1612" s="7">
        <v>0.33333333333333331</v>
      </c>
      <c r="D1612" s="8">
        <f>Weather[[#This Row],[Date]]+Weather[[#This Row],[WeatherHourlyBuckets]]</f>
        <v>45106.333333333336</v>
      </c>
      <c r="E1612">
        <v>64.400000000000006</v>
      </c>
      <c r="F1612">
        <v>72.599999999999994</v>
      </c>
      <c r="G1612">
        <v>55.4</v>
      </c>
      <c r="H1612">
        <v>30.2</v>
      </c>
      <c r="I1612">
        <v>13</v>
      </c>
      <c r="J1612" t="s">
        <v>21</v>
      </c>
    </row>
    <row r="1613" spans="1:10" x14ac:dyDescent="0.25">
      <c r="A1613" s="1">
        <v>45106</v>
      </c>
      <c r="B1613" s="7">
        <v>0.35416666666666669</v>
      </c>
      <c r="C1613" s="7">
        <v>0.33333333333333331</v>
      </c>
      <c r="D1613" s="8">
        <f>Weather[[#This Row],[Date]]+Weather[[#This Row],[WeatherHourlyBuckets]]</f>
        <v>45106.333333333336</v>
      </c>
      <c r="E1613">
        <v>64.400000000000006</v>
      </c>
      <c r="F1613">
        <v>72.599999999999994</v>
      </c>
      <c r="G1613">
        <v>55.4</v>
      </c>
      <c r="H1613">
        <v>30.2</v>
      </c>
      <c r="I1613">
        <v>11</v>
      </c>
      <c r="J1613" t="s">
        <v>21</v>
      </c>
    </row>
    <row r="1614" spans="1:10" x14ac:dyDescent="0.25">
      <c r="A1614" s="1">
        <v>45106</v>
      </c>
      <c r="B1614" s="7">
        <v>0.34375</v>
      </c>
      <c r="C1614" s="7">
        <v>0.33333333333333331</v>
      </c>
      <c r="D1614" s="8">
        <f>Weather[[#This Row],[Date]]+Weather[[#This Row],[WeatherHourlyBuckets]]</f>
        <v>45106.333333333336</v>
      </c>
      <c r="E1614">
        <v>64.400000000000006</v>
      </c>
      <c r="F1614">
        <v>72.599999999999994</v>
      </c>
      <c r="G1614">
        <v>55.4</v>
      </c>
      <c r="H1614">
        <v>30.2</v>
      </c>
      <c r="I1614">
        <v>8</v>
      </c>
      <c r="J1614" t="s">
        <v>11</v>
      </c>
    </row>
    <row r="1615" spans="1:10" x14ac:dyDescent="0.25">
      <c r="A1615" s="1">
        <v>45106</v>
      </c>
      <c r="B1615" s="7">
        <v>0.34027777777777779</v>
      </c>
      <c r="C1615" s="7">
        <v>0.33333333333333331</v>
      </c>
      <c r="D1615" s="8">
        <f>Weather[[#This Row],[Date]]+Weather[[#This Row],[WeatherHourlyBuckets]]</f>
        <v>45106.333333333336</v>
      </c>
      <c r="E1615">
        <v>64.400000000000006</v>
      </c>
      <c r="F1615">
        <v>72.599999999999994</v>
      </c>
      <c r="G1615">
        <v>55.4</v>
      </c>
      <c r="H1615">
        <v>30.19</v>
      </c>
      <c r="I1615">
        <v>11</v>
      </c>
      <c r="J1615" t="s">
        <v>21</v>
      </c>
    </row>
    <row r="1616" spans="1:10" x14ac:dyDescent="0.25">
      <c r="A1616" s="1">
        <v>45106</v>
      </c>
      <c r="B1616" s="7">
        <v>0.33680555555555558</v>
      </c>
      <c r="C1616" s="7">
        <v>0.33333333333333331</v>
      </c>
      <c r="D1616" s="8">
        <f>Weather[[#This Row],[Date]]+Weather[[#This Row],[WeatherHourlyBuckets]]</f>
        <v>45106.333333333336</v>
      </c>
      <c r="E1616">
        <v>62.6</v>
      </c>
      <c r="F1616">
        <v>77.33</v>
      </c>
      <c r="G1616">
        <v>55.4</v>
      </c>
      <c r="H1616">
        <v>30.19</v>
      </c>
      <c r="I1616">
        <v>10</v>
      </c>
      <c r="J1616" t="s">
        <v>11</v>
      </c>
    </row>
    <row r="1617" spans="1:10" x14ac:dyDescent="0.25">
      <c r="A1617" s="1">
        <v>45106</v>
      </c>
      <c r="B1617" s="7">
        <v>0.33333333333333331</v>
      </c>
      <c r="C1617" s="7">
        <v>0.33333333333333331</v>
      </c>
      <c r="D1617" s="8">
        <f>Weather[[#This Row],[Date]]+Weather[[#This Row],[WeatherHourlyBuckets]]</f>
        <v>45106.333333333336</v>
      </c>
      <c r="E1617">
        <v>62.6</v>
      </c>
      <c r="F1617">
        <v>77.33</v>
      </c>
      <c r="G1617">
        <v>55.4</v>
      </c>
      <c r="H1617">
        <v>30.19</v>
      </c>
      <c r="I1617">
        <v>10</v>
      </c>
      <c r="J1617" t="s">
        <v>21</v>
      </c>
    </row>
    <row r="1618" spans="1:10" x14ac:dyDescent="0.25">
      <c r="A1618" s="1">
        <v>45106</v>
      </c>
      <c r="B1618" s="7">
        <v>0.3298611111111111</v>
      </c>
      <c r="C1618" s="7">
        <v>0.29166666666666669</v>
      </c>
      <c r="D1618" s="8">
        <f>Weather[[#This Row],[Date]]+Weather[[#This Row],[WeatherHourlyBuckets]]</f>
        <v>45106.291666666664</v>
      </c>
      <c r="E1618">
        <v>64.400000000000006</v>
      </c>
      <c r="F1618">
        <v>72.599999999999994</v>
      </c>
      <c r="G1618">
        <v>55.4</v>
      </c>
      <c r="H1618">
        <v>30.19</v>
      </c>
      <c r="I1618">
        <v>7</v>
      </c>
      <c r="J1618" t="s">
        <v>11</v>
      </c>
    </row>
    <row r="1619" spans="1:10" x14ac:dyDescent="0.25">
      <c r="A1619" s="1">
        <v>45106</v>
      </c>
      <c r="B1619" s="7">
        <v>0.28472222222222221</v>
      </c>
      <c r="C1619" s="7">
        <v>0.25</v>
      </c>
      <c r="D1619" s="8">
        <f>Weather[[#This Row],[Date]]+Weather[[#This Row],[WeatherHourlyBuckets]]</f>
        <v>45106.25</v>
      </c>
      <c r="E1619">
        <v>62.6</v>
      </c>
      <c r="F1619">
        <v>77.33</v>
      </c>
      <c r="G1619">
        <v>55.4</v>
      </c>
      <c r="H1619">
        <v>30.18</v>
      </c>
      <c r="I1619">
        <v>6</v>
      </c>
      <c r="J1619" t="s">
        <v>22</v>
      </c>
    </row>
    <row r="1620" spans="1:10" x14ac:dyDescent="0.25">
      <c r="A1620" s="1">
        <v>45106</v>
      </c>
      <c r="B1620" s="7">
        <v>0.28125</v>
      </c>
      <c r="C1620" s="7">
        <v>0.25</v>
      </c>
      <c r="D1620" s="8">
        <f>Weather[[#This Row],[Date]]+Weather[[#This Row],[WeatherHourlyBuckets]]</f>
        <v>45106.25</v>
      </c>
      <c r="E1620">
        <v>62.6</v>
      </c>
      <c r="F1620">
        <v>77.33</v>
      </c>
      <c r="G1620">
        <v>55.4</v>
      </c>
      <c r="H1620">
        <v>30.18</v>
      </c>
      <c r="I1620">
        <v>6</v>
      </c>
      <c r="J1620" t="s">
        <v>22</v>
      </c>
    </row>
    <row r="1621" spans="1:10" x14ac:dyDescent="0.25">
      <c r="A1621" s="1">
        <v>45106</v>
      </c>
      <c r="B1621" s="7">
        <v>0.21875</v>
      </c>
      <c r="C1621" s="7">
        <v>0.20833333333333334</v>
      </c>
      <c r="D1621" s="8">
        <f>Weather[[#This Row],[Date]]+Weather[[#This Row],[WeatherHourlyBuckets]]</f>
        <v>45106.208333333336</v>
      </c>
      <c r="E1621">
        <v>62.6</v>
      </c>
      <c r="F1621">
        <v>77.33</v>
      </c>
      <c r="G1621">
        <v>55.4</v>
      </c>
      <c r="H1621">
        <v>30.15</v>
      </c>
      <c r="I1621">
        <v>4</v>
      </c>
      <c r="J1621" t="s">
        <v>23</v>
      </c>
    </row>
    <row r="1622" spans="1:10" x14ac:dyDescent="0.25">
      <c r="A1622" s="1">
        <v>45106</v>
      </c>
      <c r="B1622" s="7">
        <v>0.21527777777777779</v>
      </c>
      <c r="C1622" s="7">
        <v>0.20833333333333334</v>
      </c>
      <c r="D1622" s="8">
        <f>Weather[[#This Row],[Date]]+Weather[[#This Row],[WeatherHourlyBuckets]]</f>
        <v>45106.208333333336</v>
      </c>
      <c r="E1622">
        <v>62.6</v>
      </c>
      <c r="F1622">
        <v>77.33</v>
      </c>
      <c r="G1622">
        <v>55.4</v>
      </c>
      <c r="H1622">
        <v>30.15</v>
      </c>
      <c r="I1622">
        <v>3</v>
      </c>
      <c r="J1622" t="s">
        <v>22</v>
      </c>
    </row>
    <row r="1623" spans="1:10" x14ac:dyDescent="0.25">
      <c r="A1623" s="1">
        <v>45106</v>
      </c>
      <c r="B1623" s="7">
        <v>0.21180555555555555</v>
      </c>
      <c r="C1623" s="7">
        <v>0.20833333333333334</v>
      </c>
      <c r="D1623" s="8">
        <f>Weather[[#This Row],[Date]]+Weather[[#This Row],[WeatherHourlyBuckets]]</f>
        <v>45106.208333333336</v>
      </c>
      <c r="E1623">
        <v>62.6</v>
      </c>
      <c r="F1623">
        <v>77.33</v>
      </c>
      <c r="G1623">
        <v>55.4</v>
      </c>
      <c r="H1623">
        <v>30.15</v>
      </c>
      <c r="J1623" t="s">
        <v>20</v>
      </c>
    </row>
    <row r="1624" spans="1:10" x14ac:dyDescent="0.25">
      <c r="A1624" s="1">
        <v>45106</v>
      </c>
      <c r="B1624" s="7">
        <v>0.20833333333333334</v>
      </c>
      <c r="C1624" s="7">
        <v>0.20833333333333334</v>
      </c>
      <c r="D1624" s="8">
        <f>Weather[[#This Row],[Date]]+Weather[[#This Row],[WeatherHourlyBuckets]]</f>
        <v>45106.208333333336</v>
      </c>
      <c r="E1624">
        <v>62.6</v>
      </c>
      <c r="F1624">
        <v>77.33</v>
      </c>
      <c r="G1624">
        <v>55.4</v>
      </c>
      <c r="H1624">
        <v>30.14</v>
      </c>
      <c r="I1624">
        <v>4</v>
      </c>
      <c r="J1624" t="s">
        <v>13</v>
      </c>
    </row>
    <row r="1625" spans="1:10" x14ac:dyDescent="0.25">
      <c r="A1625" s="1">
        <v>45106</v>
      </c>
      <c r="B1625" s="7">
        <v>0.2013888888888889</v>
      </c>
      <c r="C1625" s="7">
        <v>0.16666666666666666</v>
      </c>
      <c r="D1625" s="8">
        <f>Weather[[#This Row],[Date]]+Weather[[#This Row],[WeatherHourlyBuckets]]</f>
        <v>45106.166666666664</v>
      </c>
      <c r="E1625">
        <v>62.6</v>
      </c>
      <c r="F1625">
        <v>77.33</v>
      </c>
      <c r="G1625">
        <v>55.4</v>
      </c>
      <c r="H1625">
        <v>30.14</v>
      </c>
      <c r="I1625">
        <v>4</v>
      </c>
      <c r="J1625" t="s">
        <v>25</v>
      </c>
    </row>
    <row r="1626" spans="1:10" x14ac:dyDescent="0.25">
      <c r="A1626" s="1">
        <v>45106</v>
      </c>
      <c r="B1626" s="7">
        <v>7.6388888888888895E-2</v>
      </c>
      <c r="C1626" s="7">
        <v>4.1666666666666664E-2</v>
      </c>
      <c r="D1626" s="8">
        <f>Weather[[#This Row],[Date]]+Weather[[#This Row],[WeatherHourlyBuckets]]</f>
        <v>45106.041666666664</v>
      </c>
      <c r="E1626">
        <v>64.400000000000006</v>
      </c>
      <c r="F1626">
        <v>72.599999999999994</v>
      </c>
      <c r="G1626">
        <v>55.4</v>
      </c>
      <c r="H1626">
        <v>30.08</v>
      </c>
      <c r="I1626">
        <v>9</v>
      </c>
      <c r="J1626" t="s">
        <v>14</v>
      </c>
    </row>
    <row r="1627" spans="1:10" x14ac:dyDescent="0.25">
      <c r="A1627" s="1">
        <v>45106</v>
      </c>
      <c r="B1627" s="7">
        <v>7.2916666666666671E-2</v>
      </c>
      <c r="C1627" s="7">
        <v>4.1666666666666664E-2</v>
      </c>
      <c r="D1627" s="8">
        <f>Weather[[#This Row],[Date]]+Weather[[#This Row],[WeatherHourlyBuckets]]</f>
        <v>45106.041666666664</v>
      </c>
      <c r="E1627">
        <v>64.400000000000006</v>
      </c>
      <c r="F1627">
        <v>72.599999999999994</v>
      </c>
      <c r="G1627">
        <v>55.4</v>
      </c>
      <c r="H1627">
        <v>30.08</v>
      </c>
      <c r="I1627">
        <v>7</v>
      </c>
      <c r="J1627" t="s">
        <v>26</v>
      </c>
    </row>
    <row r="1628" spans="1:10" x14ac:dyDescent="0.25">
      <c r="A1628" s="1">
        <v>45106</v>
      </c>
      <c r="B1628" s="7">
        <v>6.9444444444444448E-2</v>
      </c>
      <c r="C1628" s="7">
        <v>4.1666666666666664E-2</v>
      </c>
      <c r="D1628" s="8">
        <f>Weather[[#This Row],[Date]]+Weather[[#This Row],[WeatherHourlyBuckets]]</f>
        <v>45106.041666666664</v>
      </c>
      <c r="E1628">
        <v>64.400000000000006</v>
      </c>
      <c r="F1628">
        <v>72.599999999999994</v>
      </c>
      <c r="G1628">
        <v>55.4</v>
      </c>
      <c r="H1628">
        <v>30.08</v>
      </c>
      <c r="I1628">
        <v>8</v>
      </c>
      <c r="J1628" t="s">
        <v>14</v>
      </c>
    </row>
    <row r="1629" spans="1:10" x14ac:dyDescent="0.25">
      <c r="A1629" s="1">
        <v>45106</v>
      </c>
      <c r="B1629" s="7">
        <v>0.17708333333333334</v>
      </c>
      <c r="C1629" s="7">
        <v>0.16666666666666666</v>
      </c>
      <c r="D1629" s="8">
        <f>Weather[[#This Row],[Date]]+Weather[[#This Row],[WeatherHourlyBuckets]]</f>
        <v>45106.166666666664</v>
      </c>
      <c r="E1629">
        <v>62.6</v>
      </c>
      <c r="F1629">
        <v>82.52</v>
      </c>
      <c r="G1629">
        <v>57.2</v>
      </c>
      <c r="H1629">
        <v>30.14</v>
      </c>
      <c r="J1629" t="s">
        <v>20</v>
      </c>
    </row>
    <row r="1630" spans="1:10" x14ac:dyDescent="0.25">
      <c r="A1630" s="1">
        <v>45106</v>
      </c>
      <c r="B1630" s="7">
        <v>0.1736111111111111</v>
      </c>
      <c r="C1630" s="7">
        <v>0.16666666666666666</v>
      </c>
      <c r="D1630" s="8">
        <f>Weather[[#This Row],[Date]]+Weather[[#This Row],[WeatherHourlyBuckets]]</f>
        <v>45106.166666666664</v>
      </c>
      <c r="E1630">
        <v>62.6</v>
      </c>
      <c r="F1630">
        <v>82.52</v>
      </c>
      <c r="G1630">
        <v>57.2</v>
      </c>
      <c r="H1630">
        <v>30.13</v>
      </c>
      <c r="J1630" t="s">
        <v>20</v>
      </c>
    </row>
    <row r="1631" spans="1:10" x14ac:dyDescent="0.25">
      <c r="A1631" s="1">
        <v>45106</v>
      </c>
      <c r="B1631" s="7">
        <v>0.1701388888888889</v>
      </c>
      <c r="C1631" s="7">
        <v>0.16666666666666666</v>
      </c>
      <c r="D1631" s="8">
        <f>Weather[[#This Row],[Date]]+Weather[[#This Row],[WeatherHourlyBuckets]]</f>
        <v>45106.166666666664</v>
      </c>
      <c r="E1631">
        <v>62.6</v>
      </c>
      <c r="F1631">
        <v>82.52</v>
      </c>
      <c r="G1631">
        <v>57.2</v>
      </c>
      <c r="H1631">
        <v>30.13</v>
      </c>
      <c r="J1631" t="s">
        <v>20</v>
      </c>
    </row>
    <row r="1632" spans="1:10" x14ac:dyDescent="0.25">
      <c r="A1632" s="1">
        <v>45106</v>
      </c>
      <c r="B1632" s="7">
        <v>0.16666666666666666</v>
      </c>
      <c r="C1632" s="7">
        <v>0.16666666666666666</v>
      </c>
      <c r="D1632" s="8">
        <f>Weather[[#This Row],[Date]]+Weather[[#This Row],[WeatherHourlyBuckets]]</f>
        <v>45106.166666666664</v>
      </c>
      <c r="E1632">
        <v>62.6</v>
      </c>
      <c r="F1632">
        <v>82.52</v>
      </c>
      <c r="G1632">
        <v>57.2</v>
      </c>
      <c r="H1632">
        <v>30.13</v>
      </c>
      <c r="I1632">
        <v>4</v>
      </c>
      <c r="J1632" t="s">
        <v>26</v>
      </c>
    </row>
    <row r="1633" spans="1:10" x14ac:dyDescent="0.25">
      <c r="A1633" s="1">
        <v>45106</v>
      </c>
      <c r="B1633" s="7">
        <v>0.16319444444444445</v>
      </c>
      <c r="C1633" s="7">
        <v>0.125</v>
      </c>
      <c r="D1633" s="8">
        <f>Weather[[#This Row],[Date]]+Weather[[#This Row],[WeatherHourlyBuckets]]</f>
        <v>45106.125</v>
      </c>
      <c r="E1633">
        <v>62.6</v>
      </c>
      <c r="F1633">
        <v>82.52</v>
      </c>
      <c r="G1633">
        <v>57.2</v>
      </c>
      <c r="H1633">
        <v>30.12</v>
      </c>
      <c r="I1633">
        <v>4</v>
      </c>
      <c r="J1633" t="s">
        <v>14</v>
      </c>
    </row>
    <row r="1634" spans="1:10" x14ac:dyDescent="0.25">
      <c r="A1634" s="1">
        <v>45106</v>
      </c>
      <c r="B1634" s="7">
        <v>0.15972222222222221</v>
      </c>
      <c r="C1634" s="7">
        <v>0.125</v>
      </c>
      <c r="D1634" s="8">
        <f>Weather[[#This Row],[Date]]+Weather[[#This Row],[WeatherHourlyBuckets]]</f>
        <v>45106.125</v>
      </c>
      <c r="E1634">
        <v>62.6</v>
      </c>
      <c r="F1634">
        <v>82.52</v>
      </c>
      <c r="G1634">
        <v>57.2</v>
      </c>
      <c r="H1634">
        <v>30.12</v>
      </c>
      <c r="I1634">
        <v>3</v>
      </c>
      <c r="J1634" t="s">
        <v>23</v>
      </c>
    </row>
    <row r="1635" spans="1:10" x14ac:dyDescent="0.25">
      <c r="A1635" s="1">
        <v>45106</v>
      </c>
      <c r="B1635" s="7">
        <v>0.15625</v>
      </c>
      <c r="C1635" s="7">
        <v>0.125</v>
      </c>
      <c r="D1635" s="8">
        <f>Weather[[#This Row],[Date]]+Weather[[#This Row],[WeatherHourlyBuckets]]</f>
        <v>45106.125</v>
      </c>
      <c r="E1635">
        <v>62.6</v>
      </c>
      <c r="F1635">
        <v>82.52</v>
      </c>
      <c r="G1635">
        <v>57.2</v>
      </c>
      <c r="H1635">
        <v>30.12</v>
      </c>
      <c r="I1635">
        <v>4</v>
      </c>
      <c r="J1635" t="s">
        <v>13</v>
      </c>
    </row>
    <row r="1636" spans="1:10" x14ac:dyDescent="0.25">
      <c r="A1636" s="1">
        <v>45106</v>
      </c>
      <c r="B1636" s="7">
        <v>0.15277777777777779</v>
      </c>
      <c r="C1636" s="7">
        <v>0.125</v>
      </c>
      <c r="D1636" s="8">
        <f>Weather[[#This Row],[Date]]+Weather[[#This Row],[WeatherHourlyBuckets]]</f>
        <v>45106.125</v>
      </c>
      <c r="E1636">
        <v>62.6</v>
      </c>
      <c r="F1636">
        <v>82.52</v>
      </c>
      <c r="G1636">
        <v>57.2</v>
      </c>
      <c r="H1636">
        <v>30.12</v>
      </c>
      <c r="I1636">
        <v>4</v>
      </c>
      <c r="J1636" t="s">
        <v>13</v>
      </c>
    </row>
    <row r="1637" spans="1:10" x14ac:dyDescent="0.25">
      <c r="A1637" s="1">
        <v>45106</v>
      </c>
      <c r="B1637" s="7">
        <v>0.14930555555555555</v>
      </c>
      <c r="C1637" s="7">
        <v>0.125</v>
      </c>
      <c r="D1637" s="8">
        <f>Weather[[#This Row],[Date]]+Weather[[#This Row],[WeatherHourlyBuckets]]</f>
        <v>45106.125</v>
      </c>
      <c r="E1637">
        <v>62.6</v>
      </c>
      <c r="F1637">
        <v>82.52</v>
      </c>
      <c r="G1637">
        <v>57.2</v>
      </c>
      <c r="H1637">
        <v>30.12</v>
      </c>
      <c r="I1637">
        <v>6</v>
      </c>
      <c r="J1637" t="s">
        <v>22</v>
      </c>
    </row>
    <row r="1638" spans="1:10" x14ac:dyDescent="0.25">
      <c r="A1638" s="1">
        <v>45106</v>
      </c>
      <c r="B1638" s="7">
        <v>0.14583333333333334</v>
      </c>
      <c r="C1638" s="7">
        <v>0.125</v>
      </c>
      <c r="D1638" s="8">
        <f>Weather[[#This Row],[Date]]+Weather[[#This Row],[WeatherHourlyBuckets]]</f>
        <v>45106.125</v>
      </c>
      <c r="E1638">
        <v>62.6</v>
      </c>
      <c r="F1638">
        <v>82.52</v>
      </c>
      <c r="G1638">
        <v>57.2</v>
      </c>
      <c r="H1638">
        <v>30.12</v>
      </c>
      <c r="I1638">
        <v>6</v>
      </c>
      <c r="J1638" t="s">
        <v>13</v>
      </c>
    </row>
    <row r="1639" spans="1:10" x14ac:dyDescent="0.25">
      <c r="A1639" s="1">
        <v>45106</v>
      </c>
      <c r="B1639" s="7">
        <v>0.13541666666666666</v>
      </c>
      <c r="C1639" s="7">
        <v>0.125</v>
      </c>
      <c r="D1639" s="8">
        <f>Weather[[#This Row],[Date]]+Weather[[#This Row],[WeatherHourlyBuckets]]</f>
        <v>45106.125</v>
      </c>
      <c r="E1639">
        <v>62.6</v>
      </c>
      <c r="F1639">
        <v>82.52</v>
      </c>
      <c r="G1639">
        <v>57.2</v>
      </c>
      <c r="H1639">
        <v>30.12</v>
      </c>
      <c r="I1639">
        <v>3</v>
      </c>
      <c r="J1639" t="s">
        <v>13</v>
      </c>
    </row>
    <row r="1640" spans="1:10" x14ac:dyDescent="0.25">
      <c r="A1640" s="1">
        <v>45106</v>
      </c>
      <c r="B1640" s="7">
        <v>0.13194444444444445</v>
      </c>
      <c r="C1640" s="7">
        <v>0.125</v>
      </c>
      <c r="D1640" s="8">
        <f>Weather[[#This Row],[Date]]+Weather[[#This Row],[WeatherHourlyBuckets]]</f>
        <v>45106.125</v>
      </c>
      <c r="E1640">
        <v>62.6</v>
      </c>
      <c r="F1640">
        <v>82.52</v>
      </c>
      <c r="G1640">
        <v>57.2</v>
      </c>
      <c r="H1640">
        <v>30.11</v>
      </c>
      <c r="I1640">
        <v>6</v>
      </c>
      <c r="J1640" t="s">
        <v>13</v>
      </c>
    </row>
    <row r="1641" spans="1:10" x14ac:dyDescent="0.25">
      <c r="A1641" s="1">
        <v>45106</v>
      </c>
      <c r="B1641" s="7">
        <v>0.12847222222222221</v>
      </c>
      <c r="C1641" s="7">
        <v>0.125</v>
      </c>
      <c r="D1641" s="8">
        <f>Weather[[#This Row],[Date]]+Weather[[#This Row],[WeatherHourlyBuckets]]</f>
        <v>45106.125</v>
      </c>
      <c r="E1641">
        <v>62.6</v>
      </c>
      <c r="F1641">
        <v>82.52</v>
      </c>
      <c r="G1641">
        <v>57.2</v>
      </c>
      <c r="H1641">
        <v>30.11</v>
      </c>
      <c r="I1641">
        <v>6</v>
      </c>
      <c r="J1641" t="s">
        <v>13</v>
      </c>
    </row>
    <row r="1642" spans="1:10" x14ac:dyDescent="0.25">
      <c r="A1642" s="1">
        <v>45106</v>
      </c>
      <c r="B1642" s="7">
        <v>0.125</v>
      </c>
      <c r="C1642" s="7">
        <v>0.125</v>
      </c>
      <c r="D1642" s="8">
        <f>Weather[[#This Row],[Date]]+Weather[[#This Row],[WeatherHourlyBuckets]]</f>
        <v>45106.125</v>
      </c>
      <c r="E1642">
        <v>62.6</v>
      </c>
      <c r="F1642">
        <v>82.52</v>
      </c>
      <c r="G1642">
        <v>57.2</v>
      </c>
      <c r="H1642">
        <v>30.11</v>
      </c>
      <c r="I1642">
        <v>5</v>
      </c>
      <c r="J1642" t="s">
        <v>25</v>
      </c>
    </row>
    <row r="1643" spans="1:10" x14ac:dyDescent="0.25">
      <c r="A1643" s="1">
        <v>45106</v>
      </c>
      <c r="B1643" s="7">
        <v>0.12152777777777778</v>
      </c>
      <c r="C1643" s="7">
        <v>8.3333333333333329E-2</v>
      </c>
      <c r="D1643" s="8">
        <f>Weather[[#This Row],[Date]]+Weather[[#This Row],[WeatherHourlyBuckets]]</f>
        <v>45106.083333333336</v>
      </c>
      <c r="E1643">
        <v>62.6</v>
      </c>
      <c r="F1643">
        <v>82.52</v>
      </c>
      <c r="G1643">
        <v>57.2</v>
      </c>
      <c r="H1643">
        <v>30.11</v>
      </c>
      <c r="I1643">
        <v>5</v>
      </c>
      <c r="J1643" t="s">
        <v>25</v>
      </c>
    </row>
    <row r="1644" spans="1:10" x14ac:dyDescent="0.25">
      <c r="A1644" s="1">
        <v>45106</v>
      </c>
      <c r="B1644" s="7">
        <v>0.11805555555555555</v>
      </c>
      <c r="C1644" s="7">
        <v>8.3333333333333329E-2</v>
      </c>
      <c r="D1644" s="8">
        <f>Weather[[#This Row],[Date]]+Weather[[#This Row],[WeatherHourlyBuckets]]</f>
        <v>45106.083333333336</v>
      </c>
      <c r="E1644">
        <v>62.6</v>
      </c>
      <c r="F1644">
        <v>82.52</v>
      </c>
      <c r="G1644">
        <v>57.2</v>
      </c>
      <c r="H1644">
        <v>30.1</v>
      </c>
      <c r="I1644">
        <v>5</v>
      </c>
      <c r="J1644" t="s">
        <v>23</v>
      </c>
    </row>
    <row r="1645" spans="1:10" x14ac:dyDescent="0.25">
      <c r="A1645" s="1">
        <v>45106</v>
      </c>
      <c r="B1645" s="7">
        <v>0.11458333333333333</v>
      </c>
      <c r="C1645" s="7">
        <v>8.3333333333333329E-2</v>
      </c>
      <c r="D1645" s="8">
        <f>Weather[[#This Row],[Date]]+Weather[[#This Row],[WeatherHourlyBuckets]]</f>
        <v>45106.083333333336</v>
      </c>
      <c r="E1645">
        <v>62.6</v>
      </c>
      <c r="F1645">
        <v>82.52</v>
      </c>
      <c r="G1645">
        <v>57.2</v>
      </c>
      <c r="H1645">
        <v>30.1</v>
      </c>
      <c r="I1645">
        <v>6</v>
      </c>
      <c r="J1645" t="s">
        <v>23</v>
      </c>
    </row>
    <row r="1646" spans="1:10" x14ac:dyDescent="0.25">
      <c r="A1646" s="1">
        <v>45106</v>
      </c>
      <c r="B1646" s="7">
        <v>0.1111111111111111</v>
      </c>
      <c r="C1646" s="7">
        <v>8.3333333333333329E-2</v>
      </c>
      <c r="D1646" s="8">
        <f>Weather[[#This Row],[Date]]+Weather[[#This Row],[WeatherHourlyBuckets]]</f>
        <v>45106.083333333336</v>
      </c>
      <c r="E1646">
        <v>62.6</v>
      </c>
      <c r="F1646">
        <v>82.52</v>
      </c>
      <c r="G1646">
        <v>57.2</v>
      </c>
      <c r="H1646">
        <v>30.1</v>
      </c>
      <c r="I1646">
        <v>7</v>
      </c>
      <c r="J1646" t="s">
        <v>23</v>
      </c>
    </row>
    <row r="1647" spans="1:10" x14ac:dyDescent="0.25">
      <c r="A1647" s="1">
        <v>45106</v>
      </c>
      <c r="B1647" s="7">
        <v>0.1076388888888889</v>
      </c>
      <c r="C1647" s="7">
        <v>8.3333333333333329E-2</v>
      </c>
      <c r="D1647" s="8">
        <f>Weather[[#This Row],[Date]]+Weather[[#This Row],[WeatherHourlyBuckets]]</f>
        <v>45106.083333333336</v>
      </c>
      <c r="E1647">
        <v>62.6</v>
      </c>
      <c r="F1647">
        <v>82.52</v>
      </c>
      <c r="G1647">
        <v>57.2</v>
      </c>
      <c r="H1647">
        <v>30.1</v>
      </c>
      <c r="I1647">
        <v>9</v>
      </c>
      <c r="J1647" t="s">
        <v>23</v>
      </c>
    </row>
    <row r="1648" spans="1:10" x14ac:dyDescent="0.25">
      <c r="A1648" s="1">
        <v>45106</v>
      </c>
      <c r="B1648" s="7">
        <v>0.10416666666666667</v>
      </c>
      <c r="C1648" s="7">
        <v>8.3333333333333329E-2</v>
      </c>
      <c r="D1648" s="8">
        <f>Weather[[#This Row],[Date]]+Weather[[#This Row],[WeatherHourlyBuckets]]</f>
        <v>45106.083333333336</v>
      </c>
      <c r="E1648">
        <v>64.400000000000006</v>
      </c>
      <c r="F1648">
        <v>77.48</v>
      </c>
      <c r="G1648">
        <v>57.2</v>
      </c>
      <c r="H1648">
        <v>30.1</v>
      </c>
      <c r="I1648">
        <v>7</v>
      </c>
      <c r="J1648" t="s">
        <v>26</v>
      </c>
    </row>
    <row r="1649" spans="1:10" x14ac:dyDescent="0.25">
      <c r="A1649" s="1">
        <v>45106</v>
      </c>
      <c r="B1649" s="7">
        <v>8.3333333333333329E-2</v>
      </c>
      <c r="C1649" s="7">
        <v>8.3333333333333329E-2</v>
      </c>
      <c r="D1649" s="8">
        <f>Weather[[#This Row],[Date]]+Weather[[#This Row],[WeatherHourlyBuckets]]</f>
        <v>45106.083333333336</v>
      </c>
      <c r="E1649">
        <v>64.400000000000006</v>
      </c>
      <c r="F1649">
        <v>77.48</v>
      </c>
      <c r="G1649">
        <v>57.2</v>
      </c>
      <c r="H1649">
        <v>30.09</v>
      </c>
      <c r="I1649">
        <v>9</v>
      </c>
      <c r="J1649" t="s">
        <v>23</v>
      </c>
    </row>
    <row r="1650" spans="1:10" x14ac:dyDescent="0.25">
      <c r="A1650" s="1">
        <v>45106</v>
      </c>
      <c r="B1650" s="7">
        <v>7.9861111111111105E-2</v>
      </c>
      <c r="C1650" s="7">
        <v>4.1666666666666664E-2</v>
      </c>
      <c r="D1650" s="8">
        <f>Weather[[#This Row],[Date]]+Weather[[#This Row],[WeatherHourlyBuckets]]</f>
        <v>45106.041666666664</v>
      </c>
      <c r="E1650">
        <v>64.400000000000006</v>
      </c>
      <c r="F1650">
        <v>77.48</v>
      </c>
      <c r="G1650">
        <v>57.2</v>
      </c>
      <c r="H1650">
        <v>30.08</v>
      </c>
      <c r="I1650">
        <v>8</v>
      </c>
      <c r="J1650" t="s">
        <v>23</v>
      </c>
    </row>
    <row r="1651" spans="1:10" x14ac:dyDescent="0.25">
      <c r="A1651" s="1">
        <v>45106</v>
      </c>
      <c r="B1651" s="7">
        <v>6.5972222222222224E-2</v>
      </c>
      <c r="C1651" s="7">
        <v>4.1666666666666664E-2</v>
      </c>
      <c r="D1651" s="8">
        <f>Weather[[#This Row],[Date]]+Weather[[#This Row],[WeatherHourlyBuckets]]</f>
        <v>45106.041666666664</v>
      </c>
      <c r="E1651">
        <v>64.400000000000006</v>
      </c>
      <c r="F1651">
        <v>77.48</v>
      </c>
      <c r="G1651">
        <v>57.2</v>
      </c>
      <c r="H1651">
        <v>30.07</v>
      </c>
      <c r="I1651">
        <v>9</v>
      </c>
      <c r="J1651" t="s">
        <v>14</v>
      </c>
    </row>
    <row r="1652" spans="1:10" x14ac:dyDescent="0.25">
      <c r="A1652" s="1">
        <v>45106</v>
      </c>
      <c r="B1652" s="7">
        <v>6.25E-2</v>
      </c>
      <c r="C1652" s="7">
        <v>4.1666666666666664E-2</v>
      </c>
      <c r="D1652" s="8">
        <f>Weather[[#This Row],[Date]]+Weather[[#This Row],[WeatherHourlyBuckets]]</f>
        <v>45106.041666666664</v>
      </c>
      <c r="E1652">
        <v>64.400000000000006</v>
      </c>
      <c r="F1652">
        <v>77.48</v>
      </c>
      <c r="G1652">
        <v>57.2</v>
      </c>
      <c r="H1652">
        <v>30.07</v>
      </c>
      <c r="I1652">
        <v>9</v>
      </c>
      <c r="J1652" t="s">
        <v>14</v>
      </c>
    </row>
    <row r="1653" spans="1:10" x14ac:dyDescent="0.25">
      <c r="A1653" s="1">
        <v>45106</v>
      </c>
      <c r="B1653" s="7">
        <v>5.2083333333333336E-2</v>
      </c>
      <c r="C1653" s="7">
        <v>4.1666666666666664E-2</v>
      </c>
      <c r="D1653" s="8">
        <f>Weather[[#This Row],[Date]]+Weather[[#This Row],[WeatherHourlyBuckets]]</f>
        <v>45106.041666666664</v>
      </c>
      <c r="E1653">
        <v>64.400000000000006</v>
      </c>
      <c r="F1653">
        <v>77.48</v>
      </c>
      <c r="G1653">
        <v>57.2</v>
      </c>
      <c r="H1653">
        <v>30.07</v>
      </c>
      <c r="I1653">
        <v>9</v>
      </c>
      <c r="J1653" t="s">
        <v>26</v>
      </c>
    </row>
    <row r="1654" spans="1:10" x14ac:dyDescent="0.25">
      <c r="A1654" s="1">
        <v>45106</v>
      </c>
      <c r="B1654" s="7">
        <v>4.8611111111111112E-2</v>
      </c>
      <c r="C1654" s="7">
        <v>4.1666666666666664E-2</v>
      </c>
      <c r="D1654" s="8">
        <f>Weather[[#This Row],[Date]]+Weather[[#This Row],[WeatherHourlyBuckets]]</f>
        <v>45106.041666666664</v>
      </c>
      <c r="E1654">
        <v>64.400000000000006</v>
      </c>
      <c r="F1654">
        <v>77.48</v>
      </c>
      <c r="G1654">
        <v>57.2</v>
      </c>
      <c r="H1654">
        <v>30.07</v>
      </c>
      <c r="I1654">
        <v>8</v>
      </c>
      <c r="J1654" t="s">
        <v>23</v>
      </c>
    </row>
    <row r="1655" spans="1:10" x14ac:dyDescent="0.25">
      <c r="A1655" s="1">
        <v>45106</v>
      </c>
      <c r="B1655" s="7">
        <v>4.5138888888888888E-2</v>
      </c>
      <c r="C1655" s="7">
        <v>4.1666666666666664E-2</v>
      </c>
      <c r="D1655" s="8">
        <f>Weather[[#This Row],[Date]]+Weather[[#This Row],[WeatherHourlyBuckets]]</f>
        <v>45106.041666666664</v>
      </c>
      <c r="E1655">
        <v>64.400000000000006</v>
      </c>
      <c r="F1655">
        <v>77.48</v>
      </c>
      <c r="G1655">
        <v>57.2</v>
      </c>
      <c r="H1655">
        <v>30.06</v>
      </c>
      <c r="I1655">
        <v>6</v>
      </c>
      <c r="J1655" t="s">
        <v>23</v>
      </c>
    </row>
    <row r="1656" spans="1:10" x14ac:dyDescent="0.25">
      <c r="A1656" s="1">
        <v>45106</v>
      </c>
      <c r="B1656" s="7">
        <v>4.1666666666666664E-2</v>
      </c>
      <c r="C1656" s="7">
        <v>4.1666666666666664E-2</v>
      </c>
      <c r="D1656" s="8">
        <f>Weather[[#This Row],[Date]]+Weather[[#This Row],[WeatherHourlyBuckets]]</f>
        <v>45106.041666666664</v>
      </c>
      <c r="E1656">
        <v>64.400000000000006</v>
      </c>
      <c r="F1656">
        <v>77.48</v>
      </c>
      <c r="G1656">
        <v>57.2</v>
      </c>
      <c r="H1656">
        <v>30.06</v>
      </c>
      <c r="I1656">
        <v>10</v>
      </c>
      <c r="J1656" t="s">
        <v>26</v>
      </c>
    </row>
    <row r="1657" spans="1:10" x14ac:dyDescent="0.25">
      <c r="A1657" s="1">
        <v>45106</v>
      </c>
      <c r="B1657" s="7">
        <v>3.8194444444444448E-2</v>
      </c>
      <c r="C1657" s="7">
        <v>0</v>
      </c>
      <c r="D1657" s="8">
        <f>Weather[[#This Row],[Date]]+Weather[[#This Row],[WeatherHourlyBuckets]]</f>
        <v>45106</v>
      </c>
      <c r="E1657">
        <v>64.400000000000006</v>
      </c>
      <c r="F1657">
        <v>77.48</v>
      </c>
      <c r="G1657">
        <v>57.2</v>
      </c>
      <c r="H1657">
        <v>30.06</v>
      </c>
      <c r="I1657">
        <v>10</v>
      </c>
      <c r="J1657" t="s">
        <v>26</v>
      </c>
    </row>
    <row r="1658" spans="1:10" x14ac:dyDescent="0.25">
      <c r="A1658" s="1">
        <v>45106</v>
      </c>
      <c r="B1658" s="7">
        <v>3.4722222222222224E-2</v>
      </c>
      <c r="C1658" s="7">
        <v>0</v>
      </c>
      <c r="D1658" s="8">
        <f>Weather[[#This Row],[Date]]+Weather[[#This Row],[WeatherHourlyBuckets]]</f>
        <v>45106</v>
      </c>
      <c r="E1658">
        <v>64.400000000000006</v>
      </c>
      <c r="F1658">
        <v>77.48</v>
      </c>
      <c r="G1658">
        <v>57.2</v>
      </c>
      <c r="H1658">
        <v>30.06</v>
      </c>
      <c r="I1658">
        <v>12</v>
      </c>
      <c r="J1658" t="s">
        <v>26</v>
      </c>
    </row>
    <row r="1659" spans="1:10" x14ac:dyDescent="0.25">
      <c r="A1659" s="1">
        <v>45106</v>
      </c>
      <c r="B1659" s="7">
        <v>3.125E-2</v>
      </c>
      <c r="C1659" s="7">
        <v>0</v>
      </c>
      <c r="D1659" s="8">
        <f>Weather[[#This Row],[Date]]+Weather[[#This Row],[WeatherHourlyBuckets]]</f>
        <v>45106</v>
      </c>
      <c r="E1659">
        <v>64.400000000000006</v>
      </c>
      <c r="F1659">
        <v>77.48</v>
      </c>
      <c r="G1659">
        <v>57.2</v>
      </c>
      <c r="H1659">
        <v>30.06</v>
      </c>
      <c r="I1659">
        <v>13</v>
      </c>
      <c r="J1659" t="s">
        <v>26</v>
      </c>
    </row>
    <row r="1660" spans="1:10" x14ac:dyDescent="0.25">
      <c r="A1660" s="1">
        <v>45106</v>
      </c>
      <c r="B1660" s="7">
        <v>2.7777777777777776E-2</v>
      </c>
      <c r="C1660" s="7">
        <v>0</v>
      </c>
      <c r="D1660" s="8">
        <f>Weather[[#This Row],[Date]]+Weather[[#This Row],[WeatherHourlyBuckets]]</f>
        <v>45106</v>
      </c>
      <c r="E1660">
        <v>64.400000000000006</v>
      </c>
      <c r="F1660">
        <v>77.48</v>
      </c>
      <c r="G1660">
        <v>57.2</v>
      </c>
      <c r="H1660">
        <v>30.06</v>
      </c>
      <c r="I1660">
        <v>13</v>
      </c>
      <c r="J1660" t="s">
        <v>26</v>
      </c>
    </row>
    <row r="1661" spans="1:10" x14ac:dyDescent="0.25">
      <c r="A1661" s="1">
        <v>45106</v>
      </c>
      <c r="B1661" s="7">
        <v>2.4305555555555556E-2</v>
      </c>
      <c r="C1661" s="7">
        <v>0</v>
      </c>
      <c r="D1661" s="8">
        <f>Weather[[#This Row],[Date]]+Weather[[#This Row],[WeatherHourlyBuckets]]</f>
        <v>45106</v>
      </c>
      <c r="E1661">
        <v>64.400000000000006</v>
      </c>
      <c r="F1661">
        <v>77.48</v>
      </c>
      <c r="G1661">
        <v>57.2</v>
      </c>
      <c r="H1661">
        <v>30.06</v>
      </c>
      <c r="I1661">
        <v>14</v>
      </c>
      <c r="J1661" t="s">
        <v>14</v>
      </c>
    </row>
    <row r="1662" spans="1:10" x14ac:dyDescent="0.25">
      <c r="A1662" s="1">
        <v>45106</v>
      </c>
      <c r="B1662" s="7">
        <v>2.0833333333333332E-2</v>
      </c>
      <c r="C1662" s="7">
        <v>0</v>
      </c>
      <c r="D1662" s="8">
        <f>Weather[[#This Row],[Date]]+Weather[[#This Row],[WeatherHourlyBuckets]]</f>
        <v>45106</v>
      </c>
      <c r="E1662">
        <v>64.400000000000006</v>
      </c>
      <c r="F1662">
        <v>77.48</v>
      </c>
      <c r="G1662">
        <v>57.2</v>
      </c>
      <c r="H1662">
        <v>30.05</v>
      </c>
      <c r="I1662">
        <v>12</v>
      </c>
      <c r="J1662" t="s">
        <v>14</v>
      </c>
    </row>
    <row r="1663" spans="1:10" x14ac:dyDescent="0.25">
      <c r="A1663" s="1">
        <v>45106</v>
      </c>
      <c r="B1663" s="7">
        <v>1.0416666666666666E-2</v>
      </c>
      <c r="C1663" s="7">
        <v>0</v>
      </c>
      <c r="D1663" s="8">
        <f>Weather[[#This Row],[Date]]+Weather[[#This Row],[WeatherHourlyBuckets]]</f>
        <v>45106</v>
      </c>
      <c r="E1663">
        <v>66.2</v>
      </c>
      <c r="F1663">
        <v>72.78</v>
      </c>
      <c r="G1663">
        <v>57.2</v>
      </c>
      <c r="H1663">
        <v>30.04</v>
      </c>
      <c r="I1663">
        <v>9</v>
      </c>
      <c r="J1663" t="s">
        <v>15</v>
      </c>
    </row>
    <row r="1664" spans="1:10" x14ac:dyDescent="0.25">
      <c r="A1664" s="1">
        <v>45106</v>
      </c>
      <c r="B1664" s="7">
        <v>6.9444444444444441E-3</v>
      </c>
      <c r="C1664" s="7">
        <v>0</v>
      </c>
      <c r="D1664" s="8">
        <f>Weather[[#This Row],[Date]]+Weather[[#This Row],[WeatherHourlyBuckets]]</f>
        <v>45106</v>
      </c>
      <c r="E1664">
        <v>66.2</v>
      </c>
      <c r="F1664">
        <v>72.78</v>
      </c>
      <c r="G1664">
        <v>57.2</v>
      </c>
      <c r="H1664">
        <v>30.03</v>
      </c>
      <c r="I1664">
        <v>10</v>
      </c>
      <c r="J1664" t="s">
        <v>14</v>
      </c>
    </row>
    <row r="1665" spans="1:10" x14ac:dyDescent="0.25">
      <c r="A1665" s="1">
        <v>45106</v>
      </c>
      <c r="B1665" s="7">
        <v>3.472222222222222E-3</v>
      </c>
      <c r="C1665" s="7">
        <v>0</v>
      </c>
      <c r="D1665" s="8">
        <f>Weather[[#This Row],[Date]]+Weather[[#This Row],[WeatherHourlyBuckets]]</f>
        <v>45106</v>
      </c>
      <c r="E1665">
        <v>66.2</v>
      </c>
      <c r="F1665">
        <v>72.78</v>
      </c>
      <c r="G1665">
        <v>57.2</v>
      </c>
      <c r="H1665">
        <v>30.03</v>
      </c>
      <c r="I1665">
        <v>9</v>
      </c>
      <c r="J1665" t="s">
        <v>14</v>
      </c>
    </row>
    <row r="1666" spans="1:10" x14ac:dyDescent="0.25">
      <c r="A1666" s="1">
        <v>45106</v>
      </c>
      <c r="B1666" s="7">
        <v>0</v>
      </c>
      <c r="C1666" s="7">
        <v>0</v>
      </c>
      <c r="D1666" s="8">
        <f>Weather[[#This Row],[Date]]+Weather[[#This Row],[WeatherHourlyBuckets]]</f>
        <v>45106</v>
      </c>
      <c r="E1666">
        <v>66.2</v>
      </c>
      <c r="F1666">
        <v>72.78</v>
      </c>
      <c r="G1666">
        <v>57.2</v>
      </c>
      <c r="H1666">
        <v>30.03</v>
      </c>
      <c r="I1666">
        <v>10</v>
      </c>
      <c r="J1666" t="s">
        <v>14</v>
      </c>
    </row>
    <row r="1667" spans="1:10" x14ac:dyDescent="0.25">
      <c r="A1667" s="1">
        <v>45106</v>
      </c>
      <c r="B1667" s="7">
        <v>0.99513888888888891</v>
      </c>
      <c r="C1667" s="7">
        <v>0.95833333333333337</v>
      </c>
      <c r="D1667" s="8">
        <f>Weather[[#This Row],[Date]]+Weather[[#This Row],[WeatherHourlyBuckets]]</f>
        <v>45106.958333333336</v>
      </c>
      <c r="E1667">
        <v>60.08</v>
      </c>
      <c r="F1667">
        <v>72.16</v>
      </c>
      <c r="G1667">
        <v>51.08</v>
      </c>
      <c r="H1667">
        <v>30.22</v>
      </c>
      <c r="I1667">
        <v>6</v>
      </c>
      <c r="J1667" t="s">
        <v>26</v>
      </c>
    </row>
    <row r="1668" spans="1:10" x14ac:dyDescent="0.25">
      <c r="A1668" s="1">
        <v>45106</v>
      </c>
      <c r="B1668" s="7">
        <v>0.95347222222222228</v>
      </c>
      <c r="C1668" s="7">
        <v>0.91666666666666663</v>
      </c>
      <c r="D1668" s="8">
        <f>Weather[[#This Row],[Date]]+Weather[[#This Row],[WeatherHourlyBuckets]]</f>
        <v>45106.916666666664</v>
      </c>
      <c r="E1668">
        <v>60.98</v>
      </c>
      <c r="F1668">
        <v>75.180000000000007</v>
      </c>
      <c r="G1668">
        <v>53.06</v>
      </c>
      <c r="H1668">
        <v>30.19</v>
      </c>
      <c r="I1668">
        <v>6</v>
      </c>
      <c r="J1668" t="s">
        <v>14</v>
      </c>
    </row>
    <row r="1669" spans="1:10" x14ac:dyDescent="0.25">
      <c r="A1669" s="1">
        <v>45106</v>
      </c>
      <c r="B1669" s="7">
        <v>0.87013888888888891</v>
      </c>
      <c r="C1669" s="7">
        <v>0.83333333333333337</v>
      </c>
      <c r="D1669" s="8">
        <f>Weather[[#This Row],[Date]]+Weather[[#This Row],[WeatherHourlyBuckets]]</f>
        <v>45106.833333333336</v>
      </c>
      <c r="E1669">
        <v>60.08</v>
      </c>
      <c r="F1669">
        <v>86.2</v>
      </c>
      <c r="G1669">
        <v>55.94</v>
      </c>
      <c r="H1669">
        <v>30.11</v>
      </c>
      <c r="I1669">
        <v>12</v>
      </c>
      <c r="J1669" t="s">
        <v>13</v>
      </c>
    </row>
    <row r="1670" spans="1:10" x14ac:dyDescent="0.25">
      <c r="A1670" s="1">
        <v>45106</v>
      </c>
      <c r="B1670" s="7">
        <v>0.82847222222222228</v>
      </c>
      <c r="C1670" s="7">
        <v>0.79166666666666663</v>
      </c>
      <c r="D1670" s="8">
        <f>Weather[[#This Row],[Date]]+Weather[[#This Row],[WeatherHourlyBuckets]]</f>
        <v>45106.791666666664</v>
      </c>
      <c r="E1670">
        <v>60.98</v>
      </c>
      <c r="F1670">
        <v>80.81</v>
      </c>
      <c r="G1670">
        <v>55.04</v>
      </c>
      <c r="H1670">
        <v>30.1</v>
      </c>
      <c r="I1670">
        <v>8</v>
      </c>
      <c r="J1670" t="s">
        <v>23</v>
      </c>
    </row>
    <row r="1671" spans="1:10" x14ac:dyDescent="0.25">
      <c r="A1671" s="1">
        <v>45106</v>
      </c>
      <c r="B1671" s="7">
        <v>0.53680555555555554</v>
      </c>
      <c r="C1671" s="7">
        <v>0.5</v>
      </c>
      <c r="D1671" s="8">
        <f>Weather[[#This Row],[Date]]+Weather[[#This Row],[WeatherHourlyBuckets]]</f>
        <v>45106.5</v>
      </c>
      <c r="E1671">
        <v>78.08</v>
      </c>
      <c r="F1671">
        <v>45.08</v>
      </c>
      <c r="G1671">
        <v>55.04</v>
      </c>
      <c r="H1671">
        <v>30.09</v>
      </c>
      <c r="I1671">
        <v>11</v>
      </c>
      <c r="J1671" t="s">
        <v>12</v>
      </c>
    </row>
    <row r="1672" spans="1:10" x14ac:dyDescent="0.25">
      <c r="A1672" s="1">
        <v>45106</v>
      </c>
      <c r="B1672" s="7">
        <v>0.41180555555555554</v>
      </c>
      <c r="C1672" s="7">
        <v>0.375</v>
      </c>
      <c r="D1672" s="8">
        <f>Weather[[#This Row],[Date]]+Weather[[#This Row],[WeatherHourlyBuckets]]</f>
        <v>45106.375</v>
      </c>
      <c r="E1672">
        <v>69.08</v>
      </c>
      <c r="F1672">
        <v>60.97</v>
      </c>
      <c r="G1672">
        <v>55.04</v>
      </c>
      <c r="H1672">
        <v>30.17</v>
      </c>
      <c r="I1672">
        <v>11</v>
      </c>
      <c r="J1672" t="s">
        <v>21</v>
      </c>
    </row>
    <row r="1673" spans="1:10" x14ac:dyDescent="0.25">
      <c r="A1673" s="1">
        <v>45106</v>
      </c>
      <c r="B1673" s="7">
        <v>0.37013888888888891</v>
      </c>
      <c r="C1673" s="7">
        <v>0.33333333333333331</v>
      </c>
      <c r="D1673" s="8">
        <f>Weather[[#This Row],[Date]]+Weather[[#This Row],[WeatherHourlyBuckets]]</f>
        <v>45106.333333333336</v>
      </c>
      <c r="E1673">
        <v>66.02</v>
      </c>
      <c r="F1673">
        <v>67.739999999999995</v>
      </c>
      <c r="G1673">
        <v>55.04</v>
      </c>
      <c r="H1673">
        <v>30.19</v>
      </c>
      <c r="I1673">
        <v>12</v>
      </c>
      <c r="J1673" t="s">
        <v>11</v>
      </c>
    </row>
    <row r="1674" spans="1:10" x14ac:dyDescent="0.25">
      <c r="A1674" s="1">
        <v>45106</v>
      </c>
      <c r="B1674" s="7">
        <v>0.32847222222222222</v>
      </c>
      <c r="C1674" s="7">
        <v>0.29166666666666669</v>
      </c>
      <c r="D1674" s="8">
        <f>Weather[[#This Row],[Date]]+Weather[[#This Row],[WeatherHourlyBuckets]]</f>
        <v>45106.291666666664</v>
      </c>
      <c r="E1674">
        <v>62.96</v>
      </c>
      <c r="F1674">
        <v>75.36</v>
      </c>
      <c r="G1674">
        <v>55.04</v>
      </c>
      <c r="H1674">
        <v>30.19</v>
      </c>
      <c r="I1674">
        <v>8</v>
      </c>
      <c r="J1674" t="s">
        <v>11</v>
      </c>
    </row>
    <row r="1675" spans="1:10" x14ac:dyDescent="0.25">
      <c r="A1675" s="1">
        <v>45106</v>
      </c>
      <c r="B1675" s="7">
        <v>0.28680555555555554</v>
      </c>
      <c r="C1675" s="7">
        <v>0.25</v>
      </c>
      <c r="D1675" s="8">
        <f>Weather[[#This Row],[Date]]+Weather[[#This Row],[WeatherHourlyBuckets]]</f>
        <v>45106.25</v>
      </c>
      <c r="E1675">
        <v>62.06</v>
      </c>
      <c r="F1675">
        <v>77.790000000000006</v>
      </c>
      <c r="G1675">
        <v>55.04</v>
      </c>
      <c r="H1675">
        <v>30.18</v>
      </c>
      <c r="I1675">
        <v>8</v>
      </c>
      <c r="J1675" t="s">
        <v>22</v>
      </c>
    </row>
    <row r="1676" spans="1:10" x14ac:dyDescent="0.25">
      <c r="A1676" s="1">
        <v>45106</v>
      </c>
      <c r="B1676" s="7">
        <v>0.24513888888888888</v>
      </c>
      <c r="C1676" s="7">
        <v>0.20833333333333334</v>
      </c>
      <c r="D1676" s="8">
        <f>Weather[[#This Row],[Date]]+Weather[[#This Row],[WeatherHourlyBuckets]]</f>
        <v>45106.208333333336</v>
      </c>
      <c r="E1676">
        <v>62.06</v>
      </c>
      <c r="F1676">
        <v>74.78</v>
      </c>
      <c r="G1676">
        <v>53.96</v>
      </c>
      <c r="H1676">
        <v>30.16</v>
      </c>
      <c r="I1676">
        <v>5</v>
      </c>
      <c r="J1676" t="s">
        <v>13</v>
      </c>
    </row>
    <row r="1677" spans="1:10" x14ac:dyDescent="0.25">
      <c r="A1677" s="1">
        <v>45106</v>
      </c>
      <c r="B1677" s="7">
        <v>0.20347222222222222</v>
      </c>
      <c r="C1677" s="7">
        <v>0.16666666666666666</v>
      </c>
      <c r="D1677" s="8">
        <f>Weather[[#This Row],[Date]]+Weather[[#This Row],[WeatherHourlyBuckets]]</f>
        <v>45106.166666666664</v>
      </c>
      <c r="E1677">
        <v>62.06</v>
      </c>
      <c r="F1677">
        <v>74.78</v>
      </c>
      <c r="G1677">
        <v>53.96</v>
      </c>
      <c r="H1677">
        <v>30.14</v>
      </c>
      <c r="I1677">
        <v>4</v>
      </c>
      <c r="J1677" t="s">
        <v>13</v>
      </c>
    </row>
    <row r="1678" spans="1:10" x14ac:dyDescent="0.25">
      <c r="A1678" s="1">
        <v>45106</v>
      </c>
      <c r="B1678" s="7">
        <v>0.16180555555555556</v>
      </c>
      <c r="C1678" s="7">
        <v>0.125</v>
      </c>
      <c r="D1678" s="8">
        <f>Weather[[#This Row],[Date]]+Weather[[#This Row],[WeatherHourlyBuckets]]</f>
        <v>45106.125</v>
      </c>
      <c r="E1678">
        <v>62.06</v>
      </c>
      <c r="F1678">
        <v>83.56</v>
      </c>
      <c r="G1678">
        <v>57.02</v>
      </c>
      <c r="H1678">
        <v>30.12</v>
      </c>
      <c r="I1678">
        <v>4</v>
      </c>
      <c r="J1678" t="s">
        <v>26</v>
      </c>
    </row>
    <row r="1679" spans="1:10" x14ac:dyDescent="0.25">
      <c r="A1679" s="1">
        <v>45106</v>
      </c>
      <c r="B1679" s="7">
        <v>0.12013888888888889</v>
      </c>
      <c r="C1679" s="7">
        <v>8.3333333333333329E-2</v>
      </c>
      <c r="D1679" s="8">
        <f>Weather[[#This Row],[Date]]+Weather[[#This Row],[WeatherHourlyBuckets]]</f>
        <v>45106.083333333336</v>
      </c>
      <c r="E1679">
        <v>62.96</v>
      </c>
      <c r="F1679">
        <v>83.62</v>
      </c>
      <c r="G1679">
        <v>57.92</v>
      </c>
      <c r="H1679">
        <v>30.11</v>
      </c>
      <c r="I1679">
        <v>6</v>
      </c>
      <c r="J1679" t="s">
        <v>25</v>
      </c>
    </row>
    <row r="1680" spans="1:10" x14ac:dyDescent="0.25">
      <c r="A1680" s="1">
        <v>45106</v>
      </c>
      <c r="B1680" s="7">
        <v>9.375E-2</v>
      </c>
      <c r="C1680" s="7">
        <v>8.3333333333333329E-2</v>
      </c>
      <c r="D1680" s="8">
        <f>Weather[[#This Row],[Date]]+Weather[[#This Row],[WeatherHourlyBuckets]]</f>
        <v>45106.083333333336</v>
      </c>
      <c r="E1680">
        <v>64.400000000000006</v>
      </c>
      <c r="F1680">
        <v>82.65</v>
      </c>
      <c r="G1680">
        <v>59</v>
      </c>
      <c r="H1680">
        <v>30.09</v>
      </c>
      <c r="I1680">
        <v>5</v>
      </c>
      <c r="J1680" t="s">
        <v>25</v>
      </c>
    </row>
    <row r="1681" spans="1:11" x14ac:dyDescent="0.25">
      <c r="A1681" s="1">
        <v>45106</v>
      </c>
      <c r="B1681" s="7">
        <v>9.0277777777777776E-2</v>
      </c>
      <c r="C1681" s="7">
        <v>8.3333333333333329E-2</v>
      </c>
      <c r="D1681" s="8">
        <f>Weather[[#This Row],[Date]]+Weather[[#This Row],[WeatherHourlyBuckets]]</f>
        <v>45106.083333333336</v>
      </c>
      <c r="E1681">
        <v>64.400000000000006</v>
      </c>
      <c r="F1681">
        <v>82.65</v>
      </c>
      <c r="G1681">
        <v>59</v>
      </c>
      <c r="H1681">
        <v>30.09</v>
      </c>
      <c r="I1681">
        <v>6</v>
      </c>
      <c r="J1681" t="s">
        <v>25</v>
      </c>
    </row>
    <row r="1682" spans="1:11" x14ac:dyDescent="0.25">
      <c r="A1682" s="1">
        <v>45106</v>
      </c>
      <c r="B1682" s="7">
        <v>8.6805555555555552E-2</v>
      </c>
      <c r="C1682" s="7">
        <v>8.3333333333333329E-2</v>
      </c>
      <c r="D1682" s="8">
        <f>Weather[[#This Row],[Date]]+Weather[[#This Row],[WeatherHourlyBuckets]]</f>
        <v>45106.083333333336</v>
      </c>
      <c r="E1682">
        <v>64.400000000000006</v>
      </c>
      <c r="F1682">
        <v>82.65</v>
      </c>
      <c r="G1682">
        <v>59</v>
      </c>
      <c r="H1682">
        <v>30.09</v>
      </c>
      <c r="I1682">
        <v>10</v>
      </c>
      <c r="J1682" t="s">
        <v>26</v>
      </c>
    </row>
    <row r="1683" spans="1:11" x14ac:dyDescent="0.25">
      <c r="A1683" s="1">
        <v>45106</v>
      </c>
      <c r="B1683" s="7">
        <v>7.8472222222222221E-2</v>
      </c>
      <c r="C1683" s="7">
        <v>4.1666666666666664E-2</v>
      </c>
      <c r="D1683" s="8">
        <f>Weather[[#This Row],[Date]]+Weather[[#This Row],[WeatherHourlyBuckets]]</f>
        <v>45106.041666666664</v>
      </c>
      <c r="E1683">
        <v>64.94</v>
      </c>
      <c r="F1683">
        <v>72.66</v>
      </c>
      <c r="G1683">
        <v>55.94</v>
      </c>
      <c r="H1683">
        <v>30.08</v>
      </c>
      <c r="I1683">
        <v>10</v>
      </c>
      <c r="J1683" t="s">
        <v>26</v>
      </c>
    </row>
    <row r="1684" spans="1:11" x14ac:dyDescent="0.25">
      <c r="A1684" s="1">
        <v>45106</v>
      </c>
      <c r="B1684" s="7">
        <v>3.6805555555555557E-2</v>
      </c>
      <c r="C1684" s="7">
        <v>0</v>
      </c>
      <c r="D1684" s="8">
        <f>Weather[[#This Row],[Date]]+Weather[[#This Row],[WeatherHourlyBuckets]]</f>
        <v>45106</v>
      </c>
      <c r="E1684">
        <v>64.94</v>
      </c>
      <c r="F1684">
        <v>78.03</v>
      </c>
      <c r="G1684">
        <v>57.92</v>
      </c>
      <c r="H1684">
        <v>30.06</v>
      </c>
      <c r="I1684">
        <v>10</v>
      </c>
      <c r="J1684" t="s">
        <v>26</v>
      </c>
    </row>
    <row r="1685" spans="1:11" x14ac:dyDescent="0.25">
      <c r="A1685" s="1">
        <v>45106</v>
      </c>
      <c r="B1685" s="7">
        <v>8.3333333333333332E-3</v>
      </c>
      <c r="C1685" s="7">
        <v>0</v>
      </c>
      <c r="D1685" s="8">
        <f>Weather[[#This Row],[Date]]+Weather[[#This Row],[WeatherHourlyBuckets]]</f>
        <v>45106</v>
      </c>
      <c r="E1685">
        <v>66.02</v>
      </c>
      <c r="F1685">
        <v>75.16</v>
      </c>
      <c r="G1685">
        <v>57.92</v>
      </c>
      <c r="H1685">
        <v>30.03</v>
      </c>
      <c r="I1685">
        <v>11</v>
      </c>
      <c r="J1685" t="s">
        <v>14</v>
      </c>
    </row>
    <row r="1686" spans="1:11" x14ac:dyDescent="0.25">
      <c r="A1686" s="1">
        <v>45106</v>
      </c>
      <c r="B1686" s="7">
        <v>0.92013888888888884</v>
      </c>
      <c r="C1686" s="7">
        <v>0.91666666666666663</v>
      </c>
      <c r="D1686" s="8">
        <f>Weather[[#This Row],[Date]]+Weather[[#This Row],[WeatherHourlyBuckets]]</f>
        <v>45106.916666666664</v>
      </c>
      <c r="E1686">
        <v>59</v>
      </c>
      <c r="F1686">
        <v>82.27</v>
      </c>
      <c r="G1686">
        <v>53.6</v>
      </c>
      <c r="H1686">
        <v>30.13</v>
      </c>
      <c r="I1686">
        <v>16</v>
      </c>
      <c r="J1686" t="s">
        <v>12</v>
      </c>
      <c r="K1686">
        <v>23</v>
      </c>
    </row>
    <row r="1687" spans="1:11" x14ac:dyDescent="0.25">
      <c r="A1687" s="1">
        <v>45106</v>
      </c>
      <c r="B1687" s="7">
        <v>0.91180555555555554</v>
      </c>
      <c r="C1687" s="7">
        <v>0.875</v>
      </c>
      <c r="D1687" s="8">
        <f>Weather[[#This Row],[Date]]+Weather[[#This Row],[WeatherHourlyBuckets]]</f>
        <v>45106.875</v>
      </c>
      <c r="E1687">
        <v>60.08</v>
      </c>
      <c r="F1687">
        <v>77.61</v>
      </c>
      <c r="G1687">
        <v>53.06</v>
      </c>
      <c r="H1687">
        <v>30.12</v>
      </c>
      <c r="I1687">
        <v>15</v>
      </c>
      <c r="J1687" t="s">
        <v>12</v>
      </c>
      <c r="K1687">
        <v>22</v>
      </c>
    </row>
    <row r="1688" spans="1:11" x14ac:dyDescent="0.25">
      <c r="A1688" s="1">
        <v>45106</v>
      </c>
      <c r="B1688" s="7">
        <v>0.90277777777777779</v>
      </c>
      <c r="C1688" s="7">
        <v>0.875</v>
      </c>
      <c r="D1688" s="8">
        <f>Weather[[#This Row],[Date]]+Weather[[#This Row],[WeatherHourlyBuckets]]</f>
        <v>45106.875</v>
      </c>
      <c r="E1688">
        <v>59</v>
      </c>
      <c r="F1688">
        <v>82.27</v>
      </c>
      <c r="G1688">
        <v>53.6</v>
      </c>
      <c r="H1688">
        <v>30.14</v>
      </c>
      <c r="I1688">
        <v>10</v>
      </c>
      <c r="J1688" t="s">
        <v>12</v>
      </c>
      <c r="K1688">
        <v>17</v>
      </c>
    </row>
    <row r="1689" spans="1:11" x14ac:dyDescent="0.25">
      <c r="A1689" s="1">
        <v>45106</v>
      </c>
      <c r="B1689" s="7">
        <v>0.88194444444444442</v>
      </c>
      <c r="C1689" s="7">
        <v>0.875</v>
      </c>
      <c r="D1689" s="8">
        <f>Weather[[#This Row],[Date]]+Weather[[#This Row],[WeatherHourlyBuckets]]</f>
        <v>45106.875</v>
      </c>
      <c r="E1689">
        <v>60.8</v>
      </c>
      <c r="F1689">
        <v>82.4</v>
      </c>
      <c r="G1689">
        <v>55.4</v>
      </c>
      <c r="H1689">
        <v>30.13</v>
      </c>
      <c r="I1689">
        <v>11</v>
      </c>
      <c r="J1689" t="s">
        <v>22</v>
      </c>
      <c r="K1689">
        <v>16</v>
      </c>
    </row>
    <row r="1690" spans="1:11" x14ac:dyDescent="0.25">
      <c r="A1690" s="1">
        <v>45106</v>
      </c>
      <c r="B1690" s="7">
        <v>0.87847222222222221</v>
      </c>
      <c r="C1690" s="7">
        <v>0.875</v>
      </c>
      <c r="D1690" s="8">
        <f>Weather[[#This Row],[Date]]+Weather[[#This Row],[WeatherHourlyBuckets]]</f>
        <v>45106.875</v>
      </c>
      <c r="E1690">
        <v>60.8</v>
      </c>
      <c r="F1690">
        <v>82.4</v>
      </c>
      <c r="G1690">
        <v>55.4</v>
      </c>
      <c r="H1690">
        <v>30.12</v>
      </c>
      <c r="I1690">
        <v>17</v>
      </c>
      <c r="J1690" t="s">
        <v>22</v>
      </c>
      <c r="K1690">
        <v>22</v>
      </c>
    </row>
    <row r="1691" spans="1:11" x14ac:dyDescent="0.25">
      <c r="A1691" s="1">
        <v>45106</v>
      </c>
      <c r="B1691" s="7">
        <v>0.86805555555555558</v>
      </c>
      <c r="C1691" s="7">
        <v>0.83333333333333337</v>
      </c>
      <c r="D1691" s="8">
        <f>Weather[[#This Row],[Date]]+Weather[[#This Row],[WeatherHourlyBuckets]]</f>
        <v>45106.833333333336</v>
      </c>
      <c r="E1691">
        <v>60.8</v>
      </c>
      <c r="F1691">
        <v>82.4</v>
      </c>
      <c r="G1691">
        <v>55.4</v>
      </c>
      <c r="H1691">
        <v>30.12</v>
      </c>
      <c r="I1691">
        <v>13</v>
      </c>
      <c r="J1691" t="s">
        <v>13</v>
      </c>
      <c r="K1691">
        <v>18</v>
      </c>
    </row>
    <row r="1692" spans="1:11" x14ac:dyDescent="0.25">
      <c r="A1692" s="1">
        <v>45106</v>
      </c>
      <c r="B1692" s="7">
        <v>0.71180555555555558</v>
      </c>
      <c r="C1692" s="7">
        <v>0.70833333333333337</v>
      </c>
      <c r="D1692" s="8">
        <f>Weather[[#This Row],[Date]]+Weather[[#This Row],[WeatherHourlyBuckets]]</f>
        <v>45106.708333333336</v>
      </c>
      <c r="E1692">
        <v>69.8</v>
      </c>
      <c r="F1692">
        <v>64.319999999999993</v>
      </c>
      <c r="G1692">
        <v>57.2</v>
      </c>
      <c r="H1692">
        <v>30.05</v>
      </c>
      <c r="I1692">
        <v>12</v>
      </c>
      <c r="J1692" t="s">
        <v>14</v>
      </c>
      <c r="K1692">
        <v>22</v>
      </c>
    </row>
    <row r="1693" spans="1:11" x14ac:dyDescent="0.25">
      <c r="A1693" s="1">
        <v>45106</v>
      </c>
      <c r="B1693" s="7">
        <v>0.70833333333333337</v>
      </c>
      <c r="C1693" s="7">
        <v>0.70833333333333337</v>
      </c>
      <c r="D1693" s="8">
        <f>Weather[[#This Row],[Date]]+Weather[[#This Row],[WeatherHourlyBuckets]]</f>
        <v>45106.708333333336</v>
      </c>
      <c r="E1693">
        <v>71.599999999999994</v>
      </c>
      <c r="F1693">
        <v>60.51</v>
      </c>
      <c r="G1693">
        <v>57.2</v>
      </c>
      <c r="H1693">
        <v>30.05</v>
      </c>
      <c r="I1693">
        <v>14</v>
      </c>
      <c r="J1693" t="s">
        <v>26</v>
      </c>
      <c r="K1693">
        <v>22</v>
      </c>
    </row>
    <row r="1694" spans="1:11" x14ac:dyDescent="0.25">
      <c r="A1694" s="1">
        <v>45106</v>
      </c>
      <c r="B1694" s="7">
        <v>0.70486111111111116</v>
      </c>
      <c r="C1694" s="7">
        <v>0.66666666666666663</v>
      </c>
      <c r="D1694" s="8">
        <f>Weather[[#This Row],[Date]]+Weather[[#This Row],[WeatherHourlyBuckets]]</f>
        <v>45106.666666666664</v>
      </c>
      <c r="E1694">
        <v>71.599999999999994</v>
      </c>
      <c r="F1694">
        <v>60.51</v>
      </c>
      <c r="G1694">
        <v>57.2</v>
      </c>
      <c r="H1694">
        <v>30.07</v>
      </c>
      <c r="I1694">
        <v>9</v>
      </c>
      <c r="J1694" t="s">
        <v>15</v>
      </c>
      <c r="K1694">
        <v>15</v>
      </c>
    </row>
    <row r="1695" spans="1:11" x14ac:dyDescent="0.25">
      <c r="A1695" s="1">
        <v>45106</v>
      </c>
      <c r="B1695" s="7">
        <v>0.67569444444444449</v>
      </c>
      <c r="C1695" s="7">
        <v>0.66666666666666663</v>
      </c>
      <c r="D1695" s="8">
        <f>Weather[[#This Row],[Date]]+Weather[[#This Row],[WeatherHourlyBuckets]]</f>
        <v>45106.666666666664</v>
      </c>
      <c r="E1695">
        <v>80.06</v>
      </c>
      <c r="F1695">
        <v>40.619999999999997</v>
      </c>
      <c r="G1695">
        <v>53.96</v>
      </c>
      <c r="H1695">
        <v>30.06</v>
      </c>
      <c r="I1695">
        <v>11</v>
      </c>
      <c r="J1695" t="s">
        <v>24</v>
      </c>
      <c r="K1695">
        <v>26</v>
      </c>
    </row>
    <row r="1696" spans="1:11" x14ac:dyDescent="0.25">
      <c r="A1696" s="1">
        <v>45106</v>
      </c>
      <c r="B1696" s="7">
        <v>0.64930555555555558</v>
      </c>
      <c r="C1696" s="7">
        <v>0.625</v>
      </c>
      <c r="D1696" s="8">
        <f>Weather[[#This Row],[Date]]+Weather[[#This Row],[WeatherHourlyBuckets]]</f>
        <v>45106.625</v>
      </c>
      <c r="E1696">
        <v>78.8</v>
      </c>
      <c r="F1696">
        <v>41.78</v>
      </c>
      <c r="G1696">
        <v>53.6</v>
      </c>
      <c r="H1696">
        <v>30.02</v>
      </c>
      <c r="I1696">
        <v>17</v>
      </c>
      <c r="J1696" t="s">
        <v>12</v>
      </c>
      <c r="K1696">
        <v>24</v>
      </c>
    </row>
    <row r="1697" spans="1:11" x14ac:dyDescent="0.25">
      <c r="A1697" s="1">
        <v>45106</v>
      </c>
      <c r="B1697" s="7">
        <v>0.64583333333333337</v>
      </c>
      <c r="C1697" s="7">
        <v>0.625</v>
      </c>
      <c r="D1697" s="8">
        <f>Weather[[#This Row],[Date]]+Weather[[#This Row],[WeatherHourlyBuckets]]</f>
        <v>45106.625</v>
      </c>
      <c r="E1697">
        <v>80.599999999999994</v>
      </c>
      <c r="F1697">
        <v>39.39</v>
      </c>
      <c r="G1697">
        <v>53.6</v>
      </c>
      <c r="H1697">
        <v>30.01</v>
      </c>
      <c r="I1697">
        <v>17</v>
      </c>
      <c r="J1697" t="s">
        <v>12</v>
      </c>
      <c r="K1697">
        <v>25</v>
      </c>
    </row>
    <row r="1698" spans="1:11" x14ac:dyDescent="0.25">
      <c r="A1698" s="1">
        <v>45106</v>
      </c>
      <c r="B1698" s="7">
        <v>0.63541666666666663</v>
      </c>
      <c r="C1698" s="7">
        <v>0.625</v>
      </c>
      <c r="D1698" s="8">
        <f>Weather[[#This Row],[Date]]+Weather[[#This Row],[WeatherHourlyBuckets]]</f>
        <v>45106.625</v>
      </c>
      <c r="E1698">
        <v>80.599999999999994</v>
      </c>
      <c r="F1698">
        <v>36.869999999999997</v>
      </c>
      <c r="G1698">
        <v>51.8</v>
      </c>
      <c r="H1698">
        <v>30.03</v>
      </c>
      <c r="I1698">
        <v>14</v>
      </c>
      <c r="J1698" t="s">
        <v>12</v>
      </c>
      <c r="K1698">
        <v>19</v>
      </c>
    </row>
    <row r="1699" spans="1:11" x14ac:dyDescent="0.25">
      <c r="A1699" s="1">
        <v>45106</v>
      </c>
      <c r="B1699" s="7">
        <v>0.62847222222222221</v>
      </c>
      <c r="C1699" s="7">
        <v>0.625</v>
      </c>
      <c r="D1699" s="8">
        <f>Weather[[#This Row],[Date]]+Weather[[#This Row],[WeatherHourlyBuckets]]</f>
        <v>45106.625</v>
      </c>
      <c r="E1699">
        <v>82.4</v>
      </c>
      <c r="F1699">
        <v>37.159999999999997</v>
      </c>
      <c r="G1699">
        <v>53.6</v>
      </c>
      <c r="H1699">
        <v>30.04</v>
      </c>
      <c r="I1699">
        <v>13</v>
      </c>
      <c r="J1699" t="s">
        <v>22</v>
      </c>
      <c r="K1699">
        <v>18</v>
      </c>
    </row>
    <row r="1700" spans="1:11" x14ac:dyDescent="0.25">
      <c r="A1700" s="1">
        <v>45106</v>
      </c>
      <c r="B1700" s="7">
        <v>0.62013888888888891</v>
      </c>
      <c r="C1700" s="7">
        <v>0.58333333333333337</v>
      </c>
      <c r="D1700" s="8">
        <f>Weather[[#This Row],[Date]]+Weather[[#This Row],[WeatherHourlyBuckets]]</f>
        <v>45106.583333333336</v>
      </c>
      <c r="E1700">
        <v>80.959999999999994</v>
      </c>
      <c r="F1700">
        <v>39.450000000000003</v>
      </c>
      <c r="G1700">
        <v>53.96</v>
      </c>
      <c r="H1700">
        <v>30.04</v>
      </c>
      <c r="I1700">
        <v>11</v>
      </c>
      <c r="J1700" t="s">
        <v>22</v>
      </c>
      <c r="K1700">
        <v>20</v>
      </c>
    </row>
    <row r="1701" spans="1:11" x14ac:dyDescent="0.25">
      <c r="A1701" s="1">
        <v>45106</v>
      </c>
      <c r="B1701" s="7">
        <v>0.59027777777777779</v>
      </c>
      <c r="C1701" s="7">
        <v>0.58333333333333337</v>
      </c>
      <c r="D1701" s="8">
        <f>Weather[[#This Row],[Date]]+Weather[[#This Row],[WeatherHourlyBuckets]]</f>
        <v>45106.583333333336</v>
      </c>
      <c r="E1701">
        <v>80.599999999999994</v>
      </c>
      <c r="F1701">
        <v>39.39</v>
      </c>
      <c r="G1701">
        <v>53.6</v>
      </c>
      <c r="H1701">
        <v>30.05</v>
      </c>
      <c r="I1701">
        <v>12</v>
      </c>
      <c r="J1701" t="s">
        <v>22</v>
      </c>
      <c r="K1701">
        <v>17</v>
      </c>
    </row>
    <row r="1702" spans="1:11" x14ac:dyDescent="0.25">
      <c r="A1702" s="1">
        <v>45106</v>
      </c>
      <c r="B1702" s="7">
        <v>0.57986111111111116</v>
      </c>
      <c r="C1702" s="7">
        <v>0.54166666666666663</v>
      </c>
      <c r="D1702" s="8">
        <f>Weather[[#This Row],[Date]]+Weather[[#This Row],[WeatherHourlyBuckets]]</f>
        <v>45106.541666666664</v>
      </c>
      <c r="E1702">
        <v>80.599999999999994</v>
      </c>
      <c r="F1702">
        <v>39.39</v>
      </c>
      <c r="G1702">
        <v>53.6</v>
      </c>
      <c r="H1702">
        <v>30.06</v>
      </c>
      <c r="I1702">
        <v>11</v>
      </c>
      <c r="J1702" t="s">
        <v>12</v>
      </c>
      <c r="K1702">
        <v>17</v>
      </c>
    </row>
    <row r="1703" spans="1:11" x14ac:dyDescent="0.25">
      <c r="A1703" s="1">
        <v>45106</v>
      </c>
      <c r="B1703" s="7">
        <v>0.57847222222222228</v>
      </c>
      <c r="C1703" s="7">
        <v>0.54166666666666663</v>
      </c>
      <c r="D1703" s="8">
        <f>Weather[[#This Row],[Date]]+Weather[[#This Row],[WeatherHourlyBuckets]]</f>
        <v>45106.541666666664</v>
      </c>
      <c r="E1703">
        <v>80.06</v>
      </c>
      <c r="F1703">
        <v>40.619999999999997</v>
      </c>
      <c r="G1703">
        <v>53.96</v>
      </c>
      <c r="H1703">
        <v>30.06</v>
      </c>
      <c r="I1703">
        <v>14</v>
      </c>
      <c r="J1703" t="s">
        <v>12</v>
      </c>
      <c r="K1703">
        <v>24</v>
      </c>
    </row>
    <row r="1704" spans="1:11" x14ac:dyDescent="0.25">
      <c r="A1704" s="1">
        <v>45106</v>
      </c>
      <c r="B1704" s="7">
        <v>0.56944444444444442</v>
      </c>
      <c r="C1704" s="7">
        <v>0.54166666666666663</v>
      </c>
      <c r="D1704" s="8">
        <f>Weather[[#This Row],[Date]]+Weather[[#This Row],[WeatherHourlyBuckets]]</f>
        <v>45106.541666666664</v>
      </c>
      <c r="E1704">
        <v>80.599999999999994</v>
      </c>
      <c r="F1704">
        <v>42.06</v>
      </c>
      <c r="G1704">
        <v>55.4</v>
      </c>
      <c r="H1704">
        <v>30.07</v>
      </c>
      <c r="I1704">
        <v>13</v>
      </c>
      <c r="J1704" t="s">
        <v>12</v>
      </c>
      <c r="K1704">
        <v>18</v>
      </c>
    </row>
    <row r="1705" spans="1:11" x14ac:dyDescent="0.25">
      <c r="A1705" s="1">
        <v>45106</v>
      </c>
      <c r="B1705" s="7">
        <v>0.5</v>
      </c>
      <c r="C1705" s="7">
        <v>0.5</v>
      </c>
      <c r="D1705" s="8">
        <f>Weather[[#This Row],[Date]]+Weather[[#This Row],[WeatherHourlyBuckets]]</f>
        <v>45106.5</v>
      </c>
      <c r="E1705">
        <v>75.2</v>
      </c>
      <c r="F1705">
        <v>47.06</v>
      </c>
      <c r="G1705">
        <v>53.6</v>
      </c>
      <c r="H1705">
        <v>30.11</v>
      </c>
      <c r="I1705">
        <v>10</v>
      </c>
      <c r="J1705" t="s">
        <v>12</v>
      </c>
      <c r="K1705">
        <v>16</v>
      </c>
    </row>
    <row r="1706" spans="1:11" x14ac:dyDescent="0.25">
      <c r="A1706" s="1">
        <v>45106</v>
      </c>
      <c r="B1706" s="7">
        <v>0.91666666666666663</v>
      </c>
      <c r="C1706" s="7">
        <v>0.91666666666666663</v>
      </c>
      <c r="D1706" s="8">
        <f>Weather[[#This Row],[Date]]+Weather[[#This Row],[WeatherHourlyBuckets]]</f>
        <v>45106.916666666664</v>
      </c>
      <c r="E1706">
        <v>60.8</v>
      </c>
      <c r="F1706">
        <v>77.17</v>
      </c>
      <c r="G1706">
        <v>53.6</v>
      </c>
      <c r="H1706">
        <v>30.13</v>
      </c>
      <c r="I1706">
        <v>14</v>
      </c>
      <c r="J1706" t="s">
        <v>11</v>
      </c>
      <c r="K1706">
        <v>19</v>
      </c>
    </row>
    <row r="1707" spans="1:11" x14ac:dyDescent="0.25">
      <c r="A1707" s="1">
        <v>45106</v>
      </c>
      <c r="B1707" s="7">
        <v>0.66666666666666663</v>
      </c>
      <c r="C1707" s="7">
        <v>0.66666666666666663</v>
      </c>
      <c r="D1707" s="8">
        <f>Weather[[#This Row],[Date]]+Weather[[#This Row],[WeatherHourlyBuckets]]</f>
        <v>45106.666666666664</v>
      </c>
      <c r="E1707">
        <v>80.599999999999994</v>
      </c>
      <c r="F1707">
        <v>39.39</v>
      </c>
      <c r="G1707">
        <v>53.6</v>
      </c>
      <c r="H1707">
        <v>30.01</v>
      </c>
      <c r="I1707">
        <v>18</v>
      </c>
      <c r="J1707" t="s">
        <v>11</v>
      </c>
      <c r="K1707">
        <v>30</v>
      </c>
    </row>
    <row r="1708" spans="1:11" x14ac:dyDescent="0.25">
      <c r="A1708" s="1">
        <v>45106</v>
      </c>
      <c r="B1708" s="7">
        <v>0.66319444444444442</v>
      </c>
      <c r="C1708" s="7">
        <v>0.625</v>
      </c>
      <c r="D1708" s="8">
        <f>Weather[[#This Row],[Date]]+Weather[[#This Row],[WeatherHourlyBuckets]]</f>
        <v>45106.625</v>
      </c>
      <c r="E1708">
        <v>80.599999999999994</v>
      </c>
      <c r="F1708">
        <v>39.39</v>
      </c>
      <c r="G1708">
        <v>53.6</v>
      </c>
      <c r="H1708">
        <v>30.01</v>
      </c>
      <c r="I1708">
        <v>20</v>
      </c>
      <c r="J1708" t="s">
        <v>11</v>
      </c>
      <c r="K1708">
        <v>26</v>
      </c>
    </row>
    <row r="1709" spans="1:11" x14ac:dyDescent="0.25">
      <c r="A1709" s="1">
        <v>45106</v>
      </c>
      <c r="B1709" s="7">
        <v>0.66180555555555554</v>
      </c>
      <c r="C1709" s="7">
        <v>0.625</v>
      </c>
      <c r="D1709" s="8">
        <f>Weather[[#This Row],[Date]]+Weather[[#This Row],[WeatherHourlyBuckets]]</f>
        <v>45106.625</v>
      </c>
      <c r="E1709">
        <v>80.959999999999994</v>
      </c>
      <c r="F1709">
        <v>38.17</v>
      </c>
      <c r="G1709">
        <v>53.06</v>
      </c>
      <c r="H1709">
        <v>30.01</v>
      </c>
      <c r="I1709">
        <v>16</v>
      </c>
      <c r="J1709" t="s">
        <v>11</v>
      </c>
      <c r="K1709">
        <v>28</v>
      </c>
    </row>
    <row r="1710" spans="1:11" x14ac:dyDescent="0.25">
      <c r="A1710" s="1">
        <v>45106</v>
      </c>
      <c r="B1710" s="7">
        <v>0.66041666666666665</v>
      </c>
      <c r="C1710" s="7">
        <v>0.625</v>
      </c>
      <c r="D1710" s="8">
        <f>Weather[[#This Row],[Date]]+Weather[[#This Row],[WeatherHourlyBuckets]]</f>
        <v>45106.625</v>
      </c>
      <c r="E1710">
        <v>80.599999999999994</v>
      </c>
      <c r="F1710">
        <v>39.39</v>
      </c>
      <c r="G1710">
        <v>53.6</v>
      </c>
      <c r="H1710">
        <v>30.02</v>
      </c>
      <c r="I1710">
        <v>16</v>
      </c>
      <c r="J1710" t="s">
        <v>11</v>
      </c>
      <c r="K1710">
        <v>28</v>
      </c>
    </row>
    <row r="1711" spans="1:11" x14ac:dyDescent="0.25">
      <c r="A1711" s="1">
        <v>45106</v>
      </c>
      <c r="B1711" s="7">
        <v>0.65625</v>
      </c>
      <c r="C1711" s="7">
        <v>0.625</v>
      </c>
      <c r="D1711" s="8">
        <f>Weather[[#This Row],[Date]]+Weather[[#This Row],[WeatherHourlyBuckets]]</f>
        <v>45106.625</v>
      </c>
      <c r="E1711">
        <v>80.599999999999994</v>
      </c>
      <c r="F1711">
        <v>39.39</v>
      </c>
      <c r="G1711">
        <v>53.6</v>
      </c>
      <c r="H1711">
        <v>30.02</v>
      </c>
      <c r="I1711">
        <v>19</v>
      </c>
      <c r="J1711" t="s">
        <v>11</v>
      </c>
      <c r="K1711">
        <v>28</v>
      </c>
    </row>
    <row r="1712" spans="1:11" x14ac:dyDescent="0.25">
      <c r="A1712" s="1">
        <v>45106</v>
      </c>
      <c r="B1712" s="7">
        <v>0.49652777777777779</v>
      </c>
      <c r="C1712" s="7">
        <v>0.45833333333333331</v>
      </c>
      <c r="D1712" s="8">
        <f>Weather[[#This Row],[Date]]+Weather[[#This Row],[WeatherHourlyBuckets]]</f>
        <v>45106.458333333336</v>
      </c>
      <c r="E1712">
        <v>75.2</v>
      </c>
      <c r="F1712">
        <v>50.25</v>
      </c>
      <c r="G1712">
        <v>55.4</v>
      </c>
      <c r="H1712">
        <v>30.11</v>
      </c>
      <c r="I1712">
        <v>11</v>
      </c>
      <c r="J1712" t="s">
        <v>11</v>
      </c>
      <c r="K1712">
        <v>16</v>
      </c>
    </row>
    <row r="1713" spans="1:12" x14ac:dyDescent="0.25">
      <c r="A1713" s="1">
        <v>45106</v>
      </c>
      <c r="B1713" s="7">
        <v>0.49513888888888891</v>
      </c>
      <c r="C1713" s="7">
        <v>0.45833333333333331</v>
      </c>
      <c r="D1713" s="8">
        <f>Weather[[#This Row],[Date]]+Weather[[#This Row],[WeatherHourlyBuckets]]</f>
        <v>45106.458333333336</v>
      </c>
      <c r="E1713">
        <v>75.02</v>
      </c>
      <c r="F1713">
        <v>49.89</v>
      </c>
      <c r="G1713">
        <v>55.04</v>
      </c>
      <c r="H1713">
        <v>30.11</v>
      </c>
      <c r="I1713">
        <v>12</v>
      </c>
      <c r="J1713" t="s">
        <v>11</v>
      </c>
      <c r="K1713">
        <v>19</v>
      </c>
    </row>
    <row r="1714" spans="1:12" x14ac:dyDescent="0.25">
      <c r="A1714" s="1">
        <v>45106</v>
      </c>
      <c r="B1714" s="7">
        <v>0.47916666666666669</v>
      </c>
      <c r="C1714" s="7">
        <v>0.45833333333333331</v>
      </c>
      <c r="D1714" s="8">
        <f>Weather[[#This Row],[Date]]+Weather[[#This Row],[WeatherHourlyBuckets]]</f>
        <v>45106.458333333336</v>
      </c>
      <c r="E1714">
        <v>73.400000000000006</v>
      </c>
      <c r="F1714">
        <v>53.36</v>
      </c>
      <c r="G1714">
        <v>55.4</v>
      </c>
      <c r="H1714">
        <v>30.12</v>
      </c>
      <c r="I1714">
        <v>12</v>
      </c>
      <c r="J1714" t="s">
        <v>11</v>
      </c>
      <c r="K1714">
        <v>17</v>
      </c>
    </row>
    <row r="1715" spans="1:12" x14ac:dyDescent="0.25">
      <c r="A1715" s="1">
        <v>45106</v>
      </c>
      <c r="B1715" s="7">
        <v>0.46527777777777779</v>
      </c>
      <c r="C1715" s="7">
        <v>0.45833333333333331</v>
      </c>
      <c r="D1715" s="8">
        <f>Weather[[#This Row],[Date]]+Weather[[#This Row],[WeatherHourlyBuckets]]</f>
        <v>45106.458333333336</v>
      </c>
      <c r="E1715">
        <v>73.400000000000006</v>
      </c>
      <c r="F1715">
        <v>49.97</v>
      </c>
      <c r="G1715">
        <v>53.6</v>
      </c>
      <c r="H1715">
        <v>30.14</v>
      </c>
      <c r="I1715">
        <v>9</v>
      </c>
      <c r="J1715" t="s">
        <v>11</v>
      </c>
      <c r="K1715">
        <v>14</v>
      </c>
    </row>
    <row r="1716" spans="1:12" x14ac:dyDescent="0.25">
      <c r="A1716" s="1">
        <v>45106</v>
      </c>
      <c r="B1716" s="7">
        <v>0.45347222222222222</v>
      </c>
      <c r="C1716" s="7">
        <v>0.41666666666666669</v>
      </c>
      <c r="D1716" s="8">
        <f>Weather[[#This Row],[Date]]+Weather[[#This Row],[WeatherHourlyBuckets]]</f>
        <v>45106.416666666664</v>
      </c>
      <c r="E1716">
        <v>71.959999999999994</v>
      </c>
      <c r="F1716">
        <v>55.28</v>
      </c>
      <c r="G1716">
        <v>55.04</v>
      </c>
      <c r="H1716">
        <v>30.14</v>
      </c>
      <c r="I1716">
        <v>10</v>
      </c>
      <c r="J1716" t="s">
        <v>11</v>
      </c>
      <c r="K1716">
        <v>17</v>
      </c>
    </row>
    <row r="1717" spans="1:12" x14ac:dyDescent="0.25">
      <c r="A1717" s="1">
        <v>45106</v>
      </c>
      <c r="B1717" s="7">
        <v>0.4201388888888889</v>
      </c>
      <c r="C1717" s="7">
        <v>0.41666666666666669</v>
      </c>
      <c r="D1717" s="8">
        <f>Weather[[#This Row],[Date]]+Weather[[#This Row],[WeatherHourlyBuckets]]</f>
        <v>45106.416666666664</v>
      </c>
      <c r="E1717">
        <v>69.8</v>
      </c>
      <c r="F1717">
        <v>56.44</v>
      </c>
      <c r="G1717">
        <v>53.6</v>
      </c>
      <c r="H1717">
        <v>30.16</v>
      </c>
      <c r="I1717">
        <v>10</v>
      </c>
      <c r="J1717" t="s">
        <v>11</v>
      </c>
      <c r="K1717">
        <v>15</v>
      </c>
    </row>
    <row r="1718" spans="1:12" x14ac:dyDescent="0.25">
      <c r="A1718" s="1">
        <v>45106</v>
      </c>
      <c r="B1718" s="7">
        <v>0.67013888888888884</v>
      </c>
      <c r="C1718" s="7">
        <v>0.66666666666666663</v>
      </c>
      <c r="D1718" s="8">
        <f>Weather[[#This Row],[Date]]+Weather[[#This Row],[WeatherHourlyBuckets]]</f>
        <v>45106.666666666664</v>
      </c>
      <c r="E1718">
        <v>80.599999999999994</v>
      </c>
      <c r="F1718">
        <v>42.06</v>
      </c>
      <c r="G1718">
        <v>55.4</v>
      </c>
      <c r="H1718">
        <v>30.03</v>
      </c>
      <c r="I1718">
        <v>19</v>
      </c>
      <c r="J1718" t="s">
        <v>21</v>
      </c>
      <c r="K1718">
        <v>24</v>
      </c>
    </row>
    <row r="1719" spans="1:12" x14ac:dyDescent="0.25">
      <c r="A1719" s="1">
        <v>45106</v>
      </c>
      <c r="B1719" s="7">
        <v>0.39930555555555558</v>
      </c>
      <c r="C1719" s="7">
        <v>0.375</v>
      </c>
      <c r="D1719" s="8">
        <f>Weather[[#This Row],[Date]]+Weather[[#This Row],[WeatherHourlyBuckets]]</f>
        <v>45106.375</v>
      </c>
      <c r="E1719">
        <v>68</v>
      </c>
      <c r="F1719">
        <v>64.099999999999994</v>
      </c>
      <c r="G1719">
        <v>55.4</v>
      </c>
      <c r="H1719">
        <v>30.18</v>
      </c>
      <c r="I1719">
        <v>14</v>
      </c>
      <c r="J1719" t="s">
        <v>21</v>
      </c>
      <c r="K1719">
        <v>19</v>
      </c>
    </row>
    <row r="1720" spans="1:12" x14ac:dyDescent="0.25">
      <c r="A1720" s="1">
        <v>45106</v>
      </c>
      <c r="B1720" s="7">
        <v>0.3611111111111111</v>
      </c>
      <c r="C1720" s="7">
        <v>0.33333333333333331</v>
      </c>
      <c r="D1720" s="8">
        <f>Weather[[#This Row],[Date]]+Weather[[#This Row],[WeatherHourlyBuckets]]</f>
        <v>45106.333333333336</v>
      </c>
      <c r="E1720">
        <v>64.400000000000006</v>
      </c>
      <c r="F1720">
        <v>72.599999999999994</v>
      </c>
      <c r="G1720">
        <v>55.4</v>
      </c>
      <c r="H1720">
        <v>30.19</v>
      </c>
      <c r="I1720">
        <v>12</v>
      </c>
      <c r="J1720" t="s">
        <v>21</v>
      </c>
      <c r="K1720">
        <v>17</v>
      </c>
    </row>
    <row r="1721" spans="1:12" x14ac:dyDescent="0.25">
      <c r="A1721" s="1">
        <v>45106</v>
      </c>
      <c r="B1721" s="7">
        <v>0.34583333333333333</v>
      </c>
      <c r="C1721" s="7">
        <v>0.33333333333333331</v>
      </c>
      <c r="D1721" s="8">
        <f>Weather[[#This Row],[Date]]+Weather[[#This Row],[WeatherHourlyBuckets]]</f>
        <v>45106.333333333336</v>
      </c>
      <c r="E1721">
        <v>66.02</v>
      </c>
      <c r="F1721">
        <v>69.98</v>
      </c>
      <c r="G1721">
        <v>55.94</v>
      </c>
      <c r="H1721">
        <v>30.2</v>
      </c>
      <c r="I1721">
        <v>11</v>
      </c>
      <c r="J1721" t="s">
        <v>21</v>
      </c>
      <c r="K1721">
        <v>16</v>
      </c>
    </row>
    <row r="1722" spans="1:12" x14ac:dyDescent="0.25">
      <c r="A1722" s="1">
        <v>45106</v>
      </c>
      <c r="B1722" s="7">
        <v>0.74513888888888891</v>
      </c>
      <c r="C1722" s="7">
        <v>0.70833333333333337</v>
      </c>
      <c r="D1722" s="8">
        <f>Weather[[#This Row],[Date]]+Weather[[#This Row],[WeatherHourlyBuckets]]</f>
        <v>45106.708333333336</v>
      </c>
      <c r="E1722">
        <v>66.02</v>
      </c>
      <c r="F1722">
        <v>65.12</v>
      </c>
      <c r="G1722">
        <v>53.96</v>
      </c>
      <c r="H1722">
        <v>30.06</v>
      </c>
      <c r="I1722">
        <v>15</v>
      </c>
      <c r="J1722" t="s">
        <v>23</v>
      </c>
      <c r="K1722">
        <v>29</v>
      </c>
      <c r="L1722">
        <v>0.01</v>
      </c>
    </row>
    <row r="1723" spans="1:12" x14ac:dyDescent="0.25">
      <c r="A1723" s="1">
        <v>45106</v>
      </c>
      <c r="B1723" s="7">
        <v>0.74305555555555558</v>
      </c>
      <c r="C1723" s="7">
        <v>0.70833333333333337</v>
      </c>
      <c r="D1723" s="8">
        <f>Weather[[#This Row],[Date]]+Weather[[#This Row],[WeatherHourlyBuckets]]</f>
        <v>45106.708333333336</v>
      </c>
      <c r="E1723">
        <v>66.2</v>
      </c>
      <c r="F1723">
        <v>68.2</v>
      </c>
      <c r="G1723">
        <v>55.4</v>
      </c>
      <c r="H1723">
        <v>30.05</v>
      </c>
      <c r="I1723">
        <v>16</v>
      </c>
      <c r="J1723" t="s">
        <v>23</v>
      </c>
      <c r="K1723">
        <v>21</v>
      </c>
      <c r="L1723">
        <v>0.01</v>
      </c>
    </row>
    <row r="1724" spans="1:12" x14ac:dyDescent="0.25">
      <c r="A1724" s="1">
        <v>45106</v>
      </c>
      <c r="B1724" s="7">
        <v>0.73958333333333337</v>
      </c>
      <c r="C1724" s="7">
        <v>0.70833333333333337</v>
      </c>
      <c r="D1724" s="8">
        <f>Weather[[#This Row],[Date]]+Weather[[#This Row],[WeatherHourlyBuckets]]</f>
        <v>45106.708333333336</v>
      </c>
      <c r="E1724">
        <v>66.2</v>
      </c>
      <c r="F1724">
        <v>68.2</v>
      </c>
      <c r="G1724">
        <v>55.4</v>
      </c>
      <c r="H1724">
        <v>30.05</v>
      </c>
      <c r="I1724">
        <v>16</v>
      </c>
      <c r="J1724" t="s">
        <v>23</v>
      </c>
      <c r="K1724">
        <v>21</v>
      </c>
      <c r="L1724">
        <v>0.01</v>
      </c>
    </row>
    <row r="1725" spans="1:12" x14ac:dyDescent="0.25">
      <c r="A1725" s="1">
        <v>45106</v>
      </c>
      <c r="B1725" s="7">
        <v>0.73611111111111116</v>
      </c>
      <c r="C1725" s="7">
        <v>0.70833333333333337</v>
      </c>
      <c r="D1725" s="8">
        <f>Weather[[#This Row],[Date]]+Weather[[#This Row],[WeatherHourlyBuckets]]</f>
        <v>45106.708333333336</v>
      </c>
      <c r="E1725">
        <v>68</v>
      </c>
      <c r="F1725">
        <v>64.099999999999994</v>
      </c>
      <c r="G1725">
        <v>55.4</v>
      </c>
      <c r="H1725">
        <v>30.05</v>
      </c>
      <c r="I1725">
        <v>19</v>
      </c>
      <c r="J1725" t="s">
        <v>23</v>
      </c>
      <c r="K1725">
        <v>27</v>
      </c>
      <c r="L1725">
        <v>0.01</v>
      </c>
    </row>
    <row r="1726" spans="1:12" x14ac:dyDescent="0.25">
      <c r="A1726" s="1">
        <v>45106</v>
      </c>
      <c r="B1726" s="7">
        <v>0.73263888888888884</v>
      </c>
      <c r="C1726" s="7">
        <v>0.70833333333333337</v>
      </c>
      <c r="D1726" s="8">
        <f>Weather[[#This Row],[Date]]+Weather[[#This Row],[WeatherHourlyBuckets]]</f>
        <v>45106.708333333336</v>
      </c>
      <c r="E1726">
        <v>69.8</v>
      </c>
      <c r="F1726">
        <v>64.319999999999993</v>
      </c>
      <c r="G1726">
        <v>57.2</v>
      </c>
      <c r="H1726">
        <v>30.04</v>
      </c>
      <c r="I1726">
        <v>14</v>
      </c>
      <c r="J1726" t="s">
        <v>23</v>
      </c>
      <c r="K1726">
        <v>22</v>
      </c>
      <c r="L1726">
        <v>0.01</v>
      </c>
    </row>
    <row r="1727" spans="1:12" x14ac:dyDescent="0.25">
      <c r="A1727" s="1">
        <v>45106</v>
      </c>
      <c r="B1727" s="7">
        <v>0.72916666666666663</v>
      </c>
      <c r="C1727" s="7">
        <v>0.70833333333333337</v>
      </c>
      <c r="D1727" s="8">
        <f>Weather[[#This Row],[Date]]+Weather[[#This Row],[WeatherHourlyBuckets]]</f>
        <v>45106.708333333336</v>
      </c>
      <c r="E1727">
        <v>68</v>
      </c>
      <c r="F1727">
        <v>64.099999999999994</v>
      </c>
      <c r="G1727">
        <v>55.4</v>
      </c>
      <c r="H1727">
        <v>30.05</v>
      </c>
      <c r="I1727">
        <v>15</v>
      </c>
      <c r="J1727" t="s">
        <v>26</v>
      </c>
      <c r="K1727">
        <v>21</v>
      </c>
      <c r="L1727">
        <v>0.01</v>
      </c>
    </row>
    <row r="1728" spans="1:12" x14ac:dyDescent="0.25">
      <c r="A1728" s="1">
        <v>45106</v>
      </c>
      <c r="B1728" s="7">
        <v>0.71388888888888891</v>
      </c>
      <c r="C1728" s="7">
        <v>0.70833333333333337</v>
      </c>
      <c r="D1728" s="8">
        <f>Weather[[#This Row],[Date]]+Weather[[#This Row],[WeatherHourlyBuckets]]</f>
        <v>45106.708333333336</v>
      </c>
      <c r="E1728">
        <v>71.06</v>
      </c>
      <c r="F1728">
        <v>61.23</v>
      </c>
      <c r="G1728">
        <v>57.02</v>
      </c>
      <c r="H1728">
        <v>30.05</v>
      </c>
      <c r="I1728">
        <v>13</v>
      </c>
      <c r="J1728" t="s">
        <v>26</v>
      </c>
      <c r="K1728">
        <v>22</v>
      </c>
      <c r="L1728">
        <v>1E-3</v>
      </c>
    </row>
    <row r="1729" spans="1:12" x14ac:dyDescent="0.25">
      <c r="A1729" s="1">
        <v>45106</v>
      </c>
      <c r="B1729" s="7">
        <v>0.70347222222222228</v>
      </c>
      <c r="C1729" s="7">
        <v>0.66666666666666663</v>
      </c>
      <c r="D1729" s="8">
        <f>Weather[[#This Row],[Date]]+Weather[[#This Row],[WeatherHourlyBuckets]]</f>
        <v>45106.666666666664</v>
      </c>
      <c r="E1729">
        <v>73.040000000000006</v>
      </c>
      <c r="F1729">
        <v>55.08</v>
      </c>
      <c r="G1729">
        <v>55.94</v>
      </c>
      <c r="H1729">
        <v>30.07</v>
      </c>
      <c r="I1729">
        <v>9</v>
      </c>
      <c r="J1729" t="s">
        <v>14</v>
      </c>
      <c r="K1729">
        <v>15</v>
      </c>
      <c r="L1729">
        <v>1E-3</v>
      </c>
    </row>
    <row r="1730" spans="1:12" x14ac:dyDescent="0.25">
      <c r="A1730" s="1">
        <v>45106</v>
      </c>
      <c r="B1730" s="7">
        <v>0.69861111111111107</v>
      </c>
      <c r="C1730" s="7">
        <v>0.66666666666666663</v>
      </c>
      <c r="D1730" s="8">
        <f>Weather[[#This Row],[Date]]+Weather[[#This Row],[WeatherHourlyBuckets]]</f>
        <v>45106.666666666664</v>
      </c>
      <c r="E1730">
        <v>73.94</v>
      </c>
      <c r="F1730">
        <v>51.72</v>
      </c>
      <c r="G1730">
        <v>55.04</v>
      </c>
      <c r="H1730">
        <v>30.06</v>
      </c>
      <c r="I1730">
        <v>8</v>
      </c>
      <c r="J1730" t="s">
        <v>17</v>
      </c>
      <c r="K1730">
        <v>15</v>
      </c>
      <c r="L1730">
        <v>1E-3</v>
      </c>
    </row>
    <row r="1731" spans="1:12" x14ac:dyDescent="0.25">
      <c r="A1731" s="1">
        <v>45106</v>
      </c>
      <c r="B1731" s="7">
        <v>0.78680555555555554</v>
      </c>
      <c r="C1731" s="7">
        <v>0.75</v>
      </c>
      <c r="D1731" s="8">
        <f>Weather[[#This Row],[Date]]+Weather[[#This Row],[WeatherHourlyBuckets]]</f>
        <v>45106.75</v>
      </c>
      <c r="E1731">
        <v>60.98</v>
      </c>
      <c r="F1731">
        <v>80.81</v>
      </c>
      <c r="G1731">
        <v>55.04</v>
      </c>
      <c r="H1731">
        <v>30.06</v>
      </c>
      <c r="I1731">
        <v>5</v>
      </c>
      <c r="J1731" t="s">
        <v>13</v>
      </c>
      <c r="L1731">
        <v>0.02</v>
      </c>
    </row>
    <row r="1732" spans="1:12" x14ac:dyDescent="0.25">
      <c r="A1732" s="1">
        <v>45106</v>
      </c>
      <c r="B1732" s="7">
        <v>0.78472222222222221</v>
      </c>
      <c r="C1732" s="7">
        <v>0.75</v>
      </c>
      <c r="D1732" s="8">
        <f>Weather[[#This Row],[Date]]+Weather[[#This Row],[WeatherHourlyBuckets]]</f>
        <v>45106.75</v>
      </c>
      <c r="E1732">
        <v>60.8</v>
      </c>
      <c r="F1732">
        <v>82.4</v>
      </c>
      <c r="G1732">
        <v>55.4</v>
      </c>
      <c r="H1732">
        <v>30.07</v>
      </c>
      <c r="I1732">
        <v>5</v>
      </c>
      <c r="J1732" t="s">
        <v>25</v>
      </c>
      <c r="L1732">
        <v>0.02</v>
      </c>
    </row>
    <row r="1733" spans="1:12" x14ac:dyDescent="0.25">
      <c r="A1733" s="1">
        <v>45106</v>
      </c>
      <c r="B1733" s="7">
        <v>0.78125</v>
      </c>
      <c r="C1733" s="7">
        <v>0.75</v>
      </c>
      <c r="D1733" s="8">
        <f>Weather[[#This Row],[Date]]+Weather[[#This Row],[WeatherHourlyBuckets]]</f>
        <v>45106.75</v>
      </c>
      <c r="E1733">
        <v>60.8</v>
      </c>
      <c r="F1733">
        <v>82.4</v>
      </c>
      <c r="G1733">
        <v>55.4</v>
      </c>
      <c r="H1733">
        <v>30.07</v>
      </c>
      <c r="I1733">
        <v>5</v>
      </c>
      <c r="J1733" t="s">
        <v>25</v>
      </c>
      <c r="L1733">
        <v>0.02</v>
      </c>
    </row>
    <row r="1734" spans="1:12" x14ac:dyDescent="0.25">
      <c r="A1734" s="1">
        <v>45106</v>
      </c>
      <c r="B1734" s="7">
        <v>0.77777777777777779</v>
      </c>
      <c r="C1734" s="7">
        <v>0.75</v>
      </c>
      <c r="D1734" s="8">
        <f>Weather[[#This Row],[Date]]+Weather[[#This Row],[WeatherHourlyBuckets]]</f>
        <v>45106.75</v>
      </c>
      <c r="E1734">
        <v>60.8</v>
      </c>
      <c r="F1734">
        <v>77.17</v>
      </c>
      <c r="G1734">
        <v>53.6</v>
      </c>
      <c r="H1734">
        <v>30.07</v>
      </c>
      <c r="I1734">
        <v>5</v>
      </c>
      <c r="J1734" t="s">
        <v>13</v>
      </c>
      <c r="L1734">
        <v>0.02</v>
      </c>
    </row>
    <row r="1735" spans="1:12" x14ac:dyDescent="0.25">
      <c r="A1735" s="1">
        <v>45106</v>
      </c>
      <c r="B1735" s="7">
        <v>0.77430555555555558</v>
      </c>
      <c r="C1735" s="7">
        <v>0.75</v>
      </c>
      <c r="D1735" s="8">
        <f>Weather[[#This Row],[Date]]+Weather[[#This Row],[WeatherHourlyBuckets]]</f>
        <v>45106.75</v>
      </c>
      <c r="E1735">
        <v>60.8</v>
      </c>
      <c r="F1735">
        <v>77.17</v>
      </c>
      <c r="G1735">
        <v>53.6</v>
      </c>
      <c r="H1735">
        <v>30.07</v>
      </c>
      <c r="I1735">
        <v>5</v>
      </c>
      <c r="J1735" t="s">
        <v>25</v>
      </c>
      <c r="L1735">
        <v>0.02</v>
      </c>
    </row>
    <row r="1736" spans="1:12" x14ac:dyDescent="0.25">
      <c r="A1736" s="1">
        <v>45106</v>
      </c>
      <c r="B1736" s="7">
        <v>0.77083333333333337</v>
      </c>
      <c r="C1736" s="7">
        <v>0.75</v>
      </c>
      <c r="D1736" s="8">
        <f>Weather[[#This Row],[Date]]+Weather[[#This Row],[WeatherHourlyBuckets]]</f>
        <v>45106.75</v>
      </c>
      <c r="E1736">
        <v>60.8</v>
      </c>
      <c r="F1736">
        <v>82.4</v>
      </c>
      <c r="G1736">
        <v>55.4</v>
      </c>
      <c r="H1736">
        <v>30.07</v>
      </c>
      <c r="I1736">
        <v>8</v>
      </c>
      <c r="J1736" t="s">
        <v>26</v>
      </c>
      <c r="L1736">
        <v>0.02</v>
      </c>
    </row>
    <row r="1737" spans="1:12" x14ac:dyDescent="0.25">
      <c r="A1737" s="1">
        <v>45106</v>
      </c>
      <c r="B1737" s="7">
        <v>0.76249999999999996</v>
      </c>
      <c r="C1737" s="7">
        <v>0.75</v>
      </c>
      <c r="D1737" s="8">
        <f>Weather[[#This Row],[Date]]+Weather[[#This Row],[WeatherHourlyBuckets]]</f>
        <v>45106.75</v>
      </c>
      <c r="E1737">
        <v>62.06</v>
      </c>
      <c r="F1737">
        <v>80.37</v>
      </c>
      <c r="G1737">
        <v>55.94</v>
      </c>
      <c r="H1737">
        <v>30.06</v>
      </c>
      <c r="I1737">
        <v>6</v>
      </c>
      <c r="J1737" t="s">
        <v>26</v>
      </c>
      <c r="L1737">
        <v>0.02</v>
      </c>
    </row>
    <row r="1738" spans="1:12" x14ac:dyDescent="0.25">
      <c r="A1738" s="1">
        <v>45106</v>
      </c>
      <c r="B1738" s="7">
        <v>0.76041666666666663</v>
      </c>
      <c r="C1738" s="7">
        <v>0.75</v>
      </c>
      <c r="D1738" s="8">
        <f>Weather[[#This Row],[Date]]+Weather[[#This Row],[WeatherHourlyBuckets]]</f>
        <v>45106.75</v>
      </c>
      <c r="E1738">
        <v>62.6</v>
      </c>
      <c r="F1738">
        <v>77.33</v>
      </c>
      <c r="G1738">
        <v>55.4</v>
      </c>
      <c r="H1738">
        <v>30.06</v>
      </c>
      <c r="I1738">
        <v>8</v>
      </c>
      <c r="J1738" t="s">
        <v>26</v>
      </c>
      <c r="L1738">
        <v>0.02</v>
      </c>
    </row>
    <row r="1739" spans="1:12" x14ac:dyDescent="0.25">
      <c r="A1739" s="1">
        <v>45106</v>
      </c>
      <c r="B1739" s="7">
        <v>0.75694444444444442</v>
      </c>
      <c r="C1739" s="7">
        <v>0.75</v>
      </c>
      <c r="D1739" s="8">
        <f>Weather[[#This Row],[Date]]+Weather[[#This Row],[WeatherHourlyBuckets]]</f>
        <v>45106.75</v>
      </c>
      <c r="E1739">
        <v>60.8</v>
      </c>
      <c r="F1739">
        <v>82.4</v>
      </c>
      <c r="G1739">
        <v>55.4</v>
      </c>
      <c r="H1739">
        <v>30.05</v>
      </c>
      <c r="I1739">
        <v>8</v>
      </c>
      <c r="J1739" t="s">
        <v>25</v>
      </c>
      <c r="L1739">
        <v>0.02</v>
      </c>
    </row>
    <row r="1740" spans="1:12" x14ac:dyDescent="0.25">
      <c r="A1740" s="1">
        <v>45106</v>
      </c>
      <c r="B1740" s="7">
        <v>0.75347222222222221</v>
      </c>
      <c r="C1740" s="7">
        <v>0.75</v>
      </c>
      <c r="D1740" s="8">
        <f>Weather[[#This Row],[Date]]+Weather[[#This Row],[WeatherHourlyBuckets]]</f>
        <v>45106.75</v>
      </c>
      <c r="E1740">
        <v>60.8</v>
      </c>
      <c r="F1740">
        <v>82.4</v>
      </c>
      <c r="G1740">
        <v>55.4</v>
      </c>
      <c r="H1740">
        <v>30.05</v>
      </c>
      <c r="I1740">
        <v>8</v>
      </c>
      <c r="J1740" t="s">
        <v>13</v>
      </c>
      <c r="L1740">
        <v>0.02</v>
      </c>
    </row>
    <row r="1741" spans="1:12" x14ac:dyDescent="0.25">
      <c r="A1741" s="1">
        <v>45106</v>
      </c>
      <c r="B1741" s="7">
        <v>0.71875</v>
      </c>
      <c r="C1741" s="7">
        <v>0.70833333333333337</v>
      </c>
      <c r="D1741" s="8">
        <f>Weather[[#This Row],[Date]]+Weather[[#This Row],[WeatherHourlyBuckets]]</f>
        <v>45106.708333333336</v>
      </c>
      <c r="E1741">
        <v>69.8</v>
      </c>
      <c r="F1741">
        <v>60.27</v>
      </c>
      <c r="G1741">
        <v>55.4</v>
      </c>
      <c r="H1741">
        <v>30.05</v>
      </c>
      <c r="I1741">
        <v>16</v>
      </c>
      <c r="J1741" t="s">
        <v>26</v>
      </c>
      <c r="L1741">
        <v>0.01</v>
      </c>
    </row>
    <row r="1742" spans="1:12" x14ac:dyDescent="0.25">
      <c r="A1742" s="1">
        <v>45105</v>
      </c>
      <c r="B1742" s="7">
        <v>6.5972222222222224E-2</v>
      </c>
      <c r="C1742" s="7">
        <v>4.1666666666666664E-2</v>
      </c>
      <c r="D1742" s="8">
        <f>Weather[[#This Row],[Date]]+Weather[[#This Row],[WeatherHourlyBuckets]]</f>
        <v>45105.041666666664</v>
      </c>
      <c r="E1742">
        <v>64.400000000000006</v>
      </c>
      <c r="F1742">
        <v>55.67</v>
      </c>
      <c r="G1742">
        <v>48.2</v>
      </c>
      <c r="H1742">
        <v>30.01</v>
      </c>
      <c r="I1742">
        <v>6</v>
      </c>
      <c r="J1742" t="s">
        <v>14</v>
      </c>
    </row>
    <row r="1743" spans="1:12" x14ac:dyDescent="0.25">
      <c r="A1743" s="1">
        <v>45105</v>
      </c>
      <c r="B1743" s="7">
        <v>6.25E-2</v>
      </c>
      <c r="C1743" s="7">
        <v>4.1666666666666664E-2</v>
      </c>
      <c r="D1743" s="8">
        <f>Weather[[#This Row],[Date]]+Weather[[#This Row],[WeatherHourlyBuckets]]</f>
        <v>45105.041666666664</v>
      </c>
      <c r="E1743">
        <v>66.2</v>
      </c>
      <c r="F1743">
        <v>52.3</v>
      </c>
      <c r="G1743">
        <v>48.2</v>
      </c>
      <c r="H1743">
        <v>30.01</v>
      </c>
      <c r="I1743">
        <v>9</v>
      </c>
      <c r="J1743" t="s">
        <v>16</v>
      </c>
    </row>
    <row r="1744" spans="1:12" x14ac:dyDescent="0.25">
      <c r="A1744" s="1">
        <v>45105</v>
      </c>
      <c r="B1744" s="7">
        <v>3.8194444444444448E-2</v>
      </c>
      <c r="C1744" s="7">
        <v>0</v>
      </c>
      <c r="D1744" s="8">
        <f>Weather[[#This Row],[Date]]+Weather[[#This Row],[WeatherHourlyBuckets]]</f>
        <v>45105</v>
      </c>
      <c r="E1744">
        <v>60.8</v>
      </c>
      <c r="F1744">
        <v>63.18</v>
      </c>
      <c r="G1744">
        <v>48.2</v>
      </c>
      <c r="H1744">
        <v>29.98</v>
      </c>
      <c r="I1744">
        <v>4</v>
      </c>
      <c r="J1744" t="s">
        <v>18</v>
      </c>
    </row>
    <row r="1745" spans="1:10" x14ac:dyDescent="0.25">
      <c r="A1745" s="1">
        <v>45105</v>
      </c>
      <c r="B1745" s="7">
        <v>3.4722222222222224E-2</v>
      </c>
      <c r="C1745" s="7">
        <v>0</v>
      </c>
      <c r="D1745" s="8">
        <f>Weather[[#This Row],[Date]]+Weather[[#This Row],[WeatherHourlyBuckets]]</f>
        <v>45105</v>
      </c>
      <c r="E1745">
        <v>60.8</v>
      </c>
      <c r="F1745">
        <v>63.18</v>
      </c>
      <c r="G1745">
        <v>48.2</v>
      </c>
      <c r="H1745">
        <v>29.98</v>
      </c>
      <c r="I1745">
        <v>6</v>
      </c>
      <c r="J1745" t="s">
        <v>18</v>
      </c>
    </row>
    <row r="1746" spans="1:10" x14ac:dyDescent="0.25">
      <c r="A1746" s="1">
        <v>45105</v>
      </c>
      <c r="B1746" s="7">
        <v>3.125E-2</v>
      </c>
      <c r="C1746" s="7">
        <v>0</v>
      </c>
      <c r="D1746" s="8">
        <f>Weather[[#This Row],[Date]]+Weather[[#This Row],[WeatherHourlyBuckets]]</f>
        <v>45105</v>
      </c>
      <c r="E1746">
        <v>60.8</v>
      </c>
      <c r="F1746">
        <v>63.18</v>
      </c>
      <c r="G1746">
        <v>48.2</v>
      </c>
      <c r="H1746">
        <v>29.98</v>
      </c>
      <c r="I1746">
        <v>5</v>
      </c>
      <c r="J1746" t="s">
        <v>19</v>
      </c>
    </row>
    <row r="1747" spans="1:10" x14ac:dyDescent="0.25">
      <c r="A1747" s="1">
        <v>45105</v>
      </c>
      <c r="B1747" s="7">
        <v>2.7777777777777776E-2</v>
      </c>
      <c r="C1747" s="7">
        <v>0</v>
      </c>
      <c r="D1747" s="8">
        <f>Weather[[#This Row],[Date]]+Weather[[#This Row],[WeatherHourlyBuckets]]</f>
        <v>45105</v>
      </c>
      <c r="E1747">
        <v>60.8</v>
      </c>
      <c r="F1747">
        <v>63.18</v>
      </c>
      <c r="G1747">
        <v>48.2</v>
      </c>
      <c r="H1747">
        <v>29.97</v>
      </c>
      <c r="I1747">
        <v>4</v>
      </c>
      <c r="J1747" t="s">
        <v>19</v>
      </c>
    </row>
    <row r="1748" spans="1:10" x14ac:dyDescent="0.25">
      <c r="A1748" s="1">
        <v>45105</v>
      </c>
      <c r="B1748" s="7">
        <v>2.4305555555555556E-2</v>
      </c>
      <c r="C1748" s="7">
        <v>0</v>
      </c>
      <c r="D1748" s="8">
        <f>Weather[[#This Row],[Date]]+Weather[[#This Row],[WeatherHourlyBuckets]]</f>
        <v>45105</v>
      </c>
      <c r="E1748">
        <v>62.6</v>
      </c>
      <c r="F1748">
        <v>59.3</v>
      </c>
      <c r="G1748">
        <v>48.2</v>
      </c>
      <c r="H1748">
        <v>29.97</v>
      </c>
      <c r="I1748">
        <v>4</v>
      </c>
      <c r="J1748" t="s">
        <v>19</v>
      </c>
    </row>
    <row r="1749" spans="1:10" x14ac:dyDescent="0.25">
      <c r="A1749" s="1">
        <v>45105</v>
      </c>
      <c r="B1749" s="7">
        <v>2.0833333333333332E-2</v>
      </c>
      <c r="C1749" s="7">
        <v>0</v>
      </c>
      <c r="D1749" s="8">
        <f>Weather[[#This Row],[Date]]+Weather[[#This Row],[WeatherHourlyBuckets]]</f>
        <v>45105</v>
      </c>
      <c r="E1749">
        <v>64.400000000000006</v>
      </c>
      <c r="F1749">
        <v>55.67</v>
      </c>
      <c r="G1749">
        <v>48.2</v>
      </c>
      <c r="H1749">
        <v>29.97</v>
      </c>
      <c r="J1749" t="s">
        <v>20</v>
      </c>
    </row>
    <row r="1750" spans="1:10" x14ac:dyDescent="0.25">
      <c r="A1750" s="1">
        <v>45105</v>
      </c>
      <c r="B1750" s="7">
        <v>1.0416666666666666E-2</v>
      </c>
      <c r="C1750" s="7">
        <v>0</v>
      </c>
      <c r="D1750" s="8">
        <f>Weather[[#This Row],[Date]]+Weather[[#This Row],[WeatherHourlyBuckets]]</f>
        <v>45105</v>
      </c>
      <c r="E1750">
        <v>62.6</v>
      </c>
      <c r="F1750">
        <v>59.3</v>
      </c>
      <c r="G1750">
        <v>48.2</v>
      </c>
      <c r="H1750">
        <v>29.96</v>
      </c>
      <c r="I1750">
        <v>3</v>
      </c>
      <c r="J1750" t="s">
        <v>11</v>
      </c>
    </row>
    <row r="1751" spans="1:10" x14ac:dyDescent="0.25">
      <c r="A1751" s="1">
        <v>45105</v>
      </c>
      <c r="B1751" s="7">
        <v>6.9444444444444441E-3</v>
      </c>
      <c r="C1751" s="7">
        <v>0</v>
      </c>
      <c r="D1751" s="8">
        <f>Weather[[#This Row],[Date]]+Weather[[#This Row],[WeatherHourlyBuckets]]</f>
        <v>45105</v>
      </c>
      <c r="E1751">
        <v>62.6</v>
      </c>
      <c r="F1751">
        <v>59.3</v>
      </c>
      <c r="G1751">
        <v>48.2</v>
      </c>
      <c r="H1751">
        <v>29.96</v>
      </c>
      <c r="I1751">
        <v>4</v>
      </c>
      <c r="J1751" t="s">
        <v>21</v>
      </c>
    </row>
    <row r="1752" spans="1:10" x14ac:dyDescent="0.25">
      <c r="A1752" s="1">
        <v>45105</v>
      </c>
      <c r="B1752" s="7">
        <v>4.8611111111111112E-2</v>
      </c>
      <c r="C1752" s="7">
        <v>4.1666666666666664E-2</v>
      </c>
      <c r="D1752" s="8">
        <f>Weather[[#This Row],[Date]]+Weather[[#This Row],[WeatherHourlyBuckets]]</f>
        <v>45105.041666666664</v>
      </c>
      <c r="E1752">
        <v>64.400000000000006</v>
      </c>
      <c r="F1752">
        <v>52.03</v>
      </c>
      <c r="G1752">
        <v>46.4</v>
      </c>
      <c r="H1752">
        <v>29.99</v>
      </c>
      <c r="I1752">
        <v>6</v>
      </c>
      <c r="J1752" t="s">
        <v>17</v>
      </c>
    </row>
    <row r="1753" spans="1:10" x14ac:dyDescent="0.25">
      <c r="A1753" s="1">
        <v>45105</v>
      </c>
      <c r="B1753" s="7">
        <v>4.1666666666666664E-2</v>
      </c>
      <c r="C1753" s="7">
        <v>4.1666666666666664E-2</v>
      </c>
      <c r="D1753" s="8">
        <f>Weather[[#This Row],[Date]]+Weather[[#This Row],[WeatherHourlyBuckets]]</f>
        <v>45105.041666666664</v>
      </c>
      <c r="E1753">
        <v>62.6</v>
      </c>
      <c r="F1753">
        <v>55.41</v>
      </c>
      <c r="G1753">
        <v>46.4</v>
      </c>
      <c r="H1753">
        <v>29.98</v>
      </c>
      <c r="I1753">
        <v>4</v>
      </c>
      <c r="J1753" t="s">
        <v>16</v>
      </c>
    </row>
    <row r="1754" spans="1:10" x14ac:dyDescent="0.25">
      <c r="A1754" s="1">
        <v>45105</v>
      </c>
      <c r="B1754" s="7">
        <v>0.875</v>
      </c>
      <c r="C1754" s="7">
        <v>0.875</v>
      </c>
      <c r="D1754" s="8">
        <f>Weather[[#This Row],[Date]]+Weather[[#This Row],[WeatherHourlyBuckets]]</f>
        <v>45105.875</v>
      </c>
      <c r="E1754">
        <v>75.2</v>
      </c>
      <c r="F1754">
        <v>44.05</v>
      </c>
      <c r="G1754">
        <v>51.8</v>
      </c>
      <c r="H1754">
        <v>29.99</v>
      </c>
      <c r="I1754">
        <v>6</v>
      </c>
      <c r="J1754" t="s">
        <v>26</v>
      </c>
    </row>
    <row r="1755" spans="1:10" x14ac:dyDescent="0.25">
      <c r="A1755" s="1">
        <v>45105</v>
      </c>
      <c r="B1755" s="7">
        <v>0.87152777777777779</v>
      </c>
      <c r="C1755" s="7">
        <v>0.83333333333333337</v>
      </c>
      <c r="D1755" s="8">
        <f>Weather[[#This Row],[Date]]+Weather[[#This Row],[WeatherHourlyBuckets]]</f>
        <v>45105.833333333336</v>
      </c>
      <c r="E1755">
        <v>75.2</v>
      </c>
      <c r="F1755">
        <v>44.05</v>
      </c>
      <c r="G1755">
        <v>51.8</v>
      </c>
      <c r="H1755">
        <v>30</v>
      </c>
      <c r="I1755">
        <v>6</v>
      </c>
      <c r="J1755" t="s">
        <v>23</v>
      </c>
    </row>
    <row r="1756" spans="1:10" x14ac:dyDescent="0.25">
      <c r="A1756" s="1">
        <v>45105</v>
      </c>
      <c r="B1756" s="7">
        <v>0.86805555555555558</v>
      </c>
      <c r="C1756" s="7">
        <v>0.83333333333333337</v>
      </c>
      <c r="D1756" s="8">
        <f>Weather[[#This Row],[Date]]+Weather[[#This Row],[WeatherHourlyBuckets]]</f>
        <v>45105.833333333336</v>
      </c>
      <c r="E1756">
        <v>75.2</v>
      </c>
      <c r="F1756">
        <v>44.05</v>
      </c>
      <c r="G1756">
        <v>51.8</v>
      </c>
      <c r="H1756">
        <v>30</v>
      </c>
      <c r="I1756">
        <v>6</v>
      </c>
      <c r="J1756" t="s">
        <v>23</v>
      </c>
    </row>
    <row r="1757" spans="1:10" x14ac:dyDescent="0.25">
      <c r="A1757" s="1">
        <v>45105</v>
      </c>
      <c r="B1757" s="7">
        <v>0.86458333333333337</v>
      </c>
      <c r="C1757" s="7">
        <v>0.83333333333333337</v>
      </c>
      <c r="D1757" s="8">
        <f>Weather[[#This Row],[Date]]+Weather[[#This Row],[WeatherHourlyBuckets]]</f>
        <v>45105.833333333336</v>
      </c>
      <c r="E1757">
        <v>75.2</v>
      </c>
      <c r="F1757">
        <v>44.05</v>
      </c>
      <c r="G1757">
        <v>51.8</v>
      </c>
      <c r="H1757">
        <v>30</v>
      </c>
      <c r="I1757">
        <v>8</v>
      </c>
      <c r="J1757" t="s">
        <v>26</v>
      </c>
    </row>
    <row r="1758" spans="1:10" x14ac:dyDescent="0.25">
      <c r="A1758" s="1">
        <v>45105</v>
      </c>
      <c r="B1758" s="7">
        <v>7.2916666666666671E-2</v>
      </c>
      <c r="C1758" s="7">
        <v>4.1666666666666664E-2</v>
      </c>
      <c r="D1758" s="8">
        <f>Weather[[#This Row],[Date]]+Weather[[#This Row],[WeatherHourlyBuckets]]</f>
        <v>45105.041666666664</v>
      </c>
      <c r="E1758">
        <v>64.400000000000006</v>
      </c>
      <c r="F1758">
        <v>63.64</v>
      </c>
      <c r="G1758">
        <v>51.8</v>
      </c>
      <c r="H1758">
        <v>30.02</v>
      </c>
      <c r="I1758">
        <v>7</v>
      </c>
      <c r="J1758" t="s">
        <v>15</v>
      </c>
    </row>
    <row r="1759" spans="1:10" x14ac:dyDescent="0.25">
      <c r="A1759" s="1">
        <v>45105</v>
      </c>
      <c r="B1759" s="7">
        <v>6.9444444444444448E-2</v>
      </c>
      <c r="C1759" s="7">
        <v>4.1666666666666664E-2</v>
      </c>
      <c r="D1759" s="8">
        <f>Weather[[#This Row],[Date]]+Weather[[#This Row],[WeatherHourlyBuckets]]</f>
        <v>45105.041666666664</v>
      </c>
      <c r="E1759">
        <v>66.2</v>
      </c>
      <c r="F1759">
        <v>59.79</v>
      </c>
      <c r="G1759">
        <v>51.8</v>
      </c>
      <c r="H1759">
        <v>30.01</v>
      </c>
      <c r="I1759">
        <v>10</v>
      </c>
      <c r="J1759" t="s">
        <v>14</v>
      </c>
    </row>
    <row r="1760" spans="1:10" x14ac:dyDescent="0.25">
      <c r="A1760" s="1">
        <v>45105</v>
      </c>
      <c r="B1760" s="7">
        <v>5.2083333333333336E-2</v>
      </c>
      <c r="C1760" s="7">
        <v>4.1666666666666664E-2</v>
      </c>
      <c r="D1760" s="8">
        <f>Weather[[#This Row],[Date]]+Weather[[#This Row],[WeatherHourlyBuckets]]</f>
        <v>45105.041666666664</v>
      </c>
      <c r="E1760">
        <v>66.2</v>
      </c>
      <c r="F1760">
        <v>45.65</v>
      </c>
      <c r="G1760">
        <v>44.6</v>
      </c>
      <c r="H1760">
        <v>30</v>
      </c>
      <c r="I1760">
        <v>7</v>
      </c>
      <c r="J1760" t="s">
        <v>17</v>
      </c>
    </row>
    <row r="1761" spans="1:10" x14ac:dyDescent="0.25">
      <c r="A1761" s="1">
        <v>45105</v>
      </c>
      <c r="B1761" s="7">
        <v>4.5138888888888888E-2</v>
      </c>
      <c r="C1761" s="7">
        <v>4.1666666666666664E-2</v>
      </c>
      <c r="D1761" s="8">
        <f>Weather[[#This Row],[Date]]+Weather[[#This Row],[WeatherHourlyBuckets]]</f>
        <v>45105.041666666664</v>
      </c>
      <c r="E1761">
        <v>66.2</v>
      </c>
      <c r="F1761">
        <v>45.65</v>
      </c>
      <c r="G1761">
        <v>44.6</v>
      </c>
      <c r="H1761">
        <v>29.99</v>
      </c>
      <c r="I1761">
        <v>6</v>
      </c>
      <c r="J1761" t="s">
        <v>17</v>
      </c>
    </row>
    <row r="1762" spans="1:10" x14ac:dyDescent="0.25">
      <c r="A1762" s="1">
        <v>45105</v>
      </c>
      <c r="B1762" s="7">
        <v>0.89930555555555558</v>
      </c>
      <c r="C1762" s="7">
        <v>0.875</v>
      </c>
      <c r="D1762" s="8">
        <f>Weather[[#This Row],[Date]]+Weather[[#This Row],[WeatherHourlyBuckets]]</f>
        <v>45105.875</v>
      </c>
      <c r="E1762">
        <v>71.599999999999994</v>
      </c>
      <c r="F1762">
        <v>53.1</v>
      </c>
      <c r="G1762">
        <v>53.6</v>
      </c>
      <c r="H1762">
        <v>30.01</v>
      </c>
      <c r="I1762">
        <v>7</v>
      </c>
      <c r="J1762" t="s">
        <v>14</v>
      </c>
    </row>
    <row r="1763" spans="1:10" x14ac:dyDescent="0.25">
      <c r="A1763" s="1">
        <v>45105</v>
      </c>
      <c r="B1763" s="7">
        <v>0.88541666666666663</v>
      </c>
      <c r="C1763" s="7">
        <v>0.875</v>
      </c>
      <c r="D1763" s="8">
        <f>Weather[[#This Row],[Date]]+Weather[[#This Row],[WeatherHourlyBuckets]]</f>
        <v>45105.875</v>
      </c>
      <c r="E1763">
        <v>73.400000000000006</v>
      </c>
      <c r="F1763">
        <v>49.97</v>
      </c>
      <c r="G1763">
        <v>53.6</v>
      </c>
      <c r="H1763">
        <v>30</v>
      </c>
      <c r="I1763">
        <v>5</v>
      </c>
      <c r="J1763" t="s">
        <v>14</v>
      </c>
    </row>
    <row r="1764" spans="1:10" x14ac:dyDescent="0.25">
      <c r="A1764" s="1">
        <v>45105</v>
      </c>
      <c r="B1764" s="7">
        <v>0.88194444444444442</v>
      </c>
      <c r="C1764" s="7">
        <v>0.875</v>
      </c>
      <c r="D1764" s="8">
        <f>Weather[[#This Row],[Date]]+Weather[[#This Row],[WeatherHourlyBuckets]]</f>
        <v>45105.875</v>
      </c>
      <c r="E1764">
        <v>73.400000000000006</v>
      </c>
      <c r="F1764">
        <v>49.97</v>
      </c>
      <c r="G1764">
        <v>53.6</v>
      </c>
      <c r="H1764">
        <v>30</v>
      </c>
      <c r="I1764">
        <v>5</v>
      </c>
      <c r="J1764" t="s">
        <v>26</v>
      </c>
    </row>
    <row r="1765" spans="1:10" x14ac:dyDescent="0.25">
      <c r="A1765" s="1">
        <v>45105</v>
      </c>
      <c r="B1765" s="7">
        <v>0.87847222222222221</v>
      </c>
      <c r="C1765" s="7">
        <v>0.875</v>
      </c>
      <c r="D1765" s="8">
        <f>Weather[[#This Row],[Date]]+Weather[[#This Row],[WeatherHourlyBuckets]]</f>
        <v>45105.875</v>
      </c>
      <c r="E1765">
        <v>73.400000000000006</v>
      </c>
      <c r="F1765">
        <v>49.97</v>
      </c>
      <c r="G1765">
        <v>53.6</v>
      </c>
      <c r="H1765">
        <v>30</v>
      </c>
      <c r="I1765">
        <v>5</v>
      </c>
      <c r="J1765" t="s">
        <v>23</v>
      </c>
    </row>
    <row r="1766" spans="1:10" x14ac:dyDescent="0.25">
      <c r="A1766" s="1">
        <v>45105</v>
      </c>
      <c r="B1766" s="7">
        <v>0.86111111111111116</v>
      </c>
      <c r="C1766" s="7">
        <v>0.83333333333333337</v>
      </c>
      <c r="D1766" s="8">
        <f>Weather[[#This Row],[Date]]+Weather[[#This Row],[WeatherHourlyBuckets]]</f>
        <v>45105.833333333336</v>
      </c>
      <c r="E1766">
        <v>75.2</v>
      </c>
      <c r="F1766">
        <v>47.06</v>
      </c>
      <c r="G1766">
        <v>53.6</v>
      </c>
      <c r="H1766">
        <v>30</v>
      </c>
      <c r="I1766">
        <v>8</v>
      </c>
      <c r="J1766" t="s">
        <v>14</v>
      </c>
    </row>
    <row r="1767" spans="1:10" x14ac:dyDescent="0.25">
      <c r="A1767" s="1">
        <v>45105</v>
      </c>
      <c r="B1767" s="7">
        <v>0.85763888888888884</v>
      </c>
      <c r="C1767" s="7">
        <v>0.83333333333333337</v>
      </c>
      <c r="D1767" s="8">
        <f>Weather[[#This Row],[Date]]+Weather[[#This Row],[WeatherHourlyBuckets]]</f>
        <v>45105.833333333336</v>
      </c>
      <c r="E1767">
        <v>75.2</v>
      </c>
      <c r="F1767">
        <v>47.06</v>
      </c>
      <c r="G1767">
        <v>53.6</v>
      </c>
      <c r="H1767">
        <v>30</v>
      </c>
      <c r="I1767">
        <v>9</v>
      </c>
      <c r="J1767" t="s">
        <v>14</v>
      </c>
    </row>
    <row r="1768" spans="1:10" x14ac:dyDescent="0.25">
      <c r="A1768" s="1">
        <v>45105</v>
      </c>
      <c r="B1768" s="7">
        <v>0.85416666666666663</v>
      </c>
      <c r="C1768" s="7">
        <v>0.83333333333333337</v>
      </c>
      <c r="D1768" s="8">
        <f>Weather[[#This Row],[Date]]+Weather[[#This Row],[WeatherHourlyBuckets]]</f>
        <v>45105.833333333336</v>
      </c>
      <c r="E1768">
        <v>75.2</v>
      </c>
      <c r="F1768">
        <v>47.06</v>
      </c>
      <c r="G1768">
        <v>53.6</v>
      </c>
      <c r="H1768">
        <v>30</v>
      </c>
      <c r="I1768">
        <v>10</v>
      </c>
      <c r="J1768" t="s">
        <v>14</v>
      </c>
    </row>
    <row r="1769" spans="1:10" x14ac:dyDescent="0.25">
      <c r="A1769" s="1">
        <v>45105</v>
      </c>
      <c r="B1769" s="7">
        <v>0.54513888888888884</v>
      </c>
      <c r="C1769" s="7">
        <v>0.54166666666666663</v>
      </c>
      <c r="D1769" s="8">
        <f>Weather[[#This Row],[Date]]+Weather[[#This Row],[WeatherHourlyBuckets]]</f>
        <v>45105.541666666664</v>
      </c>
      <c r="E1769">
        <v>78.8</v>
      </c>
      <c r="F1769">
        <v>41.78</v>
      </c>
      <c r="G1769">
        <v>53.6</v>
      </c>
      <c r="H1769">
        <v>30.01</v>
      </c>
      <c r="I1769">
        <v>5</v>
      </c>
      <c r="J1769" t="s">
        <v>25</v>
      </c>
    </row>
    <row r="1770" spans="1:10" x14ac:dyDescent="0.25">
      <c r="A1770" s="1">
        <v>45105</v>
      </c>
      <c r="B1770" s="7">
        <v>0.1076388888888889</v>
      </c>
      <c r="C1770" s="7">
        <v>8.3333333333333329E-2</v>
      </c>
      <c r="D1770" s="8">
        <f>Weather[[#This Row],[Date]]+Weather[[#This Row],[WeatherHourlyBuckets]]</f>
        <v>45105.083333333336</v>
      </c>
      <c r="E1770">
        <v>62.6</v>
      </c>
      <c r="F1770">
        <v>72.42</v>
      </c>
      <c r="G1770">
        <v>53.6</v>
      </c>
      <c r="H1770">
        <v>30.02</v>
      </c>
      <c r="I1770">
        <v>6</v>
      </c>
      <c r="J1770" t="s">
        <v>15</v>
      </c>
    </row>
    <row r="1771" spans="1:10" x14ac:dyDescent="0.25">
      <c r="A1771" s="1">
        <v>45105</v>
      </c>
      <c r="B1771" s="7">
        <v>0.10416666666666667</v>
      </c>
      <c r="C1771" s="7">
        <v>8.3333333333333329E-2</v>
      </c>
      <c r="D1771" s="8">
        <f>Weather[[#This Row],[Date]]+Weather[[#This Row],[WeatherHourlyBuckets]]</f>
        <v>45105.083333333336</v>
      </c>
      <c r="E1771">
        <v>62.6</v>
      </c>
      <c r="F1771">
        <v>72.42</v>
      </c>
      <c r="G1771">
        <v>53.6</v>
      </c>
      <c r="H1771">
        <v>30.02</v>
      </c>
      <c r="I1771">
        <v>6</v>
      </c>
      <c r="J1771" t="s">
        <v>15</v>
      </c>
    </row>
    <row r="1772" spans="1:10" x14ac:dyDescent="0.25">
      <c r="A1772" s="1">
        <v>45105</v>
      </c>
      <c r="B1772" s="7">
        <v>9.375E-2</v>
      </c>
      <c r="C1772" s="7">
        <v>8.3333333333333329E-2</v>
      </c>
      <c r="D1772" s="8">
        <f>Weather[[#This Row],[Date]]+Weather[[#This Row],[WeatherHourlyBuckets]]</f>
        <v>45105.083333333336</v>
      </c>
      <c r="E1772">
        <v>62.6</v>
      </c>
      <c r="F1772">
        <v>72.42</v>
      </c>
      <c r="G1772">
        <v>53.6</v>
      </c>
      <c r="H1772">
        <v>30.02</v>
      </c>
      <c r="I1772">
        <v>8</v>
      </c>
      <c r="J1772" t="s">
        <v>15</v>
      </c>
    </row>
    <row r="1773" spans="1:10" x14ac:dyDescent="0.25">
      <c r="A1773" s="1">
        <v>45105</v>
      </c>
      <c r="B1773" s="7">
        <v>9.0277777777777776E-2</v>
      </c>
      <c r="C1773" s="7">
        <v>8.3333333333333329E-2</v>
      </c>
      <c r="D1773" s="8">
        <f>Weather[[#This Row],[Date]]+Weather[[#This Row],[WeatherHourlyBuckets]]</f>
        <v>45105.083333333336</v>
      </c>
      <c r="E1773">
        <v>64.400000000000006</v>
      </c>
      <c r="F1773">
        <v>67.989999999999995</v>
      </c>
      <c r="G1773">
        <v>53.6</v>
      </c>
      <c r="H1773">
        <v>30.02</v>
      </c>
      <c r="I1773">
        <v>8</v>
      </c>
      <c r="J1773" t="s">
        <v>14</v>
      </c>
    </row>
    <row r="1774" spans="1:10" x14ac:dyDescent="0.25">
      <c r="A1774" s="1">
        <v>45105</v>
      </c>
      <c r="B1774" s="7">
        <v>8.6805555555555552E-2</v>
      </c>
      <c r="C1774" s="7">
        <v>8.3333333333333329E-2</v>
      </c>
      <c r="D1774" s="8">
        <f>Weather[[#This Row],[Date]]+Weather[[#This Row],[WeatherHourlyBuckets]]</f>
        <v>45105.083333333336</v>
      </c>
      <c r="E1774">
        <v>64.400000000000006</v>
      </c>
      <c r="F1774">
        <v>67.989999999999995</v>
      </c>
      <c r="G1774">
        <v>53.6</v>
      </c>
      <c r="H1774">
        <v>30.02</v>
      </c>
      <c r="I1774">
        <v>6</v>
      </c>
      <c r="J1774" t="s">
        <v>14</v>
      </c>
    </row>
    <row r="1775" spans="1:10" x14ac:dyDescent="0.25">
      <c r="A1775" s="1">
        <v>45105</v>
      </c>
      <c r="B1775" s="7">
        <v>8.3333333333333329E-2</v>
      </c>
      <c r="C1775" s="7">
        <v>8.3333333333333329E-2</v>
      </c>
      <c r="D1775" s="8">
        <f>Weather[[#This Row],[Date]]+Weather[[#This Row],[WeatherHourlyBuckets]]</f>
        <v>45105.083333333336</v>
      </c>
      <c r="E1775">
        <v>64.400000000000006</v>
      </c>
      <c r="F1775">
        <v>67.989999999999995</v>
      </c>
      <c r="G1775">
        <v>53.6</v>
      </c>
      <c r="H1775">
        <v>30.02</v>
      </c>
      <c r="I1775">
        <v>7</v>
      </c>
      <c r="J1775" t="s">
        <v>14</v>
      </c>
    </row>
    <row r="1776" spans="1:10" x14ac:dyDescent="0.25">
      <c r="A1776" s="1">
        <v>45105</v>
      </c>
      <c r="B1776" s="7">
        <v>7.9861111111111105E-2</v>
      </c>
      <c r="C1776" s="7">
        <v>4.1666666666666664E-2</v>
      </c>
      <c r="D1776" s="8">
        <f>Weather[[#This Row],[Date]]+Weather[[#This Row],[WeatherHourlyBuckets]]</f>
        <v>45105.041666666664</v>
      </c>
      <c r="E1776">
        <v>64.400000000000006</v>
      </c>
      <c r="F1776">
        <v>67.989999999999995</v>
      </c>
      <c r="G1776">
        <v>53.6</v>
      </c>
      <c r="H1776">
        <v>30.01</v>
      </c>
      <c r="I1776">
        <v>6</v>
      </c>
      <c r="J1776" t="s">
        <v>14</v>
      </c>
    </row>
    <row r="1777" spans="1:10" x14ac:dyDescent="0.25">
      <c r="A1777" s="1">
        <v>45105</v>
      </c>
      <c r="B1777" s="7">
        <v>7.6388888888888895E-2</v>
      </c>
      <c r="C1777" s="7">
        <v>4.1666666666666664E-2</v>
      </c>
      <c r="D1777" s="8">
        <f>Weather[[#This Row],[Date]]+Weather[[#This Row],[WeatherHourlyBuckets]]</f>
        <v>45105.041666666664</v>
      </c>
      <c r="E1777">
        <v>64.400000000000006</v>
      </c>
      <c r="F1777">
        <v>67.989999999999995</v>
      </c>
      <c r="G1777">
        <v>53.6</v>
      </c>
      <c r="H1777">
        <v>30.01</v>
      </c>
      <c r="I1777">
        <v>7</v>
      </c>
      <c r="J1777" t="s">
        <v>14</v>
      </c>
    </row>
    <row r="1778" spans="1:10" x14ac:dyDescent="0.25">
      <c r="A1778" s="1">
        <v>45105</v>
      </c>
      <c r="B1778" s="7">
        <v>3.472222222222222E-3</v>
      </c>
      <c r="C1778" s="7">
        <v>0</v>
      </c>
      <c r="D1778" s="8">
        <f>Weather[[#This Row],[Date]]+Weather[[#This Row],[WeatherHourlyBuckets]]</f>
        <v>45105</v>
      </c>
      <c r="E1778">
        <v>60.8</v>
      </c>
      <c r="F1778">
        <v>67.569999999999993</v>
      </c>
      <c r="G1778">
        <v>50</v>
      </c>
      <c r="H1778">
        <v>29.96</v>
      </c>
      <c r="I1778">
        <v>3</v>
      </c>
      <c r="J1778" t="s">
        <v>21</v>
      </c>
    </row>
    <row r="1779" spans="1:10" x14ac:dyDescent="0.25">
      <c r="A1779" s="1">
        <v>45105</v>
      </c>
      <c r="B1779" s="7">
        <v>0.96180555555555558</v>
      </c>
      <c r="C1779" s="7">
        <v>0.95833333333333337</v>
      </c>
      <c r="D1779" s="8">
        <f>Weather[[#This Row],[Date]]+Weather[[#This Row],[WeatherHourlyBuckets]]</f>
        <v>45105.958333333336</v>
      </c>
      <c r="E1779">
        <v>69.8</v>
      </c>
      <c r="F1779">
        <v>60.27</v>
      </c>
      <c r="G1779">
        <v>55.4</v>
      </c>
      <c r="H1779">
        <v>30.01</v>
      </c>
      <c r="I1779">
        <v>8</v>
      </c>
      <c r="J1779" t="s">
        <v>15</v>
      </c>
    </row>
    <row r="1780" spans="1:10" x14ac:dyDescent="0.25">
      <c r="A1780" s="1">
        <v>45105</v>
      </c>
      <c r="B1780" s="7">
        <v>0.95833333333333337</v>
      </c>
      <c r="C1780" s="7">
        <v>0.95833333333333337</v>
      </c>
      <c r="D1780" s="8">
        <f>Weather[[#This Row],[Date]]+Weather[[#This Row],[WeatherHourlyBuckets]]</f>
        <v>45105.958333333336</v>
      </c>
      <c r="E1780">
        <v>69.8</v>
      </c>
      <c r="F1780">
        <v>60.27</v>
      </c>
      <c r="G1780">
        <v>55.4</v>
      </c>
      <c r="H1780">
        <v>30.01</v>
      </c>
      <c r="I1780">
        <v>6</v>
      </c>
      <c r="J1780" t="s">
        <v>17</v>
      </c>
    </row>
    <row r="1781" spans="1:10" x14ac:dyDescent="0.25">
      <c r="A1781" s="1">
        <v>45105</v>
      </c>
      <c r="B1781" s="7">
        <v>0.95486111111111116</v>
      </c>
      <c r="C1781" s="7">
        <v>0.91666666666666663</v>
      </c>
      <c r="D1781" s="8">
        <f>Weather[[#This Row],[Date]]+Weather[[#This Row],[WeatherHourlyBuckets]]</f>
        <v>45105.916666666664</v>
      </c>
      <c r="E1781">
        <v>69.8</v>
      </c>
      <c r="F1781">
        <v>60.27</v>
      </c>
      <c r="G1781">
        <v>55.4</v>
      </c>
      <c r="H1781">
        <v>30.01</v>
      </c>
      <c r="I1781">
        <v>5</v>
      </c>
      <c r="J1781" t="s">
        <v>17</v>
      </c>
    </row>
    <row r="1782" spans="1:10" x14ac:dyDescent="0.25">
      <c r="A1782" s="1">
        <v>45105</v>
      </c>
      <c r="B1782" s="7">
        <v>0.95138888888888884</v>
      </c>
      <c r="C1782" s="7">
        <v>0.91666666666666663</v>
      </c>
      <c r="D1782" s="8">
        <f>Weather[[#This Row],[Date]]+Weather[[#This Row],[WeatherHourlyBuckets]]</f>
        <v>45105.916666666664</v>
      </c>
      <c r="E1782">
        <v>69.8</v>
      </c>
      <c r="F1782">
        <v>60.27</v>
      </c>
      <c r="G1782">
        <v>55.4</v>
      </c>
      <c r="H1782">
        <v>30.01</v>
      </c>
      <c r="I1782">
        <v>4</v>
      </c>
      <c r="J1782" t="s">
        <v>17</v>
      </c>
    </row>
    <row r="1783" spans="1:10" x14ac:dyDescent="0.25">
      <c r="A1783" s="1">
        <v>45105</v>
      </c>
      <c r="B1783" s="7">
        <v>0.94791666666666663</v>
      </c>
      <c r="C1783" s="7">
        <v>0.91666666666666663</v>
      </c>
      <c r="D1783" s="8">
        <f>Weather[[#This Row],[Date]]+Weather[[#This Row],[WeatherHourlyBuckets]]</f>
        <v>45105.916666666664</v>
      </c>
      <c r="E1783">
        <v>69.8</v>
      </c>
      <c r="F1783">
        <v>60.27</v>
      </c>
      <c r="G1783">
        <v>55.4</v>
      </c>
      <c r="H1783">
        <v>30.01</v>
      </c>
      <c r="I1783">
        <v>4</v>
      </c>
      <c r="J1783" t="s">
        <v>16</v>
      </c>
    </row>
    <row r="1784" spans="1:10" x14ac:dyDescent="0.25">
      <c r="A1784" s="1">
        <v>45105</v>
      </c>
      <c r="B1784" s="7">
        <v>0.94444444444444442</v>
      </c>
      <c r="C1784" s="7">
        <v>0.91666666666666663</v>
      </c>
      <c r="D1784" s="8">
        <f>Weather[[#This Row],[Date]]+Weather[[#This Row],[WeatherHourlyBuckets]]</f>
        <v>45105.916666666664</v>
      </c>
      <c r="E1784">
        <v>68</v>
      </c>
      <c r="F1784">
        <v>64.099999999999994</v>
      </c>
      <c r="G1784">
        <v>55.4</v>
      </c>
      <c r="H1784">
        <v>30.01</v>
      </c>
      <c r="I1784">
        <v>5</v>
      </c>
      <c r="J1784" t="s">
        <v>18</v>
      </c>
    </row>
    <row r="1785" spans="1:10" x14ac:dyDescent="0.25">
      <c r="A1785" s="1">
        <v>45105</v>
      </c>
      <c r="B1785" s="7">
        <v>0.94097222222222221</v>
      </c>
      <c r="C1785" s="7">
        <v>0.91666666666666663</v>
      </c>
      <c r="D1785" s="8">
        <f>Weather[[#This Row],[Date]]+Weather[[#This Row],[WeatherHourlyBuckets]]</f>
        <v>45105.916666666664</v>
      </c>
      <c r="E1785">
        <v>69.8</v>
      </c>
      <c r="F1785">
        <v>60.27</v>
      </c>
      <c r="G1785">
        <v>55.4</v>
      </c>
      <c r="H1785">
        <v>30.01</v>
      </c>
      <c r="I1785">
        <v>3</v>
      </c>
      <c r="J1785" t="s">
        <v>18</v>
      </c>
    </row>
    <row r="1786" spans="1:10" x14ac:dyDescent="0.25">
      <c r="A1786" s="1">
        <v>45105</v>
      </c>
      <c r="B1786" s="7">
        <v>0.9375</v>
      </c>
      <c r="C1786" s="7">
        <v>0.91666666666666663</v>
      </c>
      <c r="D1786" s="8">
        <f>Weather[[#This Row],[Date]]+Weather[[#This Row],[WeatherHourlyBuckets]]</f>
        <v>45105.916666666664</v>
      </c>
      <c r="E1786">
        <v>69.8</v>
      </c>
      <c r="F1786">
        <v>60.27</v>
      </c>
      <c r="G1786">
        <v>55.4</v>
      </c>
      <c r="H1786">
        <v>30.01</v>
      </c>
      <c r="I1786">
        <v>4</v>
      </c>
      <c r="J1786" t="s">
        <v>17</v>
      </c>
    </row>
    <row r="1787" spans="1:10" x14ac:dyDescent="0.25">
      <c r="A1787" s="1">
        <v>45105</v>
      </c>
      <c r="B1787" s="7">
        <v>0.92708333333333337</v>
      </c>
      <c r="C1787" s="7">
        <v>0.91666666666666663</v>
      </c>
      <c r="D1787" s="8">
        <f>Weather[[#This Row],[Date]]+Weather[[#This Row],[WeatherHourlyBuckets]]</f>
        <v>45105.916666666664</v>
      </c>
      <c r="E1787">
        <v>71.599999999999994</v>
      </c>
      <c r="F1787">
        <v>56.7</v>
      </c>
      <c r="G1787">
        <v>55.4</v>
      </c>
      <c r="H1787">
        <v>30.01</v>
      </c>
      <c r="I1787">
        <v>6</v>
      </c>
      <c r="J1787" t="s">
        <v>14</v>
      </c>
    </row>
    <row r="1788" spans="1:10" x14ac:dyDescent="0.25">
      <c r="A1788" s="1">
        <v>45105</v>
      </c>
      <c r="B1788" s="7">
        <v>0.92361111111111116</v>
      </c>
      <c r="C1788" s="7">
        <v>0.91666666666666663</v>
      </c>
      <c r="D1788" s="8">
        <f>Weather[[#This Row],[Date]]+Weather[[#This Row],[WeatherHourlyBuckets]]</f>
        <v>45105.916666666664</v>
      </c>
      <c r="E1788">
        <v>71.599999999999994</v>
      </c>
      <c r="F1788">
        <v>56.7</v>
      </c>
      <c r="G1788">
        <v>55.4</v>
      </c>
      <c r="H1788">
        <v>30.01</v>
      </c>
      <c r="I1788">
        <v>8</v>
      </c>
      <c r="J1788" t="s">
        <v>14</v>
      </c>
    </row>
    <row r="1789" spans="1:10" x14ac:dyDescent="0.25">
      <c r="A1789" s="1">
        <v>45105</v>
      </c>
      <c r="B1789" s="7">
        <v>0.92013888888888884</v>
      </c>
      <c r="C1789" s="7">
        <v>0.91666666666666663</v>
      </c>
      <c r="D1789" s="8">
        <f>Weather[[#This Row],[Date]]+Weather[[#This Row],[WeatherHourlyBuckets]]</f>
        <v>45105.916666666664</v>
      </c>
      <c r="E1789">
        <v>73.400000000000006</v>
      </c>
      <c r="F1789">
        <v>53.36</v>
      </c>
      <c r="G1789">
        <v>55.4</v>
      </c>
      <c r="H1789">
        <v>30.02</v>
      </c>
      <c r="I1789">
        <v>5</v>
      </c>
      <c r="J1789" t="s">
        <v>26</v>
      </c>
    </row>
    <row r="1790" spans="1:10" x14ac:dyDescent="0.25">
      <c r="A1790" s="1">
        <v>45105</v>
      </c>
      <c r="B1790" s="7">
        <v>0.91666666666666663</v>
      </c>
      <c r="C1790" s="7">
        <v>0.91666666666666663</v>
      </c>
      <c r="D1790" s="8">
        <f>Weather[[#This Row],[Date]]+Weather[[#This Row],[WeatherHourlyBuckets]]</f>
        <v>45105.916666666664</v>
      </c>
      <c r="E1790">
        <v>73.400000000000006</v>
      </c>
      <c r="F1790">
        <v>53.36</v>
      </c>
      <c r="G1790">
        <v>55.4</v>
      </c>
      <c r="H1790">
        <v>30.01</v>
      </c>
      <c r="I1790">
        <v>9</v>
      </c>
      <c r="J1790" t="s">
        <v>26</v>
      </c>
    </row>
    <row r="1791" spans="1:10" x14ac:dyDescent="0.25">
      <c r="A1791" s="1">
        <v>45105</v>
      </c>
      <c r="B1791" s="7">
        <v>0.91319444444444442</v>
      </c>
      <c r="C1791" s="7">
        <v>0.875</v>
      </c>
      <c r="D1791" s="8">
        <f>Weather[[#This Row],[Date]]+Weather[[#This Row],[WeatherHourlyBuckets]]</f>
        <v>45105.875</v>
      </c>
      <c r="E1791">
        <v>73.400000000000006</v>
      </c>
      <c r="F1791">
        <v>53.36</v>
      </c>
      <c r="G1791">
        <v>55.4</v>
      </c>
      <c r="H1791">
        <v>30.01</v>
      </c>
      <c r="I1791">
        <v>10</v>
      </c>
      <c r="J1791" t="s">
        <v>14</v>
      </c>
    </row>
    <row r="1792" spans="1:10" x14ac:dyDescent="0.25">
      <c r="A1792" s="1">
        <v>45105</v>
      </c>
      <c r="B1792" s="7">
        <v>0.90972222222222221</v>
      </c>
      <c r="C1792" s="7">
        <v>0.875</v>
      </c>
      <c r="D1792" s="8">
        <f>Weather[[#This Row],[Date]]+Weather[[#This Row],[WeatherHourlyBuckets]]</f>
        <v>45105.875</v>
      </c>
      <c r="E1792">
        <v>73.400000000000006</v>
      </c>
      <c r="F1792">
        <v>53.36</v>
      </c>
      <c r="G1792">
        <v>55.4</v>
      </c>
      <c r="H1792">
        <v>30.02</v>
      </c>
      <c r="I1792">
        <v>9</v>
      </c>
      <c r="J1792" t="s">
        <v>14</v>
      </c>
    </row>
    <row r="1793" spans="1:10" x14ac:dyDescent="0.25">
      <c r="A1793" s="1">
        <v>45105</v>
      </c>
      <c r="B1793" s="7">
        <v>0.90625</v>
      </c>
      <c r="C1793" s="7">
        <v>0.875</v>
      </c>
      <c r="D1793" s="8">
        <f>Weather[[#This Row],[Date]]+Weather[[#This Row],[WeatherHourlyBuckets]]</f>
        <v>45105.875</v>
      </c>
      <c r="E1793">
        <v>73.400000000000006</v>
      </c>
      <c r="F1793">
        <v>53.36</v>
      </c>
      <c r="G1793">
        <v>55.4</v>
      </c>
      <c r="H1793">
        <v>30.01</v>
      </c>
      <c r="I1793">
        <v>9</v>
      </c>
      <c r="J1793" t="s">
        <v>14</v>
      </c>
    </row>
    <row r="1794" spans="1:10" x14ac:dyDescent="0.25">
      <c r="A1794" s="1">
        <v>45105</v>
      </c>
      <c r="B1794" s="7">
        <v>0.90277777777777779</v>
      </c>
      <c r="C1794" s="7">
        <v>0.875</v>
      </c>
      <c r="D1794" s="8">
        <f>Weather[[#This Row],[Date]]+Weather[[#This Row],[WeatherHourlyBuckets]]</f>
        <v>45105.875</v>
      </c>
      <c r="E1794">
        <v>71.599999999999994</v>
      </c>
      <c r="F1794">
        <v>56.7</v>
      </c>
      <c r="G1794">
        <v>55.4</v>
      </c>
      <c r="H1794">
        <v>30.01</v>
      </c>
      <c r="I1794">
        <v>9</v>
      </c>
      <c r="J1794" t="s">
        <v>14</v>
      </c>
    </row>
    <row r="1795" spans="1:10" x14ac:dyDescent="0.25">
      <c r="A1795" s="1">
        <v>45105</v>
      </c>
      <c r="B1795" s="7">
        <v>0.89583333333333337</v>
      </c>
      <c r="C1795" s="7">
        <v>0.875</v>
      </c>
      <c r="D1795" s="8">
        <f>Weather[[#This Row],[Date]]+Weather[[#This Row],[WeatherHourlyBuckets]]</f>
        <v>45105.875</v>
      </c>
      <c r="E1795">
        <v>71.599999999999994</v>
      </c>
      <c r="F1795">
        <v>56.7</v>
      </c>
      <c r="G1795">
        <v>55.4</v>
      </c>
      <c r="H1795">
        <v>30.01</v>
      </c>
      <c r="I1795">
        <v>8</v>
      </c>
      <c r="J1795" t="s">
        <v>14</v>
      </c>
    </row>
    <row r="1796" spans="1:10" x14ac:dyDescent="0.25">
      <c r="A1796" s="1">
        <v>45105</v>
      </c>
      <c r="B1796" s="7">
        <v>0.84375</v>
      </c>
      <c r="C1796" s="7">
        <v>0.83333333333333337</v>
      </c>
      <c r="D1796" s="8">
        <f>Weather[[#This Row],[Date]]+Weather[[#This Row],[WeatherHourlyBuckets]]</f>
        <v>45105.833333333336</v>
      </c>
      <c r="E1796">
        <v>75.2</v>
      </c>
      <c r="F1796">
        <v>50.25</v>
      </c>
      <c r="G1796">
        <v>55.4</v>
      </c>
      <c r="H1796">
        <v>30</v>
      </c>
      <c r="I1796">
        <v>8</v>
      </c>
      <c r="J1796" t="s">
        <v>14</v>
      </c>
    </row>
    <row r="1797" spans="1:10" x14ac:dyDescent="0.25">
      <c r="A1797" s="1">
        <v>45105</v>
      </c>
      <c r="B1797" s="7">
        <v>0.84027777777777779</v>
      </c>
      <c r="C1797" s="7">
        <v>0.83333333333333337</v>
      </c>
      <c r="D1797" s="8">
        <f>Weather[[#This Row],[Date]]+Weather[[#This Row],[WeatherHourlyBuckets]]</f>
        <v>45105.833333333336</v>
      </c>
      <c r="E1797">
        <v>75.2</v>
      </c>
      <c r="F1797">
        <v>50.25</v>
      </c>
      <c r="G1797">
        <v>55.4</v>
      </c>
      <c r="H1797">
        <v>29.99</v>
      </c>
      <c r="I1797">
        <v>9</v>
      </c>
      <c r="J1797" t="s">
        <v>26</v>
      </c>
    </row>
    <row r="1798" spans="1:10" x14ac:dyDescent="0.25">
      <c r="A1798" s="1">
        <v>45105</v>
      </c>
      <c r="B1798" s="7">
        <v>0.83680555555555558</v>
      </c>
      <c r="C1798" s="7">
        <v>0.83333333333333337</v>
      </c>
      <c r="D1798" s="8">
        <f>Weather[[#This Row],[Date]]+Weather[[#This Row],[WeatherHourlyBuckets]]</f>
        <v>45105.833333333336</v>
      </c>
      <c r="E1798">
        <v>75.2</v>
      </c>
      <c r="F1798">
        <v>50.25</v>
      </c>
      <c r="G1798">
        <v>55.4</v>
      </c>
      <c r="H1798">
        <v>29.99</v>
      </c>
      <c r="I1798">
        <v>9</v>
      </c>
      <c r="J1798" t="s">
        <v>14</v>
      </c>
    </row>
    <row r="1799" spans="1:10" x14ac:dyDescent="0.25">
      <c r="A1799" s="1">
        <v>45105</v>
      </c>
      <c r="B1799" s="7">
        <v>0.83333333333333337</v>
      </c>
      <c r="C1799" s="7">
        <v>0.83333333333333337</v>
      </c>
      <c r="D1799" s="8">
        <f>Weather[[#This Row],[Date]]+Weather[[#This Row],[WeatherHourlyBuckets]]</f>
        <v>45105.833333333336</v>
      </c>
      <c r="E1799">
        <v>75.2</v>
      </c>
      <c r="F1799">
        <v>50.25</v>
      </c>
      <c r="G1799">
        <v>55.4</v>
      </c>
      <c r="H1799">
        <v>29.99</v>
      </c>
      <c r="I1799">
        <v>8</v>
      </c>
      <c r="J1799" t="s">
        <v>26</v>
      </c>
    </row>
    <row r="1800" spans="1:10" x14ac:dyDescent="0.25">
      <c r="A1800" s="1">
        <v>45105</v>
      </c>
      <c r="B1800" s="7">
        <v>0.82986111111111116</v>
      </c>
      <c r="C1800" s="7">
        <v>0.79166666666666663</v>
      </c>
      <c r="D1800" s="8">
        <f>Weather[[#This Row],[Date]]+Weather[[#This Row],[WeatherHourlyBuckets]]</f>
        <v>45105.791666666664</v>
      </c>
      <c r="E1800">
        <v>77</v>
      </c>
      <c r="F1800">
        <v>47.33</v>
      </c>
      <c r="G1800">
        <v>55.4</v>
      </c>
      <c r="H1800">
        <v>29.99</v>
      </c>
      <c r="I1800">
        <v>8</v>
      </c>
      <c r="J1800" t="s">
        <v>26</v>
      </c>
    </row>
    <row r="1801" spans="1:10" x14ac:dyDescent="0.25">
      <c r="A1801" s="1">
        <v>45105</v>
      </c>
      <c r="B1801" s="7">
        <v>0.82638888888888884</v>
      </c>
      <c r="C1801" s="7">
        <v>0.79166666666666663</v>
      </c>
      <c r="D1801" s="8">
        <f>Weather[[#This Row],[Date]]+Weather[[#This Row],[WeatherHourlyBuckets]]</f>
        <v>45105.791666666664</v>
      </c>
      <c r="E1801">
        <v>77</v>
      </c>
      <c r="F1801">
        <v>47.33</v>
      </c>
      <c r="G1801">
        <v>55.4</v>
      </c>
      <c r="H1801">
        <v>29.99</v>
      </c>
      <c r="I1801">
        <v>9</v>
      </c>
      <c r="J1801" t="s">
        <v>26</v>
      </c>
    </row>
    <row r="1802" spans="1:10" x14ac:dyDescent="0.25">
      <c r="A1802" s="1">
        <v>45105</v>
      </c>
      <c r="B1802" s="7">
        <v>0.82291666666666663</v>
      </c>
      <c r="C1802" s="7">
        <v>0.79166666666666663</v>
      </c>
      <c r="D1802" s="8">
        <f>Weather[[#This Row],[Date]]+Weather[[#This Row],[WeatherHourlyBuckets]]</f>
        <v>45105.791666666664</v>
      </c>
      <c r="E1802">
        <v>77</v>
      </c>
      <c r="F1802">
        <v>47.33</v>
      </c>
      <c r="G1802">
        <v>55.4</v>
      </c>
      <c r="H1802">
        <v>29.99</v>
      </c>
      <c r="I1802">
        <v>10</v>
      </c>
      <c r="J1802" t="s">
        <v>26</v>
      </c>
    </row>
    <row r="1803" spans="1:10" x14ac:dyDescent="0.25">
      <c r="A1803" s="1">
        <v>45105</v>
      </c>
      <c r="B1803" s="7">
        <v>0.81944444444444442</v>
      </c>
      <c r="C1803" s="7">
        <v>0.79166666666666663</v>
      </c>
      <c r="D1803" s="8">
        <f>Weather[[#This Row],[Date]]+Weather[[#This Row],[WeatherHourlyBuckets]]</f>
        <v>45105.791666666664</v>
      </c>
      <c r="E1803">
        <v>77</v>
      </c>
      <c r="F1803">
        <v>47.33</v>
      </c>
      <c r="G1803">
        <v>55.4</v>
      </c>
      <c r="H1803">
        <v>29.98</v>
      </c>
      <c r="I1803">
        <v>10</v>
      </c>
      <c r="J1803" t="s">
        <v>26</v>
      </c>
    </row>
    <row r="1804" spans="1:10" x14ac:dyDescent="0.25">
      <c r="A1804" s="1">
        <v>45105</v>
      </c>
      <c r="B1804" s="7">
        <v>0.8125</v>
      </c>
      <c r="C1804" s="7">
        <v>0.79166666666666663</v>
      </c>
      <c r="D1804" s="8">
        <f>Weather[[#This Row],[Date]]+Weather[[#This Row],[WeatherHourlyBuckets]]</f>
        <v>45105.791666666664</v>
      </c>
      <c r="E1804">
        <v>77</v>
      </c>
      <c r="F1804">
        <v>47.33</v>
      </c>
      <c r="G1804">
        <v>55.4</v>
      </c>
      <c r="H1804">
        <v>29.99</v>
      </c>
      <c r="I1804">
        <v>10</v>
      </c>
      <c r="J1804" t="s">
        <v>26</v>
      </c>
    </row>
    <row r="1805" spans="1:10" x14ac:dyDescent="0.25">
      <c r="A1805" s="1">
        <v>45105</v>
      </c>
      <c r="B1805" s="7">
        <v>0.79513888888888884</v>
      </c>
      <c r="C1805" s="7">
        <v>0.79166666666666663</v>
      </c>
      <c r="D1805" s="8">
        <f>Weather[[#This Row],[Date]]+Weather[[#This Row],[WeatherHourlyBuckets]]</f>
        <v>45105.791666666664</v>
      </c>
      <c r="E1805">
        <v>77</v>
      </c>
      <c r="F1805">
        <v>47.33</v>
      </c>
      <c r="G1805">
        <v>55.4</v>
      </c>
      <c r="H1805">
        <v>29.98</v>
      </c>
      <c r="I1805">
        <v>9</v>
      </c>
      <c r="J1805" t="s">
        <v>23</v>
      </c>
    </row>
    <row r="1806" spans="1:10" x14ac:dyDescent="0.25">
      <c r="A1806" s="1">
        <v>45105</v>
      </c>
      <c r="B1806" s="7">
        <v>0.54861111111111116</v>
      </c>
      <c r="C1806" s="7">
        <v>0.54166666666666663</v>
      </c>
      <c r="D1806" s="8">
        <f>Weather[[#This Row],[Date]]+Weather[[#This Row],[WeatherHourlyBuckets]]</f>
        <v>45105.541666666664</v>
      </c>
      <c r="E1806">
        <v>78.8</v>
      </c>
      <c r="F1806">
        <v>44.61</v>
      </c>
      <c r="G1806">
        <v>55.4</v>
      </c>
      <c r="H1806">
        <v>30.02</v>
      </c>
      <c r="I1806">
        <v>8</v>
      </c>
      <c r="J1806" t="s">
        <v>25</v>
      </c>
    </row>
    <row r="1807" spans="1:10" x14ac:dyDescent="0.25">
      <c r="A1807" s="1">
        <v>45105</v>
      </c>
      <c r="B1807" s="7">
        <v>0.53819444444444442</v>
      </c>
      <c r="C1807" s="7">
        <v>0.5</v>
      </c>
      <c r="D1807" s="8">
        <f>Weather[[#This Row],[Date]]+Weather[[#This Row],[WeatherHourlyBuckets]]</f>
        <v>45105.5</v>
      </c>
      <c r="E1807">
        <v>78.8</v>
      </c>
      <c r="F1807">
        <v>44.61</v>
      </c>
      <c r="G1807">
        <v>55.4</v>
      </c>
      <c r="H1807">
        <v>30.01</v>
      </c>
      <c r="I1807">
        <v>7</v>
      </c>
      <c r="J1807" t="s">
        <v>25</v>
      </c>
    </row>
    <row r="1808" spans="1:10" x14ac:dyDescent="0.25">
      <c r="A1808" s="1">
        <v>45105</v>
      </c>
      <c r="B1808" s="7">
        <v>0.53472222222222221</v>
      </c>
      <c r="C1808" s="7">
        <v>0.5</v>
      </c>
      <c r="D1808" s="8">
        <f>Weather[[#This Row],[Date]]+Weather[[#This Row],[WeatherHourlyBuckets]]</f>
        <v>45105.5</v>
      </c>
      <c r="E1808">
        <v>78.8</v>
      </c>
      <c r="F1808">
        <v>44.61</v>
      </c>
      <c r="G1808">
        <v>55.4</v>
      </c>
      <c r="H1808">
        <v>30.02</v>
      </c>
      <c r="I1808">
        <v>5</v>
      </c>
      <c r="J1808" t="s">
        <v>23</v>
      </c>
    </row>
    <row r="1809" spans="1:10" x14ac:dyDescent="0.25">
      <c r="A1809" s="1">
        <v>45105</v>
      </c>
      <c r="B1809" s="7">
        <v>0.53125</v>
      </c>
      <c r="C1809" s="7">
        <v>0.5</v>
      </c>
      <c r="D1809" s="8">
        <f>Weather[[#This Row],[Date]]+Weather[[#This Row],[WeatherHourlyBuckets]]</f>
        <v>45105.5</v>
      </c>
      <c r="E1809">
        <v>78.8</v>
      </c>
      <c r="F1809">
        <v>44.61</v>
      </c>
      <c r="G1809">
        <v>55.4</v>
      </c>
      <c r="H1809">
        <v>30.02</v>
      </c>
      <c r="I1809">
        <v>7</v>
      </c>
      <c r="J1809" t="s">
        <v>13</v>
      </c>
    </row>
    <row r="1810" spans="1:10" x14ac:dyDescent="0.25">
      <c r="A1810" s="1">
        <v>45105</v>
      </c>
      <c r="B1810" s="7">
        <v>0.52777777777777779</v>
      </c>
      <c r="C1810" s="7">
        <v>0.5</v>
      </c>
      <c r="D1810" s="8">
        <f>Weather[[#This Row],[Date]]+Weather[[#This Row],[WeatherHourlyBuckets]]</f>
        <v>45105.5</v>
      </c>
      <c r="E1810">
        <v>78.8</v>
      </c>
      <c r="F1810">
        <v>44.61</v>
      </c>
      <c r="G1810">
        <v>55.4</v>
      </c>
      <c r="H1810">
        <v>30.02</v>
      </c>
      <c r="I1810">
        <v>6</v>
      </c>
      <c r="J1810" t="s">
        <v>13</v>
      </c>
    </row>
    <row r="1811" spans="1:10" x14ac:dyDescent="0.25">
      <c r="A1811" s="1">
        <v>45105</v>
      </c>
      <c r="B1811" s="7">
        <v>0.13541666666666666</v>
      </c>
      <c r="C1811" s="7">
        <v>0.125</v>
      </c>
      <c r="D1811" s="8">
        <f>Weather[[#This Row],[Date]]+Weather[[#This Row],[WeatherHourlyBuckets]]</f>
        <v>45105.125</v>
      </c>
      <c r="E1811">
        <v>62.6</v>
      </c>
      <c r="F1811">
        <v>77.33</v>
      </c>
      <c r="G1811">
        <v>55.4</v>
      </c>
      <c r="H1811">
        <v>30.03</v>
      </c>
      <c r="I1811">
        <v>8</v>
      </c>
      <c r="J1811" t="s">
        <v>15</v>
      </c>
    </row>
    <row r="1812" spans="1:10" x14ac:dyDescent="0.25">
      <c r="A1812" s="1">
        <v>45105</v>
      </c>
      <c r="B1812" s="7">
        <v>0.13194444444444445</v>
      </c>
      <c r="C1812" s="7">
        <v>0.125</v>
      </c>
      <c r="D1812" s="8">
        <f>Weather[[#This Row],[Date]]+Weather[[#This Row],[WeatherHourlyBuckets]]</f>
        <v>45105.125</v>
      </c>
      <c r="E1812">
        <v>62.6</v>
      </c>
      <c r="F1812">
        <v>77.33</v>
      </c>
      <c r="G1812">
        <v>55.4</v>
      </c>
      <c r="H1812">
        <v>30.03</v>
      </c>
      <c r="I1812">
        <v>7</v>
      </c>
      <c r="J1812" t="s">
        <v>15</v>
      </c>
    </row>
    <row r="1813" spans="1:10" x14ac:dyDescent="0.25">
      <c r="A1813" s="1">
        <v>45105</v>
      </c>
      <c r="B1813" s="7">
        <v>0.12847222222222221</v>
      </c>
      <c r="C1813" s="7">
        <v>0.125</v>
      </c>
      <c r="D1813" s="8">
        <f>Weather[[#This Row],[Date]]+Weather[[#This Row],[WeatherHourlyBuckets]]</f>
        <v>45105.125</v>
      </c>
      <c r="E1813">
        <v>62.6</v>
      </c>
      <c r="F1813">
        <v>77.33</v>
      </c>
      <c r="G1813">
        <v>55.4</v>
      </c>
      <c r="H1813">
        <v>30.03</v>
      </c>
      <c r="I1813">
        <v>6</v>
      </c>
      <c r="J1813" t="s">
        <v>15</v>
      </c>
    </row>
    <row r="1814" spans="1:10" x14ac:dyDescent="0.25">
      <c r="A1814" s="1">
        <v>45105</v>
      </c>
      <c r="B1814" s="7">
        <v>0.125</v>
      </c>
      <c r="C1814" s="7">
        <v>0.125</v>
      </c>
      <c r="D1814" s="8">
        <f>Weather[[#This Row],[Date]]+Weather[[#This Row],[WeatherHourlyBuckets]]</f>
        <v>45105.125</v>
      </c>
      <c r="E1814">
        <v>62.6</v>
      </c>
      <c r="F1814">
        <v>77.33</v>
      </c>
      <c r="G1814">
        <v>55.4</v>
      </c>
      <c r="H1814">
        <v>30.03</v>
      </c>
      <c r="I1814">
        <v>7</v>
      </c>
      <c r="J1814" t="s">
        <v>14</v>
      </c>
    </row>
    <row r="1815" spans="1:10" x14ac:dyDescent="0.25">
      <c r="A1815" s="1">
        <v>45105</v>
      </c>
      <c r="B1815" s="7">
        <v>0.12152777777777778</v>
      </c>
      <c r="C1815" s="7">
        <v>8.3333333333333329E-2</v>
      </c>
      <c r="D1815" s="8">
        <f>Weather[[#This Row],[Date]]+Weather[[#This Row],[WeatherHourlyBuckets]]</f>
        <v>45105.083333333336</v>
      </c>
      <c r="E1815">
        <v>62.6</v>
      </c>
      <c r="F1815">
        <v>77.33</v>
      </c>
      <c r="G1815">
        <v>55.4</v>
      </c>
      <c r="H1815">
        <v>30.03</v>
      </c>
      <c r="I1815">
        <v>9</v>
      </c>
      <c r="J1815" t="s">
        <v>15</v>
      </c>
    </row>
    <row r="1816" spans="1:10" x14ac:dyDescent="0.25">
      <c r="A1816" s="1">
        <v>45105</v>
      </c>
      <c r="B1816" s="7">
        <v>0.11805555555555555</v>
      </c>
      <c r="C1816" s="7">
        <v>8.3333333333333329E-2</v>
      </c>
      <c r="D1816" s="8">
        <f>Weather[[#This Row],[Date]]+Weather[[#This Row],[WeatherHourlyBuckets]]</f>
        <v>45105.083333333336</v>
      </c>
      <c r="E1816">
        <v>62.6</v>
      </c>
      <c r="F1816">
        <v>77.33</v>
      </c>
      <c r="G1816">
        <v>55.4</v>
      </c>
      <c r="H1816">
        <v>30.03</v>
      </c>
      <c r="I1816">
        <v>9</v>
      </c>
      <c r="J1816" t="s">
        <v>15</v>
      </c>
    </row>
    <row r="1817" spans="1:10" x14ac:dyDescent="0.25">
      <c r="A1817" s="1">
        <v>45105</v>
      </c>
      <c r="B1817" s="7">
        <v>0.11458333333333333</v>
      </c>
      <c r="C1817" s="7">
        <v>8.3333333333333329E-2</v>
      </c>
      <c r="D1817" s="8">
        <f>Weather[[#This Row],[Date]]+Weather[[#This Row],[WeatherHourlyBuckets]]</f>
        <v>45105.083333333336</v>
      </c>
      <c r="E1817">
        <v>62.6</v>
      </c>
      <c r="F1817">
        <v>77.33</v>
      </c>
      <c r="G1817">
        <v>55.4</v>
      </c>
      <c r="H1817">
        <v>30.03</v>
      </c>
      <c r="I1817">
        <v>8</v>
      </c>
      <c r="J1817" t="s">
        <v>15</v>
      </c>
    </row>
    <row r="1818" spans="1:10" x14ac:dyDescent="0.25">
      <c r="A1818" s="1">
        <v>45105</v>
      </c>
      <c r="B1818" s="7">
        <v>0.1111111111111111</v>
      </c>
      <c r="C1818" s="7">
        <v>8.3333333333333329E-2</v>
      </c>
      <c r="D1818" s="8">
        <f>Weather[[#This Row],[Date]]+Weather[[#This Row],[WeatherHourlyBuckets]]</f>
        <v>45105.083333333336</v>
      </c>
      <c r="E1818">
        <v>62.6</v>
      </c>
      <c r="F1818">
        <v>77.33</v>
      </c>
      <c r="G1818">
        <v>55.4</v>
      </c>
      <c r="H1818">
        <v>30.03</v>
      </c>
      <c r="I1818">
        <v>7</v>
      </c>
      <c r="J1818" t="s">
        <v>15</v>
      </c>
    </row>
    <row r="1819" spans="1:10" x14ac:dyDescent="0.25">
      <c r="A1819" s="1">
        <v>45105</v>
      </c>
      <c r="B1819" s="7">
        <v>0.99652777777777779</v>
      </c>
      <c r="C1819" s="7">
        <v>0.95833333333333337</v>
      </c>
      <c r="D1819" s="8">
        <f>Weather[[#This Row],[Date]]+Weather[[#This Row],[WeatherHourlyBuckets]]</f>
        <v>45105.958333333336</v>
      </c>
      <c r="E1819">
        <v>66.2</v>
      </c>
      <c r="F1819">
        <v>72.78</v>
      </c>
      <c r="G1819">
        <v>57.2</v>
      </c>
      <c r="H1819">
        <v>30.02</v>
      </c>
      <c r="I1819">
        <v>10</v>
      </c>
      <c r="J1819" t="s">
        <v>14</v>
      </c>
    </row>
    <row r="1820" spans="1:10" x14ac:dyDescent="0.25">
      <c r="A1820" s="1">
        <v>45105</v>
      </c>
      <c r="B1820" s="7">
        <v>0.99305555555555558</v>
      </c>
      <c r="C1820" s="7">
        <v>0.95833333333333337</v>
      </c>
      <c r="D1820" s="8">
        <f>Weather[[#This Row],[Date]]+Weather[[#This Row],[WeatherHourlyBuckets]]</f>
        <v>45105.958333333336</v>
      </c>
      <c r="E1820">
        <v>66.2</v>
      </c>
      <c r="F1820">
        <v>72.78</v>
      </c>
      <c r="G1820">
        <v>57.2</v>
      </c>
      <c r="H1820">
        <v>30.02</v>
      </c>
      <c r="I1820">
        <v>5</v>
      </c>
      <c r="J1820" t="s">
        <v>14</v>
      </c>
    </row>
    <row r="1821" spans="1:10" x14ac:dyDescent="0.25">
      <c r="A1821" s="1">
        <v>45105</v>
      </c>
      <c r="B1821" s="7">
        <v>0.98958333333333337</v>
      </c>
      <c r="C1821" s="7">
        <v>0.95833333333333337</v>
      </c>
      <c r="D1821" s="8">
        <f>Weather[[#This Row],[Date]]+Weather[[#This Row],[WeatherHourlyBuckets]]</f>
        <v>45105.958333333336</v>
      </c>
      <c r="E1821">
        <v>66.2</v>
      </c>
      <c r="F1821">
        <v>72.78</v>
      </c>
      <c r="G1821">
        <v>57.2</v>
      </c>
      <c r="H1821">
        <v>30.01</v>
      </c>
      <c r="I1821">
        <v>8</v>
      </c>
      <c r="J1821" t="s">
        <v>14</v>
      </c>
    </row>
    <row r="1822" spans="1:10" x14ac:dyDescent="0.25">
      <c r="A1822" s="1">
        <v>45105</v>
      </c>
      <c r="B1822" s="7">
        <v>0.98611111111111116</v>
      </c>
      <c r="C1822" s="7">
        <v>0.95833333333333337</v>
      </c>
      <c r="D1822" s="8">
        <f>Weather[[#This Row],[Date]]+Weather[[#This Row],[WeatherHourlyBuckets]]</f>
        <v>45105.958333333336</v>
      </c>
      <c r="E1822">
        <v>66.2</v>
      </c>
      <c r="F1822">
        <v>72.78</v>
      </c>
      <c r="G1822">
        <v>57.2</v>
      </c>
      <c r="H1822">
        <v>30.01</v>
      </c>
      <c r="I1822">
        <v>10</v>
      </c>
      <c r="J1822" t="s">
        <v>14</v>
      </c>
    </row>
    <row r="1823" spans="1:10" x14ac:dyDescent="0.25">
      <c r="A1823" s="1">
        <v>45105</v>
      </c>
      <c r="B1823" s="7">
        <v>0.98263888888888884</v>
      </c>
      <c r="C1823" s="7">
        <v>0.95833333333333337</v>
      </c>
      <c r="D1823" s="8">
        <f>Weather[[#This Row],[Date]]+Weather[[#This Row],[WeatherHourlyBuckets]]</f>
        <v>45105.958333333336</v>
      </c>
      <c r="E1823">
        <v>68</v>
      </c>
      <c r="F1823">
        <v>68.41</v>
      </c>
      <c r="G1823">
        <v>57.2</v>
      </c>
      <c r="H1823">
        <v>30.01</v>
      </c>
      <c r="I1823">
        <v>10</v>
      </c>
      <c r="J1823" t="s">
        <v>14</v>
      </c>
    </row>
    <row r="1824" spans="1:10" x14ac:dyDescent="0.25">
      <c r="A1824" s="1">
        <v>45105</v>
      </c>
      <c r="B1824" s="7">
        <v>0.97916666666666663</v>
      </c>
      <c r="C1824" s="7">
        <v>0.95833333333333337</v>
      </c>
      <c r="D1824" s="8">
        <f>Weather[[#This Row],[Date]]+Weather[[#This Row],[WeatherHourlyBuckets]]</f>
        <v>45105.958333333336</v>
      </c>
      <c r="E1824">
        <v>68</v>
      </c>
      <c r="F1824">
        <v>68.41</v>
      </c>
      <c r="G1824">
        <v>57.2</v>
      </c>
      <c r="H1824">
        <v>30.01</v>
      </c>
      <c r="I1824">
        <v>13</v>
      </c>
      <c r="J1824" t="s">
        <v>14</v>
      </c>
    </row>
    <row r="1825" spans="1:10" x14ac:dyDescent="0.25">
      <c r="A1825" s="1">
        <v>45105</v>
      </c>
      <c r="B1825" s="7">
        <v>0.96875</v>
      </c>
      <c r="C1825" s="7">
        <v>0.95833333333333337</v>
      </c>
      <c r="D1825" s="8">
        <f>Weather[[#This Row],[Date]]+Weather[[#This Row],[WeatherHourlyBuckets]]</f>
        <v>45105.958333333336</v>
      </c>
      <c r="E1825">
        <v>69.8</v>
      </c>
      <c r="F1825">
        <v>64.319999999999993</v>
      </c>
      <c r="G1825">
        <v>57.2</v>
      </c>
      <c r="H1825">
        <v>30.01</v>
      </c>
      <c r="I1825">
        <v>8</v>
      </c>
      <c r="J1825" t="s">
        <v>15</v>
      </c>
    </row>
    <row r="1826" spans="1:10" x14ac:dyDescent="0.25">
      <c r="A1826" s="1">
        <v>45105</v>
      </c>
      <c r="B1826" s="7">
        <v>0.96527777777777779</v>
      </c>
      <c r="C1826" s="7">
        <v>0.95833333333333337</v>
      </c>
      <c r="D1826" s="8">
        <f>Weather[[#This Row],[Date]]+Weather[[#This Row],[WeatherHourlyBuckets]]</f>
        <v>45105.958333333336</v>
      </c>
      <c r="E1826">
        <v>69.8</v>
      </c>
      <c r="F1826">
        <v>64.319999999999993</v>
      </c>
      <c r="G1826">
        <v>57.2</v>
      </c>
      <c r="H1826">
        <v>30.01</v>
      </c>
      <c r="I1826">
        <v>8</v>
      </c>
      <c r="J1826" t="s">
        <v>15</v>
      </c>
    </row>
    <row r="1827" spans="1:10" x14ac:dyDescent="0.25">
      <c r="A1827" s="1">
        <v>45105</v>
      </c>
      <c r="B1827" s="7">
        <v>0.80208333333333337</v>
      </c>
      <c r="C1827" s="7">
        <v>0.79166666666666663</v>
      </c>
      <c r="D1827" s="8">
        <f>Weather[[#This Row],[Date]]+Weather[[#This Row],[WeatherHourlyBuckets]]</f>
        <v>45105.791666666664</v>
      </c>
      <c r="E1827">
        <v>77</v>
      </c>
      <c r="F1827">
        <v>50.52</v>
      </c>
      <c r="G1827">
        <v>57.2</v>
      </c>
      <c r="H1827">
        <v>29.99</v>
      </c>
      <c r="I1827">
        <v>9</v>
      </c>
      <c r="J1827" t="s">
        <v>26</v>
      </c>
    </row>
    <row r="1828" spans="1:10" x14ac:dyDescent="0.25">
      <c r="A1828" s="1">
        <v>45105</v>
      </c>
      <c r="B1828" s="7">
        <v>0.79166666666666663</v>
      </c>
      <c r="C1828" s="7">
        <v>0.79166666666666663</v>
      </c>
      <c r="D1828" s="8">
        <f>Weather[[#This Row],[Date]]+Weather[[#This Row],[WeatherHourlyBuckets]]</f>
        <v>45105.791666666664</v>
      </c>
      <c r="E1828">
        <v>77</v>
      </c>
      <c r="F1828">
        <v>50.52</v>
      </c>
      <c r="G1828">
        <v>57.2</v>
      </c>
      <c r="H1828">
        <v>29.98</v>
      </c>
      <c r="I1828">
        <v>12</v>
      </c>
      <c r="J1828" t="s">
        <v>23</v>
      </c>
    </row>
    <row r="1829" spans="1:10" x14ac:dyDescent="0.25">
      <c r="A1829" s="1">
        <v>45105</v>
      </c>
      <c r="B1829" s="7">
        <v>0.78819444444444442</v>
      </c>
      <c r="C1829" s="7">
        <v>0.75</v>
      </c>
      <c r="D1829" s="8">
        <f>Weather[[#This Row],[Date]]+Weather[[#This Row],[WeatherHourlyBuckets]]</f>
        <v>45105.75</v>
      </c>
      <c r="E1829">
        <v>77</v>
      </c>
      <c r="F1829">
        <v>50.52</v>
      </c>
      <c r="G1829">
        <v>57.2</v>
      </c>
      <c r="H1829">
        <v>29.98</v>
      </c>
      <c r="I1829">
        <v>12</v>
      </c>
      <c r="J1829" t="s">
        <v>26</v>
      </c>
    </row>
    <row r="1830" spans="1:10" x14ac:dyDescent="0.25">
      <c r="A1830" s="1">
        <v>45105</v>
      </c>
      <c r="B1830" s="7">
        <v>0.78472222222222221</v>
      </c>
      <c r="C1830" s="7">
        <v>0.75</v>
      </c>
      <c r="D1830" s="8">
        <f>Weather[[#This Row],[Date]]+Weather[[#This Row],[WeatherHourlyBuckets]]</f>
        <v>45105.75</v>
      </c>
      <c r="E1830">
        <v>78.8</v>
      </c>
      <c r="F1830">
        <v>47.61</v>
      </c>
      <c r="G1830">
        <v>57.2</v>
      </c>
      <c r="H1830">
        <v>29.98</v>
      </c>
      <c r="I1830">
        <v>10</v>
      </c>
      <c r="J1830" t="s">
        <v>23</v>
      </c>
    </row>
    <row r="1831" spans="1:10" x14ac:dyDescent="0.25">
      <c r="A1831" s="1">
        <v>45105</v>
      </c>
      <c r="B1831" s="7">
        <v>0.77777777777777779</v>
      </c>
      <c r="C1831" s="7">
        <v>0.75</v>
      </c>
      <c r="D1831" s="8">
        <f>Weather[[#This Row],[Date]]+Weather[[#This Row],[WeatherHourlyBuckets]]</f>
        <v>45105.75</v>
      </c>
      <c r="E1831">
        <v>78.8</v>
      </c>
      <c r="F1831">
        <v>47.61</v>
      </c>
      <c r="G1831">
        <v>57.2</v>
      </c>
      <c r="H1831">
        <v>29.98</v>
      </c>
      <c r="I1831">
        <v>9</v>
      </c>
      <c r="J1831" t="s">
        <v>26</v>
      </c>
    </row>
    <row r="1832" spans="1:10" x14ac:dyDescent="0.25">
      <c r="A1832" s="1">
        <v>45105</v>
      </c>
      <c r="B1832" s="7">
        <v>0.77430555555555558</v>
      </c>
      <c r="C1832" s="7">
        <v>0.75</v>
      </c>
      <c r="D1832" s="8">
        <f>Weather[[#This Row],[Date]]+Weather[[#This Row],[WeatherHourlyBuckets]]</f>
        <v>45105.75</v>
      </c>
      <c r="E1832">
        <v>78.8</v>
      </c>
      <c r="F1832">
        <v>47.61</v>
      </c>
      <c r="G1832">
        <v>57.2</v>
      </c>
      <c r="H1832">
        <v>29.98</v>
      </c>
      <c r="I1832">
        <v>10</v>
      </c>
      <c r="J1832" t="s">
        <v>23</v>
      </c>
    </row>
    <row r="1833" spans="1:10" x14ac:dyDescent="0.25">
      <c r="A1833" s="1">
        <v>45105</v>
      </c>
      <c r="B1833" s="7">
        <v>0.73611111111111116</v>
      </c>
      <c r="C1833" s="7">
        <v>0.70833333333333337</v>
      </c>
      <c r="D1833" s="8">
        <f>Weather[[#This Row],[Date]]+Weather[[#This Row],[WeatherHourlyBuckets]]</f>
        <v>45105.708333333336</v>
      </c>
      <c r="E1833">
        <v>78.8</v>
      </c>
      <c r="F1833">
        <v>47.61</v>
      </c>
      <c r="G1833">
        <v>57.2</v>
      </c>
      <c r="H1833">
        <v>29.97</v>
      </c>
      <c r="I1833">
        <v>10</v>
      </c>
      <c r="J1833" t="s">
        <v>23</v>
      </c>
    </row>
    <row r="1834" spans="1:10" x14ac:dyDescent="0.25">
      <c r="A1834" s="1">
        <v>45105</v>
      </c>
      <c r="B1834" s="7">
        <v>0.58680555555555558</v>
      </c>
      <c r="C1834" s="7">
        <v>0.58333333333333337</v>
      </c>
      <c r="D1834" s="8">
        <f>Weather[[#This Row],[Date]]+Weather[[#This Row],[WeatherHourlyBuckets]]</f>
        <v>45105.583333333336</v>
      </c>
      <c r="E1834">
        <v>80.599999999999994</v>
      </c>
      <c r="F1834">
        <v>44.89</v>
      </c>
      <c r="G1834">
        <v>57.2</v>
      </c>
      <c r="H1834">
        <v>30.01</v>
      </c>
      <c r="I1834">
        <v>11</v>
      </c>
      <c r="J1834" t="s">
        <v>25</v>
      </c>
    </row>
    <row r="1835" spans="1:10" x14ac:dyDescent="0.25">
      <c r="A1835" s="1">
        <v>45105</v>
      </c>
      <c r="B1835" s="7">
        <v>0.58333333333333337</v>
      </c>
      <c r="C1835" s="7">
        <v>0.58333333333333337</v>
      </c>
      <c r="D1835" s="8">
        <f>Weather[[#This Row],[Date]]+Weather[[#This Row],[WeatherHourlyBuckets]]</f>
        <v>45105.583333333336</v>
      </c>
      <c r="E1835">
        <v>80.599999999999994</v>
      </c>
      <c r="F1835">
        <v>44.89</v>
      </c>
      <c r="G1835">
        <v>57.2</v>
      </c>
      <c r="H1835">
        <v>30.01</v>
      </c>
      <c r="I1835">
        <v>8</v>
      </c>
      <c r="J1835" t="s">
        <v>13</v>
      </c>
    </row>
    <row r="1836" spans="1:10" x14ac:dyDescent="0.25">
      <c r="A1836" s="1">
        <v>45105</v>
      </c>
      <c r="B1836" s="7">
        <v>0.57986111111111116</v>
      </c>
      <c r="C1836" s="7">
        <v>0.54166666666666663</v>
      </c>
      <c r="D1836" s="8">
        <f>Weather[[#This Row],[Date]]+Weather[[#This Row],[WeatherHourlyBuckets]]</f>
        <v>45105.541666666664</v>
      </c>
      <c r="E1836">
        <v>80.599999999999994</v>
      </c>
      <c r="F1836">
        <v>44.89</v>
      </c>
      <c r="G1836">
        <v>57.2</v>
      </c>
      <c r="H1836">
        <v>30.01</v>
      </c>
      <c r="I1836">
        <v>7</v>
      </c>
      <c r="J1836" t="s">
        <v>13</v>
      </c>
    </row>
    <row r="1837" spans="1:10" x14ac:dyDescent="0.25">
      <c r="A1837" s="1">
        <v>45105</v>
      </c>
      <c r="B1837" s="7">
        <v>0.57638888888888884</v>
      </c>
      <c r="C1837" s="7">
        <v>0.54166666666666663</v>
      </c>
      <c r="D1837" s="8">
        <f>Weather[[#This Row],[Date]]+Weather[[#This Row],[WeatherHourlyBuckets]]</f>
        <v>45105.541666666664</v>
      </c>
      <c r="E1837">
        <v>80.599999999999994</v>
      </c>
      <c r="F1837">
        <v>44.89</v>
      </c>
      <c r="G1837">
        <v>57.2</v>
      </c>
      <c r="H1837">
        <v>30.01</v>
      </c>
      <c r="I1837">
        <v>8</v>
      </c>
      <c r="J1837" t="s">
        <v>25</v>
      </c>
    </row>
    <row r="1838" spans="1:10" x14ac:dyDescent="0.25">
      <c r="A1838" s="1">
        <v>45105</v>
      </c>
      <c r="B1838" s="7">
        <v>0.57291666666666663</v>
      </c>
      <c r="C1838" s="7">
        <v>0.54166666666666663</v>
      </c>
      <c r="D1838" s="8">
        <f>Weather[[#This Row],[Date]]+Weather[[#This Row],[WeatherHourlyBuckets]]</f>
        <v>45105.541666666664</v>
      </c>
      <c r="E1838">
        <v>80.599999999999994</v>
      </c>
      <c r="F1838">
        <v>44.89</v>
      </c>
      <c r="G1838">
        <v>57.2</v>
      </c>
      <c r="H1838">
        <v>30.01</v>
      </c>
      <c r="I1838">
        <v>8</v>
      </c>
      <c r="J1838" t="s">
        <v>13</v>
      </c>
    </row>
    <row r="1839" spans="1:10" x14ac:dyDescent="0.25">
      <c r="A1839" s="1">
        <v>45105</v>
      </c>
      <c r="B1839" s="7">
        <v>0.56944444444444442</v>
      </c>
      <c r="C1839" s="7">
        <v>0.54166666666666663</v>
      </c>
      <c r="D1839" s="8">
        <f>Weather[[#This Row],[Date]]+Weather[[#This Row],[WeatherHourlyBuckets]]</f>
        <v>45105.541666666664</v>
      </c>
      <c r="E1839">
        <v>80.599999999999994</v>
      </c>
      <c r="F1839">
        <v>44.89</v>
      </c>
      <c r="G1839">
        <v>57.2</v>
      </c>
      <c r="H1839">
        <v>30.01</v>
      </c>
      <c r="I1839">
        <v>7</v>
      </c>
      <c r="J1839" t="s">
        <v>25</v>
      </c>
    </row>
    <row r="1840" spans="1:10" x14ac:dyDescent="0.25">
      <c r="A1840" s="1">
        <v>45105</v>
      </c>
      <c r="B1840" s="7">
        <v>0.56597222222222221</v>
      </c>
      <c r="C1840" s="7">
        <v>0.54166666666666663</v>
      </c>
      <c r="D1840" s="8">
        <f>Weather[[#This Row],[Date]]+Weather[[#This Row],[WeatherHourlyBuckets]]</f>
        <v>45105.541666666664</v>
      </c>
      <c r="E1840">
        <v>80.599999999999994</v>
      </c>
      <c r="F1840">
        <v>44.89</v>
      </c>
      <c r="G1840">
        <v>57.2</v>
      </c>
      <c r="H1840">
        <v>30.01</v>
      </c>
      <c r="I1840">
        <v>7</v>
      </c>
      <c r="J1840" t="s">
        <v>25</v>
      </c>
    </row>
    <row r="1841" spans="1:10" x14ac:dyDescent="0.25">
      <c r="A1841" s="1">
        <v>45105</v>
      </c>
      <c r="B1841" s="7">
        <v>0.5625</v>
      </c>
      <c r="C1841" s="7">
        <v>0.54166666666666663</v>
      </c>
      <c r="D1841" s="8">
        <f>Weather[[#This Row],[Date]]+Weather[[#This Row],[WeatherHourlyBuckets]]</f>
        <v>45105.541666666664</v>
      </c>
      <c r="E1841">
        <v>78.8</v>
      </c>
      <c r="F1841">
        <v>47.61</v>
      </c>
      <c r="G1841">
        <v>57.2</v>
      </c>
      <c r="H1841">
        <v>30.01</v>
      </c>
      <c r="I1841">
        <v>8</v>
      </c>
      <c r="J1841" t="s">
        <v>25</v>
      </c>
    </row>
    <row r="1842" spans="1:10" x14ac:dyDescent="0.25">
      <c r="A1842" s="1">
        <v>45105</v>
      </c>
      <c r="B1842" s="7">
        <v>0.54166666666666663</v>
      </c>
      <c r="C1842" s="7">
        <v>0.54166666666666663</v>
      </c>
      <c r="D1842" s="8">
        <f>Weather[[#This Row],[Date]]+Weather[[#This Row],[WeatherHourlyBuckets]]</f>
        <v>45105.541666666664</v>
      </c>
      <c r="E1842">
        <v>78.8</v>
      </c>
      <c r="F1842">
        <v>47.61</v>
      </c>
      <c r="G1842">
        <v>57.2</v>
      </c>
      <c r="H1842">
        <v>30.02</v>
      </c>
      <c r="I1842">
        <v>7</v>
      </c>
      <c r="J1842" t="s">
        <v>23</v>
      </c>
    </row>
    <row r="1843" spans="1:10" x14ac:dyDescent="0.25">
      <c r="A1843" s="1">
        <v>45105</v>
      </c>
      <c r="B1843" s="7">
        <v>0.52430555555555558</v>
      </c>
      <c r="C1843" s="7">
        <v>0.5</v>
      </c>
      <c r="D1843" s="8">
        <f>Weather[[#This Row],[Date]]+Weather[[#This Row],[WeatherHourlyBuckets]]</f>
        <v>45105.5</v>
      </c>
      <c r="E1843">
        <v>78.8</v>
      </c>
      <c r="F1843">
        <v>47.61</v>
      </c>
      <c r="G1843">
        <v>57.2</v>
      </c>
      <c r="H1843">
        <v>30.02</v>
      </c>
      <c r="I1843">
        <v>8</v>
      </c>
      <c r="J1843" t="s">
        <v>23</v>
      </c>
    </row>
    <row r="1844" spans="1:10" x14ac:dyDescent="0.25">
      <c r="A1844" s="1">
        <v>45105</v>
      </c>
      <c r="B1844" s="7">
        <v>0.52083333333333337</v>
      </c>
      <c r="C1844" s="7">
        <v>0.5</v>
      </c>
      <c r="D1844" s="8">
        <f>Weather[[#This Row],[Date]]+Weather[[#This Row],[WeatherHourlyBuckets]]</f>
        <v>45105.5</v>
      </c>
      <c r="E1844">
        <v>77</v>
      </c>
      <c r="F1844">
        <v>50.52</v>
      </c>
      <c r="G1844">
        <v>57.2</v>
      </c>
      <c r="H1844">
        <v>30.02</v>
      </c>
      <c r="I1844">
        <v>6</v>
      </c>
      <c r="J1844" t="s">
        <v>26</v>
      </c>
    </row>
    <row r="1845" spans="1:10" x14ac:dyDescent="0.25">
      <c r="A1845" s="1">
        <v>45105</v>
      </c>
      <c r="B1845" s="7">
        <v>0.51041666666666663</v>
      </c>
      <c r="C1845" s="7">
        <v>0.5</v>
      </c>
      <c r="D1845" s="8">
        <f>Weather[[#This Row],[Date]]+Weather[[#This Row],[WeatherHourlyBuckets]]</f>
        <v>45105.5</v>
      </c>
      <c r="E1845">
        <v>77</v>
      </c>
      <c r="F1845">
        <v>50.52</v>
      </c>
      <c r="G1845">
        <v>57.2</v>
      </c>
      <c r="H1845">
        <v>30.03</v>
      </c>
      <c r="I1845">
        <v>4</v>
      </c>
      <c r="J1845" t="s">
        <v>23</v>
      </c>
    </row>
    <row r="1846" spans="1:10" x14ac:dyDescent="0.25">
      <c r="A1846" s="1">
        <v>45105</v>
      </c>
      <c r="B1846" s="7">
        <v>0.50694444444444442</v>
      </c>
      <c r="C1846" s="7">
        <v>0.5</v>
      </c>
      <c r="D1846" s="8">
        <f>Weather[[#This Row],[Date]]+Weather[[#This Row],[WeatherHourlyBuckets]]</f>
        <v>45105.5</v>
      </c>
      <c r="E1846">
        <v>75.2</v>
      </c>
      <c r="F1846">
        <v>53.62</v>
      </c>
      <c r="G1846">
        <v>57.2</v>
      </c>
      <c r="H1846">
        <v>30.04</v>
      </c>
      <c r="I1846">
        <v>4</v>
      </c>
      <c r="J1846" t="s">
        <v>23</v>
      </c>
    </row>
    <row r="1847" spans="1:10" x14ac:dyDescent="0.25">
      <c r="A1847" s="1">
        <v>45105</v>
      </c>
      <c r="B1847" s="7">
        <v>0.50347222222222221</v>
      </c>
      <c r="C1847" s="7">
        <v>0.5</v>
      </c>
      <c r="D1847" s="8">
        <f>Weather[[#This Row],[Date]]+Weather[[#This Row],[WeatherHourlyBuckets]]</f>
        <v>45105.5</v>
      </c>
      <c r="E1847">
        <v>77</v>
      </c>
      <c r="F1847">
        <v>50.52</v>
      </c>
      <c r="G1847">
        <v>57.2</v>
      </c>
      <c r="H1847">
        <v>30.04</v>
      </c>
      <c r="I1847">
        <v>3</v>
      </c>
      <c r="J1847" t="s">
        <v>14</v>
      </c>
    </row>
    <row r="1848" spans="1:10" x14ac:dyDescent="0.25">
      <c r="A1848" s="1">
        <v>45105</v>
      </c>
      <c r="B1848" s="7">
        <v>0.5</v>
      </c>
      <c r="C1848" s="7">
        <v>0.5</v>
      </c>
      <c r="D1848" s="8">
        <f>Weather[[#This Row],[Date]]+Weather[[#This Row],[WeatherHourlyBuckets]]</f>
        <v>45105.5</v>
      </c>
      <c r="E1848">
        <v>75.2</v>
      </c>
      <c r="F1848">
        <v>53.62</v>
      </c>
      <c r="G1848">
        <v>57.2</v>
      </c>
      <c r="H1848">
        <v>30.04</v>
      </c>
      <c r="I1848">
        <v>3</v>
      </c>
      <c r="J1848" t="s">
        <v>14</v>
      </c>
    </row>
    <row r="1849" spans="1:10" x14ac:dyDescent="0.25">
      <c r="A1849" s="1">
        <v>45105</v>
      </c>
      <c r="B1849" s="7">
        <v>0.49652777777777779</v>
      </c>
      <c r="C1849" s="7">
        <v>0.45833333333333331</v>
      </c>
      <c r="D1849" s="8">
        <f>Weather[[#This Row],[Date]]+Weather[[#This Row],[WeatherHourlyBuckets]]</f>
        <v>45105.458333333336</v>
      </c>
      <c r="E1849">
        <v>75.2</v>
      </c>
      <c r="F1849">
        <v>53.62</v>
      </c>
      <c r="G1849">
        <v>57.2</v>
      </c>
      <c r="H1849">
        <v>30.04</v>
      </c>
      <c r="J1849" t="s">
        <v>20</v>
      </c>
    </row>
    <row r="1850" spans="1:10" x14ac:dyDescent="0.25">
      <c r="A1850" s="1">
        <v>45105</v>
      </c>
      <c r="B1850" s="7">
        <v>0.49305555555555558</v>
      </c>
      <c r="C1850" s="7">
        <v>0.45833333333333331</v>
      </c>
      <c r="D1850" s="8">
        <f>Weather[[#This Row],[Date]]+Weather[[#This Row],[WeatherHourlyBuckets]]</f>
        <v>45105.458333333336</v>
      </c>
      <c r="E1850">
        <v>73.400000000000006</v>
      </c>
      <c r="F1850">
        <v>56.95</v>
      </c>
      <c r="G1850">
        <v>57.2</v>
      </c>
      <c r="H1850">
        <v>30.04</v>
      </c>
      <c r="I1850">
        <v>3</v>
      </c>
      <c r="J1850" t="s">
        <v>23</v>
      </c>
    </row>
    <row r="1851" spans="1:10" x14ac:dyDescent="0.25">
      <c r="A1851" s="1">
        <v>45105</v>
      </c>
      <c r="B1851" s="7">
        <v>0.48958333333333331</v>
      </c>
      <c r="C1851" s="7">
        <v>0.45833333333333331</v>
      </c>
      <c r="D1851" s="8">
        <f>Weather[[#This Row],[Date]]+Weather[[#This Row],[WeatherHourlyBuckets]]</f>
        <v>45105.458333333336</v>
      </c>
      <c r="E1851">
        <v>73.400000000000006</v>
      </c>
      <c r="F1851">
        <v>56.95</v>
      </c>
      <c r="G1851">
        <v>57.2</v>
      </c>
      <c r="H1851">
        <v>30.04</v>
      </c>
      <c r="I1851">
        <v>4</v>
      </c>
      <c r="J1851" t="s">
        <v>13</v>
      </c>
    </row>
    <row r="1852" spans="1:10" x14ac:dyDescent="0.25">
      <c r="A1852" s="1">
        <v>45105</v>
      </c>
      <c r="B1852" s="7">
        <v>0.4861111111111111</v>
      </c>
      <c r="C1852" s="7">
        <v>0.45833333333333331</v>
      </c>
      <c r="D1852" s="8">
        <f>Weather[[#This Row],[Date]]+Weather[[#This Row],[WeatherHourlyBuckets]]</f>
        <v>45105.458333333336</v>
      </c>
      <c r="E1852">
        <v>73.400000000000006</v>
      </c>
      <c r="F1852">
        <v>56.95</v>
      </c>
      <c r="G1852">
        <v>57.2</v>
      </c>
      <c r="H1852">
        <v>30.04</v>
      </c>
      <c r="I1852">
        <v>5</v>
      </c>
      <c r="J1852" t="s">
        <v>25</v>
      </c>
    </row>
    <row r="1853" spans="1:10" x14ac:dyDescent="0.25">
      <c r="A1853" s="1">
        <v>45105</v>
      </c>
      <c r="B1853" s="7">
        <v>0.4826388888888889</v>
      </c>
      <c r="C1853" s="7">
        <v>0.45833333333333331</v>
      </c>
      <c r="D1853" s="8">
        <f>Weather[[#This Row],[Date]]+Weather[[#This Row],[WeatherHourlyBuckets]]</f>
        <v>45105.458333333336</v>
      </c>
      <c r="E1853">
        <v>73.400000000000006</v>
      </c>
      <c r="F1853">
        <v>56.95</v>
      </c>
      <c r="G1853">
        <v>57.2</v>
      </c>
      <c r="H1853">
        <v>30.04</v>
      </c>
      <c r="I1853">
        <v>3</v>
      </c>
      <c r="J1853" t="s">
        <v>26</v>
      </c>
    </row>
    <row r="1854" spans="1:10" x14ac:dyDescent="0.25">
      <c r="A1854" s="1">
        <v>45105</v>
      </c>
      <c r="B1854" s="7">
        <v>0.47916666666666669</v>
      </c>
      <c r="C1854" s="7">
        <v>0.45833333333333331</v>
      </c>
      <c r="D1854" s="8">
        <f>Weather[[#This Row],[Date]]+Weather[[#This Row],[WeatherHourlyBuckets]]</f>
        <v>45105.458333333336</v>
      </c>
      <c r="E1854">
        <v>73.400000000000006</v>
      </c>
      <c r="F1854">
        <v>56.95</v>
      </c>
      <c r="G1854">
        <v>57.2</v>
      </c>
      <c r="H1854">
        <v>30.05</v>
      </c>
      <c r="J1854" t="s">
        <v>20</v>
      </c>
    </row>
    <row r="1855" spans="1:10" x14ac:dyDescent="0.25">
      <c r="A1855" s="1">
        <v>45105</v>
      </c>
      <c r="B1855" s="7">
        <v>0.46875</v>
      </c>
      <c r="C1855" s="7">
        <v>0.45833333333333331</v>
      </c>
      <c r="D1855" s="8">
        <f>Weather[[#This Row],[Date]]+Weather[[#This Row],[WeatherHourlyBuckets]]</f>
        <v>45105.458333333336</v>
      </c>
      <c r="E1855">
        <v>73.400000000000006</v>
      </c>
      <c r="F1855">
        <v>56.95</v>
      </c>
      <c r="G1855">
        <v>57.2</v>
      </c>
      <c r="H1855">
        <v>30.05</v>
      </c>
      <c r="J1855" t="s">
        <v>20</v>
      </c>
    </row>
    <row r="1856" spans="1:10" x14ac:dyDescent="0.25">
      <c r="A1856" s="1">
        <v>45105</v>
      </c>
      <c r="B1856" s="7">
        <v>0.46527777777777779</v>
      </c>
      <c r="C1856" s="7">
        <v>0.45833333333333331</v>
      </c>
      <c r="D1856" s="8">
        <f>Weather[[#This Row],[Date]]+Weather[[#This Row],[WeatherHourlyBuckets]]</f>
        <v>45105.458333333336</v>
      </c>
      <c r="E1856">
        <v>73.400000000000006</v>
      </c>
      <c r="F1856">
        <v>56.95</v>
      </c>
      <c r="G1856">
        <v>57.2</v>
      </c>
      <c r="H1856">
        <v>30.05</v>
      </c>
      <c r="I1856">
        <v>4</v>
      </c>
      <c r="J1856" t="s">
        <v>15</v>
      </c>
    </row>
    <row r="1857" spans="1:10" x14ac:dyDescent="0.25">
      <c r="A1857" s="1">
        <v>45105</v>
      </c>
      <c r="B1857" s="7">
        <v>0.46180555555555558</v>
      </c>
      <c r="C1857" s="7">
        <v>0.45833333333333331</v>
      </c>
      <c r="D1857" s="8">
        <f>Weather[[#This Row],[Date]]+Weather[[#This Row],[WeatherHourlyBuckets]]</f>
        <v>45105.458333333336</v>
      </c>
      <c r="E1857">
        <v>73.400000000000006</v>
      </c>
      <c r="F1857">
        <v>56.95</v>
      </c>
      <c r="G1857">
        <v>57.2</v>
      </c>
      <c r="H1857">
        <v>30.05</v>
      </c>
      <c r="J1857" t="s">
        <v>20</v>
      </c>
    </row>
    <row r="1858" spans="1:10" x14ac:dyDescent="0.25">
      <c r="A1858" s="1">
        <v>45105</v>
      </c>
      <c r="B1858" s="7">
        <v>0.45833333333333331</v>
      </c>
      <c r="C1858" s="7">
        <v>0.45833333333333331</v>
      </c>
      <c r="D1858" s="8">
        <f>Weather[[#This Row],[Date]]+Weather[[#This Row],[WeatherHourlyBuckets]]</f>
        <v>45105.458333333336</v>
      </c>
      <c r="E1858">
        <v>71.599999999999994</v>
      </c>
      <c r="F1858">
        <v>60.51</v>
      </c>
      <c r="G1858">
        <v>57.2</v>
      </c>
      <c r="H1858">
        <v>30.06</v>
      </c>
      <c r="I1858">
        <v>3</v>
      </c>
      <c r="J1858" t="s">
        <v>14</v>
      </c>
    </row>
    <row r="1859" spans="1:10" x14ac:dyDescent="0.25">
      <c r="A1859" s="1">
        <v>45105</v>
      </c>
      <c r="B1859" s="7">
        <v>0.4548611111111111</v>
      </c>
      <c r="C1859" s="7">
        <v>0.41666666666666669</v>
      </c>
      <c r="D1859" s="8">
        <f>Weather[[#This Row],[Date]]+Weather[[#This Row],[WeatherHourlyBuckets]]</f>
        <v>45105.416666666664</v>
      </c>
      <c r="E1859">
        <v>71.599999999999994</v>
      </c>
      <c r="F1859">
        <v>60.51</v>
      </c>
      <c r="G1859">
        <v>57.2</v>
      </c>
      <c r="H1859">
        <v>30.06</v>
      </c>
      <c r="I1859">
        <v>3</v>
      </c>
      <c r="J1859" t="s">
        <v>26</v>
      </c>
    </row>
    <row r="1860" spans="1:10" x14ac:dyDescent="0.25">
      <c r="A1860" s="1">
        <v>45105</v>
      </c>
      <c r="B1860" s="7">
        <v>0.4513888888888889</v>
      </c>
      <c r="C1860" s="7">
        <v>0.41666666666666669</v>
      </c>
      <c r="D1860" s="8">
        <f>Weather[[#This Row],[Date]]+Weather[[#This Row],[WeatherHourlyBuckets]]</f>
        <v>45105.416666666664</v>
      </c>
      <c r="E1860">
        <v>71.599999999999994</v>
      </c>
      <c r="F1860">
        <v>60.51</v>
      </c>
      <c r="G1860">
        <v>57.2</v>
      </c>
      <c r="H1860">
        <v>30.06</v>
      </c>
      <c r="J1860" t="s">
        <v>20</v>
      </c>
    </row>
    <row r="1861" spans="1:10" x14ac:dyDescent="0.25">
      <c r="A1861" s="1">
        <v>45105</v>
      </c>
      <c r="B1861" s="7">
        <v>0.44097222222222221</v>
      </c>
      <c r="C1861" s="7">
        <v>0.41666666666666669</v>
      </c>
      <c r="D1861" s="8">
        <f>Weather[[#This Row],[Date]]+Weather[[#This Row],[WeatherHourlyBuckets]]</f>
        <v>45105.416666666664</v>
      </c>
      <c r="E1861">
        <v>69.8</v>
      </c>
      <c r="F1861">
        <v>64.319999999999993</v>
      </c>
      <c r="G1861">
        <v>57.2</v>
      </c>
      <c r="H1861">
        <v>30.06</v>
      </c>
      <c r="J1861" t="s">
        <v>20</v>
      </c>
    </row>
    <row r="1862" spans="1:10" x14ac:dyDescent="0.25">
      <c r="A1862" s="1">
        <v>45105</v>
      </c>
      <c r="B1862" s="7">
        <v>0.4375</v>
      </c>
      <c r="C1862" s="7">
        <v>0.41666666666666669</v>
      </c>
      <c r="D1862" s="8">
        <f>Weather[[#This Row],[Date]]+Weather[[#This Row],[WeatherHourlyBuckets]]</f>
        <v>45105.416666666664</v>
      </c>
      <c r="E1862">
        <v>69.8</v>
      </c>
      <c r="F1862">
        <v>64.319999999999993</v>
      </c>
      <c r="G1862">
        <v>57.2</v>
      </c>
      <c r="H1862">
        <v>30.06</v>
      </c>
      <c r="I1862">
        <v>4</v>
      </c>
      <c r="J1862" t="s">
        <v>18</v>
      </c>
    </row>
    <row r="1863" spans="1:10" x14ac:dyDescent="0.25">
      <c r="A1863" s="1">
        <v>45105</v>
      </c>
      <c r="B1863" s="7">
        <v>0.4236111111111111</v>
      </c>
      <c r="C1863" s="7">
        <v>0.41666666666666669</v>
      </c>
      <c r="D1863" s="8">
        <f>Weather[[#This Row],[Date]]+Weather[[#This Row],[WeatherHourlyBuckets]]</f>
        <v>45105.416666666664</v>
      </c>
      <c r="E1863">
        <v>69.8</v>
      </c>
      <c r="F1863">
        <v>64.319999999999993</v>
      </c>
      <c r="G1863">
        <v>57.2</v>
      </c>
      <c r="H1863">
        <v>30.06</v>
      </c>
      <c r="J1863" t="s">
        <v>20</v>
      </c>
    </row>
    <row r="1864" spans="1:10" x14ac:dyDescent="0.25">
      <c r="A1864" s="1">
        <v>45105</v>
      </c>
      <c r="B1864" s="7">
        <v>0.4201388888888889</v>
      </c>
      <c r="C1864" s="7">
        <v>0.41666666666666669</v>
      </c>
      <c r="D1864" s="8">
        <f>Weather[[#This Row],[Date]]+Weather[[#This Row],[WeatherHourlyBuckets]]</f>
        <v>45105.416666666664</v>
      </c>
      <c r="E1864">
        <v>69.8</v>
      </c>
      <c r="F1864">
        <v>64.319999999999993</v>
      </c>
      <c r="G1864">
        <v>57.2</v>
      </c>
      <c r="H1864">
        <v>30.07</v>
      </c>
      <c r="J1864" t="s">
        <v>20</v>
      </c>
    </row>
    <row r="1865" spans="1:10" x14ac:dyDescent="0.25">
      <c r="A1865" s="1">
        <v>45105</v>
      </c>
      <c r="B1865" s="7">
        <v>0.41666666666666669</v>
      </c>
      <c r="C1865" s="7">
        <v>0.41666666666666669</v>
      </c>
      <c r="D1865" s="8">
        <f>Weather[[#This Row],[Date]]+Weather[[#This Row],[WeatherHourlyBuckets]]</f>
        <v>45105.416666666664</v>
      </c>
      <c r="E1865">
        <v>69.8</v>
      </c>
      <c r="F1865">
        <v>64.319999999999993</v>
      </c>
      <c r="G1865">
        <v>57.2</v>
      </c>
      <c r="H1865">
        <v>30.07</v>
      </c>
      <c r="I1865">
        <v>3</v>
      </c>
      <c r="J1865" t="s">
        <v>17</v>
      </c>
    </row>
    <row r="1866" spans="1:10" x14ac:dyDescent="0.25">
      <c r="A1866" s="1">
        <v>45105</v>
      </c>
      <c r="B1866" s="7">
        <v>0.41319444444444442</v>
      </c>
      <c r="C1866" s="7">
        <v>0.375</v>
      </c>
      <c r="D1866" s="8">
        <f>Weather[[#This Row],[Date]]+Weather[[#This Row],[WeatherHourlyBuckets]]</f>
        <v>45105.375</v>
      </c>
      <c r="E1866">
        <v>69.8</v>
      </c>
      <c r="F1866">
        <v>64.319999999999993</v>
      </c>
      <c r="G1866">
        <v>57.2</v>
      </c>
      <c r="H1866">
        <v>30.07</v>
      </c>
      <c r="J1866" t="s">
        <v>20</v>
      </c>
    </row>
    <row r="1867" spans="1:10" x14ac:dyDescent="0.25">
      <c r="A1867" s="1">
        <v>45105</v>
      </c>
      <c r="B1867" s="7">
        <v>0.40972222222222221</v>
      </c>
      <c r="C1867" s="7">
        <v>0.375</v>
      </c>
      <c r="D1867" s="8">
        <f>Weather[[#This Row],[Date]]+Weather[[#This Row],[WeatherHourlyBuckets]]</f>
        <v>45105.375</v>
      </c>
      <c r="E1867">
        <v>69.8</v>
      </c>
      <c r="F1867">
        <v>64.319999999999993</v>
      </c>
      <c r="G1867">
        <v>57.2</v>
      </c>
      <c r="H1867">
        <v>30.07</v>
      </c>
      <c r="J1867" t="s">
        <v>20</v>
      </c>
    </row>
    <row r="1868" spans="1:10" x14ac:dyDescent="0.25">
      <c r="A1868" s="1">
        <v>45105</v>
      </c>
      <c r="B1868" s="7">
        <v>0.40625</v>
      </c>
      <c r="C1868" s="7">
        <v>0.375</v>
      </c>
      <c r="D1868" s="8">
        <f>Weather[[#This Row],[Date]]+Weather[[#This Row],[WeatherHourlyBuckets]]</f>
        <v>45105.375</v>
      </c>
      <c r="E1868">
        <v>69.8</v>
      </c>
      <c r="F1868">
        <v>64.319999999999993</v>
      </c>
      <c r="G1868">
        <v>57.2</v>
      </c>
      <c r="H1868">
        <v>30.07</v>
      </c>
      <c r="I1868">
        <v>4</v>
      </c>
      <c r="J1868" t="s">
        <v>14</v>
      </c>
    </row>
    <row r="1869" spans="1:10" x14ac:dyDescent="0.25">
      <c r="A1869" s="1">
        <v>45105</v>
      </c>
      <c r="B1869" s="7">
        <v>0.40277777777777779</v>
      </c>
      <c r="C1869" s="7">
        <v>0.375</v>
      </c>
      <c r="D1869" s="8">
        <f>Weather[[#This Row],[Date]]+Weather[[#This Row],[WeatherHourlyBuckets]]</f>
        <v>45105.375</v>
      </c>
      <c r="E1869">
        <v>69.8</v>
      </c>
      <c r="F1869">
        <v>64.319999999999993</v>
      </c>
      <c r="G1869">
        <v>57.2</v>
      </c>
      <c r="H1869">
        <v>30.07</v>
      </c>
      <c r="I1869">
        <v>5</v>
      </c>
      <c r="J1869" t="s">
        <v>26</v>
      </c>
    </row>
    <row r="1870" spans="1:10" x14ac:dyDescent="0.25">
      <c r="A1870" s="1">
        <v>45105</v>
      </c>
      <c r="B1870" s="7">
        <v>0.39930555555555558</v>
      </c>
      <c r="C1870" s="7">
        <v>0.375</v>
      </c>
      <c r="D1870" s="8">
        <f>Weather[[#This Row],[Date]]+Weather[[#This Row],[WeatherHourlyBuckets]]</f>
        <v>45105.375</v>
      </c>
      <c r="E1870">
        <v>66.2</v>
      </c>
      <c r="F1870">
        <v>72.78</v>
      </c>
      <c r="G1870">
        <v>57.2</v>
      </c>
      <c r="H1870">
        <v>30.08</v>
      </c>
      <c r="J1870" t="s">
        <v>20</v>
      </c>
    </row>
    <row r="1871" spans="1:10" x14ac:dyDescent="0.25">
      <c r="A1871" s="1">
        <v>45105</v>
      </c>
      <c r="B1871" s="7">
        <v>0.39583333333333331</v>
      </c>
      <c r="C1871" s="7">
        <v>0.375</v>
      </c>
      <c r="D1871" s="8">
        <f>Weather[[#This Row],[Date]]+Weather[[#This Row],[WeatherHourlyBuckets]]</f>
        <v>45105.375</v>
      </c>
      <c r="E1871">
        <v>68</v>
      </c>
      <c r="F1871">
        <v>68.41</v>
      </c>
      <c r="G1871">
        <v>57.2</v>
      </c>
      <c r="H1871">
        <v>30.08</v>
      </c>
      <c r="I1871">
        <v>3</v>
      </c>
      <c r="J1871" t="s">
        <v>14</v>
      </c>
    </row>
    <row r="1872" spans="1:10" x14ac:dyDescent="0.25">
      <c r="A1872" s="1">
        <v>45105</v>
      </c>
      <c r="B1872" s="7">
        <v>0.38541666666666669</v>
      </c>
      <c r="C1872" s="7">
        <v>0.375</v>
      </c>
      <c r="D1872" s="8">
        <f>Weather[[#This Row],[Date]]+Weather[[#This Row],[WeatherHourlyBuckets]]</f>
        <v>45105.375</v>
      </c>
      <c r="E1872">
        <v>66.2</v>
      </c>
      <c r="F1872">
        <v>72.78</v>
      </c>
      <c r="G1872">
        <v>57.2</v>
      </c>
      <c r="H1872">
        <v>30.08</v>
      </c>
      <c r="I1872">
        <v>3</v>
      </c>
      <c r="J1872" t="s">
        <v>15</v>
      </c>
    </row>
    <row r="1873" spans="1:10" x14ac:dyDescent="0.25">
      <c r="A1873" s="1">
        <v>45105</v>
      </c>
      <c r="B1873" s="7">
        <v>0.38194444444444442</v>
      </c>
      <c r="C1873" s="7">
        <v>0.375</v>
      </c>
      <c r="D1873" s="8">
        <f>Weather[[#This Row],[Date]]+Weather[[#This Row],[WeatherHourlyBuckets]]</f>
        <v>45105.375</v>
      </c>
      <c r="E1873">
        <v>68</v>
      </c>
      <c r="F1873">
        <v>68.41</v>
      </c>
      <c r="G1873">
        <v>57.2</v>
      </c>
      <c r="H1873">
        <v>30.08</v>
      </c>
      <c r="I1873">
        <v>5</v>
      </c>
      <c r="J1873" t="s">
        <v>15</v>
      </c>
    </row>
    <row r="1874" spans="1:10" x14ac:dyDescent="0.25">
      <c r="A1874" s="1">
        <v>45105</v>
      </c>
      <c r="B1874" s="7">
        <v>0.37847222222222221</v>
      </c>
      <c r="C1874" s="7">
        <v>0.375</v>
      </c>
      <c r="D1874" s="8">
        <f>Weather[[#This Row],[Date]]+Weather[[#This Row],[WeatherHourlyBuckets]]</f>
        <v>45105.375</v>
      </c>
      <c r="E1874">
        <v>66.2</v>
      </c>
      <c r="F1874">
        <v>72.78</v>
      </c>
      <c r="G1874">
        <v>57.2</v>
      </c>
      <c r="H1874">
        <v>30.08</v>
      </c>
      <c r="J1874" t="s">
        <v>20</v>
      </c>
    </row>
    <row r="1875" spans="1:10" x14ac:dyDescent="0.25">
      <c r="A1875" s="1">
        <v>45105</v>
      </c>
      <c r="B1875" s="7">
        <v>0.375</v>
      </c>
      <c r="C1875" s="7">
        <v>0.375</v>
      </c>
      <c r="D1875" s="8">
        <f>Weather[[#This Row],[Date]]+Weather[[#This Row],[WeatherHourlyBuckets]]</f>
        <v>45105.375</v>
      </c>
      <c r="E1875">
        <v>66.2</v>
      </c>
      <c r="F1875">
        <v>72.78</v>
      </c>
      <c r="G1875">
        <v>57.2</v>
      </c>
      <c r="H1875">
        <v>30.08</v>
      </c>
      <c r="I1875">
        <v>5</v>
      </c>
      <c r="J1875" t="s">
        <v>18</v>
      </c>
    </row>
    <row r="1876" spans="1:10" x14ac:dyDescent="0.25">
      <c r="A1876" s="1">
        <v>45105</v>
      </c>
      <c r="B1876" s="7">
        <v>0.37152777777777779</v>
      </c>
      <c r="C1876" s="7">
        <v>0.33333333333333331</v>
      </c>
      <c r="D1876" s="8">
        <f>Weather[[#This Row],[Date]]+Weather[[#This Row],[WeatherHourlyBuckets]]</f>
        <v>45105.333333333336</v>
      </c>
      <c r="E1876">
        <v>66.2</v>
      </c>
      <c r="F1876">
        <v>72.78</v>
      </c>
      <c r="G1876">
        <v>57.2</v>
      </c>
      <c r="H1876">
        <v>30.08</v>
      </c>
      <c r="I1876">
        <v>6</v>
      </c>
      <c r="J1876" t="s">
        <v>16</v>
      </c>
    </row>
    <row r="1877" spans="1:10" x14ac:dyDescent="0.25">
      <c r="A1877" s="1">
        <v>45105</v>
      </c>
      <c r="B1877" s="7">
        <v>0.36805555555555558</v>
      </c>
      <c r="C1877" s="7">
        <v>0.33333333333333331</v>
      </c>
      <c r="D1877" s="8">
        <f>Weather[[#This Row],[Date]]+Weather[[#This Row],[WeatherHourlyBuckets]]</f>
        <v>45105.333333333336</v>
      </c>
      <c r="E1877">
        <v>66.2</v>
      </c>
      <c r="F1877">
        <v>72.78</v>
      </c>
      <c r="G1877">
        <v>57.2</v>
      </c>
      <c r="H1877">
        <v>30.08</v>
      </c>
      <c r="I1877">
        <v>6</v>
      </c>
      <c r="J1877" t="s">
        <v>14</v>
      </c>
    </row>
    <row r="1878" spans="1:10" x14ac:dyDescent="0.25">
      <c r="A1878" s="1">
        <v>45105</v>
      </c>
      <c r="B1878" s="7">
        <v>0.36458333333333331</v>
      </c>
      <c r="C1878" s="7">
        <v>0.33333333333333331</v>
      </c>
      <c r="D1878" s="8">
        <f>Weather[[#This Row],[Date]]+Weather[[#This Row],[WeatherHourlyBuckets]]</f>
        <v>45105.333333333336</v>
      </c>
      <c r="E1878">
        <v>66.2</v>
      </c>
      <c r="F1878">
        <v>72.78</v>
      </c>
      <c r="G1878">
        <v>57.2</v>
      </c>
      <c r="H1878">
        <v>30.08</v>
      </c>
      <c r="I1878">
        <v>8</v>
      </c>
      <c r="J1878" t="s">
        <v>15</v>
      </c>
    </row>
    <row r="1879" spans="1:10" x14ac:dyDescent="0.25">
      <c r="A1879" s="1">
        <v>45105</v>
      </c>
      <c r="B1879" s="7">
        <v>0.3611111111111111</v>
      </c>
      <c r="C1879" s="7">
        <v>0.33333333333333331</v>
      </c>
      <c r="D1879" s="8">
        <f>Weather[[#This Row],[Date]]+Weather[[#This Row],[WeatherHourlyBuckets]]</f>
        <v>45105.333333333336</v>
      </c>
      <c r="E1879">
        <v>66.2</v>
      </c>
      <c r="F1879">
        <v>72.78</v>
      </c>
      <c r="G1879">
        <v>57.2</v>
      </c>
      <c r="H1879">
        <v>30.08</v>
      </c>
      <c r="I1879">
        <v>4</v>
      </c>
      <c r="J1879" t="s">
        <v>17</v>
      </c>
    </row>
    <row r="1880" spans="1:10" x14ac:dyDescent="0.25">
      <c r="A1880" s="1">
        <v>45105</v>
      </c>
      <c r="B1880" s="7">
        <v>0.3576388888888889</v>
      </c>
      <c r="C1880" s="7">
        <v>0.33333333333333331</v>
      </c>
      <c r="D1880" s="8">
        <f>Weather[[#This Row],[Date]]+Weather[[#This Row],[WeatherHourlyBuckets]]</f>
        <v>45105.333333333336</v>
      </c>
      <c r="E1880">
        <v>66.2</v>
      </c>
      <c r="F1880">
        <v>72.78</v>
      </c>
      <c r="G1880">
        <v>57.2</v>
      </c>
      <c r="H1880">
        <v>30.08</v>
      </c>
      <c r="I1880">
        <v>6</v>
      </c>
      <c r="J1880" t="s">
        <v>17</v>
      </c>
    </row>
    <row r="1881" spans="1:10" x14ac:dyDescent="0.25">
      <c r="A1881" s="1">
        <v>45105</v>
      </c>
      <c r="B1881" s="7">
        <v>0.35416666666666669</v>
      </c>
      <c r="C1881" s="7">
        <v>0.33333333333333331</v>
      </c>
      <c r="D1881" s="8">
        <f>Weather[[#This Row],[Date]]+Weather[[#This Row],[WeatherHourlyBuckets]]</f>
        <v>45105.333333333336</v>
      </c>
      <c r="E1881">
        <v>66.2</v>
      </c>
      <c r="F1881">
        <v>72.78</v>
      </c>
      <c r="G1881">
        <v>57.2</v>
      </c>
      <c r="H1881">
        <v>30.08</v>
      </c>
      <c r="I1881">
        <v>5</v>
      </c>
      <c r="J1881" t="s">
        <v>15</v>
      </c>
    </row>
    <row r="1882" spans="1:10" x14ac:dyDescent="0.25">
      <c r="A1882" s="1">
        <v>45105</v>
      </c>
      <c r="B1882" s="7">
        <v>0.34375</v>
      </c>
      <c r="C1882" s="7">
        <v>0.33333333333333331</v>
      </c>
      <c r="D1882" s="8">
        <f>Weather[[#This Row],[Date]]+Weather[[#This Row],[WeatherHourlyBuckets]]</f>
        <v>45105.333333333336</v>
      </c>
      <c r="E1882">
        <v>66.2</v>
      </c>
      <c r="F1882">
        <v>72.78</v>
      </c>
      <c r="G1882">
        <v>57.2</v>
      </c>
      <c r="H1882">
        <v>30.08</v>
      </c>
      <c r="I1882">
        <v>7</v>
      </c>
      <c r="J1882" t="s">
        <v>17</v>
      </c>
    </row>
    <row r="1883" spans="1:10" x14ac:dyDescent="0.25">
      <c r="A1883" s="1">
        <v>45105</v>
      </c>
      <c r="B1883" s="7">
        <v>0.34027777777777779</v>
      </c>
      <c r="C1883" s="7">
        <v>0.33333333333333331</v>
      </c>
      <c r="D1883" s="8">
        <f>Weather[[#This Row],[Date]]+Weather[[#This Row],[WeatherHourlyBuckets]]</f>
        <v>45105.333333333336</v>
      </c>
      <c r="E1883">
        <v>64.400000000000006</v>
      </c>
      <c r="F1883">
        <v>77.48</v>
      </c>
      <c r="G1883">
        <v>57.2</v>
      </c>
      <c r="H1883">
        <v>30.08</v>
      </c>
      <c r="I1883">
        <v>6</v>
      </c>
      <c r="J1883" t="s">
        <v>16</v>
      </c>
    </row>
    <row r="1884" spans="1:10" x14ac:dyDescent="0.25">
      <c r="A1884" s="1">
        <v>45105</v>
      </c>
      <c r="B1884" s="7">
        <v>0.33680555555555558</v>
      </c>
      <c r="C1884" s="7">
        <v>0.33333333333333331</v>
      </c>
      <c r="D1884" s="8">
        <f>Weather[[#This Row],[Date]]+Weather[[#This Row],[WeatherHourlyBuckets]]</f>
        <v>45105.333333333336</v>
      </c>
      <c r="E1884">
        <v>64.400000000000006</v>
      </c>
      <c r="F1884">
        <v>77.48</v>
      </c>
      <c r="G1884">
        <v>57.2</v>
      </c>
      <c r="H1884">
        <v>30.08</v>
      </c>
      <c r="I1884">
        <v>5</v>
      </c>
      <c r="J1884" t="s">
        <v>16</v>
      </c>
    </row>
    <row r="1885" spans="1:10" x14ac:dyDescent="0.25">
      <c r="A1885" s="1">
        <v>45105</v>
      </c>
      <c r="B1885" s="7">
        <v>0.33333333333333331</v>
      </c>
      <c r="C1885" s="7">
        <v>0.33333333333333331</v>
      </c>
      <c r="D1885" s="8">
        <f>Weather[[#This Row],[Date]]+Weather[[#This Row],[WeatherHourlyBuckets]]</f>
        <v>45105.333333333336</v>
      </c>
      <c r="E1885">
        <v>64.400000000000006</v>
      </c>
      <c r="F1885">
        <v>77.48</v>
      </c>
      <c r="G1885">
        <v>57.2</v>
      </c>
      <c r="H1885">
        <v>30.08</v>
      </c>
      <c r="I1885">
        <v>5</v>
      </c>
      <c r="J1885" t="s">
        <v>16</v>
      </c>
    </row>
    <row r="1886" spans="1:10" x14ac:dyDescent="0.25">
      <c r="A1886" s="1">
        <v>45105</v>
      </c>
      <c r="B1886" s="7">
        <v>0.3298611111111111</v>
      </c>
      <c r="C1886" s="7">
        <v>0.29166666666666669</v>
      </c>
      <c r="D1886" s="8">
        <f>Weather[[#This Row],[Date]]+Weather[[#This Row],[WeatherHourlyBuckets]]</f>
        <v>45105.291666666664</v>
      </c>
      <c r="E1886">
        <v>64.400000000000006</v>
      </c>
      <c r="F1886">
        <v>77.48</v>
      </c>
      <c r="G1886">
        <v>57.2</v>
      </c>
      <c r="H1886">
        <v>30.08</v>
      </c>
      <c r="I1886">
        <v>6</v>
      </c>
      <c r="J1886" t="s">
        <v>16</v>
      </c>
    </row>
    <row r="1887" spans="1:10" x14ac:dyDescent="0.25">
      <c r="A1887" s="1">
        <v>45105</v>
      </c>
      <c r="B1887" s="7">
        <v>0.3263888888888889</v>
      </c>
      <c r="C1887" s="7">
        <v>0.29166666666666669</v>
      </c>
      <c r="D1887" s="8">
        <f>Weather[[#This Row],[Date]]+Weather[[#This Row],[WeatherHourlyBuckets]]</f>
        <v>45105.291666666664</v>
      </c>
      <c r="E1887">
        <v>64.400000000000006</v>
      </c>
      <c r="F1887">
        <v>77.48</v>
      </c>
      <c r="G1887">
        <v>57.2</v>
      </c>
      <c r="H1887">
        <v>30.08</v>
      </c>
      <c r="I1887">
        <v>7</v>
      </c>
      <c r="J1887" t="s">
        <v>16</v>
      </c>
    </row>
    <row r="1888" spans="1:10" x14ac:dyDescent="0.25">
      <c r="A1888" s="1">
        <v>45105</v>
      </c>
      <c r="B1888" s="7">
        <v>0.32291666666666669</v>
      </c>
      <c r="C1888" s="7">
        <v>0.29166666666666669</v>
      </c>
      <c r="D1888" s="8">
        <f>Weather[[#This Row],[Date]]+Weather[[#This Row],[WeatherHourlyBuckets]]</f>
        <v>45105.291666666664</v>
      </c>
      <c r="E1888">
        <v>64.400000000000006</v>
      </c>
      <c r="F1888">
        <v>77.48</v>
      </c>
      <c r="G1888">
        <v>57.2</v>
      </c>
      <c r="H1888">
        <v>30.08</v>
      </c>
      <c r="I1888">
        <v>4</v>
      </c>
      <c r="J1888" t="s">
        <v>15</v>
      </c>
    </row>
    <row r="1889" spans="1:10" x14ac:dyDescent="0.25">
      <c r="A1889" s="1">
        <v>45105</v>
      </c>
      <c r="B1889" s="7">
        <v>0.31944444444444442</v>
      </c>
      <c r="C1889" s="7">
        <v>0.29166666666666669</v>
      </c>
      <c r="D1889" s="8">
        <f>Weather[[#This Row],[Date]]+Weather[[#This Row],[WeatherHourlyBuckets]]</f>
        <v>45105.291666666664</v>
      </c>
      <c r="E1889">
        <v>64.400000000000006</v>
      </c>
      <c r="F1889">
        <v>77.48</v>
      </c>
      <c r="G1889">
        <v>57.2</v>
      </c>
      <c r="H1889">
        <v>30.08</v>
      </c>
      <c r="I1889">
        <v>4</v>
      </c>
      <c r="J1889" t="s">
        <v>14</v>
      </c>
    </row>
    <row r="1890" spans="1:10" x14ac:dyDescent="0.25">
      <c r="A1890" s="1">
        <v>45105</v>
      </c>
      <c r="B1890" s="7">
        <v>0.31597222222222221</v>
      </c>
      <c r="C1890" s="7">
        <v>0.29166666666666669</v>
      </c>
      <c r="D1890" s="8">
        <f>Weather[[#This Row],[Date]]+Weather[[#This Row],[WeatherHourlyBuckets]]</f>
        <v>45105.291666666664</v>
      </c>
      <c r="E1890">
        <v>64.400000000000006</v>
      </c>
      <c r="F1890">
        <v>77.48</v>
      </c>
      <c r="G1890">
        <v>57.2</v>
      </c>
      <c r="H1890">
        <v>30.08</v>
      </c>
      <c r="I1890">
        <v>4</v>
      </c>
      <c r="J1890" t="s">
        <v>15</v>
      </c>
    </row>
    <row r="1891" spans="1:10" x14ac:dyDescent="0.25">
      <c r="A1891" s="1">
        <v>45105</v>
      </c>
      <c r="B1891" s="7">
        <v>0.3125</v>
      </c>
      <c r="C1891" s="7">
        <v>0.29166666666666669</v>
      </c>
      <c r="D1891" s="8">
        <f>Weather[[#This Row],[Date]]+Weather[[#This Row],[WeatherHourlyBuckets]]</f>
        <v>45105.291666666664</v>
      </c>
      <c r="E1891">
        <v>64.400000000000006</v>
      </c>
      <c r="F1891">
        <v>77.48</v>
      </c>
      <c r="G1891">
        <v>57.2</v>
      </c>
      <c r="H1891">
        <v>30.08</v>
      </c>
      <c r="I1891">
        <v>4</v>
      </c>
      <c r="J1891" t="s">
        <v>15</v>
      </c>
    </row>
    <row r="1892" spans="1:10" x14ac:dyDescent="0.25">
      <c r="A1892" s="1">
        <v>45105</v>
      </c>
      <c r="B1892" s="7">
        <v>0.30208333333333331</v>
      </c>
      <c r="C1892" s="7">
        <v>0.29166666666666669</v>
      </c>
      <c r="D1892" s="8">
        <f>Weather[[#This Row],[Date]]+Weather[[#This Row],[WeatherHourlyBuckets]]</f>
        <v>45105.291666666664</v>
      </c>
      <c r="E1892">
        <v>64.400000000000006</v>
      </c>
      <c r="F1892">
        <v>77.48</v>
      </c>
      <c r="G1892">
        <v>57.2</v>
      </c>
      <c r="H1892">
        <v>30.08</v>
      </c>
      <c r="I1892">
        <v>5</v>
      </c>
      <c r="J1892" t="s">
        <v>14</v>
      </c>
    </row>
    <row r="1893" spans="1:10" x14ac:dyDescent="0.25">
      <c r="A1893" s="1">
        <v>45105</v>
      </c>
      <c r="B1893" s="7">
        <v>0.2986111111111111</v>
      </c>
      <c r="C1893" s="7">
        <v>0.29166666666666669</v>
      </c>
      <c r="D1893" s="8">
        <f>Weather[[#This Row],[Date]]+Weather[[#This Row],[WeatherHourlyBuckets]]</f>
        <v>45105.291666666664</v>
      </c>
      <c r="E1893">
        <v>62.6</v>
      </c>
      <c r="F1893">
        <v>82.52</v>
      </c>
      <c r="G1893">
        <v>57.2</v>
      </c>
      <c r="H1893">
        <v>30.07</v>
      </c>
      <c r="I1893">
        <v>4</v>
      </c>
      <c r="J1893" t="s">
        <v>14</v>
      </c>
    </row>
    <row r="1894" spans="1:10" x14ac:dyDescent="0.25">
      <c r="A1894" s="1">
        <v>45105</v>
      </c>
      <c r="B1894" s="7">
        <v>0.2951388888888889</v>
      </c>
      <c r="C1894" s="7">
        <v>0.29166666666666669</v>
      </c>
      <c r="D1894" s="8">
        <f>Weather[[#This Row],[Date]]+Weather[[#This Row],[WeatherHourlyBuckets]]</f>
        <v>45105.291666666664</v>
      </c>
      <c r="E1894">
        <v>62.6</v>
      </c>
      <c r="F1894">
        <v>82.52</v>
      </c>
      <c r="G1894">
        <v>57.2</v>
      </c>
      <c r="H1894">
        <v>30.07</v>
      </c>
      <c r="I1894">
        <v>5</v>
      </c>
      <c r="J1894" t="s">
        <v>14</v>
      </c>
    </row>
    <row r="1895" spans="1:10" x14ac:dyDescent="0.25">
      <c r="A1895" s="1">
        <v>45105</v>
      </c>
      <c r="B1895" s="7">
        <v>0.29166666666666669</v>
      </c>
      <c r="C1895" s="7">
        <v>0.29166666666666669</v>
      </c>
      <c r="D1895" s="8">
        <f>Weather[[#This Row],[Date]]+Weather[[#This Row],[WeatherHourlyBuckets]]</f>
        <v>45105.291666666664</v>
      </c>
      <c r="E1895">
        <v>62.6</v>
      </c>
      <c r="F1895">
        <v>82.52</v>
      </c>
      <c r="G1895">
        <v>57.2</v>
      </c>
      <c r="H1895">
        <v>30.07</v>
      </c>
      <c r="I1895">
        <v>7</v>
      </c>
      <c r="J1895" t="s">
        <v>14</v>
      </c>
    </row>
    <row r="1896" spans="1:10" x14ac:dyDescent="0.25">
      <c r="A1896" s="1">
        <v>45105</v>
      </c>
      <c r="B1896" s="7">
        <v>0.28819444444444442</v>
      </c>
      <c r="C1896" s="7">
        <v>0.25</v>
      </c>
      <c r="D1896" s="8">
        <f>Weather[[#This Row],[Date]]+Weather[[#This Row],[WeatherHourlyBuckets]]</f>
        <v>45105.25</v>
      </c>
      <c r="E1896">
        <v>62.6</v>
      </c>
      <c r="F1896">
        <v>82.52</v>
      </c>
      <c r="G1896">
        <v>57.2</v>
      </c>
      <c r="H1896">
        <v>30.07</v>
      </c>
      <c r="I1896">
        <v>5</v>
      </c>
      <c r="J1896" t="s">
        <v>15</v>
      </c>
    </row>
    <row r="1897" spans="1:10" x14ac:dyDescent="0.25">
      <c r="A1897" s="1">
        <v>45105</v>
      </c>
      <c r="B1897" s="7">
        <v>0.28472222222222221</v>
      </c>
      <c r="C1897" s="7">
        <v>0.25</v>
      </c>
      <c r="D1897" s="8">
        <f>Weather[[#This Row],[Date]]+Weather[[#This Row],[WeatherHourlyBuckets]]</f>
        <v>45105.25</v>
      </c>
      <c r="E1897">
        <v>62.6</v>
      </c>
      <c r="F1897">
        <v>82.52</v>
      </c>
      <c r="G1897">
        <v>57.2</v>
      </c>
      <c r="H1897">
        <v>30.07</v>
      </c>
      <c r="I1897">
        <v>7</v>
      </c>
      <c r="J1897" t="s">
        <v>15</v>
      </c>
    </row>
    <row r="1898" spans="1:10" x14ac:dyDescent="0.25">
      <c r="A1898" s="1">
        <v>45105</v>
      </c>
      <c r="B1898" s="7">
        <v>0.28125</v>
      </c>
      <c r="C1898" s="7">
        <v>0.25</v>
      </c>
      <c r="D1898" s="8">
        <f>Weather[[#This Row],[Date]]+Weather[[#This Row],[WeatherHourlyBuckets]]</f>
        <v>45105.25</v>
      </c>
      <c r="E1898">
        <v>62.6</v>
      </c>
      <c r="F1898">
        <v>82.52</v>
      </c>
      <c r="G1898">
        <v>57.2</v>
      </c>
      <c r="H1898">
        <v>30.07</v>
      </c>
      <c r="I1898">
        <v>7</v>
      </c>
      <c r="J1898" t="s">
        <v>14</v>
      </c>
    </row>
    <row r="1899" spans="1:10" x14ac:dyDescent="0.25">
      <c r="A1899" s="1">
        <v>45105</v>
      </c>
      <c r="B1899" s="7">
        <v>0.27777777777777779</v>
      </c>
      <c r="C1899" s="7">
        <v>0.25</v>
      </c>
      <c r="D1899" s="8">
        <f>Weather[[#This Row],[Date]]+Weather[[#This Row],[WeatherHourlyBuckets]]</f>
        <v>45105.25</v>
      </c>
      <c r="E1899">
        <v>62.6</v>
      </c>
      <c r="F1899">
        <v>82.52</v>
      </c>
      <c r="G1899">
        <v>57.2</v>
      </c>
      <c r="H1899">
        <v>30.07</v>
      </c>
      <c r="I1899">
        <v>3</v>
      </c>
      <c r="J1899" t="s">
        <v>14</v>
      </c>
    </row>
    <row r="1900" spans="1:10" x14ac:dyDescent="0.25">
      <c r="A1900" s="1">
        <v>45105</v>
      </c>
      <c r="B1900" s="7">
        <v>0.27430555555555558</v>
      </c>
      <c r="C1900" s="7">
        <v>0.25</v>
      </c>
      <c r="D1900" s="8">
        <f>Weather[[#This Row],[Date]]+Weather[[#This Row],[WeatherHourlyBuckets]]</f>
        <v>45105.25</v>
      </c>
      <c r="E1900">
        <v>62.6</v>
      </c>
      <c r="F1900">
        <v>82.52</v>
      </c>
      <c r="G1900">
        <v>57.2</v>
      </c>
      <c r="H1900">
        <v>30.07</v>
      </c>
      <c r="I1900">
        <v>6</v>
      </c>
      <c r="J1900" t="s">
        <v>14</v>
      </c>
    </row>
    <row r="1901" spans="1:10" x14ac:dyDescent="0.25">
      <c r="A1901" s="1">
        <v>45105</v>
      </c>
      <c r="B1901" s="7">
        <v>0.27083333333333331</v>
      </c>
      <c r="C1901" s="7">
        <v>0.25</v>
      </c>
      <c r="D1901" s="8">
        <f>Weather[[#This Row],[Date]]+Weather[[#This Row],[WeatherHourlyBuckets]]</f>
        <v>45105.25</v>
      </c>
      <c r="E1901">
        <v>62.6</v>
      </c>
      <c r="F1901">
        <v>82.52</v>
      </c>
      <c r="G1901">
        <v>57.2</v>
      </c>
      <c r="H1901">
        <v>30.07</v>
      </c>
      <c r="I1901">
        <v>5</v>
      </c>
      <c r="J1901" t="s">
        <v>14</v>
      </c>
    </row>
    <row r="1902" spans="1:10" x14ac:dyDescent="0.25">
      <c r="A1902" s="1">
        <v>45105</v>
      </c>
      <c r="B1902" s="7">
        <v>0.26041666666666669</v>
      </c>
      <c r="C1902" s="7">
        <v>0.25</v>
      </c>
      <c r="D1902" s="8">
        <f>Weather[[#This Row],[Date]]+Weather[[#This Row],[WeatherHourlyBuckets]]</f>
        <v>45105.25</v>
      </c>
      <c r="E1902">
        <v>62.6</v>
      </c>
      <c r="F1902">
        <v>82.52</v>
      </c>
      <c r="G1902">
        <v>57.2</v>
      </c>
      <c r="H1902">
        <v>30.06</v>
      </c>
      <c r="I1902">
        <v>7</v>
      </c>
      <c r="J1902" t="s">
        <v>14</v>
      </c>
    </row>
    <row r="1903" spans="1:10" x14ac:dyDescent="0.25">
      <c r="A1903" s="1">
        <v>45105</v>
      </c>
      <c r="B1903" s="7">
        <v>0.25694444444444442</v>
      </c>
      <c r="C1903" s="7">
        <v>0.25</v>
      </c>
      <c r="D1903" s="8">
        <f>Weather[[#This Row],[Date]]+Weather[[#This Row],[WeatherHourlyBuckets]]</f>
        <v>45105.25</v>
      </c>
      <c r="E1903">
        <v>62.6</v>
      </c>
      <c r="F1903">
        <v>82.52</v>
      </c>
      <c r="G1903">
        <v>57.2</v>
      </c>
      <c r="H1903">
        <v>30.07</v>
      </c>
      <c r="I1903">
        <v>7</v>
      </c>
      <c r="J1903" t="s">
        <v>14</v>
      </c>
    </row>
    <row r="1904" spans="1:10" x14ac:dyDescent="0.25">
      <c r="A1904" s="1">
        <v>45105</v>
      </c>
      <c r="B1904" s="7">
        <v>0.25347222222222221</v>
      </c>
      <c r="C1904" s="7">
        <v>0.25</v>
      </c>
      <c r="D1904" s="8">
        <f>Weather[[#This Row],[Date]]+Weather[[#This Row],[WeatherHourlyBuckets]]</f>
        <v>45105.25</v>
      </c>
      <c r="E1904">
        <v>62.6</v>
      </c>
      <c r="F1904">
        <v>82.52</v>
      </c>
      <c r="G1904">
        <v>57.2</v>
      </c>
      <c r="H1904">
        <v>30.07</v>
      </c>
      <c r="I1904">
        <v>7</v>
      </c>
      <c r="J1904" t="s">
        <v>14</v>
      </c>
    </row>
    <row r="1905" spans="1:10" x14ac:dyDescent="0.25">
      <c r="A1905" s="1">
        <v>45105</v>
      </c>
      <c r="B1905" s="7">
        <v>0.25</v>
      </c>
      <c r="C1905" s="7">
        <v>0.25</v>
      </c>
      <c r="D1905" s="8">
        <f>Weather[[#This Row],[Date]]+Weather[[#This Row],[WeatherHourlyBuckets]]</f>
        <v>45105.25</v>
      </c>
      <c r="E1905">
        <v>62.6</v>
      </c>
      <c r="F1905">
        <v>82.52</v>
      </c>
      <c r="G1905">
        <v>57.2</v>
      </c>
      <c r="H1905">
        <v>30.07</v>
      </c>
      <c r="I1905">
        <v>6</v>
      </c>
      <c r="J1905" t="s">
        <v>15</v>
      </c>
    </row>
    <row r="1906" spans="1:10" x14ac:dyDescent="0.25">
      <c r="A1906" s="1">
        <v>45105</v>
      </c>
      <c r="B1906" s="7">
        <v>0.24652777777777779</v>
      </c>
      <c r="C1906" s="7">
        <v>0.20833333333333334</v>
      </c>
      <c r="D1906" s="8">
        <f>Weather[[#This Row],[Date]]+Weather[[#This Row],[WeatherHourlyBuckets]]</f>
        <v>45105.208333333336</v>
      </c>
      <c r="E1906">
        <v>62.6</v>
      </c>
      <c r="F1906">
        <v>82.52</v>
      </c>
      <c r="G1906">
        <v>57.2</v>
      </c>
      <c r="H1906">
        <v>30.07</v>
      </c>
      <c r="I1906">
        <v>8</v>
      </c>
      <c r="J1906" t="s">
        <v>15</v>
      </c>
    </row>
    <row r="1907" spans="1:10" x14ac:dyDescent="0.25">
      <c r="A1907" s="1">
        <v>45105</v>
      </c>
      <c r="B1907" s="7">
        <v>0.24305555555555555</v>
      </c>
      <c r="C1907" s="7">
        <v>0.20833333333333334</v>
      </c>
      <c r="D1907" s="8">
        <f>Weather[[#This Row],[Date]]+Weather[[#This Row],[WeatherHourlyBuckets]]</f>
        <v>45105.208333333336</v>
      </c>
      <c r="E1907">
        <v>62.6</v>
      </c>
      <c r="F1907">
        <v>82.52</v>
      </c>
      <c r="G1907">
        <v>57.2</v>
      </c>
      <c r="H1907">
        <v>30.07</v>
      </c>
      <c r="I1907">
        <v>8</v>
      </c>
      <c r="J1907" t="s">
        <v>15</v>
      </c>
    </row>
    <row r="1908" spans="1:10" x14ac:dyDescent="0.25">
      <c r="A1908" s="1">
        <v>45105</v>
      </c>
      <c r="B1908" s="7">
        <v>0.21875</v>
      </c>
      <c r="C1908" s="7">
        <v>0.20833333333333334</v>
      </c>
      <c r="D1908" s="8">
        <f>Weather[[#This Row],[Date]]+Weather[[#This Row],[WeatherHourlyBuckets]]</f>
        <v>45105.208333333336</v>
      </c>
      <c r="E1908">
        <v>62.6</v>
      </c>
      <c r="F1908">
        <v>82.52</v>
      </c>
      <c r="G1908">
        <v>57.2</v>
      </c>
      <c r="H1908">
        <v>30.06</v>
      </c>
      <c r="I1908">
        <v>6</v>
      </c>
      <c r="J1908" t="s">
        <v>15</v>
      </c>
    </row>
    <row r="1909" spans="1:10" x14ac:dyDescent="0.25">
      <c r="A1909" s="1">
        <v>45105</v>
      </c>
      <c r="B1909" s="7">
        <v>0.21527777777777779</v>
      </c>
      <c r="C1909" s="7">
        <v>0.20833333333333334</v>
      </c>
      <c r="D1909" s="8">
        <f>Weather[[#This Row],[Date]]+Weather[[#This Row],[WeatherHourlyBuckets]]</f>
        <v>45105.208333333336</v>
      </c>
      <c r="E1909">
        <v>62.6</v>
      </c>
      <c r="F1909">
        <v>82.52</v>
      </c>
      <c r="G1909">
        <v>57.2</v>
      </c>
      <c r="H1909">
        <v>30.05</v>
      </c>
      <c r="I1909">
        <v>8</v>
      </c>
      <c r="J1909" t="s">
        <v>14</v>
      </c>
    </row>
    <row r="1910" spans="1:10" x14ac:dyDescent="0.25">
      <c r="A1910" s="1">
        <v>45105</v>
      </c>
      <c r="B1910" s="7">
        <v>0.21180555555555555</v>
      </c>
      <c r="C1910" s="7">
        <v>0.20833333333333334</v>
      </c>
      <c r="D1910" s="8">
        <f>Weather[[#This Row],[Date]]+Weather[[#This Row],[WeatherHourlyBuckets]]</f>
        <v>45105.208333333336</v>
      </c>
      <c r="E1910">
        <v>62.6</v>
      </c>
      <c r="F1910">
        <v>82.52</v>
      </c>
      <c r="G1910">
        <v>57.2</v>
      </c>
      <c r="H1910">
        <v>30.05</v>
      </c>
      <c r="I1910">
        <v>6</v>
      </c>
      <c r="J1910" t="s">
        <v>15</v>
      </c>
    </row>
    <row r="1911" spans="1:10" x14ac:dyDescent="0.25">
      <c r="A1911" s="1">
        <v>45105</v>
      </c>
      <c r="B1911" s="7">
        <v>0.1875</v>
      </c>
      <c r="C1911" s="7">
        <v>0.16666666666666666</v>
      </c>
      <c r="D1911" s="8">
        <f>Weather[[#This Row],[Date]]+Weather[[#This Row],[WeatherHourlyBuckets]]</f>
        <v>45105.166666666664</v>
      </c>
      <c r="E1911">
        <v>62.6</v>
      </c>
      <c r="F1911">
        <v>82.52</v>
      </c>
      <c r="G1911">
        <v>57.2</v>
      </c>
      <c r="H1911">
        <v>30.05</v>
      </c>
      <c r="I1911">
        <v>7</v>
      </c>
      <c r="J1911" t="s">
        <v>15</v>
      </c>
    </row>
    <row r="1912" spans="1:10" x14ac:dyDescent="0.25">
      <c r="A1912" s="1">
        <v>45105</v>
      </c>
      <c r="B1912" s="7">
        <v>0.17708333333333334</v>
      </c>
      <c r="C1912" s="7">
        <v>0.16666666666666666</v>
      </c>
      <c r="D1912" s="8">
        <f>Weather[[#This Row],[Date]]+Weather[[#This Row],[WeatherHourlyBuckets]]</f>
        <v>45105.166666666664</v>
      </c>
      <c r="E1912">
        <v>62.6</v>
      </c>
      <c r="F1912">
        <v>82.52</v>
      </c>
      <c r="G1912">
        <v>57.2</v>
      </c>
      <c r="H1912">
        <v>30.04</v>
      </c>
      <c r="I1912">
        <v>7</v>
      </c>
      <c r="J1912" t="s">
        <v>15</v>
      </c>
    </row>
    <row r="1913" spans="1:10" x14ac:dyDescent="0.25">
      <c r="A1913" s="1">
        <v>45105</v>
      </c>
      <c r="B1913" s="7">
        <v>0.1736111111111111</v>
      </c>
      <c r="C1913" s="7">
        <v>0.16666666666666666</v>
      </c>
      <c r="D1913" s="8">
        <f>Weather[[#This Row],[Date]]+Weather[[#This Row],[WeatherHourlyBuckets]]</f>
        <v>45105.166666666664</v>
      </c>
      <c r="E1913">
        <v>62.6</v>
      </c>
      <c r="F1913">
        <v>82.52</v>
      </c>
      <c r="G1913">
        <v>57.2</v>
      </c>
      <c r="H1913">
        <v>30.04</v>
      </c>
      <c r="I1913">
        <v>6</v>
      </c>
      <c r="J1913" t="s">
        <v>15</v>
      </c>
    </row>
    <row r="1914" spans="1:10" x14ac:dyDescent="0.25">
      <c r="A1914" s="1">
        <v>45105</v>
      </c>
      <c r="B1914" s="7">
        <v>0.1701388888888889</v>
      </c>
      <c r="C1914" s="7">
        <v>0.16666666666666666</v>
      </c>
      <c r="D1914" s="8">
        <f>Weather[[#This Row],[Date]]+Weather[[#This Row],[WeatherHourlyBuckets]]</f>
        <v>45105.166666666664</v>
      </c>
      <c r="E1914">
        <v>62.6</v>
      </c>
      <c r="F1914">
        <v>82.52</v>
      </c>
      <c r="G1914">
        <v>57.2</v>
      </c>
      <c r="H1914">
        <v>30.04</v>
      </c>
      <c r="I1914">
        <v>7</v>
      </c>
      <c r="J1914" t="s">
        <v>15</v>
      </c>
    </row>
    <row r="1915" spans="1:10" x14ac:dyDescent="0.25">
      <c r="A1915" s="1">
        <v>45105</v>
      </c>
      <c r="B1915" s="7">
        <v>0.16666666666666666</v>
      </c>
      <c r="C1915" s="7">
        <v>0.16666666666666666</v>
      </c>
      <c r="D1915" s="8">
        <f>Weather[[#This Row],[Date]]+Weather[[#This Row],[WeatherHourlyBuckets]]</f>
        <v>45105.166666666664</v>
      </c>
      <c r="E1915">
        <v>62.6</v>
      </c>
      <c r="F1915">
        <v>82.52</v>
      </c>
      <c r="G1915">
        <v>57.2</v>
      </c>
      <c r="H1915">
        <v>30.04</v>
      </c>
      <c r="I1915">
        <v>7</v>
      </c>
      <c r="J1915" t="s">
        <v>15</v>
      </c>
    </row>
    <row r="1916" spans="1:10" x14ac:dyDescent="0.25">
      <c r="A1916" s="1">
        <v>45105</v>
      </c>
      <c r="B1916" s="7">
        <v>0.16319444444444445</v>
      </c>
      <c r="C1916" s="7">
        <v>0.125</v>
      </c>
      <c r="D1916" s="8">
        <f>Weather[[#This Row],[Date]]+Weather[[#This Row],[WeatherHourlyBuckets]]</f>
        <v>45105.125</v>
      </c>
      <c r="E1916">
        <v>62.6</v>
      </c>
      <c r="F1916">
        <v>82.52</v>
      </c>
      <c r="G1916">
        <v>57.2</v>
      </c>
      <c r="H1916">
        <v>30.04</v>
      </c>
      <c r="I1916">
        <v>8</v>
      </c>
      <c r="J1916" t="s">
        <v>15</v>
      </c>
    </row>
    <row r="1917" spans="1:10" x14ac:dyDescent="0.25">
      <c r="A1917" s="1">
        <v>45105</v>
      </c>
      <c r="B1917" s="7">
        <v>0.15972222222222221</v>
      </c>
      <c r="C1917" s="7">
        <v>0.125</v>
      </c>
      <c r="D1917" s="8">
        <f>Weather[[#This Row],[Date]]+Weather[[#This Row],[WeatherHourlyBuckets]]</f>
        <v>45105.125</v>
      </c>
      <c r="E1917">
        <v>62.6</v>
      </c>
      <c r="F1917">
        <v>82.52</v>
      </c>
      <c r="G1917">
        <v>57.2</v>
      </c>
      <c r="H1917">
        <v>30.04</v>
      </c>
      <c r="I1917">
        <v>9</v>
      </c>
      <c r="J1917" t="s">
        <v>15</v>
      </c>
    </row>
    <row r="1918" spans="1:10" x14ac:dyDescent="0.25">
      <c r="A1918" s="1">
        <v>45105</v>
      </c>
      <c r="B1918" s="7">
        <v>0.15625</v>
      </c>
      <c r="C1918" s="7">
        <v>0.125</v>
      </c>
      <c r="D1918" s="8">
        <f>Weather[[#This Row],[Date]]+Weather[[#This Row],[WeatherHourlyBuckets]]</f>
        <v>45105.125</v>
      </c>
      <c r="E1918">
        <v>62.6</v>
      </c>
      <c r="F1918">
        <v>82.52</v>
      </c>
      <c r="G1918">
        <v>57.2</v>
      </c>
      <c r="H1918">
        <v>30.03</v>
      </c>
      <c r="I1918">
        <v>7</v>
      </c>
      <c r="J1918" t="s">
        <v>15</v>
      </c>
    </row>
    <row r="1919" spans="1:10" x14ac:dyDescent="0.25">
      <c r="A1919" s="1">
        <v>45105</v>
      </c>
      <c r="B1919" s="7">
        <v>0.15277777777777779</v>
      </c>
      <c r="C1919" s="7">
        <v>0.125</v>
      </c>
      <c r="D1919" s="8">
        <f>Weather[[#This Row],[Date]]+Weather[[#This Row],[WeatherHourlyBuckets]]</f>
        <v>45105.125</v>
      </c>
      <c r="E1919">
        <v>62.6</v>
      </c>
      <c r="F1919">
        <v>82.52</v>
      </c>
      <c r="G1919">
        <v>57.2</v>
      </c>
      <c r="H1919">
        <v>30.04</v>
      </c>
      <c r="I1919">
        <v>6</v>
      </c>
      <c r="J1919" t="s">
        <v>15</v>
      </c>
    </row>
    <row r="1920" spans="1:10" x14ac:dyDescent="0.25">
      <c r="A1920" s="1">
        <v>45105</v>
      </c>
      <c r="B1920" s="7">
        <v>0.14930555555555555</v>
      </c>
      <c r="C1920" s="7">
        <v>0.125</v>
      </c>
      <c r="D1920" s="8">
        <f>Weather[[#This Row],[Date]]+Weather[[#This Row],[WeatherHourlyBuckets]]</f>
        <v>45105.125</v>
      </c>
      <c r="E1920">
        <v>62.6</v>
      </c>
      <c r="F1920">
        <v>82.52</v>
      </c>
      <c r="G1920">
        <v>57.2</v>
      </c>
      <c r="H1920">
        <v>30.03</v>
      </c>
      <c r="I1920">
        <v>7</v>
      </c>
      <c r="J1920" t="s">
        <v>15</v>
      </c>
    </row>
    <row r="1921" spans="1:10" x14ac:dyDescent="0.25">
      <c r="A1921" s="1">
        <v>45105</v>
      </c>
      <c r="B1921" s="7">
        <v>0.14583333333333334</v>
      </c>
      <c r="C1921" s="7">
        <v>0.125</v>
      </c>
      <c r="D1921" s="8">
        <f>Weather[[#This Row],[Date]]+Weather[[#This Row],[WeatherHourlyBuckets]]</f>
        <v>45105.125</v>
      </c>
      <c r="E1921">
        <v>62.6</v>
      </c>
      <c r="F1921">
        <v>82.52</v>
      </c>
      <c r="G1921">
        <v>57.2</v>
      </c>
      <c r="H1921">
        <v>30.03</v>
      </c>
      <c r="I1921">
        <v>6</v>
      </c>
      <c r="J1921" t="s">
        <v>15</v>
      </c>
    </row>
    <row r="1922" spans="1:10" x14ac:dyDescent="0.25">
      <c r="A1922" s="1">
        <v>45105</v>
      </c>
      <c r="B1922" s="7">
        <v>0.99513888888888891</v>
      </c>
      <c r="C1922" s="7">
        <v>0.95833333333333337</v>
      </c>
      <c r="D1922" s="8">
        <f>Weather[[#This Row],[Date]]+Weather[[#This Row],[WeatherHourlyBuckets]]</f>
        <v>45105.958333333336</v>
      </c>
      <c r="E1922">
        <v>66.02</v>
      </c>
      <c r="F1922">
        <v>72.77</v>
      </c>
      <c r="G1922">
        <v>57.02</v>
      </c>
      <c r="H1922">
        <v>30.02</v>
      </c>
      <c r="I1922">
        <v>8</v>
      </c>
      <c r="J1922" t="s">
        <v>14</v>
      </c>
    </row>
    <row r="1923" spans="1:10" x14ac:dyDescent="0.25">
      <c r="A1923" s="1">
        <v>45105</v>
      </c>
      <c r="B1923" s="7">
        <v>0.95347222222222228</v>
      </c>
      <c r="C1923" s="7">
        <v>0.91666666666666663</v>
      </c>
      <c r="D1923" s="8">
        <f>Weather[[#This Row],[Date]]+Weather[[#This Row],[WeatherHourlyBuckets]]</f>
        <v>45105.916666666664</v>
      </c>
      <c r="E1923">
        <v>69.98</v>
      </c>
      <c r="F1923">
        <v>61.08</v>
      </c>
      <c r="G1923">
        <v>55.94</v>
      </c>
      <c r="H1923">
        <v>30.01</v>
      </c>
      <c r="I1923">
        <v>5</v>
      </c>
      <c r="J1923" t="s">
        <v>15</v>
      </c>
    </row>
    <row r="1924" spans="1:10" x14ac:dyDescent="0.25">
      <c r="A1924" s="1">
        <v>45105</v>
      </c>
      <c r="B1924" s="7">
        <v>0.91180555555555554</v>
      </c>
      <c r="C1924" s="7">
        <v>0.875</v>
      </c>
      <c r="D1924" s="8">
        <f>Weather[[#This Row],[Date]]+Weather[[#This Row],[WeatherHourlyBuckets]]</f>
        <v>45105.875</v>
      </c>
      <c r="E1924">
        <v>73.040000000000006</v>
      </c>
      <c r="F1924">
        <v>53.31</v>
      </c>
      <c r="G1924">
        <v>55.04</v>
      </c>
      <c r="H1924">
        <v>30.02</v>
      </c>
      <c r="I1924">
        <v>9</v>
      </c>
      <c r="J1924" t="s">
        <v>26</v>
      </c>
    </row>
    <row r="1925" spans="1:10" x14ac:dyDescent="0.25">
      <c r="A1925" s="1">
        <v>45105</v>
      </c>
      <c r="B1925" s="7">
        <v>0.87013888888888891</v>
      </c>
      <c r="C1925" s="7">
        <v>0.83333333333333337</v>
      </c>
      <c r="D1925" s="8">
        <f>Weather[[#This Row],[Date]]+Weather[[#This Row],[WeatherHourlyBuckets]]</f>
        <v>45105.833333333336</v>
      </c>
      <c r="E1925">
        <v>75.02</v>
      </c>
      <c r="F1925">
        <v>44.61</v>
      </c>
      <c r="G1925">
        <v>51.98</v>
      </c>
      <c r="H1925">
        <v>30</v>
      </c>
      <c r="I1925">
        <v>7</v>
      </c>
      <c r="J1925" t="s">
        <v>23</v>
      </c>
    </row>
    <row r="1926" spans="1:10" x14ac:dyDescent="0.25">
      <c r="A1926" s="1">
        <v>45105</v>
      </c>
      <c r="B1926" s="7">
        <v>0.82847222222222228</v>
      </c>
      <c r="C1926" s="7">
        <v>0.79166666666666663</v>
      </c>
      <c r="D1926" s="8">
        <f>Weather[[#This Row],[Date]]+Weather[[#This Row],[WeatherHourlyBuckets]]</f>
        <v>45105.791666666664</v>
      </c>
      <c r="E1926">
        <v>77</v>
      </c>
      <c r="F1926">
        <v>46.72</v>
      </c>
      <c r="G1926">
        <v>55.04</v>
      </c>
      <c r="H1926">
        <v>29.99</v>
      </c>
      <c r="I1926">
        <v>9</v>
      </c>
      <c r="J1926" t="s">
        <v>23</v>
      </c>
    </row>
    <row r="1927" spans="1:10" x14ac:dyDescent="0.25">
      <c r="A1927" s="1">
        <v>45105</v>
      </c>
      <c r="B1927" s="7">
        <v>0.78680555555555554</v>
      </c>
      <c r="C1927" s="7">
        <v>0.75</v>
      </c>
      <c r="D1927" s="8">
        <f>Weather[[#This Row],[Date]]+Weather[[#This Row],[WeatherHourlyBuckets]]</f>
        <v>45105.75</v>
      </c>
      <c r="E1927">
        <v>77</v>
      </c>
      <c r="F1927">
        <v>50.19</v>
      </c>
      <c r="G1927">
        <v>57.02</v>
      </c>
      <c r="H1927">
        <v>29.98</v>
      </c>
      <c r="I1927">
        <v>11</v>
      </c>
      <c r="J1927" t="s">
        <v>26</v>
      </c>
    </row>
    <row r="1928" spans="1:10" x14ac:dyDescent="0.25">
      <c r="A1928" s="1">
        <v>45105</v>
      </c>
      <c r="B1928" s="7">
        <v>0.77083333333333337</v>
      </c>
      <c r="C1928" s="7">
        <v>0.75</v>
      </c>
      <c r="D1928" s="8">
        <f>Weather[[#This Row],[Date]]+Weather[[#This Row],[WeatherHourlyBuckets]]</f>
        <v>45105.75</v>
      </c>
      <c r="E1928">
        <v>78.8</v>
      </c>
      <c r="F1928">
        <v>50.78</v>
      </c>
      <c r="G1928">
        <v>59</v>
      </c>
      <c r="H1928">
        <v>29.98</v>
      </c>
      <c r="I1928">
        <v>9</v>
      </c>
      <c r="J1928" t="s">
        <v>26</v>
      </c>
    </row>
    <row r="1929" spans="1:10" x14ac:dyDescent="0.25">
      <c r="A1929" s="1">
        <v>45105</v>
      </c>
      <c r="B1929" s="7">
        <v>0.76041666666666663</v>
      </c>
      <c r="C1929" s="7">
        <v>0.75</v>
      </c>
      <c r="D1929" s="8">
        <f>Weather[[#This Row],[Date]]+Weather[[#This Row],[WeatherHourlyBuckets]]</f>
        <v>45105.75</v>
      </c>
      <c r="E1929">
        <v>77</v>
      </c>
      <c r="F1929">
        <v>53.88</v>
      </c>
      <c r="G1929">
        <v>59</v>
      </c>
      <c r="H1929">
        <v>29.98</v>
      </c>
      <c r="I1929">
        <v>10</v>
      </c>
      <c r="J1929" t="s">
        <v>23</v>
      </c>
    </row>
    <row r="1930" spans="1:10" x14ac:dyDescent="0.25">
      <c r="A1930" s="1">
        <v>45105</v>
      </c>
      <c r="B1930" s="7">
        <v>0.75347222222222221</v>
      </c>
      <c r="C1930" s="7">
        <v>0.75</v>
      </c>
      <c r="D1930" s="8">
        <f>Weather[[#This Row],[Date]]+Weather[[#This Row],[WeatherHourlyBuckets]]</f>
        <v>45105.75</v>
      </c>
      <c r="E1930">
        <v>77</v>
      </c>
      <c r="F1930">
        <v>53.88</v>
      </c>
      <c r="G1930">
        <v>59</v>
      </c>
      <c r="H1930">
        <v>29.98</v>
      </c>
      <c r="I1930">
        <v>10</v>
      </c>
      <c r="J1930" t="s">
        <v>23</v>
      </c>
    </row>
    <row r="1931" spans="1:10" x14ac:dyDescent="0.25">
      <c r="A1931" s="1">
        <v>45105</v>
      </c>
      <c r="B1931" s="7">
        <v>0.74513888888888891</v>
      </c>
      <c r="C1931" s="7">
        <v>0.70833333333333337</v>
      </c>
      <c r="D1931" s="8">
        <f>Weather[[#This Row],[Date]]+Weather[[#This Row],[WeatherHourlyBuckets]]</f>
        <v>45105.708333333336</v>
      </c>
      <c r="E1931">
        <v>78.08</v>
      </c>
      <c r="F1931">
        <v>52</v>
      </c>
      <c r="G1931">
        <v>59</v>
      </c>
      <c r="H1931">
        <v>29.97</v>
      </c>
      <c r="I1931">
        <v>10</v>
      </c>
      <c r="J1931" t="s">
        <v>23</v>
      </c>
    </row>
    <row r="1932" spans="1:10" x14ac:dyDescent="0.25">
      <c r="A1932" s="1">
        <v>45105</v>
      </c>
      <c r="B1932" s="7">
        <v>0.74305555555555558</v>
      </c>
      <c r="C1932" s="7">
        <v>0.70833333333333337</v>
      </c>
      <c r="D1932" s="8">
        <f>Weather[[#This Row],[Date]]+Weather[[#This Row],[WeatherHourlyBuckets]]</f>
        <v>45105.708333333336</v>
      </c>
      <c r="E1932">
        <v>78.8</v>
      </c>
      <c r="F1932">
        <v>50.78</v>
      </c>
      <c r="G1932">
        <v>59</v>
      </c>
      <c r="H1932">
        <v>29.97</v>
      </c>
      <c r="I1932">
        <v>10</v>
      </c>
      <c r="J1932" t="s">
        <v>23</v>
      </c>
    </row>
    <row r="1933" spans="1:10" x14ac:dyDescent="0.25">
      <c r="A1933" s="1">
        <v>45105</v>
      </c>
      <c r="B1933" s="7">
        <v>0.73958333333333337</v>
      </c>
      <c r="C1933" s="7">
        <v>0.70833333333333337</v>
      </c>
      <c r="D1933" s="8">
        <f>Weather[[#This Row],[Date]]+Weather[[#This Row],[WeatherHourlyBuckets]]</f>
        <v>45105.708333333336</v>
      </c>
      <c r="E1933">
        <v>78.8</v>
      </c>
      <c r="F1933">
        <v>50.78</v>
      </c>
      <c r="G1933">
        <v>59</v>
      </c>
      <c r="H1933">
        <v>29.97</v>
      </c>
      <c r="I1933">
        <v>9</v>
      </c>
      <c r="J1933" t="s">
        <v>23</v>
      </c>
    </row>
    <row r="1934" spans="1:10" x14ac:dyDescent="0.25">
      <c r="A1934" s="1">
        <v>45105</v>
      </c>
      <c r="B1934" s="7">
        <v>0.73263888888888884</v>
      </c>
      <c r="C1934" s="7">
        <v>0.70833333333333337</v>
      </c>
      <c r="D1934" s="8">
        <f>Weather[[#This Row],[Date]]+Weather[[#This Row],[WeatherHourlyBuckets]]</f>
        <v>45105.708333333336</v>
      </c>
      <c r="E1934">
        <v>78.8</v>
      </c>
      <c r="F1934">
        <v>50.78</v>
      </c>
      <c r="G1934">
        <v>59</v>
      </c>
      <c r="H1934">
        <v>29.97</v>
      </c>
      <c r="I1934">
        <v>10</v>
      </c>
      <c r="J1934" t="s">
        <v>23</v>
      </c>
    </row>
    <row r="1935" spans="1:10" x14ac:dyDescent="0.25">
      <c r="A1935" s="1">
        <v>45105</v>
      </c>
      <c r="B1935" s="7">
        <v>0.71180555555555558</v>
      </c>
      <c r="C1935" s="7">
        <v>0.70833333333333337</v>
      </c>
      <c r="D1935" s="8">
        <f>Weather[[#This Row],[Date]]+Weather[[#This Row],[WeatherHourlyBuckets]]</f>
        <v>45105.708333333336</v>
      </c>
      <c r="E1935">
        <v>78.8</v>
      </c>
      <c r="F1935">
        <v>50.78</v>
      </c>
      <c r="G1935">
        <v>59</v>
      </c>
      <c r="H1935">
        <v>29.97</v>
      </c>
      <c r="I1935">
        <v>12</v>
      </c>
      <c r="J1935" t="s">
        <v>23</v>
      </c>
    </row>
    <row r="1936" spans="1:10" x14ac:dyDescent="0.25">
      <c r="A1936" s="1">
        <v>45105</v>
      </c>
      <c r="B1936" s="7">
        <v>0.70486111111111116</v>
      </c>
      <c r="C1936" s="7">
        <v>0.66666666666666663</v>
      </c>
      <c r="D1936" s="8">
        <f>Weather[[#This Row],[Date]]+Weather[[#This Row],[WeatherHourlyBuckets]]</f>
        <v>45105.666666666664</v>
      </c>
      <c r="E1936">
        <v>80.599999999999994</v>
      </c>
      <c r="F1936">
        <v>47.88</v>
      </c>
      <c r="G1936">
        <v>59</v>
      </c>
      <c r="H1936">
        <v>29.97</v>
      </c>
      <c r="I1936">
        <v>8</v>
      </c>
      <c r="J1936" t="s">
        <v>25</v>
      </c>
    </row>
    <row r="1937" spans="1:10" x14ac:dyDescent="0.25">
      <c r="A1937" s="1">
        <v>45105</v>
      </c>
      <c r="B1937" s="7">
        <v>0.70138888888888884</v>
      </c>
      <c r="C1937" s="7">
        <v>0.66666666666666663</v>
      </c>
      <c r="D1937" s="8">
        <f>Weather[[#This Row],[Date]]+Weather[[#This Row],[WeatherHourlyBuckets]]</f>
        <v>45105.666666666664</v>
      </c>
      <c r="E1937">
        <v>80.599999999999994</v>
      </c>
      <c r="F1937">
        <v>47.88</v>
      </c>
      <c r="G1937">
        <v>59</v>
      </c>
      <c r="H1937">
        <v>29.97</v>
      </c>
      <c r="I1937">
        <v>11</v>
      </c>
      <c r="J1937" t="s">
        <v>25</v>
      </c>
    </row>
    <row r="1938" spans="1:10" x14ac:dyDescent="0.25">
      <c r="A1938" s="1">
        <v>45105</v>
      </c>
      <c r="B1938" s="7">
        <v>0.69444444444444442</v>
      </c>
      <c r="C1938" s="7">
        <v>0.66666666666666663</v>
      </c>
      <c r="D1938" s="8">
        <f>Weather[[#This Row],[Date]]+Weather[[#This Row],[WeatherHourlyBuckets]]</f>
        <v>45105.666666666664</v>
      </c>
      <c r="E1938">
        <v>80.599999999999994</v>
      </c>
      <c r="F1938">
        <v>47.88</v>
      </c>
      <c r="G1938">
        <v>59</v>
      </c>
      <c r="H1938">
        <v>29.97</v>
      </c>
      <c r="I1938">
        <v>13</v>
      </c>
      <c r="J1938" t="s">
        <v>23</v>
      </c>
    </row>
    <row r="1939" spans="1:10" x14ac:dyDescent="0.25">
      <c r="A1939" s="1">
        <v>45105</v>
      </c>
      <c r="B1939" s="7">
        <v>0.69097222222222221</v>
      </c>
      <c r="C1939" s="7">
        <v>0.66666666666666663</v>
      </c>
      <c r="D1939" s="8">
        <f>Weather[[#This Row],[Date]]+Weather[[#This Row],[WeatherHourlyBuckets]]</f>
        <v>45105.666666666664</v>
      </c>
      <c r="E1939">
        <v>80.599999999999994</v>
      </c>
      <c r="F1939">
        <v>47.88</v>
      </c>
      <c r="G1939">
        <v>59</v>
      </c>
      <c r="H1939">
        <v>29.97</v>
      </c>
      <c r="I1939">
        <v>9</v>
      </c>
      <c r="J1939" t="s">
        <v>25</v>
      </c>
    </row>
    <row r="1940" spans="1:10" x14ac:dyDescent="0.25">
      <c r="A1940" s="1">
        <v>45105</v>
      </c>
      <c r="B1940" s="7">
        <v>0.67708333333333337</v>
      </c>
      <c r="C1940" s="7">
        <v>0.66666666666666663</v>
      </c>
      <c r="D1940" s="8">
        <f>Weather[[#This Row],[Date]]+Weather[[#This Row],[WeatherHourlyBuckets]]</f>
        <v>45105.666666666664</v>
      </c>
      <c r="E1940">
        <v>82.4</v>
      </c>
      <c r="F1940">
        <v>48.15</v>
      </c>
      <c r="G1940">
        <v>60.8</v>
      </c>
      <c r="H1940">
        <v>29.98</v>
      </c>
      <c r="I1940">
        <v>9</v>
      </c>
      <c r="J1940" t="s">
        <v>25</v>
      </c>
    </row>
    <row r="1941" spans="1:10" x14ac:dyDescent="0.25">
      <c r="A1941" s="1">
        <v>45105</v>
      </c>
      <c r="B1941" s="7">
        <v>0.67013888888888884</v>
      </c>
      <c r="C1941" s="7">
        <v>0.66666666666666663</v>
      </c>
      <c r="D1941" s="8">
        <f>Weather[[#This Row],[Date]]+Weather[[#This Row],[WeatherHourlyBuckets]]</f>
        <v>45105.666666666664</v>
      </c>
      <c r="E1941">
        <v>82.4</v>
      </c>
      <c r="F1941">
        <v>48.15</v>
      </c>
      <c r="G1941">
        <v>60.8</v>
      </c>
      <c r="H1941">
        <v>29.98</v>
      </c>
      <c r="I1941">
        <v>12</v>
      </c>
      <c r="J1941" t="s">
        <v>23</v>
      </c>
    </row>
    <row r="1942" spans="1:10" x14ac:dyDescent="0.25">
      <c r="A1942" s="1">
        <v>45105</v>
      </c>
      <c r="B1942" s="7">
        <v>0.66319444444444442</v>
      </c>
      <c r="C1942" s="7">
        <v>0.625</v>
      </c>
      <c r="D1942" s="8">
        <f>Weather[[#This Row],[Date]]+Weather[[#This Row],[WeatherHourlyBuckets]]</f>
        <v>45105.625</v>
      </c>
      <c r="E1942">
        <v>80.599999999999994</v>
      </c>
      <c r="F1942">
        <v>51.05</v>
      </c>
      <c r="G1942">
        <v>60.8</v>
      </c>
      <c r="H1942">
        <v>29.98</v>
      </c>
      <c r="I1942">
        <v>13</v>
      </c>
      <c r="J1942" t="s">
        <v>23</v>
      </c>
    </row>
    <row r="1943" spans="1:10" x14ac:dyDescent="0.25">
      <c r="A1943" s="1">
        <v>45105</v>
      </c>
      <c r="B1943" s="7">
        <v>0.65277777777777779</v>
      </c>
      <c r="C1943" s="7">
        <v>0.625</v>
      </c>
      <c r="D1943" s="8">
        <f>Weather[[#This Row],[Date]]+Weather[[#This Row],[WeatherHourlyBuckets]]</f>
        <v>45105.625</v>
      </c>
      <c r="E1943">
        <v>80.599999999999994</v>
      </c>
      <c r="F1943">
        <v>51.05</v>
      </c>
      <c r="G1943">
        <v>60.8</v>
      </c>
      <c r="H1943">
        <v>29.98</v>
      </c>
      <c r="I1943">
        <v>15</v>
      </c>
      <c r="J1943" t="s">
        <v>23</v>
      </c>
    </row>
    <row r="1944" spans="1:10" x14ac:dyDescent="0.25">
      <c r="A1944" s="1">
        <v>45105</v>
      </c>
      <c r="B1944" s="7">
        <v>0.64583333333333337</v>
      </c>
      <c r="C1944" s="7">
        <v>0.625</v>
      </c>
      <c r="D1944" s="8">
        <f>Weather[[#This Row],[Date]]+Weather[[#This Row],[WeatherHourlyBuckets]]</f>
        <v>45105.625</v>
      </c>
      <c r="E1944">
        <v>80.599999999999994</v>
      </c>
      <c r="F1944">
        <v>51.05</v>
      </c>
      <c r="G1944">
        <v>60.8</v>
      </c>
      <c r="H1944">
        <v>29.98</v>
      </c>
      <c r="I1944">
        <v>10</v>
      </c>
      <c r="J1944" t="s">
        <v>23</v>
      </c>
    </row>
    <row r="1945" spans="1:10" x14ac:dyDescent="0.25">
      <c r="A1945" s="1">
        <v>45105</v>
      </c>
      <c r="B1945" s="7">
        <v>0.62847222222222221</v>
      </c>
      <c r="C1945" s="7">
        <v>0.625</v>
      </c>
      <c r="D1945" s="8">
        <f>Weather[[#This Row],[Date]]+Weather[[#This Row],[WeatherHourlyBuckets]]</f>
        <v>45105.625</v>
      </c>
      <c r="E1945">
        <v>80.599999999999994</v>
      </c>
      <c r="F1945">
        <v>51.05</v>
      </c>
      <c r="G1945">
        <v>60.8</v>
      </c>
      <c r="H1945">
        <v>29.99</v>
      </c>
      <c r="I1945">
        <v>9</v>
      </c>
      <c r="J1945" t="s">
        <v>25</v>
      </c>
    </row>
    <row r="1946" spans="1:10" x14ac:dyDescent="0.25">
      <c r="A1946" s="1">
        <v>45105</v>
      </c>
      <c r="B1946" s="7">
        <v>0.62152777777777779</v>
      </c>
      <c r="C1946" s="7">
        <v>0.58333333333333337</v>
      </c>
      <c r="D1946" s="8">
        <f>Weather[[#This Row],[Date]]+Weather[[#This Row],[WeatherHourlyBuckets]]</f>
        <v>45105.583333333336</v>
      </c>
      <c r="E1946">
        <v>80.599999999999994</v>
      </c>
      <c r="F1946">
        <v>51.05</v>
      </c>
      <c r="G1946">
        <v>60.8</v>
      </c>
      <c r="H1946">
        <v>29.99</v>
      </c>
      <c r="I1946">
        <v>9</v>
      </c>
      <c r="J1946" t="s">
        <v>23</v>
      </c>
    </row>
    <row r="1947" spans="1:10" x14ac:dyDescent="0.25">
      <c r="A1947" s="1">
        <v>45105</v>
      </c>
      <c r="B1947" s="7">
        <v>0.61458333333333337</v>
      </c>
      <c r="C1947" s="7">
        <v>0.58333333333333337</v>
      </c>
      <c r="D1947" s="8">
        <f>Weather[[#This Row],[Date]]+Weather[[#This Row],[WeatherHourlyBuckets]]</f>
        <v>45105.583333333336</v>
      </c>
      <c r="E1947">
        <v>80.599999999999994</v>
      </c>
      <c r="F1947">
        <v>51.05</v>
      </c>
      <c r="G1947">
        <v>60.8</v>
      </c>
      <c r="H1947">
        <v>30</v>
      </c>
      <c r="I1947">
        <v>10</v>
      </c>
      <c r="J1947" t="s">
        <v>25</v>
      </c>
    </row>
    <row r="1948" spans="1:10" x14ac:dyDescent="0.25">
      <c r="A1948" s="1">
        <v>45105</v>
      </c>
      <c r="B1948" s="7">
        <v>0.61111111111111116</v>
      </c>
      <c r="C1948" s="7">
        <v>0.58333333333333337</v>
      </c>
      <c r="D1948" s="8">
        <f>Weather[[#This Row],[Date]]+Weather[[#This Row],[WeatherHourlyBuckets]]</f>
        <v>45105.583333333336</v>
      </c>
      <c r="E1948">
        <v>80.599999999999994</v>
      </c>
      <c r="F1948">
        <v>47.88</v>
      </c>
      <c r="G1948">
        <v>59</v>
      </c>
      <c r="H1948">
        <v>30</v>
      </c>
      <c r="I1948">
        <v>8</v>
      </c>
      <c r="J1948" t="s">
        <v>13</v>
      </c>
    </row>
    <row r="1949" spans="1:10" x14ac:dyDescent="0.25">
      <c r="A1949" s="1">
        <v>45105</v>
      </c>
      <c r="B1949" s="7">
        <v>0.60763888888888884</v>
      </c>
      <c r="C1949" s="7">
        <v>0.58333333333333337</v>
      </c>
      <c r="D1949" s="8">
        <f>Weather[[#This Row],[Date]]+Weather[[#This Row],[WeatherHourlyBuckets]]</f>
        <v>45105.583333333336</v>
      </c>
      <c r="E1949">
        <v>80.599999999999994</v>
      </c>
      <c r="F1949">
        <v>47.88</v>
      </c>
      <c r="G1949">
        <v>59</v>
      </c>
      <c r="H1949">
        <v>30</v>
      </c>
      <c r="I1949">
        <v>8</v>
      </c>
      <c r="J1949" t="s">
        <v>25</v>
      </c>
    </row>
    <row r="1950" spans="1:10" x14ac:dyDescent="0.25">
      <c r="A1950" s="1">
        <v>45105</v>
      </c>
      <c r="B1950" s="7">
        <v>0.60416666666666663</v>
      </c>
      <c r="C1950" s="7">
        <v>0.58333333333333337</v>
      </c>
      <c r="D1950" s="8">
        <f>Weather[[#This Row],[Date]]+Weather[[#This Row],[WeatherHourlyBuckets]]</f>
        <v>45105.583333333336</v>
      </c>
      <c r="E1950">
        <v>80.599999999999994</v>
      </c>
      <c r="F1950">
        <v>47.88</v>
      </c>
      <c r="G1950">
        <v>59</v>
      </c>
      <c r="H1950">
        <v>30</v>
      </c>
      <c r="I1950">
        <v>8</v>
      </c>
      <c r="J1950" t="s">
        <v>25</v>
      </c>
    </row>
    <row r="1951" spans="1:10" x14ac:dyDescent="0.25">
      <c r="A1951" s="1">
        <v>45105</v>
      </c>
      <c r="B1951" s="7">
        <v>0.59375</v>
      </c>
      <c r="C1951" s="7">
        <v>0.58333333333333337</v>
      </c>
      <c r="D1951" s="8">
        <f>Weather[[#This Row],[Date]]+Weather[[#This Row],[WeatherHourlyBuckets]]</f>
        <v>45105.583333333336</v>
      </c>
      <c r="E1951">
        <v>80.599999999999994</v>
      </c>
      <c r="F1951">
        <v>47.88</v>
      </c>
      <c r="G1951">
        <v>59</v>
      </c>
      <c r="H1951">
        <v>30.01</v>
      </c>
      <c r="I1951">
        <v>8</v>
      </c>
      <c r="J1951" t="s">
        <v>23</v>
      </c>
    </row>
    <row r="1952" spans="1:10" x14ac:dyDescent="0.25">
      <c r="A1952" s="1">
        <v>45105</v>
      </c>
      <c r="B1952" s="7">
        <v>0.55208333333333337</v>
      </c>
      <c r="C1952" s="7">
        <v>0.54166666666666663</v>
      </c>
      <c r="D1952" s="8">
        <f>Weather[[#This Row],[Date]]+Weather[[#This Row],[WeatherHourlyBuckets]]</f>
        <v>45105.541666666664</v>
      </c>
      <c r="E1952">
        <v>78.8</v>
      </c>
      <c r="F1952">
        <v>50.78</v>
      </c>
      <c r="G1952">
        <v>59</v>
      </c>
      <c r="H1952">
        <v>30.02</v>
      </c>
      <c r="I1952">
        <v>7</v>
      </c>
      <c r="J1952" t="s">
        <v>25</v>
      </c>
    </row>
    <row r="1953" spans="1:10" x14ac:dyDescent="0.25">
      <c r="A1953" s="1">
        <v>45105</v>
      </c>
      <c r="B1953" s="7">
        <v>0.53680555555555554</v>
      </c>
      <c r="C1953" s="7">
        <v>0.5</v>
      </c>
      <c r="D1953" s="8">
        <f>Weather[[#This Row],[Date]]+Weather[[#This Row],[WeatherHourlyBuckets]]</f>
        <v>45105.5</v>
      </c>
      <c r="E1953">
        <v>78.08</v>
      </c>
      <c r="F1953">
        <v>45.08</v>
      </c>
      <c r="G1953">
        <v>55.04</v>
      </c>
      <c r="H1953">
        <v>30.02</v>
      </c>
      <c r="I1953">
        <v>6</v>
      </c>
      <c r="J1953" t="s">
        <v>25</v>
      </c>
    </row>
    <row r="1954" spans="1:10" x14ac:dyDescent="0.25">
      <c r="A1954" s="1">
        <v>45105</v>
      </c>
      <c r="B1954" s="7">
        <v>0.49513888888888891</v>
      </c>
      <c r="C1954" s="7">
        <v>0.45833333333333331</v>
      </c>
      <c r="D1954" s="8">
        <f>Weather[[#This Row],[Date]]+Weather[[#This Row],[WeatherHourlyBuckets]]</f>
        <v>45105.458333333336</v>
      </c>
      <c r="E1954">
        <v>75.02</v>
      </c>
      <c r="F1954">
        <v>55.36</v>
      </c>
      <c r="G1954">
        <v>57.92</v>
      </c>
      <c r="H1954">
        <v>30.04</v>
      </c>
      <c r="I1954">
        <v>3</v>
      </c>
      <c r="J1954" t="s">
        <v>20</v>
      </c>
    </row>
    <row r="1955" spans="1:10" x14ac:dyDescent="0.25">
      <c r="A1955" s="1">
        <v>45105</v>
      </c>
      <c r="B1955" s="7">
        <v>0.45347222222222222</v>
      </c>
      <c r="C1955" s="7">
        <v>0.41666666666666669</v>
      </c>
      <c r="D1955" s="8">
        <f>Weather[[#This Row],[Date]]+Weather[[#This Row],[WeatherHourlyBuckets]]</f>
        <v>45105.416666666664</v>
      </c>
      <c r="E1955">
        <v>71.959999999999994</v>
      </c>
      <c r="F1955">
        <v>61.34</v>
      </c>
      <c r="G1955">
        <v>57.92</v>
      </c>
      <c r="H1955">
        <v>30.06</v>
      </c>
      <c r="I1955">
        <v>5</v>
      </c>
      <c r="J1955" t="s">
        <v>23</v>
      </c>
    </row>
    <row r="1956" spans="1:10" x14ac:dyDescent="0.25">
      <c r="A1956" s="1">
        <v>45105</v>
      </c>
      <c r="B1956" s="7">
        <v>0.44791666666666669</v>
      </c>
      <c r="C1956" s="7">
        <v>0.41666666666666669</v>
      </c>
      <c r="D1956" s="8">
        <f>Weather[[#This Row],[Date]]+Weather[[#This Row],[WeatherHourlyBuckets]]</f>
        <v>45105.416666666664</v>
      </c>
      <c r="E1956">
        <v>71.599999999999994</v>
      </c>
      <c r="F1956">
        <v>64.540000000000006</v>
      </c>
      <c r="G1956">
        <v>59</v>
      </c>
      <c r="H1956">
        <v>30.06</v>
      </c>
      <c r="I1956">
        <v>3</v>
      </c>
      <c r="J1956" t="s">
        <v>14</v>
      </c>
    </row>
    <row r="1957" spans="1:10" x14ac:dyDescent="0.25">
      <c r="A1957" s="1">
        <v>45105</v>
      </c>
      <c r="B1957" s="7">
        <v>0.44444444444444442</v>
      </c>
      <c r="C1957" s="7">
        <v>0.41666666666666669</v>
      </c>
      <c r="D1957" s="8">
        <f>Weather[[#This Row],[Date]]+Weather[[#This Row],[WeatherHourlyBuckets]]</f>
        <v>45105.416666666664</v>
      </c>
      <c r="E1957">
        <v>71.599999999999994</v>
      </c>
      <c r="F1957">
        <v>64.540000000000006</v>
      </c>
      <c r="G1957">
        <v>59</v>
      </c>
      <c r="H1957">
        <v>30.06</v>
      </c>
      <c r="J1957" t="s">
        <v>20</v>
      </c>
    </row>
    <row r="1958" spans="1:10" x14ac:dyDescent="0.25">
      <c r="A1958" s="1">
        <v>45105</v>
      </c>
      <c r="B1958" s="7">
        <v>0.42708333333333331</v>
      </c>
      <c r="C1958" s="7">
        <v>0.41666666666666669</v>
      </c>
      <c r="D1958" s="8">
        <f>Weather[[#This Row],[Date]]+Weather[[#This Row],[WeatherHourlyBuckets]]</f>
        <v>45105.416666666664</v>
      </c>
      <c r="E1958">
        <v>69.8</v>
      </c>
      <c r="F1958">
        <v>68.61</v>
      </c>
      <c r="G1958">
        <v>59</v>
      </c>
      <c r="H1958">
        <v>30.07</v>
      </c>
      <c r="I1958">
        <v>4</v>
      </c>
      <c r="J1958" t="s">
        <v>19</v>
      </c>
    </row>
    <row r="1959" spans="1:10" x14ac:dyDescent="0.25">
      <c r="A1959" s="1">
        <v>45105</v>
      </c>
      <c r="B1959" s="7">
        <v>0.41180555555555554</v>
      </c>
      <c r="C1959" s="7">
        <v>0.375</v>
      </c>
      <c r="D1959" s="8">
        <f>Weather[[#This Row],[Date]]+Weather[[#This Row],[WeatherHourlyBuckets]]</f>
        <v>45105.375</v>
      </c>
      <c r="E1959">
        <v>69.98</v>
      </c>
      <c r="F1959">
        <v>68.19</v>
      </c>
      <c r="G1959">
        <v>59</v>
      </c>
      <c r="H1959">
        <v>30.07</v>
      </c>
      <c r="I1959">
        <v>4</v>
      </c>
      <c r="J1959" t="s">
        <v>26</v>
      </c>
    </row>
    <row r="1960" spans="1:10" x14ac:dyDescent="0.25">
      <c r="A1960" s="1">
        <v>45105</v>
      </c>
      <c r="B1960" s="7">
        <v>0.37013888888888891</v>
      </c>
      <c r="C1960" s="7">
        <v>0.33333333333333331</v>
      </c>
      <c r="D1960" s="8">
        <f>Weather[[#This Row],[Date]]+Weather[[#This Row],[WeatherHourlyBuckets]]</f>
        <v>45105.333333333336</v>
      </c>
      <c r="E1960">
        <v>66.92</v>
      </c>
      <c r="F1960">
        <v>70.540000000000006</v>
      </c>
      <c r="G1960">
        <v>57.02</v>
      </c>
      <c r="H1960">
        <v>30.08</v>
      </c>
      <c r="I1960">
        <v>5</v>
      </c>
      <c r="J1960" t="s">
        <v>14</v>
      </c>
    </row>
    <row r="1961" spans="1:10" x14ac:dyDescent="0.25">
      <c r="A1961" s="1">
        <v>45105</v>
      </c>
      <c r="B1961" s="7">
        <v>0.34236111111111112</v>
      </c>
      <c r="C1961" s="7">
        <v>0.33333333333333331</v>
      </c>
      <c r="D1961" s="8">
        <f>Weather[[#This Row],[Date]]+Weather[[#This Row],[WeatherHourlyBuckets]]</f>
        <v>45105.333333333336</v>
      </c>
      <c r="E1961">
        <v>64.94</v>
      </c>
      <c r="F1961">
        <v>75.55</v>
      </c>
      <c r="G1961">
        <v>57.02</v>
      </c>
      <c r="H1961">
        <v>30.08</v>
      </c>
      <c r="I1961">
        <v>5</v>
      </c>
      <c r="J1961" t="s">
        <v>17</v>
      </c>
    </row>
    <row r="1962" spans="1:10" x14ac:dyDescent="0.25">
      <c r="A1962" s="1">
        <v>45105</v>
      </c>
      <c r="B1962" s="7">
        <v>0.33750000000000002</v>
      </c>
      <c r="C1962" s="7">
        <v>0.33333333333333331</v>
      </c>
      <c r="D1962" s="8">
        <f>Weather[[#This Row],[Date]]+Weather[[#This Row],[WeatherHourlyBuckets]]</f>
        <v>45105.333333333336</v>
      </c>
      <c r="E1962">
        <v>64.040000000000006</v>
      </c>
      <c r="F1962">
        <v>77.95</v>
      </c>
      <c r="G1962">
        <v>57.02</v>
      </c>
      <c r="H1962">
        <v>30.08</v>
      </c>
      <c r="I1962">
        <v>5</v>
      </c>
      <c r="J1962" t="s">
        <v>16</v>
      </c>
    </row>
    <row r="1963" spans="1:10" x14ac:dyDescent="0.25">
      <c r="A1963" s="1">
        <v>45105</v>
      </c>
      <c r="B1963" s="7">
        <v>0.32847222222222222</v>
      </c>
      <c r="C1963" s="7">
        <v>0.29166666666666669</v>
      </c>
      <c r="D1963" s="8">
        <f>Weather[[#This Row],[Date]]+Weather[[#This Row],[WeatherHourlyBuckets]]</f>
        <v>45105.291666666664</v>
      </c>
      <c r="E1963">
        <v>64.040000000000006</v>
      </c>
      <c r="F1963">
        <v>77.95</v>
      </c>
      <c r="G1963">
        <v>57.02</v>
      </c>
      <c r="H1963">
        <v>30.08</v>
      </c>
      <c r="I1963">
        <v>6</v>
      </c>
      <c r="J1963" t="s">
        <v>18</v>
      </c>
    </row>
    <row r="1964" spans="1:10" x14ac:dyDescent="0.25">
      <c r="A1964" s="1">
        <v>45105</v>
      </c>
      <c r="B1964" s="7">
        <v>0.28680555555555554</v>
      </c>
      <c r="C1964" s="7">
        <v>0.25</v>
      </c>
      <c r="D1964" s="8">
        <f>Weather[[#This Row],[Date]]+Weather[[#This Row],[WeatherHourlyBuckets]]</f>
        <v>45105.25</v>
      </c>
      <c r="E1964">
        <v>62.96</v>
      </c>
      <c r="F1964">
        <v>80.959999999999994</v>
      </c>
      <c r="G1964">
        <v>57.02</v>
      </c>
      <c r="H1964">
        <v>30.07</v>
      </c>
      <c r="I1964">
        <v>5</v>
      </c>
      <c r="J1964" t="s">
        <v>14</v>
      </c>
    </row>
    <row r="1965" spans="1:10" x14ac:dyDescent="0.25">
      <c r="A1965" s="1">
        <v>45105</v>
      </c>
      <c r="B1965" s="7">
        <v>0.24513888888888888</v>
      </c>
      <c r="C1965" s="7">
        <v>0.20833333333333334</v>
      </c>
      <c r="D1965" s="8">
        <f>Weather[[#This Row],[Date]]+Weather[[#This Row],[WeatherHourlyBuckets]]</f>
        <v>45105.208333333336</v>
      </c>
      <c r="E1965">
        <v>62.96</v>
      </c>
      <c r="F1965">
        <v>83.62</v>
      </c>
      <c r="G1965">
        <v>57.92</v>
      </c>
      <c r="H1965">
        <v>30.07</v>
      </c>
      <c r="I1965">
        <v>8</v>
      </c>
      <c r="J1965" t="s">
        <v>15</v>
      </c>
    </row>
    <row r="1966" spans="1:10" x14ac:dyDescent="0.25">
      <c r="A1966" s="1">
        <v>45105</v>
      </c>
      <c r="B1966" s="7">
        <v>0.20833333333333334</v>
      </c>
      <c r="C1966" s="7">
        <v>0.20833333333333334</v>
      </c>
      <c r="D1966" s="8">
        <f>Weather[[#This Row],[Date]]+Weather[[#This Row],[WeatherHourlyBuckets]]</f>
        <v>45105.208333333336</v>
      </c>
      <c r="E1966">
        <v>62.6</v>
      </c>
      <c r="F1966">
        <v>88.02</v>
      </c>
      <c r="G1966">
        <v>59</v>
      </c>
      <c r="H1966">
        <v>30.06</v>
      </c>
      <c r="I1966">
        <v>9</v>
      </c>
      <c r="J1966" t="s">
        <v>15</v>
      </c>
    </row>
    <row r="1967" spans="1:10" x14ac:dyDescent="0.25">
      <c r="A1967" s="1">
        <v>45105</v>
      </c>
      <c r="B1967" s="7">
        <v>0.2048611111111111</v>
      </c>
      <c r="C1967" s="7">
        <v>0.16666666666666666</v>
      </c>
      <c r="D1967" s="8">
        <f>Weather[[#This Row],[Date]]+Weather[[#This Row],[WeatherHourlyBuckets]]</f>
        <v>45105.166666666664</v>
      </c>
      <c r="E1967">
        <v>62.6</v>
      </c>
      <c r="F1967">
        <v>88.02</v>
      </c>
      <c r="G1967">
        <v>59</v>
      </c>
      <c r="H1967">
        <v>30.05</v>
      </c>
      <c r="I1967">
        <v>5</v>
      </c>
      <c r="J1967" t="s">
        <v>15</v>
      </c>
    </row>
    <row r="1968" spans="1:10" x14ac:dyDescent="0.25">
      <c r="A1968" s="1">
        <v>45105</v>
      </c>
      <c r="B1968" s="7">
        <v>0.20347222222222222</v>
      </c>
      <c r="C1968" s="7">
        <v>0.16666666666666666</v>
      </c>
      <c r="D1968" s="8">
        <f>Weather[[#This Row],[Date]]+Weather[[#This Row],[WeatherHourlyBuckets]]</f>
        <v>45105.166666666664</v>
      </c>
      <c r="E1968">
        <v>62.96</v>
      </c>
      <c r="F1968">
        <v>86.92</v>
      </c>
      <c r="G1968">
        <v>59</v>
      </c>
      <c r="H1968">
        <v>30.06</v>
      </c>
      <c r="I1968">
        <v>5</v>
      </c>
      <c r="J1968" t="s">
        <v>15</v>
      </c>
    </row>
    <row r="1969" spans="1:11" x14ac:dyDescent="0.25">
      <c r="A1969" s="1">
        <v>45105</v>
      </c>
      <c r="B1969" s="7">
        <v>0.2013888888888889</v>
      </c>
      <c r="C1969" s="7">
        <v>0.16666666666666666</v>
      </c>
      <c r="D1969" s="8">
        <f>Weather[[#This Row],[Date]]+Weather[[#This Row],[WeatherHourlyBuckets]]</f>
        <v>45105.166666666664</v>
      </c>
      <c r="E1969">
        <v>62.6</v>
      </c>
      <c r="F1969">
        <v>88.02</v>
      </c>
      <c r="G1969">
        <v>59</v>
      </c>
      <c r="H1969">
        <v>30.05</v>
      </c>
      <c r="I1969">
        <v>5</v>
      </c>
      <c r="J1969" t="s">
        <v>17</v>
      </c>
    </row>
    <row r="1970" spans="1:11" x14ac:dyDescent="0.25">
      <c r="A1970" s="1">
        <v>45105</v>
      </c>
      <c r="B1970" s="7">
        <v>0.19791666666666666</v>
      </c>
      <c r="C1970" s="7">
        <v>0.16666666666666666</v>
      </c>
      <c r="D1970" s="8">
        <f>Weather[[#This Row],[Date]]+Weather[[#This Row],[WeatherHourlyBuckets]]</f>
        <v>45105.166666666664</v>
      </c>
      <c r="E1970">
        <v>62.6</v>
      </c>
      <c r="F1970">
        <v>88.02</v>
      </c>
      <c r="G1970">
        <v>59</v>
      </c>
      <c r="H1970">
        <v>30.05</v>
      </c>
      <c r="I1970">
        <v>8</v>
      </c>
      <c r="J1970" t="s">
        <v>15</v>
      </c>
    </row>
    <row r="1971" spans="1:11" x14ac:dyDescent="0.25">
      <c r="A1971" s="1">
        <v>45105</v>
      </c>
      <c r="B1971" s="7">
        <v>0.19444444444444445</v>
      </c>
      <c r="C1971" s="7">
        <v>0.16666666666666666</v>
      </c>
      <c r="D1971" s="8">
        <f>Weather[[#This Row],[Date]]+Weather[[#This Row],[WeatherHourlyBuckets]]</f>
        <v>45105.166666666664</v>
      </c>
      <c r="E1971">
        <v>62.6</v>
      </c>
      <c r="F1971">
        <v>88.02</v>
      </c>
      <c r="G1971">
        <v>59</v>
      </c>
      <c r="H1971">
        <v>30.05</v>
      </c>
      <c r="I1971">
        <v>7</v>
      </c>
      <c r="J1971" t="s">
        <v>15</v>
      </c>
    </row>
    <row r="1972" spans="1:11" x14ac:dyDescent="0.25">
      <c r="A1972" s="1">
        <v>45105</v>
      </c>
      <c r="B1972" s="7">
        <v>0.19097222222222221</v>
      </c>
      <c r="C1972" s="7">
        <v>0.16666666666666666</v>
      </c>
      <c r="D1972" s="8">
        <f>Weather[[#This Row],[Date]]+Weather[[#This Row],[WeatherHourlyBuckets]]</f>
        <v>45105.166666666664</v>
      </c>
      <c r="E1972">
        <v>62.6</v>
      </c>
      <c r="F1972">
        <v>88.02</v>
      </c>
      <c r="G1972">
        <v>59</v>
      </c>
      <c r="H1972">
        <v>30.05</v>
      </c>
      <c r="I1972">
        <v>7</v>
      </c>
      <c r="J1972" t="s">
        <v>14</v>
      </c>
    </row>
    <row r="1973" spans="1:11" x14ac:dyDescent="0.25">
      <c r="A1973" s="1">
        <v>45105</v>
      </c>
      <c r="B1973" s="7">
        <v>0.16180555555555556</v>
      </c>
      <c r="C1973" s="7">
        <v>0.125</v>
      </c>
      <c r="D1973" s="8">
        <f>Weather[[#This Row],[Date]]+Weather[[#This Row],[WeatherHourlyBuckets]]</f>
        <v>45105.125</v>
      </c>
      <c r="E1973">
        <v>62.06</v>
      </c>
      <c r="F1973">
        <v>86.31</v>
      </c>
      <c r="G1973">
        <v>57.92</v>
      </c>
      <c r="H1973">
        <v>30.04</v>
      </c>
      <c r="I1973">
        <v>7</v>
      </c>
      <c r="J1973" t="s">
        <v>15</v>
      </c>
    </row>
    <row r="1974" spans="1:11" x14ac:dyDescent="0.25">
      <c r="A1974" s="1">
        <v>45105</v>
      </c>
      <c r="B1974" s="7">
        <v>0.12013888888888889</v>
      </c>
      <c r="C1974" s="7">
        <v>8.3333333333333329E-2</v>
      </c>
      <c r="D1974" s="8">
        <f>Weather[[#This Row],[Date]]+Weather[[#This Row],[WeatherHourlyBuckets]]</f>
        <v>45105.083333333336</v>
      </c>
      <c r="E1974">
        <v>62.96</v>
      </c>
      <c r="F1974">
        <v>77.86</v>
      </c>
      <c r="G1974">
        <v>55.94</v>
      </c>
      <c r="H1974">
        <v>30.03</v>
      </c>
      <c r="I1974">
        <v>8</v>
      </c>
      <c r="J1974" t="s">
        <v>15</v>
      </c>
    </row>
    <row r="1975" spans="1:11" x14ac:dyDescent="0.25">
      <c r="A1975" s="1">
        <v>45105</v>
      </c>
      <c r="B1975" s="7">
        <v>7.8472222222222221E-2</v>
      </c>
      <c r="C1975" s="7">
        <v>4.1666666666666664E-2</v>
      </c>
      <c r="D1975" s="8">
        <f>Weather[[#This Row],[Date]]+Weather[[#This Row],[WeatherHourlyBuckets]]</f>
        <v>45105.041666666664</v>
      </c>
      <c r="E1975">
        <v>64.040000000000006</v>
      </c>
      <c r="F1975">
        <v>67.510000000000005</v>
      </c>
      <c r="G1975">
        <v>53.06</v>
      </c>
      <c r="H1975">
        <v>30.01</v>
      </c>
      <c r="I1975">
        <v>7</v>
      </c>
      <c r="J1975" t="s">
        <v>14</v>
      </c>
    </row>
    <row r="1976" spans="1:11" x14ac:dyDescent="0.25">
      <c r="A1976" s="1">
        <v>45105</v>
      </c>
      <c r="B1976" s="7">
        <v>3.6805555555555557E-2</v>
      </c>
      <c r="C1976" s="7">
        <v>0</v>
      </c>
      <c r="D1976" s="8">
        <f>Weather[[#This Row],[Date]]+Weather[[#This Row],[WeatherHourlyBuckets]]</f>
        <v>45105</v>
      </c>
      <c r="E1976">
        <v>60.98</v>
      </c>
      <c r="F1976">
        <v>62.36</v>
      </c>
      <c r="G1976">
        <v>48.02</v>
      </c>
      <c r="H1976">
        <v>29.98</v>
      </c>
      <c r="I1976">
        <v>6</v>
      </c>
      <c r="J1976" t="s">
        <v>18</v>
      </c>
    </row>
    <row r="1977" spans="1:11" x14ac:dyDescent="0.25">
      <c r="A1977" s="1">
        <v>45105</v>
      </c>
      <c r="B1977" s="7">
        <v>0.81597222222222221</v>
      </c>
      <c r="C1977" s="7">
        <v>0.79166666666666663</v>
      </c>
      <c r="D1977" s="8">
        <f>Weather[[#This Row],[Date]]+Weather[[#This Row],[WeatherHourlyBuckets]]</f>
        <v>45105.791666666664</v>
      </c>
      <c r="E1977">
        <v>77</v>
      </c>
      <c r="F1977">
        <v>47.33</v>
      </c>
      <c r="G1977">
        <v>55.4</v>
      </c>
      <c r="H1977">
        <v>29.99</v>
      </c>
      <c r="I1977">
        <v>9</v>
      </c>
      <c r="J1977" t="s">
        <v>26</v>
      </c>
      <c r="K1977">
        <v>14</v>
      </c>
    </row>
    <row r="1978" spans="1:11" x14ac:dyDescent="0.25">
      <c r="A1978" s="1">
        <v>45105</v>
      </c>
      <c r="B1978" s="7">
        <v>0.79861111111111116</v>
      </c>
      <c r="C1978" s="7">
        <v>0.79166666666666663</v>
      </c>
      <c r="D1978" s="8">
        <f>Weather[[#This Row],[Date]]+Weather[[#This Row],[WeatherHourlyBuckets]]</f>
        <v>45105.791666666664</v>
      </c>
      <c r="E1978">
        <v>77</v>
      </c>
      <c r="F1978">
        <v>50.52</v>
      </c>
      <c r="G1978">
        <v>57.2</v>
      </c>
      <c r="H1978">
        <v>29.99</v>
      </c>
      <c r="I1978">
        <v>10</v>
      </c>
      <c r="J1978" t="s">
        <v>23</v>
      </c>
      <c r="K1978">
        <v>15</v>
      </c>
    </row>
    <row r="1979" spans="1:11" x14ac:dyDescent="0.25">
      <c r="A1979" s="1">
        <v>45105</v>
      </c>
      <c r="B1979" s="7">
        <v>0.78125</v>
      </c>
      <c r="C1979" s="7">
        <v>0.75</v>
      </c>
      <c r="D1979" s="8">
        <f>Weather[[#This Row],[Date]]+Weather[[#This Row],[WeatherHourlyBuckets]]</f>
        <v>45105.75</v>
      </c>
      <c r="E1979">
        <v>78.8</v>
      </c>
      <c r="F1979">
        <v>47.61</v>
      </c>
      <c r="G1979">
        <v>57.2</v>
      </c>
      <c r="H1979">
        <v>29.98</v>
      </c>
      <c r="I1979">
        <v>9</v>
      </c>
      <c r="J1979" t="s">
        <v>23</v>
      </c>
      <c r="K1979">
        <v>14</v>
      </c>
    </row>
    <row r="1980" spans="1:11" x14ac:dyDescent="0.25">
      <c r="A1980" s="1">
        <v>45105</v>
      </c>
      <c r="B1980" s="7">
        <v>0.75694444444444442</v>
      </c>
      <c r="C1980" s="7">
        <v>0.75</v>
      </c>
      <c r="D1980" s="8">
        <f>Weather[[#This Row],[Date]]+Weather[[#This Row],[WeatherHourlyBuckets]]</f>
        <v>45105.75</v>
      </c>
      <c r="E1980">
        <v>77</v>
      </c>
      <c r="F1980">
        <v>53.88</v>
      </c>
      <c r="G1980">
        <v>59</v>
      </c>
      <c r="H1980">
        <v>29.98</v>
      </c>
      <c r="I1980">
        <v>12</v>
      </c>
      <c r="J1980" t="s">
        <v>26</v>
      </c>
      <c r="K1980">
        <v>17</v>
      </c>
    </row>
    <row r="1981" spans="1:11" x14ac:dyDescent="0.25">
      <c r="A1981" s="1">
        <v>45105</v>
      </c>
      <c r="B1981" s="7">
        <v>0.75</v>
      </c>
      <c r="C1981" s="7">
        <v>0.75</v>
      </c>
      <c r="D1981" s="8">
        <f>Weather[[#This Row],[Date]]+Weather[[#This Row],[WeatherHourlyBuckets]]</f>
        <v>45105.75</v>
      </c>
      <c r="E1981">
        <v>78.8</v>
      </c>
      <c r="F1981">
        <v>50.78</v>
      </c>
      <c r="G1981">
        <v>59</v>
      </c>
      <c r="H1981">
        <v>29.97</v>
      </c>
      <c r="I1981">
        <v>11</v>
      </c>
      <c r="J1981" t="s">
        <v>23</v>
      </c>
      <c r="K1981">
        <v>16</v>
      </c>
    </row>
    <row r="1982" spans="1:11" x14ac:dyDescent="0.25">
      <c r="A1982" s="1">
        <v>45105</v>
      </c>
      <c r="B1982" s="7">
        <v>0.74652777777777779</v>
      </c>
      <c r="C1982" s="7">
        <v>0.70833333333333337</v>
      </c>
      <c r="D1982" s="8">
        <f>Weather[[#This Row],[Date]]+Weather[[#This Row],[WeatherHourlyBuckets]]</f>
        <v>45105.708333333336</v>
      </c>
      <c r="E1982">
        <v>78.8</v>
      </c>
      <c r="F1982">
        <v>50.78</v>
      </c>
      <c r="G1982">
        <v>59</v>
      </c>
      <c r="H1982">
        <v>29.97</v>
      </c>
      <c r="I1982">
        <v>10</v>
      </c>
      <c r="J1982" t="s">
        <v>26</v>
      </c>
      <c r="K1982">
        <v>17</v>
      </c>
    </row>
    <row r="1983" spans="1:11" x14ac:dyDescent="0.25">
      <c r="A1983" s="1">
        <v>45105</v>
      </c>
      <c r="B1983" s="7">
        <v>0.72916666666666663</v>
      </c>
      <c r="C1983" s="7">
        <v>0.70833333333333337</v>
      </c>
      <c r="D1983" s="8">
        <f>Weather[[#This Row],[Date]]+Weather[[#This Row],[WeatherHourlyBuckets]]</f>
        <v>45105.708333333336</v>
      </c>
      <c r="E1983">
        <v>78.8</v>
      </c>
      <c r="F1983">
        <v>50.78</v>
      </c>
      <c r="G1983">
        <v>59</v>
      </c>
      <c r="H1983">
        <v>29.97</v>
      </c>
      <c r="I1983">
        <v>11</v>
      </c>
      <c r="J1983" t="s">
        <v>23</v>
      </c>
      <c r="K1983">
        <v>16</v>
      </c>
    </row>
    <row r="1984" spans="1:11" x14ac:dyDescent="0.25">
      <c r="A1984" s="1">
        <v>45105</v>
      </c>
      <c r="B1984" s="7">
        <v>0.71875</v>
      </c>
      <c r="C1984" s="7">
        <v>0.70833333333333337</v>
      </c>
      <c r="D1984" s="8">
        <f>Weather[[#This Row],[Date]]+Weather[[#This Row],[WeatherHourlyBuckets]]</f>
        <v>45105.708333333336</v>
      </c>
      <c r="E1984">
        <v>78.8</v>
      </c>
      <c r="F1984">
        <v>50.78</v>
      </c>
      <c r="G1984">
        <v>59</v>
      </c>
      <c r="H1984">
        <v>29.97</v>
      </c>
      <c r="I1984">
        <v>11</v>
      </c>
      <c r="J1984" t="s">
        <v>23</v>
      </c>
      <c r="K1984">
        <v>17</v>
      </c>
    </row>
    <row r="1985" spans="1:11" x14ac:dyDescent="0.25">
      <c r="A1985" s="1">
        <v>45105</v>
      </c>
      <c r="B1985" s="7">
        <v>0.71527777777777779</v>
      </c>
      <c r="C1985" s="7">
        <v>0.70833333333333337</v>
      </c>
      <c r="D1985" s="8">
        <f>Weather[[#This Row],[Date]]+Weather[[#This Row],[WeatherHourlyBuckets]]</f>
        <v>45105.708333333336</v>
      </c>
      <c r="E1985">
        <v>78.8</v>
      </c>
      <c r="F1985">
        <v>50.78</v>
      </c>
      <c r="G1985">
        <v>59</v>
      </c>
      <c r="H1985">
        <v>29.97</v>
      </c>
      <c r="I1985">
        <v>11</v>
      </c>
      <c r="J1985" t="s">
        <v>23</v>
      </c>
      <c r="K1985">
        <v>18</v>
      </c>
    </row>
    <row r="1986" spans="1:11" x14ac:dyDescent="0.25">
      <c r="A1986" s="1">
        <v>45105</v>
      </c>
      <c r="B1986" s="7">
        <v>0.70833333333333337</v>
      </c>
      <c r="C1986" s="7">
        <v>0.70833333333333337</v>
      </c>
      <c r="D1986" s="8">
        <f>Weather[[#This Row],[Date]]+Weather[[#This Row],[WeatherHourlyBuckets]]</f>
        <v>45105.708333333336</v>
      </c>
      <c r="E1986">
        <v>80.599999999999994</v>
      </c>
      <c r="F1986">
        <v>47.88</v>
      </c>
      <c r="G1986">
        <v>59</v>
      </c>
      <c r="H1986">
        <v>29.97</v>
      </c>
      <c r="I1986">
        <v>10</v>
      </c>
      <c r="J1986" t="s">
        <v>25</v>
      </c>
      <c r="K1986">
        <v>16</v>
      </c>
    </row>
    <row r="1987" spans="1:11" x14ac:dyDescent="0.25">
      <c r="A1987" s="1">
        <v>45105</v>
      </c>
      <c r="B1987" s="7">
        <v>0.70347222222222228</v>
      </c>
      <c r="C1987" s="7">
        <v>0.66666666666666663</v>
      </c>
      <c r="D1987" s="8">
        <f>Weather[[#This Row],[Date]]+Weather[[#This Row],[WeatherHourlyBuckets]]</f>
        <v>45105.666666666664</v>
      </c>
      <c r="E1987">
        <v>80.959999999999994</v>
      </c>
      <c r="F1987">
        <v>47.32</v>
      </c>
      <c r="G1987">
        <v>59</v>
      </c>
      <c r="H1987">
        <v>29.97</v>
      </c>
      <c r="I1987">
        <v>10</v>
      </c>
      <c r="J1987" t="s">
        <v>13</v>
      </c>
      <c r="K1987">
        <v>19</v>
      </c>
    </row>
    <row r="1988" spans="1:11" x14ac:dyDescent="0.25">
      <c r="A1988" s="1">
        <v>45105</v>
      </c>
      <c r="B1988" s="7">
        <v>0.69791666666666663</v>
      </c>
      <c r="C1988" s="7">
        <v>0.66666666666666663</v>
      </c>
      <c r="D1988" s="8">
        <f>Weather[[#This Row],[Date]]+Weather[[#This Row],[WeatherHourlyBuckets]]</f>
        <v>45105.666666666664</v>
      </c>
      <c r="E1988">
        <v>80.599999999999994</v>
      </c>
      <c r="F1988">
        <v>47.88</v>
      </c>
      <c r="G1988">
        <v>59</v>
      </c>
      <c r="H1988">
        <v>29.98</v>
      </c>
      <c r="I1988">
        <v>11</v>
      </c>
      <c r="J1988" t="s">
        <v>23</v>
      </c>
      <c r="K1988">
        <v>19</v>
      </c>
    </row>
    <row r="1989" spans="1:11" x14ac:dyDescent="0.25">
      <c r="A1989" s="1">
        <v>45105</v>
      </c>
      <c r="B1989" s="7">
        <v>0.6875</v>
      </c>
      <c r="C1989" s="7">
        <v>0.66666666666666663</v>
      </c>
      <c r="D1989" s="8">
        <f>Weather[[#This Row],[Date]]+Weather[[#This Row],[WeatherHourlyBuckets]]</f>
        <v>45105.666666666664</v>
      </c>
      <c r="E1989">
        <v>80.599999999999994</v>
      </c>
      <c r="F1989">
        <v>47.88</v>
      </c>
      <c r="G1989">
        <v>59</v>
      </c>
      <c r="H1989">
        <v>29.97</v>
      </c>
      <c r="I1989">
        <v>11</v>
      </c>
      <c r="J1989" t="s">
        <v>23</v>
      </c>
      <c r="K1989">
        <v>18</v>
      </c>
    </row>
    <row r="1990" spans="1:11" x14ac:dyDescent="0.25">
      <c r="A1990" s="1">
        <v>45105</v>
      </c>
      <c r="B1990" s="7">
        <v>0.67361111111111116</v>
      </c>
      <c r="C1990" s="7">
        <v>0.66666666666666663</v>
      </c>
      <c r="D1990" s="8">
        <f>Weather[[#This Row],[Date]]+Weather[[#This Row],[WeatherHourlyBuckets]]</f>
        <v>45105.666666666664</v>
      </c>
      <c r="E1990">
        <v>80.599999999999994</v>
      </c>
      <c r="F1990">
        <v>51.05</v>
      </c>
      <c r="G1990">
        <v>60.8</v>
      </c>
      <c r="H1990">
        <v>29.98</v>
      </c>
      <c r="I1990">
        <v>10</v>
      </c>
      <c r="J1990" t="s">
        <v>25</v>
      </c>
      <c r="K1990">
        <v>15</v>
      </c>
    </row>
    <row r="1991" spans="1:11" x14ac:dyDescent="0.25">
      <c r="A1991" s="1">
        <v>45105</v>
      </c>
      <c r="B1991" s="7">
        <v>0.66666666666666663</v>
      </c>
      <c r="C1991" s="7">
        <v>0.66666666666666663</v>
      </c>
      <c r="D1991" s="8">
        <f>Weather[[#This Row],[Date]]+Weather[[#This Row],[WeatherHourlyBuckets]]</f>
        <v>45105.666666666664</v>
      </c>
      <c r="E1991">
        <v>80.599999999999994</v>
      </c>
      <c r="F1991">
        <v>51.05</v>
      </c>
      <c r="G1991">
        <v>60.8</v>
      </c>
      <c r="H1991">
        <v>29.98</v>
      </c>
      <c r="I1991">
        <v>11</v>
      </c>
      <c r="J1991" t="s">
        <v>13</v>
      </c>
      <c r="K1991">
        <v>16</v>
      </c>
    </row>
    <row r="1992" spans="1:11" x14ac:dyDescent="0.25">
      <c r="A1992" s="1">
        <v>45105</v>
      </c>
      <c r="B1992" s="7">
        <v>0.66180555555555554</v>
      </c>
      <c r="C1992" s="7">
        <v>0.625</v>
      </c>
      <c r="D1992" s="8">
        <f>Weather[[#This Row],[Date]]+Weather[[#This Row],[WeatherHourlyBuckets]]</f>
        <v>45105.625</v>
      </c>
      <c r="E1992">
        <v>80.959999999999994</v>
      </c>
      <c r="F1992">
        <v>49.18</v>
      </c>
      <c r="G1992">
        <v>60.08</v>
      </c>
      <c r="H1992">
        <v>29.98</v>
      </c>
      <c r="I1992">
        <v>14</v>
      </c>
      <c r="J1992" t="s">
        <v>23</v>
      </c>
      <c r="K1992">
        <v>23</v>
      </c>
    </row>
    <row r="1993" spans="1:11" x14ac:dyDescent="0.25">
      <c r="A1993" s="1">
        <v>45105</v>
      </c>
      <c r="B1993" s="7">
        <v>0.65972222222222221</v>
      </c>
      <c r="C1993" s="7">
        <v>0.625</v>
      </c>
      <c r="D1993" s="8">
        <f>Weather[[#This Row],[Date]]+Weather[[#This Row],[WeatherHourlyBuckets]]</f>
        <v>45105.625</v>
      </c>
      <c r="E1993">
        <v>80.599999999999994</v>
      </c>
      <c r="F1993">
        <v>47.88</v>
      </c>
      <c r="G1993">
        <v>59</v>
      </c>
      <c r="H1993">
        <v>29.98</v>
      </c>
      <c r="I1993">
        <v>14</v>
      </c>
      <c r="J1993" t="s">
        <v>23</v>
      </c>
      <c r="K1993">
        <v>22</v>
      </c>
    </row>
    <row r="1994" spans="1:11" x14ac:dyDescent="0.25">
      <c r="A1994" s="1">
        <v>45105</v>
      </c>
      <c r="B1994" s="7">
        <v>0.65625</v>
      </c>
      <c r="C1994" s="7">
        <v>0.625</v>
      </c>
      <c r="D1994" s="8">
        <f>Weather[[#This Row],[Date]]+Weather[[#This Row],[WeatherHourlyBuckets]]</f>
        <v>45105.625</v>
      </c>
      <c r="E1994">
        <v>80.599999999999994</v>
      </c>
      <c r="F1994">
        <v>51.05</v>
      </c>
      <c r="G1994">
        <v>60.8</v>
      </c>
      <c r="H1994">
        <v>29.98</v>
      </c>
      <c r="I1994">
        <v>13</v>
      </c>
      <c r="J1994" t="s">
        <v>25</v>
      </c>
      <c r="K1994">
        <v>19</v>
      </c>
    </row>
    <row r="1995" spans="1:11" x14ac:dyDescent="0.25">
      <c r="A1995" s="1">
        <v>45105</v>
      </c>
      <c r="B1995" s="7">
        <v>0.64930555555555558</v>
      </c>
      <c r="C1995" s="7">
        <v>0.625</v>
      </c>
      <c r="D1995" s="8">
        <f>Weather[[#This Row],[Date]]+Weather[[#This Row],[WeatherHourlyBuckets]]</f>
        <v>45105.625</v>
      </c>
      <c r="E1995">
        <v>82.4</v>
      </c>
      <c r="F1995">
        <v>48.15</v>
      </c>
      <c r="G1995">
        <v>60.8</v>
      </c>
      <c r="H1995">
        <v>29.98</v>
      </c>
      <c r="I1995">
        <v>12</v>
      </c>
      <c r="J1995" t="s">
        <v>23</v>
      </c>
      <c r="K1995">
        <v>19</v>
      </c>
    </row>
    <row r="1996" spans="1:11" x14ac:dyDescent="0.25">
      <c r="A1996" s="1">
        <v>45105</v>
      </c>
      <c r="B1996" s="7">
        <v>0.63541666666666663</v>
      </c>
      <c r="C1996" s="7">
        <v>0.625</v>
      </c>
      <c r="D1996" s="8">
        <f>Weather[[#This Row],[Date]]+Weather[[#This Row],[WeatherHourlyBuckets]]</f>
        <v>45105.625</v>
      </c>
      <c r="E1996">
        <v>80.599999999999994</v>
      </c>
      <c r="F1996">
        <v>51.05</v>
      </c>
      <c r="G1996">
        <v>60.8</v>
      </c>
      <c r="H1996">
        <v>29.99</v>
      </c>
      <c r="I1996">
        <v>12</v>
      </c>
      <c r="J1996" t="s">
        <v>23</v>
      </c>
      <c r="K1996">
        <v>17</v>
      </c>
    </row>
    <row r="1997" spans="1:11" x14ac:dyDescent="0.25">
      <c r="A1997" s="1">
        <v>45105</v>
      </c>
      <c r="B1997" s="7">
        <v>0.63194444444444442</v>
      </c>
      <c r="C1997" s="7">
        <v>0.625</v>
      </c>
      <c r="D1997" s="8">
        <f>Weather[[#This Row],[Date]]+Weather[[#This Row],[WeatherHourlyBuckets]]</f>
        <v>45105.625</v>
      </c>
      <c r="E1997">
        <v>82.4</v>
      </c>
      <c r="F1997">
        <v>45.17</v>
      </c>
      <c r="G1997">
        <v>59</v>
      </c>
      <c r="H1997">
        <v>29.99</v>
      </c>
      <c r="I1997">
        <v>10</v>
      </c>
      <c r="J1997" t="s">
        <v>23</v>
      </c>
      <c r="K1997">
        <v>16</v>
      </c>
    </row>
    <row r="1998" spans="1:11" x14ac:dyDescent="0.25">
      <c r="A1998" s="1">
        <v>45105</v>
      </c>
      <c r="B1998" s="7">
        <v>0.625</v>
      </c>
      <c r="C1998" s="7">
        <v>0.625</v>
      </c>
      <c r="D1998" s="8">
        <f>Weather[[#This Row],[Date]]+Weather[[#This Row],[WeatherHourlyBuckets]]</f>
        <v>45105.625</v>
      </c>
      <c r="E1998">
        <v>80.599999999999994</v>
      </c>
      <c r="F1998">
        <v>51.05</v>
      </c>
      <c r="G1998">
        <v>60.8</v>
      </c>
      <c r="H1998">
        <v>29.99</v>
      </c>
      <c r="I1998">
        <v>9</v>
      </c>
      <c r="J1998" t="s">
        <v>23</v>
      </c>
      <c r="K1998">
        <v>17</v>
      </c>
    </row>
    <row r="1999" spans="1:11" x14ac:dyDescent="0.25">
      <c r="A1999" s="1">
        <v>45105</v>
      </c>
      <c r="B1999" s="7">
        <v>0.62013888888888891</v>
      </c>
      <c r="C1999" s="7">
        <v>0.58333333333333337</v>
      </c>
      <c r="D1999" s="8">
        <f>Weather[[#This Row],[Date]]+Weather[[#This Row],[WeatherHourlyBuckets]]</f>
        <v>45105.583333333336</v>
      </c>
      <c r="E1999">
        <v>80.06</v>
      </c>
      <c r="F1999">
        <v>50.64</v>
      </c>
      <c r="G1999">
        <v>60.08</v>
      </c>
      <c r="H1999">
        <v>29.99</v>
      </c>
      <c r="I1999">
        <v>9</v>
      </c>
      <c r="J1999" t="s">
        <v>25</v>
      </c>
      <c r="K1999">
        <v>19</v>
      </c>
    </row>
    <row r="2000" spans="1:11" x14ac:dyDescent="0.25">
      <c r="A2000" s="1">
        <v>45105</v>
      </c>
      <c r="B2000" s="7">
        <v>0.61805555555555558</v>
      </c>
      <c r="C2000" s="7">
        <v>0.58333333333333337</v>
      </c>
      <c r="D2000" s="8">
        <f>Weather[[#This Row],[Date]]+Weather[[#This Row],[WeatherHourlyBuckets]]</f>
        <v>45105.583333333336</v>
      </c>
      <c r="E2000">
        <v>80.599999999999994</v>
      </c>
      <c r="F2000">
        <v>51.05</v>
      </c>
      <c r="G2000">
        <v>60.8</v>
      </c>
      <c r="H2000">
        <v>29.99</v>
      </c>
      <c r="I2000">
        <v>12</v>
      </c>
      <c r="J2000" t="s">
        <v>23</v>
      </c>
      <c r="K2000">
        <v>19</v>
      </c>
    </row>
    <row r="2001" spans="1:11" x14ac:dyDescent="0.25">
      <c r="A2001" s="1">
        <v>45105</v>
      </c>
      <c r="B2001" s="7">
        <v>0.59027777777777779</v>
      </c>
      <c r="C2001" s="7">
        <v>0.58333333333333337</v>
      </c>
      <c r="D2001" s="8">
        <f>Weather[[#This Row],[Date]]+Weather[[#This Row],[WeatherHourlyBuckets]]</f>
        <v>45105.583333333336</v>
      </c>
      <c r="E2001">
        <v>80.599999999999994</v>
      </c>
      <c r="F2001">
        <v>47.88</v>
      </c>
      <c r="G2001">
        <v>59</v>
      </c>
      <c r="H2001">
        <v>30.01</v>
      </c>
      <c r="I2001">
        <v>10</v>
      </c>
      <c r="J2001" t="s">
        <v>23</v>
      </c>
      <c r="K2001">
        <v>16</v>
      </c>
    </row>
    <row r="2002" spans="1:11" x14ac:dyDescent="0.25">
      <c r="A2002" s="1">
        <v>45105</v>
      </c>
      <c r="B2002" s="7">
        <v>0.57847222222222228</v>
      </c>
      <c r="C2002" s="7">
        <v>0.54166666666666663</v>
      </c>
      <c r="D2002" s="8">
        <f>Weather[[#This Row],[Date]]+Weather[[#This Row],[WeatherHourlyBuckets]]</f>
        <v>45105.541666666664</v>
      </c>
      <c r="E2002">
        <v>80.06</v>
      </c>
      <c r="F2002">
        <v>46.88</v>
      </c>
      <c r="G2002">
        <v>57.92</v>
      </c>
      <c r="H2002">
        <v>30.01</v>
      </c>
      <c r="I2002">
        <v>10</v>
      </c>
      <c r="J2002" t="s">
        <v>13</v>
      </c>
      <c r="K2002">
        <v>17</v>
      </c>
    </row>
    <row r="2003" spans="1:11" x14ac:dyDescent="0.25">
      <c r="A2003" s="1">
        <v>45104</v>
      </c>
      <c r="B2003" s="7">
        <v>0.99652777777777779</v>
      </c>
      <c r="C2003" s="7">
        <v>0.95833333333333337</v>
      </c>
      <c r="D2003" s="8">
        <f>Weather[[#This Row],[Date]]+Weather[[#This Row],[WeatherHourlyBuckets]]</f>
        <v>45104.958333333336</v>
      </c>
      <c r="E2003">
        <v>62.6</v>
      </c>
      <c r="F2003">
        <v>59.3</v>
      </c>
      <c r="G2003">
        <v>48.2</v>
      </c>
      <c r="H2003">
        <v>29.96</v>
      </c>
      <c r="I2003">
        <v>4</v>
      </c>
      <c r="J2003" t="s">
        <v>21</v>
      </c>
    </row>
    <row r="2004" spans="1:11" x14ac:dyDescent="0.25">
      <c r="A2004" s="1">
        <v>45104</v>
      </c>
      <c r="B2004" s="7">
        <v>0.99305555555555558</v>
      </c>
      <c r="C2004" s="7">
        <v>0.95833333333333337</v>
      </c>
      <c r="D2004" s="8">
        <f>Weather[[#This Row],[Date]]+Weather[[#This Row],[WeatherHourlyBuckets]]</f>
        <v>45104.958333333336</v>
      </c>
      <c r="E2004">
        <v>66.2</v>
      </c>
      <c r="F2004">
        <v>52.3</v>
      </c>
      <c r="G2004">
        <v>48.2</v>
      </c>
      <c r="H2004">
        <v>29.96</v>
      </c>
      <c r="I2004">
        <v>5</v>
      </c>
      <c r="J2004" t="s">
        <v>11</v>
      </c>
    </row>
    <row r="2005" spans="1:11" x14ac:dyDescent="0.25">
      <c r="A2005" s="1">
        <v>45104</v>
      </c>
      <c r="B2005" s="7">
        <v>0.98958333333333337</v>
      </c>
      <c r="C2005" s="7">
        <v>0.95833333333333337</v>
      </c>
      <c r="D2005" s="8">
        <f>Weather[[#This Row],[Date]]+Weather[[#This Row],[WeatherHourlyBuckets]]</f>
        <v>45104.958333333336</v>
      </c>
      <c r="E2005">
        <v>69.8</v>
      </c>
      <c r="F2005">
        <v>46.22</v>
      </c>
      <c r="G2005">
        <v>48.2</v>
      </c>
      <c r="H2005">
        <v>29.96</v>
      </c>
      <c r="I2005">
        <v>3</v>
      </c>
      <c r="J2005" t="s">
        <v>25</v>
      </c>
    </row>
    <row r="2006" spans="1:11" x14ac:dyDescent="0.25">
      <c r="A2006" s="1">
        <v>45104</v>
      </c>
      <c r="B2006" s="7">
        <v>0.96180555555555558</v>
      </c>
      <c r="C2006" s="7">
        <v>0.95833333333333337</v>
      </c>
      <c r="D2006" s="8">
        <f>Weather[[#This Row],[Date]]+Weather[[#This Row],[WeatherHourlyBuckets]]</f>
        <v>45104.958333333336</v>
      </c>
      <c r="E2006">
        <v>66.2</v>
      </c>
      <c r="F2006">
        <v>52.3</v>
      </c>
      <c r="G2006">
        <v>48.2</v>
      </c>
      <c r="H2006">
        <v>29.95</v>
      </c>
      <c r="I2006">
        <v>6</v>
      </c>
      <c r="J2006" t="s">
        <v>16</v>
      </c>
    </row>
    <row r="2007" spans="1:11" x14ac:dyDescent="0.25">
      <c r="A2007" s="1">
        <v>45104</v>
      </c>
      <c r="B2007" s="7">
        <v>0.95833333333333337</v>
      </c>
      <c r="C2007" s="7">
        <v>0.95833333333333337</v>
      </c>
      <c r="D2007" s="8">
        <f>Weather[[#This Row],[Date]]+Weather[[#This Row],[WeatherHourlyBuckets]]</f>
        <v>45104.958333333336</v>
      </c>
      <c r="E2007">
        <v>64.400000000000006</v>
      </c>
      <c r="F2007">
        <v>55.67</v>
      </c>
      <c r="G2007">
        <v>48.2</v>
      </c>
      <c r="H2007">
        <v>29.95</v>
      </c>
      <c r="I2007">
        <v>6</v>
      </c>
      <c r="J2007" t="s">
        <v>16</v>
      </c>
    </row>
    <row r="2008" spans="1:11" x14ac:dyDescent="0.25">
      <c r="A2008" s="1">
        <v>45104</v>
      </c>
      <c r="B2008" s="7">
        <v>0.91319444444444442</v>
      </c>
      <c r="C2008" s="7">
        <v>0.875</v>
      </c>
      <c r="D2008" s="8">
        <f>Weather[[#This Row],[Date]]+Weather[[#This Row],[WeatherHourlyBuckets]]</f>
        <v>45104.875</v>
      </c>
      <c r="E2008">
        <v>71.599999999999994</v>
      </c>
      <c r="F2008">
        <v>43.48</v>
      </c>
      <c r="G2008">
        <v>48.2</v>
      </c>
      <c r="H2008">
        <v>29.93</v>
      </c>
      <c r="I2008">
        <v>5</v>
      </c>
      <c r="J2008" t="s">
        <v>24</v>
      </c>
    </row>
    <row r="2009" spans="1:11" x14ac:dyDescent="0.25">
      <c r="A2009" s="1">
        <v>45104</v>
      </c>
      <c r="B2009" s="7">
        <v>0.90625</v>
      </c>
      <c r="C2009" s="7">
        <v>0.875</v>
      </c>
      <c r="D2009" s="8">
        <f>Weather[[#This Row],[Date]]+Weather[[#This Row],[WeatherHourlyBuckets]]</f>
        <v>45104.875</v>
      </c>
      <c r="E2009">
        <v>71.599999999999994</v>
      </c>
      <c r="F2009">
        <v>43.48</v>
      </c>
      <c r="G2009">
        <v>48.2</v>
      </c>
      <c r="H2009">
        <v>29.93</v>
      </c>
      <c r="I2009">
        <v>4</v>
      </c>
      <c r="J2009" t="s">
        <v>21</v>
      </c>
    </row>
    <row r="2010" spans="1:11" x14ac:dyDescent="0.25">
      <c r="A2010" s="1">
        <v>45104</v>
      </c>
      <c r="B2010" s="7">
        <v>0.90277777777777779</v>
      </c>
      <c r="C2010" s="7">
        <v>0.875</v>
      </c>
      <c r="D2010" s="8">
        <f>Weather[[#This Row],[Date]]+Weather[[#This Row],[WeatherHourlyBuckets]]</f>
        <v>45104.875</v>
      </c>
      <c r="E2010">
        <v>73.400000000000006</v>
      </c>
      <c r="F2010">
        <v>40.92</v>
      </c>
      <c r="G2010">
        <v>48.2</v>
      </c>
      <c r="H2010">
        <v>29.92</v>
      </c>
      <c r="I2010">
        <v>5</v>
      </c>
      <c r="J2010" t="s">
        <v>24</v>
      </c>
    </row>
    <row r="2011" spans="1:11" x14ac:dyDescent="0.25">
      <c r="A2011" s="1">
        <v>45104</v>
      </c>
      <c r="B2011" s="7">
        <v>0.89930555555555558</v>
      </c>
      <c r="C2011" s="7">
        <v>0.875</v>
      </c>
      <c r="D2011" s="8">
        <f>Weather[[#This Row],[Date]]+Weather[[#This Row],[WeatherHourlyBuckets]]</f>
        <v>45104.875</v>
      </c>
      <c r="E2011">
        <v>73.400000000000006</v>
      </c>
      <c r="F2011">
        <v>40.92</v>
      </c>
      <c r="G2011">
        <v>48.2</v>
      </c>
      <c r="H2011">
        <v>29.92</v>
      </c>
      <c r="I2011">
        <v>3</v>
      </c>
      <c r="J2011" t="s">
        <v>12</v>
      </c>
    </row>
    <row r="2012" spans="1:11" x14ac:dyDescent="0.25">
      <c r="A2012" s="1">
        <v>45104</v>
      </c>
      <c r="B2012" s="7">
        <v>0.88541666666666663</v>
      </c>
      <c r="C2012" s="7">
        <v>0.875</v>
      </c>
      <c r="D2012" s="8">
        <f>Weather[[#This Row],[Date]]+Weather[[#This Row],[WeatherHourlyBuckets]]</f>
        <v>45104.875</v>
      </c>
      <c r="E2012">
        <v>73.400000000000006</v>
      </c>
      <c r="F2012">
        <v>40.92</v>
      </c>
      <c r="G2012">
        <v>48.2</v>
      </c>
      <c r="H2012">
        <v>29.91</v>
      </c>
      <c r="I2012">
        <v>3</v>
      </c>
      <c r="J2012" t="s">
        <v>12</v>
      </c>
    </row>
    <row r="2013" spans="1:11" x14ac:dyDescent="0.25">
      <c r="A2013" s="1">
        <v>45104</v>
      </c>
      <c r="B2013" s="7">
        <v>0.73611111111111116</v>
      </c>
      <c r="C2013" s="7">
        <v>0.70833333333333337</v>
      </c>
      <c r="D2013" s="8">
        <f>Weather[[#This Row],[Date]]+Weather[[#This Row],[WeatherHourlyBuckets]]</f>
        <v>45104.708333333336</v>
      </c>
      <c r="E2013">
        <v>84.2</v>
      </c>
      <c r="F2013">
        <v>28.71</v>
      </c>
      <c r="G2013">
        <v>48.2</v>
      </c>
      <c r="H2013">
        <v>29.87</v>
      </c>
      <c r="I2013">
        <v>10</v>
      </c>
      <c r="J2013" t="s">
        <v>14</v>
      </c>
    </row>
    <row r="2014" spans="1:11" x14ac:dyDescent="0.25">
      <c r="A2014" s="1">
        <v>45104</v>
      </c>
      <c r="B2014" s="7">
        <v>0.73263888888888884</v>
      </c>
      <c r="C2014" s="7">
        <v>0.70833333333333337</v>
      </c>
      <c r="D2014" s="8">
        <f>Weather[[#This Row],[Date]]+Weather[[#This Row],[WeatherHourlyBuckets]]</f>
        <v>45104.708333333336</v>
      </c>
      <c r="E2014">
        <v>84.2</v>
      </c>
      <c r="F2014">
        <v>28.71</v>
      </c>
      <c r="G2014">
        <v>48.2</v>
      </c>
      <c r="H2014">
        <v>29.87</v>
      </c>
      <c r="I2014">
        <v>10</v>
      </c>
      <c r="J2014" t="s">
        <v>15</v>
      </c>
    </row>
    <row r="2015" spans="1:11" x14ac:dyDescent="0.25">
      <c r="A2015" s="1">
        <v>45104</v>
      </c>
      <c r="B2015" s="7">
        <v>0.48958333333333331</v>
      </c>
      <c r="C2015" s="7">
        <v>0.45833333333333331</v>
      </c>
      <c r="D2015" s="8">
        <f>Weather[[#This Row],[Date]]+Weather[[#This Row],[WeatherHourlyBuckets]]</f>
        <v>45104.458333333336</v>
      </c>
      <c r="E2015">
        <v>84.2</v>
      </c>
      <c r="F2015">
        <v>28.71</v>
      </c>
      <c r="G2015">
        <v>48.2</v>
      </c>
      <c r="H2015">
        <v>29.91</v>
      </c>
      <c r="I2015">
        <v>9</v>
      </c>
      <c r="J2015" t="s">
        <v>24</v>
      </c>
    </row>
    <row r="2016" spans="1:11" x14ac:dyDescent="0.25">
      <c r="A2016" s="1">
        <v>45104</v>
      </c>
      <c r="B2016" s="7">
        <v>0.46875</v>
      </c>
      <c r="C2016" s="7">
        <v>0.45833333333333331</v>
      </c>
      <c r="D2016" s="8">
        <f>Weather[[#This Row],[Date]]+Weather[[#This Row],[WeatherHourlyBuckets]]</f>
        <v>45104.458333333336</v>
      </c>
      <c r="E2016">
        <v>82.4</v>
      </c>
      <c r="F2016">
        <v>30.43</v>
      </c>
      <c r="G2016">
        <v>48.2</v>
      </c>
      <c r="H2016">
        <v>29.93</v>
      </c>
      <c r="I2016">
        <v>12</v>
      </c>
      <c r="J2016" t="s">
        <v>21</v>
      </c>
    </row>
    <row r="2017" spans="1:10" x14ac:dyDescent="0.25">
      <c r="A2017" s="1">
        <v>45104</v>
      </c>
      <c r="B2017" s="7">
        <v>0.22222222222222221</v>
      </c>
      <c r="C2017" s="7">
        <v>0.20833333333333334</v>
      </c>
      <c r="D2017" s="8">
        <f>Weather[[#This Row],[Date]]+Weather[[#This Row],[WeatherHourlyBuckets]]</f>
        <v>45104.208333333336</v>
      </c>
      <c r="E2017">
        <v>64.400000000000006</v>
      </c>
      <c r="F2017">
        <v>55.67</v>
      </c>
      <c r="G2017">
        <v>48.2</v>
      </c>
      <c r="H2017">
        <v>29.97</v>
      </c>
      <c r="I2017">
        <v>3</v>
      </c>
      <c r="J2017" t="s">
        <v>27</v>
      </c>
    </row>
    <row r="2018" spans="1:10" x14ac:dyDescent="0.25">
      <c r="A2018" s="1">
        <v>45104</v>
      </c>
      <c r="B2018" s="7">
        <v>0.17708333333333334</v>
      </c>
      <c r="C2018" s="7">
        <v>0.16666666666666666</v>
      </c>
      <c r="D2018" s="8">
        <f>Weather[[#This Row],[Date]]+Weather[[#This Row],[WeatherHourlyBuckets]]</f>
        <v>45104.166666666664</v>
      </c>
      <c r="E2018">
        <v>64.400000000000006</v>
      </c>
      <c r="F2018">
        <v>55.67</v>
      </c>
      <c r="G2018">
        <v>48.2</v>
      </c>
      <c r="H2018">
        <v>29.97</v>
      </c>
      <c r="I2018">
        <v>4</v>
      </c>
      <c r="J2018" t="s">
        <v>26</v>
      </c>
    </row>
    <row r="2019" spans="1:10" x14ac:dyDescent="0.25">
      <c r="A2019" s="1">
        <v>45104</v>
      </c>
      <c r="B2019" s="7">
        <v>0.13541666666666666</v>
      </c>
      <c r="C2019" s="7">
        <v>0.125</v>
      </c>
      <c r="D2019" s="8">
        <f>Weather[[#This Row],[Date]]+Weather[[#This Row],[WeatherHourlyBuckets]]</f>
        <v>45104.125</v>
      </c>
      <c r="E2019">
        <v>64.400000000000006</v>
      </c>
      <c r="F2019">
        <v>55.67</v>
      </c>
      <c r="G2019">
        <v>48.2</v>
      </c>
      <c r="H2019">
        <v>29.96</v>
      </c>
      <c r="J2019" t="s">
        <v>20</v>
      </c>
    </row>
    <row r="2020" spans="1:10" x14ac:dyDescent="0.25">
      <c r="A2020" s="1">
        <v>45104</v>
      </c>
      <c r="B2020" s="7">
        <v>0.13194444444444445</v>
      </c>
      <c r="C2020" s="7">
        <v>0.125</v>
      </c>
      <c r="D2020" s="8">
        <f>Weather[[#This Row],[Date]]+Weather[[#This Row],[WeatherHourlyBuckets]]</f>
        <v>45104.125</v>
      </c>
      <c r="E2020">
        <v>64.400000000000006</v>
      </c>
      <c r="F2020">
        <v>55.67</v>
      </c>
      <c r="G2020">
        <v>48.2</v>
      </c>
      <c r="H2020">
        <v>29.96</v>
      </c>
      <c r="J2020" t="s">
        <v>20</v>
      </c>
    </row>
    <row r="2021" spans="1:10" x14ac:dyDescent="0.25">
      <c r="A2021" s="1">
        <v>45104</v>
      </c>
      <c r="B2021" s="7">
        <v>0.12847222222222221</v>
      </c>
      <c r="C2021" s="7">
        <v>0.125</v>
      </c>
      <c r="D2021" s="8">
        <f>Weather[[#This Row],[Date]]+Weather[[#This Row],[WeatherHourlyBuckets]]</f>
        <v>45104.125</v>
      </c>
      <c r="E2021">
        <v>64.400000000000006</v>
      </c>
      <c r="F2021">
        <v>55.67</v>
      </c>
      <c r="G2021">
        <v>48.2</v>
      </c>
      <c r="H2021">
        <v>29.96</v>
      </c>
      <c r="J2021" t="s">
        <v>20</v>
      </c>
    </row>
    <row r="2022" spans="1:10" x14ac:dyDescent="0.25">
      <c r="A2022" s="1">
        <v>45104</v>
      </c>
      <c r="B2022" s="7">
        <v>7.2916666666666671E-2</v>
      </c>
      <c r="C2022" s="7">
        <v>4.1666666666666664E-2</v>
      </c>
      <c r="D2022" s="8">
        <f>Weather[[#This Row],[Date]]+Weather[[#This Row],[WeatherHourlyBuckets]]</f>
        <v>45104.041666666664</v>
      </c>
      <c r="E2022">
        <v>66.2</v>
      </c>
      <c r="F2022">
        <v>52.3</v>
      </c>
      <c r="G2022">
        <v>48.2</v>
      </c>
      <c r="H2022">
        <v>29.96</v>
      </c>
      <c r="I2022">
        <v>7</v>
      </c>
      <c r="J2022" t="s">
        <v>24</v>
      </c>
    </row>
    <row r="2023" spans="1:10" x14ac:dyDescent="0.25">
      <c r="A2023" s="1">
        <v>45104</v>
      </c>
      <c r="B2023" s="7">
        <v>6.25E-2</v>
      </c>
      <c r="C2023" s="7">
        <v>4.1666666666666664E-2</v>
      </c>
      <c r="D2023" s="8">
        <f>Weather[[#This Row],[Date]]+Weather[[#This Row],[WeatherHourlyBuckets]]</f>
        <v>45104.041666666664</v>
      </c>
      <c r="E2023">
        <v>68</v>
      </c>
      <c r="F2023">
        <v>49.15</v>
      </c>
      <c r="G2023">
        <v>48.2</v>
      </c>
      <c r="H2023">
        <v>29.96</v>
      </c>
      <c r="I2023">
        <v>6</v>
      </c>
      <c r="J2023" t="s">
        <v>21</v>
      </c>
    </row>
    <row r="2024" spans="1:10" x14ac:dyDescent="0.25">
      <c r="A2024" s="1">
        <v>45104</v>
      </c>
      <c r="B2024" s="7">
        <v>5.2083333333333336E-2</v>
      </c>
      <c r="C2024" s="7">
        <v>4.1666666666666664E-2</v>
      </c>
      <c r="D2024" s="8">
        <f>Weather[[#This Row],[Date]]+Weather[[#This Row],[WeatherHourlyBuckets]]</f>
        <v>45104.041666666664</v>
      </c>
      <c r="E2024">
        <v>64.400000000000006</v>
      </c>
      <c r="F2024">
        <v>55.67</v>
      </c>
      <c r="G2024">
        <v>48.2</v>
      </c>
      <c r="H2024">
        <v>29.97</v>
      </c>
      <c r="J2024" t="s">
        <v>20</v>
      </c>
    </row>
    <row r="2025" spans="1:10" x14ac:dyDescent="0.25">
      <c r="A2025" s="1">
        <v>45104</v>
      </c>
      <c r="B2025" s="7">
        <v>4.8611111111111112E-2</v>
      </c>
      <c r="C2025" s="7">
        <v>4.1666666666666664E-2</v>
      </c>
      <c r="D2025" s="8">
        <f>Weather[[#This Row],[Date]]+Weather[[#This Row],[WeatherHourlyBuckets]]</f>
        <v>45104.041666666664</v>
      </c>
      <c r="E2025">
        <v>66.2</v>
      </c>
      <c r="F2025">
        <v>52.3</v>
      </c>
      <c r="G2025">
        <v>48.2</v>
      </c>
      <c r="H2025">
        <v>29.97</v>
      </c>
      <c r="I2025">
        <v>5</v>
      </c>
      <c r="J2025" t="s">
        <v>22</v>
      </c>
    </row>
    <row r="2026" spans="1:10" x14ac:dyDescent="0.25">
      <c r="A2026" s="1">
        <v>45104</v>
      </c>
      <c r="B2026" s="7">
        <v>4.5138888888888888E-2</v>
      </c>
      <c r="C2026" s="7">
        <v>4.1666666666666664E-2</v>
      </c>
      <c r="D2026" s="8">
        <f>Weather[[#This Row],[Date]]+Weather[[#This Row],[WeatherHourlyBuckets]]</f>
        <v>45104.041666666664</v>
      </c>
      <c r="E2026">
        <v>66.2</v>
      </c>
      <c r="F2026">
        <v>52.3</v>
      </c>
      <c r="G2026">
        <v>48.2</v>
      </c>
      <c r="H2026">
        <v>29.97</v>
      </c>
      <c r="I2026">
        <v>5</v>
      </c>
      <c r="J2026" t="s">
        <v>13</v>
      </c>
    </row>
    <row r="2027" spans="1:10" x14ac:dyDescent="0.25">
      <c r="A2027" s="1">
        <v>45104</v>
      </c>
      <c r="B2027" s="7">
        <v>4.1666666666666664E-2</v>
      </c>
      <c r="C2027" s="7">
        <v>4.1666666666666664E-2</v>
      </c>
      <c r="D2027" s="8">
        <f>Weather[[#This Row],[Date]]+Weather[[#This Row],[WeatherHourlyBuckets]]</f>
        <v>45104.041666666664</v>
      </c>
      <c r="E2027">
        <v>66.2</v>
      </c>
      <c r="F2027">
        <v>52.3</v>
      </c>
      <c r="G2027">
        <v>48.2</v>
      </c>
      <c r="H2027">
        <v>29.97</v>
      </c>
      <c r="I2027">
        <v>3</v>
      </c>
      <c r="J2027" t="s">
        <v>21</v>
      </c>
    </row>
    <row r="2028" spans="1:10" x14ac:dyDescent="0.25">
      <c r="A2028" s="1">
        <v>45104</v>
      </c>
      <c r="B2028" s="7">
        <v>0.98611111111111116</v>
      </c>
      <c r="C2028" s="7">
        <v>0.95833333333333337</v>
      </c>
      <c r="D2028" s="8">
        <f>Weather[[#This Row],[Date]]+Weather[[#This Row],[WeatherHourlyBuckets]]</f>
        <v>45104.958333333336</v>
      </c>
      <c r="E2028">
        <v>68</v>
      </c>
      <c r="F2028">
        <v>45.93</v>
      </c>
      <c r="G2028">
        <v>46.4</v>
      </c>
      <c r="H2028">
        <v>29.96</v>
      </c>
      <c r="I2028">
        <v>4</v>
      </c>
      <c r="J2028" t="s">
        <v>25</v>
      </c>
    </row>
    <row r="2029" spans="1:10" x14ac:dyDescent="0.25">
      <c r="A2029" s="1">
        <v>45104</v>
      </c>
      <c r="B2029" s="7">
        <v>0.96875</v>
      </c>
      <c r="C2029" s="7">
        <v>0.95833333333333337</v>
      </c>
      <c r="D2029" s="8">
        <f>Weather[[#This Row],[Date]]+Weather[[#This Row],[WeatherHourlyBuckets]]</f>
        <v>45104.958333333336</v>
      </c>
      <c r="E2029">
        <v>66.2</v>
      </c>
      <c r="F2029">
        <v>48.87</v>
      </c>
      <c r="G2029">
        <v>46.4</v>
      </c>
      <c r="H2029">
        <v>29.95</v>
      </c>
      <c r="I2029">
        <v>6</v>
      </c>
      <c r="J2029" t="s">
        <v>19</v>
      </c>
    </row>
    <row r="2030" spans="1:10" x14ac:dyDescent="0.25">
      <c r="A2030" s="1">
        <v>45104</v>
      </c>
      <c r="B2030" s="7">
        <v>0.96527777777777779</v>
      </c>
      <c r="C2030" s="7">
        <v>0.95833333333333337</v>
      </c>
      <c r="D2030" s="8">
        <f>Weather[[#This Row],[Date]]+Weather[[#This Row],[WeatherHourlyBuckets]]</f>
        <v>45104.958333333336</v>
      </c>
      <c r="E2030">
        <v>69.8</v>
      </c>
      <c r="F2030">
        <v>43.19</v>
      </c>
      <c r="G2030">
        <v>46.4</v>
      </c>
      <c r="H2030">
        <v>29.95</v>
      </c>
      <c r="I2030">
        <v>6</v>
      </c>
      <c r="J2030" t="s">
        <v>19</v>
      </c>
    </row>
    <row r="2031" spans="1:10" x14ac:dyDescent="0.25">
      <c r="A2031" s="1">
        <v>45104</v>
      </c>
      <c r="B2031" s="7">
        <v>0.95486111111111116</v>
      </c>
      <c r="C2031" s="7">
        <v>0.91666666666666663</v>
      </c>
      <c r="D2031" s="8">
        <f>Weather[[#This Row],[Date]]+Weather[[#This Row],[WeatherHourlyBuckets]]</f>
        <v>45104.916666666664</v>
      </c>
      <c r="E2031">
        <v>69.8</v>
      </c>
      <c r="F2031">
        <v>43.19</v>
      </c>
      <c r="G2031">
        <v>46.4</v>
      </c>
      <c r="H2031">
        <v>29.94</v>
      </c>
      <c r="I2031">
        <v>4</v>
      </c>
      <c r="J2031" t="s">
        <v>27</v>
      </c>
    </row>
    <row r="2032" spans="1:10" x14ac:dyDescent="0.25">
      <c r="A2032" s="1">
        <v>45104</v>
      </c>
      <c r="B2032" s="7">
        <v>0.89583333333333337</v>
      </c>
      <c r="C2032" s="7">
        <v>0.875</v>
      </c>
      <c r="D2032" s="8">
        <f>Weather[[#This Row],[Date]]+Weather[[#This Row],[WeatherHourlyBuckets]]</f>
        <v>45104.875</v>
      </c>
      <c r="E2032">
        <v>75.2</v>
      </c>
      <c r="F2032">
        <v>36.01</v>
      </c>
      <c r="G2032">
        <v>46.4</v>
      </c>
      <c r="H2032">
        <v>29.92</v>
      </c>
      <c r="I2032">
        <v>4</v>
      </c>
      <c r="J2032" t="s">
        <v>22</v>
      </c>
    </row>
    <row r="2033" spans="1:10" x14ac:dyDescent="0.25">
      <c r="A2033" s="1">
        <v>45104</v>
      </c>
      <c r="B2033" s="7">
        <v>0.88194444444444442</v>
      </c>
      <c r="C2033" s="7">
        <v>0.875</v>
      </c>
      <c r="D2033" s="8">
        <f>Weather[[#This Row],[Date]]+Weather[[#This Row],[WeatherHourlyBuckets]]</f>
        <v>45104.875</v>
      </c>
      <c r="E2033">
        <v>75.2</v>
      </c>
      <c r="F2033">
        <v>36.01</v>
      </c>
      <c r="G2033">
        <v>46.4</v>
      </c>
      <c r="H2033">
        <v>29.91</v>
      </c>
      <c r="J2033" t="s">
        <v>20</v>
      </c>
    </row>
    <row r="2034" spans="1:10" x14ac:dyDescent="0.25">
      <c r="A2034" s="1">
        <v>45104</v>
      </c>
      <c r="B2034" s="7">
        <v>0.87847222222222221</v>
      </c>
      <c r="C2034" s="7">
        <v>0.875</v>
      </c>
      <c r="D2034" s="8">
        <f>Weather[[#This Row],[Date]]+Weather[[#This Row],[WeatherHourlyBuckets]]</f>
        <v>45104.875</v>
      </c>
      <c r="E2034">
        <v>75.2</v>
      </c>
      <c r="F2034">
        <v>36.01</v>
      </c>
      <c r="G2034">
        <v>46.4</v>
      </c>
      <c r="H2034">
        <v>29.91</v>
      </c>
      <c r="I2034">
        <v>3</v>
      </c>
      <c r="J2034" t="s">
        <v>27</v>
      </c>
    </row>
    <row r="2035" spans="1:10" x14ac:dyDescent="0.25">
      <c r="A2035" s="1">
        <v>45104</v>
      </c>
      <c r="B2035" s="7">
        <v>0.875</v>
      </c>
      <c r="C2035" s="7">
        <v>0.875</v>
      </c>
      <c r="D2035" s="8">
        <f>Weather[[#This Row],[Date]]+Weather[[#This Row],[WeatherHourlyBuckets]]</f>
        <v>45104.875</v>
      </c>
      <c r="E2035">
        <v>75.2</v>
      </c>
      <c r="F2035">
        <v>36.01</v>
      </c>
      <c r="G2035">
        <v>46.4</v>
      </c>
      <c r="H2035">
        <v>29.91</v>
      </c>
      <c r="J2035" t="s">
        <v>20</v>
      </c>
    </row>
    <row r="2036" spans="1:10" x14ac:dyDescent="0.25">
      <c r="A2036" s="1">
        <v>45104</v>
      </c>
      <c r="B2036" s="7">
        <v>0.86805555555555558</v>
      </c>
      <c r="C2036" s="7">
        <v>0.83333333333333337</v>
      </c>
      <c r="D2036" s="8">
        <f>Weather[[#This Row],[Date]]+Weather[[#This Row],[WeatherHourlyBuckets]]</f>
        <v>45104.833333333336</v>
      </c>
      <c r="E2036">
        <v>75.2</v>
      </c>
      <c r="F2036">
        <v>36.01</v>
      </c>
      <c r="G2036">
        <v>46.4</v>
      </c>
      <c r="H2036">
        <v>29.9</v>
      </c>
      <c r="I2036">
        <v>6</v>
      </c>
      <c r="J2036" t="s">
        <v>25</v>
      </c>
    </row>
    <row r="2037" spans="1:10" x14ac:dyDescent="0.25">
      <c r="A2037" s="1">
        <v>45104</v>
      </c>
      <c r="B2037" s="7">
        <v>0.86458333333333337</v>
      </c>
      <c r="C2037" s="7">
        <v>0.83333333333333337</v>
      </c>
      <c r="D2037" s="8">
        <f>Weather[[#This Row],[Date]]+Weather[[#This Row],[WeatherHourlyBuckets]]</f>
        <v>45104.833333333336</v>
      </c>
      <c r="E2037">
        <v>75.2</v>
      </c>
      <c r="F2037">
        <v>36.01</v>
      </c>
      <c r="G2037">
        <v>46.4</v>
      </c>
      <c r="H2037">
        <v>29.9</v>
      </c>
      <c r="I2037">
        <v>3</v>
      </c>
      <c r="J2037" t="s">
        <v>18</v>
      </c>
    </row>
    <row r="2038" spans="1:10" x14ac:dyDescent="0.25">
      <c r="A2038" s="1">
        <v>45104</v>
      </c>
      <c r="B2038" s="7">
        <v>0.86111111111111116</v>
      </c>
      <c r="C2038" s="7">
        <v>0.83333333333333337</v>
      </c>
      <c r="D2038" s="8">
        <f>Weather[[#This Row],[Date]]+Weather[[#This Row],[WeatherHourlyBuckets]]</f>
        <v>45104.833333333336</v>
      </c>
      <c r="E2038">
        <v>75.2</v>
      </c>
      <c r="F2038">
        <v>36.01</v>
      </c>
      <c r="G2038">
        <v>46.4</v>
      </c>
      <c r="H2038">
        <v>29.9</v>
      </c>
      <c r="I2038">
        <v>3</v>
      </c>
      <c r="J2038" t="s">
        <v>18</v>
      </c>
    </row>
    <row r="2039" spans="1:10" x14ac:dyDescent="0.25">
      <c r="A2039" s="1">
        <v>45104</v>
      </c>
      <c r="B2039" s="7">
        <v>0.85763888888888884</v>
      </c>
      <c r="C2039" s="7">
        <v>0.83333333333333337</v>
      </c>
      <c r="D2039" s="8">
        <f>Weather[[#This Row],[Date]]+Weather[[#This Row],[WeatherHourlyBuckets]]</f>
        <v>45104.833333333336</v>
      </c>
      <c r="E2039">
        <v>75.2</v>
      </c>
      <c r="F2039">
        <v>36.01</v>
      </c>
      <c r="G2039">
        <v>46.4</v>
      </c>
      <c r="H2039">
        <v>29.9</v>
      </c>
      <c r="J2039" t="s">
        <v>20</v>
      </c>
    </row>
    <row r="2040" spans="1:10" x14ac:dyDescent="0.25">
      <c r="A2040" s="1">
        <v>45104</v>
      </c>
      <c r="B2040" s="7">
        <v>0.85416666666666663</v>
      </c>
      <c r="C2040" s="7">
        <v>0.83333333333333337</v>
      </c>
      <c r="D2040" s="8">
        <f>Weather[[#This Row],[Date]]+Weather[[#This Row],[WeatherHourlyBuckets]]</f>
        <v>45104.833333333336</v>
      </c>
      <c r="E2040">
        <v>78.8</v>
      </c>
      <c r="F2040">
        <v>31.97</v>
      </c>
      <c r="G2040">
        <v>46.4</v>
      </c>
      <c r="H2040">
        <v>29.9</v>
      </c>
      <c r="I2040">
        <v>4</v>
      </c>
      <c r="J2040" t="s">
        <v>21</v>
      </c>
    </row>
    <row r="2041" spans="1:10" x14ac:dyDescent="0.25">
      <c r="A2041" s="1">
        <v>45104</v>
      </c>
      <c r="B2041" s="7">
        <v>0.82986111111111116</v>
      </c>
      <c r="C2041" s="7">
        <v>0.79166666666666663</v>
      </c>
      <c r="D2041" s="8">
        <f>Weather[[#This Row],[Date]]+Weather[[#This Row],[WeatherHourlyBuckets]]</f>
        <v>45104.791666666664</v>
      </c>
      <c r="E2041">
        <v>80.599999999999994</v>
      </c>
      <c r="F2041">
        <v>30.14</v>
      </c>
      <c r="G2041">
        <v>46.4</v>
      </c>
      <c r="H2041">
        <v>29.88</v>
      </c>
      <c r="I2041">
        <v>6</v>
      </c>
      <c r="J2041" t="s">
        <v>12</v>
      </c>
    </row>
    <row r="2042" spans="1:10" x14ac:dyDescent="0.25">
      <c r="A2042" s="1">
        <v>45104</v>
      </c>
      <c r="B2042" s="7">
        <v>0.82638888888888884</v>
      </c>
      <c r="C2042" s="7">
        <v>0.79166666666666663</v>
      </c>
      <c r="D2042" s="8">
        <f>Weather[[#This Row],[Date]]+Weather[[#This Row],[WeatherHourlyBuckets]]</f>
        <v>45104.791666666664</v>
      </c>
      <c r="E2042">
        <v>82.4</v>
      </c>
      <c r="F2042">
        <v>28.43</v>
      </c>
      <c r="G2042">
        <v>46.4</v>
      </c>
      <c r="H2042">
        <v>29.89</v>
      </c>
      <c r="I2042">
        <v>7</v>
      </c>
      <c r="J2042" t="s">
        <v>13</v>
      </c>
    </row>
    <row r="2043" spans="1:10" x14ac:dyDescent="0.25">
      <c r="A2043" s="1">
        <v>45104</v>
      </c>
      <c r="B2043" s="7">
        <v>0.79166666666666663</v>
      </c>
      <c r="C2043" s="7">
        <v>0.79166666666666663</v>
      </c>
      <c r="D2043" s="8">
        <f>Weather[[#This Row],[Date]]+Weather[[#This Row],[WeatherHourlyBuckets]]</f>
        <v>45104.791666666664</v>
      </c>
      <c r="E2043">
        <v>84.2</v>
      </c>
      <c r="F2043">
        <v>26.83</v>
      </c>
      <c r="G2043">
        <v>46.4</v>
      </c>
      <c r="H2043">
        <v>29.88</v>
      </c>
      <c r="I2043">
        <v>5</v>
      </c>
      <c r="J2043" t="s">
        <v>25</v>
      </c>
    </row>
    <row r="2044" spans="1:10" x14ac:dyDescent="0.25">
      <c r="A2044" s="1">
        <v>45104</v>
      </c>
      <c r="B2044" s="7">
        <v>0.78819444444444442</v>
      </c>
      <c r="C2044" s="7">
        <v>0.75</v>
      </c>
      <c r="D2044" s="8">
        <f>Weather[[#This Row],[Date]]+Weather[[#This Row],[WeatherHourlyBuckets]]</f>
        <v>45104.75</v>
      </c>
      <c r="E2044">
        <v>84.2</v>
      </c>
      <c r="F2044">
        <v>26.83</v>
      </c>
      <c r="G2044">
        <v>46.4</v>
      </c>
      <c r="H2044">
        <v>29.88</v>
      </c>
      <c r="I2044">
        <v>7</v>
      </c>
      <c r="J2044" t="s">
        <v>25</v>
      </c>
    </row>
    <row r="2045" spans="1:10" x14ac:dyDescent="0.25">
      <c r="A2045" s="1">
        <v>45104</v>
      </c>
      <c r="B2045" s="7">
        <v>0.78472222222222221</v>
      </c>
      <c r="C2045" s="7">
        <v>0.75</v>
      </c>
      <c r="D2045" s="8">
        <f>Weather[[#This Row],[Date]]+Weather[[#This Row],[WeatherHourlyBuckets]]</f>
        <v>45104.75</v>
      </c>
      <c r="E2045">
        <v>84.2</v>
      </c>
      <c r="F2045">
        <v>26.83</v>
      </c>
      <c r="G2045">
        <v>46.4</v>
      </c>
      <c r="H2045">
        <v>29.88</v>
      </c>
      <c r="I2045">
        <v>6</v>
      </c>
      <c r="J2045" t="s">
        <v>23</v>
      </c>
    </row>
    <row r="2046" spans="1:10" x14ac:dyDescent="0.25">
      <c r="A2046" s="1">
        <v>45104</v>
      </c>
      <c r="B2046" s="7">
        <v>0.78125</v>
      </c>
      <c r="C2046" s="7">
        <v>0.75</v>
      </c>
      <c r="D2046" s="8">
        <f>Weather[[#This Row],[Date]]+Weather[[#This Row],[WeatherHourlyBuckets]]</f>
        <v>45104.75</v>
      </c>
      <c r="E2046">
        <v>84.2</v>
      </c>
      <c r="F2046">
        <v>26.83</v>
      </c>
      <c r="G2046">
        <v>46.4</v>
      </c>
      <c r="H2046">
        <v>29.87</v>
      </c>
      <c r="I2046">
        <v>5</v>
      </c>
      <c r="J2046" t="s">
        <v>23</v>
      </c>
    </row>
    <row r="2047" spans="1:10" x14ac:dyDescent="0.25">
      <c r="A2047" s="1">
        <v>45104</v>
      </c>
      <c r="B2047" s="7">
        <v>0.77777777777777779</v>
      </c>
      <c r="C2047" s="7">
        <v>0.75</v>
      </c>
      <c r="D2047" s="8">
        <f>Weather[[#This Row],[Date]]+Weather[[#This Row],[WeatherHourlyBuckets]]</f>
        <v>45104.75</v>
      </c>
      <c r="E2047">
        <v>84.2</v>
      </c>
      <c r="F2047">
        <v>26.83</v>
      </c>
      <c r="G2047">
        <v>46.4</v>
      </c>
      <c r="H2047">
        <v>29.87</v>
      </c>
      <c r="I2047">
        <v>6</v>
      </c>
      <c r="J2047" t="s">
        <v>23</v>
      </c>
    </row>
    <row r="2048" spans="1:10" x14ac:dyDescent="0.25">
      <c r="A2048" s="1">
        <v>45104</v>
      </c>
      <c r="B2048" s="7">
        <v>0.76041666666666663</v>
      </c>
      <c r="C2048" s="7">
        <v>0.75</v>
      </c>
      <c r="D2048" s="8">
        <f>Weather[[#This Row],[Date]]+Weather[[#This Row],[WeatherHourlyBuckets]]</f>
        <v>45104.75</v>
      </c>
      <c r="E2048">
        <v>84.2</v>
      </c>
      <c r="F2048">
        <v>26.83</v>
      </c>
      <c r="G2048">
        <v>46.4</v>
      </c>
      <c r="H2048">
        <v>29.86</v>
      </c>
      <c r="I2048">
        <v>7</v>
      </c>
      <c r="J2048" t="s">
        <v>23</v>
      </c>
    </row>
    <row r="2049" spans="1:10" x14ac:dyDescent="0.25">
      <c r="A2049" s="1">
        <v>45104</v>
      </c>
      <c r="B2049" s="7">
        <v>0.74305555555555558</v>
      </c>
      <c r="C2049" s="7">
        <v>0.70833333333333337</v>
      </c>
      <c r="D2049" s="8">
        <f>Weather[[#This Row],[Date]]+Weather[[#This Row],[WeatherHourlyBuckets]]</f>
        <v>45104.708333333336</v>
      </c>
      <c r="E2049">
        <v>84.2</v>
      </c>
      <c r="F2049">
        <v>26.83</v>
      </c>
      <c r="G2049">
        <v>46.4</v>
      </c>
      <c r="H2049">
        <v>29.87</v>
      </c>
      <c r="I2049">
        <v>8</v>
      </c>
      <c r="J2049" t="s">
        <v>14</v>
      </c>
    </row>
    <row r="2050" spans="1:10" x14ac:dyDescent="0.25">
      <c r="A2050" s="1">
        <v>45104</v>
      </c>
      <c r="B2050" s="7">
        <v>0.73958333333333337</v>
      </c>
      <c r="C2050" s="7">
        <v>0.70833333333333337</v>
      </c>
      <c r="D2050" s="8">
        <f>Weather[[#This Row],[Date]]+Weather[[#This Row],[WeatherHourlyBuckets]]</f>
        <v>45104.708333333336</v>
      </c>
      <c r="E2050">
        <v>84.2</v>
      </c>
      <c r="F2050">
        <v>26.83</v>
      </c>
      <c r="G2050">
        <v>46.4</v>
      </c>
      <c r="H2050">
        <v>29.87</v>
      </c>
      <c r="I2050">
        <v>10</v>
      </c>
      <c r="J2050" t="s">
        <v>14</v>
      </c>
    </row>
    <row r="2051" spans="1:10" x14ac:dyDescent="0.25">
      <c r="A2051" s="1">
        <v>45104</v>
      </c>
      <c r="B2051" s="7">
        <v>0.4861111111111111</v>
      </c>
      <c r="C2051" s="7">
        <v>0.45833333333333331</v>
      </c>
      <c r="D2051" s="8">
        <f>Weather[[#This Row],[Date]]+Weather[[#This Row],[WeatherHourlyBuckets]]</f>
        <v>45104.458333333336</v>
      </c>
      <c r="E2051">
        <v>82.4</v>
      </c>
      <c r="F2051">
        <v>28.43</v>
      </c>
      <c r="G2051">
        <v>46.4</v>
      </c>
      <c r="H2051">
        <v>29.91</v>
      </c>
      <c r="I2051">
        <v>11</v>
      </c>
      <c r="J2051" t="s">
        <v>21</v>
      </c>
    </row>
    <row r="2052" spans="1:10" x14ac:dyDescent="0.25">
      <c r="A2052" s="1">
        <v>45104</v>
      </c>
      <c r="B2052" s="7">
        <v>0.4826388888888889</v>
      </c>
      <c r="C2052" s="7">
        <v>0.45833333333333331</v>
      </c>
      <c r="D2052" s="8">
        <f>Weather[[#This Row],[Date]]+Weather[[#This Row],[WeatherHourlyBuckets]]</f>
        <v>45104.458333333336</v>
      </c>
      <c r="E2052">
        <v>82.4</v>
      </c>
      <c r="F2052">
        <v>28.43</v>
      </c>
      <c r="G2052">
        <v>46.4</v>
      </c>
      <c r="H2052">
        <v>29.92</v>
      </c>
      <c r="I2052">
        <v>14</v>
      </c>
      <c r="J2052" t="s">
        <v>24</v>
      </c>
    </row>
    <row r="2053" spans="1:10" x14ac:dyDescent="0.25">
      <c r="A2053" s="1">
        <v>45104</v>
      </c>
      <c r="B2053" s="7">
        <v>0.46527777777777779</v>
      </c>
      <c r="C2053" s="7">
        <v>0.45833333333333331</v>
      </c>
      <c r="D2053" s="8">
        <f>Weather[[#This Row],[Date]]+Weather[[#This Row],[WeatherHourlyBuckets]]</f>
        <v>45104.458333333336</v>
      </c>
      <c r="E2053">
        <v>82.4</v>
      </c>
      <c r="F2053">
        <v>28.43</v>
      </c>
      <c r="G2053">
        <v>46.4</v>
      </c>
      <c r="H2053">
        <v>29.93</v>
      </c>
      <c r="I2053">
        <v>12</v>
      </c>
      <c r="J2053" t="s">
        <v>21</v>
      </c>
    </row>
    <row r="2054" spans="1:10" x14ac:dyDescent="0.25">
      <c r="A2054" s="1">
        <v>45104</v>
      </c>
      <c r="B2054" s="7">
        <v>0.46180555555555558</v>
      </c>
      <c r="C2054" s="7">
        <v>0.45833333333333331</v>
      </c>
      <c r="D2054" s="8">
        <f>Weather[[#This Row],[Date]]+Weather[[#This Row],[WeatherHourlyBuckets]]</f>
        <v>45104.458333333336</v>
      </c>
      <c r="E2054">
        <v>80.599999999999994</v>
      </c>
      <c r="F2054">
        <v>30.14</v>
      </c>
      <c r="G2054">
        <v>46.4</v>
      </c>
      <c r="H2054">
        <v>29.93</v>
      </c>
      <c r="I2054">
        <v>13</v>
      </c>
      <c r="J2054" t="s">
        <v>21</v>
      </c>
    </row>
    <row r="2055" spans="1:10" x14ac:dyDescent="0.25">
      <c r="A2055" s="1">
        <v>45104</v>
      </c>
      <c r="B2055" s="7">
        <v>0.45833333333333331</v>
      </c>
      <c r="C2055" s="7">
        <v>0.45833333333333331</v>
      </c>
      <c r="D2055" s="8">
        <f>Weather[[#This Row],[Date]]+Weather[[#This Row],[WeatherHourlyBuckets]]</f>
        <v>45104.458333333336</v>
      </c>
      <c r="E2055">
        <v>82.4</v>
      </c>
      <c r="F2055">
        <v>28.43</v>
      </c>
      <c r="G2055">
        <v>46.4</v>
      </c>
      <c r="H2055">
        <v>29.93</v>
      </c>
      <c r="I2055">
        <v>12</v>
      </c>
      <c r="J2055" t="s">
        <v>21</v>
      </c>
    </row>
    <row r="2056" spans="1:10" x14ac:dyDescent="0.25">
      <c r="A2056" s="1">
        <v>45104</v>
      </c>
      <c r="B2056" s="7">
        <v>0.4548611111111111</v>
      </c>
      <c r="C2056" s="7">
        <v>0.41666666666666669</v>
      </c>
      <c r="D2056" s="8">
        <f>Weather[[#This Row],[Date]]+Weather[[#This Row],[WeatherHourlyBuckets]]</f>
        <v>45104.416666666664</v>
      </c>
      <c r="E2056">
        <v>80.599999999999994</v>
      </c>
      <c r="F2056">
        <v>30.14</v>
      </c>
      <c r="G2056">
        <v>46.4</v>
      </c>
      <c r="H2056">
        <v>29.93</v>
      </c>
      <c r="I2056">
        <v>10</v>
      </c>
      <c r="J2056" t="s">
        <v>21</v>
      </c>
    </row>
    <row r="2057" spans="1:10" x14ac:dyDescent="0.25">
      <c r="A2057" s="1">
        <v>45104</v>
      </c>
      <c r="B2057" s="7">
        <v>0.4513888888888889</v>
      </c>
      <c r="C2057" s="7">
        <v>0.41666666666666669</v>
      </c>
      <c r="D2057" s="8">
        <f>Weather[[#This Row],[Date]]+Weather[[#This Row],[WeatherHourlyBuckets]]</f>
        <v>45104.416666666664</v>
      </c>
      <c r="E2057">
        <v>80.599999999999994</v>
      </c>
      <c r="F2057">
        <v>30.14</v>
      </c>
      <c r="G2057">
        <v>46.4</v>
      </c>
      <c r="H2057">
        <v>29.93</v>
      </c>
      <c r="I2057">
        <v>12</v>
      </c>
      <c r="J2057" t="s">
        <v>21</v>
      </c>
    </row>
    <row r="2058" spans="1:10" x14ac:dyDescent="0.25">
      <c r="A2058" s="1">
        <v>45104</v>
      </c>
      <c r="B2058" s="7">
        <v>0.44791666666666669</v>
      </c>
      <c r="C2058" s="7">
        <v>0.41666666666666669</v>
      </c>
      <c r="D2058" s="8">
        <f>Weather[[#This Row],[Date]]+Weather[[#This Row],[WeatherHourlyBuckets]]</f>
        <v>45104.416666666664</v>
      </c>
      <c r="E2058">
        <v>80.599999999999994</v>
      </c>
      <c r="F2058">
        <v>30.14</v>
      </c>
      <c r="G2058">
        <v>46.4</v>
      </c>
      <c r="H2058">
        <v>29.93</v>
      </c>
      <c r="I2058">
        <v>12</v>
      </c>
      <c r="J2058" t="s">
        <v>21</v>
      </c>
    </row>
    <row r="2059" spans="1:10" x14ac:dyDescent="0.25">
      <c r="A2059" s="1">
        <v>45104</v>
      </c>
      <c r="B2059" s="7">
        <v>0.44444444444444442</v>
      </c>
      <c r="C2059" s="7">
        <v>0.41666666666666669</v>
      </c>
      <c r="D2059" s="8">
        <f>Weather[[#This Row],[Date]]+Weather[[#This Row],[WeatherHourlyBuckets]]</f>
        <v>45104.416666666664</v>
      </c>
      <c r="E2059">
        <v>80.599999999999994</v>
      </c>
      <c r="F2059">
        <v>30.14</v>
      </c>
      <c r="G2059">
        <v>46.4</v>
      </c>
      <c r="H2059">
        <v>29.94</v>
      </c>
      <c r="I2059">
        <v>13</v>
      </c>
      <c r="J2059" t="s">
        <v>21</v>
      </c>
    </row>
    <row r="2060" spans="1:10" x14ac:dyDescent="0.25">
      <c r="A2060" s="1">
        <v>45104</v>
      </c>
      <c r="B2060" s="7">
        <v>0.4201388888888889</v>
      </c>
      <c r="C2060" s="7">
        <v>0.41666666666666669</v>
      </c>
      <c r="D2060" s="8">
        <f>Weather[[#This Row],[Date]]+Weather[[#This Row],[WeatherHourlyBuckets]]</f>
        <v>45104.416666666664</v>
      </c>
      <c r="E2060">
        <v>78.8</v>
      </c>
      <c r="F2060">
        <v>31.97</v>
      </c>
      <c r="G2060">
        <v>46.4</v>
      </c>
      <c r="H2060">
        <v>29.95</v>
      </c>
      <c r="I2060">
        <v>11</v>
      </c>
      <c r="J2060" t="s">
        <v>21</v>
      </c>
    </row>
    <row r="2061" spans="1:10" x14ac:dyDescent="0.25">
      <c r="A2061" s="1">
        <v>45104</v>
      </c>
      <c r="B2061" s="7">
        <v>0.40625</v>
      </c>
      <c r="C2061" s="7">
        <v>0.375</v>
      </c>
      <c r="D2061" s="8">
        <f>Weather[[#This Row],[Date]]+Weather[[#This Row],[WeatherHourlyBuckets]]</f>
        <v>45104.375</v>
      </c>
      <c r="E2061">
        <v>78.8</v>
      </c>
      <c r="F2061">
        <v>31.97</v>
      </c>
      <c r="G2061">
        <v>46.4</v>
      </c>
      <c r="H2061">
        <v>29.96</v>
      </c>
      <c r="I2061">
        <v>14</v>
      </c>
      <c r="J2061" t="s">
        <v>21</v>
      </c>
    </row>
    <row r="2062" spans="1:10" x14ac:dyDescent="0.25">
      <c r="A2062" s="1">
        <v>45104</v>
      </c>
      <c r="B2062" s="7">
        <v>0.40277777777777779</v>
      </c>
      <c r="C2062" s="7">
        <v>0.375</v>
      </c>
      <c r="D2062" s="8">
        <f>Weather[[#This Row],[Date]]+Weather[[#This Row],[WeatherHourlyBuckets]]</f>
        <v>45104.375</v>
      </c>
      <c r="E2062">
        <v>78.8</v>
      </c>
      <c r="F2062">
        <v>31.97</v>
      </c>
      <c r="G2062">
        <v>46.4</v>
      </c>
      <c r="H2062">
        <v>29.96</v>
      </c>
      <c r="I2062">
        <v>14</v>
      </c>
      <c r="J2062" t="s">
        <v>21</v>
      </c>
    </row>
    <row r="2063" spans="1:10" x14ac:dyDescent="0.25">
      <c r="A2063" s="1">
        <v>45104</v>
      </c>
      <c r="B2063" s="7">
        <v>0.39930555555555558</v>
      </c>
      <c r="C2063" s="7">
        <v>0.375</v>
      </c>
      <c r="D2063" s="8">
        <f>Weather[[#This Row],[Date]]+Weather[[#This Row],[WeatherHourlyBuckets]]</f>
        <v>45104.375</v>
      </c>
      <c r="E2063">
        <v>78.8</v>
      </c>
      <c r="F2063">
        <v>31.97</v>
      </c>
      <c r="G2063">
        <v>46.4</v>
      </c>
      <c r="H2063">
        <v>29.96</v>
      </c>
      <c r="I2063">
        <v>14</v>
      </c>
      <c r="J2063" t="s">
        <v>21</v>
      </c>
    </row>
    <row r="2064" spans="1:10" x14ac:dyDescent="0.25">
      <c r="A2064" s="1">
        <v>45104</v>
      </c>
      <c r="B2064" s="7">
        <v>0.2638888888888889</v>
      </c>
      <c r="C2064" s="7">
        <v>0.25</v>
      </c>
      <c r="D2064" s="8">
        <f>Weather[[#This Row],[Date]]+Weather[[#This Row],[WeatherHourlyBuckets]]</f>
        <v>45104.25</v>
      </c>
      <c r="E2064">
        <v>60.8</v>
      </c>
      <c r="F2064">
        <v>59.05</v>
      </c>
      <c r="G2064">
        <v>46.4</v>
      </c>
      <c r="H2064">
        <v>29.96</v>
      </c>
      <c r="I2064">
        <v>9</v>
      </c>
      <c r="J2064" t="s">
        <v>27</v>
      </c>
    </row>
    <row r="2065" spans="1:10" x14ac:dyDescent="0.25">
      <c r="A2065" s="1">
        <v>45104</v>
      </c>
      <c r="B2065" s="7">
        <v>0.22569444444444445</v>
      </c>
      <c r="C2065" s="7">
        <v>0.20833333333333334</v>
      </c>
      <c r="D2065" s="8">
        <f>Weather[[#This Row],[Date]]+Weather[[#This Row],[WeatherHourlyBuckets]]</f>
        <v>45104.208333333336</v>
      </c>
      <c r="E2065">
        <v>64.400000000000006</v>
      </c>
      <c r="F2065">
        <v>52.03</v>
      </c>
      <c r="G2065">
        <v>46.4</v>
      </c>
      <c r="H2065">
        <v>29.98</v>
      </c>
      <c r="I2065">
        <v>4</v>
      </c>
      <c r="J2065" t="s">
        <v>18</v>
      </c>
    </row>
    <row r="2066" spans="1:10" x14ac:dyDescent="0.25">
      <c r="A2066" s="1">
        <v>45104</v>
      </c>
      <c r="B2066" s="7">
        <v>0.10416666666666667</v>
      </c>
      <c r="C2066" s="7">
        <v>8.3333333333333329E-2</v>
      </c>
      <c r="D2066" s="8">
        <f>Weather[[#This Row],[Date]]+Weather[[#This Row],[WeatherHourlyBuckets]]</f>
        <v>45104.083333333336</v>
      </c>
      <c r="E2066">
        <v>64.400000000000006</v>
      </c>
      <c r="F2066">
        <v>52.03</v>
      </c>
      <c r="G2066">
        <v>46.4</v>
      </c>
      <c r="H2066">
        <v>29.95</v>
      </c>
      <c r="I2066">
        <v>7</v>
      </c>
      <c r="J2066" t="s">
        <v>24</v>
      </c>
    </row>
    <row r="2067" spans="1:10" x14ac:dyDescent="0.25">
      <c r="A2067" s="1">
        <v>45104</v>
      </c>
      <c r="B2067" s="7">
        <v>0.94791666666666663</v>
      </c>
      <c r="C2067" s="7">
        <v>0.91666666666666663</v>
      </c>
      <c r="D2067" s="8">
        <f>Weather[[#This Row],[Date]]+Weather[[#This Row],[WeatherHourlyBuckets]]</f>
        <v>45104.916666666664</v>
      </c>
      <c r="E2067">
        <v>66.2</v>
      </c>
      <c r="F2067">
        <v>59.79</v>
      </c>
      <c r="G2067">
        <v>51.8</v>
      </c>
      <c r="H2067">
        <v>29.94</v>
      </c>
      <c r="I2067">
        <v>4</v>
      </c>
      <c r="J2067" t="s">
        <v>27</v>
      </c>
    </row>
    <row r="2068" spans="1:10" x14ac:dyDescent="0.25">
      <c r="A2068" s="1">
        <v>45104</v>
      </c>
      <c r="B2068" s="7">
        <v>0.94097222222222221</v>
      </c>
      <c r="C2068" s="7">
        <v>0.91666666666666663</v>
      </c>
      <c r="D2068" s="8">
        <f>Weather[[#This Row],[Date]]+Weather[[#This Row],[WeatherHourlyBuckets]]</f>
        <v>45104.916666666664</v>
      </c>
      <c r="E2068">
        <v>66.2</v>
      </c>
      <c r="F2068">
        <v>59.79</v>
      </c>
      <c r="G2068">
        <v>51.8</v>
      </c>
      <c r="H2068">
        <v>29.94</v>
      </c>
      <c r="I2068">
        <v>5</v>
      </c>
      <c r="J2068" t="s">
        <v>21</v>
      </c>
    </row>
    <row r="2069" spans="1:10" x14ac:dyDescent="0.25">
      <c r="A2069" s="1">
        <v>45104</v>
      </c>
      <c r="B2069" s="7">
        <v>0.92708333333333337</v>
      </c>
      <c r="C2069" s="7">
        <v>0.91666666666666663</v>
      </c>
      <c r="D2069" s="8">
        <f>Weather[[#This Row],[Date]]+Weather[[#This Row],[WeatherHourlyBuckets]]</f>
        <v>45104.916666666664</v>
      </c>
      <c r="E2069">
        <v>66.2</v>
      </c>
      <c r="F2069">
        <v>59.79</v>
      </c>
      <c r="G2069">
        <v>51.8</v>
      </c>
      <c r="H2069">
        <v>29.94</v>
      </c>
      <c r="I2069">
        <v>4</v>
      </c>
      <c r="J2069" t="s">
        <v>19</v>
      </c>
    </row>
    <row r="2070" spans="1:10" x14ac:dyDescent="0.25">
      <c r="A2070" s="1">
        <v>45104</v>
      </c>
      <c r="B2070" s="7">
        <v>0.92361111111111116</v>
      </c>
      <c r="C2070" s="7">
        <v>0.91666666666666663</v>
      </c>
      <c r="D2070" s="8">
        <f>Weather[[#This Row],[Date]]+Weather[[#This Row],[WeatherHourlyBuckets]]</f>
        <v>45104.916666666664</v>
      </c>
      <c r="E2070">
        <v>66.2</v>
      </c>
      <c r="F2070">
        <v>59.79</v>
      </c>
      <c r="G2070">
        <v>51.8</v>
      </c>
      <c r="H2070">
        <v>29.94</v>
      </c>
      <c r="I2070">
        <v>4</v>
      </c>
      <c r="J2070" t="s">
        <v>24</v>
      </c>
    </row>
    <row r="2071" spans="1:10" x14ac:dyDescent="0.25">
      <c r="A2071" s="1">
        <v>45104</v>
      </c>
      <c r="B2071" s="7">
        <v>0.92013888888888884</v>
      </c>
      <c r="C2071" s="7">
        <v>0.91666666666666663</v>
      </c>
      <c r="D2071" s="8">
        <f>Weather[[#This Row],[Date]]+Weather[[#This Row],[WeatherHourlyBuckets]]</f>
        <v>45104.916666666664</v>
      </c>
      <c r="E2071">
        <v>69.8</v>
      </c>
      <c r="F2071">
        <v>52.83</v>
      </c>
      <c r="G2071">
        <v>51.8</v>
      </c>
      <c r="H2071">
        <v>29.93</v>
      </c>
      <c r="I2071">
        <v>6</v>
      </c>
      <c r="J2071" t="s">
        <v>24</v>
      </c>
    </row>
    <row r="2072" spans="1:10" x14ac:dyDescent="0.25">
      <c r="A2072" s="1">
        <v>45104</v>
      </c>
      <c r="B2072" s="7">
        <v>0.21875</v>
      </c>
      <c r="C2072" s="7">
        <v>0.20833333333333334</v>
      </c>
      <c r="D2072" s="8">
        <f>Weather[[#This Row],[Date]]+Weather[[#This Row],[WeatherHourlyBuckets]]</f>
        <v>45104.208333333336</v>
      </c>
      <c r="E2072">
        <v>62.6</v>
      </c>
      <c r="F2072">
        <v>67.790000000000006</v>
      </c>
      <c r="G2072">
        <v>51.8</v>
      </c>
      <c r="H2072">
        <v>29.97</v>
      </c>
      <c r="J2072" t="s">
        <v>20</v>
      </c>
    </row>
    <row r="2073" spans="1:10" x14ac:dyDescent="0.25">
      <c r="A2073" s="1">
        <v>45104</v>
      </c>
      <c r="B2073" s="7">
        <v>0.21527777777777779</v>
      </c>
      <c r="C2073" s="7">
        <v>0.20833333333333334</v>
      </c>
      <c r="D2073" s="8">
        <f>Weather[[#This Row],[Date]]+Weather[[#This Row],[WeatherHourlyBuckets]]</f>
        <v>45104.208333333336</v>
      </c>
      <c r="E2073">
        <v>60.8</v>
      </c>
      <c r="F2073">
        <v>72.23</v>
      </c>
      <c r="G2073">
        <v>51.8</v>
      </c>
      <c r="H2073">
        <v>29.97</v>
      </c>
      <c r="I2073">
        <v>4</v>
      </c>
      <c r="J2073" t="s">
        <v>22</v>
      </c>
    </row>
    <row r="2074" spans="1:10" x14ac:dyDescent="0.25">
      <c r="A2074" s="1">
        <v>45104</v>
      </c>
      <c r="B2074" s="7">
        <v>0.20833333333333334</v>
      </c>
      <c r="C2074" s="7">
        <v>0.20833333333333334</v>
      </c>
      <c r="D2074" s="8">
        <f>Weather[[#This Row],[Date]]+Weather[[#This Row],[WeatherHourlyBuckets]]</f>
        <v>45104.208333333336</v>
      </c>
      <c r="E2074">
        <v>64.400000000000006</v>
      </c>
      <c r="F2074">
        <v>63.64</v>
      </c>
      <c r="G2074">
        <v>51.8</v>
      </c>
      <c r="H2074">
        <v>29.97</v>
      </c>
      <c r="J2074" t="s">
        <v>20</v>
      </c>
    </row>
    <row r="2075" spans="1:10" x14ac:dyDescent="0.25">
      <c r="A2075" s="1">
        <v>45104</v>
      </c>
      <c r="B2075" s="7">
        <v>0.2048611111111111</v>
      </c>
      <c r="C2075" s="7">
        <v>0.16666666666666666</v>
      </c>
      <c r="D2075" s="8">
        <f>Weather[[#This Row],[Date]]+Weather[[#This Row],[WeatherHourlyBuckets]]</f>
        <v>45104.166666666664</v>
      </c>
      <c r="E2075">
        <v>64.400000000000006</v>
      </c>
      <c r="F2075">
        <v>63.64</v>
      </c>
      <c r="G2075">
        <v>51.8</v>
      </c>
      <c r="H2075">
        <v>29.97</v>
      </c>
      <c r="J2075" t="s">
        <v>20</v>
      </c>
    </row>
    <row r="2076" spans="1:10" x14ac:dyDescent="0.25">
      <c r="A2076" s="1">
        <v>45104</v>
      </c>
      <c r="B2076" s="7">
        <v>0.2013888888888889</v>
      </c>
      <c r="C2076" s="7">
        <v>0.16666666666666666</v>
      </c>
      <c r="D2076" s="8">
        <f>Weather[[#This Row],[Date]]+Weather[[#This Row],[WeatherHourlyBuckets]]</f>
        <v>45104.166666666664</v>
      </c>
      <c r="E2076">
        <v>64.400000000000006</v>
      </c>
      <c r="F2076">
        <v>63.64</v>
      </c>
      <c r="G2076">
        <v>51.8</v>
      </c>
      <c r="H2076">
        <v>29.97</v>
      </c>
      <c r="J2076" t="s">
        <v>20</v>
      </c>
    </row>
    <row r="2077" spans="1:10" x14ac:dyDescent="0.25">
      <c r="A2077" s="1">
        <v>45104</v>
      </c>
      <c r="B2077" s="7">
        <v>0.19791666666666666</v>
      </c>
      <c r="C2077" s="7">
        <v>0.16666666666666666</v>
      </c>
      <c r="D2077" s="8">
        <f>Weather[[#This Row],[Date]]+Weather[[#This Row],[WeatherHourlyBuckets]]</f>
        <v>45104.166666666664</v>
      </c>
      <c r="E2077">
        <v>64.400000000000006</v>
      </c>
      <c r="F2077">
        <v>63.64</v>
      </c>
      <c r="G2077">
        <v>51.8</v>
      </c>
      <c r="H2077">
        <v>29.98</v>
      </c>
      <c r="J2077" t="s">
        <v>20</v>
      </c>
    </row>
    <row r="2078" spans="1:10" x14ac:dyDescent="0.25">
      <c r="A2078" s="1">
        <v>45104</v>
      </c>
      <c r="B2078" s="7">
        <v>0.18402777777777779</v>
      </c>
      <c r="C2078" s="7">
        <v>0.16666666666666666</v>
      </c>
      <c r="D2078" s="8">
        <f>Weather[[#This Row],[Date]]+Weather[[#This Row],[WeatherHourlyBuckets]]</f>
        <v>45104.166666666664</v>
      </c>
      <c r="E2078">
        <v>62.6</v>
      </c>
      <c r="F2078">
        <v>67.790000000000006</v>
      </c>
      <c r="G2078">
        <v>51.8</v>
      </c>
      <c r="H2078">
        <v>29.97</v>
      </c>
      <c r="I2078">
        <v>6</v>
      </c>
      <c r="J2078" t="s">
        <v>26</v>
      </c>
    </row>
    <row r="2079" spans="1:10" x14ac:dyDescent="0.25">
      <c r="A2079" s="1">
        <v>45104</v>
      </c>
      <c r="B2079" s="7">
        <v>0.18055555555555555</v>
      </c>
      <c r="C2079" s="7">
        <v>0.16666666666666666</v>
      </c>
      <c r="D2079" s="8">
        <f>Weather[[#This Row],[Date]]+Weather[[#This Row],[WeatherHourlyBuckets]]</f>
        <v>45104.166666666664</v>
      </c>
      <c r="E2079">
        <v>62.6</v>
      </c>
      <c r="F2079">
        <v>67.790000000000006</v>
      </c>
      <c r="G2079">
        <v>51.8</v>
      </c>
      <c r="H2079">
        <v>29.97</v>
      </c>
      <c r="I2079">
        <v>5</v>
      </c>
      <c r="J2079" t="s">
        <v>14</v>
      </c>
    </row>
    <row r="2080" spans="1:10" x14ac:dyDescent="0.25">
      <c r="A2080" s="1">
        <v>45104</v>
      </c>
      <c r="B2080" s="7">
        <v>9.375E-2</v>
      </c>
      <c r="C2080" s="7">
        <v>8.3333333333333329E-2</v>
      </c>
      <c r="D2080" s="8">
        <f>Weather[[#This Row],[Date]]+Weather[[#This Row],[WeatherHourlyBuckets]]</f>
        <v>45104.083333333336</v>
      </c>
      <c r="E2080">
        <v>64.400000000000006</v>
      </c>
      <c r="F2080">
        <v>63.64</v>
      </c>
      <c r="G2080">
        <v>51.8</v>
      </c>
      <c r="H2080">
        <v>29.96</v>
      </c>
      <c r="I2080">
        <v>4</v>
      </c>
      <c r="J2080" t="s">
        <v>22</v>
      </c>
    </row>
    <row r="2081" spans="1:10" x14ac:dyDescent="0.25">
      <c r="A2081" s="1">
        <v>45104</v>
      </c>
      <c r="B2081" s="7">
        <v>9.0277777777777776E-2</v>
      </c>
      <c r="C2081" s="7">
        <v>8.3333333333333329E-2</v>
      </c>
      <c r="D2081" s="8">
        <f>Weather[[#This Row],[Date]]+Weather[[#This Row],[WeatherHourlyBuckets]]</f>
        <v>45104.083333333336</v>
      </c>
      <c r="E2081">
        <v>64.400000000000006</v>
      </c>
      <c r="F2081">
        <v>63.64</v>
      </c>
      <c r="G2081">
        <v>51.8</v>
      </c>
      <c r="H2081">
        <v>29.95</v>
      </c>
      <c r="I2081">
        <v>6</v>
      </c>
      <c r="J2081" t="s">
        <v>22</v>
      </c>
    </row>
    <row r="2082" spans="1:10" x14ac:dyDescent="0.25">
      <c r="A2082" s="1">
        <v>45104</v>
      </c>
      <c r="B2082" s="7">
        <v>8.6805555555555552E-2</v>
      </c>
      <c r="C2082" s="7">
        <v>8.3333333333333329E-2</v>
      </c>
      <c r="D2082" s="8">
        <f>Weather[[#This Row],[Date]]+Weather[[#This Row],[WeatherHourlyBuckets]]</f>
        <v>45104.083333333336</v>
      </c>
      <c r="E2082">
        <v>64.400000000000006</v>
      </c>
      <c r="F2082">
        <v>63.64</v>
      </c>
      <c r="G2082">
        <v>51.8</v>
      </c>
      <c r="H2082">
        <v>29.96</v>
      </c>
      <c r="I2082">
        <v>5</v>
      </c>
      <c r="J2082" t="s">
        <v>22</v>
      </c>
    </row>
    <row r="2083" spans="1:10" x14ac:dyDescent="0.25">
      <c r="A2083" s="1">
        <v>45104</v>
      </c>
      <c r="B2083" s="7">
        <v>8.3333333333333329E-2</v>
      </c>
      <c r="C2083" s="7">
        <v>8.3333333333333329E-2</v>
      </c>
      <c r="D2083" s="8">
        <f>Weather[[#This Row],[Date]]+Weather[[#This Row],[WeatherHourlyBuckets]]</f>
        <v>45104.083333333336</v>
      </c>
      <c r="E2083">
        <v>64.400000000000006</v>
      </c>
      <c r="F2083">
        <v>63.64</v>
      </c>
      <c r="G2083">
        <v>51.8</v>
      </c>
      <c r="H2083">
        <v>29.96</v>
      </c>
      <c r="I2083">
        <v>5</v>
      </c>
      <c r="J2083" t="s">
        <v>22</v>
      </c>
    </row>
    <row r="2084" spans="1:10" x14ac:dyDescent="0.25">
      <c r="A2084" s="1">
        <v>45104</v>
      </c>
      <c r="B2084" s="7">
        <v>7.9861111111111105E-2</v>
      </c>
      <c r="C2084" s="7">
        <v>4.1666666666666664E-2</v>
      </c>
      <c r="D2084" s="8">
        <f>Weather[[#This Row],[Date]]+Weather[[#This Row],[WeatherHourlyBuckets]]</f>
        <v>45104.041666666664</v>
      </c>
      <c r="E2084">
        <v>64.400000000000006</v>
      </c>
      <c r="F2084">
        <v>63.64</v>
      </c>
      <c r="G2084">
        <v>51.8</v>
      </c>
      <c r="H2084">
        <v>29.96</v>
      </c>
      <c r="I2084">
        <v>8</v>
      </c>
      <c r="J2084" t="s">
        <v>12</v>
      </c>
    </row>
    <row r="2085" spans="1:10" x14ac:dyDescent="0.25">
      <c r="A2085" s="1">
        <v>45104</v>
      </c>
      <c r="B2085" s="7">
        <v>3.8194444444444448E-2</v>
      </c>
      <c r="C2085" s="7">
        <v>0</v>
      </c>
      <c r="D2085" s="8">
        <f>Weather[[#This Row],[Date]]+Weather[[#This Row],[WeatherHourlyBuckets]]</f>
        <v>45104</v>
      </c>
      <c r="E2085">
        <v>64.400000000000006</v>
      </c>
      <c r="F2085">
        <v>63.64</v>
      </c>
      <c r="G2085">
        <v>51.8</v>
      </c>
      <c r="H2085">
        <v>29.97</v>
      </c>
      <c r="I2085">
        <v>3</v>
      </c>
      <c r="J2085" t="s">
        <v>27</v>
      </c>
    </row>
    <row r="2086" spans="1:10" x14ac:dyDescent="0.25">
      <c r="A2086" s="1">
        <v>45104</v>
      </c>
      <c r="B2086" s="7">
        <v>3.125E-2</v>
      </c>
      <c r="C2086" s="7">
        <v>0</v>
      </c>
      <c r="D2086" s="8">
        <f>Weather[[#This Row],[Date]]+Weather[[#This Row],[WeatherHourlyBuckets]]</f>
        <v>45104</v>
      </c>
      <c r="E2086">
        <v>64.400000000000006</v>
      </c>
      <c r="F2086">
        <v>63.64</v>
      </c>
      <c r="G2086">
        <v>51.8</v>
      </c>
      <c r="H2086">
        <v>29.98</v>
      </c>
      <c r="I2086">
        <v>6</v>
      </c>
      <c r="J2086" t="s">
        <v>12</v>
      </c>
    </row>
    <row r="2087" spans="1:10" x14ac:dyDescent="0.25">
      <c r="A2087" s="1">
        <v>45104</v>
      </c>
      <c r="B2087" s="7">
        <v>2.7777777777777776E-2</v>
      </c>
      <c r="C2087" s="7">
        <v>0</v>
      </c>
      <c r="D2087" s="8">
        <f>Weather[[#This Row],[Date]]+Weather[[#This Row],[WeatherHourlyBuckets]]</f>
        <v>45104</v>
      </c>
      <c r="E2087">
        <v>64.400000000000006</v>
      </c>
      <c r="F2087">
        <v>63.64</v>
      </c>
      <c r="G2087">
        <v>51.8</v>
      </c>
      <c r="H2087">
        <v>29.98</v>
      </c>
      <c r="I2087">
        <v>3</v>
      </c>
      <c r="J2087" t="s">
        <v>21</v>
      </c>
    </row>
    <row r="2088" spans="1:10" x14ac:dyDescent="0.25">
      <c r="A2088" s="1">
        <v>45104</v>
      </c>
      <c r="B2088" s="7">
        <v>2.4305555555555556E-2</v>
      </c>
      <c r="C2088" s="7">
        <v>0</v>
      </c>
      <c r="D2088" s="8">
        <f>Weather[[#This Row],[Date]]+Weather[[#This Row],[WeatherHourlyBuckets]]</f>
        <v>45104</v>
      </c>
      <c r="E2088">
        <v>64.400000000000006</v>
      </c>
      <c r="F2088">
        <v>63.64</v>
      </c>
      <c r="G2088">
        <v>51.8</v>
      </c>
      <c r="H2088">
        <v>29.98</v>
      </c>
      <c r="I2088">
        <v>5</v>
      </c>
      <c r="J2088" t="s">
        <v>21</v>
      </c>
    </row>
    <row r="2089" spans="1:10" x14ac:dyDescent="0.25">
      <c r="A2089" s="1">
        <v>45104</v>
      </c>
      <c r="B2089" s="7">
        <v>2.0833333333333332E-2</v>
      </c>
      <c r="C2089" s="7">
        <v>0</v>
      </c>
      <c r="D2089" s="8">
        <f>Weather[[#This Row],[Date]]+Weather[[#This Row],[WeatherHourlyBuckets]]</f>
        <v>45104</v>
      </c>
      <c r="E2089">
        <v>66.2</v>
      </c>
      <c r="F2089">
        <v>59.79</v>
      </c>
      <c r="G2089">
        <v>51.8</v>
      </c>
      <c r="H2089">
        <v>29.98</v>
      </c>
      <c r="I2089">
        <v>8</v>
      </c>
      <c r="J2089" t="s">
        <v>21</v>
      </c>
    </row>
    <row r="2090" spans="1:10" x14ac:dyDescent="0.25">
      <c r="A2090" s="1">
        <v>45104</v>
      </c>
      <c r="B2090" s="7">
        <v>1.0416666666666666E-2</v>
      </c>
      <c r="C2090" s="7">
        <v>0</v>
      </c>
      <c r="D2090" s="8">
        <f>Weather[[#This Row],[Date]]+Weather[[#This Row],[WeatherHourlyBuckets]]</f>
        <v>45104</v>
      </c>
      <c r="E2090">
        <v>66.2</v>
      </c>
      <c r="F2090">
        <v>59.79</v>
      </c>
      <c r="G2090">
        <v>51.8</v>
      </c>
      <c r="H2090">
        <v>29.98</v>
      </c>
      <c r="I2090">
        <v>8</v>
      </c>
      <c r="J2090" t="s">
        <v>21</v>
      </c>
    </row>
    <row r="2091" spans="1:10" x14ac:dyDescent="0.25">
      <c r="A2091" s="1">
        <v>45104</v>
      </c>
      <c r="B2091" s="7">
        <v>6.9444444444444441E-3</v>
      </c>
      <c r="C2091" s="7">
        <v>0</v>
      </c>
      <c r="D2091" s="8">
        <f>Weather[[#This Row],[Date]]+Weather[[#This Row],[WeatherHourlyBuckets]]</f>
        <v>45104</v>
      </c>
      <c r="E2091">
        <v>66.2</v>
      </c>
      <c r="F2091">
        <v>59.79</v>
      </c>
      <c r="G2091">
        <v>51.8</v>
      </c>
      <c r="H2091">
        <v>29.98</v>
      </c>
      <c r="I2091">
        <v>10</v>
      </c>
      <c r="J2091" t="s">
        <v>21</v>
      </c>
    </row>
    <row r="2092" spans="1:10" x14ac:dyDescent="0.25">
      <c r="A2092" s="1">
        <v>45104</v>
      </c>
      <c r="B2092" s="7">
        <v>3.472222222222222E-3</v>
      </c>
      <c r="C2092" s="7">
        <v>0</v>
      </c>
      <c r="D2092" s="8">
        <f>Weather[[#This Row],[Date]]+Weather[[#This Row],[WeatherHourlyBuckets]]</f>
        <v>45104</v>
      </c>
      <c r="E2092">
        <v>66.2</v>
      </c>
      <c r="F2092">
        <v>59.79</v>
      </c>
      <c r="G2092">
        <v>51.8</v>
      </c>
      <c r="H2092">
        <v>29.99</v>
      </c>
      <c r="I2092">
        <v>10</v>
      </c>
      <c r="J2092" t="s">
        <v>21</v>
      </c>
    </row>
    <row r="2093" spans="1:10" x14ac:dyDescent="0.25">
      <c r="A2093" s="1">
        <v>45104</v>
      </c>
      <c r="B2093" s="7">
        <v>0</v>
      </c>
      <c r="C2093" s="7">
        <v>0</v>
      </c>
      <c r="D2093" s="8">
        <f>Weather[[#This Row],[Date]]+Weather[[#This Row],[WeatherHourlyBuckets]]</f>
        <v>45104</v>
      </c>
      <c r="E2093">
        <v>66.2</v>
      </c>
      <c r="F2093">
        <v>59.79</v>
      </c>
      <c r="G2093">
        <v>51.8</v>
      </c>
      <c r="H2093">
        <v>29.99</v>
      </c>
      <c r="I2093">
        <v>10</v>
      </c>
      <c r="J2093" t="s">
        <v>21</v>
      </c>
    </row>
    <row r="2094" spans="1:10" x14ac:dyDescent="0.25">
      <c r="A2094" s="1">
        <v>45104</v>
      </c>
      <c r="B2094" s="7">
        <v>0.98263888888888884</v>
      </c>
      <c r="C2094" s="7">
        <v>0.95833333333333337</v>
      </c>
      <c r="D2094" s="8">
        <f>Weather[[#This Row],[Date]]+Weather[[#This Row],[WeatherHourlyBuckets]]</f>
        <v>45104.958333333336</v>
      </c>
      <c r="E2094">
        <v>69.8</v>
      </c>
      <c r="F2094">
        <v>40.340000000000003</v>
      </c>
      <c r="G2094">
        <v>44.6</v>
      </c>
      <c r="H2094">
        <v>29.96</v>
      </c>
      <c r="I2094">
        <v>3</v>
      </c>
      <c r="J2094" t="s">
        <v>13</v>
      </c>
    </row>
    <row r="2095" spans="1:10" x14ac:dyDescent="0.25">
      <c r="A2095" s="1">
        <v>45104</v>
      </c>
      <c r="B2095" s="7">
        <v>0.97916666666666663</v>
      </c>
      <c r="C2095" s="7">
        <v>0.95833333333333337</v>
      </c>
      <c r="D2095" s="8">
        <f>Weather[[#This Row],[Date]]+Weather[[#This Row],[WeatherHourlyBuckets]]</f>
        <v>45104.958333333336</v>
      </c>
      <c r="E2095">
        <v>69.8</v>
      </c>
      <c r="F2095">
        <v>40.340000000000003</v>
      </c>
      <c r="G2095">
        <v>44.6</v>
      </c>
      <c r="H2095">
        <v>29.96</v>
      </c>
      <c r="I2095">
        <v>3</v>
      </c>
      <c r="J2095" t="s">
        <v>26</v>
      </c>
    </row>
    <row r="2096" spans="1:10" x14ac:dyDescent="0.25">
      <c r="A2096" s="1">
        <v>45104</v>
      </c>
      <c r="B2096" s="7">
        <v>0.87152777777777779</v>
      </c>
      <c r="C2096" s="7">
        <v>0.83333333333333337</v>
      </c>
      <c r="D2096" s="8">
        <f>Weather[[#This Row],[Date]]+Weather[[#This Row],[WeatherHourlyBuckets]]</f>
        <v>45104.833333333336</v>
      </c>
      <c r="E2096">
        <v>80.599999999999994</v>
      </c>
      <c r="F2096">
        <v>28.15</v>
      </c>
      <c r="G2096">
        <v>44.6</v>
      </c>
      <c r="H2096">
        <v>29.9</v>
      </c>
      <c r="I2096">
        <v>7</v>
      </c>
      <c r="J2096" t="s">
        <v>13</v>
      </c>
    </row>
    <row r="2097" spans="1:10" x14ac:dyDescent="0.25">
      <c r="A2097" s="1">
        <v>45104</v>
      </c>
      <c r="B2097" s="7">
        <v>0.84375</v>
      </c>
      <c r="C2097" s="7">
        <v>0.83333333333333337</v>
      </c>
      <c r="D2097" s="8">
        <f>Weather[[#This Row],[Date]]+Weather[[#This Row],[WeatherHourlyBuckets]]</f>
        <v>45104.833333333336</v>
      </c>
      <c r="E2097">
        <v>80.599999999999994</v>
      </c>
      <c r="F2097">
        <v>28.15</v>
      </c>
      <c r="G2097">
        <v>44.6</v>
      </c>
      <c r="H2097">
        <v>29.89</v>
      </c>
      <c r="J2097" t="s">
        <v>20</v>
      </c>
    </row>
    <row r="2098" spans="1:10" x14ac:dyDescent="0.25">
      <c r="A2098" s="1">
        <v>45104</v>
      </c>
      <c r="B2098" s="7">
        <v>0.84027777777777779</v>
      </c>
      <c r="C2098" s="7">
        <v>0.83333333333333337</v>
      </c>
      <c r="D2098" s="8">
        <f>Weather[[#This Row],[Date]]+Weather[[#This Row],[WeatherHourlyBuckets]]</f>
        <v>45104.833333333336</v>
      </c>
      <c r="E2098">
        <v>82.4</v>
      </c>
      <c r="F2098">
        <v>26.56</v>
      </c>
      <c r="G2098">
        <v>44.6</v>
      </c>
      <c r="H2098">
        <v>29.89</v>
      </c>
      <c r="I2098">
        <v>3</v>
      </c>
      <c r="J2098" t="s">
        <v>12</v>
      </c>
    </row>
    <row r="2099" spans="1:10" x14ac:dyDescent="0.25">
      <c r="A2099" s="1">
        <v>45104</v>
      </c>
      <c r="B2099" s="7">
        <v>0.83333333333333337</v>
      </c>
      <c r="C2099" s="7">
        <v>0.83333333333333337</v>
      </c>
      <c r="D2099" s="8">
        <f>Weather[[#This Row],[Date]]+Weather[[#This Row],[WeatherHourlyBuckets]]</f>
        <v>45104.833333333336</v>
      </c>
      <c r="E2099">
        <v>80.599999999999994</v>
      </c>
      <c r="F2099">
        <v>28.15</v>
      </c>
      <c r="G2099">
        <v>44.6</v>
      </c>
      <c r="H2099">
        <v>29.89</v>
      </c>
      <c r="I2099">
        <v>5</v>
      </c>
      <c r="J2099" t="s">
        <v>25</v>
      </c>
    </row>
    <row r="2100" spans="1:10" x14ac:dyDescent="0.25">
      <c r="A2100" s="1">
        <v>45104</v>
      </c>
      <c r="B2100" s="7">
        <v>0.82291666666666663</v>
      </c>
      <c r="C2100" s="7">
        <v>0.79166666666666663</v>
      </c>
      <c r="D2100" s="8">
        <f>Weather[[#This Row],[Date]]+Weather[[#This Row],[WeatherHourlyBuckets]]</f>
        <v>45104.791666666664</v>
      </c>
      <c r="E2100">
        <v>82.4</v>
      </c>
      <c r="F2100">
        <v>26.56</v>
      </c>
      <c r="G2100">
        <v>44.6</v>
      </c>
      <c r="H2100">
        <v>29.89</v>
      </c>
      <c r="I2100">
        <v>6</v>
      </c>
      <c r="J2100" t="s">
        <v>25</v>
      </c>
    </row>
    <row r="2101" spans="1:10" x14ac:dyDescent="0.25">
      <c r="A2101" s="1">
        <v>45104</v>
      </c>
      <c r="B2101" s="7">
        <v>0.81944444444444442</v>
      </c>
      <c r="C2101" s="7">
        <v>0.79166666666666663</v>
      </c>
      <c r="D2101" s="8">
        <f>Weather[[#This Row],[Date]]+Weather[[#This Row],[WeatherHourlyBuckets]]</f>
        <v>45104.791666666664</v>
      </c>
      <c r="E2101">
        <v>82.4</v>
      </c>
      <c r="F2101">
        <v>26.56</v>
      </c>
      <c r="G2101">
        <v>44.6</v>
      </c>
      <c r="H2101">
        <v>29.89</v>
      </c>
      <c r="I2101">
        <v>5</v>
      </c>
      <c r="J2101" t="s">
        <v>13</v>
      </c>
    </row>
    <row r="2102" spans="1:10" x14ac:dyDescent="0.25">
      <c r="A2102" s="1">
        <v>45104</v>
      </c>
      <c r="B2102" s="7">
        <v>0.81597222222222221</v>
      </c>
      <c r="C2102" s="7">
        <v>0.79166666666666663</v>
      </c>
      <c r="D2102" s="8">
        <f>Weather[[#This Row],[Date]]+Weather[[#This Row],[WeatherHourlyBuckets]]</f>
        <v>45104.791666666664</v>
      </c>
      <c r="E2102">
        <v>82.4</v>
      </c>
      <c r="F2102">
        <v>26.56</v>
      </c>
      <c r="G2102">
        <v>44.6</v>
      </c>
      <c r="H2102">
        <v>29.89</v>
      </c>
      <c r="I2102">
        <v>4</v>
      </c>
      <c r="J2102" t="s">
        <v>25</v>
      </c>
    </row>
    <row r="2103" spans="1:10" x14ac:dyDescent="0.25">
      <c r="A2103" s="1">
        <v>45104</v>
      </c>
      <c r="B2103" s="7">
        <v>0.8125</v>
      </c>
      <c r="C2103" s="7">
        <v>0.79166666666666663</v>
      </c>
      <c r="D2103" s="8">
        <f>Weather[[#This Row],[Date]]+Weather[[#This Row],[WeatherHourlyBuckets]]</f>
        <v>45104.791666666664</v>
      </c>
      <c r="E2103">
        <v>82.4</v>
      </c>
      <c r="F2103">
        <v>26.56</v>
      </c>
      <c r="G2103">
        <v>44.6</v>
      </c>
      <c r="H2103">
        <v>29.88</v>
      </c>
      <c r="I2103">
        <v>6</v>
      </c>
      <c r="J2103" t="s">
        <v>13</v>
      </c>
    </row>
    <row r="2104" spans="1:10" x14ac:dyDescent="0.25">
      <c r="A2104" s="1">
        <v>45104</v>
      </c>
      <c r="B2104" s="7">
        <v>0.80208333333333337</v>
      </c>
      <c r="C2104" s="7">
        <v>0.79166666666666663</v>
      </c>
      <c r="D2104" s="8">
        <f>Weather[[#This Row],[Date]]+Weather[[#This Row],[WeatherHourlyBuckets]]</f>
        <v>45104.791666666664</v>
      </c>
      <c r="E2104">
        <v>84.2</v>
      </c>
      <c r="F2104">
        <v>25.06</v>
      </c>
      <c r="G2104">
        <v>44.6</v>
      </c>
      <c r="H2104">
        <v>29.88</v>
      </c>
      <c r="I2104">
        <v>6</v>
      </c>
      <c r="J2104" t="s">
        <v>25</v>
      </c>
    </row>
    <row r="2105" spans="1:10" x14ac:dyDescent="0.25">
      <c r="A2105" s="1">
        <v>45104</v>
      </c>
      <c r="B2105" s="7">
        <v>0.79861111111111116</v>
      </c>
      <c r="C2105" s="7">
        <v>0.79166666666666663</v>
      </c>
      <c r="D2105" s="8">
        <f>Weather[[#This Row],[Date]]+Weather[[#This Row],[WeatherHourlyBuckets]]</f>
        <v>45104.791666666664</v>
      </c>
      <c r="E2105">
        <v>84.2</v>
      </c>
      <c r="F2105">
        <v>25.06</v>
      </c>
      <c r="G2105">
        <v>44.6</v>
      </c>
      <c r="H2105">
        <v>29.88</v>
      </c>
      <c r="I2105">
        <v>5</v>
      </c>
      <c r="J2105" t="s">
        <v>25</v>
      </c>
    </row>
    <row r="2106" spans="1:10" x14ac:dyDescent="0.25">
      <c r="A2106" s="1">
        <v>45104</v>
      </c>
      <c r="B2106" s="7">
        <v>0.79513888888888884</v>
      </c>
      <c r="C2106" s="7">
        <v>0.79166666666666663</v>
      </c>
      <c r="D2106" s="8">
        <f>Weather[[#This Row],[Date]]+Weather[[#This Row],[WeatherHourlyBuckets]]</f>
        <v>45104.791666666664</v>
      </c>
      <c r="E2106">
        <v>84.2</v>
      </c>
      <c r="F2106">
        <v>25.06</v>
      </c>
      <c r="G2106">
        <v>44.6</v>
      </c>
      <c r="H2106">
        <v>29.88</v>
      </c>
      <c r="I2106">
        <v>5</v>
      </c>
      <c r="J2106" t="s">
        <v>13</v>
      </c>
    </row>
    <row r="2107" spans="1:10" x14ac:dyDescent="0.25">
      <c r="A2107" s="1">
        <v>45104</v>
      </c>
      <c r="B2107" s="7">
        <v>0.77430555555555558</v>
      </c>
      <c r="C2107" s="7">
        <v>0.75</v>
      </c>
      <c r="D2107" s="8">
        <f>Weather[[#This Row],[Date]]+Weather[[#This Row],[WeatherHourlyBuckets]]</f>
        <v>45104.75</v>
      </c>
      <c r="E2107">
        <v>84.2</v>
      </c>
      <c r="F2107">
        <v>25.06</v>
      </c>
      <c r="G2107">
        <v>44.6</v>
      </c>
      <c r="H2107">
        <v>29.87</v>
      </c>
      <c r="I2107">
        <v>5</v>
      </c>
      <c r="J2107" t="s">
        <v>23</v>
      </c>
    </row>
    <row r="2108" spans="1:10" x14ac:dyDescent="0.25">
      <c r="A2108" s="1">
        <v>45104</v>
      </c>
      <c r="B2108" s="7">
        <v>0.77083333333333337</v>
      </c>
      <c r="C2108" s="7">
        <v>0.75</v>
      </c>
      <c r="D2108" s="8">
        <f>Weather[[#This Row],[Date]]+Weather[[#This Row],[WeatherHourlyBuckets]]</f>
        <v>45104.75</v>
      </c>
      <c r="E2108">
        <v>84.2</v>
      </c>
      <c r="F2108">
        <v>25.06</v>
      </c>
      <c r="G2108">
        <v>44.6</v>
      </c>
      <c r="H2108">
        <v>29.87</v>
      </c>
      <c r="I2108">
        <v>6</v>
      </c>
      <c r="J2108" t="s">
        <v>25</v>
      </c>
    </row>
    <row r="2109" spans="1:10" x14ac:dyDescent="0.25">
      <c r="A2109" s="1">
        <v>45104</v>
      </c>
      <c r="B2109" s="7">
        <v>0.75694444444444442</v>
      </c>
      <c r="C2109" s="7">
        <v>0.75</v>
      </c>
      <c r="D2109" s="8">
        <f>Weather[[#This Row],[Date]]+Weather[[#This Row],[WeatherHourlyBuckets]]</f>
        <v>45104.75</v>
      </c>
      <c r="E2109">
        <v>84.2</v>
      </c>
      <c r="F2109">
        <v>25.06</v>
      </c>
      <c r="G2109">
        <v>44.6</v>
      </c>
      <c r="H2109">
        <v>29.86</v>
      </c>
      <c r="I2109">
        <v>7</v>
      </c>
      <c r="J2109" t="s">
        <v>26</v>
      </c>
    </row>
    <row r="2110" spans="1:10" x14ac:dyDescent="0.25">
      <c r="A2110" s="1">
        <v>45104</v>
      </c>
      <c r="B2110" s="7">
        <v>0.75347222222222221</v>
      </c>
      <c r="C2110" s="7">
        <v>0.75</v>
      </c>
      <c r="D2110" s="8">
        <f>Weather[[#This Row],[Date]]+Weather[[#This Row],[WeatherHourlyBuckets]]</f>
        <v>45104.75</v>
      </c>
      <c r="E2110">
        <v>84.2</v>
      </c>
      <c r="F2110">
        <v>25.06</v>
      </c>
      <c r="G2110">
        <v>44.6</v>
      </c>
      <c r="H2110">
        <v>29.86</v>
      </c>
      <c r="I2110">
        <v>6</v>
      </c>
      <c r="J2110" t="s">
        <v>14</v>
      </c>
    </row>
    <row r="2111" spans="1:10" x14ac:dyDescent="0.25">
      <c r="A2111" s="1">
        <v>45104</v>
      </c>
      <c r="B2111" s="7">
        <v>0.75</v>
      </c>
      <c r="C2111" s="7">
        <v>0.75</v>
      </c>
      <c r="D2111" s="8">
        <f>Weather[[#This Row],[Date]]+Weather[[#This Row],[WeatherHourlyBuckets]]</f>
        <v>45104.75</v>
      </c>
      <c r="E2111">
        <v>87.8</v>
      </c>
      <c r="F2111">
        <v>22.35</v>
      </c>
      <c r="G2111">
        <v>44.6</v>
      </c>
      <c r="H2111">
        <v>29.86</v>
      </c>
      <c r="I2111">
        <v>7</v>
      </c>
      <c r="J2111" t="s">
        <v>26</v>
      </c>
    </row>
    <row r="2112" spans="1:10" x14ac:dyDescent="0.25">
      <c r="A2112" s="1">
        <v>45104</v>
      </c>
      <c r="B2112" s="7">
        <v>0.74652777777777779</v>
      </c>
      <c r="C2112" s="7">
        <v>0.70833333333333337</v>
      </c>
      <c r="D2112" s="8">
        <f>Weather[[#This Row],[Date]]+Weather[[#This Row],[WeatherHourlyBuckets]]</f>
        <v>45104.708333333336</v>
      </c>
      <c r="E2112">
        <v>86</v>
      </c>
      <c r="F2112">
        <v>23.66</v>
      </c>
      <c r="G2112">
        <v>44.6</v>
      </c>
      <c r="H2112">
        <v>29.86</v>
      </c>
      <c r="I2112">
        <v>9</v>
      </c>
      <c r="J2112" t="s">
        <v>26</v>
      </c>
    </row>
    <row r="2113" spans="1:10" x14ac:dyDescent="0.25">
      <c r="A2113" s="1">
        <v>45104</v>
      </c>
      <c r="B2113" s="7">
        <v>0.72916666666666663</v>
      </c>
      <c r="C2113" s="7">
        <v>0.70833333333333337</v>
      </c>
      <c r="D2113" s="8">
        <f>Weather[[#This Row],[Date]]+Weather[[#This Row],[WeatherHourlyBuckets]]</f>
        <v>45104.708333333336</v>
      </c>
      <c r="E2113">
        <v>84.2</v>
      </c>
      <c r="F2113">
        <v>25.06</v>
      </c>
      <c r="G2113">
        <v>44.6</v>
      </c>
      <c r="H2113">
        <v>29.86</v>
      </c>
      <c r="I2113">
        <v>7</v>
      </c>
      <c r="J2113" t="s">
        <v>14</v>
      </c>
    </row>
    <row r="2114" spans="1:10" x14ac:dyDescent="0.25">
      <c r="A2114" s="1">
        <v>45104</v>
      </c>
      <c r="B2114" s="7">
        <v>0.71875</v>
      </c>
      <c r="C2114" s="7">
        <v>0.70833333333333337</v>
      </c>
      <c r="D2114" s="8">
        <f>Weather[[#This Row],[Date]]+Weather[[#This Row],[WeatherHourlyBuckets]]</f>
        <v>45104.708333333336</v>
      </c>
      <c r="E2114">
        <v>86</v>
      </c>
      <c r="F2114">
        <v>23.66</v>
      </c>
      <c r="G2114">
        <v>44.6</v>
      </c>
      <c r="H2114">
        <v>29.86</v>
      </c>
      <c r="I2114">
        <v>9</v>
      </c>
      <c r="J2114" t="s">
        <v>14</v>
      </c>
    </row>
    <row r="2115" spans="1:10" x14ac:dyDescent="0.25">
      <c r="A2115" s="1">
        <v>45104</v>
      </c>
      <c r="B2115" s="7">
        <v>0.71180555555555558</v>
      </c>
      <c r="C2115" s="7">
        <v>0.70833333333333337</v>
      </c>
      <c r="D2115" s="8">
        <f>Weather[[#This Row],[Date]]+Weather[[#This Row],[WeatherHourlyBuckets]]</f>
        <v>45104.708333333336</v>
      </c>
      <c r="E2115">
        <v>84.2</v>
      </c>
      <c r="F2115">
        <v>25.06</v>
      </c>
      <c r="G2115">
        <v>44.6</v>
      </c>
      <c r="H2115">
        <v>29.86</v>
      </c>
      <c r="I2115">
        <v>5</v>
      </c>
      <c r="J2115" t="s">
        <v>14</v>
      </c>
    </row>
    <row r="2116" spans="1:10" x14ac:dyDescent="0.25">
      <c r="A2116" s="1">
        <v>45104</v>
      </c>
      <c r="B2116" s="7">
        <v>0.70833333333333337</v>
      </c>
      <c r="C2116" s="7">
        <v>0.70833333333333337</v>
      </c>
      <c r="D2116" s="8">
        <f>Weather[[#This Row],[Date]]+Weather[[#This Row],[WeatherHourlyBuckets]]</f>
        <v>45104.708333333336</v>
      </c>
      <c r="E2116">
        <v>84.2</v>
      </c>
      <c r="F2116">
        <v>25.06</v>
      </c>
      <c r="G2116">
        <v>44.6</v>
      </c>
      <c r="H2116">
        <v>29.87</v>
      </c>
      <c r="I2116">
        <v>11</v>
      </c>
      <c r="J2116" t="s">
        <v>14</v>
      </c>
    </row>
    <row r="2117" spans="1:10" x14ac:dyDescent="0.25">
      <c r="A2117" s="1">
        <v>45104</v>
      </c>
      <c r="B2117" s="7">
        <v>0.70138888888888884</v>
      </c>
      <c r="C2117" s="7">
        <v>0.66666666666666663</v>
      </c>
      <c r="D2117" s="8">
        <f>Weather[[#This Row],[Date]]+Weather[[#This Row],[WeatherHourlyBuckets]]</f>
        <v>45104.666666666664</v>
      </c>
      <c r="E2117">
        <v>86</v>
      </c>
      <c r="F2117">
        <v>23.66</v>
      </c>
      <c r="G2117">
        <v>44.6</v>
      </c>
      <c r="H2117">
        <v>29.86</v>
      </c>
      <c r="I2117">
        <v>11</v>
      </c>
      <c r="J2117" t="s">
        <v>14</v>
      </c>
    </row>
    <row r="2118" spans="1:10" x14ac:dyDescent="0.25">
      <c r="A2118" s="1">
        <v>45104</v>
      </c>
      <c r="B2118" s="7">
        <v>0.69791666666666663</v>
      </c>
      <c r="C2118" s="7">
        <v>0.66666666666666663</v>
      </c>
      <c r="D2118" s="8">
        <f>Weather[[#This Row],[Date]]+Weather[[#This Row],[WeatherHourlyBuckets]]</f>
        <v>45104.666666666664</v>
      </c>
      <c r="E2118">
        <v>84.2</v>
      </c>
      <c r="F2118">
        <v>25.06</v>
      </c>
      <c r="G2118">
        <v>44.6</v>
      </c>
      <c r="H2118">
        <v>29.87</v>
      </c>
      <c r="I2118">
        <v>11</v>
      </c>
      <c r="J2118" t="s">
        <v>14</v>
      </c>
    </row>
    <row r="2119" spans="1:10" x14ac:dyDescent="0.25">
      <c r="A2119" s="1">
        <v>45104</v>
      </c>
      <c r="B2119" s="7">
        <v>0.69444444444444442</v>
      </c>
      <c r="C2119" s="7">
        <v>0.66666666666666663</v>
      </c>
      <c r="D2119" s="8">
        <f>Weather[[#This Row],[Date]]+Weather[[#This Row],[WeatherHourlyBuckets]]</f>
        <v>45104.666666666664</v>
      </c>
      <c r="E2119">
        <v>84.2</v>
      </c>
      <c r="F2119">
        <v>25.06</v>
      </c>
      <c r="G2119">
        <v>44.6</v>
      </c>
      <c r="H2119">
        <v>29.86</v>
      </c>
      <c r="I2119">
        <v>11</v>
      </c>
      <c r="J2119" t="s">
        <v>14</v>
      </c>
    </row>
    <row r="2120" spans="1:10" x14ac:dyDescent="0.25">
      <c r="A2120" s="1">
        <v>45104</v>
      </c>
      <c r="B2120" s="7">
        <v>0.69097222222222221</v>
      </c>
      <c r="C2120" s="7">
        <v>0.66666666666666663</v>
      </c>
      <c r="D2120" s="8">
        <f>Weather[[#This Row],[Date]]+Weather[[#This Row],[WeatherHourlyBuckets]]</f>
        <v>45104.666666666664</v>
      </c>
      <c r="E2120">
        <v>84.2</v>
      </c>
      <c r="F2120">
        <v>25.06</v>
      </c>
      <c r="G2120">
        <v>44.6</v>
      </c>
      <c r="H2120">
        <v>29.86</v>
      </c>
      <c r="I2120">
        <v>11</v>
      </c>
      <c r="J2120" t="s">
        <v>14</v>
      </c>
    </row>
    <row r="2121" spans="1:10" x14ac:dyDescent="0.25">
      <c r="A2121" s="1">
        <v>45104</v>
      </c>
      <c r="B2121" s="7">
        <v>0.6875</v>
      </c>
      <c r="C2121" s="7">
        <v>0.66666666666666663</v>
      </c>
      <c r="D2121" s="8">
        <f>Weather[[#This Row],[Date]]+Weather[[#This Row],[WeatherHourlyBuckets]]</f>
        <v>45104.666666666664</v>
      </c>
      <c r="E2121">
        <v>86</v>
      </c>
      <c r="F2121">
        <v>23.66</v>
      </c>
      <c r="G2121">
        <v>44.6</v>
      </c>
      <c r="H2121">
        <v>29.86</v>
      </c>
      <c r="I2121">
        <v>8</v>
      </c>
      <c r="J2121" t="s">
        <v>17</v>
      </c>
    </row>
    <row r="2122" spans="1:10" x14ac:dyDescent="0.25">
      <c r="A2122" s="1">
        <v>45104</v>
      </c>
      <c r="B2122" s="7">
        <v>0.61111111111111116</v>
      </c>
      <c r="C2122" s="7">
        <v>0.58333333333333337</v>
      </c>
      <c r="D2122" s="8">
        <f>Weather[[#This Row],[Date]]+Weather[[#This Row],[WeatherHourlyBuckets]]</f>
        <v>45104.583333333336</v>
      </c>
      <c r="E2122">
        <v>84.2</v>
      </c>
      <c r="F2122">
        <v>25.06</v>
      </c>
      <c r="G2122">
        <v>44.6</v>
      </c>
      <c r="H2122">
        <v>29.87</v>
      </c>
      <c r="I2122">
        <v>8</v>
      </c>
      <c r="J2122" t="s">
        <v>27</v>
      </c>
    </row>
    <row r="2123" spans="1:10" x14ac:dyDescent="0.25">
      <c r="A2123" s="1">
        <v>45104</v>
      </c>
      <c r="B2123" s="7">
        <v>0.60763888888888884</v>
      </c>
      <c r="C2123" s="7">
        <v>0.58333333333333337</v>
      </c>
      <c r="D2123" s="8">
        <f>Weather[[#This Row],[Date]]+Weather[[#This Row],[WeatherHourlyBuckets]]</f>
        <v>45104.583333333336</v>
      </c>
      <c r="E2123">
        <v>84.2</v>
      </c>
      <c r="F2123">
        <v>25.06</v>
      </c>
      <c r="G2123">
        <v>44.6</v>
      </c>
      <c r="H2123">
        <v>29.87</v>
      </c>
      <c r="I2123">
        <v>11</v>
      </c>
      <c r="J2123" t="s">
        <v>27</v>
      </c>
    </row>
    <row r="2124" spans="1:10" x14ac:dyDescent="0.25">
      <c r="A2124" s="1">
        <v>45104</v>
      </c>
      <c r="B2124" s="7">
        <v>0.60416666666666663</v>
      </c>
      <c r="C2124" s="7">
        <v>0.58333333333333337</v>
      </c>
      <c r="D2124" s="8">
        <f>Weather[[#This Row],[Date]]+Weather[[#This Row],[WeatherHourlyBuckets]]</f>
        <v>45104.583333333336</v>
      </c>
      <c r="E2124">
        <v>86</v>
      </c>
      <c r="F2124">
        <v>23.66</v>
      </c>
      <c r="G2124">
        <v>44.6</v>
      </c>
      <c r="H2124">
        <v>29.87</v>
      </c>
      <c r="I2124">
        <v>11</v>
      </c>
      <c r="J2124" t="s">
        <v>21</v>
      </c>
    </row>
    <row r="2125" spans="1:10" x14ac:dyDescent="0.25">
      <c r="A2125" s="1">
        <v>45104</v>
      </c>
      <c r="B2125" s="7">
        <v>0.59375</v>
      </c>
      <c r="C2125" s="7">
        <v>0.58333333333333337</v>
      </c>
      <c r="D2125" s="8">
        <f>Weather[[#This Row],[Date]]+Weather[[#This Row],[WeatherHourlyBuckets]]</f>
        <v>45104.583333333336</v>
      </c>
      <c r="E2125">
        <v>87.8</v>
      </c>
      <c r="F2125">
        <v>22.35</v>
      </c>
      <c r="G2125">
        <v>44.6</v>
      </c>
      <c r="H2125">
        <v>29.87</v>
      </c>
      <c r="I2125">
        <v>9</v>
      </c>
      <c r="J2125" t="s">
        <v>24</v>
      </c>
    </row>
    <row r="2126" spans="1:10" x14ac:dyDescent="0.25">
      <c r="A2126" s="1">
        <v>45104</v>
      </c>
      <c r="B2126" s="7">
        <v>0.53819444444444442</v>
      </c>
      <c r="C2126" s="7">
        <v>0.5</v>
      </c>
      <c r="D2126" s="8">
        <f>Weather[[#This Row],[Date]]+Weather[[#This Row],[WeatherHourlyBuckets]]</f>
        <v>45104.5</v>
      </c>
      <c r="E2126">
        <v>87.8</v>
      </c>
      <c r="F2126">
        <v>22.35</v>
      </c>
      <c r="G2126">
        <v>44.6</v>
      </c>
      <c r="H2126">
        <v>29.89</v>
      </c>
      <c r="I2126">
        <v>14</v>
      </c>
      <c r="J2126" t="s">
        <v>19</v>
      </c>
    </row>
    <row r="2127" spans="1:10" x14ac:dyDescent="0.25">
      <c r="A2127" s="1">
        <v>45104</v>
      </c>
      <c r="B2127" s="7">
        <v>0.44097222222222221</v>
      </c>
      <c r="C2127" s="7">
        <v>0.41666666666666669</v>
      </c>
      <c r="D2127" s="8">
        <f>Weather[[#This Row],[Date]]+Weather[[#This Row],[WeatherHourlyBuckets]]</f>
        <v>45104.416666666664</v>
      </c>
      <c r="E2127">
        <v>80.599999999999994</v>
      </c>
      <c r="F2127">
        <v>28.15</v>
      </c>
      <c r="G2127">
        <v>44.6</v>
      </c>
      <c r="H2127">
        <v>29.94</v>
      </c>
      <c r="I2127">
        <v>14</v>
      </c>
      <c r="J2127" t="s">
        <v>24</v>
      </c>
    </row>
    <row r="2128" spans="1:10" x14ac:dyDescent="0.25">
      <c r="A2128" s="1">
        <v>45104</v>
      </c>
      <c r="B2128" s="7">
        <v>0.37152777777777779</v>
      </c>
      <c r="C2128" s="7">
        <v>0.33333333333333331</v>
      </c>
      <c r="D2128" s="8">
        <f>Weather[[#This Row],[Date]]+Weather[[#This Row],[WeatherHourlyBuckets]]</f>
        <v>45104.333333333336</v>
      </c>
      <c r="E2128">
        <v>75.2</v>
      </c>
      <c r="F2128">
        <v>33.630000000000003</v>
      </c>
      <c r="G2128">
        <v>44.6</v>
      </c>
      <c r="H2128">
        <v>29.97</v>
      </c>
      <c r="I2128">
        <v>19</v>
      </c>
      <c r="J2128" t="s">
        <v>24</v>
      </c>
    </row>
    <row r="2129" spans="1:10" x14ac:dyDescent="0.25">
      <c r="A2129" s="1">
        <v>45104</v>
      </c>
      <c r="B2129" s="7">
        <v>0.36458333333333331</v>
      </c>
      <c r="C2129" s="7">
        <v>0.33333333333333331</v>
      </c>
      <c r="D2129" s="8">
        <f>Weather[[#This Row],[Date]]+Weather[[#This Row],[WeatherHourlyBuckets]]</f>
        <v>45104.333333333336</v>
      </c>
      <c r="E2129">
        <v>75.2</v>
      </c>
      <c r="F2129">
        <v>33.630000000000003</v>
      </c>
      <c r="G2129">
        <v>44.6</v>
      </c>
      <c r="H2129">
        <v>29.97</v>
      </c>
      <c r="I2129">
        <v>21</v>
      </c>
      <c r="J2129" t="s">
        <v>24</v>
      </c>
    </row>
    <row r="2130" spans="1:10" x14ac:dyDescent="0.25">
      <c r="A2130" s="1">
        <v>45104</v>
      </c>
      <c r="B2130" s="7">
        <v>0.3611111111111111</v>
      </c>
      <c r="C2130" s="7">
        <v>0.33333333333333331</v>
      </c>
      <c r="D2130" s="8">
        <f>Weather[[#This Row],[Date]]+Weather[[#This Row],[WeatherHourlyBuckets]]</f>
        <v>45104.333333333336</v>
      </c>
      <c r="E2130">
        <v>75.2</v>
      </c>
      <c r="F2130">
        <v>33.630000000000003</v>
      </c>
      <c r="G2130">
        <v>44.6</v>
      </c>
      <c r="H2130">
        <v>29.97</v>
      </c>
      <c r="I2130">
        <v>23</v>
      </c>
      <c r="J2130" t="s">
        <v>24</v>
      </c>
    </row>
    <row r="2131" spans="1:10" x14ac:dyDescent="0.25">
      <c r="A2131" s="1">
        <v>45104</v>
      </c>
      <c r="B2131" s="7">
        <v>0.26041666666666669</v>
      </c>
      <c r="C2131" s="7">
        <v>0.25</v>
      </c>
      <c r="D2131" s="8">
        <f>Weather[[#This Row],[Date]]+Weather[[#This Row],[WeatherHourlyBuckets]]</f>
        <v>45104.25</v>
      </c>
      <c r="E2131">
        <v>60.8</v>
      </c>
      <c r="F2131">
        <v>55.15</v>
      </c>
      <c r="G2131">
        <v>44.6</v>
      </c>
      <c r="H2131">
        <v>29.96</v>
      </c>
      <c r="I2131">
        <v>6</v>
      </c>
      <c r="J2131" t="s">
        <v>24</v>
      </c>
    </row>
    <row r="2132" spans="1:10" x14ac:dyDescent="0.25">
      <c r="A2132" s="1">
        <v>45104</v>
      </c>
      <c r="B2132" s="7">
        <v>0.25694444444444442</v>
      </c>
      <c r="C2132" s="7">
        <v>0.25</v>
      </c>
      <c r="D2132" s="8">
        <f>Weather[[#This Row],[Date]]+Weather[[#This Row],[WeatherHourlyBuckets]]</f>
        <v>45104.25</v>
      </c>
      <c r="E2132">
        <v>60.8</v>
      </c>
      <c r="F2132">
        <v>55.15</v>
      </c>
      <c r="G2132">
        <v>44.6</v>
      </c>
      <c r="H2132">
        <v>29.96</v>
      </c>
      <c r="I2132">
        <v>3</v>
      </c>
      <c r="J2132" t="s">
        <v>27</v>
      </c>
    </row>
    <row r="2133" spans="1:10" x14ac:dyDescent="0.25">
      <c r="A2133" s="1">
        <v>45104</v>
      </c>
      <c r="B2133" s="7">
        <v>0.25347222222222221</v>
      </c>
      <c r="C2133" s="7">
        <v>0.25</v>
      </c>
      <c r="D2133" s="8">
        <f>Weather[[#This Row],[Date]]+Weather[[#This Row],[WeatherHourlyBuckets]]</f>
        <v>45104.25</v>
      </c>
      <c r="E2133">
        <v>60.8</v>
      </c>
      <c r="F2133">
        <v>55.15</v>
      </c>
      <c r="G2133">
        <v>44.6</v>
      </c>
      <c r="H2133">
        <v>29.96</v>
      </c>
      <c r="I2133">
        <v>3</v>
      </c>
      <c r="J2133" t="s">
        <v>27</v>
      </c>
    </row>
    <row r="2134" spans="1:10" x14ac:dyDescent="0.25">
      <c r="A2134" s="1">
        <v>45104</v>
      </c>
      <c r="B2134" s="7">
        <v>0.22916666666666666</v>
      </c>
      <c r="C2134" s="7">
        <v>0.20833333333333334</v>
      </c>
      <c r="D2134" s="8">
        <f>Weather[[#This Row],[Date]]+Weather[[#This Row],[WeatherHourlyBuckets]]</f>
        <v>45104.208333333336</v>
      </c>
      <c r="E2134">
        <v>64.400000000000006</v>
      </c>
      <c r="F2134">
        <v>48.59</v>
      </c>
      <c r="G2134">
        <v>44.6</v>
      </c>
      <c r="H2134">
        <v>29.96</v>
      </c>
      <c r="J2134" t="s">
        <v>20</v>
      </c>
    </row>
    <row r="2135" spans="1:10" x14ac:dyDescent="0.25">
      <c r="A2135" s="1">
        <v>45104</v>
      </c>
      <c r="B2135" s="7">
        <v>0.14583333333333334</v>
      </c>
      <c r="C2135" s="7">
        <v>0.125</v>
      </c>
      <c r="D2135" s="8">
        <f>Weather[[#This Row],[Date]]+Weather[[#This Row],[WeatherHourlyBuckets]]</f>
        <v>45104.125</v>
      </c>
      <c r="E2135">
        <v>62.6</v>
      </c>
      <c r="F2135">
        <v>51.76</v>
      </c>
      <c r="G2135">
        <v>44.6</v>
      </c>
      <c r="H2135">
        <v>29.96</v>
      </c>
      <c r="I2135">
        <v>3</v>
      </c>
      <c r="J2135" t="s">
        <v>11</v>
      </c>
    </row>
    <row r="2136" spans="1:10" x14ac:dyDescent="0.25">
      <c r="A2136" s="1">
        <v>45104</v>
      </c>
      <c r="B2136" s="7">
        <v>0.1076388888888889</v>
      </c>
      <c r="C2136" s="7">
        <v>8.3333333333333329E-2</v>
      </c>
      <c r="D2136" s="8">
        <f>Weather[[#This Row],[Date]]+Weather[[#This Row],[WeatherHourlyBuckets]]</f>
        <v>45104.083333333336</v>
      </c>
      <c r="E2136">
        <v>66.2</v>
      </c>
      <c r="F2136">
        <v>45.65</v>
      </c>
      <c r="G2136">
        <v>44.6</v>
      </c>
      <c r="H2136">
        <v>29.95</v>
      </c>
      <c r="I2136">
        <v>9</v>
      </c>
      <c r="J2136" t="s">
        <v>24</v>
      </c>
    </row>
    <row r="2137" spans="1:10" x14ac:dyDescent="0.25">
      <c r="A2137" s="1">
        <v>45104</v>
      </c>
      <c r="B2137" s="7">
        <v>0.95138888888888884</v>
      </c>
      <c r="C2137" s="7">
        <v>0.91666666666666663</v>
      </c>
      <c r="D2137" s="8">
        <f>Weather[[#This Row],[Date]]+Weather[[#This Row],[WeatherHourlyBuckets]]</f>
        <v>45104.916666666664</v>
      </c>
      <c r="E2137">
        <v>66.2</v>
      </c>
      <c r="F2137">
        <v>55.93</v>
      </c>
      <c r="G2137">
        <v>50</v>
      </c>
      <c r="H2137">
        <v>29.94</v>
      </c>
      <c r="I2137">
        <v>4</v>
      </c>
      <c r="J2137" t="s">
        <v>24</v>
      </c>
    </row>
    <row r="2138" spans="1:10" x14ac:dyDescent="0.25">
      <c r="A2138" s="1">
        <v>45104</v>
      </c>
      <c r="B2138" s="7">
        <v>0.94444444444444442</v>
      </c>
      <c r="C2138" s="7">
        <v>0.91666666666666663</v>
      </c>
      <c r="D2138" s="8">
        <f>Weather[[#This Row],[Date]]+Weather[[#This Row],[WeatherHourlyBuckets]]</f>
        <v>45104.916666666664</v>
      </c>
      <c r="E2138">
        <v>66.2</v>
      </c>
      <c r="F2138">
        <v>55.93</v>
      </c>
      <c r="G2138">
        <v>50</v>
      </c>
      <c r="H2138">
        <v>29.94</v>
      </c>
      <c r="I2138">
        <v>5</v>
      </c>
      <c r="J2138" t="s">
        <v>19</v>
      </c>
    </row>
    <row r="2139" spans="1:10" x14ac:dyDescent="0.25">
      <c r="A2139" s="1">
        <v>45104</v>
      </c>
      <c r="B2139" s="7">
        <v>0.9375</v>
      </c>
      <c r="C2139" s="7">
        <v>0.91666666666666663</v>
      </c>
      <c r="D2139" s="8">
        <f>Weather[[#This Row],[Date]]+Weather[[#This Row],[WeatherHourlyBuckets]]</f>
        <v>45104.916666666664</v>
      </c>
      <c r="E2139">
        <v>68</v>
      </c>
      <c r="F2139">
        <v>52.57</v>
      </c>
      <c r="G2139">
        <v>50</v>
      </c>
      <c r="H2139">
        <v>29.94</v>
      </c>
      <c r="I2139">
        <v>5</v>
      </c>
      <c r="J2139" t="s">
        <v>24</v>
      </c>
    </row>
    <row r="2140" spans="1:10" x14ac:dyDescent="0.25">
      <c r="A2140" s="1">
        <v>45104</v>
      </c>
      <c r="B2140" s="7">
        <v>0.91666666666666663</v>
      </c>
      <c r="C2140" s="7">
        <v>0.91666666666666663</v>
      </c>
      <c r="D2140" s="8">
        <f>Weather[[#This Row],[Date]]+Weather[[#This Row],[WeatherHourlyBuckets]]</f>
        <v>45104.916666666664</v>
      </c>
      <c r="E2140">
        <v>69.8</v>
      </c>
      <c r="F2140">
        <v>49.43</v>
      </c>
      <c r="G2140">
        <v>50</v>
      </c>
      <c r="H2140">
        <v>29.93</v>
      </c>
      <c r="I2140">
        <v>5</v>
      </c>
      <c r="J2140" t="s">
        <v>21</v>
      </c>
    </row>
    <row r="2141" spans="1:10" x14ac:dyDescent="0.25">
      <c r="A2141" s="1">
        <v>45104</v>
      </c>
      <c r="B2141" s="7">
        <v>0.90972222222222221</v>
      </c>
      <c r="C2141" s="7">
        <v>0.875</v>
      </c>
      <c r="D2141" s="8">
        <f>Weather[[#This Row],[Date]]+Weather[[#This Row],[WeatherHourlyBuckets]]</f>
        <v>45104.875</v>
      </c>
      <c r="E2141">
        <v>69.8</v>
      </c>
      <c r="F2141">
        <v>49.43</v>
      </c>
      <c r="G2141">
        <v>50</v>
      </c>
      <c r="H2141">
        <v>29.93</v>
      </c>
      <c r="I2141">
        <v>4</v>
      </c>
      <c r="J2141" t="s">
        <v>21</v>
      </c>
    </row>
    <row r="2142" spans="1:10" x14ac:dyDescent="0.25">
      <c r="A2142" s="1">
        <v>45104</v>
      </c>
      <c r="B2142" s="7">
        <v>0.21180555555555555</v>
      </c>
      <c r="C2142" s="7">
        <v>0.20833333333333334</v>
      </c>
      <c r="D2142" s="8">
        <f>Weather[[#This Row],[Date]]+Weather[[#This Row],[WeatherHourlyBuckets]]</f>
        <v>45104.208333333336</v>
      </c>
      <c r="E2142">
        <v>64.400000000000006</v>
      </c>
      <c r="F2142">
        <v>59.54</v>
      </c>
      <c r="G2142">
        <v>50</v>
      </c>
      <c r="H2142">
        <v>29.97</v>
      </c>
      <c r="J2142" t="s">
        <v>20</v>
      </c>
    </row>
    <row r="2143" spans="1:10" x14ac:dyDescent="0.25">
      <c r="A2143" s="1">
        <v>45104</v>
      </c>
      <c r="B2143" s="7">
        <v>0.1875</v>
      </c>
      <c r="C2143" s="7">
        <v>0.16666666666666666</v>
      </c>
      <c r="D2143" s="8">
        <f>Weather[[#This Row],[Date]]+Weather[[#This Row],[WeatherHourlyBuckets]]</f>
        <v>45104.166666666664</v>
      </c>
      <c r="E2143">
        <v>64.400000000000006</v>
      </c>
      <c r="F2143">
        <v>59.54</v>
      </c>
      <c r="G2143">
        <v>50</v>
      </c>
      <c r="H2143">
        <v>29.97</v>
      </c>
      <c r="I2143">
        <v>5</v>
      </c>
      <c r="J2143" t="s">
        <v>23</v>
      </c>
    </row>
    <row r="2144" spans="1:10" x14ac:dyDescent="0.25">
      <c r="A2144" s="1">
        <v>45104</v>
      </c>
      <c r="B2144" s="7">
        <v>7.6388888888888895E-2</v>
      </c>
      <c r="C2144" s="7">
        <v>4.1666666666666664E-2</v>
      </c>
      <c r="D2144" s="8">
        <f>Weather[[#This Row],[Date]]+Weather[[#This Row],[WeatherHourlyBuckets]]</f>
        <v>45104.041666666664</v>
      </c>
      <c r="E2144">
        <v>64.400000000000006</v>
      </c>
      <c r="F2144">
        <v>59.54</v>
      </c>
      <c r="G2144">
        <v>50</v>
      </c>
      <c r="H2144">
        <v>29.96</v>
      </c>
      <c r="I2144">
        <v>8</v>
      </c>
      <c r="J2144" t="s">
        <v>21</v>
      </c>
    </row>
    <row r="2145" spans="1:10" x14ac:dyDescent="0.25">
      <c r="A2145" s="1">
        <v>45104</v>
      </c>
      <c r="B2145" s="7">
        <v>6.9444444444444448E-2</v>
      </c>
      <c r="C2145" s="7">
        <v>4.1666666666666664E-2</v>
      </c>
      <c r="D2145" s="8">
        <f>Weather[[#This Row],[Date]]+Weather[[#This Row],[WeatherHourlyBuckets]]</f>
        <v>45104.041666666664</v>
      </c>
      <c r="E2145">
        <v>66.2</v>
      </c>
      <c r="F2145">
        <v>55.93</v>
      </c>
      <c r="G2145">
        <v>50</v>
      </c>
      <c r="H2145">
        <v>29.96</v>
      </c>
      <c r="I2145">
        <v>8</v>
      </c>
      <c r="J2145" t="s">
        <v>24</v>
      </c>
    </row>
    <row r="2146" spans="1:10" x14ac:dyDescent="0.25">
      <c r="A2146" s="1">
        <v>45104</v>
      </c>
      <c r="B2146" s="7">
        <v>6.5972222222222224E-2</v>
      </c>
      <c r="C2146" s="7">
        <v>4.1666666666666664E-2</v>
      </c>
      <c r="D2146" s="8">
        <f>Weather[[#This Row],[Date]]+Weather[[#This Row],[WeatherHourlyBuckets]]</f>
        <v>45104.041666666664</v>
      </c>
      <c r="E2146">
        <v>66.2</v>
      </c>
      <c r="F2146">
        <v>55.93</v>
      </c>
      <c r="G2146">
        <v>50</v>
      </c>
      <c r="H2146">
        <v>29.96</v>
      </c>
      <c r="I2146">
        <v>7</v>
      </c>
      <c r="J2146" t="s">
        <v>24</v>
      </c>
    </row>
    <row r="2147" spans="1:10" x14ac:dyDescent="0.25">
      <c r="A2147" s="1">
        <v>45104</v>
      </c>
      <c r="B2147" s="7">
        <v>3.6805555555555557E-2</v>
      </c>
      <c r="C2147" s="7">
        <v>0</v>
      </c>
      <c r="D2147" s="8">
        <f>Weather[[#This Row],[Date]]+Weather[[#This Row],[WeatherHourlyBuckets]]</f>
        <v>45104</v>
      </c>
      <c r="E2147">
        <v>64.94</v>
      </c>
      <c r="F2147">
        <v>58.43</v>
      </c>
      <c r="G2147">
        <v>50</v>
      </c>
      <c r="H2147">
        <v>29.98</v>
      </c>
      <c r="I2147">
        <v>3</v>
      </c>
      <c r="J2147" t="s">
        <v>24</v>
      </c>
    </row>
    <row r="2148" spans="1:10" x14ac:dyDescent="0.25">
      <c r="A2148" s="1">
        <v>45104</v>
      </c>
      <c r="B2148" s="7">
        <v>3.4722222222222224E-2</v>
      </c>
      <c r="C2148" s="7">
        <v>0</v>
      </c>
      <c r="D2148" s="8">
        <f>Weather[[#This Row],[Date]]+Weather[[#This Row],[WeatherHourlyBuckets]]</f>
        <v>45104</v>
      </c>
      <c r="E2148">
        <v>66.2</v>
      </c>
      <c r="F2148">
        <v>55.93</v>
      </c>
      <c r="G2148">
        <v>50</v>
      </c>
      <c r="H2148">
        <v>29.98</v>
      </c>
      <c r="I2148">
        <v>4</v>
      </c>
      <c r="J2148" t="s">
        <v>11</v>
      </c>
    </row>
    <row r="2149" spans="1:10" x14ac:dyDescent="0.25">
      <c r="A2149" s="1">
        <v>45104</v>
      </c>
      <c r="B2149" s="7">
        <v>0.83680555555555558</v>
      </c>
      <c r="C2149" s="7">
        <v>0.83333333333333337</v>
      </c>
      <c r="D2149" s="8">
        <f>Weather[[#This Row],[Date]]+Weather[[#This Row],[WeatherHourlyBuckets]]</f>
        <v>45104.833333333336</v>
      </c>
      <c r="E2149">
        <v>82.4</v>
      </c>
      <c r="F2149">
        <v>24.79</v>
      </c>
      <c r="G2149">
        <v>42.8</v>
      </c>
      <c r="H2149">
        <v>29.89</v>
      </c>
      <c r="J2149" t="s">
        <v>20</v>
      </c>
    </row>
    <row r="2150" spans="1:10" x14ac:dyDescent="0.25">
      <c r="A2150" s="1">
        <v>45104</v>
      </c>
      <c r="B2150" s="7">
        <v>0.52777777777777779</v>
      </c>
      <c r="C2150" s="7">
        <v>0.5</v>
      </c>
      <c r="D2150" s="8">
        <f>Weather[[#This Row],[Date]]+Weather[[#This Row],[WeatherHourlyBuckets]]</f>
        <v>45104.5</v>
      </c>
      <c r="E2150">
        <v>86</v>
      </c>
      <c r="F2150">
        <v>22.09</v>
      </c>
      <c r="G2150">
        <v>42.8</v>
      </c>
      <c r="H2150">
        <v>29.9</v>
      </c>
      <c r="I2150">
        <v>9</v>
      </c>
      <c r="J2150" t="s">
        <v>24</v>
      </c>
    </row>
    <row r="2151" spans="1:10" x14ac:dyDescent="0.25">
      <c r="A2151" s="1">
        <v>45104</v>
      </c>
      <c r="B2151" s="7">
        <v>0.51041666666666663</v>
      </c>
      <c r="C2151" s="7">
        <v>0.5</v>
      </c>
      <c r="D2151" s="8">
        <f>Weather[[#This Row],[Date]]+Weather[[#This Row],[WeatherHourlyBuckets]]</f>
        <v>45104.5</v>
      </c>
      <c r="E2151">
        <v>86</v>
      </c>
      <c r="F2151">
        <v>22.09</v>
      </c>
      <c r="G2151">
        <v>42.8</v>
      </c>
      <c r="H2151">
        <v>29.9</v>
      </c>
      <c r="I2151">
        <v>19</v>
      </c>
      <c r="J2151" t="s">
        <v>24</v>
      </c>
    </row>
    <row r="2152" spans="1:10" x14ac:dyDescent="0.25">
      <c r="A2152" s="1">
        <v>45104</v>
      </c>
      <c r="B2152" s="7">
        <v>0.50347222222222221</v>
      </c>
      <c r="C2152" s="7">
        <v>0.5</v>
      </c>
      <c r="D2152" s="8">
        <f>Weather[[#This Row],[Date]]+Weather[[#This Row],[WeatherHourlyBuckets]]</f>
        <v>45104.5</v>
      </c>
      <c r="E2152">
        <v>86</v>
      </c>
      <c r="F2152">
        <v>22.09</v>
      </c>
      <c r="G2152">
        <v>42.8</v>
      </c>
      <c r="H2152">
        <v>29.9</v>
      </c>
      <c r="I2152">
        <v>14</v>
      </c>
      <c r="J2152" t="s">
        <v>27</v>
      </c>
    </row>
    <row r="2153" spans="1:10" x14ac:dyDescent="0.25">
      <c r="A2153" s="1">
        <v>45104</v>
      </c>
      <c r="B2153" s="7">
        <v>0.27083333333333331</v>
      </c>
      <c r="C2153" s="7">
        <v>0.25</v>
      </c>
      <c r="D2153" s="8">
        <f>Weather[[#This Row],[Date]]+Weather[[#This Row],[WeatherHourlyBuckets]]</f>
        <v>45104.25</v>
      </c>
      <c r="E2153">
        <v>68</v>
      </c>
      <c r="F2153">
        <v>40.049999999999997</v>
      </c>
      <c r="G2153">
        <v>42.8</v>
      </c>
      <c r="H2153">
        <v>29.97</v>
      </c>
      <c r="I2153">
        <v>12</v>
      </c>
      <c r="J2153" t="s">
        <v>27</v>
      </c>
    </row>
    <row r="2154" spans="1:10" x14ac:dyDescent="0.25">
      <c r="A2154" s="1">
        <v>45104</v>
      </c>
      <c r="B2154" s="7">
        <v>0.2673611111111111</v>
      </c>
      <c r="C2154" s="7">
        <v>0.25</v>
      </c>
      <c r="D2154" s="8">
        <f>Weather[[#This Row],[Date]]+Weather[[#This Row],[WeatherHourlyBuckets]]</f>
        <v>45104.25</v>
      </c>
      <c r="E2154">
        <v>64.400000000000006</v>
      </c>
      <c r="F2154">
        <v>45.36</v>
      </c>
      <c r="G2154">
        <v>42.8</v>
      </c>
      <c r="H2154">
        <v>29.97</v>
      </c>
      <c r="I2154">
        <v>11</v>
      </c>
      <c r="J2154" t="s">
        <v>27</v>
      </c>
    </row>
    <row r="2155" spans="1:10" x14ac:dyDescent="0.25">
      <c r="A2155" s="1">
        <v>45104</v>
      </c>
      <c r="B2155" s="7">
        <v>0.25</v>
      </c>
      <c r="C2155" s="7">
        <v>0.25</v>
      </c>
      <c r="D2155" s="8">
        <f>Weather[[#This Row],[Date]]+Weather[[#This Row],[WeatherHourlyBuckets]]</f>
        <v>45104.25</v>
      </c>
      <c r="E2155">
        <v>62.6</v>
      </c>
      <c r="F2155">
        <v>48.31</v>
      </c>
      <c r="G2155">
        <v>42.8</v>
      </c>
      <c r="H2155">
        <v>29.96</v>
      </c>
      <c r="I2155">
        <v>3</v>
      </c>
      <c r="J2155" t="s">
        <v>19</v>
      </c>
    </row>
    <row r="2156" spans="1:10" x14ac:dyDescent="0.25">
      <c r="A2156" s="1">
        <v>45104</v>
      </c>
      <c r="B2156" s="7">
        <v>0.24652777777777779</v>
      </c>
      <c r="C2156" s="7">
        <v>0.20833333333333334</v>
      </c>
      <c r="D2156" s="8">
        <f>Weather[[#This Row],[Date]]+Weather[[#This Row],[WeatherHourlyBuckets]]</f>
        <v>45104.208333333336</v>
      </c>
      <c r="E2156">
        <v>62.6</v>
      </c>
      <c r="F2156">
        <v>48.31</v>
      </c>
      <c r="G2156">
        <v>42.8</v>
      </c>
      <c r="H2156">
        <v>29.96</v>
      </c>
      <c r="I2156">
        <v>5</v>
      </c>
      <c r="J2156" t="s">
        <v>16</v>
      </c>
    </row>
    <row r="2157" spans="1:10" x14ac:dyDescent="0.25">
      <c r="A2157" s="1">
        <v>45104</v>
      </c>
      <c r="B2157" s="7">
        <v>0.14930555555555555</v>
      </c>
      <c r="C2157" s="7">
        <v>0.125</v>
      </c>
      <c r="D2157" s="8">
        <f>Weather[[#This Row],[Date]]+Weather[[#This Row],[WeatherHourlyBuckets]]</f>
        <v>45104.125</v>
      </c>
      <c r="E2157">
        <v>64.400000000000006</v>
      </c>
      <c r="F2157">
        <v>45.36</v>
      </c>
      <c r="G2157">
        <v>42.8</v>
      </c>
      <c r="H2157">
        <v>29.96</v>
      </c>
      <c r="I2157">
        <v>4</v>
      </c>
      <c r="J2157" t="s">
        <v>24</v>
      </c>
    </row>
    <row r="2158" spans="1:10" x14ac:dyDescent="0.25">
      <c r="A2158" s="1">
        <v>45104</v>
      </c>
      <c r="B2158" s="7">
        <v>0.11458333333333333</v>
      </c>
      <c r="C2158" s="7">
        <v>8.3333333333333329E-2</v>
      </c>
      <c r="D2158" s="8">
        <f>Weather[[#This Row],[Date]]+Weather[[#This Row],[WeatherHourlyBuckets]]</f>
        <v>45104.083333333336</v>
      </c>
      <c r="E2158">
        <v>68</v>
      </c>
      <c r="F2158">
        <v>40.049999999999997</v>
      </c>
      <c r="G2158">
        <v>42.8</v>
      </c>
      <c r="H2158">
        <v>29.95</v>
      </c>
      <c r="I2158">
        <v>10</v>
      </c>
      <c r="J2158" t="s">
        <v>24</v>
      </c>
    </row>
    <row r="2159" spans="1:10" x14ac:dyDescent="0.25">
      <c r="A2159" s="1">
        <v>45104</v>
      </c>
      <c r="B2159" s="7">
        <v>0.1111111111111111</v>
      </c>
      <c r="C2159" s="7">
        <v>8.3333333333333329E-2</v>
      </c>
      <c r="D2159" s="8">
        <f>Weather[[#This Row],[Date]]+Weather[[#This Row],[WeatherHourlyBuckets]]</f>
        <v>45104.083333333336</v>
      </c>
      <c r="E2159">
        <v>68</v>
      </c>
      <c r="F2159">
        <v>40.049999999999997</v>
      </c>
      <c r="G2159">
        <v>42.8</v>
      </c>
      <c r="H2159">
        <v>29.95</v>
      </c>
      <c r="I2159">
        <v>9</v>
      </c>
      <c r="J2159" t="s">
        <v>24</v>
      </c>
    </row>
    <row r="2160" spans="1:10" x14ac:dyDescent="0.25">
      <c r="A2160" s="1">
        <v>45104</v>
      </c>
      <c r="B2160" s="7">
        <v>0.57638888888888884</v>
      </c>
      <c r="C2160" s="7">
        <v>0.54166666666666663</v>
      </c>
      <c r="D2160" s="8">
        <f>Weather[[#This Row],[Date]]+Weather[[#This Row],[WeatherHourlyBuckets]]</f>
        <v>45104.541666666664</v>
      </c>
      <c r="E2160">
        <v>89.6</v>
      </c>
      <c r="F2160">
        <v>17.149999999999999</v>
      </c>
      <c r="G2160">
        <v>39.200000000000003</v>
      </c>
      <c r="H2160">
        <v>29.87</v>
      </c>
      <c r="I2160">
        <v>14</v>
      </c>
      <c r="J2160" t="s">
        <v>19</v>
      </c>
    </row>
    <row r="2161" spans="1:10" x14ac:dyDescent="0.25">
      <c r="A2161" s="1">
        <v>45104</v>
      </c>
      <c r="B2161" s="7">
        <v>0.54513888888888884</v>
      </c>
      <c r="C2161" s="7">
        <v>0.54166666666666663</v>
      </c>
      <c r="D2161" s="8">
        <f>Weather[[#This Row],[Date]]+Weather[[#This Row],[WeatherHourlyBuckets]]</f>
        <v>45104.541666666664</v>
      </c>
      <c r="E2161">
        <v>87.8</v>
      </c>
      <c r="F2161">
        <v>18.149999999999999</v>
      </c>
      <c r="G2161">
        <v>39.200000000000003</v>
      </c>
      <c r="H2161">
        <v>29.89</v>
      </c>
      <c r="I2161">
        <v>14</v>
      </c>
      <c r="J2161" t="s">
        <v>19</v>
      </c>
    </row>
    <row r="2162" spans="1:10" x14ac:dyDescent="0.25">
      <c r="A2162" s="1">
        <v>45104</v>
      </c>
      <c r="B2162" s="7">
        <v>0.16319444444444445</v>
      </c>
      <c r="C2162" s="7">
        <v>0.125</v>
      </c>
      <c r="D2162" s="8">
        <f>Weather[[#This Row],[Date]]+Weather[[#This Row],[WeatherHourlyBuckets]]</f>
        <v>45104.125</v>
      </c>
      <c r="E2162">
        <v>69.8</v>
      </c>
      <c r="F2162">
        <v>32.76</v>
      </c>
      <c r="G2162">
        <v>39.200000000000003</v>
      </c>
      <c r="H2162">
        <v>29.96</v>
      </c>
      <c r="I2162">
        <v>8</v>
      </c>
      <c r="J2162" t="s">
        <v>27</v>
      </c>
    </row>
    <row r="2163" spans="1:10" x14ac:dyDescent="0.25">
      <c r="A2163" s="1">
        <v>45104</v>
      </c>
      <c r="B2163" s="7">
        <v>0.15972222222222221</v>
      </c>
      <c r="C2163" s="7">
        <v>0.125</v>
      </c>
      <c r="D2163" s="8">
        <f>Weather[[#This Row],[Date]]+Weather[[#This Row],[WeatherHourlyBuckets]]</f>
        <v>45104.125</v>
      </c>
      <c r="E2163">
        <v>69.8</v>
      </c>
      <c r="F2163">
        <v>32.76</v>
      </c>
      <c r="G2163">
        <v>39.200000000000003</v>
      </c>
      <c r="H2163">
        <v>29.96</v>
      </c>
      <c r="I2163">
        <v>7</v>
      </c>
      <c r="J2163" t="s">
        <v>27</v>
      </c>
    </row>
    <row r="2164" spans="1:10" x14ac:dyDescent="0.25">
      <c r="A2164" s="1">
        <v>45104</v>
      </c>
      <c r="B2164" s="7">
        <v>0.12152777777777778</v>
      </c>
      <c r="C2164" s="7">
        <v>8.3333333333333329E-2</v>
      </c>
      <c r="D2164" s="8">
        <f>Weather[[#This Row],[Date]]+Weather[[#This Row],[WeatherHourlyBuckets]]</f>
        <v>45104.083333333336</v>
      </c>
      <c r="E2164">
        <v>69.8</v>
      </c>
      <c r="F2164">
        <v>32.76</v>
      </c>
      <c r="G2164">
        <v>39.200000000000003</v>
      </c>
      <c r="H2164">
        <v>29.96</v>
      </c>
      <c r="I2164">
        <v>10</v>
      </c>
      <c r="J2164" t="s">
        <v>27</v>
      </c>
    </row>
    <row r="2165" spans="1:10" x14ac:dyDescent="0.25">
      <c r="A2165" s="1">
        <v>45104</v>
      </c>
      <c r="B2165" s="7">
        <v>0.57291666666666663</v>
      </c>
      <c r="C2165" s="7">
        <v>0.54166666666666663</v>
      </c>
      <c r="D2165" s="8">
        <f>Weather[[#This Row],[Date]]+Weather[[#This Row],[WeatherHourlyBuckets]]</f>
        <v>45104.541666666664</v>
      </c>
      <c r="E2165">
        <v>89.6</v>
      </c>
      <c r="F2165">
        <v>18.39</v>
      </c>
      <c r="G2165">
        <v>41</v>
      </c>
      <c r="H2165">
        <v>29.87</v>
      </c>
      <c r="I2165">
        <v>11</v>
      </c>
      <c r="J2165" t="s">
        <v>19</v>
      </c>
    </row>
    <row r="2166" spans="1:10" x14ac:dyDescent="0.25">
      <c r="A2166" s="1">
        <v>45104</v>
      </c>
      <c r="B2166" s="7">
        <v>0.52083333333333337</v>
      </c>
      <c r="C2166" s="7">
        <v>0.5</v>
      </c>
      <c r="D2166" s="8">
        <f>Weather[[#This Row],[Date]]+Weather[[#This Row],[WeatherHourlyBuckets]]</f>
        <v>45104.5</v>
      </c>
      <c r="E2166">
        <v>86</v>
      </c>
      <c r="F2166">
        <v>20.61</v>
      </c>
      <c r="G2166">
        <v>41</v>
      </c>
      <c r="H2166">
        <v>29.9</v>
      </c>
      <c r="I2166">
        <v>14</v>
      </c>
      <c r="J2166" t="s">
        <v>24</v>
      </c>
    </row>
    <row r="2167" spans="1:10" x14ac:dyDescent="0.25">
      <c r="A2167" s="1">
        <v>45104</v>
      </c>
      <c r="B2167" s="7">
        <v>0.24305555555555555</v>
      </c>
      <c r="C2167" s="7">
        <v>0.20833333333333334</v>
      </c>
      <c r="D2167" s="8">
        <f>Weather[[#This Row],[Date]]+Weather[[#This Row],[WeatherHourlyBuckets]]</f>
        <v>45104.208333333336</v>
      </c>
      <c r="E2167">
        <v>64.400000000000006</v>
      </c>
      <c r="F2167">
        <v>42.32</v>
      </c>
      <c r="G2167">
        <v>41</v>
      </c>
      <c r="H2167">
        <v>29.97</v>
      </c>
      <c r="I2167">
        <v>4</v>
      </c>
      <c r="J2167" t="s">
        <v>16</v>
      </c>
    </row>
    <row r="2168" spans="1:10" x14ac:dyDescent="0.25">
      <c r="A2168" s="1">
        <v>45104</v>
      </c>
      <c r="B2168" s="7">
        <v>0.23958333333333334</v>
      </c>
      <c r="C2168" s="7">
        <v>0.20833333333333334</v>
      </c>
      <c r="D2168" s="8">
        <f>Weather[[#This Row],[Date]]+Weather[[#This Row],[WeatherHourlyBuckets]]</f>
        <v>45104.208333333336</v>
      </c>
      <c r="E2168">
        <v>66.2</v>
      </c>
      <c r="F2168">
        <v>39.75</v>
      </c>
      <c r="G2168">
        <v>41</v>
      </c>
      <c r="H2168">
        <v>29.97</v>
      </c>
      <c r="I2168">
        <v>4</v>
      </c>
      <c r="J2168" t="s">
        <v>16</v>
      </c>
    </row>
    <row r="2169" spans="1:10" x14ac:dyDescent="0.25">
      <c r="A2169" s="1">
        <v>45104</v>
      </c>
      <c r="B2169" s="7">
        <v>0.1736111111111111</v>
      </c>
      <c r="C2169" s="7">
        <v>0.16666666666666666</v>
      </c>
      <c r="D2169" s="8">
        <f>Weather[[#This Row],[Date]]+Weather[[#This Row],[WeatherHourlyBuckets]]</f>
        <v>45104.166666666664</v>
      </c>
      <c r="E2169">
        <v>68</v>
      </c>
      <c r="F2169">
        <v>37.36</v>
      </c>
      <c r="G2169">
        <v>41</v>
      </c>
      <c r="H2169">
        <v>29.97</v>
      </c>
      <c r="I2169">
        <v>5</v>
      </c>
      <c r="J2169" t="s">
        <v>18</v>
      </c>
    </row>
    <row r="2170" spans="1:10" x14ac:dyDescent="0.25">
      <c r="A2170" s="1">
        <v>45104</v>
      </c>
      <c r="B2170" s="7">
        <v>0.1701388888888889</v>
      </c>
      <c r="C2170" s="7">
        <v>0.16666666666666666</v>
      </c>
      <c r="D2170" s="8">
        <f>Weather[[#This Row],[Date]]+Weather[[#This Row],[WeatherHourlyBuckets]]</f>
        <v>45104.166666666664</v>
      </c>
      <c r="E2170">
        <v>69.8</v>
      </c>
      <c r="F2170">
        <v>35.130000000000003</v>
      </c>
      <c r="G2170">
        <v>41</v>
      </c>
      <c r="H2170">
        <v>29.97</v>
      </c>
      <c r="I2170">
        <v>5</v>
      </c>
      <c r="J2170" t="s">
        <v>27</v>
      </c>
    </row>
    <row r="2171" spans="1:10" x14ac:dyDescent="0.25">
      <c r="A2171" s="1">
        <v>45104</v>
      </c>
      <c r="B2171" s="7">
        <v>0.16666666666666666</v>
      </c>
      <c r="C2171" s="7">
        <v>0.16666666666666666</v>
      </c>
      <c r="D2171" s="8">
        <f>Weather[[#This Row],[Date]]+Weather[[#This Row],[WeatherHourlyBuckets]]</f>
        <v>45104.166666666664</v>
      </c>
      <c r="E2171">
        <v>69.8</v>
      </c>
      <c r="F2171">
        <v>35.130000000000003</v>
      </c>
      <c r="G2171">
        <v>41</v>
      </c>
      <c r="H2171">
        <v>29.96</v>
      </c>
      <c r="I2171">
        <v>7</v>
      </c>
      <c r="J2171" t="s">
        <v>27</v>
      </c>
    </row>
    <row r="2172" spans="1:10" x14ac:dyDescent="0.25">
      <c r="A2172" s="1">
        <v>45104</v>
      </c>
      <c r="B2172" s="7">
        <v>0.15625</v>
      </c>
      <c r="C2172" s="7">
        <v>0.125</v>
      </c>
      <c r="D2172" s="8">
        <f>Weather[[#This Row],[Date]]+Weather[[#This Row],[WeatherHourlyBuckets]]</f>
        <v>45104.125</v>
      </c>
      <c r="E2172">
        <v>68</v>
      </c>
      <c r="F2172">
        <v>37.36</v>
      </c>
      <c r="G2172">
        <v>41</v>
      </c>
      <c r="H2172">
        <v>29.96</v>
      </c>
      <c r="I2172">
        <v>7</v>
      </c>
      <c r="J2172" t="s">
        <v>27</v>
      </c>
    </row>
    <row r="2173" spans="1:10" x14ac:dyDescent="0.25">
      <c r="A2173" s="1">
        <v>45104</v>
      </c>
      <c r="B2173" s="7">
        <v>0.15277777777777779</v>
      </c>
      <c r="C2173" s="7">
        <v>0.125</v>
      </c>
      <c r="D2173" s="8">
        <f>Weather[[#This Row],[Date]]+Weather[[#This Row],[WeatherHourlyBuckets]]</f>
        <v>45104.125</v>
      </c>
      <c r="E2173">
        <v>66.2</v>
      </c>
      <c r="F2173">
        <v>39.75</v>
      </c>
      <c r="G2173">
        <v>41</v>
      </c>
      <c r="H2173">
        <v>29.96</v>
      </c>
      <c r="I2173">
        <v>5</v>
      </c>
      <c r="J2173" t="s">
        <v>24</v>
      </c>
    </row>
    <row r="2174" spans="1:10" x14ac:dyDescent="0.25">
      <c r="A2174" s="1">
        <v>45104</v>
      </c>
      <c r="B2174" s="7">
        <v>0.125</v>
      </c>
      <c r="C2174" s="7">
        <v>0.125</v>
      </c>
      <c r="D2174" s="8">
        <f>Weather[[#This Row],[Date]]+Weather[[#This Row],[WeatherHourlyBuckets]]</f>
        <v>45104.125</v>
      </c>
      <c r="E2174">
        <v>68</v>
      </c>
      <c r="F2174">
        <v>37.36</v>
      </c>
      <c r="G2174">
        <v>41</v>
      </c>
      <c r="H2174">
        <v>29.95</v>
      </c>
      <c r="I2174">
        <v>5</v>
      </c>
      <c r="J2174" t="s">
        <v>18</v>
      </c>
    </row>
    <row r="2175" spans="1:10" x14ac:dyDescent="0.25">
      <c r="A2175" s="1">
        <v>45104</v>
      </c>
      <c r="B2175" s="7">
        <v>0.11805555555555555</v>
      </c>
      <c r="C2175" s="7">
        <v>8.3333333333333329E-2</v>
      </c>
      <c r="D2175" s="8">
        <f>Weather[[#This Row],[Date]]+Weather[[#This Row],[WeatherHourlyBuckets]]</f>
        <v>45104.083333333336</v>
      </c>
      <c r="E2175">
        <v>69.8</v>
      </c>
      <c r="F2175">
        <v>35.130000000000003</v>
      </c>
      <c r="G2175">
        <v>41</v>
      </c>
      <c r="H2175">
        <v>29.95</v>
      </c>
      <c r="I2175">
        <v>11</v>
      </c>
      <c r="J2175" t="s">
        <v>24</v>
      </c>
    </row>
    <row r="2176" spans="1:10" x14ac:dyDescent="0.25">
      <c r="A2176" s="1">
        <v>45104</v>
      </c>
      <c r="B2176" s="7">
        <v>0.62847222222222221</v>
      </c>
      <c r="C2176" s="7">
        <v>0.625</v>
      </c>
      <c r="D2176" s="8">
        <f>Weather[[#This Row],[Date]]+Weather[[#This Row],[WeatherHourlyBuckets]]</f>
        <v>45104.625</v>
      </c>
      <c r="E2176">
        <v>87.8</v>
      </c>
      <c r="F2176">
        <v>16.91</v>
      </c>
      <c r="G2176">
        <v>37.4</v>
      </c>
      <c r="H2176">
        <v>29.86</v>
      </c>
      <c r="I2176">
        <v>13</v>
      </c>
      <c r="J2176" t="s">
        <v>19</v>
      </c>
    </row>
    <row r="2177" spans="1:10" x14ac:dyDescent="0.25">
      <c r="A2177" s="1">
        <v>45104</v>
      </c>
      <c r="B2177" s="7">
        <v>0.99513888888888891</v>
      </c>
      <c r="C2177" s="7">
        <v>0.95833333333333337</v>
      </c>
      <c r="D2177" s="8">
        <f>Weather[[#This Row],[Date]]+Weather[[#This Row],[WeatherHourlyBuckets]]</f>
        <v>45104.958333333336</v>
      </c>
      <c r="E2177">
        <v>64.040000000000006</v>
      </c>
      <c r="F2177">
        <v>57.92</v>
      </c>
      <c r="G2177">
        <v>48.92</v>
      </c>
      <c r="H2177">
        <v>29.96</v>
      </c>
      <c r="I2177">
        <v>5</v>
      </c>
      <c r="J2177" t="s">
        <v>24</v>
      </c>
    </row>
    <row r="2178" spans="1:10" x14ac:dyDescent="0.25">
      <c r="A2178" s="1">
        <v>45104</v>
      </c>
      <c r="B2178" s="7">
        <v>0.95347222222222228</v>
      </c>
      <c r="C2178" s="7">
        <v>0.91666666666666663</v>
      </c>
      <c r="D2178" s="8">
        <f>Weather[[#This Row],[Date]]+Weather[[#This Row],[WeatherHourlyBuckets]]</f>
        <v>45104.916666666664</v>
      </c>
      <c r="E2178">
        <v>69.08</v>
      </c>
      <c r="F2178">
        <v>45.18</v>
      </c>
      <c r="G2178">
        <v>46.94</v>
      </c>
      <c r="H2178">
        <v>29.94</v>
      </c>
      <c r="I2178">
        <v>5</v>
      </c>
      <c r="J2178" t="s">
        <v>21</v>
      </c>
    </row>
    <row r="2179" spans="1:10" x14ac:dyDescent="0.25">
      <c r="A2179" s="1">
        <v>45104</v>
      </c>
      <c r="B2179" s="7">
        <v>0.91180555555555554</v>
      </c>
      <c r="C2179" s="7">
        <v>0.875</v>
      </c>
      <c r="D2179" s="8">
        <f>Weather[[#This Row],[Date]]+Weather[[#This Row],[WeatherHourlyBuckets]]</f>
        <v>45104.875</v>
      </c>
      <c r="E2179">
        <v>73.040000000000006</v>
      </c>
      <c r="F2179">
        <v>42.55</v>
      </c>
      <c r="G2179">
        <v>48.92</v>
      </c>
      <c r="H2179">
        <v>29.93</v>
      </c>
      <c r="I2179">
        <v>4</v>
      </c>
      <c r="J2179" t="s">
        <v>21</v>
      </c>
    </row>
    <row r="2180" spans="1:10" x14ac:dyDescent="0.25">
      <c r="A2180" s="1">
        <v>45104</v>
      </c>
      <c r="B2180" s="7">
        <v>0.87013888888888891</v>
      </c>
      <c r="C2180" s="7">
        <v>0.83333333333333337</v>
      </c>
      <c r="D2180" s="8">
        <f>Weather[[#This Row],[Date]]+Weather[[#This Row],[WeatherHourlyBuckets]]</f>
        <v>45104.833333333336</v>
      </c>
      <c r="E2180">
        <v>78.08</v>
      </c>
      <c r="F2180">
        <v>32.29</v>
      </c>
      <c r="G2180">
        <v>46.04</v>
      </c>
      <c r="H2180">
        <v>29.9</v>
      </c>
      <c r="I2180">
        <v>7</v>
      </c>
      <c r="J2180" t="s">
        <v>13</v>
      </c>
    </row>
    <row r="2181" spans="1:10" x14ac:dyDescent="0.25">
      <c r="A2181" s="1">
        <v>45104</v>
      </c>
      <c r="B2181" s="7">
        <v>0.82847222222222228</v>
      </c>
      <c r="C2181" s="7">
        <v>0.79166666666666663</v>
      </c>
      <c r="D2181" s="8">
        <f>Weather[[#This Row],[Date]]+Weather[[#This Row],[WeatherHourlyBuckets]]</f>
        <v>45104.791666666664</v>
      </c>
      <c r="E2181">
        <v>80.959999999999994</v>
      </c>
      <c r="F2181">
        <v>30.41</v>
      </c>
      <c r="G2181">
        <v>46.94</v>
      </c>
      <c r="H2181">
        <v>29.88</v>
      </c>
      <c r="I2181">
        <v>7</v>
      </c>
      <c r="J2181" t="s">
        <v>13</v>
      </c>
    </row>
    <row r="2182" spans="1:10" x14ac:dyDescent="0.25">
      <c r="A2182" s="1">
        <v>45104</v>
      </c>
      <c r="B2182" s="7">
        <v>0.78680555555555554</v>
      </c>
      <c r="C2182" s="7">
        <v>0.75</v>
      </c>
      <c r="D2182" s="8">
        <f>Weather[[#This Row],[Date]]+Weather[[#This Row],[WeatherHourlyBuckets]]</f>
        <v>45104.75</v>
      </c>
      <c r="E2182">
        <v>84.92</v>
      </c>
      <c r="F2182">
        <v>26.76</v>
      </c>
      <c r="G2182">
        <v>46.94</v>
      </c>
      <c r="H2182">
        <v>29.88</v>
      </c>
      <c r="I2182">
        <v>6</v>
      </c>
      <c r="J2182" t="s">
        <v>25</v>
      </c>
    </row>
    <row r="2183" spans="1:10" x14ac:dyDescent="0.25">
      <c r="A2183" s="1">
        <v>45104</v>
      </c>
      <c r="B2183" s="7">
        <v>0.74513888888888891</v>
      </c>
      <c r="C2183" s="7">
        <v>0.70833333333333337</v>
      </c>
      <c r="D2183" s="8">
        <f>Weather[[#This Row],[Date]]+Weather[[#This Row],[WeatherHourlyBuckets]]</f>
        <v>45104.708333333336</v>
      </c>
      <c r="E2183">
        <v>84.92</v>
      </c>
      <c r="F2183">
        <v>24.83</v>
      </c>
      <c r="G2183">
        <v>44.96</v>
      </c>
      <c r="H2183">
        <v>29.86</v>
      </c>
      <c r="I2183">
        <v>10</v>
      </c>
      <c r="J2183" t="s">
        <v>26</v>
      </c>
    </row>
    <row r="2184" spans="1:10" x14ac:dyDescent="0.25">
      <c r="A2184" s="1">
        <v>45104</v>
      </c>
      <c r="B2184" s="7">
        <v>0.71527777777777779</v>
      </c>
      <c r="C2184" s="7">
        <v>0.70833333333333337</v>
      </c>
      <c r="D2184" s="8">
        <f>Weather[[#This Row],[Date]]+Weather[[#This Row],[WeatherHourlyBuckets]]</f>
        <v>45104.708333333336</v>
      </c>
      <c r="E2184">
        <v>84.2</v>
      </c>
      <c r="F2184">
        <v>23.4</v>
      </c>
      <c r="G2184">
        <v>42.81</v>
      </c>
      <c r="H2184">
        <v>29.86</v>
      </c>
      <c r="I2184">
        <v>4</v>
      </c>
      <c r="J2184" t="s">
        <v>14</v>
      </c>
    </row>
    <row r="2185" spans="1:10" x14ac:dyDescent="0.25">
      <c r="A2185" s="1">
        <v>45104</v>
      </c>
      <c r="B2185" s="7">
        <v>0.70347222222222228</v>
      </c>
      <c r="C2185" s="7">
        <v>0.66666666666666663</v>
      </c>
      <c r="D2185" s="8">
        <f>Weather[[#This Row],[Date]]+Weather[[#This Row],[WeatherHourlyBuckets]]</f>
        <v>45104.666666666664</v>
      </c>
      <c r="E2185">
        <v>84.92</v>
      </c>
      <c r="F2185">
        <v>23.99</v>
      </c>
      <c r="G2185">
        <v>44.06</v>
      </c>
      <c r="H2185">
        <v>29.87</v>
      </c>
      <c r="I2185">
        <v>12</v>
      </c>
      <c r="J2185" t="s">
        <v>15</v>
      </c>
    </row>
    <row r="2186" spans="1:10" x14ac:dyDescent="0.25">
      <c r="A2186" s="1">
        <v>45104</v>
      </c>
      <c r="B2186" s="7">
        <v>0.67708333333333337</v>
      </c>
      <c r="C2186" s="7">
        <v>0.66666666666666663</v>
      </c>
      <c r="D2186" s="8">
        <f>Weather[[#This Row],[Date]]+Weather[[#This Row],[WeatherHourlyBuckets]]</f>
        <v>45104.666666666664</v>
      </c>
      <c r="E2186">
        <v>89.6</v>
      </c>
      <c r="F2186">
        <v>14.88</v>
      </c>
      <c r="G2186">
        <v>35.590000000000003</v>
      </c>
      <c r="H2186">
        <v>29.86</v>
      </c>
      <c r="I2186">
        <v>13</v>
      </c>
      <c r="J2186" t="s">
        <v>17</v>
      </c>
    </row>
    <row r="2187" spans="1:10" x14ac:dyDescent="0.25">
      <c r="A2187" s="1">
        <v>45104</v>
      </c>
      <c r="B2187" s="7">
        <v>0.65277777777777779</v>
      </c>
      <c r="C2187" s="7">
        <v>0.625</v>
      </c>
      <c r="D2187" s="8">
        <f>Weather[[#This Row],[Date]]+Weather[[#This Row],[WeatherHourlyBuckets]]</f>
        <v>45104.625</v>
      </c>
      <c r="E2187">
        <v>89.6</v>
      </c>
      <c r="F2187">
        <v>13.85</v>
      </c>
      <c r="G2187">
        <v>33.79</v>
      </c>
      <c r="H2187">
        <v>29.86</v>
      </c>
      <c r="I2187">
        <v>14</v>
      </c>
      <c r="J2187" t="s">
        <v>18</v>
      </c>
    </row>
    <row r="2188" spans="1:10" x14ac:dyDescent="0.25">
      <c r="A2188" s="1">
        <v>45104</v>
      </c>
      <c r="B2188" s="7">
        <v>0.64930555555555558</v>
      </c>
      <c r="C2188" s="7">
        <v>0.625</v>
      </c>
      <c r="D2188" s="8">
        <f>Weather[[#This Row],[Date]]+Weather[[#This Row],[WeatherHourlyBuckets]]</f>
        <v>45104.625</v>
      </c>
      <c r="E2188">
        <v>87.8</v>
      </c>
      <c r="F2188">
        <v>15.75</v>
      </c>
      <c r="G2188">
        <v>35.6</v>
      </c>
      <c r="H2188">
        <v>29.86</v>
      </c>
      <c r="I2188">
        <v>14</v>
      </c>
      <c r="J2188" t="s">
        <v>18</v>
      </c>
    </row>
    <row r="2189" spans="1:10" x14ac:dyDescent="0.25">
      <c r="A2189" s="1">
        <v>45104</v>
      </c>
      <c r="B2189" s="7">
        <v>0.64583333333333337</v>
      </c>
      <c r="C2189" s="7">
        <v>0.625</v>
      </c>
      <c r="D2189" s="8">
        <f>Weather[[#This Row],[Date]]+Weather[[#This Row],[WeatherHourlyBuckets]]</f>
        <v>45104.625</v>
      </c>
      <c r="E2189">
        <v>87.8</v>
      </c>
      <c r="F2189">
        <v>15.75</v>
      </c>
      <c r="G2189">
        <v>35.6</v>
      </c>
      <c r="H2189">
        <v>29.86</v>
      </c>
      <c r="I2189">
        <v>10</v>
      </c>
      <c r="J2189" t="s">
        <v>18</v>
      </c>
    </row>
    <row r="2190" spans="1:10" x14ac:dyDescent="0.25">
      <c r="A2190" s="1">
        <v>45104</v>
      </c>
      <c r="B2190" s="7">
        <v>0.63194444444444442</v>
      </c>
      <c r="C2190" s="7">
        <v>0.625</v>
      </c>
      <c r="D2190" s="8">
        <f>Weather[[#This Row],[Date]]+Weather[[#This Row],[WeatherHourlyBuckets]]</f>
        <v>45104.625</v>
      </c>
      <c r="E2190">
        <v>87.8</v>
      </c>
      <c r="F2190">
        <v>15.75</v>
      </c>
      <c r="G2190">
        <v>35.6</v>
      </c>
      <c r="H2190">
        <v>29.86</v>
      </c>
      <c r="I2190">
        <v>12</v>
      </c>
      <c r="J2190" t="s">
        <v>19</v>
      </c>
    </row>
    <row r="2191" spans="1:10" x14ac:dyDescent="0.25">
      <c r="A2191" s="1">
        <v>45104</v>
      </c>
      <c r="B2191" s="7">
        <v>0.625</v>
      </c>
      <c r="C2191" s="7">
        <v>0.625</v>
      </c>
      <c r="D2191" s="8">
        <f>Weather[[#This Row],[Date]]+Weather[[#This Row],[WeatherHourlyBuckets]]</f>
        <v>45104.625</v>
      </c>
      <c r="E2191">
        <v>87.8</v>
      </c>
      <c r="F2191">
        <v>15.75</v>
      </c>
      <c r="G2191">
        <v>35.6</v>
      </c>
      <c r="H2191">
        <v>29.87</v>
      </c>
      <c r="I2191">
        <v>12</v>
      </c>
      <c r="J2191" t="s">
        <v>19</v>
      </c>
    </row>
    <row r="2192" spans="1:10" x14ac:dyDescent="0.25">
      <c r="A2192" s="1">
        <v>45104</v>
      </c>
      <c r="B2192" s="7">
        <v>0.61805555555555558</v>
      </c>
      <c r="C2192" s="7">
        <v>0.58333333333333337</v>
      </c>
      <c r="D2192" s="8">
        <f>Weather[[#This Row],[Date]]+Weather[[#This Row],[WeatherHourlyBuckets]]</f>
        <v>45104.583333333336</v>
      </c>
      <c r="E2192">
        <v>87.8</v>
      </c>
      <c r="F2192">
        <v>19.46</v>
      </c>
      <c r="G2192">
        <v>40.99</v>
      </c>
      <c r="H2192">
        <v>29.87</v>
      </c>
      <c r="I2192">
        <v>13</v>
      </c>
      <c r="J2192" t="s">
        <v>19</v>
      </c>
    </row>
    <row r="2193" spans="1:10" x14ac:dyDescent="0.25">
      <c r="A2193" s="1">
        <v>45104</v>
      </c>
      <c r="B2193" s="7">
        <v>0.59027777777777779</v>
      </c>
      <c r="C2193" s="7">
        <v>0.58333333333333337</v>
      </c>
      <c r="D2193" s="8">
        <f>Weather[[#This Row],[Date]]+Weather[[#This Row],[WeatherHourlyBuckets]]</f>
        <v>45104.583333333336</v>
      </c>
      <c r="E2193">
        <v>87.8</v>
      </c>
      <c r="F2193">
        <v>19.46</v>
      </c>
      <c r="G2193">
        <v>40.99</v>
      </c>
      <c r="H2193">
        <v>29.87</v>
      </c>
      <c r="I2193">
        <v>10</v>
      </c>
      <c r="J2193" t="s">
        <v>21</v>
      </c>
    </row>
    <row r="2194" spans="1:10" x14ac:dyDescent="0.25">
      <c r="A2194" s="1">
        <v>45104</v>
      </c>
      <c r="B2194" s="7">
        <v>0.58680555555555558</v>
      </c>
      <c r="C2194" s="7">
        <v>0.58333333333333337</v>
      </c>
      <c r="D2194" s="8">
        <f>Weather[[#This Row],[Date]]+Weather[[#This Row],[WeatherHourlyBuckets]]</f>
        <v>45104.583333333336</v>
      </c>
      <c r="E2194">
        <v>89.6</v>
      </c>
      <c r="F2194">
        <v>14.88</v>
      </c>
      <c r="G2194">
        <v>35.590000000000003</v>
      </c>
      <c r="H2194">
        <v>29.87</v>
      </c>
      <c r="I2194">
        <v>13</v>
      </c>
      <c r="J2194" t="s">
        <v>18</v>
      </c>
    </row>
    <row r="2195" spans="1:10" x14ac:dyDescent="0.25">
      <c r="A2195" s="1">
        <v>45104</v>
      </c>
      <c r="B2195" s="7">
        <v>0.57847222222222228</v>
      </c>
      <c r="C2195" s="7">
        <v>0.54166666666666663</v>
      </c>
      <c r="D2195" s="8">
        <f>Weather[[#This Row],[Date]]+Weather[[#This Row],[WeatherHourlyBuckets]]</f>
        <v>45104.541666666664</v>
      </c>
      <c r="E2195">
        <v>89.06</v>
      </c>
      <c r="F2195">
        <v>16.600000000000001</v>
      </c>
      <c r="G2195">
        <v>37.94</v>
      </c>
      <c r="H2195">
        <v>29.87</v>
      </c>
      <c r="I2195">
        <v>11</v>
      </c>
      <c r="J2195" t="s">
        <v>19</v>
      </c>
    </row>
    <row r="2196" spans="1:10" x14ac:dyDescent="0.25">
      <c r="A2196" s="1">
        <v>45104</v>
      </c>
      <c r="B2196" s="7">
        <v>0.56944444444444442</v>
      </c>
      <c r="C2196" s="7">
        <v>0.54166666666666663</v>
      </c>
      <c r="D2196" s="8">
        <f>Weather[[#This Row],[Date]]+Weather[[#This Row],[WeatherHourlyBuckets]]</f>
        <v>45104.541666666664</v>
      </c>
      <c r="E2196">
        <v>86</v>
      </c>
      <c r="F2196">
        <v>19.21</v>
      </c>
      <c r="G2196">
        <v>39.19</v>
      </c>
      <c r="H2196">
        <v>29.88</v>
      </c>
      <c r="I2196">
        <v>19</v>
      </c>
      <c r="J2196" t="s">
        <v>19</v>
      </c>
    </row>
    <row r="2197" spans="1:10" x14ac:dyDescent="0.25">
      <c r="A2197" s="1">
        <v>45104</v>
      </c>
      <c r="B2197" s="7">
        <v>0.56597222222222221</v>
      </c>
      <c r="C2197" s="7">
        <v>0.54166666666666663</v>
      </c>
      <c r="D2197" s="8">
        <f>Weather[[#This Row],[Date]]+Weather[[#This Row],[WeatherHourlyBuckets]]</f>
        <v>45104.541666666664</v>
      </c>
      <c r="E2197">
        <v>87.8</v>
      </c>
      <c r="F2197">
        <v>19.46</v>
      </c>
      <c r="G2197">
        <v>40.99</v>
      </c>
      <c r="H2197">
        <v>29.88</v>
      </c>
      <c r="I2197">
        <v>11</v>
      </c>
      <c r="J2197" t="s">
        <v>19</v>
      </c>
    </row>
    <row r="2198" spans="1:10" x14ac:dyDescent="0.25">
      <c r="A2198" s="1">
        <v>45104</v>
      </c>
      <c r="B2198" s="7">
        <v>0.5625</v>
      </c>
      <c r="C2198" s="7">
        <v>0.54166666666666663</v>
      </c>
      <c r="D2198" s="8">
        <f>Weather[[#This Row],[Date]]+Weather[[#This Row],[WeatherHourlyBuckets]]</f>
        <v>45104.541666666664</v>
      </c>
      <c r="E2198">
        <v>87.8</v>
      </c>
      <c r="F2198">
        <v>19.46</v>
      </c>
      <c r="G2198">
        <v>40.99</v>
      </c>
      <c r="H2198">
        <v>29.88</v>
      </c>
      <c r="I2198">
        <v>10</v>
      </c>
      <c r="J2198" t="s">
        <v>27</v>
      </c>
    </row>
    <row r="2199" spans="1:10" x14ac:dyDescent="0.25">
      <c r="A2199" s="1">
        <v>45104</v>
      </c>
      <c r="B2199" s="7">
        <v>0.55208333333333337</v>
      </c>
      <c r="C2199" s="7">
        <v>0.54166666666666663</v>
      </c>
      <c r="D2199" s="8">
        <f>Weather[[#This Row],[Date]]+Weather[[#This Row],[WeatherHourlyBuckets]]</f>
        <v>45104.541666666664</v>
      </c>
      <c r="E2199">
        <v>86</v>
      </c>
      <c r="F2199">
        <v>19.21</v>
      </c>
      <c r="G2199">
        <v>39.19</v>
      </c>
      <c r="H2199">
        <v>29.88</v>
      </c>
      <c r="I2199">
        <v>14</v>
      </c>
      <c r="J2199" t="s">
        <v>24</v>
      </c>
    </row>
    <row r="2200" spans="1:10" x14ac:dyDescent="0.25">
      <c r="A2200" s="1">
        <v>45104</v>
      </c>
      <c r="B2200" s="7">
        <v>0.53472222222222221</v>
      </c>
      <c r="C2200" s="7">
        <v>0.5</v>
      </c>
      <c r="D2200" s="8">
        <f>Weather[[#This Row],[Date]]+Weather[[#This Row],[WeatherHourlyBuckets]]</f>
        <v>45104.5</v>
      </c>
      <c r="E2200">
        <v>86</v>
      </c>
      <c r="F2200">
        <v>19.21</v>
      </c>
      <c r="G2200">
        <v>39.19</v>
      </c>
      <c r="H2200">
        <v>29.89</v>
      </c>
      <c r="I2200">
        <v>9</v>
      </c>
      <c r="J2200" t="s">
        <v>24</v>
      </c>
    </row>
    <row r="2201" spans="1:10" x14ac:dyDescent="0.25">
      <c r="A2201" s="1">
        <v>45104</v>
      </c>
      <c r="B2201" s="7">
        <v>0.52430555555555558</v>
      </c>
      <c r="C2201" s="7">
        <v>0.5</v>
      </c>
      <c r="D2201" s="8">
        <f>Weather[[#This Row],[Date]]+Weather[[#This Row],[WeatherHourlyBuckets]]</f>
        <v>45104.5</v>
      </c>
      <c r="E2201">
        <v>84.2</v>
      </c>
      <c r="F2201">
        <v>23.4</v>
      </c>
      <c r="G2201">
        <v>42.81</v>
      </c>
      <c r="H2201">
        <v>29.9</v>
      </c>
      <c r="I2201">
        <v>11</v>
      </c>
      <c r="J2201" t="s">
        <v>24</v>
      </c>
    </row>
    <row r="2202" spans="1:10" x14ac:dyDescent="0.25">
      <c r="A2202" s="1">
        <v>45104</v>
      </c>
      <c r="B2202" s="7">
        <v>0.5</v>
      </c>
      <c r="C2202" s="7">
        <v>0.5</v>
      </c>
      <c r="D2202" s="8">
        <f>Weather[[#This Row],[Date]]+Weather[[#This Row],[WeatherHourlyBuckets]]</f>
        <v>45104.5</v>
      </c>
      <c r="E2202">
        <v>84.2</v>
      </c>
      <c r="F2202">
        <v>23.4</v>
      </c>
      <c r="G2202">
        <v>42.81</v>
      </c>
      <c r="H2202">
        <v>29.9</v>
      </c>
      <c r="I2202">
        <v>17</v>
      </c>
      <c r="J2202" t="s">
        <v>24</v>
      </c>
    </row>
    <row r="2203" spans="1:10" x14ac:dyDescent="0.25">
      <c r="A2203" s="1">
        <v>45104</v>
      </c>
      <c r="B2203" s="7">
        <v>0.45347222222222222</v>
      </c>
      <c r="C2203" s="7">
        <v>0.41666666666666669</v>
      </c>
      <c r="D2203" s="8">
        <f>Weather[[#This Row],[Date]]+Weather[[#This Row],[WeatherHourlyBuckets]]</f>
        <v>45104.416666666664</v>
      </c>
      <c r="E2203">
        <v>80.959999999999994</v>
      </c>
      <c r="F2203">
        <v>29.39</v>
      </c>
      <c r="G2203">
        <v>46.04</v>
      </c>
      <c r="H2203">
        <v>29.93</v>
      </c>
      <c r="I2203">
        <v>11</v>
      </c>
      <c r="J2203" t="s">
        <v>21</v>
      </c>
    </row>
    <row r="2204" spans="1:10" x14ac:dyDescent="0.25">
      <c r="A2204" s="1">
        <v>45104</v>
      </c>
      <c r="B2204" s="7">
        <v>0.24513888888888888</v>
      </c>
      <c r="C2204" s="7">
        <v>0.20833333333333334</v>
      </c>
      <c r="D2204" s="8">
        <f>Weather[[#This Row],[Date]]+Weather[[#This Row],[WeatherHourlyBuckets]]</f>
        <v>45104.208333333336</v>
      </c>
      <c r="E2204">
        <v>62.96</v>
      </c>
      <c r="F2204">
        <v>46.4</v>
      </c>
      <c r="G2204">
        <v>42.08</v>
      </c>
      <c r="H2204">
        <v>29.97</v>
      </c>
      <c r="I2204">
        <v>4</v>
      </c>
      <c r="J2204" t="s">
        <v>16</v>
      </c>
    </row>
    <row r="2205" spans="1:10" x14ac:dyDescent="0.25">
      <c r="A2205" s="1">
        <v>45104</v>
      </c>
      <c r="B2205" s="7">
        <v>0.20347222222222222</v>
      </c>
      <c r="C2205" s="7">
        <v>0.16666666666666666</v>
      </c>
      <c r="D2205" s="8">
        <f>Weather[[#This Row],[Date]]+Weather[[#This Row],[WeatherHourlyBuckets]]</f>
        <v>45104.166666666664</v>
      </c>
      <c r="E2205">
        <v>64.040000000000006</v>
      </c>
      <c r="F2205">
        <v>62.76</v>
      </c>
      <c r="G2205">
        <v>51.08</v>
      </c>
      <c r="H2205">
        <v>29.97</v>
      </c>
      <c r="J2205" t="s">
        <v>20</v>
      </c>
    </row>
    <row r="2206" spans="1:10" x14ac:dyDescent="0.25">
      <c r="A2206" s="1">
        <v>45104</v>
      </c>
      <c r="B2206" s="7">
        <v>0.16180555555555556</v>
      </c>
      <c r="C2206" s="7">
        <v>0.125</v>
      </c>
      <c r="D2206" s="8">
        <f>Weather[[#This Row],[Date]]+Weather[[#This Row],[WeatherHourlyBuckets]]</f>
        <v>45104.125</v>
      </c>
      <c r="E2206">
        <v>69.08</v>
      </c>
      <c r="F2206">
        <v>34.53</v>
      </c>
      <c r="G2206">
        <v>39.92</v>
      </c>
      <c r="H2206">
        <v>29.96</v>
      </c>
      <c r="I2206">
        <v>8</v>
      </c>
      <c r="J2206" t="s">
        <v>27</v>
      </c>
    </row>
    <row r="2207" spans="1:10" x14ac:dyDescent="0.25">
      <c r="A2207" s="1">
        <v>45104</v>
      </c>
      <c r="B2207" s="7">
        <v>0.12013888888888889</v>
      </c>
      <c r="C2207" s="7">
        <v>8.3333333333333329E-2</v>
      </c>
      <c r="D2207" s="8">
        <f>Weather[[#This Row],[Date]]+Weather[[#This Row],[WeatherHourlyBuckets]]</f>
        <v>45104.083333333336</v>
      </c>
      <c r="E2207">
        <v>69.98</v>
      </c>
      <c r="F2207">
        <v>33.479999999999997</v>
      </c>
      <c r="G2207">
        <v>39.92</v>
      </c>
      <c r="H2207">
        <v>29.96</v>
      </c>
      <c r="I2207">
        <v>11</v>
      </c>
      <c r="J2207" t="s">
        <v>24</v>
      </c>
    </row>
    <row r="2208" spans="1:10" x14ac:dyDescent="0.25">
      <c r="A2208" s="1">
        <v>45104</v>
      </c>
      <c r="B2208" s="7">
        <v>7.8472222222222221E-2</v>
      </c>
      <c r="C2208" s="7">
        <v>4.1666666666666664E-2</v>
      </c>
      <c r="D2208" s="8">
        <f>Weather[[#This Row],[Date]]+Weather[[#This Row],[WeatherHourlyBuckets]]</f>
        <v>45104.041666666664</v>
      </c>
      <c r="E2208">
        <v>64.94</v>
      </c>
      <c r="F2208">
        <v>60.82</v>
      </c>
      <c r="G2208">
        <v>51.08</v>
      </c>
      <c r="H2208">
        <v>29.96</v>
      </c>
      <c r="I2208">
        <v>7</v>
      </c>
      <c r="J2208" t="s">
        <v>12</v>
      </c>
    </row>
    <row r="2209" spans="1:11" x14ac:dyDescent="0.25">
      <c r="A2209" s="1">
        <v>45104</v>
      </c>
      <c r="B2209" s="7">
        <v>0.70486111111111116</v>
      </c>
      <c r="C2209" s="7">
        <v>0.66666666666666663</v>
      </c>
      <c r="D2209" s="8">
        <f>Weather[[#This Row],[Date]]+Weather[[#This Row],[WeatherHourlyBuckets]]</f>
        <v>45104.666666666664</v>
      </c>
      <c r="E2209">
        <v>84.2</v>
      </c>
      <c r="F2209">
        <v>25.06</v>
      </c>
      <c r="G2209">
        <v>44.6</v>
      </c>
      <c r="H2209">
        <v>29.87</v>
      </c>
      <c r="I2209">
        <v>13</v>
      </c>
      <c r="J2209" t="s">
        <v>14</v>
      </c>
      <c r="K2209">
        <v>18</v>
      </c>
    </row>
    <row r="2210" spans="1:11" x14ac:dyDescent="0.25">
      <c r="A2210" s="1">
        <v>45104</v>
      </c>
      <c r="B2210" s="7">
        <v>0.67361111111111116</v>
      </c>
      <c r="C2210" s="7">
        <v>0.66666666666666663</v>
      </c>
      <c r="D2210" s="8">
        <f>Weather[[#This Row],[Date]]+Weather[[#This Row],[WeatherHourlyBuckets]]</f>
        <v>45104.666666666664</v>
      </c>
      <c r="E2210">
        <v>89.6</v>
      </c>
      <c r="F2210">
        <v>12.89</v>
      </c>
      <c r="G2210">
        <v>32.01</v>
      </c>
      <c r="H2210">
        <v>29.86</v>
      </c>
      <c r="I2210">
        <v>17</v>
      </c>
      <c r="J2210" t="s">
        <v>15</v>
      </c>
      <c r="K2210">
        <v>23</v>
      </c>
    </row>
    <row r="2211" spans="1:11" x14ac:dyDescent="0.25">
      <c r="A2211" s="1">
        <v>45104</v>
      </c>
      <c r="B2211" s="7">
        <v>0.67013888888888884</v>
      </c>
      <c r="C2211" s="7">
        <v>0.66666666666666663</v>
      </c>
      <c r="D2211" s="8">
        <f>Weather[[#This Row],[Date]]+Weather[[#This Row],[WeatherHourlyBuckets]]</f>
        <v>45104.666666666664</v>
      </c>
      <c r="E2211">
        <v>89.6</v>
      </c>
      <c r="F2211">
        <v>11.13</v>
      </c>
      <c r="G2211">
        <v>28.4</v>
      </c>
      <c r="H2211">
        <v>29.86</v>
      </c>
      <c r="I2211">
        <v>19</v>
      </c>
      <c r="J2211" t="s">
        <v>16</v>
      </c>
      <c r="K2211">
        <v>26</v>
      </c>
    </row>
    <row r="2212" spans="1:11" x14ac:dyDescent="0.25">
      <c r="A2212" s="1">
        <v>45104</v>
      </c>
      <c r="B2212" s="7">
        <v>0.66666666666666663</v>
      </c>
      <c r="C2212" s="7">
        <v>0.66666666666666663</v>
      </c>
      <c r="D2212" s="8">
        <f>Weather[[#This Row],[Date]]+Weather[[#This Row],[WeatherHourlyBuckets]]</f>
        <v>45104.666666666664</v>
      </c>
      <c r="E2212">
        <v>89.6</v>
      </c>
      <c r="F2212">
        <v>11.98</v>
      </c>
      <c r="G2212">
        <v>30.2</v>
      </c>
      <c r="H2212">
        <v>29.86</v>
      </c>
      <c r="I2212">
        <v>19</v>
      </c>
      <c r="J2212" t="s">
        <v>18</v>
      </c>
      <c r="K2212">
        <v>29</v>
      </c>
    </row>
    <row r="2213" spans="1:11" x14ac:dyDescent="0.25">
      <c r="A2213" s="1">
        <v>45104</v>
      </c>
      <c r="B2213" s="7">
        <v>0.66319444444444442</v>
      </c>
      <c r="C2213" s="7">
        <v>0.625</v>
      </c>
      <c r="D2213" s="8">
        <f>Weather[[#This Row],[Date]]+Weather[[#This Row],[WeatherHourlyBuckets]]</f>
        <v>45104.625</v>
      </c>
      <c r="E2213">
        <v>89.6</v>
      </c>
      <c r="F2213">
        <v>13.85</v>
      </c>
      <c r="G2213">
        <v>33.79</v>
      </c>
      <c r="H2213">
        <v>29.86</v>
      </c>
      <c r="I2213">
        <v>15</v>
      </c>
      <c r="J2213" t="s">
        <v>18</v>
      </c>
      <c r="K2213">
        <v>24</v>
      </c>
    </row>
    <row r="2214" spans="1:11" x14ac:dyDescent="0.25">
      <c r="A2214" s="1">
        <v>45104</v>
      </c>
      <c r="B2214" s="7">
        <v>0.66180555555555554</v>
      </c>
      <c r="C2214" s="7">
        <v>0.625</v>
      </c>
      <c r="D2214" s="8">
        <f>Weather[[#This Row],[Date]]+Weather[[#This Row],[WeatherHourlyBuckets]]</f>
        <v>45104.625</v>
      </c>
      <c r="E2214">
        <v>89.06</v>
      </c>
      <c r="F2214">
        <v>13.11</v>
      </c>
      <c r="G2214">
        <v>32.01</v>
      </c>
      <c r="H2214">
        <v>29.86</v>
      </c>
      <c r="I2214">
        <v>13</v>
      </c>
      <c r="J2214" t="s">
        <v>18</v>
      </c>
      <c r="K2214">
        <v>20</v>
      </c>
    </row>
    <row r="2215" spans="1:11" x14ac:dyDescent="0.25">
      <c r="A2215" s="1">
        <v>45104</v>
      </c>
      <c r="B2215" s="7">
        <v>0.65972222222222221</v>
      </c>
      <c r="C2215" s="7">
        <v>0.625</v>
      </c>
      <c r="D2215" s="8">
        <f>Weather[[#This Row],[Date]]+Weather[[#This Row],[WeatherHourlyBuckets]]</f>
        <v>45104.625</v>
      </c>
      <c r="E2215">
        <v>87.8</v>
      </c>
      <c r="F2215">
        <v>13.64</v>
      </c>
      <c r="G2215">
        <v>32.01</v>
      </c>
      <c r="H2215">
        <v>29.86</v>
      </c>
      <c r="I2215">
        <v>13</v>
      </c>
      <c r="J2215" t="s">
        <v>16</v>
      </c>
      <c r="K2215">
        <v>19</v>
      </c>
    </row>
    <row r="2216" spans="1:11" x14ac:dyDescent="0.25">
      <c r="A2216" s="1">
        <v>45104</v>
      </c>
      <c r="B2216" s="7">
        <v>0.65625</v>
      </c>
      <c r="C2216" s="7">
        <v>0.625</v>
      </c>
      <c r="D2216" s="8">
        <f>Weather[[#This Row],[Date]]+Weather[[#This Row],[WeatherHourlyBuckets]]</f>
        <v>45104.625</v>
      </c>
      <c r="E2216">
        <v>87.8</v>
      </c>
      <c r="F2216">
        <v>12.68</v>
      </c>
      <c r="G2216">
        <v>30.2</v>
      </c>
      <c r="H2216">
        <v>29.86</v>
      </c>
      <c r="I2216">
        <v>13</v>
      </c>
      <c r="J2216" t="s">
        <v>18</v>
      </c>
      <c r="K2216">
        <v>19</v>
      </c>
    </row>
    <row r="2217" spans="1:11" x14ac:dyDescent="0.25">
      <c r="A2217" s="1">
        <v>45104</v>
      </c>
      <c r="B2217" s="7">
        <v>0.63541666666666663</v>
      </c>
      <c r="C2217" s="7">
        <v>0.625</v>
      </c>
      <c r="D2217" s="8">
        <f>Weather[[#This Row],[Date]]+Weather[[#This Row],[WeatherHourlyBuckets]]</f>
        <v>45104.625</v>
      </c>
      <c r="E2217">
        <v>86</v>
      </c>
      <c r="F2217">
        <v>17.91</v>
      </c>
      <c r="G2217">
        <v>37.409999999999997</v>
      </c>
      <c r="H2217">
        <v>29.86</v>
      </c>
      <c r="I2217">
        <v>9</v>
      </c>
      <c r="J2217" t="s">
        <v>19</v>
      </c>
      <c r="K2217">
        <v>14</v>
      </c>
    </row>
    <row r="2218" spans="1:11" x14ac:dyDescent="0.25">
      <c r="A2218" s="1">
        <v>45104</v>
      </c>
      <c r="B2218" s="7">
        <v>0.62152777777777779</v>
      </c>
      <c r="C2218" s="7">
        <v>0.58333333333333337</v>
      </c>
      <c r="D2218" s="8">
        <f>Weather[[#This Row],[Date]]+Weather[[#This Row],[WeatherHourlyBuckets]]</f>
        <v>45104.583333333336</v>
      </c>
      <c r="E2218">
        <v>87.8</v>
      </c>
      <c r="F2218">
        <v>16.91</v>
      </c>
      <c r="G2218">
        <v>37.4</v>
      </c>
      <c r="H2218">
        <v>29.87</v>
      </c>
      <c r="I2218">
        <v>13</v>
      </c>
      <c r="J2218" t="s">
        <v>18</v>
      </c>
      <c r="K2218">
        <v>19</v>
      </c>
    </row>
    <row r="2219" spans="1:11" x14ac:dyDescent="0.25">
      <c r="A2219" s="1">
        <v>45104</v>
      </c>
      <c r="B2219" s="7">
        <v>0.62013888888888891</v>
      </c>
      <c r="C2219" s="7">
        <v>0.58333333333333337</v>
      </c>
      <c r="D2219" s="8">
        <f>Weather[[#This Row],[Date]]+Weather[[#This Row],[WeatherHourlyBuckets]]</f>
        <v>45104.583333333336</v>
      </c>
      <c r="E2219">
        <v>87.98</v>
      </c>
      <c r="F2219">
        <v>17.920000000000002</v>
      </c>
      <c r="G2219">
        <v>39.020000000000003</v>
      </c>
      <c r="H2219">
        <v>29.87</v>
      </c>
      <c r="I2219">
        <v>11</v>
      </c>
      <c r="J2219" t="s">
        <v>18</v>
      </c>
      <c r="K2219">
        <v>20</v>
      </c>
    </row>
    <row r="2220" spans="1:11" x14ac:dyDescent="0.25">
      <c r="A2220" s="1">
        <v>45104</v>
      </c>
      <c r="B2220" s="7">
        <v>0.61458333333333337</v>
      </c>
      <c r="C2220" s="7">
        <v>0.58333333333333337</v>
      </c>
      <c r="D2220" s="8">
        <f>Weather[[#This Row],[Date]]+Weather[[#This Row],[WeatherHourlyBuckets]]</f>
        <v>45104.583333333336</v>
      </c>
      <c r="E2220">
        <v>87.8</v>
      </c>
      <c r="F2220">
        <v>22.35</v>
      </c>
      <c r="G2220">
        <v>44.6</v>
      </c>
      <c r="H2220">
        <v>29.87</v>
      </c>
      <c r="I2220">
        <v>11</v>
      </c>
      <c r="J2220" t="s">
        <v>19</v>
      </c>
      <c r="K2220">
        <v>18</v>
      </c>
    </row>
    <row r="2221" spans="1:11" x14ac:dyDescent="0.25">
      <c r="A2221" s="1">
        <v>45104</v>
      </c>
      <c r="B2221" s="7">
        <v>0.58333333333333337</v>
      </c>
      <c r="C2221" s="7">
        <v>0.58333333333333337</v>
      </c>
      <c r="D2221" s="8">
        <f>Weather[[#This Row],[Date]]+Weather[[#This Row],[WeatherHourlyBuckets]]</f>
        <v>45104.583333333336</v>
      </c>
      <c r="E2221">
        <v>87.8</v>
      </c>
      <c r="F2221">
        <v>16.91</v>
      </c>
      <c r="G2221">
        <v>37.4</v>
      </c>
      <c r="H2221">
        <v>29.87</v>
      </c>
      <c r="I2221">
        <v>14</v>
      </c>
      <c r="J2221" t="s">
        <v>27</v>
      </c>
      <c r="K2221">
        <v>25</v>
      </c>
    </row>
    <row r="2222" spans="1:11" x14ac:dyDescent="0.25">
      <c r="A2222" s="1">
        <v>45104</v>
      </c>
      <c r="B2222" s="7">
        <v>0.57986111111111116</v>
      </c>
      <c r="C2222" s="7">
        <v>0.54166666666666663</v>
      </c>
      <c r="D2222" s="8">
        <f>Weather[[#This Row],[Date]]+Weather[[#This Row],[WeatherHourlyBuckets]]</f>
        <v>45104.541666666664</v>
      </c>
      <c r="E2222">
        <v>89.6</v>
      </c>
      <c r="F2222">
        <v>15.98</v>
      </c>
      <c r="G2222">
        <v>37.4</v>
      </c>
      <c r="H2222">
        <v>29.87</v>
      </c>
      <c r="I2222">
        <v>9</v>
      </c>
      <c r="J2222" t="s">
        <v>18</v>
      </c>
      <c r="K2222">
        <v>17</v>
      </c>
    </row>
    <row r="2223" spans="1:11" x14ac:dyDescent="0.25">
      <c r="A2223" s="1">
        <v>45104</v>
      </c>
      <c r="B2223" s="7">
        <v>0.54861111111111116</v>
      </c>
      <c r="C2223" s="7">
        <v>0.54166666666666663</v>
      </c>
      <c r="D2223" s="8">
        <f>Weather[[#This Row],[Date]]+Weather[[#This Row],[WeatherHourlyBuckets]]</f>
        <v>45104.541666666664</v>
      </c>
      <c r="E2223">
        <v>87.8</v>
      </c>
      <c r="F2223">
        <v>20.86</v>
      </c>
      <c r="G2223">
        <v>42.8</v>
      </c>
      <c r="H2223">
        <v>29.88</v>
      </c>
      <c r="I2223">
        <v>16</v>
      </c>
      <c r="J2223" t="s">
        <v>24</v>
      </c>
      <c r="K2223">
        <v>21</v>
      </c>
    </row>
    <row r="2224" spans="1:11" x14ac:dyDescent="0.25">
      <c r="A2224" s="1">
        <v>45104</v>
      </c>
      <c r="B2224" s="7">
        <v>0.54166666666666663</v>
      </c>
      <c r="C2224" s="7">
        <v>0.54166666666666663</v>
      </c>
      <c r="D2224" s="8">
        <f>Weather[[#This Row],[Date]]+Weather[[#This Row],[WeatherHourlyBuckets]]</f>
        <v>45104.541666666664</v>
      </c>
      <c r="E2224">
        <v>87.8</v>
      </c>
      <c r="F2224">
        <v>20.86</v>
      </c>
      <c r="G2224">
        <v>42.8</v>
      </c>
      <c r="H2224">
        <v>29.89</v>
      </c>
      <c r="I2224">
        <v>12</v>
      </c>
      <c r="J2224" t="s">
        <v>27</v>
      </c>
      <c r="K2224">
        <v>19</v>
      </c>
    </row>
    <row r="2225" spans="1:11" x14ac:dyDescent="0.25">
      <c r="A2225" s="1">
        <v>45104</v>
      </c>
      <c r="B2225" s="7">
        <v>0.53680555555555554</v>
      </c>
      <c r="C2225" s="7">
        <v>0.5</v>
      </c>
      <c r="D2225" s="8">
        <f>Weather[[#This Row],[Date]]+Weather[[#This Row],[WeatherHourlyBuckets]]</f>
        <v>45104.5</v>
      </c>
      <c r="E2225">
        <v>86</v>
      </c>
      <c r="F2225">
        <v>23.18</v>
      </c>
      <c r="G2225">
        <v>44.06</v>
      </c>
      <c r="H2225">
        <v>29.89</v>
      </c>
      <c r="I2225">
        <v>10</v>
      </c>
      <c r="J2225" t="s">
        <v>27</v>
      </c>
      <c r="K2225">
        <v>20</v>
      </c>
    </row>
    <row r="2226" spans="1:11" x14ac:dyDescent="0.25">
      <c r="A2226" s="1">
        <v>45104</v>
      </c>
      <c r="B2226" s="7">
        <v>0.53125</v>
      </c>
      <c r="C2226" s="7">
        <v>0.5</v>
      </c>
      <c r="D2226" s="8">
        <f>Weather[[#This Row],[Date]]+Weather[[#This Row],[WeatherHourlyBuckets]]</f>
        <v>45104.5</v>
      </c>
      <c r="E2226">
        <v>86</v>
      </c>
      <c r="F2226">
        <v>22.09</v>
      </c>
      <c r="G2226">
        <v>42.8</v>
      </c>
      <c r="H2226">
        <v>29.89</v>
      </c>
      <c r="I2226">
        <v>13</v>
      </c>
      <c r="J2226" t="s">
        <v>27</v>
      </c>
      <c r="K2226">
        <v>18</v>
      </c>
    </row>
    <row r="2227" spans="1:11" x14ac:dyDescent="0.25">
      <c r="A2227" s="1">
        <v>45104</v>
      </c>
      <c r="B2227" s="7">
        <v>0.50694444444444442</v>
      </c>
      <c r="C2227" s="7">
        <v>0.5</v>
      </c>
      <c r="D2227" s="8">
        <f>Weather[[#This Row],[Date]]+Weather[[#This Row],[WeatherHourlyBuckets]]</f>
        <v>45104.5</v>
      </c>
      <c r="E2227">
        <v>86</v>
      </c>
      <c r="F2227">
        <v>22.09</v>
      </c>
      <c r="G2227">
        <v>42.8</v>
      </c>
      <c r="H2227">
        <v>29.9</v>
      </c>
      <c r="I2227">
        <v>19</v>
      </c>
      <c r="J2227" t="s">
        <v>24</v>
      </c>
      <c r="K2227">
        <v>24</v>
      </c>
    </row>
    <row r="2228" spans="1:11" x14ac:dyDescent="0.25">
      <c r="A2228" s="1">
        <v>45104</v>
      </c>
      <c r="B2228" s="7">
        <v>0.49652777777777779</v>
      </c>
      <c r="C2228" s="7">
        <v>0.45833333333333331</v>
      </c>
      <c r="D2228" s="8">
        <f>Weather[[#This Row],[Date]]+Weather[[#This Row],[WeatherHourlyBuckets]]</f>
        <v>45104.458333333336</v>
      </c>
      <c r="E2228">
        <v>86</v>
      </c>
      <c r="F2228">
        <v>22.09</v>
      </c>
      <c r="G2228">
        <v>42.8</v>
      </c>
      <c r="H2228">
        <v>29.9</v>
      </c>
      <c r="I2228">
        <v>20</v>
      </c>
      <c r="J2228" t="s">
        <v>24</v>
      </c>
      <c r="K2228">
        <v>30</v>
      </c>
    </row>
    <row r="2229" spans="1:11" x14ac:dyDescent="0.25">
      <c r="A2229" s="1">
        <v>45104</v>
      </c>
      <c r="B2229" s="7">
        <v>0.49513888888888891</v>
      </c>
      <c r="C2229" s="7">
        <v>0.45833333333333331</v>
      </c>
      <c r="D2229" s="8">
        <f>Weather[[#This Row],[Date]]+Weather[[#This Row],[WeatherHourlyBuckets]]</f>
        <v>45104.458333333336</v>
      </c>
      <c r="E2229">
        <v>86</v>
      </c>
      <c r="F2229">
        <v>23.18</v>
      </c>
      <c r="G2229">
        <v>44.06</v>
      </c>
      <c r="H2229">
        <v>29.9</v>
      </c>
      <c r="I2229">
        <v>20</v>
      </c>
      <c r="J2229" t="s">
        <v>24</v>
      </c>
      <c r="K2229">
        <v>27</v>
      </c>
    </row>
    <row r="2230" spans="1:11" x14ac:dyDescent="0.25">
      <c r="A2230" s="1">
        <v>45104</v>
      </c>
      <c r="B2230" s="7">
        <v>0.49305555555555558</v>
      </c>
      <c r="C2230" s="7">
        <v>0.45833333333333331</v>
      </c>
      <c r="D2230" s="8">
        <f>Weather[[#This Row],[Date]]+Weather[[#This Row],[WeatherHourlyBuckets]]</f>
        <v>45104.458333333336</v>
      </c>
      <c r="E2230">
        <v>84.2</v>
      </c>
      <c r="F2230">
        <v>25.06</v>
      </c>
      <c r="G2230">
        <v>44.6</v>
      </c>
      <c r="H2230">
        <v>29.91</v>
      </c>
      <c r="I2230">
        <v>16</v>
      </c>
      <c r="J2230" t="s">
        <v>27</v>
      </c>
      <c r="K2230">
        <v>24</v>
      </c>
    </row>
    <row r="2231" spans="1:11" x14ac:dyDescent="0.25">
      <c r="A2231" s="1">
        <v>45104</v>
      </c>
      <c r="B2231" s="7">
        <v>0.38541666666666669</v>
      </c>
      <c r="C2231" s="7">
        <v>0.375</v>
      </c>
      <c r="D2231" s="8">
        <f>Weather[[#This Row],[Date]]+Weather[[#This Row],[WeatherHourlyBuckets]]</f>
        <v>45104.375</v>
      </c>
      <c r="E2231">
        <v>77</v>
      </c>
      <c r="F2231">
        <v>31.68</v>
      </c>
      <c r="G2231">
        <v>44.6</v>
      </c>
      <c r="H2231">
        <v>29.97</v>
      </c>
      <c r="I2231">
        <v>20</v>
      </c>
      <c r="J2231" t="s">
        <v>24</v>
      </c>
      <c r="K2231">
        <v>25</v>
      </c>
    </row>
    <row r="2232" spans="1:11" x14ac:dyDescent="0.25">
      <c r="A2232" s="1">
        <v>45104</v>
      </c>
      <c r="B2232" s="7">
        <v>0.38194444444444442</v>
      </c>
      <c r="C2232" s="7">
        <v>0.375</v>
      </c>
      <c r="D2232" s="8">
        <f>Weather[[#This Row],[Date]]+Weather[[#This Row],[WeatherHourlyBuckets]]</f>
        <v>45104.375</v>
      </c>
      <c r="E2232">
        <v>77</v>
      </c>
      <c r="F2232">
        <v>31.68</v>
      </c>
      <c r="G2232">
        <v>44.6</v>
      </c>
      <c r="H2232">
        <v>29.97</v>
      </c>
      <c r="I2232">
        <v>19</v>
      </c>
      <c r="J2232" t="s">
        <v>24</v>
      </c>
      <c r="K2232">
        <v>26</v>
      </c>
    </row>
    <row r="2233" spans="1:11" x14ac:dyDescent="0.25">
      <c r="A2233" s="1">
        <v>45104</v>
      </c>
      <c r="B2233" s="7">
        <v>0.37847222222222221</v>
      </c>
      <c r="C2233" s="7">
        <v>0.375</v>
      </c>
      <c r="D2233" s="8">
        <f>Weather[[#This Row],[Date]]+Weather[[#This Row],[WeatherHourlyBuckets]]</f>
        <v>45104.375</v>
      </c>
      <c r="E2233">
        <v>77</v>
      </c>
      <c r="F2233">
        <v>31.68</v>
      </c>
      <c r="G2233">
        <v>44.6</v>
      </c>
      <c r="H2233">
        <v>29.97</v>
      </c>
      <c r="I2233">
        <v>18</v>
      </c>
      <c r="J2233" t="s">
        <v>24</v>
      </c>
      <c r="K2233">
        <v>23</v>
      </c>
    </row>
    <row r="2234" spans="1:11" x14ac:dyDescent="0.25">
      <c r="A2234" s="1">
        <v>45104</v>
      </c>
      <c r="B2234" s="7">
        <v>0.375</v>
      </c>
      <c r="C2234" s="7">
        <v>0.375</v>
      </c>
      <c r="D2234" s="8">
        <f>Weather[[#This Row],[Date]]+Weather[[#This Row],[WeatherHourlyBuckets]]</f>
        <v>45104.375</v>
      </c>
      <c r="E2234">
        <v>75.2</v>
      </c>
      <c r="F2234">
        <v>36.01</v>
      </c>
      <c r="G2234">
        <v>46.4</v>
      </c>
      <c r="H2234">
        <v>29.97</v>
      </c>
      <c r="I2234">
        <v>22</v>
      </c>
      <c r="J2234" t="s">
        <v>24</v>
      </c>
      <c r="K2234">
        <v>28</v>
      </c>
    </row>
    <row r="2235" spans="1:11" x14ac:dyDescent="0.25">
      <c r="A2235" s="1">
        <v>45104</v>
      </c>
      <c r="B2235" s="7">
        <v>0.37013888888888891</v>
      </c>
      <c r="C2235" s="7">
        <v>0.33333333333333331</v>
      </c>
      <c r="D2235" s="8">
        <f>Weather[[#This Row],[Date]]+Weather[[#This Row],[WeatherHourlyBuckets]]</f>
        <v>45104.333333333336</v>
      </c>
      <c r="E2235">
        <v>75.92</v>
      </c>
      <c r="F2235">
        <v>33.29</v>
      </c>
      <c r="G2235">
        <v>44.96</v>
      </c>
      <c r="H2235">
        <v>29.97</v>
      </c>
      <c r="I2235">
        <v>19</v>
      </c>
      <c r="J2235" t="s">
        <v>24</v>
      </c>
      <c r="K2235">
        <v>29</v>
      </c>
    </row>
    <row r="2236" spans="1:11" x14ac:dyDescent="0.25">
      <c r="A2236" s="1">
        <v>45104</v>
      </c>
      <c r="B2236" s="7">
        <v>0.36805555555555558</v>
      </c>
      <c r="C2236" s="7">
        <v>0.33333333333333331</v>
      </c>
      <c r="D2236" s="8">
        <f>Weather[[#This Row],[Date]]+Weather[[#This Row],[WeatherHourlyBuckets]]</f>
        <v>45104.333333333336</v>
      </c>
      <c r="E2236">
        <v>75.2</v>
      </c>
      <c r="F2236">
        <v>36.01</v>
      </c>
      <c r="G2236">
        <v>46.4</v>
      </c>
      <c r="H2236">
        <v>29.97</v>
      </c>
      <c r="I2236">
        <v>21</v>
      </c>
      <c r="J2236" t="s">
        <v>24</v>
      </c>
      <c r="K2236">
        <v>26</v>
      </c>
    </row>
    <row r="2237" spans="1:11" x14ac:dyDescent="0.25">
      <c r="A2237" s="1">
        <v>45104</v>
      </c>
      <c r="B2237" s="7">
        <v>0.3576388888888889</v>
      </c>
      <c r="C2237" s="7">
        <v>0.33333333333333331</v>
      </c>
      <c r="D2237" s="8">
        <f>Weather[[#This Row],[Date]]+Weather[[#This Row],[WeatherHourlyBuckets]]</f>
        <v>45104.333333333336</v>
      </c>
      <c r="E2237">
        <v>75.2</v>
      </c>
      <c r="F2237">
        <v>33.630000000000003</v>
      </c>
      <c r="G2237">
        <v>44.6</v>
      </c>
      <c r="H2237">
        <v>29.97</v>
      </c>
      <c r="I2237">
        <v>26</v>
      </c>
      <c r="J2237" t="s">
        <v>24</v>
      </c>
      <c r="K2237">
        <v>32</v>
      </c>
    </row>
    <row r="2238" spans="1:11" x14ac:dyDescent="0.25">
      <c r="A2238" s="1">
        <v>45104</v>
      </c>
      <c r="B2238" s="7">
        <v>0.35416666666666669</v>
      </c>
      <c r="C2238" s="7">
        <v>0.33333333333333331</v>
      </c>
      <c r="D2238" s="8">
        <f>Weather[[#This Row],[Date]]+Weather[[#This Row],[WeatherHourlyBuckets]]</f>
        <v>45104.333333333336</v>
      </c>
      <c r="E2238">
        <v>75.2</v>
      </c>
      <c r="F2238">
        <v>33.630000000000003</v>
      </c>
      <c r="G2238">
        <v>44.6</v>
      </c>
      <c r="H2238">
        <v>29.97</v>
      </c>
      <c r="I2238">
        <v>24</v>
      </c>
      <c r="J2238" t="s">
        <v>24</v>
      </c>
      <c r="K2238">
        <v>32</v>
      </c>
    </row>
    <row r="2239" spans="1:11" x14ac:dyDescent="0.25">
      <c r="A2239" s="1">
        <v>45104</v>
      </c>
      <c r="B2239" s="7">
        <v>0.34375</v>
      </c>
      <c r="C2239" s="7">
        <v>0.33333333333333331</v>
      </c>
      <c r="D2239" s="8">
        <f>Weather[[#This Row],[Date]]+Weather[[#This Row],[WeatherHourlyBuckets]]</f>
        <v>45104.333333333336</v>
      </c>
      <c r="E2239">
        <v>73.400000000000006</v>
      </c>
      <c r="F2239">
        <v>35.72</v>
      </c>
      <c r="G2239">
        <v>44.6</v>
      </c>
      <c r="H2239">
        <v>29.97</v>
      </c>
      <c r="I2239">
        <v>26</v>
      </c>
      <c r="J2239" t="s">
        <v>24</v>
      </c>
      <c r="K2239">
        <v>35</v>
      </c>
    </row>
    <row r="2240" spans="1:11" x14ac:dyDescent="0.25">
      <c r="A2240" s="1">
        <v>45104</v>
      </c>
      <c r="B2240" s="7">
        <v>0.34027777777777779</v>
      </c>
      <c r="C2240" s="7">
        <v>0.33333333333333331</v>
      </c>
      <c r="D2240" s="8">
        <f>Weather[[#This Row],[Date]]+Weather[[#This Row],[WeatherHourlyBuckets]]</f>
        <v>45104.333333333336</v>
      </c>
      <c r="E2240">
        <v>73.400000000000006</v>
      </c>
      <c r="F2240">
        <v>35.72</v>
      </c>
      <c r="G2240">
        <v>44.6</v>
      </c>
      <c r="H2240">
        <v>29.97</v>
      </c>
      <c r="I2240">
        <v>22</v>
      </c>
      <c r="J2240" t="s">
        <v>24</v>
      </c>
      <c r="K2240">
        <v>29</v>
      </c>
    </row>
    <row r="2241" spans="1:11" x14ac:dyDescent="0.25">
      <c r="A2241" s="1">
        <v>45104</v>
      </c>
      <c r="B2241" s="7">
        <v>0.33680555555555558</v>
      </c>
      <c r="C2241" s="7">
        <v>0.33333333333333331</v>
      </c>
      <c r="D2241" s="8">
        <f>Weather[[#This Row],[Date]]+Weather[[#This Row],[WeatherHourlyBuckets]]</f>
        <v>45104.333333333336</v>
      </c>
      <c r="E2241">
        <v>73.400000000000006</v>
      </c>
      <c r="F2241">
        <v>35.72</v>
      </c>
      <c r="G2241">
        <v>44.6</v>
      </c>
      <c r="H2241">
        <v>29.97</v>
      </c>
      <c r="I2241">
        <v>24</v>
      </c>
      <c r="J2241" t="s">
        <v>24</v>
      </c>
      <c r="K2241">
        <v>30</v>
      </c>
    </row>
    <row r="2242" spans="1:11" x14ac:dyDescent="0.25">
      <c r="A2242" s="1">
        <v>45104</v>
      </c>
      <c r="B2242" s="7">
        <v>0.33333333333333331</v>
      </c>
      <c r="C2242" s="7">
        <v>0.33333333333333331</v>
      </c>
      <c r="D2242" s="8">
        <f>Weather[[#This Row],[Date]]+Weather[[#This Row],[WeatherHourlyBuckets]]</f>
        <v>45104.333333333336</v>
      </c>
      <c r="E2242">
        <v>73.400000000000006</v>
      </c>
      <c r="F2242">
        <v>35.72</v>
      </c>
      <c r="G2242">
        <v>44.6</v>
      </c>
      <c r="H2242">
        <v>29.97</v>
      </c>
      <c r="I2242">
        <v>25</v>
      </c>
      <c r="J2242" t="s">
        <v>24</v>
      </c>
      <c r="K2242">
        <v>33</v>
      </c>
    </row>
    <row r="2243" spans="1:11" x14ac:dyDescent="0.25">
      <c r="A2243" s="1">
        <v>45104</v>
      </c>
      <c r="B2243" s="7">
        <v>0.3298611111111111</v>
      </c>
      <c r="C2243" s="7">
        <v>0.29166666666666669</v>
      </c>
      <c r="D2243" s="8">
        <f>Weather[[#This Row],[Date]]+Weather[[#This Row],[WeatherHourlyBuckets]]</f>
        <v>45104.291666666664</v>
      </c>
      <c r="E2243">
        <v>73.400000000000006</v>
      </c>
      <c r="F2243">
        <v>35.72</v>
      </c>
      <c r="G2243">
        <v>44.6</v>
      </c>
      <c r="H2243">
        <v>29.97</v>
      </c>
      <c r="I2243">
        <v>22</v>
      </c>
      <c r="J2243" t="s">
        <v>24</v>
      </c>
      <c r="K2243">
        <v>29</v>
      </c>
    </row>
    <row r="2244" spans="1:11" x14ac:dyDescent="0.25">
      <c r="A2244" s="1">
        <v>45104</v>
      </c>
      <c r="B2244" s="7">
        <v>0.32847222222222222</v>
      </c>
      <c r="C2244" s="7">
        <v>0.29166666666666669</v>
      </c>
      <c r="D2244" s="8">
        <f>Weather[[#This Row],[Date]]+Weather[[#This Row],[WeatherHourlyBuckets]]</f>
        <v>45104.291666666664</v>
      </c>
      <c r="E2244">
        <v>73.040000000000006</v>
      </c>
      <c r="F2244">
        <v>33.979999999999997</v>
      </c>
      <c r="G2244">
        <v>42.98</v>
      </c>
      <c r="H2244">
        <v>29.97</v>
      </c>
      <c r="I2244">
        <v>21</v>
      </c>
      <c r="J2244" t="s">
        <v>24</v>
      </c>
      <c r="K2244">
        <v>39</v>
      </c>
    </row>
    <row r="2245" spans="1:11" x14ac:dyDescent="0.25">
      <c r="A2245" s="1">
        <v>45104</v>
      </c>
      <c r="B2245" s="7">
        <v>0.3263888888888889</v>
      </c>
      <c r="C2245" s="7">
        <v>0.29166666666666669</v>
      </c>
      <c r="D2245" s="8">
        <f>Weather[[#This Row],[Date]]+Weather[[#This Row],[WeatherHourlyBuckets]]</f>
        <v>45104.291666666664</v>
      </c>
      <c r="E2245">
        <v>73.400000000000006</v>
      </c>
      <c r="F2245">
        <v>33.340000000000003</v>
      </c>
      <c r="G2245">
        <v>42.8</v>
      </c>
      <c r="H2245">
        <v>29.97</v>
      </c>
      <c r="I2245">
        <v>27</v>
      </c>
      <c r="J2245" t="s">
        <v>24</v>
      </c>
      <c r="K2245">
        <v>36</v>
      </c>
    </row>
    <row r="2246" spans="1:11" x14ac:dyDescent="0.25">
      <c r="A2246" s="1">
        <v>45104</v>
      </c>
      <c r="B2246" s="7">
        <v>0.32291666666666669</v>
      </c>
      <c r="C2246" s="7">
        <v>0.29166666666666669</v>
      </c>
      <c r="D2246" s="8">
        <f>Weather[[#This Row],[Date]]+Weather[[#This Row],[WeatherHourlyBuckets]]</f>
        <v>45104.291666666664</v>
      </c>
      <c r="E2246">
        <v>73.400000000000006</v>
      </c>
      <c r="F2246">
        <v>33.340000000000003</v>
      </c>
      <c r="G2246">
        <v>42.8</v>
      </c>
      <c r="H2246">
        <v>29.97</v>
      </c>
      <c r="I2246">
        <v>23</v>
      </c>
      <c r="J2246" t="s">
        <v>24</v>
      </c>
      <c r="K2246">
        <v>33</v>
      </c>
    </row>
    <row r="2247" spans="1:11" x14ac:dyDescent="0.25">
      <c r="A2247" s="1">
        <v>45104</v>
      </c>
      <c r="B2247" s="7">
        <v>0.31944444444444442</v>
      </c>
      <c r="C2247" s="7">
        <v>0.29166666666666669</v>
      </c>
      <c r="D2247" s="8">
        <f>Weather[[#This Row],[Date]]+Weather[[#This Row],[WeatherHourlyBuckets]]</f>
        <v>45104.291666666664</v>
      </c>
      <c r="E2247">
        <v>71.599999999999994</v>
      </c>
      <c r="F2247">
        <v>35.42</v>
      </c>
      <c r="G2247">
        <v>42.8</v>
      </c>
      <c r="H2247">
        <v>29.97</v>
      </c>
      <c r="I2247">
        <v>22</v>
      </c>
      <c r="J2247" t="s">
        <v>24</v>
      </c>
      <c r="K2247">
        <v>28</v>
      </c>
    </row>
    <row r="2248" spans="1:11" x14ac:dyDescent="0.25">
      <c r="A2248" s="1">
        <v>45104</v>
      </c>
      <c r="B2248" s="7">
        <v>0.31597222222222221</v>
      </c>
      <c r="C2248" s="7">
        <v>0.29166666666666669</v>
      </c>
      <c r="D2248" s="8">
        <f>Weather[[#This Row],[Date]]+Weather[[#This Row],[WeatherHourlyBuckets]]</f>
        <v>45104.291666666664</v>
      </c>
      <c r="E2248">
        <v>71.599999999999994</v>
      </c>
      <c r="F2248">
        <v>35.42</v>
      </c>
      <c r="G2248">
        <v>42.8</v>
      </c>
      <c r="H2248">
        <v>29.97</v>
      </c>
      <c r="I2248">
        <v>22</v>
      </c>
      <c r="J2248" t="s">
        <v>24</v>
      </c>
      <c r="K2248">
        <v>31</v>
      </c>
    </row>
    <row r="2249" spans="1:11" x14ac:dyDescent="0.25">
      <c r="A2249" s="1">
        <v>45104</v>
      </c>
      <c r="B2249" s="7">
        <v>0.3125</v>
      </c>
      <c r="C2249" s="7">
        <v>0.29166666666666669</v>
      </c>
      <c r="D2249" s="8">
        <f>Weather[[#This Row],[Date]]+Weather[[#This Row],[WeatherHourlyBuckets]]</f>
        <v>45104.291666666664</v>
      </c>
      <c r="E2249">
        <v>71.599999999999994</v>
      </c>
      <c r="F2249">
        <v>35.42</v>
      </c>
      <c r="G2249">
        <v>42.8</v>
      </c>
      <c r="H2249">
        <v>29.97</v>
      </c>
      <c r="I2249">
        <v>20</v>
      </c>
      <c r="J2249" t="s">
        <v>24</v>
      </c>
      <c r="K2249">
        <v>25</v>
      </c>
    </row>
    <row r="2250" spans="1:11" x14ac:dyDescent="0.25">
      <c r="A2250" s="1">
        <v>45104</v>
      </c>
      <c r="B2250" s="7">
        <v>0.30208333333333331</v>
      </c>
      <c r="C2250" s="7">
        <v>0.29166666666666669</v>
      </c>
      <c r="D2250" s="8">
        <f>Weather[[#This Row],[Date]]+Weather[[#This Row],[WeatherHourlyBuckets]]</f>
        <v>45104.291666666664</v>
      </c>
      <c r="E2250">
        <v>71.599999999999994</v>
      </c>
      <c r="F2250">
        <v>35.42</v>
      </c>
      <c r="G2250">
        <v>42.8</v>
      </c>
      <c r="H2250">
        <v>29.97</v>
      </c>
      <c r="I2250">
        <v>20</v>
      </c>
      <c r="J2250" t="s">
        <v>24</v>
      </c>
      <c r="K2250">
        <v>25</v>
      </c>
    </row>
    <row r="2251" spans="1:11" x14ac:dyDescent="0.25">
      <c r="A2251" s="1">
        <v>45104</v>
      </c>
      <c r="B2251" s="7">
        <v>0.2986111111111111</v>
      </c>
      <c r="C2251" s="7">
        <v>0.29166666666666669</v>
      </c>
      <c r="D2251" s="8">
        <f>Weather[[#This Row],[Date]]+Weather[[#This Row],[WeatherHourlyBuckets]]</f>
        <v>45104.291666666664</v>
      </c>
      <c r="E2251">
        <v>71.599999999999994</v>
      </c>
      <c r="F2251">
        <v>35.42</v>
      </c>
      <c r="G2251">
        <v>42.8</v>
      </c>
      <c r="H2251">
        <v>29.97</v>
      </c>
      <c r="I2251">
        <v>21</v>
      </c>
      <c r="J2251" t="s">
        <v>24</v>
      </c>
      <c r="K2251">
        <v>28</v>
      </c>
    </row>
    <row r="2252" spans="1:11" x14ac:dyDescent="0.25">
      <c r="A2252" s="1">
        <v>45104</v>
      </c>
      <c r="B2252" s="7">
        <v>0.2951388888888889</v>
      </c>
      <c r="C2252" s="7">
        <v>0.29166666666666669</v>
      </c>
      <c r="D2252" s="8">
        <f>Weather[[#This Row],[Date]]+Weather[[#This Row],[WeatherHourlyBuckets]]</f>
        <v>45104.291666666664</v>
      </c>
      <c r="E2252">
        <v>71.599999999999994</v>
      </c>
      <c r="F2252">
        <v>35.42</v>
      </c>
      <c r="G2252">
        <v>42.8</v>
      </c>
      <c r="H2252">
        <v>29.97</v>
      </c>
      <c r="I2252">
        <v>19</v>
      </c>
      <c r="J2252" t="s">
        <v>24</v>
      </c>
      <c r="K2252">
        <v>24</v>
      </c>
    </row>
    <row r="2253" spans="1:11" x14ac:dyDescent="0.25">
      <c r="A2253" s="1">
        <v>45104</v>
      </c>
      <c r="B2253" s="7">
        <v>0.29166666666666669</v>
      </c>
      <c r="C2253" s="7">
        <v>0.29166666666666669</v>
      </c>
      <c r="D2253" s="8">
        <f>Weather[[#This Row],[Date]]+Weather[[#This Row],[WeatherHourlyBuckets]]</f>
        <v>45104.291666666664</v>
      </c>
      <c r="E2253">
        <v>69.8</v>
      </c>
      <c r="F2253">
        <v>35.130000000000003</v>
      </c>
      <c r="G2253">
        <v>41</v>
      </c>
      <c r="H2253">
        <v>29.97</v>
      </c>
      <c r="I2253">
        <v>17</v>
      </c>
      <c r="J2253" t="s">
        <v>24</v>
      </c>
      <c r="K2253">
        <v>22</v>
      </c>
    </row>
    <row r="2254" spans="1:11" x14ac:dyDescent="0.25">
      <c r="A2254" s="1">
        <v>45104</v>
      </c>
      <c r="B2254" s="7">
        <v>0.28819444444444442</v>
      </c>
      <c r="C2254" s="7">
        <v>0.25</v>
      </c>
      <c r="D2254" s="8">
        <f>Weather[[#This Row],[Date]]+Weather[[#This Row],[WeatherHourlyBuckets]]</f>
        <v>45104.25</v>
      </c>
      <c r="E2254">
        <v>69.8</v>
      </c>
      <c r="F2254">
        <v>35.130000000000003</v>
      </c>
      <c r="G2254">
        <v>41</v>
      </c>
      <c r="H2254">
        <v>29.97</v>
      </c>
      <c r="I2254">
        <v>19</v>
      </c>
      <c r="J2254" t="s">
        <v>24</v>
      </c>
      <c r="K2254">
        <v>24</v>
      </c>
    </row>
    <row r="2255" spans="1:11" x14ac:dyDescent="0.25">
      <c r="A2255" s="1">
        <v>45104</v>
      </c>
      <c r="B2255" s="7">
        <v>0.28680555555555554</v>
      </c>
      <c r="C2255" s="7">
        <v>0.25</v>
      </c>
      <c r="D2255" s="8">
        <f>Weather[[#This Row],[Date]]+Weather[[#This Row],[WeatherHourlyBuckets]]</f>
        <v>45104.25</v>
      </c>
      <c r="E2255">
        <v>69.08</v>
      </c>
      <c r="F2255">
        <v>36.01</v>
      </c>
      <c r="G2255">
        <v>41</v>
      </c>
      <c r="H2255">
        <v>29.96</v>
      </c>
      <c r="I2255">
        <v>19</v>
      </c>
      <c r="J2255" t="s">
        <v>24</v>
      </c>
      <c r="K2255">
        <v>27</v>
      </c>
    </row>
    <row r="2256" spans="1:11" x14ac:dyDescent="0.25">
      <c r="A2256" s="1">
        <v>45104</v>
      </c>
      <c r="B2256" s="7">
        <v>0.28472222222222221</v>
      </c>
      <c r="C2256" s="7">
        <v>0.25</v>
      </c>
      <c r="D2256" s="8">
        <f>Weather[[#This Row],[Date]]+Weather[[#This Row],[WeatherHourlyBuckets]]</f>
        <v>45104.25</v>
      </c>
      <c r="E2256">
        <v>69.8</v>
      </c>
      <c r="F2256">
        <v>35.130000000000003</v>
      </c>
      <c r="G2256">
        <v>41</v>
      </c>
      <c r="H2256">
        <v>29.96</v>
      </c>
      <c r="I2256">
        <v>17</v>
      </c>
      <c r="J2256" t="s">
        <v>24</v>
      </c>
      <c r="K2256">
        <v>22</v>
      </c>
    </row>
    <row r="2257" spans="1:11" x14ac:dyDescent="0.25">
      <c r="A2257" s="1">
        <v>45104</v>
      </c>
      <c r="B2257" s="7">
        <v>0.28125</v>
      </c>
      <c r="C2257" s="7">
        <v>0.25</v>
      </c>
      <c r="D2257" s="8">
        <f>Weather[[#This Row],[Date]]+Weather[[#This Row],[WeatherHourlyBuckets]]</f>
        <v>45104.25</v>
      </c>
      <c r="E2257">
        <v>69.8</v>
      </c>
      <c r="F2257">
        <v>35.130000000000003</v>
      </c>
      <c r="G2257">
        <v>41</v>
      </c>
      <c r="H2257">
        <v>29.96</v>
      </c>
      <c r="I2257">
        <v>15</v>
      </c>
      <c r="J2257" t="s">
        <v>24</v>
      </c>
      <c r="K2257">
        <v>21</v>
      </c>
    </row>
    <row r="2258" spans="1:11" x14ac:dyDescent="0.25">
      <c r="A2258" s="1">
        <v>45104</v>
      </c>
      <c r="B2258" s="7">
        <v>0.47916666666666669</v>
      </c>
      <c r="C2258" s="7">
        <v>0.45833333333333331</v>
      </c>
      <c r="D2258" s="8">
        <f>Weather[[#This Row],[Date]]+Weather[[#This Row],[WeatherHourlyBuckets]]</f>
        <v>45104.458333333336</v>
      </c>
      <c r="E2258">
        <v>82.4</v>
      </c>
      <c r="F2258">
        <v>30.43</v>
      </c>
      <c r="G2258">
        <v>48.2</v>
      </c>
      <c r="H2258">
        <v>29.92</v>
      </c>
      <c r="I2258">
        <v>13</v>
      </c>
      <c r="J2258" t="s">
        <v>21</v>
      </c>
      <c r="K2258">
        <v>19</v>
      </c>
    </row>
    <row r="2259" spans="1:11" x14ac:dyDescent="0.25">
      <c r="A2259" s="1">
        <v>45104</v>
      </c>
      <c r="B2259" s="7">
        <v>0.4375</v>
      </c>
      <c r="C2259" s="7">
        <v>0.41666666666666669</v>
      </c>
      <c r="D2259" s="8">
        <f>Weather[[#This Row],[Date]]+Weather[[#This Row],[WeatherHourlyBuckets]]</f>
        <v>45104.416666666664</v>
      </c>
      <c r="E2259">
        <v>80.599999999999994</v>
      </c>
      <c r="F2259">
        <v>30.14</v>
      </c>
      <c r="G2259">
        <v>46.4</v>
      </c>
      <c r="H2259">
        <v>29.94</v>
      </c>
      <c r="I2259">
        <v>12</v>
      </c>
      <c r="J2259" t="s">
        <v>21</v>
      </c>
      <c r="K2259">
        <v>19</v>
      </c>
    </row>
    <row r="2260" spans="1:11" x14ac:dyDescent="0.25">
      <c r="A2260" s="1">
        <v>45104</v>
      </c>
      <c r="B2260" s="7">
        <v>0.42708333333333331</v>
      </c>
      <c r="C2260" s="7">
        <v>0.41666666666666669</v>
      </c>
      <c r="D2260" s="8">
        <f>Weather[[#This Row],[Date]]+Weather[[#This Row],[WeatherHourlyBuckets]]</f>
        <v>45104.416666666664</v>
      </c>
      <c r="E2260">
        <v>80.599999999999994</v>
      </c>
      <c r="F2260">
        <v>28.15</v>
      </c>
      <c r="G2260">
        <v>44.6</v>
      </c>
      <c r="H2260">
        <v>29.94</v>
      </c>
      <c r="I2260">
        <v>13</v>
      </c>
      <c r="J2260" t="s">
        <v>21</v>
      </c>
      <c r="K2260">
        <v>21</v>
      </c>
    </row>
    <row r="2261" spans="1:11" x14ac:dyDescent="0.25">
      <c r="A2261" s="1">
        <v>45104</v>
      </c>
      <c r="B2261" s="7">
        <v>0.4236111111111111</v>
      </c>
      <c r="C2261" s="7">
        <v>0.41666666666666669</v>
      </c>
      <c r="D2261" s="8">
        <f>Weather[[#This Row],[Date]]+Weather[[#This Row],[WeatherHourlyBuckets]]</f>
        <v>45104.416666666664</v>
      </c>
      <c r="E2261">
        <v>78.8</v>
      </c>
      <c r="F2261">
        <v>31.97</v>
      </c>
      <c r="G2261">
        <v>46.4</v>
      </c>
      <c r="H2261">
        <v>29.94</v>
      </c>
      <c r="I2261">
        <v>16</v>
      </c>
      <c r="J2261" t="s">
        <v>21</v>
      </c>
      <c r="K2261">
        <v>22</v>
      </c>
    </row>
    <row r="2262" spans="1:11" x14ac:dyDescent="0.25">
      <c r="A2262" s="1">
        <v>45104</v>
      </c>
      <c r="B2262" s="7">
        <v>0.41666666666666669</v>
      </c>
      <c r="C2262" s="7">
        <v>0.41666666666666669</v>
      </c>
      <c r="D2262" s="8">
        <f>Weather[[#This Row],[Date]]+Weather[[#This Row],[WeatherHourlyBuckets]]</f>
        <v>45104.416666666664</v>
      </c>
      <c r="E2262">
        <v>78.8</v>
      </c>
      <c r="F2262">
        <v>31.97</v>
      </c>
      <c r="G2262">
        <v>46.4</v>
      </c>
      <c r="H2262">
        <v>29.95</v>
      </c>
      <c r="I2262">
        <v>14</v>
      </c>
      <c r="J2262" t="s">
        <v>21</v>
      </c>
      <c r="K2262">
        <v>22</v>
      </c>
    </row>
    <row r="2263" spans="1:11" x14ac:dyDescent="0.25">
      <c r="A2263" s="1">
        <v>45104</v>
      </c>
      <c r="B2263" s="7">
        <v>0.41319444444444442</v>
      </c>
      <c r="C2263" s="7">
        <v>0.375</v>
      </c>
      <c r="D2263" s="8">
        <f>Weather[[#This Row],[Date]]+Weather[[#This Row],[WeatherHourlyBuckets]]</f>
        <v>45104.375</v>
      </c>
      <c r="E2263">
        <v>78.8</v>
      </c>
      <c r="F2263">
        <v>29.86</v>
      </c>
      <c r="G2263">
        <v>44.6</v>
      </c>
      <c r="H2263">
        <v>29.95</v>
      </c>
      <c r="I2263">
        <v>13</v>
      </c>
      <c r="J2263" t="s">
        <v>21</v>
      </c>
      <c r="K2263">
        <v>21</v>
      </c>
    </row>
    <row r="2264" spans="1:11" x14ac:dyDescent="0.25">
      <c r="A2264" s="1">
        <v>45104</v>
      </c>
      <c r="B2264" s="7">
        <v>0.41180555555555554</v>
      </c>
      <c r="C2264" s="7">
        <v>0.375</v>
      </c>
      <c r="D2264" s="8">
        <f>Weather[[#This Row],[Date]]+Weather[[#This Row],[WeatherHourlyBuckets]]</f>
        <v>45104.375</v>
      </c>
      <c r="E2264">
        <v>78.98</v>
      </c>
      <c r="F2264">
        <v>30.09</v>
      </c>
      <c r="G2264">
        <v>44.96</v>
      </c>
      <c r="H2264">
        <v>29.95</v>
      </c>
      <c r="I2264">
        <v>14</v>
      </c>
      <c r="J2264" t="s">
        <v>21</v>
      </c>
      <c r="K2264">
        <v>24</v>
      </c>
    </row>
    <row r="2265" spans="1:11" x14ac:dyDescent="0.25">
      <c r="A2265" s="1">
        <v>45104</v>
      </c>
      <c r="B2265" s="7">
        <v>0.40972222222222221</v>
      </c>
      <c r="C2265" s="7">
        <v>0.375</v>
      </c>
      <c r="D2265" s="8">
        <f>Weather[[#This Row],[Date]]+Weather[[#This Row],[WeatherHourlyBuckets]]</f>
        <v>45104.375</v>
      </c>
      <c r="E2265">
        <v>78.8</v>
      </c>
      <c r="F2265">
        <v>29.86</v>
      </c>
      <c r="G2265">
        <v>44.6</v>
      </c>
      <c r="H2265">
        <v>29.95</v>
      </c>
      <c r="I2265">
        <v>16</v>
      </c>
      <c r="J2265" t="s">
        <v>21</v>
      </c>
      <c r="K2265">
        <v>24</v>
      </c>
    </row>
    <row r="2266" spans="1:11" x14ac:dyDescent="0.25">
      <c r="A2266" s="1">
        <v>45104</v>
      </c>
      <c r="B2266" s="7">
        <v>0.39583333333333331</v>
      </c>
      <c r="C2266" s="7">
        <v>0.375</v>
      </c>
      <c r="D2266" s="8">
        <f>Weather[[#This Row],[Date]]+Weather[[#This Row],[WeatherHourlyBuckets]]</f>
        <v>45104.375</v>
      </c>
      <c r="E2266">
        <v>78.8</v>
      </c>
      <c r="F2266">
        <v>31.97</v>
      </c>
      <c r="G2266">
        <v>46.4</v>
      </c>
      <c r="H2266">
        <v>29.96</v>
      </c>
      <c r="I2266">
        <v>12</v>
      </c>
      <c r="J2266" t="s">
        <v>21</v>
      </c>
      <c r="K2266">
        <v>17</v>
      </c>
    </row>
    <row r="2267" spans="1:11" x14ac:dyDescent="0.25">
      <c r="A2267" s="1">
        <v>45103</v>
      </c>
      <c r="B2267" s="7">
        <v>0.70486111111111116</v>
      </c>
      <c r="C2267" s="7">
        <v>0.66666666666666663</v>
      </c>
      <c r="D2267" s="8">
        <f>Weather[[#This Row],[Date]]+Weather[[#This Row],[WeatherHourlyBuckets]]</f>
        <v>45103.666666666664</v>
      </c>
      <c r="E2267">
        <v>84.2</v>
      </c>
      <c r="F2267">
        <v>28.71</v>
      </c>
      <c r="G2267">
        <v>48.2</v>
      </c>
      <c r="H2267">
        <v>29.98</v>
      </c>
      <c r="I2267">
        <v>9</v>
      </c>
      <c r="J2267" t="s">
        <v>13</v>
      </c>
    </row>
    <row r="2268" spans="1:11" x14ac:dyDescent="0.25">
      <c r="A2268" s="1">
        <v>45103</v>
      </c>
      <c r="B2268" s="7">
        <v>0.70138888888888884</v>
      </c>
      <c r="C2268" s="7">
        <v>0.66666666666666663</v>
      </c>
      <c r="D2268" s="8">
        <f>Weather[[#This Row],[Date]]+Weather[[#This Row],[WeatherHourlyBuckets]]</f>
        <v>45103.666666666664</v>
      </c>
      <c r="E2268">
        <v>86</v>
      </c>
      <c r="F2268">
        <v>27.11</v>
      </c>
      <c r="G2268">
        <v>48.2</v>
      </c>
      <c r="H2268">
        <v>29.98</v>
      </c>
      <c r="I2268">
        <v>8</v>
      </c>
      <c r="J2268" t="s">
        <v>13</v>
      </c>
    </row>
    <row r="2269" spans="1:11" x14ac:dyDescent="0.25">
      <c r="A2269" s="1">
        <v>45103</v>
      </c>
      <c r="B2269" s="7">
        <v>0.69791666666666663</v>
      </c>
      <c r="C2269" s="7">
        <v>0.66666666666666663</v>
      </c>
      <c r="D2269" s="8">
        <f>Weather[[#This Row],[Date]]+Weather[[#This Row],[WeatherHourlyBuckets]]</f>
        <v>45103.666666666664</v>
      </c>
      <c r="E2269">
        <v>84.2</v>
      </c>
      <c r="F2269">
        <v>28.71</v>
      </c>
      <c r="G2269">
        <v>48.2</v>
      </c>
      <c r="H2269">
        <v>29.98</v>
      </c>
      <c r="I2269">
        <v>8</v>
      </c>
      <c r="J2269" t="s">
        <v>23</v>
      </c>
    </row>
    <row r="2270" spans="1:11" x14ac:dyDescent="0.25">
      <c r="A2270" s="1">
        <v>45103</v>
      </c>
      <c r="B2270" s="7">
        <v>0.60763888888888884</v>
      </c>
      <c r="C2270" s="7">
        <v>0.58333333333333337</v>
      </c>
      <c r="D2270" s="8">
        <f>Weather[[#This Row],[Date]]+Weather[[#This Row],[WeatherHourlyBuckets]]</f>
        <v>45103.583333333336</v>
      </c>
      <c r="E2270">
        <v>84.2</v>
      </c>
      <c r="F2270">
        <v>28.71</v>
      </c>
      <c r="G2270">
        <v>48.2</v>
      </c>
      <c r="H2270">
        <v>30.02</v>
      </c>
      <c r="I2270">
        <v>13</v>
      </c>
      <c r="J2270" t="s">
        <v>26</v>
      </c>
    </row>
    <row r="2271" spans="1:11" x14ac:dyDescent="0.25">
      <c r="A2271" s="1">
        <v>45103</v>
      </c>
      <c r="B2271" s="7">
        <v>0.4861111111111111</v>
      </c>
      <c r="C2271" s="7">
        <v>0.45833333333333331</v>
      </c>
      <c r="D2271" s="8">
        <f>Weather[[#This Row],[Date]]+Weather[[#This Row],[WeatherHourlyBuckets]]</f>
        <v>45103.458333333336</v>
      </c>
      <c r="E2271">
        <v>80.599999999999994</v>
      </c>
      <c r="F2271">
        <v>32.25</v>
      </c>
      <c r="G2271">
        <v>48.2</v>
      </c>
      <c r="H2271">
        <v>30.06</v>
      </c>
      <c r="I2271">
        <v>5</v>
      </c>
      <c r="J2271" t="s">
        <v>22</v>
      </c>
    </row>
    <row r="2272" spans="1:11" x14ac:dyDescent="0.25">
      <c r="A2272" s="1">
        <v>45103</v>
      </c>
      <c r="B2272" s="7">
        <v>0.66666666666666663</v>
      </c>
      <c r="C2272" s="7">
        <v>0.66666666666666663</v>
      </c>
      <c r="D2272" s="8">
        <f>Weather[[#This Row],[Date]]+Weather[[#This Row],[WeatherHourlyBuckets]]</f>
        <v>45103.666666666664</v>
      </c>
      <c r="E2272">
        <v>84.2</v>
      </c>
      <c r="F2272">
        <v>26.83</v>
      </c>
      <c r="G2272">
        <v>46.4</v>
      </c>
      <c r="H2272">
        <v>30</v>
      </c>
      <c r="I2272">
        <v>11</v>
      </c>
      <c r="J2272" t="s">
        <v>25</v>
      </c>
    </row>
    <row r="2273" spans="1:10" x14ac:dyDescent="0.25">
      <c r="A2273" s="1">
        <v>45103</v>
      </c>
      <c r="B2273" s="7">
        <v>0.66319444444444442</v>
      </c>
      <c r="C2273" s="7">
        <v>0.625</v>
      </c>
      <c r="D2273" s="8">
        <f>Weather[[#This Row],[Date]]+Weather[[#This Row],[WeatherHourlyBuckets]]</f>
        <v>45103.625</v>
      </c>
      <c r="E2273">
        <v>84.2</v>
      </c>
      <c r="F2273">
        <v>26.83</v>
      </c>
      <c r="G2273">
        <v>46.4</v>
      </c>
      <c r="H2273">
        <v>30</v>
      </c>
      <c r="I2273">
        <v>10</v>
      </c>
      <c r="J2273" t="s">
        <v>13</v>
      </c>
    </row>
    <row r="2274" spans="1:10" x14ac:dyDescent="0.25">
      <c r="A2274" s="1">
        <v>45103</v>
      </c>
      <c r="B2274" s="7">
        <v>0.65625</v>
      </c>
      <c r="C2274" s="7">
        <v>0.625</v>
      </c>
      <c r="D2274" s="8">
        <f>Weather[[#This Row],[Date]]+Weather[[#This Row],[WeatherHourlyBuckets]]</f>
        <v>45103.625</v>
      </c>
      <c r="E2274">
        <v>84.2</v>
      </c>
      <c r="F2274">
        <v>26.83</v>
      </c>
      <c r="G2274">
        <v>46.4</v>
      </c>
      <c r="H2274">
        <v>30</v>
      </c>
      <c r="I2274">
        <v>12</v>
      </c>
      <c r="J2274" t="s">
        <v>13</v>
      </c>
    </row>
    <row r="2275" spans="1:10" x14ac:dyDescent="0.25">
      <c r="A2275" s="1">
        <v>45103</v>
      </c>
      <c r="B2275" s="7">
        <v>0.65277777777777779</v>
      </c>
      <c r="C2275" s="7">
        <v>0.625</v>
      </c>
      <c r="D2275" s="8">
        <f>Weather[[#This Row],[Date]]+Weather[[#This Row],[WeatherHourlyBuckets]]</f>
        <v>45103.625</v>
      </c>
      <c r="E2275">
        <v>84.2</v>
      </c>
      <c r="F2275">
        <v>26.83</v>
      </c>
      <c r="G2275">
        <v>46.4</v>
      </c>
      <c r="H2275">
        <v>30</v>
      </c>
      <c r="I2275">
        <v>9</v>
      </c>
      <c r="J2275" t="s">
        <v>13</v>
      </c>
    </row>
    <row r="2276" spans="1:10" x14ac:dyDescent="0.25">
      <c r="A2276" s="1">
        <v>45103</v>
      </c>
      <c r="B2276" s="7">
        <v>0.64583333333333337</v>
      </c>
      <c r="C2276" s="7">
        <v>0.625</v>
      </c>
      <c r="D2276" s="8">
        <f>Weather[[#This Row],[Date]]+Weather[[#This Row],[WeatherHourlyBuckets]]</f>
        <v>45103.625</v>
      </c>
      <c r="E2276">
        <v>84.2</v>
      </c>
      <c r="F2276">
        <v>26.83</v>
      </c>
      <c r="G2276">
        <v>46.4</v>
      </c>
      <c r="H2276">
        <v>30</v>
      </c>
      <c r="I2276">
        <v>10</v>
      </c>
      <c r="J2276" t="s">
        <v>25</v>
      </c>
    </row>
    <row r="2277" spans="1:10" x14ac:dyDescent="0.25">
      <c r="A2277" s="1">
        <v>45103</v>
      </c>
      <c r="B2277" s="7">
        <v>0.63541666666666663</v>
      </c>
      <c r="C2277" s="7">
        <v>0.625</v>
      </c>
      <c r="D2277" s="8">
        <f>Weather[[#This Row],[Date]]+Weather[[#This Row],[WeatherHourlyBuckets]]</f>
        <v>45103.625</v>
      </c>
      <c r="E2277">
        <v>84.2</v>
      </c>
      <c r="F2277">
        <v>26.83</v>
      </c>
      <c r="G2277">
        <v>46.4</v>
      </c>
      <c r="H2277">
        <v>30.01</v>
      </c>
      <c r="I2277">
        <v>12</v>
      </c>
      <c r="J2277" t="s">
        <v>22</v>
      </c>
    </row>
    <row r="2278" spans="1:10" x14ac:dyDescent="0.25">
      <c r="A2278" s="1">
        <v>45103</v>
      </c>
      <c r="B2278" s="7">
        <v>0.62847222222222221</v>
      </c>
      <c r="C2278" s="7">
        <v>0.625</v>
      </c>
      <c r="D2278" s="8">
        <f>Weather[[#This Row],[Date]]+Weather[[#This Row],[WeatherHourlyBuckets]]</f>
        <v>45103.625</v>
      </c>
      <c r="E2278">
        <v>84.2</v>
      </c>
      <c r="F2278">
        <v>26.83</v>
      </c>
      <c r="G2278">
        <v>46.4</v>
      </c>
      <c r="H2278">
        <v>30.01</v>
      </c>
      <c r="I2278">
        <v>8</v>
      </c>
      <c r="J2278" t="s">
        <v>13</v>
      </c>
    </row>
    <row r="2279" spans="1:10" x14ac:dyDescent="0.25">
      <c r="A2279" s="1">
        <v>45103</v>
      </c>
      <c r="B2279" s="7">
        <v>0.5625</v>
      </c>
      <c r="C2279" s="7">
        <v>0.54166666666666663</v>
      </c>
      <c r="D2279" s="8">
        <f>Weather[[#This Row],[Date]]+Weather[[#This Row],[WeatherHourlyBuckets]]</f>
        <v>45103.541666666664</v>
      </c>
      <c r="E2279">
        <v>84.2</v>
      </c>
      <c r="F2279">
        <v>26.83</v>
      </c>
      <c r="G2279">
        <v>46.4</v>
      </c>
      <c r="H2279">
        <v>30.03</v>
      </c>
      <c r="I2279">
        <v>11</v>
      </c>
      <c r="J2279" t="s">
        <v>23</v>
      </c>
    </row>
    <row r="2280" spans="1:10" x14ac:dyDescent="0.25">
      <c r="A2280" s="1">
        <v>45103</v>
      </c>
      <c r="B2280" s="7">
        <v>0.99652777777777779</v>
      </c>
      <c r="C2280" s="7">
        <v>0.95833333333333337</v>
      </c>
      <c r="D2280" s="8">
        <f>Weather[[#This Row],[Date]]+Weather[[#This Row],[WeatherHourlyBuckets]]</f>
        <v>45103.958333333336</v>
      </c>
      <c r="E2280">
        <v>68</v>
      </c>
      <c r="F2280">
        <v>56.19</v>
      </c>
      <c r="G2280">
        <v>51.8</v>
      </c>
      <c r="H2280">
        <v>29.99</v>
      </c>
      <c r="I2280">
        <v>10</v>
      </c>
      <c r="J2280" t="s">
        <v>11</v>
      </c>
    </row>
    <row r="2281" spans="1:10" x14ac:dyDescent="0.25">
      <c r="A2281" s="1">
        <v>45103</v>
      </c>
      <c r="B2281" s="7">
        <v>0.99305555555555558</v>
      </c>
      <c r="C2281" s="7">
        <v>0.95833333333333337</v>
      </c>
      <c r="D2281" s="8">
        <f>Weather[[#This Row],[Date]]+Weather[[#This Row],[WeatherHourlyBuckets]]</f>
        <v>45103.958333333336</v>
      </c>
      <c r="E2281">
        <v>68</v>
      </c>
      <c r="F2281">
        <v>56.19</v>
      </c>
      <c r="G2281">
        <v>51.8</v>
      </c>
      <c r="H2281">
        <v>29.99</v>
      </c>
      <c r="I2281">
        <v>11</v>
      </c>
      <c r="J2281" t="s">
        <v>11</v>
      </c>
    </row>
    <row r="2282" spans="1:10" x14ac:dyDescent="0.25">
      <c r="A2282" s="1">
        <v>45103</v>
      </c>
      <c r="B2282" s="7">
        <v>0.81944444444444442</v>
      </c>
      <c r="C2282" s="7">
        <v>0.79166666666666663</v>
      </c>
      <c r="D2282" s="8">
        <f>Weather[[#This Row],[Date]]+Weather[[#This Row],[WeatherHourlyBuckets]]</f>
        <v>45103.791666666664</v>
      </c>
      <c r="E2282">
        <v>80.599999999999994</v>
      </c>
      <c r="F2282">
        <v>36.869999999999997</v>
      </c>
      <c r="G2282">
        <v>51.8</v>
      </c>
      <c r="H2282">
        <v>29.97</v>
      </c>
      <c r="I2282">
        <v>11</v>
      </c>
      <c r="J2282" t="s">
        <v>11</v>
      </c>
    </row>
    <row r="2283" spans="1:10" x14ac:dyDescent="0.25">
      <c r="A2283" s="1">
        <v>45103</v>
      </c>
      <c r="B2283" s="7">
        <v>0.81597222222222221</v>
      </c>
      <c r="C2283" s="7">
        <v>0.79166666666666663</v>
      </c>
      <c r="D2283" s="8">
        <f>Weather[[#This Row],[Date]]+Weather[[#This Row],[WeatherHourlyBuckets]]</f>
        <v>45103.791666666664</v>
      </c>
      <c r="E2283">
        <v>80.599999999999994</v>
      </c>
      <c r="F2283">
        <v>36.869999999999997</v>
      </c>
      <c r="G2283">
        <v>51.8</v>
      </c>
      <c r="H2283">
        <v>29.97</v>
      </c>
      <c r="I2283">
        <v>10</v>
      </c>
      <c r="J2283" t="s">
        <v>11</v>
      </c>
    </row>
    <row r="2284" spans="1:10" x14ac:dyDescent="0.25">
      <c r="A2284" s="1">
        <v>45103</v>
      </c>
      <c r="B2284" s="7">
        <v>0.8125</v>
      </c>
      <c r="C2284" s="7">
        <v>0.79166666666666663</v>
      </c>
      <c r="D2284" s="8">
        <f>Weather[[#This Row],[Date]]+Weather[[#This Row],[WeatherHourlyBuckets]]</f>
        <v>45103.791666666664</v>
      </c>
      <c r="E2284">
        <v>80.599999999999994</v>
      </c>
      <c r="F2284">
        <v>36.869999999999997</v>
      </c>
      <c r="G2284">
        <v>51.8</v>
      </c>
      <c r="H2284">
        <v>29.97</v>
      </c>
      <c r="I2284">
        <v>10</v>
      </c>
      <c r="J2284" t="s">
        <v>11</v>
      </c>
    </row>
    <row r="2285" spans="1:10" x14ac:dyDescent="0.25">
      <c r="A2285" s="1">
        <v>45103</v>
      </c>
      <c r="B2285" s="7">
        <v>0.78819444444444442</v>
      </c>
      <c r="C2285" s="7">
        <v>0.75</v>
      </c>
      <c r="D2285" s="8">
        <f>Weather[[#This Row],[Date]]+Weather[[#This Row],[WeatherHourlyBuckets]]</f>
        <v>45103.75</v>
      </c>
      <c r="E2285">
        <v>82.4</v>
      </c>
      <c r="F2285">
        <v>34.78</v>
      </c>
      <c r="G2285">
        <v>51.8</v>
      </c>
      <c r="H2285">
        <v>29.97</v>
      </c>
      <c r="I2285">
        <v>11</v>
      </c>
      <c r="J2285" t="s">
        <v>11</v>
      </c>
    </row>
    <row r="2286" spans="1:10" x14ac:dyDescent="0.25">
      <c r="A2286" s="1">
        <v>45103</v>
      </c>
      <c r="B2286" s="7">
        <v>0.78472222222222221</v>
      </c>
      <c r="C2286" s="7">
        <v>0.75</v>
      </c>
      <c r="D2286" s="8">
        <f>Weather[[#This Row],[Date]]+Weather[[#This Row],[WeatherHourlyBuckets]]</f>
        <v>45103.75</v>
      </c>
      <c r="E2286">
        <v>82.4</v>
      </c>
      <c r="F2286">
        <v>34.78</v>
      </c>
      <c r="G2286">
        <v>51.8</v>
      </c>
      <c r="H2286">
        <v>29.97</v>
      </c>
      <c r="I2286">
        <v>8</v>
      </c>
      <c r="J2286" t="s">
        <v>12</v>
      </c>
    </row>
    <row r="2287" spans="1:10" x14ac:dyDescent="0.25">
      <c r="A2287" s="1">
        <v>45103</v>
      </c>
      <c r="B2287" s="7">
        <v>0.78125</v>
      </c>
      <c r="C2287" s="7">
        <v>0.75</v>
      </c>
      <c r="D2287" s="8">
        <f>Weather[[#This Row],[Date]]+Weather[[#This Row],[WeatherHourlyBuckets]]</f>
        <v>45103.75</v>
      </c>
      <c r="E2287">
        <v>82.4</v>
      </c>
      <c r="F2287">
        <v>34.78</v>
      </c>
      <c r="G2287">
        <v>51.8</v>
      </c>
      <c r="H2287">
        <v>29.96</v>
      </c>
      <c r="I2287">
        <v>13</v>
      </c>
      <c r="J2287" t="s">
        <v>11</v>
      </c>
    </row>
    <row r="2288" spans="1:10" x14ac:dyDescent="0.25">
      <c r="A2288" s="1">
        <v>45103</v>
      </c>
      <c r="B2288" s="7">
        <v>0.77777777777777779</v>
      </c>
      <c r="C2288" s="7">
        <v>0.75</v>
      </c>
      <c r="D2288" s="8">
        <f>Weather[[#This Row],[Date]]+Weather[[#This Row],[WeatherHourlyBuckets]]</f>
        <v>45103.75</v>
      </c>
      <c r="E2288">
        <v>82.4</v>
      </c>
      <c r="F2288">
        <v>34.78</v>
      </c>
      <c r="G2288">
        <v>51.8</v>
      </c>
      <c r="H2288">
        <v>29.97</v>
      </c>
      <c r="I2288">
        <v>15</v>
      </c>
      <c r="J2288" t="s">
        <v>11</v>
      </c>
    </row>
    <row r="2289" spans="1:10" x14ac:dyDescent="0.25">
      <c r="A2289" s="1">
        <v>45103</v>
      </c>
      <c r="B2289" s="7">
        <v>0.77430555555555558</v>
      </c>
      <c r="C2289" s="7">
        <v>0.75</v>
      </c>
      <c r="D2289" s="8">
        <f>Weather[[#This Row],[Date]]+Weather[[#This Row],[WeatherHourlyBuckets]]</f>
        <v>45103.75</v>
      </c>
      <c r="E2289">
        <v>82.4</v>
      </c>
      <c r="F2289">
        <v>34.78</v>
      </c>
      <c r="G2289">
        <v>51.8</v>
      </c>
      <c r="H2289">
        <v>29.96</v>
      </c>
      <c r="I2289">
        <v>12</v>
      </c>
      <c r="J2289" t="s">
        <v>12</v>
      </c>
    </row>
    <row r="2290" spans="1:10" x14ac:dyDescent="0.25">
      <c r="A2290" s="1">
        <v>45103</v>
      </c>
      <c r="B2290" s="7">
        <v>0.47916666666666669</v>
      </c>
      <c r="C2290" s="7">
        <v>0.45833333333333331</v>
      </c>
      <c r="D2290" s="8">
        <f>Weather[[#This Row],[Date]]+Weather[[#This Row],[WeatherHourlyBuckets]]</f>
        <v>45103.458333333336</v>
      </c>
      <c r="E2290">
        <v>80.599999999999994</v>
      </c>
      <c r="F2290">
        <v>36.869999999999997</v>
      </c>
      <c r="G2290">
        <v>51.8</v>
      </c>
      <c r="H2290">
        <v>30.07</v>
      </c>
      <c r="I2290">
        <v>3</v>
      </c>
      <c r="J2290" t="s">
        <v>25</v>
      </c>
    </row>
    <row r="2291" spans="1:10" x14ac:dyDescent="0.25">
      <c r="A2291" s="1">
        <v>45103</v>
      </c>
      <c r="B2291" s="7">
        <v>0.3576388888888889</v>
      </c>
      <c r="C2291" s="7">
        <v>0.33333333333333331</v>
      </c>
      <c r="D2291" s="8">
        <f>Weather[[#This Row],[Date]]+Weather[[#This Row],[WeatherHourlyBuckets]]</f>
        <v>45103.333333333336</v>
      </c>
      <c r="E2291">
        <v>64.400000000000006</v>
      </c>
      <c r="F2291">
        <v>63.64</v>
      </c>
      <c r="G2291">
        <v>51.8</v>
      </c>
      <c r="H2291">
        <v>30.11</v>
      </c>
      <c r="J2291" t="s">
        <v>20</v>
      </c>
    </row>
    <row r="2292" spans="1:10" x14ac:dyDescent="0.25">
      <c r="A2292" s="1">
        <v>45103</v>
      </c>
      <c r="B2292" s="7">
        <v>0.31944444444444442</v>
      </c>
      <c r="C2292" s="7">
        <v>0.29166666666666669</v>
      </c>
      <c r="D2292" s="8">
        <f>Weather[[#This Row],[Date]]+Weather[[#This Row],[WeatherHourlyBuckets]]</f>
        <v>45103.291666666664</v>
      </c>
      <c r="E2292">
        <v>60.8</v>
      </c>
      <c r="F2292">
        <v>72.23</v>
      </c>
      <c r="G2292">
        <v>51.8</v>
      </c>
      <c r="H2292">
        <v>30.12</v>
      </c>
      <c r="J2292" t="s">
        <v>20</v>
      </c>
    </row>
    <row r="2293" spans="1:10" x14ac:dyDescent="0.25">
      <c r="A2293" s="1">
        <v>45103</v>
      </c>
      <c r="B2293" s="7">
        <v>0.31597222222222221</v>
      </c>
      <c r="C2293" s="7">
        <v>0.29166666666666669</v>
      </c>
      <c r="D2293" s="8">
        <f>Weather[[#This Row],[Date]]+Weather[[#This Row],[WeatherHourlyBuckets]]</f>
        <v>45103.291666666664</v>
      </c>
      <c r="E2293">
        <v>60.8</v>
      </c>
      <c r="F2293">
        <v>72.23</v>
      </c>
      <c r="G2293">
        <v>51.8</v>
      </c>
      <c r="H2293">
        <v>30.12</v>
      </c>
      <c r="I2293">
        <v>4</v>
      </c>
      <c r="J2293" t="s">
        <v>19</v>
      </c>
    </row>
    <row r="2294" spans="1:10" x14ac:dyDescent="0.25">
      <c r="A2294" s="1">
        <v>45103</v>
      </c>
      <c r="B2294" s="7">
        <v>0.3125</v>
      </c>
      <c r="C2294" s="7">
        <v>0.29166666666666669</v>
      </c>
      <c r="D2294" s="8">
        <f>Weather[[#This Row],[Date]]+Weather[[#This Row],[WeatherHourlyBuckets]]</f>
        <v>45103.291666666664</v>
      </c>
      <c r="E2294">
        <v>60.8</v>
      </c>
      <c r="F2294">
        <v>72.23</v>
      </c>
      <c r="G2294">
        <v>51.8</v>
      </c>
      <c r="H2294">
        <v>30.12</v>
      </c>
      <c r="I2294">
        <v>3</v>
      </c>
      <c r="J2294" t="s">
        <v>27</v>
      </c>
    </row>
    <row r="2295" spans="1:10" x14ac:dyDescent="0.25">
      <c r="A2295" s="1">
        <v>45103</v>
      </c>
      <c r="B2295" s="7">
        <v>0.2986111111111111</v>
      </c>
      <c r="C2295" s="7">
        <v>0.29166666666666669</v>
      </c>
      <c r="D2295" s="8">
        <f>Weather[[#This Row],[Date]]+Weather[[#This Row],[WeatherHourlyBuckets]]</f>
        <v>45103.291666666664</v>
      </c>
      <c r="E2295">
        <v>60.8</v>
      </c>
      <c r="F2295">
        <v>72.23</v>
      </c>
      <c r="G2295">
        <v>51.8</v>
      </c>
      <c r="H2295">
        <v>30.12</v>
      </c>
      <c r="I2295">
        <v>4</v>
      </c>
      <c r="J2295" t="s">
        <v>18</v>
      </c>
    </row>
    <row r="2296" spans="1:10" x14ac:dyDescent="0.25">
      <c r="A2296" s="1">
        <v>45103</v>
      </c>
      <c r="B2296" s="7">
        <v>0.2951388888888889</v>
      </c>
      <c r="C2296" s="7">
        <v>0.29166666666666669</v>
      </c>
      <c r="D2296" s="8">
        <f>Weather[[#This Row],[Date]]+Weather[[#This Row],[WeatherHourlyBuckets]]</f>
        <v>45103.291666666664</v>
      </c>
      <c r="E2296">
        <v>60.8</v>
      </c>
      <c r="F2296">
        <v>72.23</v>
      </c>
      <c r="G2296">
        <v>51.8</v>
      </c>
      <c r="H2296">
        <v>30.12</v>
      </c>
      <c r="I2296">
        <v>3</v>
      </c>
      <c r="J2296" t="s">
        <v>18</v>
      </c>
    </row>
    <row r="2297" spans="1:10" x14ac:dyDescent="0.25">
      <c r="A2297" s="1">
        <v>45103</v>
      </c>
      <c r="B2297" s="7">
        <v>0.29166666666666669</v>
      </c>
      <c r="C2297" s="7">
        <v>0.29166666666666669</v>
      </c>
      <c r="D2297" s="8">
        <f>Weather[[#This Row],[Date]]+Weather[[#This Row],[WeatherHourlyBuckets]]</f>
        <v>45103.291666666664</v>
      </c>
      <c r="E2297">
        <v>59</v>
      </c>
      <c r="F2297">
        <v>77.010000000000005</v>
      </c>
      <c r="G2297">
        <v>51.8</v>
      </c>
      <c r="H2297">
        <v>30.12</v>
      </c>
      <c r="I2297">
        <v>3</v>
      </c>
      <c r="J2297" t="s">
        <v>18</v>
      </c>
    </row>
    <row r="2298" spans="1:10" x14ac:dyDescent="0.25">
      <c r="A2298" s="1">
        <v>45103</v>
      </c>
      <c r="B2298" s="7">
        <v>0.28819444444444442</v>
      </c>
      <c r="C2298" s="7">
        <v>0.25</v>
      </c>
      <c r="D2298" s="8">
        <f>Weather[[#This Row],[Date]]+Weather[[#This Row],[WeatherHourlyBuckets]]</f>
        <v>45103.25</v>
      </c>
      <c r="E2298">
        <v>59</v>
      </c>
      <c r="F2298">
        <v>77.010000000000005</v>
      </c>
      <c r="G2298">
        <v>51.8</v>
      </c>
      <c r="H2298">
        <v>30.12</v>
      </c>
      <c r="I2298">
        <v>4</v>
      </c>
      <c r="J2298" t="s">
        <v>19</v>
      </c>
    </row>
    <row r="2299" spans="1:10" x14ac:dyDescent="0.25">
      <c r="A2299" s="1">
        <v>45103</v>
      </c>
      <c r="B2299" s="7">
        <v>0.28472222222222221</v>
      </c>
      <c r="C2299" s="7">
        <v>0.25</v>
      </c>
      <c r="D2299" s="8">
        <f>Weather[[#This Row],[Date]]+Weather[[#This Row],[WeatherHourlyBuckets]]</f>
        <v>45103.25</v>
      </c>
      <c r="E2299">
        <v>59</v>
      </c>
      <c r="F2299">
        <v>77.010000000000005</v>
      </c>
      <c r="G2299">
        <v>51.8</v>
      </c>
      <c r="H2299">
        <v>30.12</v>
      </c>
      <c r="I2299">
        <v>3</v>
      </c>
      <c r="J2299" t="s">
        <v>19</v>
      </c>
    </row>
    <row r="2300" spans="1:10" x14ac:dyDescent="0.25">
      <c r="A2300" s="1">
        <v>45103</v>
      </c>
      <c r="B2300" s="7">
        <v>0.19791666666666666</v>
      </c>
      <c r="C2300" s="7">
        <v>0.16666666666666666</v>
      </c>
      <c r="D2300" s="8">
        <f>Weather[[#This Row],[Date]]+Weather[[#This Row],[WeatherHourlyBuckets]]</f>
        <v>45103.166666666664</v>
      </c>
      <c r="E2300">
        <v>55.4</v>
      </c>
      <c r="F2300">
        <v>87.66</v>
      </c>
      <c r="G2300">
        <v>51.8</v>
      </c>
      <c r="H2300">
        <v>30.11</v>
      </c>
      <c r="J2300" t="s">
        <v>20</v>
      </c>
    </row>
    <row r="2301" spans="1:10" x14ac:dyDescent="0.25">
      <c r="A2301" s="1">
        <v>45103</v>
      </c>
      <c r="B2301" s="7">
        <v>0.19444444444444445</v>
      </c>
      <c r="C2301" s="7">
        <v>0.16666666666666666</v>
      </c>
      <c r="D2301" s="8">
        <f>Weather[[#This Row],[Date]]+Weather[[#This Row],[WeatherHourlyBuckets]]</f>
        <v>45103.166666666664</v>
      </c>
      <c r="E2301">
        <v>57.2</v>
      </c>
      <c r="F2301">
        <v>82.14</v>
      </c>
      <c r="G2301">
        <v>51.8</v>
      </c>
      <c r="H2301">
        <v>30.1</v>
      </c>
      <c r="I2301">
        <v>3</v>
      </c>
      <c r="J2301" t="s">
        <v>11</v>
      </c>
    </row>
    <row r="2302" spans="1:10" x14ac:dyDescent="0.25">
      <c r="A2302" s="1">
        <v>45103</v>
      </c>
      <c r="B2302" s="7">
        <v>0.17708333333333334</v>
      </c>
      <c r="C2302" s="7">
        <v>0.16666666666666666</v>
      </c>
      <c r="D2302" s="8">
        <f>Weather[[#This Row],[Date]]+Weather[[#This Row],[WeatherHourlyBuckets]]</f>
        <v>45103.166666666664</v>
      </c>
      <c r="E2302">
        <v>55.4</v>
      </c>
      <c r="F2302">
        <v>87.66</v>
      </c>
      <c r="G2302">
        <v>51.8</v>
      </c>
      <c r="H2302">
        <v>30.1</v>
      </c>
      <c r="I2302">
        <v>6</v>
      </c>
      <c r="J2302" t="s">
        <v>24</v>
      </c>
    </row>
    <row r="2303" spans="1:10" x14ac:dyDescent="0.25">
      <c r="A2303" s="1">
        <v>45103</v>
      </c>
      <c r="B2303" s="7">
        <v>0.1736111111111111</v>
      </c>
      <c r="C2303" s="7">
        <v>0.16666666666666666</v>
      </c>
      <c r="D2303" s="8">
        <f>Weather[[#This Row],[Date]]+Weather[[#This Row],[WeatherHourlyBuckets]]</f>
        <v>45103.166666666664</v>
      </c>
      <c r="E2303">
        <v>55.4</v>
      </c>
      <c r="F2303">
        <v>87.66</v>
      </c>
      <c r="G2303">
        <v>51.8</v>
      </c>
      <c r="H2303">
        <v>30.1</v>
      </c>
      <c r="I2303">
        <v>6</v>
      </c>
      <c r="J2303" t="s">
        <v>24</v>
      </c>
    </row>
    <row r="2304" spans="1:10" x14ac:dyDescent="0.25">
      <c r="A2304" s="1">
        <v>45103</v>
      </c>
      <c r="B2304" s="7">
        <v>0.1701388888888889</v>
      </c>
      <c r="C2304" s="7">
        <v>0.16666666666666666</v>
      </c>
      <c r="D2304" s="8">
        <f>Weather[[#This Row],[Date]]+Weather[[#This Row],[WeatherHourlyBuckets]]</f>
        <v>45103.166666666664</v>
      </c>
      <c r="E2304">
        <v>55.4</v>
      </c>
      <c r="F2304">
        <v>87.66</v>
      </c>
      <c r="G2304">
        <v>51.8</v>
      </c>
      <c r="H2304">
        <v>30.1</v>
      </c>
      <c r="I2304">
        <v>6</v>
      </c>
      <c r="J2304" t="s">
        <v>21</v>
      </c>
    </row>
    <row r="2305" spans="1:10" x14ac:dyDescent="0.25">
      <c r="A2305" s="1">
        <v>45103</v>
      </c>
      <c r="B2305" s="7">
        <v>0.16666666666666666</v>
      </c>
      <c r="C2305" s="7">
        <v>0.16666666666666666</v>
      </c>
      <c r="D2305" s="8">
        <f>Weather[[#This Row],[Date]]+Weather[[#This Row],[WeatherHourlyBuckets]]</f>
        <v>45103.166666666664</v>
      </c>
      <c r="E2305">
        <v>57.2</v>
      </c>
      <c r="F2305">
        <v>82.14</v>
      </c>
      <c r="G2305">
        <v>51.8</v>
      </c>
      <c r="H2305">
        <v>30.1</v>
      </c>
      <c r="I2305">
        <v>6</v>
      </c>
      <c r="J2305" t="s">
        <v>21</v>
      </c>
    </row>
    <row r="2306" spans="1:10" x14ac:dyDescent="0.25">
      <c r="A2306" s="1">
        <v>45103</v>
      </c>
      <c r="B2306" s="7">
        <v>0.16319444444444445</v>
      </c>
      <c r="C2306" s="7">
        <v>0.125</v>
      </c>
      <c r="D2306" s="8">
        <f>Weather[[#This Row],[Date]]+Weather[[#This Row],[WeatherHourlyBuckets]]</f>
        <v>45103.125</v>
      </c>
      <c r="E2306">
        <v>57.2</v>
      </c>
      <c r="F2306">
        <v>82.14</v>
      </c>
      <c r="G2306">
        <v>51.8</v>
      </c>
      <c r="H2306">
        <v>30.1</v>
      </c>
      <c r="I2306">
        <v>5</v>
      </c>
      <c r="J2306" t="s">
        <v>21</v>
      </c>
    </row>
    <row r="2307" spans="1:10" x14ac:dyDescent="0.25">
      <c r="A2307" s="1">
        <v>45103</v>
      </c>
      <c r="B2307" s="7">
        <v>0.15972222222222221</v>
      </c>
      <c r="C2307" s="7">
        <v>0.125</v>
      </c>
      <c r="D2307" s="8">
        <f>Weather[[#This Row],[Date]]+Weather[[#This Row],[WeatherHourlyBuckets]]</f>
        <v>45103.125</v>
      </c>
      <c r="E2307">
        <v>57.2</v>
      </c>
      <c r="F2307">
        <v>82.14</v>
      </c>
      <c r="G2307">
        <v>51.8</v>
      </c>
      <c r="H2307">
        <v>30.11</v>
      </c>
      <c r="I2307">
        <v>4</v>
      </c>
      <c r="J2307" t="s">
        <v>21</v>
      </c>
    </row>
    <row r="2308" spans="1:10" x14ac:dyDescent="0.25">
      <c r="A2308" s="1">
        <v>45103</v>
      </c>
      <c r="B2308" s="7">
        <v>0.15625</v>
      </c>
      <c r="C2308" s="7">
        <v>0.125</v>
      </c>
      <c r="D2308" s="8">
        <f>Weather[[#This Row],[Date]]+Weather[[#This Row],[WeatherHourlyBuckets]]</f>
        <v>45103.125</v>
      </c>
      <c r="E2308">
        <v>57.2</v>
      </c>
      <c r="F2308">
        <v>82.14</v>
      </c>
      <c r="G2308">
        <v>51.8</v>
      </c>
      <c r="H2308">
        <v>30.11</v>
      </c>
      <c r="I2308">
        <v>4</v>
      </c>
      <c r="J2308" t="s">
        <v>21</v>
      </c>
    </row>
    <row r="2309" spans="1:10" x14ac:dyDescent="0.25">
      <c r="A2309" s="1">
        <v>45103</v>
      </c>
      <c r="B2309" s="7">
        <v>0.15277777777777779</v>
      </c>
      <c r="C2309" s="7">
        <v>0.125</v>
      </c>
      <c r="D2309" s="8">
        <f>Weather[[#This Row],[Date]]+Weather[[#This Row],[WeatherHourlyBuckets]]</f>
        <v>45103.125</v>
      </c>
      <c r="E2309">
        <v>57.2</v>
      </c>
      <c r="F2309">
        <v>82.14</v>
      </c>
      <c r="G2309">
        <v>51.8</v>
      </c>
      <c r="H2309">
        <v>30.11</v>
      </c>
      <c r="I2309">
        <v>5</v>
      </c>
      <c r="J2309" t="s">
        <v>21</v>
      </c>
    </row>
    <row r="2310" spans="1:10" x14ac:dyDescent="0.25">
      <c r="A2310" s="1">
        <v>45103</v>
      </c>
      <c r="B2310" s="7">
        <v>0.14930555555555555</v>
      </c>
      <c r="C2310" s="7">
        <v>0.125</v>
      </c>
      <c r="D2310" s="8">
        <f>Weather[[#This Row],[Date]]+Weather[[#This Row],[WeatherHourlyBuckets]]</f>
        <v>45103.125</v>
      </c>
      <c r="E2310">
        <v>57.2</v>
      </c>
      <c r="F2310">
        <v>82.14</v>
      </c>
      <c r="G2310">
        <v>51.8</v>
      </c>
      <c r="H2310">
        <v>30.11</v>
      </c>
      <c r="I2310">
        <v>6</v>
      </c>
      <c r="J2310" t="s">
        <v>21</v>
      </c>
    </row>
    <row r="2311" spans="1:10" x14ac:dyDescent="0.25">
      <c r="A2311" s="1">
        <v>45103</v>
      </c>
      <c r="B2311" s="7">
        <v>0.14583333333333334</v>
      </c>
      <c r="C2311" s="7">
        <v>0.125</v>
      </c>
      <c r="D2311" s="8">
        <f>Weather[[#This Row],[Date]]+Weather[[#This Row],[WeatherHourlyBuckets]]</f>
        <v>45103.125</v>
      </c>
      <c r="E2311">
        <v>57.2</v>
      </c>
      <c r="F2311">
        <v>82.14</v>
      </c>
      <c r="G2311">
        <v>51.8</v>
      </c>
      <c r="H2311">
        <v>30.11</v>
      </c>
      <c r="I2311">
        <v>7</v>
      </c>
      <c r="J2311" t="s">
        <v>21</v>
      </c>
    </row>
    <row r="2312" spans="1:10" x14ac:dyDescent="0.25">
      <c r="A2312" s="1">
        <v>45103</v>
      </c>
      <c r="B2312" s="7">
        <v>0.13541666666666666</v>
      </c>
      <c r="C2312" s="7">
        <v>0.125</v>
      </c>
      <c r="D2312" s="8">
        <f>Weather[[#This Row],[Date]]+Weather[[#This Row],[WeatherHourlyBuckets]]</f>
        <v>45103.125</v>
      </c>
      <c r="E2312">
        <v>57.2</v>
      </c>
      <c r="F2312">
        <v>82.14</v>
      </c>
      <c r="G2312">
        <v>51.8</v>
      </c>
      <c r="H2312">
        <v>30.11</v>
      </c>
      <c r="I2312">
        <v>7</v>
      </c>
      <c r="J2312" t="s">
        <v>21</v>
      </c>
    </row>
    <row r="2313" spans="1:10" x14ac:dyDescent="0.25">
      <c r="A2313" s="1">
        <v>45103</v>
      </c>
      <c r="B2313" s="7">
        <v>0.13194444444444445</v>
      </c>
      <c r="C2313" s="7">
        <v>0.125</v>
      </c>
      <c r="D2313" s="8">
        <f>Weather[[#This Row],[Date]]+Weather[[#This Row],[WeatherHourlyBuckets]]</f>
        <v>45103.125</v>
      </c>
      <c r="E2313">
        <v>57.2</v>
      </c>
      <c r="F2313">
        <v>82.14</v>
      </c>
      <c r="G2313">
        <v>51.8</v>
      </c>
      <c r="H2313">
        <v>30.11</v>
      </c>
      <c r="I2313">
        <v>7</v>
      </c>
      <c r="J2313" t="s">
        <v>21</v>
      </c>
    </row>
    <row r="2314" spans="1:10" x14ac:dyDescent="0.25">
      <c r="A2314" s="1">
        <v>45103</v>
      </c>
      <c r="B2314" s="7">
        <v>0.12847222222222221</v>
      </c>
      <c r="C2314" s="7">
        <v>0.125</v>
      </c>
      <c r="D2314" s="8">
        <f>Weather[[#This Row],[Date]]+Weather[[#This Row],[WeatherHourlyBuckets]]</f>
        <v>45103.125</v>
      </c>
      <c r="E2314">
        <v>57.2</v>
      </c>
      <c r="F2314">
        <v>82.14</v>
      </c>
      <c r="G2314">
        <v>51.8</v>
      </c>
      <c r="H2314">
        <v>30.11</v>
      </c>
      <c r="I2314">
        <v>9</v>
      </c>
      <c r="J2314" t="s">
        <v>21</v>
      </c>
    </row>
    <row r="2315" spans="1:10" x14ac:dyDescent="0.25">
      <c r="A2315" s="1">
        <v>45103</v>
      </c>
      <c r="B2315" s="7">
        <v>0.125</v>
      </c>
      <c r="C2315" s="7">
        <v>0.125</v>
      </c>
      <c r="D2315" s="8">
        <f>Weather[[#This Row],[Date]]+Weather[[#This Row],[WeatherHourlyBuckets]]</f>
        <v>45103.125</v>
      </c>
      <c r="E2315">
        <v>57.2</v>
      </c>
      <c r="F2315">
        <v>82.14</v>
      </c>
      <c r="G2315">
        <v>51.8</v>
      </c>
      <c r="H2315">
        <v>30.11</v>
      </c>
      <c r="I2315">
        <v>8</v>
      </c>
      <c r="J2315" t="s">
        <v>21</v>
      </c>
    </row>
    <row r="2316" spans="1:10" x14ac:dyDescent="0.25">
      <c r="A2316" s="1">
        <v>45103</v>
      </c>
      <c r="B2316" s="7">
        <v>0.12152777777777778</v>
      </c>
      <c r="C2316" s="7">
        <v>8.3333333333333329E-2</v>
      </c>
      <c r="D2316" s="8">
        <f>Weather[[#This Row],[Date]]+Weather[[#This Row],[WeatherHourlyBuckets]]</f>
        <v>45103.083333333336</v>
      </c>
      <c r="E2316">
        <v>57.2</v>
      </c>
      <c r="F2316">
        <v>82.14</v>
      </c>
      <c r="G2316">
        <v>51.8</v>
      </c>
      <c r="H2316">
        <v>30.11</v>
      </c>
      <c r="I2316">
        <v>8</v>
      </c>
      <c r="J2316" t="s">
        <v>21</v>
      </c>
    </row>
    <row r="2317" spans="1:10" x14ac:dyDescent="0.25">
      <c r="A2317" s="1">
        <v>45103</v>
      </c>
      <c r="B2317" s="7">
        <v>0.11805555555555555</v>
      </c>
      <c r="C2317" s="7">
        <v>8.3333333333333329E-2</v>
      </c>
      <c r="D2317" s="8">
        <f>Weather[[#This Row],[Date]]+Weather[[#This Row],[WeatherHourlyBuckets]]</f>
        <v>45103.083333333336</v>
      </c>
      <c r="E2317">
        <v>57.2</v>
      </c>
      <c r="F2317">
        <v>82.14</v>
      </c>
      <c r="G2317">
        <v>51.8</v>
      </c>
      <c r="H2317">
        <v>30.11</v>
      </c>
      <c r="I2317">
        <v>7</v>
      </c>
      <c r="J2317" t="s">
        <v>21</v>
      </c>
    </row>
    <row r="2318" spans="1:10" x14ac:dyDescent="0.25">
      <c r="A2318" s="1">
        <v>45103</v>
      </c>
      <c r="B2318" s="7">
        <v>0.11458333333333333</v>
      </c>
      <c r="C2318" s="7">
        <v>8.3333333333333329E-2</v>
      </c>
      <c r="D2318" s="8">
        <f>Weather[[#This Row],[Date]]+Weather[[#This Row],[WeatherHourlyBuckets]]</f>
        <v>45103.083333333336</v>
      </c>
      <c r="E2318">
        <v>57.2</v>
      </c>
      <c r="F2318">
        <v>82.14</v>
      </c>
      <c r="G2318">
        <v>51.8</v>
      </c>
      <c r="H2318">
        <v>30.11</v>
      </c>
      <c r="I2318">
        <v>7</v>
      </c>
      <c r="J2318" t="s">
        <v>21</v>
      </c>
    </row>
    <row r="2319" spans="1:10" x14ac:dyDescent="0.25">
      <c r="A2319" s="1">
        <v>45103</v>
      </c>
      <c r="B2319" s="7">
        <v>0.1111111111111111</v>
      </c>
      <c r="C2319" s="7">
        <v>8.3333333333333329E-2</v>
      </c>
      <c r="D2319" s="8">
        <f>Weather[[#This Row],[Date]]+Weather[[#This Row],[WeatherHourlyBuckets]]</f>
        <v>45103.083333333336</v>
      </c>
      <c r="E2319">
        <v>57.2</v>
      </c>
      <c r="F2319">
        <v>82.14</v>
      </c>
      <c r="G2319">
        <v>51.8</v>
      </c>
      <c r="H2319">
        <v>30.11</v>
      </c>
      <c r="I2319">
        <v>8</v>
      </c>
      <c r="J2319" t="s">
        <v>21</v>
      </c>
    </row>
    <row r="2320" spans="1:10" x14ac:dyDescent="0.25">
      <c r="A2320" s="1">
        <v>45103</v>
      </c>
      <c r="B2320" s="7">
        <v>0.1076388888888889</v>
      </c>
      <c r="C2320" s="7">
        <v>8.3333333333333329E-2</v>
      </c>
      <c r="D2320" s="8">
        <f>Weather[[#This Row],[Date]]+Weather[[#This Row],[WeatherHourlyBuckets]]</f>
        <v>45103.083333333336</v>
      </c>
      <c r="E2320">
        <v>59</v>
      </c>
      <c r="F2320">
        <v>77.010000000000005</v>
      </c>
      <c r="G2320">
        <v>51.8</v>
      </c>
      <c r="H2320">
        <v>30.11</v>
      </c>
      <c r="I2320">
        <v>8</v>
      </c>
      <c r="J2320" t="s">
        <v>21</v>
      </c>
    </row>
    <row r="2321" spans="1:10" x14ac:dyDescent="0.25">
      <c r="A2321" s="1">
        <v>45103</v>
      </c>
      <c r="B2321" s="7">
        <v>0.10416666666666667</v>
      </c>
      <c r="C2321" s="7">
        <v>8.3333333333333329E-2</v>
      </c>
      <c r="D2321" s="8">
        <f>Weather[[#This Row],[Date]]+Weather[[#This Row],[WeatherHourlyBuckets]]</f>
        <v>45103.083333333336</v>
      </c>
      <c r="E2321">
        <v>57.2</v>
      </c>
      <c r="F2321">
        <v>82.14</v>
      </c>
      <c r="G2321">
        <v>51.8</v>
      </c>
      <c r="H2321">
        <v>30.12</v>
      </c>
      <c r="I2321">
        <v>9</v>
      </c>
      <c r="J2321" t="s">
        <v>21</v>
      </c>
    </row>
    <row r="2322" spans="1:10" x14ac:dyDescent="0.25">
      <c r="A2322" s="1">
        <v>45103</v>
      </c>
      <c r="B2322" s="7">
        <v>9.375E-2</v>
      </c>
      <c r="C2322" s="7">
        <v>8.3333333333333329E-2</v>
      </c>
      <c r="D2322" s="8">
        <f>Weather[[#This Row],[Date]]+Weather[[#This Row],[WeatherHourlyBuckets]]</f>
        <v>45103.083333333336</v>
      </c>
      <c r="E2322">
        <v>59</v>
      </c>
      <c r="F2322">
        <v>77.010000000000005</v>
      </c>
      <c r="G2322">
        <v>51.8</v>
      </c>
      <c r="H2322">
        <v>30.12</v>
      </c>
      <c r="I2322">
        <v>11</v>
      </c>
      <c r="J2322" t="s">
        <v>21</v>
      </c>
    </row>
    <row r="2323" spans="1:10" x14ac:dyDescent="0.25">
      <c r="A2323" s="1">
        <v>45103</v>
      </c>
      <c r="B2323" s="7">
        <v>9.0277777777777776E-2</v>
      </c>
      <c r="C2323" s="7">
        <v>8.3333333333333329E-2</v>
      </c>
      <c r="D2323" s="8">
        <f>Weather[[#This Row],[Date]]+Weather[[#This Row],[WeatherHourlyBuckets]]</f>
        <v>45103.083333333336</v>
      </c>
      <c r="E2323">
        <v>59</v>
      </c>
      <c r="F2323">
        <v>77.010000000000005</v>
      </c>
      <c r="G2323">
        <v>51.8</v>
      </c>
      <c r="H2323">
        <v>30.12</v>
      </c>
      <c r="I2323">
        <v>10</v>
      </c>
      <c r="J2323" t="s">
        <v>21</v>
      </c>
    </row>
    <row r="2324" spans="1:10" x14ac:dyDescent="0.25">
      <c r="A2324" s="1">
        <v>45103</v>
      </c>
      <c r="B2324" s="7">
        <v>8.6805555555555552E-2</v>
      </c>
      <c r="C2324" s="7">
        <v>8.3333333333333329E-2</v>
      </c>
      <c r="D2324" s="8">
        <f>Weather[[#This Row],[Date]]+Weather[[#This Row],[WeatherHourlyBuckets]]</f>
        <v>45103.083333333336</v>
      </c>
      <c r="E2324">
        <v>60.8</v>
      </c>
      <c r="F2324">
        <v>72.23</v>
      </c>
      <c r="G2324">
        <v>51.8</v>
      </c>
      <c r="H2324">
        <v>30.12</v>
      </c>
      <c r="I2324">
        <v>10</v>
      </c>
      <c r="J2324" t="s">
        <v>21</v>
      </c>
    </row>
    <row r="2325" spans="1:10" x14ac:dyDescent="0.25">
      <c r="A2325" s="1">
        <v>45103</v>
      </c>
      <c r="B2325" s="7">
        <v>7.6388888888888895E-2</v>
      </c>
      <c r="C2325" s="7">
        <v>4.1666666666666664E-2</v>
      </c>
      <c r="D2325" s="8">
        <f>Weather[[#This Row],[Date]]+Weather[[#This Row],[WeatherHourlyBuckets]]</f>
        <v>45103.041666666664</v>
      </c>
      <c r="E2325">
        <v>60.8</v>
      </c>
      <c r="F2325">
        <v>72.23</v>
      </c>
      <c r="G2325">
        <v>51.8</v>
      </c>
      <c r="H2325">
        <v>30.12</v>
      </c>
      <c r="I2325">
        <v>13</v>
      </c>
      <c r="J2325" t="s">
        <v>21</v>
      </c>
    </row>
    <row r="2326" spans="1:10" x14ac:dyDescent="0.25">
      <c r="A2326" s="1">
        <v>45103</v>
      </c>
      <c r="B2326" s="7">
        <v>7.2916666666666671E-2</v>
      </c>
      <c r="C2326" s="7">
        <v>4.1666666666666664E-2</v>
      </c>
      <c r="D2326" s="8">
        <f>Weather[[#This Row],[Date]]+Weather[[#This Row],[WeatherHourlyBuckets]]</f>
        <v>45103.041666666664</v>
      </c>
      <c r="E2326">
        <v>60.8</v>
      </c>
      <c r="F2326">
        <v>72.23</v>
      </c>
      <c r="G2326">
        <v>51.8</v>
      </c>
      <c r="H2326">
        <v>30.12</v>
      </c>
      <c r="I2326">
        <v>13</v>
      </c>
      <c r="J2326" t="s">
        <v>21</v>
      </c>
    </row>
    <row r="2327" spans="1:10" x14ac:dyDescent="0.25">
      <c r="A2327" s="1">
        <v>45103</v>
      </c>
      <c r="B2327" s="7">
        <v>6.9444444444444448E-2</v>
      </c>
      <c r="C2327" s="7">
        <v>4.1666666666666664E-2</v>
      </c>
      <c r="D2327" s="8">
        <f>Weather[[#This Row],[Date]]+Weather[[#This Row],[WeatherHourlyBuckets]]</f>
        <v>45103.041666666664</v>
      </c>
      <c r="E2327">
        <v>60.8</v>
      </c>
      <c r="F2327">
        <v>72.23</v>
      </c>
      <c r="G2327">
        <v>51.8</v>
      </c>
      <c r="H2327">
        <v>30.12</v>
      </c>
      <c r="I2327">
        <v>14</v>
      </c>
      <c r="J2327" t="s">
        <v>21</v>
      </c>
    </row>
    <row r="2328" spans="1:10" x14ac:dyDescent="0.25">
      <c r="A2328" s="1">
        <v>45103</v>
      </c>
      <c r="B2328" s="7">
        <v>6.5972222222222224E-2</v>
      </c>
      <c r="C2328" s="7">
        <v>4.1666666666666664E-2</v>
      </c>
      <c r="D2328" s="8">
        <f>Weather[[#This Row],[Date]]+Weather[[#This Row],[WeatherHourlyBuckets]]</f>
        <v>45103.041666666664</v>
      </c>
      <c r="E2328">
        <v>60.8</v>
      </c>
      <c r="F2328">
        <v>72.23</v>
      </c>
      <c r="G2328">
        <v>51.8</v>
      </c>
      <c r="H2328">
        <v>30.12</v>
      </c>
      <c r="I2328">
        <v>15</v>
      </c>
      <c r="J2328" t="s">
        <v>21</v>
      </c>
    </row>
    <row r="2329" spans="1:10" x14ac:dyDescent="0.25">
      <c r="A2329" s="1">
        <v>45103</v>
      </c>
      <c r="B2329" s="7">
        <v>5.2083333333333336E-2</v>
      </c>
      <c r="C2329" s="7">
        <v>4.1666666666666664E-2</v>
      </c>
      <c r="D2329" s="8">
        <f>Weather[[#This Row],[Date]]+Weather[[#This Row],[WeatherHourlyBuckets]]</f>
        <v>45103.041666666664</v>
      </c>
      <c r="E2329">
        <v>62.6</v>
      </c>
      <c r="F2329">
        <v>67.790000000000006</v>
      </c>
      <c r="G2329">
        <v>51.8</v>
      </c>
      <c r="H2329">
        <v>30.13</v>
      </c>
      <c r="I2329">
        <v>12</v>
      </c>
      <c r="J2329" t="s">
        <v>21</v>
      </c>
    </row>
    <row r="2330" spans="1:10" x14ac:dyDescent="0.25">
      <c r="A2330" s="1">
        <v>45103</v>
      </c>
      <c r="B2330" s="7">
        <v>4.8611111111111112E-2</v>
      </c>
      <c r="C2330" s="7">
        <v>4.1666666666666664E-2</v>
      </c>
      <c r="D2330" s="8">
        <f>Weather[[#This Row],[Date]]+Weather[[#This Row],[WeatherHourlyBuckets]]</f>
        <v>45103.041666666664</v>
      </c>
      <c r="E2330">
        <v>62.6</v>
      </c>
      <c r="F2330">
        <v>67.790000000000006</v>
      </c>
      <c r="G2330">
        <v>51.8</v>
      </c>
      <c r="H2330">
        <v>30.13</v>
      </c>
      <c r="I2330">
        <v>15</v>
      </c>
      <c r="J2330" t="s">
        <v>21</v>
      </c>
    </row>
    <row r="2331" spans="1:10" x14ac:dyDescent="0.25">
      <c r="A2331" s="1">
        <v>45103</v>
      </c>
      <c r="B2331" s="7">
        <v>4.5138888888888888E-2</v>
      </c>
      <c r="C2331" s="7">
        <v>4.1666666666666664E-2</v>
      </c>
      <c r="D2331" s="8">
        <f>Weather[[#This Row],[Date]]+Weather[[#This Row],[WeatherHourlyBuckets]]</f>
        <v>45103.041666666664</v>
      </c>
      <c r="E2331">
        <v>62.6</v>
      </c>
      <c r="F2331">
        <v>67.790000000000006</v>
      </c>
      <c r="G2331">
        <v>51.8</v>
      </c>
      <c r="H2331">
        <v>30.14</v>
      </c>
      <c r="I2331">
        <v>14</v>
      </c>
      <c r="J2331" t="s">
        <v>21</v>
      </c>
    </row>
    <row r="2332" spans="1:10" x14ac:dyDescent="0.25">
      <c r="A2332" s="1">
        <v>45103</v>
      </c>
      <c r="B2332" s="7">
        <v>4.1666666666666664E-2</v>
      </c>
      <c r="C2332" s="7">
        <v>4.1666666666666664E-2</v>
      </c>
      <c r="D2332" s="8">
        <f>Weather[[#This Row],[Date]]+Weather[[#This Row],[WeatherHourlyBuckets]]</f>
        <v>45103.041666666664</v>
      </c>
      <c r="E2332">
        <v>62.6</v>
      </c>
      <c r="F2332">
        <v>67.790000000000006</v>
      </c>
      <c r="G2332">
        <v>51.8</v>
      </c>
      <c r="H2332">
        <v>30.14</v>
      </c>
      <c r="I2332">
        <v>13</v>
      </c>
      <c r="J2332" t="s">
        <v>21</v>
      </c>
    </row>
    <row r="2333" spans="1:10" x14ac:dyDescent="0.25">
      <c r="A2333" s="1">
        <v>45103</v>
      </c>
      <c r="B2333" s="7">
        <v>3.8194444444444448E-2</v>
      </c>
      <c r="C2333" s="7">
        <v>0</v>
      </c>
      <c r="D2333" s="8">
        <f>Weather[[#This Row],[Date]]+Weather[[#This Row],[WeatherHourlyBuckets]]</f>
        <v>45103</v>
      </c>
      <c r="E2333">
        <v>62.6</v>
      </c>
      <c r="F2333">
        <v>67.790000000000006</v>
      </c>
      <c r="G2333">
        <v>51.8</v>
      </c>
      <c r="H2333">
        <v>30.14</v>
      </c>
      <c r="I2333">
        <v>11</v>
      </c>
      <c r="J2333" t="s">
        <v>21</v>
      </c>
    </row>
    <row r="2334" spans="1:10" x14ac:dyDescent="0.25">
      <c r="A2334" s="1">
        <v>45103</v>
      </c>
      <c r="B2334" s="7">
        <v>3.4722222222222224E-2</v>
      </c>
      <c r="C2334" s="7">
        <v>0</v>
      </c>
      <c r="D2334" s="8">
        <f>Weather[[#This Row],[Date]]+Weather[[#This Row],[WeatherHourlyBuckets]]</f>
        <v>45103</v>
      </c>
      <c r="E2334">
        <v>62.6</v>
      </c>
      <c r="F2334">
        <v>67.790000000000006</v>
      </c>
      <c r="G2334">
        <v>51.8</v>
      </c>
      <c r="H2334">
        <v>30.14</v>
      </c>
      <c r="I2334">
        <v>13</v>
      </c>
      <c r="J2334" t="s">
        <v>21</v>
      </c>
    </row>
    <row r="2335" spans="1:10" x14ac:dyDescent="0.25">
      <c r="A2335" s="1">
        <v>45103</v>
      </c>
      <c r="B2335" s="7">
        <v>3.125E-2</v>
      </c>
      <c r="C2335" s="7">
        <v>0</v>
      </c>
      <c r="D2335" s="8">
        <f>Weather[[#This Row],[Date]]+Weather[[#This Row],[WeatherHourlyBuckets]]</f>
        <v>45103</v>
      </c>
      <c r="E2335">
        <v>62.6</v>
      </c>
      <c r="F2335">
        <v>67.790000000000006</v>
      </c>
      <c r="G2335">
        <v>51.8</v>
      </c>
      <c r="H2335">
        <v>30.15</v>
      </c>
      <c r="I2335">
        <v>14</v>
      </c>
      <c r="J2335" t="s">
        <v>21</v>
      </c>
    </row>
    <row r="2336" spans="1:10" x14ac:dyDescent="0.25">
      <c r="A2336" s="1">
        <v>45103</v>
      </c>
      <c r="B2336" s="7">
        <v>2.4305555555555556E-2</v>
      </c>
      <c r="C2336" s="7">
        <v>0</v>
      </c>
      <c r="D2336" s="8">
        <f>Weather[[#This Row],[Date]]+Weather[[#This Row],[WeatherHourlyBuckets]]</f>
        <v>45103</v>
      </c>
      <c r="E2336">
        <v>62.6</v>
      </c>
      <c r="F2336">
        <v>67.790000000000006</v>
      </c>
      <c r="G2336">
        <v>51.8</v>
      </c>
      <c r="H2336">
        <v>30.15</v>
      </c>
      <c r="I2336">
        <v>13</v>
      </c>
      <c r="J2336" t="s">
        <v>21</v>
      </c>
    </row>
    <row r="2337" spans="1:10" x14ac:dyDescent="0.25">
      <c r="A2337" s="1">
        <v>45103</v>
      </c>
      <c r="B2337" s="7">
        <v>2.0833333333333332E-2</v>
      </c>
      <c r="C2337" s="7">
        <v>0</v>
      </c>
      <c r="D2337" s="8">
        <f>Weather[[#This Row],[Date]]+Weather[[#This Row],[WeatherHourlyBuckets]]</f>
        <v>45103</v>
      </c>
      <c r="E2337">
        <v>62.6</v>
      </c>
      <c r="F2337">
        <v>67.790000000000006</v>
      </c>
      <c r="G2337">
        <v>51.8</v>
      </c>
      <c r="H2337">
        <v>30.15</v>
      </c>
      <c r="I2337">
        <v>11</v>
      </c>
      <c r="J2337" t="s">
        <v>21</v>
      </c>
    </row>
    <row r="2338" spans="1:10" x14ac:dyDescent="0.25">
      <c r="A2338" s="1">
        <v>45103</v>
      </c>
      <c r="B2338" s="7">
        <v>1.0416666666666666E-2</v>
      </c>
      <c r="C2338" s="7">
        <v>0</v>
      </c>
      <c r="D2338" s="8">
        <f>Weather[[#This Row],[Date]]+Weather[[#This Row],[WeatherHourlyBuckets]]</f>
        <v>45103</v>
      </c>
      <c r="E2338">
        <v>62.6</v>
      </c>
      <c r="F2338">
        <v>67.790000000000006</v>
      </c>
      <c r="G2338">
        <v>51.8</v>
      </c>
      <c r="H2338">
        <v>30.15</v>
      </c>
      <c r="I2338">
        <v>11</v>
      </c>
      <c r="J2338" t="s">
        <v>21</v>
      </c>
    </row>
    <row r="2339" spans="1:10" x14ac:dyDescent="0.25">
      <c r="A2339" s="1">
        <v>45103</v>
      </c>
      <c r="B2339" s="7">
        <v>3.472222222222222E-3</v>
      </c>
      <c r="C2339" s="7">
        <v>0</v>
      </c>
      <c r="D2339" s="8">
        <f>Weather[[#This Row],[Date]]+Weather[[#This Row],[WeatherHourlyBuckets]]</f>
        <v>45103</v>
      </c>
      <c r="E2339">
        <v>62.6</v>
      </c>
      <c r="F2339">
        <v>67.790000000000006</v>
      </c>
      <c r="G2339">
        <v>51.8</v>
      </c>
      <c r="H2339">
        <v>30.16</v>
      </c>
      <c r="I2339">
        <v>13</v>
      </c>
      <c r="J2339" t="s">
        <v>11</v>
      </c>
    </row>
    <row r="2340" spans="1:10" x14ac:dyDescent="0.25">
      <c r="A2340" s="1">
        <v>45103</v>
      </c>
      <c r="B2340" s="7">
        <v>0</v>
      </c>
      <c r="C2340" s="7">
        <v>0</v>
      </c>
      <c r="D2340" s="8">
        <f>Weather[[#This Row],[Date]]+Weather[[#This Row],[WeatherHourlyBuckets]]</f>
        <v>45103</v>
      </c>
      <c r="E2340">
        <v>62.6</v>
      </c>
      <c r="F2340">
        <v>67.790000000000006</v>
      </c>
      <c r="G2340">
        <v>51.8</v>
      </c>
      <c r="H2340">
        <v>30.16</v>
      </c>
      <c r="I2340">
        <v>13</v>
      </c>
      <c r="J2340" t="s">
        <v>21</v>
      </c>
    </row>
    <row r="2341" spans="1:10" x14ac:dyDescent="0.25">
      <c r="A2341" s="1">
        <v>45103</v>
      </c>
      <c r="B2341" s="7">
        <v>0.69097222222222221</v>
      </c>
      <c r="C2341" s="7">
        <v>0.66666666666666663</v>
      </c>
      <c r="D2341" s="8">
        <f>Weather[[#This Row],[Date]]+Weather[[#This Row],[WeatherHourlyBuckets]]</f>
        <v>45103.666666666664</v>
      </c>
      <c r="E2341">
        <v>84.2</v>
      </c>
      <c r="F2341">
        <v>25.06</v>
      </c>
      <c r="G2341">
        <v>44.6</v>
      </c>
      <c r="H2341">
        <v>29.99</v>
      </c>
      <c r="I2341">
        <v>10</v>
      </c>
      <c r="J2341" t="s">
        <v>23</v>
      </c>
    </row>
    <row r="2342" spans="1:10" x14ac:dyDescent="0.25">
      <c r="A2342" s="1">
        <v>45103</v>
      </c>
      <c r="B2342" s="7">
        <v>0.67361111111111116</v>
      </c>
      <c r="C2342" s="7">
        <v>0.66666666666666663</v>
      </c>
      <c r="D2342" s="8">
        <f>Weather[[#This Row],[Date]]+Weather[[#This Row],[WeatherHourlyBuckets]]</f>
        <v>45103.666666666664</v>
      </c>
      <c r="E2342">
        <v>84.2</v>
      </c>
      <c r="F2342">
        <v>25.06</v>
      </c>
      <c r="G2342">
        <v>44.6</v>
      </c>
      <c r="H2342">
        <v>29.99</v>
      </c>
      <c r="I2342">
        <v>10</v>
      </c>
      <c r="J2342" t="s">
        <v>25</v>
      </c>
    </row>
    <row r="2343" spans="1:10" x14ac:dyDescent="0.25">
      <c r="A2343" s="1">
        <v>45103</v>
      </c>
      <c r="B2343" s="7">
        <v>0.63194444444444442</v>
      </c>
      <c r="C2343" s="7">
        <v>0.625</v>
      </c>
      <c r="D2343" s="8">
        <f>Weather[[#This Row],[Date]]+Weather[[#This Row],[WeatherHourlyBuckets]]</f>
        <v>45103.625</v>
      </c>
      <c r="E2343">
        <v>84.2</v>
      </c>
      <c r="F2343">
        <v>25.06</v>
      </c>
      <c r="G2343">
        <v>44.6</v>
      </c>
      <c r="H2343">
        <v>30.01</v>
      </c>
      <c r="I2343">
        <v>11</v>
      </c>
      <c r="J2343" t="s">
        <v>13</v>
      </c>
    </row>
    <row r="2344" spans="1:10" x14ac:dyDescent="0.25">
      <c r="A2344" s="1">
        <v>45103</v>
      </c>
      <c r="B2344" s="7">
        <v>0.56944444444444442</v>
      </c>
      <c r="C2344" s="7">
        <v>0.54166666666666663</v>
      </c>
      <c r="D2344" s="8">
        <f>Weather[[#This Row],[Date]]+Weather[[#This Row],[WeatherHourlyBuckets]]</f>
        <v>45103.541666666664</v>
      </c>
      <c r="E2344">
        <v>84.2</v>
      </c>
      <c r="F2344">
        <v>25.06</v>
      </c>
      <c r="G2344">
        <v>44.6</v>
      </c>
      <c r="H2344">
        <v>30.03</v>
      </c>
      <c r="I2344">
        <v>10</v>
      </c>
      <c r="J2344" t="s">
        <v>23</v>
      </c>
    </row>
    <row r="2345" spans="1:10" x14ac:dyDescent="0.25">
      <c r="A2345" s="1">
        <v>45103</v>
      </c>
      <c r="B2345" s="7">
        <v>0.56597222222222221</v>
      </c>
      <c r="C2345" s="7">
        <v>0.54166666666666663</v>
      </c>
      <c r="D2345" s="8">
        <f>Weather[[#This Row],[Date]]+Weather[[#This Row],[WeatherHourlyBuckets]]</f>
        <v>45103.541666666664</v>
      </c>
      <c r="E2345">
        <v>84.2</v>
      </c>
      <c r="F2345">
        <v>25.06</v>
      </c>
      <c r="G2345">
        <v>44.6</v>
      </c>
      <c r="H2345">
        <v>30.03</v>
      </c>
      <c r="I2345">
        <v>9</v>
      </c>
      <c r="J2345" t="s">
        <v>26</v>
      </c>
    </row>
    <row r="2346" spans="1:10" x14ac:dyDescent="0.25">
      <c r="A2346" s="1">
        <v>45103</v>
      </c>
      <c r="B2346" s="7">
        <v>0.49652777777777779</v>
      </c>
      <c r="C2346" s="7">
        <v>0.45833333333333331</v>
      </c>
      <c r="D2346" s="8">
        <f>Weather[[#This Row],[Date]]+Weather[[#This Row],[WeatherHourlyBuckets]]</f>
        <v>45103.458333333336</v>
      </c>
      <c r="E2346">
        <v>82.4</v>
      </c>
      <c r="F2346">
        <v>26.56</v>
      </c>
      <c r="G2346">
        <v>44.6</v>
      </c>
      <c r="H2346">
        <v>30.06</v>
      </c>
      <c r="I2346">
        <v>4</v>
      </c>
      <c r="J2346" t="s">
        <v>21</v>
      </c>
    </row>
    <row r="2347" spans="1:10" x14ac:dyDescent="0.25">
      <c r="A2347" s="1">
        <v>45103</v>
      </c>
      <c r="B2347" s="7">
        <v>0.49305555555555558</v>
      </c>
      <c r="C2347" s="7">
        <v>0.45833333333333331</v>
      </c>
      <c r="D2347" s="8">
        <f>Weather[[#This Row],[Date]]+Weather[[#This Row],[WeatherHourlyBuckets]]</f>
        <v>45103.458333333336</v>
      </c>
      <c r="E2347">
        <v>82.4</v>
      </c>
      <c r="F2347">
        <v>26.56</v>
      </c>
      <c r="G2347">
        <v>44.6</v>
      </c>
      <c r="H2347">
        <v>30.06</v>
      </c>
      <c r="J2347" t="s">
        <v>20</v>
      </c>
    </row>
    <row r="2348" spans="1:10" x14ac:dyDescent="0.25">
      <c r="A2348" s="1">
        <v>45103</v>
      </c>
      <c r="B2348" s="7">
        <v>0.48958333333333331</v>
      </c>
      <c r="C2348" s="7">
        <v>0.45833333333333331</v>
      </c>
      <c r="D2348" s="8">
        <f>Weather[[#This Row],[Date]]+Weather[[#This Row],[WeatherHourlyBuckets]]</f>
        <v>45103.458333333336</v>
      </c>
      <c r="E2348">
        <v>82.4</v>
      </c>
      <c r="F2348">
        <v>26.56</v>
      </c>
      <c r="G2348">
        <v>44.6</v>
      </c>
      <c r="H2348">
        <v>30.06</v>
      </c>
      <c r="J2348" t="s">
        <v>20</v>
      </c>
    </row>
    <row r="2349" spans="1:10" x14ac:dyDescent="0.25">
      <c r="A2349" s="1">
        <v>45103</v>
      </c>
      <c r="B2349" s="7">
        <v>0.98958333333333337</v>
      </c>
      <c r="C2349" s="7">
        <v>0.95833333333333337</v>
      </c>
      <c r="D2349" s="8">
        <f>Weather[[#This Row],[Date]]+Weather[[#This Row],[WeatherHourlyBuckets]]</f>
        <v>45103.958333333336</v>
      </c>
      <c r="E2349">
        <v>68</v>
      </c>
      <c r="F2349">
        <v>60.03</v>
      </c>
      <c r="G2349">
        <v>53.6</v>
      </c>
      <c r="H2349">
        <v>29.99</v>
      </c>
      <c r="I2349">
        <v>12</v>
      </c>
      <c r="J2349" t="s">
        <v>11</v>
      </c>
    </row>
    <row r="2350" spans="1:10" x14ac:dyDescent="0.25">
      <c r="A2350" s="1">
        <v>45103</v>
      </c>
      <c r="B2350" s="7">
        <v>0.98611111111111116</v>
      </c>
      <c r="C2350" s="7">
        <v>0.95833333333333337</v>
      </c>
      <c r="D2350" s="8">
        <f>Weather[[#This Row],[Date]]+Weather[[#This Row],[WeatherHourlyBuckets]]</f>
        <v>45103.958333333336</v>
      </c>
      <c r="E2350">
        <v>66.2</v>
      </c>
      <c r="F2350">
        <v>63.87</v>
      </c>
      <c r="G2350">
        <v>53.6</v>
      </c>
      <c r="H2350">
        <v>29.98</v>
      </c>
      <c r="I2350">
        <v>11</v>
      </c>
      <c r="J2350" t="s">
        <v>12</v>
      </c>
    </row>
    <row r="2351" spans="1:10" x14ac:dyDescent="0.25">
      <c r="A2351" s="1">
        <v>45103</v>
      </c>
      <c r="B2351" s="7">
        <v>0.98263888888888884</v>
      </c>
      <c r="C2351" s="7">
        <v>0.95833333333333337</v>
      </c>
      <c r="D2351" s="8">
        <f>Weather[[#This Row],[Date]]+Weather[[#This Row],[WeatherHourlyBuckets]]</f>
        <v>45103.958333333336</v>
      </c>
      <c r="E2351">
        <v>66.2</v>
      </c>
      <c r="F2351">
        <v>63.87</v>
      </c>
      <c r="G2351">
        <v>53.6</v>
      </c>
      <c r="H2351">
        <v>29.98</v>
      </c>
      <c r="I2351">
        <v>6</v>
      </c>
      <c r="J2351" t="s">
        <v>12</v>
      </c>
    </row>
    <row r="2352" spans="1:10" x14ac:dyDescent="0.25">
      <c r="A2352" s="1">
        <v>45103</v>
      </c>
      <c r="B2352" s="7">
        <v>0.97916666666666663</v>
      </c>
      <c r="C2352" s="7">
        <v>0.95833333333333337</v>
      </c>
      <c r="D2352" s="8">
        <f>Weather[[#This Row],[Date]]+Weather[[#This Row],[WeatherHourlyBuckets]]</f>
        <v>45103.958333333336</v>
      </c>
      <c r="E2352">
        <v>64.400000000000006</v>
      </c>
      <c r="F2352">
        <v>67.989999999999995</v>
      </c>
      <c r="G2352">
        <v>53.6</v>
      </c>
      <c r="H2352">
        <v>29.98</v>
      </c>
      <c r="I2352">
        <v>6</v>
      </c>
      <c r="J2352" t="s">
        <v>22</v>
      </c>
    </row>
    <row r="2353" spans="1:10" x14ac:dyDescent="0.25">
      <c r="A2353" s="1">
        <v>45103</v>
      </c>
      <c r="B2353" s="7">
        <v>0.96875</v>
      </c>
      <c r="C2353" s="7">
        <v>0.95833333333333337</v>
      </c>
      <c r="D2353" s="8">
        <f>Weather[[#This Row],[Date]]+Weather[[#This Row],[WeatherHourlyBuckets]]</f>
        <v>45103.958333333336</v>
      </c>
      <c r="E2353">
        <v>69.8</v>
      </c>
      <c r="F2353">
        <v>56.44</v>
      </c>
      <c r="G2353">
        <v>53.6</v>
      </c>
      <c r="H2353">
        <v>29.98</v>
      </c>
      <c r="I2353">
        <v>4</v>
      </c>
      <c r="J2353" t="s">
        <v>27</v>
      </c>
    </row>
    <row r="2354" spans="1:10" x14ac:dyDescent="0.25">
      <c r="A2354" s="1">
        <v>45103</v>
      </c>
      <c r="B2354" s="7">
        <v>0.96527777777777779</v>
      </c>
      <c r="C2354" s="7">
        <v>0.95833333333333337</v>
      </c>
      <c r="D2354" s="8">
        <f>Weather[[#This Row],[Date]]+Weather[[#This Row],[WeatherHourlyBuckets]]</f>
        <v>45103.958333333336</v>
      </c>
      <c r="E2354">
        <v>68</v>
      </c>
      <c r="F2354">
        <v>60.03</v>
      </c>
      <c r="G2354">
        <v>53.6</v>
      </c>
      <c r="H2354">
        <v>29.99</v>
      </c>
      <c r="I2354">
        <v>4</v>
      </c>
      <c r="J2354" t="s">
        <v>19</v>
      </c>
    </row>
    <row r="2355" spans="1:10" x14ac:dyDescent="0.25">
      <c r="A2355" s="1">
        <v>45103</v>
      </c>
      <c r="B2355" s="7">
        <v>0.96180555555555558</v>
      </c>
      <c r="C2355" s="7">
        <v>0.95833333333333337</v>
      </c>
      <c r="D2355" s="8">
        <f>Weather[[#This Row],[Date]]+Weather[[#This Row],[WeatherHourlyBuckets]]</f>
        <v>45103.958333333336</v>
      </c>
      <c r="E2355">
        <v>69.8</v>
      </c>
      <c r="F2355">
        <v>56.44</v>
      </c>
      <c r="G2355">
        <v>53.6</v>
      </c>
      <c r="H2355">
        <v>29.99</v>
      </c>
      <c r="I2355">
        <v>5</v>
      </c>
      <c r="J2355" t="s">
        <v>19</v>
      </c>
    </row>
    <row r="2356" spans="1:10" x14ac:dyDescent="0.25">
      <c r="A2356" s="1">
        <v>45103</v>
      </c>
      <c r="B2356" s="7">
        <v>0.95833333333333337</v>
      </c>
      <c r="C2356" s="7">
        <v>0.95833333333333337</v>
      </c>
      <c r="D2356" s="8">
        <f>Weather[[#This Row],[Date]]+Weather[[#This Row],[WeatherHourlyBuckets]]</f>
        <v>45103.958333333336</v>
      </c>
      <c r="E2356">
        <v>69.8</v>
      </c>
      <c r="F2356">
        <v>56.44</v>
      </c>
      <c r="G2356">
        <v>53.6</v>
      </c>
      <c r="H2356">
        <v>29.99</v>
      </c>
      <c r="I2356">
        <v>5</v>
      </c>
      <c r="J2356" t="s">
        <v>19</v>
      </c>
    </row>
    <row r="2357" spans="1:10" x14ac:dyDescent="0.25">
      <c r="A2357" s="1">
        <v>45103</v>
      </c>
      <c r="B2357" s="7">
        <v>0.95486111111111116</v>
      </c>
      <c r="C2357" s="7">
        <v>0.91666666666666663</v>
      </c>
      <c r="D2357" s="8">
        <f>Weather[[#This Row],[Date]]+Weather[[#This Row],[WeatherHourlyBuckets]]</f>
        <v>45103.916666666664</v>
      </c>
      <c r="E2357">
        <v>69.8</v>
      </c>
      <c r="F2357">
        <v>56.44</v>
      </c>
      <c r="G2357">
        <v>53.6</v>
      </c>
      <c r="H2357">
        <v>29.99</v>
      </c>
      <c r="I2357">
        <v>5</v>
      </c>
      <c r="J2357" t="s">
        <v>19</v>
      </c>
    </row>
    <row r="2358" spans="1:10" x14ac:dyDescent="0.25">
      <c r="A2358" s="1">
        <v>45103</v>
      </c>
      <c r="B2358" s="7">
        <v>0.95138888888888884</v>
      </c>
      <c r="C2358" s="7">
        <v>0.91666666666666663</v>
      </c>
      <c r="D2358" s="8">
        <f>Weather[[#This Row],[Date]]+Weather[[#This Row],[WeatherHourlyBuckets]]</f>
        <v>45103.916666666664</v>
      </c>
      <c r="E2358">
        <v>68</v>
      </c>
      <c r="F2358">
        <v>60.03</v>
      </c>
      <c r="G2358">
        <v>53.6</v>
      </c>
      <c r="H2358">
        <v>29.99</v>
      </c>
      <c r="I2358">
        <v>5</v>
      </c>
      <c r="J2358" t="s">
        <v>19</v>
      </c>
    </row>
    <row r="2359" spans="1:10" x14ac:dyDescent="0.25">
      <c r="A2359" s="1">
        <v>45103</v>
      </c>
      <c r="B2359" s="7">
        <v>0.94791666666666663</v>
      </c>
      <c r="C2359" s="7">
        <v>0.91666666666666663</v>
      </c>
      <c r="D2359" s="8">
        <f>Weather[[#This Row],[Date]]+Weather[[#This Row],[WeatherHourlyBuckets]]</f>
        <v>45103.916666666664</v>
      </c>
      <c r="E2359">
        <v>68</v>
      </c>
      <c r="F2359">
        <v>60.03</v>
      </c>
      <c r="G2359">
        <v>53.6</v>
      </c>
      <c r="H2359">
        <v>29.99</v>
      </c>
      <c r="I2359">
        <v>5</v>
      </c>
      <c r="J2359" t="s">
        <v>19</v>
      </c>
    </row>
    <row r="2360" spans="1:10" x14ac:dyDescent="0.25">
      <c r="A2360" s="1">
        <v>45103</v>
      </c>
      <c r="B2360" s="7">
        <v>0.94444444444444442</v>
      </c>
      <c r="C2360" s="7">
        <v>0.91666666666666663</v>
      </c>
      <c r="D2360" s="8">
        <f>Weather[[#This Row],[Date]]+Weather[[#This Row],[WeatherHourlyBuckets]]</f>
        <v>45103.916666666664</v>
      </c>
      <c r="E2360">
        <v>68</v>
      </c>
      <c r="F2360">
        <v>60.03</v>
      </c>
      <c r="G2360">
        <v>53.6</v>
      </c>
      <c r="H2360">
        <v>29.98</v>
      </c>
      <c r="I2360">
        <v>5</v>
      </c>
      <c r="J2360" t="s">
        <v>19</v>
      </c>
    </row>
    <row r="2361" spans="1:10" x14ac:dyDescent="0.25">
      <c r="A2361" s="1">
        <v>45103</v>
      </c>
      <c r="B2361" s="7">
        <v>0.94097222222222221</v>
      </c>
      <c r="C2361" s="7">
        <v>0.91666666666666663</v>
      </c>
      <c r="D2361" s="8">
        <f>Weather[[#This Row],[Date]]+Weather[[#This Row],[WeatherHourlyBuckets]]</f>
        <v>45103.916666666664</v>
      </c>
      <c r="E2361">
        <v>69.8</v>
      </c>
      <c r="F2361">
        <v>56.44</v>
      </c>
      <c r="G2361">
        <v>53.6</v>
      </c>
      <c r="H2361">
        <v>29.98</v>
      </c>
      <c r="I2361">
        <v>5</v>
      </c>
      <c r="J2361" t="s">
        <v>19</v>
      </c>
    </row>
    <row r="2362" spans="1:10" x14ac:dyDescent="0.25">
      <c r="A2362" s="1">
        <v>45103</v>
      </c>
      <c r="B2362" s="7">
        <v>0.9375</v>
      </c>
      <c r="C2362" s="7">
        <v>0.91666666666666663</v>
      </c>
      <c r="D2362" s="8">
        <f>Weather[[#This Row],[Date]]+Weather[[#This Row],[WeatherHourlyBuckets]]</f>
        <v>45103.916666666664</v>
      </c>
      <c r="E2362">
        <v>69.8</v>
      </c>
      <c r="F2362">
        <v>56.44</v>
      </c>
      <c r="G2362">
        <v>53.6</v>
      </c>
      <c r="H2362">
        <v>29.98</v>
      </c>
      <c r="I2362">
        <v>5</v>
      </c>
      <c r="J2362" t="s">
        <v>19</v>
      </c>
    </row>
    <row r="2363" spans="1:10" x14ac:dyDescent="0.25">
      <c r="A2363" s="1">
        <v>45103</v>
      </c>
      <c r="B2363" s="7">
        <v>0.92708333333333337</v>
      </c>
      <c r="C2363" s="7">
        <v>0.91666666666666663</v>
      </c>
      <c r="D2363" s="8">
        <f>Weather[[#This Row],[Date]]+Weather[[#This Row],[WeatherHourlyBuckets]]</f>
        <v>45103.916666666664</v>
      </c>
      <c r="E2363">
        <v>69.8</v>
      </c>
      <c r="F2363">
        <v>56.44</v>
      </c>
      <c r="G2363">
        <v>53.6</v>
      </c>
      <c r="H2363">
        <v>29.99</v>
      </c>
      <c r="I2363">
        <v>8</v>
      </c>
      <c r="J2363" t="s">
        <v>19</v>
      </c>
    </row>
    <row r="2364" spans="1:10" x14ac:dyDescent="0.25">
      <c r="A2364" s="1">
        <v>45103</v>
      </c>
      <c r="B2364" s="7">
        <v>0.92361111111111116</v>
      </c>
      <c r="C2364" s="7">
        <v>0.91666666666666663</v>
      </c>
      <c r="D2364" s="8">
        <f>Weather[[#This Row],[Date]]+Weather[[#This Row],[WeatherHourlyBuckets]]</f>
        <v>45103.916666666664</v>
      </c>
      <c r="E2364">
        <v>69.8</v>
      </c>
      <c r="F2364">
        <v>56.44</v>
      </c>
      <c r="G2364">
        <v>53.6</v>
      </c>
      <c r="H2364">
        <v>29.98</v>
      </c>
      <c r="I2364">
        <v>7</v>
      </c>
      <c r="J2364" t="s">
        <v>27</v>
      </c>
    </row>
    <row r="2365" spans="1:10" x14ac:dyDescent="0.25">
      <c r="A2365" s="1">
        <v>45103</v>
      </c>
      <c r="B2365" s="7">
        <v>0.92013888888888884</v>
      </c>
      <c r="C2365" s="7">
        <v>0.91666666666666663</v>
      </c>
      <c r="D2365" s="8">
        <f>Weather[[#This Row],[Date]]+Weather[[#This Row],[WeatherHourlyBuckets]]</f>
        <v>45103.916666666664</v>
      </c>
      <c r="E2365">
        <v>71.599999999999994</v>
      </c>
      <c r="F2365">
        <v>53.1</v>
      </c>
      <c r="G2365">
        <v>53.6</v>
      </c>
      <c r="H2365">
        <v>29.98</v>
      </c>
      <c r="I2365">
        <v>8</v>
      </c>
      <c r="J2365" t="s">
        <v>27</v>
      </c>
    </row>
    <row r="2366" spans="1:10" x14ac:dyDescent="0.25">
      <c r="A2366" s="1">
        <v>45103</v>
      </c>
      <c r="B2366" s="7">
        <v>0.91666666666666663</v>
      </c>
      <c r="C2366" s="7">
        <v>0.91666666666666663</v>
      </c>
      <c r="D2366" s="8">
        <f>Weather[[#This Row],[Date]]+Weather[[#This Row],[WeatherHourlyBuckets]]</f>
        <v>45103.916666666664</v>
      </c>
      <c r="E2366">
        <v>73.400000000000006</v>
      </c>
      <c r="F2366">
        <v>49.97</v>
      </c>
      <c r="G2366">
        <v>53.6</v>
      </c>
      <c r="H2366">
        <v>29.98</v>
      </c>
      <c r="I2366">
        <v>7</v>
      </c>
      <c r="J2366" t="s">
        <v>27</v>
      </c>
    </row>
    <row r="2367" spans="1:10" x14ac:dyDescent="0.25">
      <c r="A2367" s="1">
        <v>45103</v>
      </c>
      <c r="B2367" s="7">
        <v>0.91319444444444442</v>
      </c>
      <c r="C2367" s="7">
        <v>0.875</v>
      </c>
      <c r="D2367" s="8">
        <f>Weather[[#This Row],[Date]]+Weather[[#This Row],[WeatherHourlyBuckets]]</f>
        <v>45103.875</v>
      </c>
      <c r="E2367">
        <v>75.2</v>
      </c>
      <c r="F2367">
        <v>47.06</v>
      </c>
      <c r="G2367">
        <v>53.6</v>
      </c>
      <c r="H2367">
        <v>29.98</v>
      </c>
      <c r="I2367">
        <v>9</v>
      </c>
      <c r="J2367" t="s">
        <v>24</v>
      </c>
    </row>
    <row r="2368" spans="1:10" x14ac:dyDescent="0.25">
      <c r="A2368" s="1">
        <v>45103</v>
      </c>
      <c r="B2368" s="7">
        <v>0.90972222222222221</v>
      </c>
      <c r="C2368" s="7">
        <v>0.875</v>
      </c>
      <c r="D2368" s="8">
        <f>Weather[[#This Row],[Date]]+Weather[[#This Row],[WeatherHourlyBuckets]]</f>
        <v>45103.875</v>
      </c>
      <c r="E2368">
        <v>73.400000000000006</v>
      </c>
      <c r="F2368">
        <v>49.97</v>
      </c>
      <c r="G2368">
        <v>53.6</v>
      </c>
      <c r="H2368">
        <v>29.98</v>
      </c>
      <c r="I2368">
        <v>10</v>
      </c>
      <c r="J2368" t="s">
        <v>24</v>
      </c>
    </row>
    <row r="2369" spans="1:10" x14ac:dyDescent="0.25">
      <c r="A2369" s="1">
        <v>45103</v>
      </c>
      <c r="B2369" s="7">
        <v>0.90625</v>
      </c>
      <c r="C2369" s="7">
        <v>0.875</v>
      </c>
      <c r="D2369" s="8">
        <f>Weather[[#This Row],[Date]]+Weather[[#This Row],[WeatherHourlyBuckets]]</f>
        <v>45103.875</v>
      </c>
      <c r="E2369">
        <v>73.400000000000006</v>
      </c>
      <c r="F2369">
        <v>49.97</v>
      </c>
      <c r="G2369">
        <v>53.6</v>
      </c>
      <c r="H2369">
        <v>29.98</v>
      </c>
      <c r="I2369">
        <v>8</v>
      </c>
      <c r="J2369" t="s">
        <v>24</v>
      </c>
    </row>
    <row r="2370" spans="1:10" x14ac:dyDescent="0.25">
      <c r="A2370" s="1">
        <v>45103</v>
      </c>
      <c r="B2370" s="7">
        <v>0.90277777777777779</v>
      </c>
      <c r="C2370" s="7">
        <v>0.875</v>
      </c>
      <c r="D2370" s="8">
        <f>Weather[[#This Row],[Date]]+Weather[[#This Row],[WeatherHourlyBuckets]]</f>
        <v>45103.875</v>
      </c>
      <c r="E2370">
        <v>73.400000000000006</v>
      </c>
      <c r="F2370">
        <v>49.97</v>
      </c>
      <c r="G2370">
        <v>53.6</v>
      </c>
      <c r="H2370">
        <v>29.98</v>
      </c>
      <c r="I2370">
        <v>9</v>
      </c>
      <c r="J2370" t="s">
        <v>24</v>
      </c>
    </row>
    <row r="2371" spans="1:10" x14ac:dyDescent="0.25">
      <c r="A2371" s="1">
        <v>45103</v>
      </c>
      <c r="B2371" s="7">
        <v>0.89930555555555558</v>
      </c>
      <c r="C2371" s="7">
        <v>0.875</v>
      </c>
      <c r="D2371" s="8">
        <f>Weather[[#This Row],[Date]]+Weather[[#This Row],[WeatherHourlyBuckets]]</f>
        <v>45103.875</v>
      </c>
      <c r="E2371">
        <v>73.400000000000006</v>
      </c>
      <c r="F2371">
        <v>49.97</v>
      </c>
      <c r="G2371">
        <v>53.6</v>
      </c>
      <c r="H2371">
        <v>29.98</v>
      </c>
      <c r="I2371">
        <v>11</v>
      </c>
      <c r="J2371" t="s">
        <v>24</v>
      </c>
    </row>
    <row r="2372" spans="1:10" x14ac:dyDescent="0.25">
      <c r="A2372" s="1">
        <v>45103</v>
      </c>
      <c r="B2372" s="7">
        <v>0.89583333333333337</v>
      </c>
      <c r="C2372" s="7">
        <v>0.875</v>
      </c>
      <c r="D2372" s="8">
        <f>Weather[[#This Row],[Date]]+Weather[[#This Row],[WeatherHourlyBuckets]]</f>
        <v>45103.875</v>
      </c>
      <c r="E2372">
        <v>73.400000000000006</v>
      </c>
      <c r="F2372">
        <v>49.97</v>
      </c>
      <c r="G2372">
        <v>53.6</v>
      </c>
      <c r="H2372">
        <v>29.98</v>
      </c>
      <c r="I2372">
        <v>7</v>
      </c>
      <c r="J2372" t="s">
        <v>24</v>
      </c>
    </row>
    <row r="2373" spans="1:10" x14ac:dyDescent="0.25">
      <c r="A2373" s="1">
        <v>45103</v>
      </c>
      <c r="B2373" s="7">
        <v>0.88541666666666663</v>
      </c>
      <c r="C2373" s="7">
        <v>0.875</v>
      </c>
      <c r="D2373" s="8">
        <f>Weather[[#This Row],[Date]]+Weather[[#This Row],[WeatherHourlyBuckets]]</f>
        <v>45103.875</v>
      </c>
      <c r="E2373">
        <v>73.400000000000006</v>
      </c>
      <c r="F2373">
        <v>49.97</v>
      </c>
      <c r="G2373">
        <v>53.6</v>
      </c>
      <c r="H2373">
        <v>29.98</v>
      </c>
      <c r="I2373">
        <v>8</v>
      </c>
      <c r="J2373" t="s">
        <v>24</v>
      </c>
    </row>
    <row r="2374" spans="1:10" x14ac:dyDescent="0.25">
      <c r="A2374" s="1">
        <v>45103</v>
      </c>
      <c r="B2374" s="7">
        <v>0.875</v>
      </c>
      <c r="C2374" s="7">
        <v>0.875</v>
      </c>
      <c r="D2374" s="8">
        <f>Weather[[#This Row],[Date]]+Weather[[#This Row],[WeatherHourlyBuckets]]</f>
        <v>45103.875</v>
      </c>
      <c r="E2374">
        <v>73.400000000000006</v>
      </c>
      <c r="F2374">
        <v>49.97</v>
      </c>
      <c r="G2374">
        <v>53.6</v>
      </c>
      <c r="H2374">
        <v>29.97</v>
      </c>
      <c r="I2374">
        <v>8</v>
      </c>
      <c r="J2374" t="s">
        <v>21</v>
      </c>
    </row>
    <row r="2375" spans="1:10" x14ac:dyDescent="0.25">
      <c r="A2375" s="1">
        <v>45103</v>
      </c>
      <c r="B2375" s="7">
        <v>0.87152777777777779</v>
      </c>
      <c r="C2375" s="7">
        <v>0.83333333333333337</v>
      </c>
      <c r="D2375" s="8">
        <f>Weather[[#This Row],[Date]]+Weather[[#This Row],[WeatherHourlyBuckets]]</f>
        <v>45103.833333333336</v>
      </c>
      <c r="E2375">
        <v>75.2</v>
      </c>
      <c r="F2375">
        <v>47.06</v>
      </c>
      <c r="G2375">
        <v>53.6</v>
      </c>
      <c r="H2375">
        <v>29.97</v>
      </c>
      <c r="I2375">
        <v>9</v>
      </c>
      <c r="J2375" t="s">
        <v>24</v>
      </c>
    </row>
    <row r="2376" spans="1:10" x14ac:dyDescent="0.25">
      <c r="A2376" s="1">
        <v>45103</v>
      </c>
      <c r="B2376" s="7">
        <v>0.86805555555555558</v>
      </c>
      <c r="C2376" s="7">
        <v>0.83333333333333337</v>
      </c>
      <c r="D2376" s="8">
        <f>Weather[[#This Row],[Date]]+Weather[[#This Row],[WeatherHourlyBuckets]]</f>
        <v>45103.833333333336</v>
      </c>
      <c r="E2376">
        <v>75.2</v>
      </c>
      <c r="F2376">
        <v>47.06</v>
      </c>
      <c r="G2376">
        <v>53.6</v>
      </c>
      <c r="H2376">
        <v>29.97</v>
      </c>
      <c r="I2376">
        <v>9</v>
      </c>
      <c r="J2376" t="s">
        <v>24</v>
      </c>
    </row>
    <row r="2377" spans="1:10" x14ac:dyDescent="0.25">
      <c r="A2377" s="1">
        <v>45103</v>
      </c>
      <c r="B2377" s="7">
        <v>0.86458333333333337</v>
      </c>
      <c r="C2377" s="7">
        <v>0.83333333333333337</v>
      </c>
      <c r="D2377" s="8">
        <f>Weather[[#This Row],[Date]]+Weather[[#This Row],[WeatherHourlyBuckets]]</f>
        <v>45103.833333333336</v>
      </c>
      <c r="E2377">
        <v>75.2</v>
      </c>
      <c r="F2377">
        <v>47.06</v>
      </c>
      <c r="G2377">
        <v>53.6</v>
      </c>
      <c r="H2377">
        <v>29.97</v>
      </c>
      <c r="I2377">
        <v>10</v>
      </c>
      <c r="J2377" t="s">
        <v>24</v>
      </c>
    </row>
    <row r="2378" spans="1:10" x14ac:dyDescent="0.25">
      <c r="A2378" s="1">
        <v>45103</v>
      </c>
      <c r="B2378" s="7">
        <v>0.86111111111111116</v>
      </c>
      <c r="C2378" s="7">
        <v>0.83333333333333337</v>
      </c>
      <c r="D2378" s="8">
        <f>Weather[[#This Row],[Date]]+Weather[[#This Row],[WeatherHourlyBuckets]]</f>
        <v>45103.833333333336</v>
      </c>
      <c r="E2378">
        <v>75.2</v>
      </c>
      <c r="F2378">
        <v>47.06</v>
      </c>
      <c r="G2378">
        <v>53.6</v>
      </c>
      <c r="H2378">
        <v>29.97</v>
      </c>
      <c r="I2378">
        <v>9</v>
      </c>
      <c r="J2378" t="s">
        <v>24</v>
      </c>
    </row>
    <row r="2379" spans="1:10" x14ac:dyDescent="0.25">
      <c r="A2379" s="1">
        <v>45103</v>
      </c>
      <c r="B2379" s="7">
        <v>0.85763888888888884</v>
      </c>
      <c r="C2379" s="7">
        <v>0.83333333333333337</v>
      </c>
      <c r="D2379" s="8">
        <f>Weather[[#This Row],[Date]]+Weather[[#This Row],[WeatherHourlyBuckets]]</f>
        <v>45103.833333333336</v>
      </c>
      <c r="E2379">
        <v>75.2</v>
      </c>
      <c r="F2379">
        <v>47.06</v>
      </c>
      <c r="G2379">
        <v>53.6</v>
      </c>
      <c r="H2379">
        <v>29.97</v>
      </c>
      <c r="I2379">
        <v>11</v>
      </c>
      <c r="J2379" t="s">
        <v>24</v>
      </c>
    </row>
    <row r="2380" spans="1:10" x14ac:dyDescent="0.25">
      <c r="A2380" s="1">
        <v>45103</v>
      </c>
      <c r="B2380" s="7">
        <v>0.85416666666666663</v>
      </c>
      <c r="C2380" s="7">
        <v>0.83333333333333337</v>
      </c>
      <c r="D2380" s="8">
        <f>Weather[[#This Row],[Date]]+Weather[[#This Row],[WeatherHourlyBuckets]]</f>
        <v>45103.833333333336</v>
      </c>
      <c r="E2380">
        <v>75.2</v>
      </c>
      <c r="F2380">
        <v>47.06</v>
      </c>
      <c r="G2380">
        <v>53.6</v>
      </c>
      <c r="H2380">
        <v>29.97</v>
      </c>
      <c r="I2380">
        <v>8</v>
      </c>
      <c r="J2380" t="s">
        <v>24</v>
      </c>
    </row>
    <row r="2381" spans="1:10" x14ac:dyDescent="0.25">
      <c r="A2381" s="1">
        <v>45103</v>
      </c>
      <c r="B2381" s="7">
        <v>0.84375</v>
      </c>
      <c r="C2381" s="7">
        <v>0.83333333333333337</v>
      </c>
      <c r="D2381" s="8">
        <f>Weather[[#This Row],[Date]]+Weather[[#This Row],[WeatherHourlyBuckets]]</f>
        <v>45103.833333333336</v>
      </c>
      <c r="E2381">
        <v>75.2</v>
      </c>
      <c r="F2381">
        <v>47.06</v>
      </c>
      <c r="G2381">
        <v>53.6</v>
      </c>
      <c r="H2381">
        <v>29.97</v>
      </c>
      <c r="I2381">
        <v>7</v>
      </c>
      <c r="J2381" t="s">
        <v>21</v>
      </c>
    </row>
    <row r="2382" spans="1:10" x14ac:dyDescent="0.25">
      <c r="A2382" s="1">
        <v>45103</v>
      </c>
      <c r="B2382" s="7">
        <v>0.84027777777777779</v>
      </c>
      <c r="C2382" s="7">
        <v>0.83333333333333337</v>
      </c>
      <c r="D2382" s="8">
        <f>Weather[[#This Row],[Date]]+Weather[[#This Row],[WeatherHourlyBuckets]]</f>
        <v>45103.833333333336</v>
      </c>
      <c r="E2382">
        <v>75.2</v>
      </c>
      <c r="F2382">
        <v>47.06</v>
      </c>
      <c r="G2382">
        <v>53.6</v>
      </c>
      <c r="H2382">
        <v>29.97</v>
      </c>
      <c r="I2382">
        <v>7</v>
      </c>
      <c r="J2382" t="s">
        <v>21</v>
      </c>
    </row>
    <row r="2383" spans="1:10" x14ac:dyDescent="0.25">
      <c r="A2383" s="1">
        <v>45103</v>
      </c>
      <c r="B2383" s="7">
        <v>0.83680555555555558</v>
      </c>
      <c r="C2383" s="7">
        <v>0.83333333333333337</v>
      </c>
      <c r="D2383" s="8">
        <f>Weather[[#This Row],[Date]]+Weather[[#This Row],[WeatherHourlyBuckets]]</f>
        <v>45103.833333333336</v>
      </c>
      <c r="E2383">
        <v>75.2</v>
      </c>
      <c r="F2383">
        <v>47.06</v>
      </c>
      <c r="G2383">
        <v>53.6</v>
      </c>
      <c r="H2383">
        <v>29.97</v>
      </c>
      <c r="I2383">
        <v>7</v>
      </c>
      <c r="J2383" t="s">
        <v>21</v>
      </c>
    </row>
    <row r="2384" spans="1:10" x14ac:dyDescent="0.25">
      <c r="A2384" s="1">
        <v>45103</v>
      </c>
      <c r="B2384" s="7">
        <v>0.83333333333333337</v>
      </c>
      <c r="C2384" s="7">
        <v>0.83333333333333337</v>
      </c>
      <c r="D2384" s="8">
        <f>Weather[[#This Row],[Date]]+Weather[[#This Row],[WeatherHourlyBuckets]]</f>
        <v>45103.833333333336</v>
      </c>
      <c r="E2384">
        <v>77</v>
      </c>
      <c r="F2384">
        <v>44.33</v>
      </c>
      <c r="G2384">
        <v>53.6</v>
      </c>
      <c r="H2384">
        <v>29.97</v>
      </c>
      <c r="I2384">
        <v>7</v>
      </c>
      <c r="J2384" t="s">
        <v>21</v>
      </c>
    </row>
    <row r="2385" spans="1:10" x14ac:dyDescent="0.25">
      <c r="A2385" s="1">
        <v>45103</v>
      </c>
      <c r="B2385" s="7">
        <v>0.82986111111111116</v>
      </c>
      <c r="C2385" s="7">
        <v>0.79166666666666663</v>
      </c>
      <c r="D2385" s="8">
        <f>Weather[[#This Row],[Date]]+Weather[[#This Row],[WeatherHourlyBuckets]]</f>
        <v>45103.791666666664</v>
      </c>
      <c r="E2385">
        <v>77</v>
      </c>
      <c r="F2385">
        <v>44.33</v>
      </c>
      <c r="G2385">
        <v>53.6</v>
      </c>
      <c r="H2385">
        <v>29.97</v>
      </c>
      <c r="I2385">
        <v>8</v>
      </c>
      <c r="J2385" t="s">
        <v>11</v>
      </c>
    </row>
    <row r="2386" spans="1:10" x14ac:dyDescent="0.25">
      <c r="A2386" s="1">
        <v>45103</v>
      </c>
      <c r="B2386" s="7">
        <v>0.82638888888888884</v>
      </c>
      <c r="C2386" s="7">
        <v>0.79166666666666663</v>
      </c>
      <c r="D2386" s="8">
        <f>Weather[[#This Row],[Date]]+Weather[[#This Row],[WeatherHourlyBuckets]]</f>
        <v>45103.791666666664</v>
      </c>
      <c r="E2386">
        <v>77</v>
      </c>
      <c r="F2386">
        <v>44.33</v>
      </c>
      <c r="G2386">
        <v>53.6</v>
      </c>
      <c r="H2386">
        <v>29.97</v>
      </c>
      <c r="I2386">
        <v>7</v>
      </c>
      <c r="J2386" t="s">
        <v>21</v>
      </c>
    </row>
    <row r="2387" spans="1:10" x14ac:dyDescent="0.25">
      <c r="A2387" s="1">
        <v>45103</v>
      </c>
      <c r="B2387" s="7">
        <v>0.82291666666666663</v>
      </c>
      <c r="C2387" s="7">
        <v>0.79166666666666663</v>
      </c>
      <c r="D2387" s="8">
        <f>Weather[[#This Row],[Date]]+Weather[[#This Row],[WeatherHourlyBuckets]]</f>
        <v>45103.791666666664</v>
      </c>
      <c r="E2387">
        <v>78.8</v>
      </c>
      <c r="F2387">
        <v>41.78</v>
      </c>
      <c r="G2387">
        <v>53.6</v>
      </c>
      <c r="H2387">
        <v>29.97</v>
      </c>
      <c r="I2387">
        <v>6</v>
      </c>
      <c r="J2387" t="s">
        <v>21</v>
      </c>
    </row>
    <row r="2388" spans="1:10" x14ac:dyDescent="0.25">
      <c r="A2388" s="1">
        <v>45103</v>
      </c>
      <c r="B2388" s="7">
        <v>0.77083333333333337</v>
      </c>
      <c r="C2388" s="7">
        <v>0.75</v>
      </c>
      <c r="D2388" s="8">
        <f>Weather[[#This Row],[Date]]+Weather[[#This Row],[WeatherHourlyBuckets]]</f>
        <v>45103.75</v>
      </c>
      <c r="E2388">
        <v>82.4</v>
      </c>
      <c r="F2388">
        <v>37.159999999999997</v>
      </c>
      <c r="G2388">
        <v>53.6</v>
      </c>
      <c r="H2388">
        <v>29.96</v>
      </c>
      <c r="I2388">
        <v>14</v>
      </c>
      <c r="J2388" t="s">
        <v>12</v>
      </c>
    </row>
    <row r="2389" spans="1:10" x14ac:dyDescent="0.25">
      <c r="A2389" s="1">
        <v>45103</v>
      </c>
      <c r="B2389" s="7">
        <v>0.76041666666666663</v>
      </c>
      <c r="C2389" s="7">
        <v>0.75</v>
      </c>
      <c r="D2389" s="8">
        <f>Weather[[#This Row],[Date]]+Weather[[#This Row],[WeatherHourlyBuckets]]</f>
        <v>45103.75</v>
      </c>
      <c r="E2389">
        <v>82.4</v>
      </c>
      <c r="F2389">
        <v>37.159999999999997</v>
      </c>
      <c r="G2389">
        <v>53.6</v>
      </c>
      <c r="H2389">
        <v>29.96</v>
      </c>
      <c r="I2389">
        <v>13</v>
      </c>
      <c r="J2389" t="s">
        <v>22</v>
      </c>
    </row>
    <row r="2390" spans="1:10" x14ac:dyDescent="0.25">
      <c r="A2390" s="1">
        <v>45103</v>
      </c>
      <c r="B2390" s="7">
        <v>0.75</v>
      </c>
      <c r="C2390" s="7">
        <v>0.75</v>
      </c>
      <c r="D2390" s="8">
        <f>Weather[[#This Row],[Date]]+Weather[[#This Row],[WeatherHourlyBuckets]]</f>
        <v>45103.75</v>
      </c>
      <c r="E2390">
        <v>84.2</v>
      </c>
      <c r="F2390">
        <v>35.07</v>
      </c>
      <c r="G2390">
        <v>53.6</v>
      </c>
      <c r="H2390">
        <v>29.96</v>
      </c>
      <c r="I2390">
        <v>11</v>
      </c>
      <c r="J2390" t="s">
        <v>12</v>
      </c>
    </row>
    <row r="2391" spans="1:10" x14ac:dyDescent="0.25">
      <c r="A2391" s="1">
        <v>45103</v>
      </c>
      <c r="B2391" s="7">
        <v>0.74652777777777779</v>
      </c>
      <c r="C2391" s="7">
        <v>0.70833333333333337</v>
      </c>
      <c r="D2391" s="8">
        <f>Weather[[#This Row],[Date]]+Weather[[#This Row],[WeatherHourlyBuckets]]</f>
        <v>45103.708333333336</v>
      </c>
      <c r="E2391">
        <v>84.2</v>
      </c>
      <c r="F2391">
        <v>35.07</v>
      </c>
      <c r="G2391">
        <v>53.6</v>
      </c>
      <c r="H2391">
        <v>29.97</v>
      </c>
      <c r="I2391">
        <v>12</v>
      </c>
      <c r="J2391" t="s">
        <v>12</v>
      </c>
    </row>
    <row r="2392" spans="1:10" x14ac:dyDescent="0.25">
      <c r="A2392" s="1">
        <v>45103</v>
      </c>
      <c r="B2392" s="7">
        <v>0.74305555555555558</v>
      </c>
      <c r="C2392" s="7">
        <v>0.70833333333333337</v>
      </c>
      <c r="D2392" s="8">
        <f>Weather[[#This Row],[Date]]+Weather[[#This Row],[WeatherHourlyBuckets]]</f>
        <v>45103.708333333336</v>
      </c>
      <c r="E2392">
        <v>84.2</v>
      </c>
      <c r="F2392">
        <v>35.07</v>
      </c>
      <c r="G2392">
        <v>53.6</v>
      </c>
      <c r="H2392">
        <v>29.97</v>
      </c>
      <c r="I2392">
        <v>16</v>
      </c>
      <c r="J2392" t="s">
        <v>12</v>
      </c>
    </row>
    <row r="2393" spans="1:10" x14ac:dyDescent="0.25">
      <c r="A2393" s="1">
        <v>45103</v>
      </c>
      <c r="B2393" s="7">
        <v>0.73958333333333337</v>
      </c>
      <c r="C2393" s="7">
        <v>0.70833333333333337</v>
      </c>
      <c r="D2393" s="8">
        <f>Weather[[#This Row],[Date]]+Weather[[#This Row],[WeatherHourlyBuckets]]</f>
        <v>45103.708333333336</v>
      </c>
      <c r="E2393">
        <v>84.2</v>
      </c>
      <c r="F2393">
        <v>35.07</v>
      </c>
      <c r="G2393">
        <v>53.6</v>
      </c>
      <c r="H2393">
        <v>29.97</v>
      </c>
      <c r="I2393">
        <v>14</v>
      </c>
      <c r="J2393" t="s">
        <v>12</v>
      </c>
    </row>
    <row r="2394" spans="1:10" x14ac:dyDescent="0.25">
      <c r="A2394" s="1">
        <v>45103</v>
      </c>
      <c r="B2394" s="7">
        <v>0.71875</v>
      </c>
      <c r="C2394" s="7">
        <v>0.70833333333333337</v>
      </c>
      <c r="D2394" s="8">
        <f>Weather[[#This Row],[Date]]+Weather[[#This Row],[WeatherHourlyBuckets]]</f>
        <v>45103.708333333336</v>
      </c>
      <c r="E2394">
        <v>84.2</v>
      </c>
      <c r="F2394">
        <v>35.07</v>
      </c>
      <c r="G2394">
        <v>53.6</v>
      </c>
      <c r="H2394">
        <v>29.97</v>
      </c>
      <c r="I2394">
        <v>11</v>
      </c>
      <c r="J2394" t="s">
        <v>25</v>
      </c>
    </row>
    <row r="2395" spans="1:10" x14ac:dyDescent="0.25">
      <c r="A2395" s="1">
        <v>45103</v>
      </c>
      <c r="B2395" s="7">
        <v>0.71527777777777779</v>
      </c>
      <c r="C2395" s="7">
        <v>0.70833333333333337</v>
      </c>
      <c r="D2395" s="8">
        <f>Weather[[#This Row],[Date]]+Weather[[#This Row],[WeatherHourlyBuckets]]</f>
        <v>45103.708333333336</v>
      </c>
      <c r="E2395">
        <v>84.2</v>
      </c>
      <c r="F2395">
        <v>35.07</v>
      </c>
      <c r="G2395">
        <v>53.6</v>
      </c>
      <c r="H2395">
        <v>29.97</v>
      </c>
      <c r="I2395">
        <v>14</v>
      </c>
      <c r="J2395" t="s">
        <v>13</v>
      </c>
    </row>
    <row r="2396" spans="1:10" x14ac:dyDescent="0.25">
      <c r="A2396" s="1">
        <v>45103</v>
      </c>
      <c r="B2396" s="7">
        <v>0.71180555555555558</v>
      </c>
      <c r="C2396" s="7">
        <v>0.70833333333333337</v>
      </c>
      <c r="D2396" s="8">
        <f>Weather[[#This Row],[Date]]+Weather[[#This Row],[WeatherHourlyBuckets]]</f>
        <v>45103.708333333336</v>
      </c>
      <c r="E2396">
        <v>84.2</v>
      </c>
      <c r="F2396">
        <v>35.07</v>
      </c>
      <c r="G2396">
        <v>53.6</v>
      </c>
      <c r="H2396">
        <v>29.97</v>
      </c>
      <c r="I2396">
        <v>14</v>
      </c>
      <c r="J2396" t="s">
        <v>13</v>
      </c>
    </row>
    <row r="2397" spans="1:10" x14ac:dyDescent="0.25">
      <c r="A2397" s="1">
        <v>45103</v>
      </c>
      <c r="B2397" s="7">
        <v>0.46875</v>
      </c>
      <c r="C2397" s="7">
        <v>0.45833333333333331</v>
      </c>
      <c r="D2397" s="8">
        <f>Weather[[#This Row],[Date]]+Weather[[#This Row],[WeatherHourlyBuckets]]</f>
        <v>45103.458333333336</v>
      </c>
      <c r="E2397">
        <v>78.8</v>
      </c>
      <c r="F2397">
        <v>41.78</v>
      </c>
      <c r="G2397">
        <v>53.6</v>
      </c>
      <c r="H2397">
        <v>30.07</v>
      </c>
      <c r="I2397">
        <v>5</v>
      </c>
      <c r="J2397" t="s">
        <v>23</v>
      </c>
    </row>
    <row r="2398" spans="1:10" x14ac:dyDescent="0.25">
      <c r="A2398" s="1">
        <v>45103</v>
      </c>
      <c r="B2398" s="7">
        <v>0.45833333333333331</v>
      </c>
      <c r="C2398" s="7">
        <v>0.45833333333333331</v>
      </c>
      <c r="D2398" s="8">
        <f>Weather[[#This Row],[Date]]+Weather[[#This Row],[WeatherHourlyBuckets]]</f>
        <v>45103.458333333336</v>
      </c>
      <c r="E2398">
        <v>77</v>
      </c>
      <c r="F2398">
        <v>44.33</v>
      </c>
      <c r="G2398">
        <v>53.6</v>
      </c>
      <c r="H2398">
        <v>30.07</v>
      </c>
      <c r="I2398">
        <v>4</v>
      </c>
      <c r="J2398" t="s">
        <v>23</v>
      </c>
    </row>
    <row r="2399" spans="1:10" x14ac:dyDescent="0.25">
      <c r="A2399" s="1">
        <v>45103</v>
      </c>
      <c r="B2399" s="7">
        <v>0.44444444444444442</v>
      </c>
      <c r="C2399" s="7">
        <v>0.41666666666666669</v>
      </c>
      <c r="D2399" s="8">
        <f>Weather[[#This Row],[Date]]+Weather[[#This Row],[WeatherHourlyBuckets]]</f>
        <v>45103.416666666664</v>
      </c>
      <c r="E2399">
        <v>75.2</v>
      </c>
      <c r="F2399">
        <v>47.06</v>
      </c>
      <c r="G2399">
        <v>53.6</v>
      </c>
      <c r="H2399">
        <v>30.08</v>
      </c>
      <c r="J2399" t="s">
        <v>20</v>
      </c>
    </row>
    <row r="2400" spans="1:10" x14ac:dyDescent="0.25">
      <c r="A2400" s="1">
        <v>45103</v>
      </c>
      <c r="B2400" s="7">
        <v>0.44097222222222221</v>
      </c>
      <c r="C2400" s="7">
        <v>0.41666666666666669</v>
      </c>
      <c r="D2400" s="8">
        <f>Weather[[#This Row],[Date]]+Weather[[#This Row],[WeatherHourlyBuckets]]</f>
        <v>45103.416666666664</v>
      </c>
      <c r="E2400">
        <v>75.2</v>
      </c>
      <c r="F2400">
        <v>47.06</v>
      </c>
      <c r="G2400">
        <v>53.6</v>
      </c>
      <c r="H2400">
        <v>30.08</v>
      </c>
      <c r="I2400">
        <v>3</v>
      </c>
      <c r="J2400" t="s">
        <v>25</v>
      </c>
    </row>
    <row r="2401" spans="1:10" x14ac:dyDescent="0.25">
      <c r="A2401" s="1">
        <v>45103</v>
      </c>
      <c r="B2401" s="7">
        <v>0.42708333333333331</v>
      </c>
      <c r="C2401" s="7">
        <v>0.41666666666666669</v>
      </c>
      <c r="D2401" s="8">
        <f>Weather[[#This Row],[Date]]+Weather[[#This Row],[WeatherHourlyBuckets]]</f>
        <v>45103.416666666664</v>
      </c>
      <c r="E2401">
        <v>73.400000000000006</v>
      </c>
      <c r="F2401">
        <v>49.97</v>
      </c>
      <c r="G2401">
        <v>53.6</v>
      </c>
      <c r="H2401">
        <v>30.09</v>
      </c>
      <c r="J2401" t="s">
        <v>20</v>
      </c>
    </row>
    <row r="2402" spans="1:10" x14ac:dyDescent="0.25">
      <c r="A2402" s="1">
        <v>45103</v>
      </c>
      <c r="B2402" s="7">
        <v>0.41319444444444442</v>
      </c>
      <c r="C2402" s="7">
        <v>0.375</v>
      </c>
      <c r="D2402" s="8">
        <f>Weather[[#This Row],[Date]]+Weather[[#This Row],[WeatherHourlyBuckets]]</f>
        <v>45103.375</v>
      </c>
      <c r="E2402">
        <v>71.599999999999994</v>
      </c>
      <c r="F2402">
        <v>53.1</v>
      </c>
      <c r="G2402">
        <v>53.6</v>
      </c>
      <c r="H2402">
        <v>30.09</v>
      </c>
      <c r="I2402">
        <v>3</v>
      </c>
      <c r="J2402" t="s">
        <v>26</v>
      </c>
    </row>
    <row r="2403" spans="1:10" x14ac:dyDescent="0.25">
      <c r="A2403" s="1">
        <v>45103</v>
      </c>
      <c r="B2403" s="7">
        <v>0.40625</v>
      </c>
      <c r="C2403" s="7">
        <v>0.375</v>
      </c>
      <c r="D2403" s="8">
        <f>Weather[[#This Row],[Date]]+Weather[[#This Row],[WeatherHourlyBuckets]]</f>
        <v>45103.375</v>
      </c>
      <c r="E2403">
        <v>69.8</v>
      </c>
      <c r="F2403">
        <v>56.44</v>
      </c>
      <c r="G2403">
        <v>53.6</v>
      </c>
      <c r="H2403">
        <v>30.1</v>
      </c>
      <c r="J2403" t="s">
        <v>20</v>
      </c>
    </row>
    <row r="2404" spans="1:10" x14ac:dyDescent="0.25">
      <c r="A2404" s="1">
        <v>45103</v>
      </c>
      <c r="B2404" s="7">
        <v>0.39583333333333331</v>
      </c>
      <c r="C2404" s="7">
        <v>0.375</v>
      </c>
      <c r="D2404" s="8">
        <f>Weather[[#This Row],[Date]]+Weather[[#This Row],[WeatherHourlyBuckets]]</f>
        <v>45103.375</v>
      </c>
      <c r="E2404">
        <v>69.8</v>
      </c>
      <c r="F2404">
        <v>56.44</v>
      </c>
      <c r="G2404">
        <v>53.6</v>
      </c>
      <c r="H2404">
        <v>30.1</v>
      </c>
      <c r="I2404">
        <v>3</v>
      </c>
      <c r="J2404" t="s">
        <v>26</v>
      </c>
    </row>
    <row r="2405" spans="1:10" x14ac:dyDescent="0.25">
      <c r="A2405" s="1">
        <v>45103</v>
      </c>
      <c r="B2405" s="7">
        <v>0.38194444444444442</v>
      </c>
      <c r="C2405" s="7">
        <v>0.375</v>
      </c>
      <c r="D2405" s="8">
        <f>Weather[[#This Row],[Date]]+Weather[[#This Row],[WeatherHourlyBuckets]]</f>
        <v>45103.375</v>
      </c>
      <c r="E2405">
        <v>68</v>
      </c>
      <c r="F2405">
        <v>60.03</v>
      </c>
      <c r="G2405">
        <v>53.6</v>
      </c>
      <c r="H2405">
        <v>30.11</v>
      </c>
      <c r="J2405" t="s">
        <v>20</v>
      </c>
    </row>
    <row r="2406" spans="1:10" x14ac:dyDescent="0.25">
      <c r="A2406" s="1">
        <v>45103</v>
      </c>
      <c r="B2406" s="7">
        <v>0.37847222222222221</v>
      </c>
      <c r="C2406" s="7">
        <v>0.375</v>
      </c>
      <c r="D2406" s="8">
        <f>Weather[[#This Row],[Date]]+Weather[[#This Row],[WeatherHourlyBuckets]]</f>
        <v>45103.375</v>
      </c>
      <c r="E2406">
        <v>66.2</v>
      </c>
      <c r="F2406">
        <v>63.87</v>
      </c>
      <c r="G2406">
        <v>53.6</v>
      </c>
      <c r="H2406">
        <v>30.11</v>
      </c>
      <c r="J2406" t="s">
        <v>20</v>
      </c>
    </row>
    <row r="2407" spans="1:10" x14ac:dyDescent="0.25">
      <c r="A2407" s="1">
        <v>45103</v>
      </c>
      <c r="B2407" s="7">
        <v>0.375</v>
      </c>
      <c r="C2407" s="7">
        <v>0.375</v>
      </c>
      <c r="D2407" s="8">
        <f>Weather[[#This Row],[Date]]+Weather[[#This Row],[WeatherHourlyBuckets]]</f>
        <v>45103.375</v>
      </c>
      <c r="E2407">
        <v>66.2</v>
      </c>
      <c r="F2407">
        <v>63.87</v>
      </c>
      <c r="G2407">
        <v>53.6</v>
      </c>
      <c r="H2407">
        <v>30.11</v>
      </c>
      <c r="J2407" t="s">
        <v>20</v>
      </c>
    </row>
    <row r="2408" spans="1:10" x14ac:dyDescent="0.25">
      <c r="A2408" s="1">
        <v>45103</v>
      </c>
      <c r="B2408" s="7">
        <v>0.37152777777777779</v>
      </c>
      <c r="C2408" s="7">
        <v>0.33333333333333331</v>
      </c>
      <c r="D2408" s="8">
        <f>Weather[[#This Row],[Date]]+Weather[[#This Row],[WeatherHourlyBuckets]]</f>
        <v>45103.333333333336</v>
      </c>
      <c r="E2408">
        <v>66.2</v>
      </c>
      <c r="F2408">
        <v>63.87</v>
      </c>
      <c r="G2408">
        <v>53.6</v>
      </c>
      <c r="H2408">
        <v>30.11</v>
      </c>
      <c r="J2408" t="s">
        <v>20</v>
      </c>
    </row>
    <row r="2409" spans="1:10" x14ac:dyDescent="0.25">
      <c r="A2409" s="1">
        <v>45103</v>
      </c>
      <c r="B2409" s="7">
        <v>0.36805555555555558</v>
      </c>
      <c r="C2409" s="7">
        <v>0.33333333333333331</v>
      </c>
      <c r="D2409" s="8">
        <f>Weather[[#This Row],[Date]]+Weather[[#This Row],[WeatherHourlyBuckets]]</f>
        <v>45103.333333333336</v>
      </c>
      <c r="E2409">
        <v>66.2</v>
      </c>
      <c r="F2409">
        <v>63.87</v>
      </c>
      <c r="G2409">
        <v>53.6</v>
      </c>
      <c r="H2409">
        <v>30.11</v>
      </c>
      <c r="I2409">
        <v>3</v>
      </c>
      <c r="J2409" t="s">
        <v>14</v>
      </c>
    </row>
    <row r="2410" spans="1:10" x14ac:dyDescent="0.25">
      <c r="A2410" s="1">
        <v>45103</v>
      </c>
      <c r="B2410" s="7">
        <v>0.36458333333333331</v>
      </c>
      <c r="C2410" s="7">
        <v>0.33333333333333331</v>
      </c>
      <c r="D2410" s="8">
        <f>Weather[[#This Row],[Date]]+Weather[[#This Row],[WeatherHourlyBuckets]]</f>
        <v>45103.333333333336</v>
      </c>
      <c r="E2410">
        <v>66.2</v>
      </c>
      <c r="F2410">
        <v>63.87</v>
      </c>
      <c r="G2410">
        <v>53.6</v>
      </c>
      <c r="H2410">
        <v>30.11</v>
      </c>
      <c r="J2410" t="s">
        <v>20</v>
      </c>
    </row>
    <row r="2411" spans="1:10" x14ac:dyDescent="0.25">
      <c r="A2411" s="1">
        <v>45103</v>
      </c>
      <c r="B2411" s="7">
        <v>0.3611111111111111</v>
      </c>
      <c r="C2411" s="7">
        <v>0.33333333333333331</v>
      </c>
      <c r="D2411" s="8">
        <f>Weather[[#This Row],[Date]]+Weather[[#This Row],[WeatherHourlyBuckets]]</f>
        <v>45103.333333333336</v>
      </c>
      <c r="E2411">
        <v>64.400000000000006</v>
      </c>
      <c r="F2411">
        <v>67.989999999999995</v>
      </c>
      <c r="G2411">
        <v>53.6</v>
      </c>
      <c r="H2411">
        <v>30.11</v>
      </c>
      <c r="J2411" t="s">
        <v>20</v>
      </c>
    </row>
    <row r="2412" spans="1:10" x14ac:dyDescent="0.25">
      <c r="A2412" s="1">
        <v>45103</v>
      </c>
      <c r="B2412" s="7">
        <v>0.35416666666666669</v>
      </c>
      <c r="C2412" s="7">
        <v>0.33333333333333331</v>
      </c>
      <c r="D2412" s="8">
        <f>Weather[[#This Row],[Date]]+Weather[[#This Row],[WeatherHourlyBuckets]]</f>
        <v>45103.333333333336</v>
      </c>
      <c r="E2412">
        <v>64.400000000000006</v>
      </c>
      <c r="F2412">
        <v>67.989999999999995</v>
      </c>
      <c r="G2412">
        <v>53.6</v>
      </c>
      <c r="H2412">
        <v>30.12</v>
      </c>
      <c r="I2412">
        <v>3</v>
      </c>
      <c r="J2412" t="s">
        <v>27</v>
      </c>
    </row>
    <row r="2413" spans="1:10" x14ac:dyDescent="0.25">
      <c r="A2413" s="1">
        <v>45103</v>
      </c>
      <c r="B2413" s="7">
        <v>0.34375</v>
      </c>
      <c r="C2413" s="7">
        <v>0.33333333333333331</v>
      </c>
      <c r="D2413" s="8">
        <f>Weather[[#This Row],[Date]]+Weather[[#This Row],[WeatherHourlyBuckets]]</f>
        <v>45103.333333333336</v>
      </c>
      <c r="E2413">
        <v>64.400000000000006</v>
      </c>
      <c r="F2413">
        <v>67.989999999999995</v>
      </c>
      <c r="G2413">
        <v>53.6</v>
      </c>
      <c r="H2413">
        <v>30.12</v>
      </c>
      <c r="I2413">
        <v>6</v>
      </c>
      <c r="J2413" t="s">
        <v>18</v>
      </c>
    </row>
    <row r="2414" spans="1:10" x14ac:dyDescent="0.25">
      <c r="A2414" s="1">
        <v>45103</v>
      </c>
      <c r="B2414" s="7">
        <v>0.34027777777777779</v>
      </c>
      <c r="C2414" s="7">
        <v>0.33333333333333331</v>
      </c>
      <c r="D2414" s="8">
        <f>Weather[[#This Row],[Date]]+Weather[[#This Row],[WeatherHourlyBuckets]]</f>
        <v>45103.333333333336</v>
      </c>
      <c r="E2414">
        <v>62.6</v>
      </c>
      <c r="F2414">
        <v>72.42</v>
      </c>
      <c r="G2414">
        <v>53.6</v>
      </c>
      <c r="H2414">
        <v>30.11</v>
      </c>
      <c r="I2414">
        <v>4</v>
      </c>
      <c r="J2414" t="s">
        <v>18</v>
      </c>
    </row>
    <row r="2415" spans="1:10" x14ac:dyDescent="0.25">
      <c r="A2415" s="1">
        <v>45103</v>
      </c>
      <c r="B2415" s="7">
        <v>0.33680555555555558</v>
      </c>
      <c r="C2415" s="7">
        <v>0.33333333333333331</v>
      </c>
      <c r="D2415" s="8">
        <f>Weather[[#This Row],[Date]]+Weather[[#This Row],[WeatherHourlyBuckets]]</f>
        <v>45103.333333333336</v>
      </c>
      <c r="E2415">
        <v>62.6</v>
      </c>
      <c r="F2415">
        <v>72.42</v>
      </c>
      <c r="G2415">
        <v>53.6</v>
      </c>
      <c r="H2415">
        <v>30.12</v>
      </c>
      <c r="I2415">
        <v>4</v>
      </c>
      <c r="J2415" t="s">
        <v>18</v>
      </c>
    </row>
    <row r="2416" spans="1:10" x14ac:dyDescent="0.25">
      <c r="A2416" s="1">
        <v>45103</v>
      </c>
      <c r="B2416" s="7">
        <v>0.33333333333333331</v>
      </c>
      <c r="C2416" s="7">
        <v>0.33333333333333331</v>
      </c>
      <c r="D2416" s="8">
        <f>Weather[[#This Row],[Date]]+Weather[[#This Row],[WeatherHourlyBuckets]]</f>
        <v>45103.333333333336</v>
      </c>
      <c r="E2416">
        <v>62.6</v>
      </c>
      <c r="F2416">
        <v>72.42</v>
      </c>
      <c r="G2416">
        <v>53.6</v>
      </c>
      <c r="H2416">
        <v>30.12</v>
      </c>
      <c r="I2416">
        <v>4</v>
      </c>
      <c r="J2416" t="s">
        <v>18</v>
      </c>
    </row>
    <row r="2417" spans="1:10" x14ac:dyDescent="0.25">
      <c r="A2417" s="1">
        <v>45103</v>
      </c>
      <c r="B2417" s="7">
        <v>0.3298611111111111</v>
      </c>
      <c r="C2417" s="7">
        <v>0.29166666666666669</v>
      </c>
      <c r="D2417" s="8">
        <f>Weather[[#This Row],[Date]]+Weather[[#This Row],[WeatherHourlyBuckets]]</f>
        <v>45103.291666666664</v>
      </c>
      <c r="E2417">
        <v>62.6</v>
      </c>
      <c r="F2417">
        <v>72.42</v>
      </c>
      <c r="G2417">
        <v>53.6</v>
      </c>
      <c r="H2417">
        <v>30.12</v>
      </c>
      <c r="I2417">
        <v>4</v>
      </c>
      <c r="J2417" t="s">
        <v>19</v>
      </c>
    </row>
    <row r="2418" spans="1:10" x14ac:dyDescent="0.25">
      <c r="A2418" s="1">
        <v>45103</v>
      </c>
      <c r="B2418" s="7">
        <v>0.3263888888888889</v>
      </c>
      <c r="C2418" s="7">
        <v>0.29166666666666669</v>
      </c>
      <c r="D2418" s="8">
        <f>Weather[[#This Row],[Date]]+Weather[[#This Row],[WeatherHourlyBuckets]]</f>
        <v>45103.291666666664</v>
      </c>
      <c r="E2418">
        <v>62.6</v>
      </c>
      <c r="F2418">
        <v>72.42</v>
      </c>
      <c r="G2418">
        <v>53.6</v>
      </c>
      <c r="H2418">
        <v>30.12</v>
      </c>
      <c r="I2418">
        <v>3</v>
      </c>
      <c r="J2418" t="s">
        <v>19</v>
      </c>
    </row>
    <row r="2419" spans="1:10" x14ac:dyDescent="0.25">
      <c r="A2419" s="1">
        <v>45103</v>
      </c>
      <c r="B2419" s="7">
        <v>0.32291666666666669</v>
      </c>
      <c r="C2419" s="7">
        <v>0.29166666666666669</v>
      </c>
      <c r="D2419" s="8">
        <f>Weather[[#This Row],[Date]]+Weather[[#This Row],[WeatherHourlyBuckets]]</f>
        <v>45103.291666666664</v>
      </c>
      <c r="E2419">
        <v>60.8</v>
      </c>
      <c r="F2419">
        <v>77.17</v>
      </c>
      <c r="G2419">
        <v>53.6</v>
      </c>
      <c r="H2419">
        <v>30.12</v>
      </c>
      <c r="I2419">
        <v>4</v>
      </c>
      <c r="J2419" t="s">
        <v>18</v>
      </c>
    </row>
    <row r="2420" spans="1:10" x14ac:dyDescent="0.25">
      <c r="A2420" s="1">
        <v>45103</v>
      </c>
      <c r="B2420" s="7">
        <v>0.30208333333333331</v>
      </c>
      <c r="C2420" s="7">
        <v>0.29166666666666669</v>
      </c>
      <c r="D2420" s="8">
        <f>Weather[[#This Row],[Date]]+Weather[[#This Row],[WeatherHourlyBuckets]]</f>
        <v>45103.291666666664</v>
      </c>
      <c r="E2420">
        <v>60.8</v>
      </c>
      <c r="F2420">
        <v>77.17</v>
      </c>
      <c r="G2420">
        <v>53.6</v>
      </c>
      <c r="H2420">
        <v>30.12</v>
      </c>
      <c r="I2420">
        <v>3</v>
      </c>
      <c r="J2420" t="s">
        <v>19</v>
      </c>
    </row>
    <row r="2421" spans="1:10" x14ac:dyDescent="0.25">
      <c r="A2421" s="1">
        <v>45103</v>
      </c>
      <c r="B2421" s="7">
        <v>8.3333333333333329E-2</v>
      </c>
      <c r="C2421" s="7">
        <v>8.3333333333333329E-2</v>
      </c>
      <c r="D2421" s="8">
        <f>Weather[[#This Row],[Date]]+Weather[[#This Row],[WeatherHourlyBuckets]]</f>
        <v>45103.083333333336</v>
      </c>
      <c r="E2421">
        <v>60.8</v>
      </c>
      <c r="F2421">
        <v>77.17</v>
      </c>
      <c r="G2421">
        <v>53.6</v>
      </c>
      <c r="H2421">
        <v>30.12</v>
      </c>
      <c r="I2421">
        <v>11</v>
      </c>
      <c r="J2421" t="s">
        <v>21</v>
      </c>
    </row>
    <row r="2422" spans="1:10" x14ac:dyDescent="0.25">
      <c r="A2422" s="1">
        <v>45103</v>
      </c>
      <c r="B2422" s="7">
        <v>0.4826388888888889</v>
      </c>
      <c r="C2422" s="7">
        <v>0.45833333333333331</v>
      </c>
      <c r="D2422" s="8">
        <f>Weather[[#This Row],[Date]]+Weather[[#This Row],[WeatherHourlyBuckets]]</f>
        <v>45103.458333333336</v>
      </c>
      <c r="E2422">
        <v>80.599999999999994</v>
      </c>
      <c r="F2422">
        <v>34.5</v>
      </c>
      <c r="G2422">
        <v>50</v>
      </c>
      <c r="H2422">
        <v>30.06</v>
      </c>
      <c r="I2422">
        <v>4</v>
      </c>
      <c r="J2422" t="s">
        <v>26</v>
      </c>
    </row>
    <row r="2423" spans="1:10" x14ac:dyDescent="0.25">
      <c r="A2423" s="1">
        <v>45103</v>
      </c>
      <c r="B2423" s="7">
        <v>0.26041666666666669</v>
      </c>
      <c r="C2423" s="7">
        <v>0.25</v>
      </c>
      <c r="D2423" s="8">
        <f>Weather[[#This Row],[Date]]+Weather[[#This Row],[WeatherHourlyBuckets]]</f>
        <v>45103.25</v>
      </c>
      <c r="E2423">
        <v>55.4</v>
      </c>
      <c r="F2423">
        <v>82.01</v>
      </c>
      <c r="G2423">
        <v>50</v>
      </c>
      <c r="H2423">
        <v>30.12</v>
      </c>
      <c r="J2423" t="s">
        <v>20</v>
      </c>
    </row>
    <row r="2424" spans="1:10" x14ac:dyDescent="0.25">
      <c r="A2424" s="1">
        <v>45103</v>
      </c>
      <c r="B2424" s="7">
        <v>0.25694444444444442</v>
      </c>
      <c r="C2424" s="7">
        <v>0.25</v>
      </c>
      <c r="D2424" s="8">
        <f>Weather[[#This Row],[Date]]+Weather[[#This Row],[WeatherHourlyBuckets]]</f>
        <v>45103.25</v>
      </c>
      <c r="E2424">
        <v>55.4</v>
      </c>
      <c r="F2424">
        <v>82.01</v>
      </c>
      <c r="G2424">
        <v>50</v>
      </c>
      <c r="H2424">
        <v>30.12</v>
      </c>
      <c r="I2424">
        <v>3</v>
      </c>
      <c r="J2424" t="s">
        <v>21</v>
      </c>
    </row>
    <row r="2425" spans="1:10" x14ac:dyDescent="0.25">
      <c r="A2425" s="1">
        <v>45103</v>
      </c>
      <c r="B2425" s="7">
        <v>0.25347222222222221</v>
      </c>
      <c r="C2425" s="7">
        <v>0.25</v>
      </c>
      <c r="D2425" s="8">
        <f>Weather[[#This Row],[Date]]+Weather[[#This Row],[WeatherHourlyBuckets]]</f>
        <v>45103.25</v>
      </c>
      <c r="E2425">
        <v>55.4</v>
      </c>
      <c r="F2425">
        <v>82.01</v>
      </c>
      <c r="G2425">
        <v>50</v>
      </c>
      <c r="H2425">
        <v>30.12</v>
      </c>
      <c r="J2425" t="s">
        <v>20</v>
      </c>
    </row>
    <row r="2426" spans="1:10" x14ac:dyDescent="0.25">
      <c r="A2426" s="1">
        <v>45103</v>
      </c>
      <c r="B2426" s="7">
        <v>0.25</v>
      </c>
      <c r="C2426" s="7">
        <v>0.25</v>
      </c>
      <c r="D2426" s="8">
        <f>Weather[[#This Row],[Date]]+Weather[[#This Row],[WeatherHourlyBuckets]]</f>
        <v>45103.25</v>
      </c>
      <c r="E2426">
        <v>53.6</v>
      </c>
      <c r="F2426">
        <v>87.57</v>
      </c>
      <c r="G2426">
        <v>50</v>
      </c>
      <c r="H2426">
        <v>30.12</v>
      </c>
      <c r="I2426">
        <v>3</v>
      </c>
      <c r="J2426" t="s">
        <v>24</v>
      </c>
    </row>
    <row r="2427" spans="1:10" x14ac:dyDescent="0.25">
      <c r="A2427" s="1">
        <v>45103</v>
      </c>
      <c r="B2427" s="7">
        <v>0.24652777777777779</v>
      </c>
      <c r="C2427" s="7">
        <v>0.20833333333333334</v>
      </c>
      <c r="D2427" s="8">
        <f>Weather[[#This Row],[Date]]+Weather[[#This Row],[WeatherHourlyBuckets]]</f>
        <v>45103.208333333336</v>
      </c>
      <c r="E2427">
        <v>53.6</v>
      </c>
      <c r="F2427">
        <v>87.57</v>
      </c>
      <c r="G2427">
        <v>50</v>
      </c>
      <c r="H2427">
        <v>30.12</v>
      </c>
      <c r="I2427">
        <v>3</v>
      </c>
      <c r="J2427" t="s">
        <v>24</v>
      </c>
    </row>
    <row r="2428" spans="1:10" x14ac:dyDescent="0.25">
      <c r="A2428" s="1">
        <v>45103</v>
      </c>
      <c r="B2428" s="7">
        <v>0.24513888888888888</v>
      </c>
      <c r="C2428" s="7">
        <v>0.20833333333333334</v>
      </c>
      <c r="D2428" s="8">
        <f>Weather[[#This Row],[Date]]+Weather[[#This Row],[WeatherHourlyBuckets]]</f>
        <v>45103.208333333336</v>
      </c>
      <c r="E2428">
        <v>53.96</v>
      </c>
      <c r="F2428">
        <v>86.42</v>
      </c>
      <c r="G2428">
        <v>50</v>
      </c>
      <c r="H2428">
        <v>30.12</v>
      </c>
      <c r="J2428" t="s">
        <v>20</v>
      </c>
    </row>
    <row r="2429" spans="1:10" x14ac:dyDescent="0.25">
      <c r="A2429" s="1">
        <v>45103</v>
      </c>
      <c r="B2429" s="7">
        <v>0.24305555555555555</v>
      </c>
      <c r="C2429" s="7">
        <v>0.20833333333333334</v>
      </c>
      <c r="D2429" s="8">
        <f>Weather[[#This Row],[Date]]+Weather[[#This Row],[WeatherHourlyBuckets]]</f>
        <v>45103.208333333336</v>
      </c>
      <c r="E2429">
        <v>53.6</v>
      </c>
      <c r="F2429">
        <v>87.57</v>
      </c>
      <c r="G2429">
        <v>50</v>
      </c>
      <c r="H2429">
        <v>30.12</v>
      </c>
      <c r="J2429" t="s">
        <v>20</v>
      </c>
    </row>
    <row r="2430" spans="1:10" x14ac:dyDescent="0.25">
      <c r="A2430" s="1">
        <v>45103</v>
      </c>
      <c r="B2430" s="7">
        <v>0.23958333333333334</v>
      </c>
      <c r="C2430" s="7">
        <v>0.20833333333333334</v>
      </c>
      <c r="D2430" s="8">
        <f>Weather[[#This Row],[Date]]+Weather[[#This Row],[WeatherHourlyBuckets]]</f>
        <v>45103.208333333336</v>
      </c>
      <c r="E2430">
        <v>53.6</v>
      </c>
      <c r="F2430">
        <v>87.57</v>
      </c>
      <c r="G2430">
        <v>50</v>
      </c>
      <c r="H2430">
        <v>30.11</v>
      </c>
      <c r="I2430">
        <v>3</v>
      </c>
      <c r="J2430" t="s">
        <v>21</v>
      </c>
    </row>
    <row r="2431" spans="1:10" x14ac:dyDescent="0.25">
      <c r="A2431" s="1">
        <v>45103</v>
      </c>
      <c r="B2431" s="7">
        <v>0.2361111111111111</v>
      </c>
      <c r="C2431" s="7">
        <v>0.20833333333333334</v>
      </c>
      <c r="D2431" s="8">
        <f>Weather[[#This Row],[Date]]+Weather[[#This Row],[WeatherHourlyBuckets]]</f>
        <v>45103.208333333336</v>
      </c>
      <c r="E2431">
        <v>55.4</v>
      </c>
      <c r="F2431">
        <v>82.01</v>
      </c>
      <c r="G2431">
        <v>50</v>
      </c>
      <c r="H2431">
        <v>30.11</v>
      </c>
      <c r="I2431">
        <v>3</v>
      </c>
      <c r="J2431" t="s">
        <v>21</v>
      </c>
    </row>
    <row r="2432" spans="1:10" x14ac:dyDescent="0.25">
      <c r="A2432" s="1">
        <v>45103</v>
      </c>
      <c r="B2432" s="7">
        <v>0.2326388888888889</v>
      </c>
      <c r="C2432" s="7">
        <v>0.20833333333333334</v>
      </c>
      <c r="D2432" s="8">
        <f>Weather[[#This Row],[Date]]+Weather[[#This Row],[WeatherHourlyBuckets]]</f>
        <v>45103.208333333336</v>
      </c>
      <c r="E2432">
        <v>53.6</v>
      </c>
      <c r="F2432">
        <v>87.57</v>
      </c>
      <c r="G2432">
        <v>50</v>
      </c>
      <c r="H2432">
        <v>30.11</v>
      </c>
      <c r="I2432">
        <v>4</v>
      </c>
      <c r="J2432" t="s">
        <v>21</v>
      </c>
    </row>
    <row r="2433" spans="1:10" x14ac:dyDescent="0.25">
      <c r="A2433" s="1">
        <v>45103</v>
      </c>
      <c r="B2433" s="7">
        <v>0.22916666666666666</v>
      </c>
      <c r="C2433" s="7">
        <v>0.20833333333333334</v>
      </c>
      <c r="D2433" s="8">
        <f>Weather[[#This Row],[Date]]+Weather[[#This Row],[WeatherHourlyBuckets]]</f>
        <v>45103.208333333336</v>
      </c>
      <c r="E2433">
        <v>55.4</v>
      </c>
      <c r="F2433">
        <v>82.01</v>
      </c>
      <c r="G2433">
        <v>50</v>
      </c>
      <c r="H2433">
        <v>30.11</v>
      </c>
      <c r="I2433">
        <v>5</v>
      </c>
      <c r="J2433" t="s">
        <v>21</v>
      </c>
    </row>
    <row r="2434" spans="1:10" x14ac:dyDescent="0.25">
      <c r="A2434" s="1">
        <v>45103</v>
      </c>
      <c r="B2434" s="7">
        <v>0.21875</v>
      </c>
      <c r="C2434" s="7">
        <v>0.20833333333333334</v>
      </c>
      <c r="D2434" s="8">
        <f>Weather[[#This Row],[Date]]+Weather[[#This Row],[WeatherHourlyBuckets]]</f>
        <v>45103.208333333336</v>
      </c>
      <c r="E2434">
        <v>55.4</v>
      </c>
      <c r="F2434">
        <v>82.01</v>
      </c>
      <c r="G2434">
        <v>50</v>
      </c>
      <c r="H2434">
        <v>30.11</v>
      </c>
      <c r="I2434">
        <v>4</v>
      </c>
      <c r="J2434" t="s">
        <v>11</v>
      </c>
    </row>
    <row r="2435" spans="1:10" x14ac:dyDescent="0.25">
      <c r="A2435" s="1">
        <v>45103</v>
      </c>
      <c r="B2435" s="7">
        <v>0.21527777777777779</v>
      </c>
      <c r="C2435" s="7">
        <v>0.20833333333333334</v>
      </c>
      <c r="D2435" s="8">
        <f>Weather[[#This Row],[Date]]+Weather[[#This Row],[WeatherHourlyBuckets]]</f>
        <v>45103.208333333336</v>
      </c>
      <c r="E2435">
        <v>55.4</v>
      </c>
      <c r="F2435">
        <v>82.01</v>
      </c>
      <c r="G2435">
        <v>50</v>
      </c>
      <c r="H2435">
        <v>30.11</v>
      </c>
      <c r="I2435">
        <v>3</v>
      </c>
      <c r="J2435" t="s">
        <v>11</v>
      </c>
    </row>
    <row r="2436" spans="1:10" x14ac:dyDescent="0.25">
      <c r="A2436" s="1">
        <v>45103</v>
      </c>
      <c r="B2436" s="7">
        <v>0.21180555555555555</v>
      </c>
      <c r="C2436" s="7">
        <v>0.20833333333333334</v>
      </c>
      <c r="D2436" s="8">
        <f>Weather[[#This Row],[Date]]+Weather[[#This Row],[WeatherHourlyBuckets]]</f>
        <v>45103.208333333336</v>
      </c>
      <c r="E2436">
        <v>57.2</v>
      </c>
      <c r="F2436">
        <v>76.849999999999994</v>
      </c>
      <c r="G2436">
        <v>50</v>
      </c>
      <c r="H2436">
        <v>30.11</v>
      </c>
      <c r="I2436">
        <v>3</v>
      </c>
      <c r="J2436" t="s">
        <v>11</v>
      </c>
    </row>
    <row r="2437" spans="1:10" x14ac:dyDescent="0.25">
      <c r="A2437" s="1">
        <v>45103</v>
      </c>
      <c r="B2437" s="7">
        <v>0.20833333333333334</v>
      </c>
      <c r="C2437" s="7">
        <v>0.20833333333333334</v>
      </c>
      <c r="D2437" s="8">
        <f>Weather[[#This Row],[Date]]+Weather[[#This Row],[WeatherHourlyBuckets]]</f>
        <v>45103.208333333336</v>
      </c>
      <c r="E2437">
        <v>57.2</v>
      </c>
      <c r="F2437">
        <v>76.849999999999994</v>
      </c>
      <c r="G2437">
        <v>50</v>
      </c>
      <c r="H2437">
        <v>30.11</v>
      </c>
      <c r="J2437" t="s">
        <v>20</v>
      </c>
    </row>
    <row r="2438" spans="1:10" x14ac:dyDescent="0.25">
      <c r="A2438" s="1">
        <v>45103</v>
      </c>
      <c r="B2438" s="7">
        <v>0.2048611111111111</v>
      </c>
      <c r="C2438" s="7">
        <v>0.16666666666666666</v>
      </c>
      <c r="D2438" s="8">
        <f>Weather[[#This Row],[Date]]+Weather[[#This Row],[WeatherHourlyBuckets]]</f>
        <v>45103.166666666664</v>
      </c>
      <c r="E2438">
        <v>57.2</v>
      </c>
      <c r="F2438">
        <v>76.849999999999994</v>
      </c>
      <c r="G2438">
        <v>50</v>
      </c>
      <c r="H2438">
        <v>30.11</v>
      </c>
      <c r="J2438" t="s">
        <v>20</v>
      </c>
    </row>
    <row r="2439" spans="1:10" x14ac:dyDescent="0.25">
      <c r="A2439" s="1">
        <v>45103</v>
      </c>
      <c r="B2439" s="7">
        <v>0.20347222222222222</v>
      </c>
      <c r="C2439" s="7">
        <v>0.16666666666666666</v>
      </c>
      <c r="D2439" s="8">
        <f>Weather[[#This Row],[Date]]+Weather[[#This Row],[WeatherHourlyBuckets]]</f>
        <v>45103.166666666664</v>
      </c>
      <c r="E2439">
        <v>57.02</v>
      </c>
      <c r="F2439">
        <v>77.349999999999994</v>
      </c>
      <c r="G2439">
        <v>50</v>
      </c>
      <c r="H2439">
        <v>30.11</v>
      </c>
      <c r="J2439" t="s">
        <v>20</v>
      </c>
    </row>
    <row r="2440" spans="1:10" x14ac:dyDescent="0.25">
      <c r="A2440" s="1">
        <v>45103</v>
      </c>
      <c r="B2440" s="7">
        <v>0.2013888888888889</v>
      </c>
      <c r="C2440" s="7">
        <v>0.16666666666666666</v>
      </c>
      <c r="D2440" s="8">
        <f>Weather[[#This Row],[Date]]+Weather[[#This Row],[WeatherHourlyBuckets]]</f>
        <v>45103.166666666664</v>
      </c>
      <c r="E2440">
        <v>55.4</v>
      </c>
      <c r="F2440">
        <v>82.01</v>
      </c>
      <c r="G2440">
        <v>50</v>
      </c>
      <c r="H2440">
        <v>30.11</v>
      </c>
      <c r="I2440">
        <v>3</v>
      </c>
      <c r="J2440" t="s">
        <v>11</v>
      </c>
    </row>
    <row r="2441" spans="1:10" x14ac:dyDescent="0.25">
      <c r="A2441" s="1">
        <v>45103</v>
      </c>
      <c r="B2441" s="7">
        <v>0.19097222222222221</v>
      </c>
      <c r="C2441" s="7">
        <v>0.16666666666666666</v>
      </c>
      <c r="D2441" s="8">
        <f>Weather[[#This Row],[Date]]+Weather[[#This Row],[WeatherHourlyBuckets]]</f>
        <v>45103.166666666664</v>
      </c>
      <c r="E2441">
        <v>55.4</v>
      </c>
      <c r="F2441">
        <v>82.01</v>
      </c>
      <c r="G2441">
        <v>50</v>
      </c>
      <c r="H2441">
        <v>30.1</v>
      </c>
      <c r="J2441" t="s">
        <v>20</v>
      </c>
    </row>
    <row r="2442" spans="1:10" x14ac:dyDescent="0.25">
      <c r="A2442" s="1">
        <v>45103</v>
      </c>
      <c r="B2442" s="7">
        <v>0.1875</v>
      </c>
      <c r="C2442" s="7">
        <v>0.16666666666666666</v>
      </c>
      <c r="D2442" s="8">
        <f>Weather[[#This Row],[Date]]+Weather[[#This Row],[WeatherHourlyBuckets]]</f>
        <v>45103.166666666664</v>
      </c>
      <c r="E2442">
        <v>55.4</v>
      </c>
      <c r="F2442">
        <v>82.01</v>
      </c>
      <c r="G2442">
        <v>50</v>
      </c>
      <c r="H2442">
        <v>30.1</v>
      </c>
      <c r="I2442">
        <v>3</v>
      </c>
      <c r="J2442" t="s">
        <v>24</v>
      </c>
    </row>
    <row r="2443" spans="1:10" x14ac:dyDescent="0.25">
      <c r="A2443" s="1">
        <v>45103</v>
      </c>
      <c r="B2443" s="7">
        <v>0.88194444444444442</v>
      </c>
      <c r="C2443" s="7">
        <v>0.875</v>
      </c>
      <c r="D2443" s="8">
        <f>Weather[[#This Row],[Date]]+Weather[[#This Row],[WeatherHourlyBuckets]]</f>
        <v>45103.875</v>
      </c>
      <c r="E2443">
        <v>73.400000000000006</v>
      </c>
      <c r="F2443">
        <v>53.36</v>
      </c>
      <c r="G2443">
        <v>55.4</v>
      </c>
      <c r="H2443">
        <v>29.98</v>
      </c>
      <c r="I2443">
        <v>9</v>
      </c>
      <c r="J2443" t="s">
        <v>21</v>
      </c>
    </row>
    <row r="2444" spans="1:10" x14ac:dyDescent="0.25">
      <c r="A2444" s="1">
        <v>45103</v>
      </c>
      <c r="B2444" s="7">
        <v>0.87847222222222221</v>
      </c>
      <c r="C2444" s="7">
        <v>0.875</v>
      </c>
      <c r="D2444" s="8">
        <f>Weather[[#This Row],[Date]]+Weather[[#This Row],[WeatherHourlyBuckets]]</f>
        <v>45103.875</v>
      </c>
      <c r="E2444">
        <v>73.400000000000006</v>
      </c>
      <c r="F2444">
        <v>53.36</v>
      </c>
      <c r="G2444">
        <v>55.4</v>
      </c>
      <c r="H2444">
        <v>29.97</v>
      </c>
      <c r="I2444">
        <v>8</v>
      </c>
      <c r="J2444" t="s">
        <v>21</v>
      </c>
    </row>
    <row r="2445" spans="1:10" x14ac:dyDescent="0.25">
      <c r="A2445" s="1">
        <v>45103</v>
      </c>
      <c r="B2445" s="7">
        <v>0.73611111111111116</v>
      </c>
      <c r="C2445" s="7">
        <v>0.70833333333333337</v>
      </c>
      <c r="D2445" s="8">
        <f>Weather[[#This Row],[Date]]+Weather[[#This Row],[WeatherHourlyBuckets]]</f>
        <v>45103.708333333336</v>
      </c>
      <c r="E2445">
        <v>84.2</v>
      </c>
      <c r="F2445">
        <v>37.44</v>
      </c>
      <c r="G2445">
        <v>55.4</v>
      </c>
      <c r="H2445">
        <v>29.97</v>
      </c>
      <c r="I2445">
        <v>9</v>
      </c>
      <c r="J2445" t="s">
        <v>22</v>
      </c>
    </row>
    <row r="2446" spans="1:10" x14ac:dyDescent="0.25">
      <c r="A2446" s="1">
        <v>45103</v>
      </c>
      <c r="B2446" s="7">
        <v>0.73263888888888884</v>
      </c>
      <c r="C2446" s="7">
        <v>0.70833333333333337</v>
      </c>
      <c r="D2446" s="8">
        <f>Weather[[#This Row],[Date]]+Weather[[#This Row],[WeatherHourlyBuckets]]</f>
        <v>45103.708333333336</v>
      </c>
      <c r="E2446">
        <v>84.2</v>
      </c>
      <c r="F2446">
        <v>37.44</v>
      </c>
      <c r="G2446">
        <v>55.4</v>
      </c>
      <c r="H2446">
        <v>29.97</v>
      </c>
      <c r="I2446">
        <v>15</v>
      </c>
      <c r="J2446" t="s">
        <v>22</v>
      </c>
    </row>
    <row r="2447" spans="1:10" x14ac:dyDescent="0.25">
      <c r="A2447" s="1">
        <v>45103</v>
      </c>
      <c r="B2447" s="7">
        <v>0.46527777777777779</v>
      </c>
      <c r="C2447" s="7">
        <v>0.45833333333333331</v>
      </c>
      <c r="D2447" s="8">
        <f>Weather[[#This Row],[Date]]+Weather[[#This Row],[WeatherHourlyBuckets]]</f>
        <v>45103.458333333336</v>
      </c>
      <c r="E2447">
        <v>78.8</v>
      </c>
      <c r="F2447">
        <v>44.61</v>
      </c>
      <c r="G2447">
        <v>55.4</v>
      </c>
      <c r="H2447">
        <v>30.07</v>
      </c>
      <c r="I2447">
        <v>4</v>
      </c>
      <c r="J2447" t="s">
        <v>26</v>
      </c>
    </row>
    <row r="2448" spans="1:10" x14ac:dyDescent="0.25">
      <c r="A2448" s="1">
        <v>45103</v>
      </c>
      <c r="B2448" s="7">
        <v>0.46180555555555558</v>
      </c>
      <c r="C2448" s="7">
        <v>0.45833333333333331</v>
      </c>
      <c r="D2448" s="8">
        <f>Weather[[#This Row],[Date]]+Weather[[#This Row],[WeatherHourlyBuckets]]</f>
        <v>45103.458333333336</v>
      </c>
      <c r="E2448">
        <v>78.8</v>
      </c>
      <c r="F2448">
        <v>44.61</v>
      </c>
      <c r="G2448">
        <v>55.4</v>
      </c>
      <c r="H2448">
        <v>30.07</v>
      </c>
      <c r="I2448">
        <v>3</v>
      </c>
      <c r="J2448" t="s">
        <v>26</v>
      </c>
    </row>
    <row r="2449" spans="1:10" x14ac:dyDescent="0.25">
      <c r="A2449" s="1">
        <v>45103</v>
      </c>
      <c r="B2449" s="7">
        <v>0.4548611111111111</v>
      </c>
      <c r="C2449" s="7">
        <v>0.41666666666666669</v>
      </c>
      <c r="D2449" s="8">
        <f>Weather[[#This Row],[Date]]+Weather[[#This Row],[WeatherHourlyBuckets]]</f>
        <v>45103.416666666664</v>
      </c>
      <c r="E2449">
        <v>77</v>
      </c>
      <c r="F2449">
        <v>47.33</v>
      </c>
      <c r="G2449">
        <v>55.4</v>
      </c>
      <c r="H2449">
        <v>30.08</v>
      </c>
      <c r="I2449">
        <v>4</v>
      </c>
      <c r="J2449" t="s">
        <v>23</v>
      </c>
    </row>
    <row r="2450" spans="1:10" x14ac:dyDescent="0.25">
      <c r="A2450" s="1">
        <v>45103</v>
      </c>
      <c r="B2450" s="7">
        <v>0.4513888888888889</v>
      </c>
      <c r="C2450" s="7">
        <v>0.41666666666666669</v>
      </c>
      <c r="D2450" s="8">
        <f>Weather[[#This Row],[Date]]+Weather[[#This Row],[WeatherHourlyBuckets]]</f>
        <v>45103.416666666664</v>
      </c>
      <c r="E2450">
        <v>75.2</v>
      </c>
      <c r="F2450">
        <v>50.25</v>
      </c>
      <c r="G2450">
        <v>55.4</v>
      </c>
      <c r="H2450">
        <v>30.08</v>
      </c>
      <c r="I2450">
        <v>4</v>
      </c>
      <c r="J2450" t="s">
        <v>14</v>
      </c>
    </row>
    <row r="2451" spans="1:10" x14ac:dyDescent="0.25">
      <c r="A2451" s="1">
        <v>45103</v>
      </c>
      <c r="B2451" s="7">
        <v>0.44791666666666669</v>
      </c>
      <c r="C2451" s="7">
        <v>0.41666666666666669</v>
      </c>
      <c r="D2451" s="8">
        <f>Weather[[#This Row],[Date]]+Weather[[#This Row],[WeatherHourlyBuckets]]</f>
        <v>45103.416666666664</v>
      </c>
      <c r="E2451">
        <v>75.2</v>
      </c>
      <c r="F2451">
        <v>50.25</v>
      </c>
      <c r="G2451">
        <v>55.4</v>
      </c>
      <c r="H2451">
        <v>30.08</v>
      </c>
      <c r="I2451">
        <v>3</v>
      </c>
      <c r="J2451" t="s">
        <v>25</v>
      </c>
    </row>
    <row r="2452" spans="1:10" x14ac:dyDescent="0.25">
      <c r="A2452" s="1">
        <v>45103</v>
      </c>
      <c r="B2452" s="7">
        <v>0.4375</v>
      </c>
      <c r="C2452" s="7">
        <v>0.41666666666666669</v>
      </c>
      <c r="D2452" s="8">
        <f>Weather[[#This Row],[Date]]+Weather[[#This Row],[WeatherHourlyBuckets]]</f>
        <v>45103.416666666664</v>
      </c>
      <c r="E2452">
        <v>75.2</v>
      </c>
      <c r="F2452">
        <v>50.25</v>
      </c>
      <c r="G2452">
        <v>55.4</v>
      </c>
      <c r="H2452">
        <v>30.08</v>
      </c>
      <c r="I2452">
        <v>3</v>
      </c>
      <c r="J2452" t="s">
        <v>13</v>
      </c>
    </row>
    <row r="2453" spans="1:10" x14ac:dyDescent="0.25">
      <c r="A2453" s="1">
        <v>45103</v>
      </c>
      <c r="B2453" s="7">
        <v>0.4236111111111111</v>
      </c>
      <c r="C2453" s="7">
        <v>0.41666666666666669</v>
      </c>
      <c r="D2453" s="8">
        <f>Weather[[#This Row],[Date]]+Weather[[#This Row],[WeatherHourlyBuckets]]</f>
        <v>45103.416666666664</v>
      </c>
      <c r="E2453">
        <v>73.400000000000006</v>
      </c>
      <c r="F2453">
        <v>53.36</v>
      </c>
      <c r="G2453">
        <v>55.4</v>
      </c>
      <c r="H2453">
        <v>30.09</v>
      </c>
      <c r="J2453" t="s">
        <v>20</v>
      </c>
    </row>
    <row r="2454" spans="1:10" x14ac:dyDescent="0.25">
      <c r="A2454" s="1">
        <v>45103</v>
      </c>
      <c r="B2454" s="7">
        <v>0.4201388888888889</v>
      </c>
      <c r="C2454" s="7">
        <v>0.41666666666666669</v>
      </c>
      <c r="D2454" s="8">
        <f>Weather[[#This Row],[Date]]+Weather[[#This Row],[WeatherHourlyBuckets]]</f>
        <v>45103.416666666664</v>
      </c>
      <c r="E2454">
        <v>71.599999999999994</v>
      </c>
      <c r="F2454">
        <v>56.7</v>
      </c>
      <c r="G2454">
        <v>55.4</v>
      </c>
      <c r="H2454">
        <v>30.09</v>
      </c>
      <c r="I2454">
        <v>4</v>
      </c>
      <c r="J2454" t="s">
        <v>23</v>
      </c>
    </row>
    <row r="2455" spans="1:10" x14ac:dyDescent="0.25">
      <c r="A2455" s="1">
        <v>45103</v>
      </c>
      <c r="B2455" s="7">
        <v>0.41666666666666669</v>
      </c>
      <c r="C2455" s="7">
        <v>0.41666666666666669</v>
      </c>
      <c r="D2455" s="8">
        <f>Weather[[#This Row],[Date]]+Weather[[#This Row],[WeatherHourlyBuckets]]</f>
        <v>45103.416666666664</v>
      </c>
      <c r="E2455">
        <v>71.599999999999994</v>
      </c>
      <c r="F2455">
        <v>56.7</v>
      </c>
      <c r="G2455">
        <v>55.4</v>
      </c>
      <c r="H2455">
        <v>30.09</v>
      </c>
      <c r="I2455">
        <v>3</v>
      </c>
      <c r="J2455" t="s">
        <v>14</v>
      </c>
    </row>
    <row r="2456" spans="1:10" x14ac:dyDescent="0.25">
      <c r="A2456" s="1">
        <v>45103</v>
      </c>
      <c r="B2456" s="7">
        <v>0.40972222222222221</v>
      </c>
      <c r="C2456" s="7">
        <v>0.375</v>
      </c>
      <c r="D2456" s="8">
        <f>Weather[[#This Row],[Date]]+Weather[[#This Row],[WeatherHourlyBuckets]]</f>
        <v>45103.375</v>
      </c>
      <c r="E2456">
        <v>71.599999999999994</v>
      </c>
      <c r="F2456">
        <v>56.7</v>
      </c>
      <c r="G2456">
        <v>55.4</v>
      </c>
      <c r="H2456">
        <v>30.09</v>
      </c>
      <c r="I2456">
        <v>3</v>
      </c>
      <c r="J2456" t="s">
        <v>14</v>
      </c>
    </row>
    <row r="2457" spans="1:10" x14ac:dyDescent="0.25">
      <c r="A2457" s="1">
        <v>45103</v>
      </c>
      <c r="B2457" s="7">
        <v>0.40277777777777779</v>
      </c>
      <c r="C2457" s="7">
        <v>0.375</v>
      </c>
      <c r="D2457" s="8">
        <f>Weather[[#This Row],[Date]]+Weather[[#This Row],[WeatherHourlyBuckets]]</f>
        <v>45103.375</v>
      </c>
      <c r="E2457">
        <v>69.8</v>
      </c>
      <c r="F2457">
        <v>60.27</v>
      </c>
      <c r="G2457">
        <v>55.4</v>
      </c>
      <c r="H2457">
        <v>30.09</v>
      </c>
      <c r="I2457">
        <v>3</v>
      </c>
      <c r="J2457" t="s">
        <v>26</v>
      </c>
    </row>
    <row r="2458" spans="1:10" x14ac:dyDescent="0.25">
      <c r="A2458" s="1">
        <v>45103</v>
      </c>
      <c r="B2458" s="7">
        <v>0.39930555555555558</v>
      </c>
      <c r="C2458" s="7">
        <v>0.375</v>
      </c>
      <c r="D2458" s="8">
        <f>Weather[[#This Row],[Date]]+Weather[[#This Row],[WeatherHourlyBuckets]]</f>
        <v>45103.375</v>
      </c>
      <c r="E2458">
        <v>69.8</v>
      </c>
      <c r="F2458">
        <v>60.27</v>
      </c>
      <c r="G2458">
        <v>55.4</v>
      </c>
      <c r="H2458">
        <v>30.1</v>
      </c>
      <c r="I2458">
        <v>4</v>
      </c>
      <c r="J2458" t="s">
        <v>23</v>
      </c>
    </row>
    <row r="2459" spans="1:10" x14ac:dyDescent="0.25">
      <c r="A2459" s="1">
        <v>45103</v>
      </c>
      <c r="B2459" s="7">
        <v>0.38541666666666669</v>
      </c>
      <c r="C2459" s="7">
        <v>0.375</v>
      </c>
      <c r="D2459" s="8">
        <f>Weather[[#This Row],[Date]]+Weather[[#This Row],[WeatherHourlyBuckets]]</f>
        <v>45103.375</v>
      </c>
      <c r="E2459">
        <v>69.8</v>
      </c>
      <c r="F2459">
        <v>60.27</v>
      </c>
      <c r="G2459">
        <v>55.4</v>
      </c>
      <c r="H2459">
        <v>30.1</v>
      </c>
      <c r="J2459" t="s">
        <v>20</v>
      </c>
    </row>
    <row r="2460" spans="1:10" x14ac:dyDescent="0.25">
      <c r="A2460" s="1">
        <v>45103</v>
      </c>
      <c r="B2460" s="7">
        <v>0.55208333333333337</v>
      </c>
      <c r="C2460" s="7">
        <v>0.54166666666666663</v>
      </c>
      <c r="D2460" s="8">
        <f>Weather[[#This Row],[Date]]+Weather[[#This Row],[WeatherHourlyBuckets]]</f>
        <v>45103.541666666664</v>
      </c>
      <c r="E2460">
        <v>84.2</v>
      </c>
      <c r="F2460">
        <v>20.350000000000001</v>
      </c>
      <c r="G2460">
        <v>39.200000000000003</v>
      </c>
      <c r="H2460">
        <v>30.03</v>
      </c>
      <c r="I2460">
        <v>5</v>
      </c>
      <c r="J2460" t="s">
        <v>23</v>
      </c>
    </row>
    <row r="2461" spans="1:10" x14ac:dyDescent="0.25">
      <c r="A2461" s="1">
        <v>45103</v>
      </c>
      <c r="B2461" s="7">
        <v>0.54861111111111116</v>
      </c>
      <c r="C2461" s="7">
        <v>0.54166666666666663</v>
      </c>
      <c r="D2461" s="8">
        <f>Weather[[#This Row],[Date]]+Weather[[#This Row],[WeatherHourlyBuckets]]</f>
        <v>45103.541666666664</v>
      </c>
      <c r="E2461">
        <v>84.2</v>
      </c>
      <c r="F2461">
        <v>20.350000000000001</v>
      </c>
      <c r="G2461">
        <v>39.200000000000003</v>
      </c>
      <c r="H2461">
        <v>30.04</v>
      </c>
      <c r="I2461">
        <v>6</v>
      </c>
      <c r="J2461" t="s">
        <v>13</v>
      </c>
    </row>
    <row r="2462" spans="1:10" x14ac:dyDescent="0.25">
      <c r="A2462" s="1">
        <v>45103</v>
      </c>
      <c r="B2462" s="7">
        <v>0.54513888888888884</v>
      </c>
      <c r="C2462" s="7">
        <v>0.54166666666666663</v>
      </c>
      <c r="D2462" s="8">
        <f>Weather[[#This Row],[Date]]+Weather[[#This Row],[WeatherHourlyBuckets]]</f>
        <v>45103.541666666664</v>
      </c>
      <c r="E2462">
        <v>84.2</v>
      </c>
      <c r="F2462">
        <v>20.350000000000001</v>
      </c>
      <c r="G2462">
        <v>39.200000000000003</v>
      </c>
      <c r="H2462">
        <v>30.04</v>
      </c>
      <c r="I2462">
        <v>5</v>
      </c>
      <c r="J2462" t="s">
        <v>23</v>
      </c>
    </row>
    <row r="2463" spans="1:10" x14ac:dyDescent="0.25">
      <c r="A2463" s="1">
        <v>45103</v>
      </c>
      <c r="B2463" s="7">
        <v>0.54166666666666663</v>
      </c>
      <c r="C2463" s="7">
        <v>0.54166666666666663</v>
      </c>
      <c r="D2463" s="8">
        <f>Weather[[#This Row],[Date]]+Weather[[#This Row],[WeatherHourlyBuckets]]</f>
        <v>45103.541666666664</v>
      </c>
      <c r="E2463">
        <v>84.2</v>
      </c>
      <c r="F2463">
        <v>20.350000000000001</v>
      </c>
      <c r="G2463">
        <v>39.200000000000003</v>
      </c>
      <c r="H2463">
        <v>30.04</v>
      </c>
      <c r="I2463">
        <v>7</v>
      </c>
      <c r="J2463" t="s">
        <v>13</v>
      </c>
    </row>
    <row r="2464" spans="1:10" x14ac:dyDescent="0.25">
      <c r="A2464" s="1">
        <v>45103</v>
      </c>
      <c r="B2464" s="7">
        <v>0.53819444444444442</v>
      </c>
      <c r="C2464" s="7">
        <v>0.5</v>
      </c>
      <c r="D2464" s="8">
        <f>Weather[[#This Row],[Date]]+Weather[[#This Row],[WeatherHourlyBuckets]]</f>
        <v>45103.5</v>
      </c>
      <c r="E2464">
        <v>84.2</v>
      </c>
      <c r="F2464">
        <v>20.350000000000001</v>
      </c>
      <c r="G2464">
        <v>39.200000000000003</v>
      </c>
      <c r="H2464">
        <v>30.04</v>
      </c>
      <c r="I2464">
        <v>7</v>
      </c>
      <c r="J2464" t="s">
        <v>23</v>
      </c>
    </row>
    <row r="2465" spans="1:10" x14ac:dyDescent="0.25">
      <c r="A2465" s="1">
        <v>45103</v>
      </c>
      <c r="B2465" s="7">
        <v>0.53472222222222221</v>
      </c>
      <c r="C2465" s="7">
        <v>0.5</v>
      </c>
      <c r="D2465" s="8">
        <f>Weather[[#This Row],[Date]]+Weather[[#This Row],[WeatherHourlyBuckets]]</f>
        <v>45103.5</v>
      </c>
      <c r="E2465">
        <v>84.2</v>
      </c>
      <c r="F2465">
        <v>20.350000000000001</v>
      </c>
      <c r="G2465">
        <v>39.200000000000003</v>
      </c>
      <c r="H2465">
        <v>30.05</v>
      </c>
      <c r="I2465">
        <v>6</v>
      </c>
      <c r="J2465" t="s">
        <v>23</v>
      </c>
    </row>
    <row r="2466" spans="1:10" x14ac:dyDescent="0.25">
      <c r="A2466" s="1">
        <v>45103</v>
      </c>
      <c r="B2466" s="7">
        <v>0.52430555555555558</v>
      </c>
      <c r="C2466" s="7">
        <v>0.5</v>
      </c>
      <c r="D2466" s="8">
        <f>Weather[[#This Row],[Date]]+Weather[[#This Row],[WeatherHourlyBuckets]]</f>
        <v>45103.5</v>
      </c>
      <c r="E2466">
        <v>84.2</v>
      </c>
      <c r="F2466">
        <v>20.350000000000001</v>
      </c>
      <c r="G2466">
        <v>39.200000000000003</v>
      </c>
      <c r="H2466">
        <v>30.05</v>
      </c>
      <c r="I2466">
        <v>5</v>
      </c>
      <c r="J2466" t="s">
        <v>23</v>
      </c>
    </row>
    <row r="2467" spans="1:10" x14ac:dyDescent="0.25">
      <c r="A2467" s="1">
        <v>45103</v>
      </c>
      <c r="B2467" s="7">
        <v>0.57638888888888884</v>
      </c>
      <c r="C2467" s="7">
        <v>0.54166666666666663</v>
      </c>
      <c r="D2467" s="8">
        <f>Weather[[#This Row],[Date]]+Weather[[#This Row],[WeatherHourlyBuckets]]</f>
        <v>45103.541666666664</v>
      </c>
      <c r="E2467">
        <v>84.2</v>
      </c>
      <c r="F2467">
        <v>21.83</v>
      </c>
      <c r="G2467">
        <v>41</v>
      </c>
      <c r="H2467">
        <v>30.02</v>
      </c>
      <c r="I2467">
        <v>10</v>
      </c>
      <c r="J2467" t="s">
        <v>25</v>
      </c>
    </row>
    <row r="2468" spans="1:10" x14ac:dyDescent="0.25">
      <c r="A2468" s="1">
        <v>45103</v>
      </c>
      <c r="B2468" s="7">
        <v>0.53125</v>
      </c>
      <c r="C2468" s="7">
        <v>0.5</v>
      </c>
      <c r="D2468" s="8">
        <f>Weather[[#This Row],[Date]]+Weather[[#This Row],[WeatherHourlyBuckets]]</f>
        <v>45103.5</v>
      </c>
      <c r="E2468">
        <v>84.2</v>
      </c>
      <c r="F2468">
        <v>21.83</v>
      </c>
      <c r="G2468">
        <v>41</v>
      </c>
      <c r="H2468">
        <v>30.05</v>
      </c>
      <c r="I2468">
        <v>8</v>
      </c>
      <c r="J2468" t="s">
        <v>26</v>
      </c>
    </row>
    <row r="2469" spans="1:10" x14ac:dyDescent="0.25">
      <c r="A2469" s="1">
        <v>45103</v>
      </c>
      <c r="B2469" s="7">
        <v>0.52777777777777779</v>
      </c>
      <c r="C2469" s="7">
        <v>0.5</v>
      </c>
      <c r="D2469" s="8">
        <f>Weather[[#This Row],[Date]]+Weather[[#This Row],[WeatherHourlyBuckets]]</f>
        <v>45103.5</v>
      </c>
      <c r="E2469">
        <v>84.2</v>
      </c>
      <c r="F2469">
        <v>21.83</v>
      </c>
      <c r="G2469">
        <v>41</v>
      </c>
      <c r="H2469">
        <v>30.05</v>
      </c>
      <c r="I2469">
        <v>6</v>
      </c>
      <c r="J2469" t="s">
        <v>25</v>
      </c>
    </row>
    <row r="2470" spans="1:10" x14ac:dyDescent="0.25">
      <c r="A2470" s="1">
        <v>45103</v>
      </c>
      <c r="B2470" s="7">
        <v>0.5</v>
      </c>
      <c r="C2470" s="7">
        <v>0.5</v>
      </c>
      <c r="D2470" s="8">
        <f>Weather[[#This Row],[Date]]+Weather[[#This Row],[WeatherHourlyBuckets]]</f>
        <v>45103.5</v>
      </c>
      <c r="E2470">
        <v>82.4</v>
      </c>
      <c r="F2470">
        <v>23.13</v>
      </c>
      <c r="G2470">
        <v>41</v>
      </c>
      <c r="H2470">
        <v>30.06</v>
      </c>
      <c r="I2470">
        <v>7</v>
      </c>
      <c r="J2470" t="s">
        <v>22</v>
      </c>
    </row>
    <row r="2471" spans="1:10" x14ac:dyDescent="0.25">
      <c r="A2471" s="1">
        <v>45103</v>
      </c>
      <c r="B2471" s="7">
        <v>0.99513888888888891</v>
      </c>
      <c r="C2471" s="7">
        <v>0.95833333333333337</v>
      </c>
      <c r="D2471" s="8">
        <f>Weather[[#This Row],[Date]]+Weather[[#This Row],[WeatherHourlyBuckets]]</f>
        <v>45103.958333333336</v>
      </c>
      <c r="E2471">
        <v>68</v>
      </c>
      <c r="F2471">
        <v>56.56</v>
      </c>
      <c r="G2471">
        <v>51.98</v>
      </c>
      <c r="H2471">
        <v>29.99</v>
      </c>
      <c r="I2471">
        <v>10</v>
      </c>
      <c r="J2471" t="s">
        <v>11</v>
      </c>
    </row>
    <row r="2472" spans="1:10" x14ac:dyDescent="0.25">
      <c r="A2472" s="1">
        <v>45103</v>
      </c>
      <c r="B2472" s="7">
        <v>0.95347222222222228</v>
      </c>
      <c r="C2472" s="7">
        <v>0.91666666666666663</v>
      </c>
      <c r="D2472" s="8">
        <f>Weather[[#This Row],[Date]]+Weather[[#This Row],[WeatherHourlyBuckets]]</f>
        <v>45103.916666666664</v>
      </c>
      <c r="E2472">
        <v>68</v>
      </c>
      <c r="F2472">
        <v>58.85</v>
      </c>
      <c r="G2472">
        <v>53.06</v>
      </c>
      <c r="H2472">
        <v>29.99</v>
      </c>
      <c r="I2472">
        <v>5</v>
      </c>
      <c r="J2472" t="s">
        <v>18</v>
      </c>
    </row>
    <row r="2473" spans="1:10" x14ac:dyDescent="0.25">
      <c r="A2473" s="1">
        <v>45103</v>
      </c>
      <c r="B2473" s="7">
        <v>0.87013888888888891</v>
      </c>
      <c r="C2473" s="7">
        <v>0.83333333333333337</v>
      </c>
      <c r="D2473" s="8">
        <f>Weather[[#This Row],[Date]]+Weather[[#This Row],[WeatherHourlyBuckets]]</f>
        <v>45103.833333333336</v>
      </c>
      <c r="E2473">
        <v>75.02</v>
      </c>
      <c r="F2473">
        <v>46.41</v>
      </c>
      <c r="G2473">
        <v>53.06</v>
      </c>
      <c r="H2473">
        <v>29.97</v>
      </c>
      <c r="I2473">
        <v>11</v>
      </c>
      <c r="J2473" t="s">
        <v>24</v>
      </c>
    </row>
    <row r="2474" spans="1:10" x14ac:dyDescent="0.25">
      <c r="A2474" s="1">
        <v>45103</v>
      </c>
      <c r="B2474" s="7">
        <v>0.82847222222222228</v>
      </c>
      <c r="C2474" s="7">
        <v>0.79166666666666663</v>
      </c>
      <c r="D2474" s="8">
        <f>Weather[[#This Row],[Date]]+Weather[[#This Row],[WeatherHourlyBuckets]]</f>
        <v>45103.791666666664</v>
      </c>
      <c r="E2474">
        <v>77</v>
      </c>
      <c r="F2474">
        <v>44.92</v>
      </c>
      <c r="G2474">
        <v>53.96</v>
      </c>
      <c r="H2474">
        <v>29.97</v>
      </c>
      <c r="I2474">
        <v>9</v>
      </c>
      <c r="J2474" t="s">
        <v>11</v>
      </c>
    </row>
    <row r="2475" spans="1:10" x14ac:dyDescent="0.25">
      <c r="A2475" s="1">
        <v>45103</v>
      </c>
      <c r="B2475" s="7">
        <v>0.57291666666666663</v>
      </c>
      <c r="C2475" s="7">
        <v>0.54166666666666663</v>
      </c>
      <c r="D2475" s="8">
        <f>Weather[[#This Row],[Date]]+Weather[[#This Row],[WeatherHourlyBuckets]]</f>
        <v>45103.541666666664</v>
      </c>
      <c r="E2475">
        <v>84.2</v>
      </c>
      <c r="F2475">
        <v>23.4</v>
      </c>
      <c r="G2475">
        <v>42.81</v>
      </c>
      <c r="H2475">
        <v>30.03</v>
      </c>
      <c r="I2475">
        <v>8</v>
      </c>
      <c r="J2475" t="s">
        <v>13</v>
      </c>
    </row>
    <row r="2476" spans="1:10" x14ac:dyDescent="0.25">
      <c r="A2476" s="1">
        <v>45103</v>
      </c>
      <c r="B2476" s="7">
        <v>0.53680555555555554</v>
      </c>
      <c r="C2476" s="7">
        <v>0.5</v>
      </c>
      <c r="D2476" s="8">
        <f>Weather[[#This Row],[Date]]+Weather[[#This Row],[WeatherHourlyBuckets]]</f>
        <v>45103.5</v>
      </c>
      <c r="E2476">
        <v>84.02</v>
      </c>
      <c r="F2476">
        <v>20.329999999999998</v>
      </c>
      <c r="G2476">
        <v>39.020000000000003</v>
      </c>
      <c r="H2476">
        <v>30.04</v>
      </c>
      <c r="I2476">
        <v>8</v>
      </c>
      <c r="J2476" t="s">
        <v>23</v>
      </c>
    </row>
    <row r="2477" spans="1:10" x14ac:dyDescent="0.25">
      <c r="A2477" s="1">
        <v>45103</v>
      </c>
      <c r="B2477" s="7">
        <v>0.52083333333333337</v>
      </c>
      <c r="C2477" s="7">
        <v>0.5</v>
      </c>
      <c r="D2477" s="8">
        <f>Weather[[#This Row],[Date]]+Weather[[#This Row],[WeatherHourlyBuckets]]</f>
        <v>45103.5</v>
      </c>
      <c r="E2477">
        <v>84.2</v>
      </c>
      <c r="F2477">
        <v>15.29</v>
      </c>
      <c r="G2477">
        <v>32</v>
      </c>
      <c r="H2477">
        <v>30.05</v>
      </c>
      <c r="J2477" t="s">
        <v>20</v>
      </c>
    </row>
    <row r="2478" spans="1:10" x14ac:dyDescent="0.25">
      <c r="A2478" s="1">
        <v>45103</v>
      </c>
      <c r="B2478" s="7">
        <v>0.51041666666666663</v>
      </c>
      <c r="C2478" s="7">
        <v>0.5</v>
      </c>
      <c r="D2478" s="8">
        <f>Weather[[#This Row],[Date]]+Weather[[#This Row],[WeatherHourlyBuckets]]</f>
        <v>45103.5</v>
      </c>
      <c r="E2478">
        <v>84.2</v>
      </c>
      <c r="F2478">
        <v>17.66</v>
      </c>
      <c r="G2478">
        <v>35.6</v>
      </c>
      <c r="H2478">
        <v>30.05</v>
      </c>
      <c r="I2478">
        <v>4</v>
      </c>
      <c r="J2478" t="s">
        <v>22</v>
      </c>
    </row>
    <row r="2479" spans="1:10" x14ac:dyDescent="0.25">
      <c r="A2479" s="1">
        <v>45103</v>
      </c>
      <c r="B2479" s="7">
        <v>0.50694444444444442</v>
      </c>
      <c r="C2479" s="7">
        <v>0.5</v>
      </c>
      <c r="D2479" s="8">
        <f>Weather[[#This Row],[Date]]+Weather[[#This Row],[WeatherHourlyBuckets]]</f>
        <v>45103.5</v>
      </c>
      <c r="E2479">
        <v>84.2</v>
      </c>
      <c r="F2479">
        <v>18.97</v>
      </c>
      <c r="G2479">
        <v>37.409999999999997</v>
      </c>
      <c r="H2479">
        <v>30.06</v>
      </c>
      <c r="I2479">
        <v>5</v>
      </c>
      <c r="J2479" t="s">
        <v>25</v>
      </c>
    </row>
    <row r="2480" spans="1:10" x14ac:dyDescent="0.25">
      <c r="A2480" s="1">
        <v>45103</v>
      </c>
      <c r="B2480" s="7">
        <v>0.50347222222222221</v>
      </c>
      <c r="C2480" s="7">
        <v>0.5</v>
      </c>
      <c r="D2480" s="8">
        <f>Weather[[#This Row],[Date]]+Weather[[#This Row],[WeatherHourlyBuckets]]</f>
        <v>45103.5</v>
      </c>
      <c r="E2480">
        <v>82.4</v>
      </c>
      <c r="F2480">
        <v>21.57</v>
      </c>
      <c r="G2480">
        <v>39.21</v>
      </c>
      <c r="H2480">
        <v>30.06</v>
      </c>
      <c r="J2480" t="s">
        <v>20</v>
      </c>
    </row>
    <row r="2481" spans="1:11" x14ac:dyDescent="0.25">
      <c r="A2481" s="1">
        <v>45103</v>
      </c>
      <c r="B2481" s="7">
        <v>0.49513888888888891</v>
      </c>
      <c r="C2481" s="7">
        <v>0.45833333333333331</v>
      </c>
      <c r="D2481" s="8">
        <f>Weather[[#This Row],[Date]]+Weather[[#This Row],[WeatherHourlyBuckets]]</f>
        <v>45103.458333333336</v>
      </c>
      <c r="E2481">
        <v>82.04</v>
      </c>
      <c r="F2481">
        <v>27.24</v>
      </c>
      <c r="G2481">
        <v>44.96</v>
      </c>
      <c r="H2481">
        <v>30.06</v>
      </c>
      <c r="I2481">
        <v>3</v>
      </c>
      <c r="J2481" t="s">
        <v>20</v>
      </c>
    </row>
    <row r="2482" spans="1:11" x14ac:dyDescent="0.25">
      <c r="A2482" s="1">
        <v>45103</v>
      </c>
      <c r="B2482" s="7">
        <v>0.45347222222222222</v>
      </c>
      <c r="C2482" s="7">
        <v>0.41666666666666669</v>
      </c>
      <c r="D2482" s="8">
        <f>Weather[[#This Row],[Date]]+Weather[[#This Row],[WeatherHourlyBuckets]]</f>
        <v>45103.416666666664</v>
      </c>
      <c r="E2482">
        <v>77</v>
      </c>
      <c r="F2482">
        <v>48.27</v>
      </c>
      <c r="G2482">
        <v>55.94</v>
      </c>
      <c r="H2482">
        <v>30.08</v>
      </c>
      <c r="I2482">
        <v>4</v>
      </c>
      <c r="J2482" t="s">
        <v>26</v>
      </c>
    </row>
    <row r="2483" spans="1:11" x14ac:dyDescent="0.25">
      <c r="A2483" s="1">
        <v>45103</v>
      </c>
      <c r="B2483" s="7">
        <v>0.41180555555555554</v>
      </c>
      <c r="C2483" s="7">
        <v>0.375</v>
      </c>
      <c r="D2483" s="8">
        <f>Weather[[#This Row],[Date]]+Weather[[#This Row],[WeatherHourlyBuckets]]</f>
        <v>45103.375</v>
      </c>
      <c r="E2483">
        <v>71.06</v>
      </c>
      <c r="F2483">
        <v>56.99</v>
      </c>
      <c r="G2483">
        <v>55.04</v>
      </c>
      <c r="H2483">
        <v>30.09</v>
      </c>
      <c r="I2483">
        <v>5</v>
      </c>
      <c r="J2483" t="s">
        <v>26</v>
      </c>
    </row>
    <row r="2484" spans="1:11" x14ac:dyDescent="0.25">
      <c r="A2484" s="1">
        <v>45103</v>
      </c>
      <c r="B2484" s="7">
        <v>0.37013888888888891</v>
      </c>
      <c r="C2484" s="7">
        <v>0.33333333333333331</v>
      </c>
      <c r="D2484" s="8">
        <f>Weather[[#This Row],[Date]]+Weather[[#This Row],[WeatherHourlyBuckets]]</f>
        <v>45103.333333333336</v>
      </c>
      <c r="E2484">
        <v>66.92</v>
      </c>
      <c r="F2484">
        <v>63.13</v>
      </c>
      <c r="G2484">
        <v>53.96</v>
      </c>
      <c r="H2484">
        <v>30.11</v>
      </c>
      <c r="I2484">
        <v>3</v>
      </c>
      <c r="J2484" t="s">
        <v>15</v>
      </c>
    </row>
    <row r="2485" spans="1:11" x14ac:dyDescent="0.25">
      <c r="A2485" s="1">
        <v>45103</v>
      </c>
      <c r="B2485" s="7">
        <v>0.32847222222222222</v>
      </c>
      <c r="C2485" s="7">
        <v>0.29166666666666669</v>
      </c>
      <c r="D2485" s="8">
        <f>Weather[[#This Row],[Date]]+Weather[[#This Row],[WeatherHourlyBuckets]]</f>
        <v>45103.291666666664</v>
      </c>
      <c r="E2485">
        <v>62.06</v>
      </c>
      <c r="F2485">
        <v>72.36</v>
      </c>
      <c r="G2485">
        <v>53.06</v>
      </c>
      <c r="H2485">
        <v>30.12</v>
      </c>
      <c r="I2485">
        <v>4</v>
      </c>
      <c r="J2485" t="s">
        <v>18</v>
      </c>
    </row>
    <row r="2486" spans="1:11" x14ac:dyDescent="0.25">
      <c r="A2486" s="1">
        <v>45103</v>
      </c>
      <c r="B2486" s="7">
        <v>0.28680555555555554</v>
      </c>
      <c r="C2486" s="7">
        <v>0.25</v>
      </c>
      <c r="D2486" s="8">
        <f>Weather[[#This Row],[Date]]+Weather[[#This Row],[WeatherHourlyBuckets]]</f>
        <v>45103.25</v>
      </c>
      <c r="E2486">
        <v>59</v>
      </c>
      <c r="F2486">
        <v>74.989999999999995</v>
      </c>
      <c r="G2486">
        <v>51.08</v>
      </c>
      <c r="H2486">
        <v>30.12</v>
      </c>
      <c r="I2486">
        <v>4</v>
      </c>
      <c r="J2486" t="s">
        <v>19</v>
      </c>
    </row>
    <row r="2487" spans="1:11" x14ac:dyDescent="0.25">
      <c r="A2487" s="1">
        <v>45103</v>
      </c>
      <c r="B2487" s="7">
        <v>0.16180555555555556</v>
      </c>
      <c r="C2487" s="7">
        <v>0.125</v>
      </c>
      <c r="D2487" s="8">
        <f>Weather[[#This Row],[Date]]+Weather[[#This Row],[WeatherHourlyBuckets]]</f>
        <v>45103.125</v>
      </c>
      <c r="E2487">
        <v>57.02</v>
      </c>
      <c r="F2487">
        <v>80.510000000000005</v>
      </c>
      <c r="G2487">
        <v>51.08</v>
      </c>
      <c r="H2487">
        <v>30.11</v>
      </c>
      <c r="I2487">
        <v>5</v>
      </c>
      <c r="J2487" t="s">
        <v>21</v>
      </c>
    </row>
    <row r="2488" spans="1:11" x14ac:dyDescent="0.25">
      <c r="A2488" s="1">
        <v>45103</v>
      </c>
      <c r="B2488" s="7">
        <v>0.12013888888888889</v>
      </c>
      <c r="C2488" s="7">
        <v>8.3333333333333329E-2</v>
      </c>
      <c r="D2488" s="8">
        <f>Weather[[#This Row],[Date]]+Weather[[#This Row],[WeatherHourlyBuckets]]</f>
        <v>45103.083333333336</v>
      </c>
      <c r="E2488">
        <v>57.92</v>
      </c>
      <c r="F2488">
        <v>80.58</v>
      </c>
      <c r="G2488">
        <v>51.98</v>
      </c>
      <c r="H2488">
        <v>30.11</v>
      </c>
      <c r="I2488">
        <v>8</v>
      </c>
      <c r="J2488" t="s">
        <v>21</v>
      </c>
    </row>
    <row r="2489" spans="1:11" x14ac:dyDescent="0.25">
      <c r="A2489" s="1">
        <v>45103</v>
      </c>
      <c r="B2489" s="7">
        <v>7.8472222222222221E-2</v>
      </c>
      <c r="C2489" s="7">
        <v>4.1666666666666664E-2</v>
      </c>
      <c r="D2489" s="8">
        <f>Weather[[#This Row],[Date]]+Weather[[#This Row],[WeatherHourlyBuckets]]</f>
        <v>45103.041666666664</v>
      </c>
      <c r="E2489">
        <v>60.08</v>
      </c>
      <c r="F2489">
        <v>74.59</v>
      </c>
      <c r="G2489">
        <v>51.98</v>
      </c>
      <c r="H2489">
        <v>30.12</v>
      </c>
      <c r="I2489">
        <v>12</v>
      </c>
      <c r="J2489" t="s">
        <v>21</v>
      </c>
    </row>
    <row r="2490" spans="1:11" x14ac:dyDescent="0.25">
      <c r="A2490" s="1">
        <v>45103</v>
      </c>
      <c r="B2490" s="7">
        <v>3.6805555555555557E-2</v>
      </c>
      <c r="C2490" s="7">
        <v>0</v>
      </c>
      <c r="D2490" s="8">
        <f>Weather[[#This Row],[Date]]+Weather[[#This Row],[WeatherHourlyBuckets]]</f>
        <v>45103</v>
      </c>
      <c r="E2490">
        <v>62.96</v>
      </c>
      <c r="F2490">
        <v>67.38</v>
      </c>
      <c r="G2490">
        <v>51.98</v>
      </c>
      <c r="H2490">
        <v>30.14</v>
      </c>
      <c r="I2490">
        <v>13</v>
      </c>
      <c r="J2490" t="s">
        <v>21</v>
      </c>
    </row>
    <row r="2491" spans="1:11" x14ac:dyDescent="0.25">
      <c r="A2491" s="1">
        <v>45103</v>
      </c>
      <c r="B2491" s="7">
        <v>0.91180555555555554</v>
      </c>
      <c r="C2491" s="7">
        <v>0.875</v>
      </c>
      <c r="D2491" s="8">
        <f>Weather[[#This Row],[Date]]+Weather[[#This Row],[WeatherHourlyBuckets]]</f>
        <v>45103.875</v>
      </c>
      <c r="E2491">
        <v>73.94</v>
      </c>
      <c r="F2491">
        <v>48.12</v>
      </c>
      <c r="G2491">
        <v>53.06</v>
      </c>
      <c r="H2491">
        <v>29.98</v>
      </c>
      <c r="I2491">
        <v>12</v>
      </c>
      <c r="J2491" t="s">
        <v>27</v>
      </c>
      <c r="K2491">
        <v>20</v>
      </c>
    </row>
    <row r="2492" spans="1:11" x14ac:dyDescent="0.25">
      <c r="A2492" s="1">
        <v>45103</v>
      </c>
      <c r="B2492" s="7">
        <v>0.80208333333333337</v>
      </c>
      <c r="C2492" s="7">
        <v>0.79166666666666663</v>
      </c>
      <c r="D2492" s="8">
        <f>Weather[[#This Row],[Date]]+Weather[[#This Row],[WeatherHourlyBuckets]]</f>
        <v>45103.791666666664</v>
      </c>
      <c r="E2492">
        <v>82.4</v>
      </c>
      <c r="F2492">
        <v>34.78</v>
      </c>
      <c r="G2492">
        <v>51.8</v>
      </c>
      <c r="H2492">
        <v>29.96</v>
      </c>
      <c r="I2492">
        <v>10</v>
      </c>
      <c r="J2492" t="s">
        <v>12</v>
      </c>
      <c r="K2492">
        <v>16</v>
      </c>
    </row>
    <row r="2493" spans="1:11" x14ac:dyDescent="0.25">
      <c r="A2493" s="1">
        <v>45103</v>
      </c>
      <c r="B2493" s="7">
        <v>0.79861111111111116</v>
      </c>
      <c r="C2493" s="7">
        <v>0.79166666666666663</v>
      </c>
      <c r="D2493" s="8">
        <f>Weather[[#This Row],[Date]]+Weather[[#This Row],[WeatherHourlyBuckets]]</f>
        <v>45103.791666666664</v>
      </c>
      <c r="E2493">
        <v>82.4</v>
      </c>
      <c r="F2493">
        <v>34.78</v>
      </c>
      <c r="G2493">
        <v>51.8</v>
      </c>
      <c r="H2493">
        <v>29.96</v>
      </c>
      <c r="I2493">
        <v>11</v>
      </c>
      <c r="J2493" t="s">
        <v>12</v>
      </c>
      <c r="K2493">
        <v>16</v>
      </c>
    </row>
    <row r="2494" spans="1:11" x14ac:dyDescent="0.25">
      <c r="A2494" s="1">
        <v>45103</v>
      </c>
      <c r="B2494" s="7">
        <v>0.79513888888888884</v>
      </c>
      <c r="C2494" s="7">
        <v>0.79166666666666663</v>
      </c>
      <c r="D2494" s="8">
        <f>Weather[[#This Row],[Date]]+Weather[[#This Row],[WeatherHourlyBuckets]]</f>
        <v>45103.791666666664</v>
      </c>
      <c r="E2494">
        <v>82.4</v>
      </c>
      <c r="F2494">
        <v>34.78</v>
      </c>
      <c r="G2494">
        <v>51.8</v>
      </c>
      <c r="H2494">
        <v>29.96</v>
      </c>
      <c r="I2494">
        <v>12</v>
      </c>
      <c r="J2494" t="s">
        <v>12</v>
      </c>
      <c r="K2494">
        <v>18</v>
      </c>
    </row>
    <row r="2495" spans="1:11" x14ac:dyDescent="0.25">
      <c r="A2495" s="1">
        <v>45103</v>
      </c>
      <c r="B2495" s="7">
        <v>0.79166666666666663</v>
      </c>
      <c r="C2495" s="7">
        <v>0.79166666666666663</v>
      </c>
      <c r="D2495" s="8">
        <f>Weather[[#This Row],[Date]]+Weather[[#This Row],[WeatherHourlyBuckets]]</f>
        <v>45103.791666666664</v>
      </c>
      <c r="E2495">
        <v>82.4</v>
      </c>
      <c r="F2495">
        <v>34.78</v>
      </c>
      <c r="G2495">
        <v>51.8</v>
      </c>
      <c r="H2495">
        <v>29.96</v>
      </c>
      <c r="I2495">
        <v>11</v>
      </c>
      <c r="J2495" t="s">
        <v>12</v>
      </c>
      <c r="K2495">
        <v>16</v>
      </c>
    </row>
    <row r="2496" spans="1:11" x14ac:dyDescent="0.25">
      <c r="A2496" s="1">
        <v>45103</v>
      </c>
      <c r="B2496" s="7">
        <v>0.78680555555555554</v>
      </c>
      <c r="C2496" s="7">
        <v>0.75</v>
      </c>
      <c r="D2496" s="8">
        <f>Weather[[#This Row],[Date]]+Weather[[#This Row],[WeatherHourlyBuckets]]</f>
        <v>45103.75</v>
      </c>
      <c r="E2496">
        <v>82.94</v>
      </c>
      <c r="F2496">
        <v>34.409999999999997</v>
      </c>
      <c r="G2496">
        <v>51.98</v>
      </c>
      <c r="H2496">
        <v>29.97</v>
      </c>
      <c r="I2496">
        <v>12</v>
      </c>
      <c r="J2496" t="s">
        <v>12</v>
      </c>
      <c r="K2496">
        <v>20</v>
      </c>
    </row>
    <row r="2497" spans="1:11" x14ac:dyDescent="0.25">
      <c r="A2497" s="1">
        <v>45103</v>
      </c>
      <c r="B2497" s="7">
        <v>0.75694444444444442</v>
      </c>
      <c r="C2497" s="7">
        <v>0.75</v>
      </c>
      <c r="D2497" s="8">
        <f>Weather[[#This Row],[Date]]+Weather[[#This Row],[WeatherHourlyBuckets]]</f>
        <v>45103.75</v>
      </c>
      <c r="E2497">
        <v>84.2</v>
      </c>
      <c r="F2497">
        <v>35.07</v>
      </c>
      <c r="G2497">
        <v>53.6</v>
      </c>
      <c r="H2497">
        <v>29.96</v>
      </c>
      <c r="I2497">
        <v>15</v>
      </c>
      <c r="J2497" t="s">
        <v>12</v>
      </c>
      <c r="K2497">
        <v>22</v>
      </c>
    </row>
    <row r="2498" spans="1:11" x14ac:dyDescent="0.25">
      <c r="A2498" s="1">
        <v>45103</v>
      </c>
      <c r="B2498" s="7">
        <v>0.75347222222222221</v>
      </c>
      <c r="C2498" s="7">
        <v>0.75</v>
      </c>
      <c r="D2498" s="8">
        <f>Weather[[#This Row],[Date]]+Weather[[#This Row],[WeatherHourlyBuckets]]</f>
        <v>45103.75</v>
      </c>
      <c r="E2498">
        <v>84.2</v>
      </c>
      <c r="F2498">
        <v>35.07</v>
      </c>
      <c r="G2498">
        <v>53.6</v>
      </c>
      <c r="H2498">
        <v>29.96</v>
      </c>
      <c r="I2498">
        <v>15</v>
      </c>
      <c r="J2498" t="s">
        <v>12</v>
      </c>
      <c r="K2498">
        <v>22</v>
      </c>
    </row>
    <row r="2499" spans="1:11" x14ac:dyDescent="0.25">
      <c r="A2499" s="1">
        <v>45103</v>
      </c>
      <c r="B2499" s="7">
        <v>0.74513888888888891</v>
      </c>
      <c r="C2499" s="7">
        <v>0.70833333333333337</v>
      </c>
      <c r="D2499" s="8">
        <f>Weather[[#This Row],[Date]]+Weather[[#This Row],[WeatherHourlyBuckets]]</f>
        <v>45103.708333333336</v>
      </c>
      <c r="E2499">
        <v>84.02</v>
      </c>
      <c r="F2499">
        <v>34.58</v>
      </c>
      <c r="G2499">
        <v>53.06</v>
      </c>
      <c r="H2499">
        <v>29.97</v>
      </c>
      <c r="I2499">
        <v>11</v>
      </c>
      <c r="J2499" t="s">
        <v>12</v>
      </c>
      <c r="K2499">
        <v>21</v>
      </c>
    </row>
    <row r="2500" spans="1:11" x14ac:dyDescent="0.25">
      <c r="A2500" s="1">
        <v>45103</v>
      </c>
      <c r="B2500" s="7">
        <v>0.72916666666666663</v>
      </c>
      <c r="C2500" s="7">
        <v>0.70833333333333337</v>
      </c>
      <c r="D2500" s="8">
        <f>Weather[[#This Row],[Date]]+Weather[[#This Row],[WeatherHourlyBuckets]]</f>
        <v>45103.708333333336</v>
      </c>
      <c r="E2500">
        <v>84.2</v>
      </c>
      <c r="F2500">
        <v>35.07</v>
      </c>
      <c r="G2500">
        <v>53.6</v>
      </c>
      <c r="H2500">
        <v>29.97</v>
      </c>
      <c r="I2500">
        <v>14</v>
      </c>
      <c r="J2500" t="s">
        <v>13</v>
      </c>
      <c r="K2500">
        <v>19</v>
      </c>
    </row>
    <row r="2501" spans="1:11" x14ac:dyDescent="0.25">
      <c r="A2501" s="1">
        <v>45103</v>
      </c>
      <c r="B2501" s="7">
        <v>0.70833333333333337</v>
      </c>
      <c r="C2501" s="7">
        <v>0.70833333333333337</v>
      </c>
      <c r="D2501" s="8">
        <f>Weather[[#This Row],[Date]]+Weather[[#This Row],[WeatherHourlyBuckets]]</f>
        <v>45103.708333333336</v>
      </c>
      <c r="E2501">
        <v>86</v>
      </c>
      <c r="F2501">
        <v>28.99</v>
      </c>
      <c r="G2501">
        <v>50</v>
      </c>
      <c r="H2501">
        <v>29.98</v>
      </c>
      <c r="I2501">
        <v>11</v>
      </c>
      <c r="J2501" t="s">
        <v>13</v>
      </c>
      <c r="K2501">
        <v>16</v>
      </c>
    </row>
    <row r="2502" spans="1:11" x14ac:dyDescent="0.25">
      <c r="A2502" s="1">
        <v>45103</v>
      </c>
      <c r="B2502" s="7">
        <v>0.70347222222222228</v>
      </c>
      <c r="C2502" s="7">
        <v>0.66666666666666663</v>
      </c>
      <c r="D2502" s="8">
        <f>Weather[[#This Row],[Date]]+Weather[[#This Row],[WeatherHourlyBuckets]]</f>
        <v>45103.666666666664</v>
      </c>
      <c r="E2502">
        <v>84.92</v>
      </c>
      <c r="F2502">
        <v>26.76</v>
      </c>
      <c r="G2502">
        <v>46.94</v>
      </c>
      <c r="H2502">
        <v>29.98</v>
      </c>
      <c r="I2502">
        <v>11</v>
      </c>
      <c r="J2502" t="s">
        <v>13</v>
      </c>
      <c r="K2502">
        <v>18</v>
      </c>
    </row>
    <row r="2503" spans="1:11" x14ac:dyDescent="0.25">
      <c r="A2503" s="1">
        <v>45103</v>
      </c>
      <c r="B2503" s="7">
        <v>0.69444444444444442</v>
      </c>
      <c r="C2503" s="7">
        <v>0.66666666666666663</v>
      </c>
      <c r="D2503" s="8">
        <f>Weather[[#This Row],[Date]]+Weather[[#This Row],[WeatherHourlyBuckets]]</f>
        <v>45103.666666666664</v>
      </c>
      <c r="E2503">
        <v>86</v>
      </c>
      <c r="F2503">
        <v>25.33</v>
      </c>
      <c r="G2503">
        <v>46.4</v>
      </c>
      <c r="H2503">
        <v>29.98</v>
      </c>
      <c r="I2503">
        <v>13</v>
      </c>
      <c r="J2503" t="s">
        <v>25</v>
      </c>
      <c r="K2503">
        <v>18</v>
      </c>
    </row>
    <row r="2504" spans="1:11" x14ac:dyDescent="0.25">
      <c r="A2504" s="1">
        <v>45103</v>
      </c>
      <c r="B2504" s="7">
        <v>0.6875</v>
      </c>
      <c r="C2504" s="7">
        <v>0.66666666666666663</v>
      </c>
      <c r="D2504" s="8">
        <f>Weather[[#This Row],[Date]]+Weather[[#This Row],[WeatherHourlyBuckets]]</f>
        <v>45103.666666666664</v>
      </c>
      <c r="E2504">
        <v>86</v>
      </c>
      <c r="F2504">
        <v>25.33</v>
      </c>
      <c r="G2504">
        <v>46.4</v>
      </c>
      <c r="H2504">
        <v>29.99</v>
      </c>
      <c r="I2504">
        <v>10</v>
      </c>
      <c r="J2504" t="s">
        <v>25</v>
      </c>
      <c r="K2504">
        <v>16</v>
      </c>
    </row>
    <row r="2505" spans="1:11" x14ac:dyDescent="0.25">
      <c r="A2505" s="1">
        <v>45103</v>
      </c>
      <c r="B2505" s="7">
        <v>0.67708333333333337</v>
      </c>
      <c r="C2505" s="7">
        <v>0.66666666666666663</v>
      </c>
      <c r="D2505" s="8">
        <f>Weather[[#This Row],[Date]]+Weather[[#This Row],[WeatherHourlyBuckets]]</f>
        <v>45103.666666666664</v>
      </c>
      <c r="E2505">
        <v>84.2</v>
      </c>
      <c r="F2505">
        <v>25.06</v>
      </c>
      <c r="G2505">
        <v>44.6</v>
      </c>
      <c r="H2505">
        <v>29.99</v>
      </c>
      <c r="I2505">
        <v>12</v>
      </c>
      <c r="J2505" t="s">
        <v>13</v>
      </c>
      <c r="K2505">
        <v>18</v>
      </c>
    </row>
    <row r="2506" spans="1:11" x14ac:dyDescent="0.25">
      <c r="A2506" s="1">
        <v>45103</v>
      </c>
      <c r="B2506" s="7">
        <v>0.67013888888888884</v>
      </c>
      <c r="C2506" s="7">
        <v>0.66666666666666663</v>
      </c>
      <c r="D2506" s="8">
        <f>Weather[[#This Row],[Date]]+Weather[[#This Row],[WeatherHourlyBuckets]]</f>
        <v>45103.666666666664</v>
      </c>
      <c r="E2506">
        <v>84.2</v>
      </c>
      <c r="F2506">
        <v>26.83</v>
      </c>
      <c r="G2506">
        <v>46.4</v>
      </c>
      <c r="H2506">
        <v>30</v>
      </c>
      <c r="I2506">
        <v>14</v>
      </c>
      <c r="J2506" t="s">
        <v>25</v>
      </c>
      <c r="K2506">
        <v>19</v>
      </c>
    </row>
    <row r="2507" spans="1:11" x14ac:dyDescent="0.25">
      <c r="A2507" s="1">
        <v>45103</v>
      </c>
      <c r="B2507" s="7">
        <v>0.66180555555555554</v>
      </c>
      <c r="C2507" s="7">
        <v>0.625</v>
      </c>
      <c r="D2507" s="8">
        <f>Weather[[#This Row],[Date]]+Weather[[#This Row],[WeatherHourlyBuckets]]</f>
        <v>45103.625</v>
      </c>
      <c r="E2507">
        <v>84.92</v>
      </c>
      <c r="F2507">
        <v>26.76</v>
      </c>
      <c r="G2507">
        <v>46.94</v>
      </c>
      <c r="H2507">
        <v>30</v>
      </c>
      <c r="I2507">
        <v>13</v>
      </c>
      <c r="J2507" t="s">
        <v>13</v>
      </c>
      <c r="K2507">
        <v>19</v>
      </c>
    </row>
    <row r="2508" spans="1:11" x14ac:dyDescent="0.25">
      <c r="A2508" s="1">
        <v>45103</v>
      </c>
      <c r="B2508" s="7">
        <v>0.65972222222222221</v>
      </c>
      <c r="C2508" s="7">
        <v>0.625</v>
      </c>
      <c r="D2508" s="8">
        <f>Weather[[#This Row],[Date]]+Weather[[#This Row],[WeatherHourlyBuckets]]</f>
        <v>45103.625</v>
      </c>
      <c r="E2508">
        <v>84.2</v>
      </c>
      <c r="F2508">
        <v>26.83</v>
      </c>
      <c r="G2508">
        <v>46.4</v>
      </c>
      <c r="H2508">
        <v>30</v>
      </c>
      <c r="I2508">
        <v>11</v>
      </c>
      <c r="J2508" t="s">
        <v>25</v>
      </c>
      <c r="K2508">
        <v>17</v>
      </c>
    </row>
    <row r="2509" spans="1:11" x14ac:dyDescent="0.25">
      <c r="A2509" s="1">
        <v>45103</v>
      </c>
      <c r="B2509" s="7">
        <v>0.64930555555555558</v>
      </c>
      <c r="C2509" s="7">
        <v>0.625</v>
      </c>
      <c r="D2509" s="8">
        <f>Weather[[#This Row],[Date]]+Weather[[#This Row],[WeatherHourlyBuckets]]</f>
        <v>45103.625</v>
      </c>
      <c r="E2509">
        <v>84.2</v>
      </c>
      <c r="F2509">
        <v>26.83</v>
      </c>
      <c r="G2509">
        <v>46.4</v>
      </c>
      <c r="H2509">
        <v>30</v>
      </c>
      <c r="I2509">
        <v>10</v>
      </c>
      <c r="J2509" t="s">
        <v>25</v>
      </c>
      <c r="K2509">
        <v>15</v>
      </c>
    </row>
    <row r="2510" spans="1:11" x14ac:dyDescent="0.25">
      <c r="A2510" s="1">
        <v>45103</v>
      </c>
      <c r="B2510" s="7">
        <v>0.625</v>
      </c>
      <c r="C2510" s="7">
        <v>0.625</v>
      </c>
      <c r="D2510" s="8">
        <f>Weather[[#This Row],[Date]]+Weather[[#This Row],[WeatherHourlyBuckets]]</f>
        <v>45103.625</v>
      </c>
      <c r="E2510">
        <v>84.2</v>
      </c>
      <c r="F2510">
        <v>28.71</v>
      </c>
      <c r="G2510">
        <v>48.2</v>
      </c>
      <c r="H2510">
        <v>30.01</v>
      </c>
      <c r="I2510">
        <v>10</v>
      </c>
      <c r="J2510" t="s">
        <v>25</v>
      </c>
      <c r="K2510">
        <v>15</v>
      </c>
    </row>
    <row r="2511" spans="1:11" x14ac:dyDescent="0.25">
      <c r="A2511" s="1">
        <v>45103</v>
      </c>
      <c r="B2511" s="7">
        <v>0.62152777777777779</v>
      </c>
      <c r="C2511" s="7">
        <v>0.58333333333333337</v>
      </c>
      <c r="D2511" s="8">
        <f>Weather[[#This Row],[Date]]+Weather[[#This Row],[WeatherHourlyBuckets]]</f>
        <v>45103.583333333336</v>
      </c>
      <c r="E2511">
        <v>84.2</v>
      </c>
      <c r="F2511">
        <v>26.83</v>
      </c>
      <c r="G2511">
        <v>46.4</v>
      </c>
      <c r="H2511">
        <v>30.01</v>
      </c>
      <c r="I2511">
        <v>10</v>
      </c>
      <c r="J2511" t="s">
        <v>25</v>
      </c>
      <c r="K2511">
        <v>16</v>
      </c>
    </row>
    <row r="2512" spans="1:11" x14ac:dyDescent="0.25">
      <c r="A2512" s="1">
        <v>45103</v>
      </c>
      <c r="B2512" s="7">
        <v>0.62013888888888891</v>
      </c>
      <c r="C2512" s="7">
        <v>0.58333333333333337</v>
      </c>
      <c r="D2512" s="8">
        <f>Weather[[#This Row],[Date]]+Weather[[#This Row],[WeatherHourlyBuckets]]</f>
        <v>45103.583333333336</v>
      </c>
      <c r="E2512">
        <v>84.92</v>
      </c>
      <c r="F2512">
        <v>26.76</v>
      </c>
      <c r="G2512">
        <v>46.94</v>
      </c>
      <c r="H2512">
        <v>30.01</v>
      </c>
      <c r="I2512">
        <v>11</v>
      </c>
      <c r="J2512" t="s">
        <v>25</v>
      </c>
      <c r="K2512">
        <v>17</v>
      </c>
    </row>
    <row r="2513" spans="1:11" x14ac:dyDescent="0.25">
      <c r="A2513" s="1">
        <v>45103</v>
      </c>
      <c r="B2513" s="7">
        <v>0.61805555555555558</v>
      </c>
      <c r="C2513" s="7">
        <v>0.58333333333333337</v>
      </c>
      <c r="D2513" s="8">
        <f>Weather[[#This Row],[Date]]+Weather[[#This Row],[WeatherHourlyBuckets]]</f>
        <v>45103.583333333336</v>
      </c>
      <c r="E2513">
        <v>84.2</v>
      </c>
      <c r="F2513">
        <v>28.71</v>
      </c>
      <c r="G2513">
        <v>48.2</v>
      </c>
      <c r="H2513">
        <v>30.01</v>
      </c>
      <c r="I2513">
        <v>9</v>
      </c>
      <c r="J2513" t="s">
        <v>23</v>
      </c>
      <c r="K2513">
        <v>14</v>
      </c>
    </row>
    <row r="2514" spans="1:11" x14ac:dyDescent="0.25">
      <c r="A2514" s="1">
        <v>45103</v>
      </c>
      <c r="B2514" s="7">
        <v>0.61458333333333337</v>
      </c>
      <c r="C2514" s="7">
        <v>0.58333333333333337</v>
      </c>
      <c r="D2514" s="8">
        <f>Weather[[#This Row],[Date]]+Weather[[#This Row],[WeatherHourlyBuckets]]</f>
        <v>45103.583333333336</v>
      </c>
      <c r="E2514">
        <v>84.2</v>
      </c>
      <c r="F2514">
        <v>26.83</v>
      </c>
      <c r="G2514">
        <v>46.4</v>
      </c>
      <c r="H2514">
        <v>30.02</v>
      </c>
      <c r="I2514">
        <v>10</v>
      </c>
      <c r="J2514" t="s">
        <v>23</v>
      </c>
      <c r="K2514">
        <v>15</v>
      </c>
    </row>
    <row r="2515" spans="1:11" x14ac:dyDescent="0.25">
      <c r="A2515" s="1">
        <v>45103</v>
      </c>
      <c r="B2515" s="7">
        <v>0.61111111111111116</v>
      </c>
      <c r="C2515" s="7">
        <v>0.58333333333333337</v>
      </c>
      <c r="D2515" s="8">
        <f>Weather[[#This Row],[Date]]+Weather[[#This Row],[WeatherHourlyBuckets]]</f>
        <v>45103.583333333336</v>
      </c>
      <c r="E2515">
        <v>84.2</v>
      </c>
      <c r="F2515">
        <v>28.71</v>
      </c>
      <c r="G2515">
        <v>48.2</v>
      </c>
      <c r="H2515">
        <v>30.02</v>
      </c>
      <c r="I2515">
        <v>14</v>
      </c>
      <c r="J2515" t="s">
        <v>23</v>
      </c>
      <c r="K2515">
        <v>26</v>
      </c>
    </row>
    <row r="2516" spans="1:11" x14ac:dyDescent="0.25">
      <c r="A2516" s="1">
        <v>45103</v>
      </c>
      <c r="B2516" s="7">
        <v>0.60416666666666663</v>
      </c>
      <c r="C2516" s="7">
        <v>0.58333333333333337</v>
      </c>
      <c r="D2516" s="8">
        <f>Weather[[#This Row],[Date]]+Weather[[#This Row],[WeatherHourlyBuckets]]</f>
        <v>45103.583333333336</v>
      </c>
      <c r="E2516">
        <v>84.2</v>
      </c>
      <c r="F2516">
        <v>26.83</v>
      </c>
      <c r="G2516">
        <v>46.4</v>
      </c>
      <c r="H2516">
        <v>30.02</v>
      </c>
      <c r="I2516">
        <v>10</v>
      </c>
      <c r="J2516" t="s">
        <v>23</v>
      </c>
      <c r="K2516">
        <v>15</v>
      </c>
    </row>
    <row r="2517" spans="1:11" x14ac:dyDescent="0.25">
      <c r="A2517" s="1">
        <v>45103</v>
      </c>
      <c r="B2517" s="7">
        <v>0.59375</v>
      </c>
      <c r="C2517" s="7">
        <v>0.58333333333333337</v>
      </c>
      <c r="D2517" s="8">
        <f>Weather[[#This Row],[Date]]+Weather[[#This Row],[WeatherHourlyBuckets]]</f>
        <v>45103.583333333336</v>
      </c>
      <c r="E2517">
        <v>84.2</v>
      </c>
      <c r="F2517">
        <v>26.83</v>
      </c>
      <c r="G2517">
        <v>46.4</v>
      </c>
      <c r="H2517">
        <v>30.02</v>
      </c>
      <c r="I2517">
        <v>11</v>
      </c>
      <c r="J2517" t="s">
        <v>23</v>
      </c>
      <c r="K2517">
        <v>16</v>
      </c>
    </row>
    <row r="2518" spans="1:11" x14ac:dyDescent="0.25">
      <c r="A2518" s="1">
        <v>45103</v>
      </c>
      <c r="B2518" s="7">
        <v>0.59027777777777779</v>
      </c>
      <c r="C2518" s="7">
        <v>0.58333333333333337</v>
      </c>
      <c r="D2518" s="8">
        <f>Weather[[#This Row],[Date]]+Weather[[#This Row],[WeatherHourlyBuckets]]</f>
        <v>45103.583333333336</v>
      </c>
      <c r="E2518">
        <v>84.2</v>
      </c>
      <c r="F2518">
        <v>26.83</v>
      </c>
      <c r="G2518">
        <v>46.4</v>
      </c>
      <c r="H2518">
        <v>30.02</v>
      </c>
      <c r="I2518">
        <v>11</v>
      </c>
      <c r="J2518" t="s">
        <v>23</v>
      </c>
      <c r="K2518">
        <v>19</v>
      </c>
    </row>
    <row r="2519" spans="1:11" x14ac:dyDescent="0.25">
      <c r="A2519" s="1">
        <v>45103</v>
      </c>
      <c r="B2519" s="7">
        <v>0.58680555555555558</v>
      </c>
      <c r="C2519" s="7">
        <v>0.58333333333333337</v>
      </c>
      <c r="D2519" s="8">
        <f>Weather[[#This Row],[Date]]+Weather[[#This Row],[WeatherHourlyBuckets]]</f>
        <v>45103.583333333336</v>
      </c>
      <c r="E2519">
        <v>84.2</v>
      </c>
      <c r="F2519">
        <v>26.83</v>
      </c>
      <c r="G2519">
        <v>46.4</v>
      </c>
      <c r="H2519">
        <v>30.02</v>
      </c>
      <c r="I2519">
        <v>11</v>
      </c>
      <c r="J2519" t="s">
        <v>25</v>
      </c>
      <c r="K2519">
        <v>16</v>
      </c>
    </row>
    <row r="2520" spans="1:11" x14ac:dyDescent="0.25">
      <c r="A2520" s="1">
        <v>45103</v>
      </c>
      <c r="B2520" s="7">
        <v>0.58333333333333337</v>
      </c>
      <c r="C2520" s="7">
        <v>0.58333333333333337</v>
      </c>
      <c r="D2520" s="8">
        <f>Weather[[#This Row],[Date]]+Weather[[#This Row],[WeatherHourlyBuckets]]</f>
        <v>45103.583333333336</v>
      </c>
      <c r="E2520">
        <v>84.2</v>
      </c>
      <c r="F2520">
        <v>25.06</v>
      </c>
      <c r="G2520">
        <v>44.6</v>
      </c>
      <c r="H2520">
        <v>30.02</v>
      </c>
      <c r="I2520">
        <v>11</v>
      </c>
      <c r="J2520" t="s">
        <v>25</v>
      </c>
      <c r="K2520">
        <v>18</v>
      </c>
    </row>
    <row r="2521" spans="1:11" x14ac:dyDescent="0.25">
      <c r="A2521" s="1">
        <v>45103</v>
      </c>
      <c r="B2521" s="7">
        <v>0.57986111111111116</v>
      </c>
      <c r="C2521" s="7">
        <v>0.54166666666666663</v>
      </c>
      <c r="D2521" s="8">
        <f>Weather[[#This Row],[Date]]+Weather[[#This Row],[WeatherHourlyBuckets]]</f>
        <v>45103.541666666664</v>
      </c>
      <c r="E2521">
        <v>84.2</v>
      </c>
      <c r="F2521">
        <v>25.06</v>
      </c>
      <c r="G2521">
        <v>44.6</v>
      </c>
      <c r="H2521">
        <v>30.02</v>
      </c>
      <c r="I2521">
        <v>12</v>
      </c>
      <c r="J2521" t="s">
        <v>25</v>
      </c>
      <c r="K2521">
        <v>17</v>
      </c>
    </row>
    <row r="2522" spans="1:11" x14ac:dyDescent="0.25">
      <c r="A2522" s="1">
        <v>45103</v>
      </c>
      <c r="B2522" s="7">
        <v>0.57847222222222228</v>
      </c>
      <c r="C2522" s="7">
        <v>0.54166666666666663</v>
      </c>
      <c r="D2522" s="8">
        <f>Weather[[#This Row],[Date]]+Weather[[#This Row],[WeatherHourlyBuckets]]</f>
        <v>45103.541666666664</v>
      </c>
      <c r="E2522">
        <v>84.92</v>
      </c>
      <c r="F2522">
        <v>23.02</v>
      </c>
      <c r="G2522">
        <v>42.98</v>
      </c>
      <c r="H2522">
        <v>30.02</v>
      </c>
      <c r="I2522">
        <v>7</v>
      </c>
      <c r="J2522" t="s">
        <v>25</v>
      </c>
      <c r="K2522">
        <v>17</v>
      </c>
    </row>
    <row r="2523" spans="1:11" x14ac:dyDescent="0.25">
      <c r="A2523" s="1">
        <v>45103</v>
      </c>
      <c r="B2523" s="7">
        <v>6.9444444444444441E-3</v>
      </c>
      <c r="C2523" s="7">
        <v>0</v>
      </c>
      <c r="D2523" s="8">
        <f>Weather[[#This Row],[Date]]+Weather[[#This Row],[WeatherHourlyBuckets]]</f>
        <v>45103</v>
      </c>
      <c r="E2523">
        <v>62.6</v>
      </c>
      <c r="F2523">
        <v>67.790000000000006</v>
      </c>
      <c r="G2523">
        <v>51.8</v>
      </c>
      <c r="H2523">
        <v>30.15</v>
      </c>
      <c r="I2523">
        <v>12</v>
      </c>
      <c r="J2523" t="s">
        <v>11</v>
      </c>
      <c r="K2523">
        <v>17</v>
      </c>
    </row>
    <row r="2524" spans="1:11" x14ac:dyDescent="0.25">
      <c r="A2524" s="1">
        <v>45103</v>
      </c>
      <c r="B2524" s="7">
        <v>7.9861111111111105E-2</v>
      </c>
      <c r="C2524" s="7">
        <v>4.1666666666666664E-2</v>
      </c>
      <c r="D2524" s="8">
        <f>Weather[[#This Row],[Date]]+Weather[[#This Row],[WeatherHourlyBuckets]]</f>
        <v>45103.041666666664</v>
      </c>
      <c r="E2524">
        <v>60.8</v>
      </c>
      <c r="F2524">
        <v>72.23</v>
      </c>
      <c r="G2524">
        <v>51.8</v>
      </c>
      <c r="H2524">
        <v>30.12</v>
      </c>
      <c r="I2524">
        <v>11</v>
      </c>
      <c r="J2524" t="s">
        <v>21</v>
      </c>
      <c r="K2524">
        <v>16</v>
      </c>
    </row>
    <row r="2525" spans="1:11" x14ac:dyDescent="0.25">
      <c r="A2525" s="1">
        <v>45103</v>
      </c>
      <c r="B2525" s="7">
        <v>6.25E-2</v>
      </c>
      <c r="C2525" s="7">
        <v>4.1666666666666664E-2</v>
      </c>
      <c r="D2525" s="8">
        <f>Weather[[#This Row],[Date]]+Weather[[#This Row],[WeatherHourlyBuckets]]</f>
        <v>45103.041666666664</v>
      </c>
      <c r="E2525">
        <v>60.8</v>
      </c>
      <c r="F2525">
        <v>72.23</v>
      </c>
      <c r="G2525">
        <v>51.8</v>
      </c>
      <c r="H2525">
        <v>30.12</v>
      </c>
      <c r="I2525">
        <v>13</v>
      </c>
      <c r="J2525" t="s">
        <v>21</v>
      </c>
      <c r="K2525">
        <v>18</v>
      </c>
    </row>
    <row r="2526" spans="1:11" x14ac:dyDescent="0.25">
      <c r="A2526" s="1">
        <v>45103</v>
      </c>
      <c r="B2526" s="7">
        <v>2.7777777777777776E-2</v>
      </c>
      <c r="C2526" s="7">
        <v>0</v>
      </c>
      <c r="D2526" s="8">
        <f>Weather[[#This Row],[Date]]+Weather[[#This Row],[WeatherHourlyBuckets]]</f>
        <v>45103</v>
      </c>
      <c r="E2526">
        <v>62.6</v>
      </c>
      <c r="F2526">
        <v>67.790000000000006</v>
      </c>
      <c r="G2526">
        <v>51.8</v>
      </c>
      <c r="H2526">
        <v>30.15</v>
      </c>
      <c r="I2526">
        <v>13</v>
      </c>
      <c r="J2526" t="s">
        <v>21</v>
      </c>
      <c r="K2526">
        <v>19</v>
      </c>
    </row>
    <row r="2527" spans="1:11" x14ac:dyDescent="0.25">
      <c r="A2527" s="1">
        <v>45102</v>
      </c>
      <c r="B2527" s="7">
        <v>0.26041666666666669</v>
      </c>
      <c r="C2527" s="7">
        <v>0.25</v>
      </c>
      <c r="D2527" s="8">
        <f>Weather[[#This Row],[Date]]+Weather[[#This Row],[WeatherHourlyBuckets]]</f>
        <v>45102.25</v>
      </c>
      <c r="E2527">
        <v>51.8</v>
      </c>
      <c r="F2527">
        <v>87.48</v>
      </c>
      <c r="G2527">
        <v>48.2</v>
      </c>
      <c r="H2527">
        <v>30.26</v>
      </c>
      <c r="I2527">
        <v>6</v>
      </c>
      <c r="J2527" t="s">
        <v>11</v>
      </c>
    </row>
    <row r="2528" spans="1:11" x14ac:dyDescent="0.25">
      <c r="A2528" s="1">
        <v>45102</v>
      </c>
      <c r="B2528" s="7">
        <v>0.25694444444444442</v>
      </c>
      <c r="C2528" s="7">
        <v>0.25</v>
      </c>
      <c r="D2528" s="8">
        <f>Weather[[#This Row],[Date]]+Weather[[#This Row],[WeatherHourlyBuckets]]</f>
        <v>45102.25</v>
      </c>
      <c r="E2528">
        <v>51.8</v>
      </c>
      <c r="F2528">
        <v>87.48</v>
      </c>
      <c r="G2528">
        <v>48.2</v>
      </c>
      <c r="H2528">
        <v>30.26</v>
      </c>
      <c r="I2528">
        <v>7</v>
      </c>
      <c r="J2528" t="s">
        <v>11</v>
      </c>
    </row>
    <row r="2529" spans="1:10" x14ac:dyDescent="0.25">
      <c r="A2529" s="1">
        <v>45102</v>
      </c>
      <c r="B2529" s="7">
        <v>0.25347222222222221</v>
      </c>
      <c r="C2529" s="7">
        <v>0.25</v>
      </c>
      <c r="D2529" s="8">
        <f>Weather[[#This Row],[Date]]+Weather[[#This Row],[WeatherHourlyBuckets]]</f>
        <v>45102.25</v>
      </c>
      <c r="E2529">
        <v>51.8</v>
      </c>
      <c r="F2529">
        <v>87.48</v>
      </c>
      <c r="G2529">
        <v>48.2</v>
      </c>
      <c r="H2529">
        <v>30.26</v>
      </c>
      <c r="I2529">
        <v>7</v>
      </c>
      <c r="J2529" t="s">
        <v>11</v>
      </c>
    </row>
    <row r="2530" spans="1:10" x14ac:dyDescent="0.25">
      <c r="A2530" s="1">
        <v>45102</v>
      </c>
      <c r="B2530" s="7">
        <v>0.25</v>
      </c>
      <c r="C2530" s="7">
        <v>0.25</v>
      </c>
      <c r="D2530" s="8">
        <f>Weather[[#This Row],[Date]]+Weather[[#This Row],[WeatherHourlyBuckets]]</f>
        <v>45102.25</v>
      </c>
      <c r="E2530">
        <v>51.8</v>
      </c>
      <c r="F2530">
        <v>87.48</v>
      </c>
      <c r="G2530">
        <v>48.2</v>
      </c>
      <c r="H2530">
        <v>30.26</v>
      </c>
      <c r="I2530">
        <v>6</v>
      </c>
      <c r="J2530" t="s">
        <v>21</v>
      </c>
    </row>
    <row r="2531" spans="1:10" x14ac:dyDescent="0.25">
      <c r="A2531" s="1">
        <v>45102</v>
      </c>
      <c r="B2531" s="7">
        <v>0.24652777777777779</v>
      </c>
      <c r="C2531" s="7">
        <v>0.20833333333333334</v>
      </c>
      <c r="D2531" s="8">
        <f>Weather[[#This Row],[Date]]+Weather[[#This Row],[WeatherHourlyBuckets]]</f>
        <v>45102.208333333336</v>
      </c>
      <c r="E2531">
        <v>51.8</v>
      </c>
      <c r="F2531">
        <v>87.48</v>
      </c>
      <c r="G2531">
        <v>48.2</v>
      </c>
      <c r="H2531">
        <v>30.26</v>
      </c>
      <c r="I2531">
        <v>5</v>
      </c>
      <c r="J2531" t="s">
        <v>11</v>
      </c>
    </row>
    <row r="2532" spans="1:10" x14ac:dyDescent="0.25">
      <c r="A2532" s="1">
        <v>45102</v>
      </c>
      <c r="B2532" s="7">
        <v>0.24305555555555555</v>
      </c>
      <c r="C2532" s="7">
        <v>0.20833333333333334</v>
      </c>
      <c r="D2532" s="8">
        <f>Weather[[#This Row],[Date]]+Weather[[#This Row],[WeatherHourlyBuckets]]</f>
        <v>45102.208333333336</v>
      </c>
      <c r="E2532">
        <v>51.8</v>
      </c>
      <c r="F2532">
        <v>87.48</v>
      </c>
      <c r="G2532">
        <v>48.2</v>
      </c>
      <c r="H2532">
        <v>30.26</v>
      </c>
      <c r="I2532">
        <v>4</v>
      </c>
      <c r="J2532" t="s">
        <v>12</v>
      </c>
    </row>
    <row r="2533" spans="1:10" x14ac:dyDescent="0.25">
      <c r="A2533" s="1">
        <v>45102</v>
      </c>
      <c r="B2533" s="7">
        <v>0.21527777777777779</v>
      </c>
      <c r="C2533" s="7">
        <v>0.20833333333333334</v>
      </c>
      <c r="D2533" s="8">
        <f>Weather[[#This Row],[Date]]+Weather[[#This Row],[WeatherHourlyBuckets]]</f>
        <v>45102.208333333336</v>
      </c>
      <c r="E2533">
        <v>51.8</v>
      </c>
      <c r="F2533">
        <v>87.48</v>
      </c>
      <c r="G2533">
        <v>48.2</v>
      </c>
      <c r="H2533">
        <v>30.26</v>
      </c>
      <c r="I2533">
        <v>5</v>
      </c>
      <c r="J2533" t="s">
        <v>12</v>
      </c>
    </row>
    <row r="2534" spans="1:10" x14ac:dyDescent="0.25">
      <c r="A2534" s="1">
        <v>45102</v>
      </c>
      <c r="B2534" s="7">
        <v>0.2048611111111111</v>
      </c>
      <c r="C2534" s="7">
        <v>0.16666666666666666</v>
      </c>
      <c r="D2534" s="8">
        <f>Weather[[#This Row],[Date]]+Weather[[#This Row],[WeatherHourlyBuckets]]</f>
        <v>45102.166666666664</v>
      </c>
      <c r="E2534">
        <v>51.8</v>
      </c>
      <c r="F2534">
        <v>87.48</v>
      </c>
      <c r="G2534">
        <v>48.2</v>
      </c>
      <c r="H2534">
        <v>30.26</v>
      </c>
      <c r="I2534">
        <v>5</v>
      </c>
      <c r="J2534" t="s">
        <v>12</v>
      </c>
    </row>
    <row r="2535" spans="1:10" x14ac:dyDescent="0.25">
      <c r="A2535" s="1">
        <v>45102</v>
      </c>
      <c r="B2535" s="7">
        <v>0.1875</v>
      </c>
      <c r="C2535" s="7">
        <v>0.16666666666666666</v>
      </c>
      <c r="D2535" s="8">
        <f>Weather[[#This Row],[Date]]+Weather[[#This Row],[WeatherHourlyBuckets]]</f>
        <v>45102.166666666664</v>
      </c>
      <c r="E2535">
        <v>51.8</v>
      </c>
      <c r="F2535">
        <v>87.48</v>
      </c>
      <c r="G2535">
        <v>48.2</v>
      </c>
      <c r="H2535">
        <v>30.26</v>
      </c>
      <c r="I2535">
        <v>4</v>
      </c>
      <c r="J2535" t="s">
        <v>21</v>
      </c>
    </row>
    <row r="2536" spans="1:10" x14ac:dyDescent="0.25">
      <c r="A2536" s="1">
        <v>45102</v>
      </c>
      <c r="B2536" s="7">
        <v>0.17708333333333334</v>
      </c>
      <c r="C2536" s="7">
        <v>0.16666666666666666</v>
      </c>
      <c r="D2536" s="8">
        <f>Weather[[#This Row],[Date]]+Weather[[#This Row],[WeatherHourlyBuckets]]</f>
        <v>45102.166666666664</v>
      </c>
      <c r="E2536">
        <v>51.8</v>
      </c>
      <c r="F2536">
        <v>87.48</v>
      </c>
      <c r="G2536">
        <v>48.2</v>
      </c>
      <c r="H2536">
        <v>30.26</v>
      </c>
      <c r="I2536">
        <v>3</v>
      </c>
      <c r="J2536" t="s">
        <v>21</v>
      </c>
    </row>
    <row r="2537" spans="1:10" x14ac:dyDescent="0.25">
      <c r="A2537" s="1">
        <v>45102</v>
      </c>
      <c r="B2537" s="7">
        <v>0.1736111111111111</v>
      </c>
      <c r="C2537" s="7">
        <v>0.16666666666666666</v>
      </c>
      <c r="D2537" s="8">
        <f>Weather[[#This Row],[Date]]+Weather[[#This Row],[WeatherHourlyBuckets]]</f>
        <v>45102.166666666664</v>
      </c>
      <c r="E2537">
        <v>51.8</v>
      </c>
      <c r="F2537">
        <v>87.48</v>
      </c>
      <c r="G2537">
        <v>48.2</v>
      </c>
      <c r="H2537">
        <v>30.26</v>
      </c>
      <c r="I2537">
        <v>3</v>
      </c>
      <c r="J2537" t="s">
        <v>21</v>
      </c>
    </row>
    <row r="2538" spans="1:10" x14ac:dyDescent="0.25">
      <c r="A2538" s="1">
        <v>45102</v>
      </c>
      <c r="B2538" s="7">
        <v>0.1701388888888889</v>
      </c>
      <c r="C2538" s="7">
        <v>0.16666666666666666</v>
      </c>
      <c r="D2538" s="8">
        <f>Weather[[#This Row],[Date]]+Weather[[#This Row],[WeatherHourlyBuckets]]</f>
        <v>45102.166666666664</v>
      </c>
      <c r="E2538">
        <v>51.8</v>
      </c>
      <c r="F2538">
        <v>87.48</v>
      </c>
      <c r="G2538">
        <v>48.2</v>
      </c>
      <c r="H2538">
        <v>30.26</v>
      </c>
      <c r="I2538">
        <v>4</v>
      </c>
      <c r="J2538" t="s">
        <v>24</v>
      </c>
    </row>
    <row r="2539" spans="1:10" x14ac:dyDescent="0.25">
      <c r="A2539" s="1">
        <v>45102</v>
      </c>
      <c r="B2539" s="7">
        <v>0.16666666666666666</v>
      </c>
      <c r="C2539" s="7">
        <v>0.16666666666666666</v>
      </c>
      <c r="D2539" s="8">
        <f>Weather[[#This Row],[Date]]+Weather[[#This Row],[WeatherHourlyBuckets]]</f>
        <v>45102.166666666664</v>
      </c>
      <c r="E2539">
        <v>51.8</v>
      </c>
      <c r="F2539">
        <v>87.48</v>
      </c>
      <c r="G2539">
        <v>48.2</v>
      </c>
      <c r="H2539">
        <v>30.27</v>
      </c>
      <c r="I2539">
        <v>3</v>
      </c>
      <c r="J2539" t="s">
        <v>21</v>
      </c>
    </row>
    <row r="2540" spans="1:10" x14ac:dyDescent="0.25">
      <c r="A2540" s="1">
        <v>45102</v>
      </c>
      <c r="B2540" s="7">
        <v>0.15277777777777779</v>
      </c>
      <c r="C2540" s="7">
        <v>0.125</v>
      </c>
      <c r="D2540" s="8">
        <f>Weather[[#This Row],[Date]]+Weather[[#This Row],[WeatherHourlyBuckets]]</f>
        <v>45102.125</v>
      </c>
      <c r="E2540">
        <v>51.8</v>
      </c>
      <c r="F2540">
        <v>87.48</v>
      </c>
      <c r="G2540">
        <v>48.2</v>
      </c>
      <c r="H2540">
        <v>30.27</v>
      </c>
      <c r="I2540">
        <v>4</v>
      </c>
      <c r="J2540" t="s">
        <v>21</v>
      </c>
    </row>
    <row r="2541" spans="1:10" x14ac:dyDescent="0.25">
      <c r="A2541" s="1">
        <v>45102</v>
      </c>
      <c r="B2541" s="7">
        <v>0.33333333333333331</v>
      </c>
      <c r="C2541" s="7">
        <v>0.33333333333333331</v>
      </c>
      <c r="D2541" s="8">
        <f>Weather[[#This Row],[Date]]+Weather[[#This Row],[WeatherHourlyBuckets]]</f>
        <v>45102.333333333336</v>
      </c>
      <c r="E2541">
        <v>57.2</v>
      </c>
      <c r="F2541">
        <v>71.849999999999994</v>
      </c>
      <c r="G2541">
        <v>48.2</v>
      </c>
      <c r="H2541">
        <v>30.25</v>
      </c>
      <c r="I2541">
        <v>10</v>
      </c>
      <c r="J2541" t="s">
        <v>11</v>
      </c>
    </row>
    <row r="2542" spans="1:10" x14ac:dyDescent="0.25">
      <c r="A2542" s="1">
        <v>45102</v>
      </c>
      <c r="B2542" s="7">
        <v>0.3298611111111111</v>
      </c>
      <c r="C2542" s="7">
        <v>0.29166666666666669</v>
      </c>
      <c r="D2542" s="8">
        <f>Weather[[#This Row],[Date]]+Weather[[#This Row],[WeatherHourlyBuckets]]</f>
        <v>45102.291666666664</v>
      </c>
      <c r="E2542">
        <v>57.2</v>
      </c>
      <c r="F2542">
        <v>71.849999999999994</v>
      </c>
      <c r="G2542">
        <v>48.2</v>
      </c>
      <c r="H2542">
        <v>30.25</v>
      </c>
      <c r="I2542">
        <v>10</v>
      </c>
      <c r="J2542" t="s">
        <v>11</v>
      </c>
    </row>
    <row r="2543" spans="1:10" x14ac:dyDescent="0.25">
      <c r="A2543" s="1">
        <v>45102</v>
      </c>
      <c r="B2543" s="7">
        <v>0.32291666666666669</v>
      </c>
      <c r="C2543" s="7">
        <v>0.29166666666666669</v>
      </c>
      <c r="D2543" s="8">
        <f>Weather[[#This Row],[Date]]+Weather[[#This Row],[WeatherHourlyBuckets]]</f>
        <v>45102.291666666664</v>
      </c>
      <c r="E2543">
        <v>57.2</v>
      </c>
      <c r="F2543">
        <v>71.849999999999994</v>
      </c>
      <c r="G2543">
        <v>48.2</v>
      </c>
      <c r="H2543">
        <v>30.25</v>
      </c>
      <c r="I2543">
        <v>9</v>
      </c>
      <c r="J2543" t="s">
        <v>12</v>
      </c>
    </row>
    <row r="2544" spans="1:10" x14ac:dyDescent="0.25">
      <c r="A2544" s="1">
        <v>45102</v>
      </c>
      <c r="B2544" s="7">
        <v>0.31944444444444442</v>
      </c>
      <c r="C2544" s="7">
        <v>0.29166666666666669</v>
      </c>
      <c r="D2544" s="8">
        <f>Weather[[#This Row],[Date]]+Weather[[#This Row],[WeatherHourlyBuckets]]</f>
        <v>45102.291666666664</v>
      </c>
      <c r="E2544">
        <v>57.2</v>
      </c>
      <c r="F2544">
        <v>71.849999999999994</v>
      </c>
      <c r="G2544">
        <v>48.2</v>
      </c>
      <c r="H2544">
        <v>30.25</v>
      </c>
      <c r="I2544">
        <v>10</v>
      </c>
      <c r="J2544" t="s">
        <v>11</v>
      </c>
    </row>
    <row r="2545" spans="1:10" x14ac:dyDescent="0.25">
      <c r="A2545" s="1">
        <v>45102</v>
      </c>
      <c r="B2545" s="7">
        <v>0.31597222222222221</v>
      </c>
      <c r="C2545" s="7">
        <v>0.29166666666666669</v>
      </c>
      <c r="D2545" s="8">
        <f>Weather[[#This Row],[Date]]+Weather[[#This Row],[WeatherHourlyBuckets]]</f>
        <v>45102.291666666664</v>
      </c>
      <c r="E2545">
        <v>57.2</v>
      </c>
      <c r="F2545">
        <v>71.849999999999994</v>
      </c>
      <c r="G2545">
        <v>48.2</v>
      </c>
      <c r="H2545">
        <v>30.25</v>
      </c>
      <c r="I2545">
        <v>10</v>
      </c>
      <c r="J2545" t="s">
        <v>11</v>
      </c>
    </row>
    <row r="2546" spans="1:10" x14ac:dyDescent="0.25">
      <c r="A2546" s="1">
        <v>45102</v>
      </c>
      <c r="B2546" s="7">
        <v>0.3125</v>
      </c>
      <c r="C2546" s="7">
        <v>0.29166666666666669</v>
      </c>
      <c r="D2546" s="8">
        <f>Weather[[#This Row],[Date]]+Weather[[#This Row],[WeatherHourlyBuckets]]</f>
        <v>45102.291666666664</v>
      </c>
      <c r="E2546">
        <v>57.2</v>
      </c>
      <c r="F2546">
        <v>71.849999999999994</v>
      </c>
      <c r="G2546">
        <v>48.2</v>
      </c>
      <c r="H2546">
        <v>30.25</v>
      </c>
      <c r="I2546">
        <v>9</v>
      </c>
      <c r="J2546" t="s">
        <v>11</v>
      </c>
    </row>
    <row r="2547" spans="1:10" x14ac:dyDescent="0.25">
      <c r="A2547" s="1">
        <v>45102</v>
      </c>
      <c r="B2547" s="7">
        <v>0.11458333333333333</v>
      </c>
      <c r="C2547" s="7">
        <v>8.3333333333333329E-2</v>
      </c>
      <c r="D2547" s="8">
        <f>Weather[[#This Row],[Date]]+Weather[[#This Row],[WeatherHourlyBuckets]]</f>
        <v>45102.083333333336</v>
      </c>
      <c r="E2547">
        <v>57.2</v>
      </c>
      <c r="F2547">
        <v>71.849999999999994</v>
      </c>
      <c r="G2547">
        <v>48.2</v>
      </c>
      <c r="H2547">
        <v>30.27</v>
      </c>
      <c r="I2547">
        <v>3</v>
      </c>
      <c r="J2547" t="s">
        <v>22</v>
      </c>
    </row>
    <row r="2548" spans="1:10" x14ac:dyDescent="0.25">
      <c r="A2548" s="1">
        <v>45102</v>
      </c>
      <c r="B2548" s="7">
        <v>0.1111111111111111</v>
      </c>
      <c r="C2548" s="7">
        <v>8.3333333333333329E-2</v>
      </c>
      <c r="D2548" s="8">
        <f>Weather[[#This Row],[Date]]+Weather[[#This Row],[WeatherHourlyBuckets]]</f>
        <v>45102.083333333336</v>
      </c>
      <c r="E2548">
        <v>57.2</v>
      </c>
      <c r="F2548">
        <v>71.849999999999994</v>
      </c>
      <c r="G2548">
        <v>48.2</v>
      </c>
      <c r="H2548">
        <v>30.27</v>
      </c>
      <c r="J2548" t="s">
        <v>20</v>
      </c>
    </row>
    <row r="2549" spans="1:10" x14ac:dyDescent="0.25">
      <c r="A2549" s="1">
        <v>45102</v>
      </c>
      <c r="B2549" s="7">
        <v>9.375E-2</v>
      </c>
      <c r="C2549" s="7">
        <v>8.3333333333333329E-2</v>
      </c>
      <c r="D2549" s="8">
        <f>Weather[[#This Row],[Date]]+Weather[[#This Row],[WeatherHourlyBuckets]]</f>
        <v>45102.083333333336</v>
      </c>
      <c r="E2549">
        <v>57.2</v>
      </c>
      <c r="F2549">
        <v>71.849999999999994</v>
      </c>
      <c r="G2549">
        <v>48.2</v>
      </c>
      <c r="H2549">
        <v>30.26</v>
      </c>
      <c r="I2549">
        <v>6</v>
      </c>
      <c r="J2549" t="s">
        <v>22</v>
      </c>
    </row>
    <row r="2550" spans="1:10" x14ac:dyDescent="0.25">
      <c r="A2550" s="1">
        <v>45102</v>
      </c>
      <c r="B2550" s="7">
        <v>9.0277777777777776E-2</v>
      </c>
      <c r="C2550" s="7">
        <v>8.3333333333333329E-2</v>
      </c>
      <c r="D2550" s="8">
        <f>Weather[[#This Row],[Date]]+Weather[[#This Row],[WeatherHourlyBuckets]]</f>
        <v>45102.083333333336</v>
      </c>
      <c r="E2550">
        <v>57.2</v>
      </c>
      <c r="F2550">
        <v>71.849999999999994</v>
      </c>
      <c r="G2550">
        <v>48.2</v>
      </c>
      <c r="H2550">
        <v>30.27</v>
      </c>
      <c r="I2550">
        <v>6</v>
      </c>
      <c r="J2550" t="s">
        <v>13</v>
      </c>
    </row>
    <row r="2551" spans="1:10" x14ac:dyDescent="0.25">
      <c r="A2551" s="1">
        <v>45102</v>
      </c>
      <c r="B2551" s="7">
        <v>8.6805555555555552E-2</v>
      </c>
      <c r="C2551" s="7">
        <v>8.3333333333333329E-2</v>
      </c>
      <c r="D2551" s="8">
        <f>Weather[[#This Row],[Date]]+Weather[[#This Row],[WeatherHourlyBuckets]]</f>
        <v>45102.083333333336</v>
      </c>
      <c r="E2551">
        <v>57.2</v>
      </c>
      <c r="F2551">
        <v>71.849999999999994</v>
      </c>
      <c r="G2551">
        <v>48.2</v>
      </c>
      <c r="H2551">
        <v>30.27</v>
      </c>
      <c r="I2551">
        <v>6</v>
      </c>
      <c r="J2551" t="s">
        <v>13</v>
      </c>
    </row>
    <row r="2552" spans="1:10" x14ac:dyDescent="0.25">
      <c r="A2552" s="1">
        <v>45102</v>
      </c>
      <c r="B2552" s="7">
        <v>8.3333333333333329E-2</v>
      </c>
      <c r="C2552" s="7">
        <v>8.3333333333333329E-2</v>
      </c>
      <c r="D2552" s="8">
        <f>Weather[[#This Row],[Date]]+Weather[[#This Row],[WeatherHourlyBuckets]]</f>
        <v>45102.083333333336</v>
      </c>
      <c r="E2552">
        <v>57.2</v>
      </c>
      <c r="F2552">
        <v>71.849999999999994</v>
      </c>
      <c r="G2552">
        <v>48.2</v>
      </c>
      <c r="H2552">
        <v>30.27</v>
      </c>
      <c r="I2552">
        <v>5</v>
      </c>
      <c r="J2552" t="s">
        <v>13</v>
      </c>
    </row>
    <row r="2553" spans="1:10" x14ac:dyDescent="0.25">
      <c r="A2553" s="1">
        <v>45102</v>
      </c>
      <c r="B2553" s="7">
        <v>7.9861111111111105E-2</v>
      </c>
      <c r="C2553" s="7">
        <v>4.1666666666666664E-2</v>
      </c>
      <c r="D2553" s="8">
        <f>Weather[[#This Row],[Date]]+Weather[[#This Row],[WeatherHourlyBuckets]]</f>
        <v>45102.041666666664</v>
      </c>
      <c r="E2553">
        <v>57.2</v>
      </c>
      <c r="F2553">
        <v>71.849999999999994</v>
      </c>
      <c r="G2553">
        <v>48.2</v>
      </c>
      <c r="H2553">
        <v>30.27</v>
      </c>
      <c r="I2553">
        <v>4</v>
      </c>
      <c r="J2553" t="s">
        <v>13</v>
      </c>
    </row>
    <row r="2554" spans="1:10" x14ac:dyDescent="0.25">
      <c r="A2554" s="1">
        <v>45102</v>
      </c>
      <c r="B2554" s="7">
        <v>7.6388888888888895E-2</v>
      </c>
      <c r="C2554" s="7">
        <v>4.1666666666666664E-2</v>
      </c>
      <c r="D2554" s="8">
        <f>Weather[[#This Row],[Date]]+Weather[[#This Row],[WeatherHourlyBuckets]]</f>
        <v>45102.041666666664</v>
      </c>
      <c r="E2554">
        <v>57.2</v>
      </c>
      <c r="F2554">
        <v>71.849999999999994</v>
      </c>
      <c r="G2554">
        <v>48.2</v>
      </c>
      <c r="H2554">
        <v>30.27</v>
      </c>
      <c r="I2554">
        <v>3</v>
      </c>
      <c r="J2554" t="s">
        <v>25</v>
      </c>
    </row>
    <row r="2555" spans="1:10" x14ac:dyDescent="0.25">
      <c r="A2555" s="1">
        <v>45102</v>
      </c>
      <c r="B2555" s="7">
        <v>7.2916666666666671E-2</v>
      </c>
      <c r="C2555" s="7">
        <v>4.1666666666666664E-2</v>
      </c>
      <c r="D2555" s="8">
        <f>Weather[[#This Row],[Date]]+Weather[[#This Row],[WeatherHourlyBuckets]]</f>
        <v>45102.041666666664</v>
      </c>
      <c r="E2555">
        <v>57.2</v>
      </c>
      <c r="F2555">
        <v>71.849999999999994</v>
      </c>
      <c r="G2555">
        <v>48.2</v>
      </c>
      <c r="H2555">
        <v>30.27</v>
      </c>
      <c r="I2555">
        <v>4</v>
      </c>
      <c r="J2555" t="s">
        <v>25</v>
      </c>
    </row>
    <row r="2556" spans="1:10" x14ac:dyDescent="0.25">
      <c r="A2556" s="1">
        <v>45102</v>
      </c>
      <c r="B2556" s="7">
        <v>6.9444444444444448E-2</v>
      </c>
      <c r="C2556" s="7">
        <v>4.1666666666666664E-2</v>
      </c>
      <c r="D2556" s="8">
        <f>Weather[[#This Row],[Date]]+Weather[[#This Row],[WeatherHourlyBuckets]]</f>
        <v>45102.041666666664</v>
      </c>
      <c r="E2556">
        <v>57.2</v>
      </c>
      <c r="F2556">
        <v>71.849999999999994</v>
      </c>
      <c r="G2556">
        <v>48.2</v>
      </c>
      <c r="H2556">
        <v>30.27</v>
      </c>
      <c r="I2556">
        <v>4</v>
      </c>
      <c r="J2556" t="s">
        <v>23</v>
      </c>
    </row>
    <row r="2557" spans="1:10" x14ac:dyDescent="0.25">
      <c r="A2557" s="1">
        <v>45102</v>
      </c>
      <c r="B2557" s="7">
        <v>6.5972222222222224E-2</v>
      </c>
      <c r="C2557" s="7">
        <v>4.1666666666666664E-2</v>
      </c>
      <c r="D2557" s="8">
        <f>Weather[[#This Row],[Date]]+Weather[[#This Row],[WeatherHourlyBuckets]]</f>
        <v>45102.041666666664</v>
      </c>
      <c r="E2557">
        <v>57.2</v>
      </c>
      <c r="F2557">
        <v>71.849999999999994</v>
      </c>
      <c r="G2557">
        <v>48.2</v>
      </c>
      <c r="H2557">
        <v>30.27</v>
      </c>
      <c r="I2557">
        <v>5</v>
      </c>
      <c r="J2557" t="s">
        <v>26</v>
      </c>
    </row>
    <row r="2558" spans="1:10" x14ac:dyDescent="0.25">
      <c r="A2558" s="1">
        <v>45102</v>
      </c>
      <c r="B2558" s="7">
        <v>0.28125</v>
      </c>
      <c r="C2558" s="7">
        <v>0.25</v>
      </c>
      <c r="D2558" s="8">
        <f>Weather[[#This Row],[Date]]+Weather[[#This Row],[WeatherHourlyBuckets]]</f>
        <v>45102.25</v>
      </c>
      <c r="E2558">
        <v>53.6</v>
      </c>
      <c r="F2558">
        <v>81.88</v>
      </c>
      <c r="G2558">
        <v>48.2</v>
      </c>
      <c r="H2558">
        <v>30.26</v>
      </c>
      <c r="I2558">
        <v>3</v>
      </c>
      <c r="J2558" t="s">
        <v>13</v>
      </c>
    </row>
    <row r="2559" spans="1:10" x14ac:dyDescent="0.25">
      <c r="A2559" s="1">
        <v>45102</v>
      </c>
      <c r="B2559" s="7">
        <v>0.27777777777777779</v>
      </c>
      <c r="C2559" s="7">
        <v>0.25</v>
      </c>
      <c r="D2559" s="8">
        <f>Weather[[#This Row],[Date]]+Weather[[#This Row],[WeatherHourlyBuckets]]</f>
        <v>45102.25</v>
      </c>
      <c r="E2559">
        <v>53.6</v>
      </c>
      <c r="F2559">
        <v>81.88</v>
      </c>
      <c r="G2559">
        <v>48.2</v>
      </c>
      <c r="H2559">
        <v>30.26</v>
      </c>
      <c r="I2559">
        <v>3</v>
      </c>
      <c r="J2559" t="s">
        <v>22</v>
      </c>
    </row>
    <row r="2560" spans="1:10" x14ac:dyDescent="0.25">
      <c r="A2560" s="1">
        <v>45102</v>
      </c>
      <c r="B2560" s="7">
        <v>0.27430555555555558</v>
      </c>
      <c r="C2560" s="7">
        <v>0.25</v>
      </c>
      <c r="D2560" s="8">
        <f>Weather[[#This Row],[Date]]+Weather[[#This Row],[WeatherHourlyBuckets]]</f>
        <v>45102.25</v>
      </c>
      <c r="E2560">
        <v>53.6</v>
      </c>
      <c r="F2560">
        <v>81.88</v>
      </c>
      <c r="G2560">
        <v>48.2</v>
      </c>
      <c r="H2560">
        <v>30.26</v>
      </c>
      <c r="I2560">
        <v>4</v>
      </c>
      <c r="J2560" t="s">
        <v>22</v>
      </c>
    </row>
    <row r="2561" spans="1:10" x14ac:dyDescent="0.25">
      <c r="A2561" s="1">
        <v>45102</v>
      </c>
      <c r="B2561" s="7">
        <v>0.27083333333333331</v>
      </c>
      <c r="C2561" s="7">
        <v>0.25</v>
      </c>
      <c r="D2561" s="8">
        <f>Weather[[#This Row],[Date]]+Weather[[#This Row],[WeatherHourlyBuckets]]</f>
        <v>45102.25</v>
      </c>
      <c r="E2561">
        <v>53.6</v>
      </c>
      <c r="F2561">
        <v>81.88</v>
      </c>
      <c r="G2561">
        <v>48.2</v>
      </c>
      <c r="H2561">
        <v>30.26</v>
      </c>
      <c r="I2561">
        <v>4</v>
      </c>
      <c r="J2561" t="s">
        <v>12</v>
      </c>
    </row>
    <row r="2562" spans="1:10" x14ac:dyDescent="0.25">
      <c r="A2562" s="1">
        <v>45102</v>
      </c>
      <c r="B2562" s="7">
        <v>0.21875</v>
      </c>
      <c r="C2562" s="7">
        <v>0.20833333333333334</v>
      </c>
      <c r="D2562" s="8">
        <f>Weather[[#This Row],[Date]]+Weather[[#This Row],[WeatherHourlyBuckets]]</f>
        <v>45102.208333333336</v>
      </c>
      <c r="E2562">
        <v>53.6</v>
      </c>
      <c r="F2562">
        <v>81.88</v>
      </c>
      <c r="G2562">
        <v>48.2</v>
      </c>
      <c r="H2562">
        <v>30.26</v>
      </c>
      <c r="I2562">
        <v>4</v>
      </c>
      <c r="J2562" t="s">
        <v>12</v>
      </c>
    </row>
    <row r="2563" spans="1:10" x14ac:dyDescent="0.25">
      <c r="A2563" s="1">
        <v>45102</v>
      </c>
      <c r="B2563" s="7">
        <v>0.21180555555555555</v>
      </c>
      <c r="C2563" s="7">
        <v>0.20833333333333334</v>
      </c>
      <c r="D2563" s="8">
        <f>Weather[[#This Row],[Date]]+Weather[[#This Row],[WeatherHourlyBuckets]]</f>
        <v>45102.208333333336</v>
      </c>
      <c r="E2563">
        <v>53.6</v>
      </c>
      <c r="F2563">
        <v>81.88</v>
      </c>
      <c r="G2563">
        <v>48.2</v>
      </c>
      <c r="H2563">
        <v>30.26</v>
      </c>
      <c r="I2563">
        <v>5</v>
      </c>
      <c r="J2563" t="s">
        <v>12</v>
      </c>
    </row>
    <row r="2564" spans="1:10" x14ac:dyDescent="0.25">
      <c r="A2564" s="1">
        <v>45102</v>
      </c>
      <c r="B2564" s="7">
        <v>0.20833333333333334</v>
      </c>
      <c r="C2564" s="7">
        <v>0.20833333333333334</v>
      </c>
      <c r="D2564" s="8">
        <f>Weather[[#This Row],[Date]]+Weather[[#This Row],[WeatherHourlyBuckets]]</f>
        <v>45102.208333333336</v>
      </c>
      <c r="E2564">
        <v>53.6</v>
      </c>
      <c r="F2564">
        <v>81.88</v>
      </c>
      <c r="G2564">
        <v>48.2</v>
      </c>
      <c r="H2564">
        <v>30.26</v>
      </c>
      <c r="I2564">
        <v>5</v>
      </c>
      <c r="J2564" t="s">
        <v>12</v>
      </c>
    </row>
    <row r="2565" spans="1:10" x14ac:dyDescent="0.25">
      <c r="A2565" s="1">
        <v>45102</v>
      </c>
      <c r="B2565" s="7">
        <v>0.2013888888888889</v>
      </c>
      <c r="C2565" s="7">
        <v>0.16666666666666666</v>
      </c>
      <c r="D2565" s="8">
        <f>Weather[[#This Row],[Date]]+Weather[[#This Row],[WeatherHourlyBuckets]]</f>
        <v>45102.166666666664</v>
      </c>
      <c r="E2565">
        <v>53.6</v>
      </c>
      <c r="F2565">
        <v>81.88</v>
      </c>
      <c r="G2565">
        <v>48.2</v>
      </c>
      <c r="H2565">
        <v>30.26</v>
      </c>
      <c r="J2565" t="s">
        <v>20</v>
      </c>
    </row>
    <row r="2566" spans="1:10" x14ac:dyDescent="0.25">
      <c r="A2566" s="1">
        <v>45102</v>
      </c>
      <c r="B2566" s="7">
        <v>0.19791666666666666</v>
      </c>
      <c r="C2566" s="7">
        <v>0.16666666666666666</v>
      </c>
      <c r="D2566" s="8">
        <f>Weather[[#This Row],[Date]]+Weather[[#This Row],[WeatherHourlyBuckets]]</f>
        <v>45102.166666666664</v>
      </c>
      <c r="E2566">
        <v>53.6</v>
      </c>
      <c r="F2566">
        <v>81.88</v>
      </c>
      <c r="G2566">
        <v>48.2</v>
      </c>
      <c r="H2566">
        <v>30.26</v>
      </c>
      <c r="I2566">
        <v>3</v>
      </c>
      <c r="J2566" t="s">
        <v>21</v>
      </c>
    </row>
    <row r="2567" spans="1:10" x14ac:dyDescent="0.25">
      <c r="A2567" s="1">
        <v>45102</v>
      </c>
      <c r="B2567" s="7">
        <v>0.19444444444444445</v>
      </c>
      <c r="C2567" s="7">
        <v>0.16666666666666666</v>
      </c>
      <c r="D2567" s="8">
        <f>Weather[[#This Row],[Date]]+Weather[[#This Row],[WeatherHourlyBuckets]]</f>
        <v>45102.166666666664</v>
      </c>
      <c r="E2567">
        <v>53.6</v>
      </c>
      <c r="F2567">
        <v>81.88</v>
      </c>
      <c r="G2567">
        <v>48.2</v>
      </c>
      <c r="H2567">
        <v>30.26</v>
      </c>
      <c r="I2567">
        <v>3</v>
      </c>
      <c r="J2567" t="s">
        <v>11</v>
      </c>
    </row>
    <row r="2568" spans="1:10" x14ac:dyDescent="0.25">
      <c r="A2568" s="1">
        <v>45102</v>
      </c>
      <c r="B2568" s="7">
        <v>0.19097222222222221</v>
      </c>
      <c r="C2568" s="7">
        <v>0.16666666666666666</v>
      </c>
      <c r="D2568" s="8">
        <f>Weather[[#This Row],[Date]]+Weather[[#This Row],[WeatherHourlyBuckets]]</f>
        <v>45102.166666666664</v>
      </c>
      <c r="E2568">
        <v>53.6</v>
      </c>
      <c r="F2568">
        <v>81.88</v>
      </c>
      <c r="G2568">
        <v>48.2</v>
      </c>
      <c r="H2568">
        <v>30.26</v>
      </c>
      <c r="I2568">
        <v>4</v>
      </c>
      <c r="J2568" t="s">
        <v>21</v>
      </c>
    </row>
    <row r="2569" spans="1:10" x14ac:dyDescent="0.25">
      <c r="A2569" s="1">
        <v>45102</v>
      </c>
      <c r="B2569" s="7">
        <v>0.16319444444444445</v>
      </c>
      <c r="C2569" s="7">
        <v>0.125</v>
      </c>
      <c r="D2569" s="8">
        <f>Weather[[#This Row],[Date]]+Weather[[#This Row],[WeatherHourlyBuckets]]</f>
        <v>45102.125</v>
      </c>
      <c r="E2569">
        <v>53.6</v>
      </c>
      <c r="F2569">
        <v>81.88</v>
      </c>
      <c r="G2569">
        <v>48.2</v>
      </c>
      <c r="H2569">
        <v>30.26</v>
      </c>
      <c r="I2569">
        <v>4</v>
      </c>
      <c r="J2569" t="s">
        <v>24</v>
      </c>
    </row>
    <row r="2570" spans="1:10" x14ac:dyDescent="0.25">
      <c r="A2570" s="1">
        <v>45102</v>
      </c>
      <c r="B2570" s="7">
        <v>0.15972222222222221</v>
      </c>
      <c r="C2570" s="7">
        <v>0.125</v>
      </c>
      <c r="D2570" s="8">
        <f>Weather[[#This Row],[Date]]+Weather[[#This Row],[WeatherHourlyBuckets]]</f>
        <v>45102.125</v>
      </c>
      <c r="E2570">
        <v>53.6</v>
      </c>
      <c r="F2570">
        <v>81.88</v>
      </c>
      <c r="G2570">
        <v>48.2</v>
      </c>
      <c r="H2570">
        <v>30.26</v>
      </c>
      <c r="I2570">
        <v>4</v>
      </c>
      <c r="J2570" t="s">
        <v>24</v>
      </c>
    </row>
    <row r="2571" spans="1:10" x14ac:dyDescent="0.25">
      <c r="A2571" s="1">
        <v>45102</v>
      </c>
      <c r="B2571" s="7">
        <v>0.15625</v>
      </c>
      <c r="C2571" s="7">
        <v>0.125</v>
      </c>
      <c r="D2571" s="8">
        <f>Weather[[#This Row],[Date]]+Weather[[#This Row],[WeatherHourlyBuckets]]</f>
        <v>45102.125</v>
      </c>
      <c r="E2571">
        <v>53.6</v>
      </c>
      <c r="F2571">
        <v>81.88</v>
      </c>
      <c r="G2571">
        <v>48.2</v>
      </c>
      <c r="H2571">
        <v>30.27</v>
      </c>
      <c r="I2571">
        <v>4</v>
      </c>
      <c r="J2571" t="s">
        <v>21</v>
      </c>
    </row>
    <row r="2572" spans="1:10" x14ac:dyDescent="0.25">
      <c r="A2572" s="1">
        <v>45102</v>
      </c>
      <c r="B2572" s="7">
        <v>0.14930555555555555</v>
      </c>
      <c r="C2572" s="7">
        <v>0.125</v>
      </c>
      <c r="D2572" s="8">
        <f>Weather[[#This Row],[Date]]+Weather[[#This Row],[WeatherHourlyBuckets]]</f>
        <v>45102.125</v>
      </c>
      <c r="E2572">
        <v>53.6</v>
      </c>
      <c r="F2572">
        <v>81.88</v>
      </c>
      <c r="G2572">
        <v>48.2</v>
      </c>
      <c r="H2572">
        <v>30.27</v>
      </c>
      <c r="I2572">
        <v>3</v>
      </c>
      <c r="J2572" t="s">
        <v>21</v>
      </c>
    </row>
    <row r="2573" spans="1:10" x14ac:dyDescent="0.25">
      <c r="A2573" s="1">
        <v>45102</v>
      </c>
      <c r="B2573" s="7">
        <v>0.14583333333333334</v>
      </c>
      <c r="C2573" s="7">
        <v>0.125</v>
      </c>
      <c r="D2573" s="8">
        <f>Weather[[#This Row],[Date]]+Weather[[#This Row],[WeatherHourlyBuckets]]</f>
        <v>45102.125</v>
      </c>
      <c r="E2573">
        <v>53.6</v>
      </c>
      <c r="F2573">
        <v>81.88</v>
      </c>
      <c r="G2573">
        <v>48.2</v>
      </c>
      <c r="H2573">
        <v>30.27</v>
      </c>
      <c r="I2573">
        <v>4</v>
      </c>
      <c r="J2573" t="s">
        <v>21</v>
      </c>
    </row>
    <row r="2574" spans="1:10" x14ac:dyDescent="0.25">
      <c r="A2574" s="1">
        <v>45102</v>
      </c>
      <c r="B2574" s="7">
        <v>0.71180555555555558</v>
      </c>
      <c r="C2574" s="7">
        <v>0.70833333333333337</v>
      </c>
      <c r="D2574" s="8">
        <f>Weather[[#This Row],[Date]]+Weather[[#This Row],[WeatherHourlyBuckets]]</f>
        <v>45102.708333333336</v>
      </c>
      <c r="E2574">
        <v>78.8</v>
      </c>
      <c r="F2574">
        <v>34.21</v>
      </c>
      <c r="G2574">
        <v>48.2</v>
      </c>
      <c r="H2574">
        <v>30.13</v>
      </c>
      <c r="I2574">
        <v>10</v>
      </c>
      <c r="J2574" t="s">
        <v>21</v>
      </c>
    </row>
    <row r="2575" spans="1:10" x14ac:dyDescent="0.25">
      <c r="A2575" s="1">
        <v>45102</v>
      </c>
      <c r="B2575" s="7">
        <v>0.70833333333333337</v>
      </c>
      <c r="C2575" s="7">
        <v>0.70833333333333337</v>
      </c>
      <c r="D2575" s="8">
        <f>Weather[[#This Row],[Date]]+Weather[[#This Row],[WeatherHourlyBuckets]]</f>
        <v>45102.708333333336</v>
      </c>
      <c r="E2575">
        <v>78.8</v>
      </c>
      <c r="F2575">
        <v>34.21</v>
      </c>
      <c r="G2575">
        <v>48.2</v>
      </c>
      <c r="H2575">
        <v>30.13</v>
      </c>
      <c r="I2575">
        <v>8</v>
      </c>
      <c r="J2575" t="s">
        <v>11</v>
      </c>
    </row>
    <row r="2576" spans="1:10" x14ac:dyDescent="0.25">
      <c r="A2576" s="1">
        <v>45102</v>
      </c>
      <c r="B2576" s="7">
        <v>0.69097222222222221</v>
      </c>
      <c r="C2576" s="7">
        <v>0.66666666666666663</v>
      </c>
      <c r="D2576" s="8">
        <f>Weather[[#This Row],[Date]]+Weather[[#This Row],[WeatherHourlyBuckets]]</f>
        <v>45102.666666666664</v>
      </c>
      <c r="E2576">
        <v>77</v>
      </c>
      <c r="F2576">
        <v>36.299999999999997</v>
      </c>
      <c r="G2576">
        <v>48.2</v>
      </c>
      <c r="H2576">
        <v>30.13</v>
      </c>
      <c r="I2576">
        <v>9</v>
      </c>
      <c r="J2576" t="s">
        <v>21</v>
      </c>
    </row>
    <row r="2577" spans="1:10" x14ac:dyDescent="0.25">
      <c r="A2577" s="1">
        <v>45102</v>
      </c>
      <c r="B2577" s="7">
        <v>0.625</v>
      </c>
      <c r="C2577" s="7">
        <v>0.625</v>
      </c>
      <c r="D2577" s="8">
        <f>Weather[[#This Row],[Date]]+Weather[[#This Row],[WeatherHourlyBuckets]]</f>
        <v>45102.625</v>
      </c>
      <c r="E2577">
        <v>78.8</v>
      </c>
      <c r="F2577">
        <v>34.21</v>
      </c>
      <c r="G2577">
        <v>48.2</v>
      </c>
      <c r="H2577">
        <v>30.14</v>
      </c>
      <c r="I2577">
        <v>6</v>
      </c>
      <c r="J2577" t="s">
        <v>23</v>
      </c>
    </row>
    <row r="2578" spans="1:10" x14ac:dyDescent="0.25">
      <c r="A2578" s="1">
        <v>45102</v>
      </c>
      <c r="B2578" s="7">
        <v>0.62152777777777779</v>
      </c>
      <c r="C2578" s="7">
        <v>0.58333333333333337</v>
      </c>
      <c r="D2578" s="8">
        <f>Weather[[#This Row],[Date]]+Weather[[#This Row],[WeatherHourlyBuckets]]</f>
        <v>45102.583333333336</v>
      </c>
      <c r="E2578">
        <v>80.599999999999994</v>
      </c>
      <c r="F2578">
        <v>32.25</v>
      </c>
      <c r="G2578">
        <v>48.2</v>
      </c>
      <c r="H2578">
        <v>30.14</v>
      </c>
      <c r="I2578">
        <v>8</v>
      </c>
      <c r="J2578" t="s">
        <v>23</v>
      </c>
    </row>
    <row r="2579" spans="1:10" x14ac:dyDescent="0.25">
      <c r="A2579" s="1">
        <v>45102</v>
      </c>
      <c r="B2579" s="7">
        <v>0.61805555555555558</v>
      </c>
      <c r="C2579" s="7">
        <v>0.58333333333333337</v>
      </c>
      <c r="D2579" s="8">
        <f>Weather[[#This Row],[Date]]+Weather[[#This Row],[WeatherHourlyBuckets]]</f>
        <v>45102.583333333336</v>
      </c>
      <c r="E2579">
        <v>78.8</v>
      </c>
      <c r="F2579">
        <v>34.21</v>
      </c>
      <c r="G2579">
        <v>48.2</v>
      </c>
      <c r="H2579">
        <v>30.14</v>
      </c>
      <c r="I2579">
        <v>5</v>
      </c>
      <c r="J2579" t="s">
        <v>13</v>
      </c>
    </row>
    <row r="2580" spans="1:10" x14ac:dyDescent="0.25">
      <c r="A2580" s="1">
        <v>45102</v>
      </c>
      <c r="B2580" s="7">
        <v>0.61458333333333337</v>
      </c>
      <c r="C2580" s="7">
        <v>0.58333333333333337</v>
      </c>
      <c r="D2580" s="8">
        <f>Weather[[#This Row],[Date]]+Weather[[#This Row],[WeatherHourlyBuckets]]</f>
        <v>45102.583333333336</v>
      </c>
      <c r="E2580">
        <v>80.599999999999994</v>
      </c>
      <c r="F2580">
        <v>32.25</v>
      </c>
      <c r="G2580">
        <v>48.2</v>
      </c>
      <c r="H2580">
        <v>30.15</v>
      </c>
      <c r="I2580">
        <v>7</v>
      </c>
      <c r="J2580" t="s">
        <v>13</v>
      </c>
    </row>
    <row r="2581" spans="1:10" x14ac:dyDescent="0.25">
      <c r="A2581" s="1">
        <v>45102</v>
      </c>
      <c r="B2581" s="7">
        <v>0.60416666666666663</v>
      </c>
      <c r="C2581" s="7">
        <v>0.58333333333333337</v>
      </c>
      <c r="D2581" s="8">
        <f>Weather[[#This Row],[Date]]+Weather[[#This Row],[WeatherHourlyBuckets]]</f>
        <v>45102.583333333336</v>
      </c>
      <c r="E2581">
        <v>78.8</v>
      </c>
      <c r="F2581">
        <v>34.21</v>
      </c>
      <c r="G2581">
        <v>48.2</v>
      </c>
      <c r="H2581">
        <v>30.15</v>
      </c>
      <c r="I2581">
        <v>6</v>
      </c>
      <c r="J2581" t="s">
        <v>13</v>
      </c>
    </row>
    <row r="2582" spans="1:10" x14ac:dyDescent="0.25">
      <c r="A2582" s="1">
        <v>45102</v>
      </c>
      <c r="B2582" s="7">
        <v>0.58680555555555558</v>
      </c>
      <c r="C2582" s="7">
        <v>0.58333333333333337</v>
      </c>
      <c r="D2582" s="8">
        <f>Weather[[#This Row],[Date]]+Weather[[#This Row],[WeatherHourlyBuckets]]</f>
        <v>45102.583333333336</v>
      </c>
      <c r="E2582">
        <v>77</v>
      </c>
      <c r="F2582">
        <v>36.299999999999997</v>
      </c>
      <c r="G2582">
        <v>48.2</v>
      </c>
      <c r="H2582">
        <v>30.16</v>
      </c>
      <c r="I2582">
        <v>3</v>
      </c>
      <c r="J2582" t="s">
        <v>17</v>
      </c>
    </row>
    <row r="2583" spans="1:10" x14ac:dyDescent="0.25">
      <c r="A2583" s="1">
        <v>45102</v>
      </c>
      <c r="B2583" s="7">
        <v>0.58333333333333337</v>
      </c>
      <c r="C2583" s="7">
        <v>0.58333333333333337</v>
      </c>
      <c r="D2583" s="8">
        <f>Weather[[#This Row],[Date]]+Weather[[#This Row],[WeatherHourlyBuckets]]</f>
        <v>45102.583333333336</v>
      </c>
      <c r="E2583">
        <v>77</v>
      </c>
      <c r="F2583">
        <v>36.299999999999997</v>
      </c>
      <c r="G2583">
        <v>48.2</v>
      </c>
      <c r="H2583">
        <v>30.16</v>
      </c>
      <c r="J2583" t="s">
        <v>20</v>
      </c>
    </row>
    <row r="2584" spans="1:10" x14ac:dyDescent="0.25">
      <c r="A2584" s="1">
        <v>45102</v>
      </c>
      <c r="B2584" s="7">
        <v>0.57986111111111116</v>
      </c>
      <c r="C2584" s="7">
        <v>0.54166666666666663</v>
      </c>
      <c r="D2584" s="8">
        <f>Weather[[#This Row],[Date]]+Weather[[#This Row],[WeatherHourlyBuckets]]</f>
        <v>45102.541666666664</v>
      </c>
      <c r="E2584">
        <v>77</v>
      </c>
      <c r="F2584">
        <v>36.299999999999997</v>
      </c>
      <c r="G2584">
        <v>48.2</v>
      </c>
      <c r="H2584">
        <v>30.16</v>
      </c>
      <c r="I2584">
        <v>3</v>
      </c>
      <c r="J2584" t="s">
        <v>22</v>
      </c>
    </row>
    <row r="2585" spans="1:10" x14ac:dyDescent="0.25">
      <c r="A2585" s="1">
        <v>45102</v>
      </c>
      <c r="B2585" s="7">
        <v>0.57638888888888884</v>
      </c>
      <c r="C2585" s="7">
        <v>0.54166666666666663</v>
      </c>
      <c r="D2585" s="8">
        <f>Weather[[#This Row],[Date]]+Weather[[#This Row],[WeatherHourlyBuckets]]</f>
        <v>45102.541666666664</v>
      </c>
      <c r="E2585">
        <v>77</v>
      </c>
      <c r="F2585">
        <v>36.299999999999997</v>
      </c>
      <c r="G2585">
        <v>48.2</v>
      </c>
      <c r="H2585">
        <v>30.16</v>
      </c>
      <c r="I2585">
        <v>3</v>
      </c>
      <c r="J2585" t="s">
        <v>21</v>
      </c>
    </row>
    <row r="2586" spans="1:10" x14ac:dyDescent="0.25">
      <c r="A2586" s="1">
        <v>45102</v>
      </c>
      <c r="B2586" s="7">
        <v>0.34375</v>
      </c>
      <c r="C2586" s="7">
        <v>0.33333333333333331</v>
      </c>
      <c r="D2586" s="8">
        <f>Weather[[#This Row],[Date]]+Weather[[#This Row],[WeatherHourlyBuckets]]</f>
        <v>45102.333333333336</v>
      </c>
      <c r="E2586">
        <v>60.8</v>
      </c>
      <c r="F2586">
        <v>63.18</v>
      </c>
      <c r="G2586">
        <v>48.2</v>
      </c>
      <c r="H2586">
        <v>30.25</v>
      </c>
      <c r="I2586">
        <v>9</v>
      </c>
      <c r="J2586" t="s">
        <v>12</v>
      </c>
    </row>
    <row r="2587" spans="1:10" x14ac:dyDescent="0.25">
      <c r="A2587" s="1">
        <v>45102</v>
      </c>
      <c r="B2587" s="7">
        <v>0.30208333333333331</v>
      </c>
      <c r="C2587" s="7">
        <v>0.29166666666666669</v>
      </c>
      <c r="D2587" s="8">
        <f>Weather[[#This Row],[Date]]+Weather[[#This Row],[WeatherHourlyBuckets]]</f>
        <v>45102.291666666664</v>
      </c>
      <c r="E2587">
        <v>55.4</v>
      </c>
      <c r="F2587">
        <v>76.680000000000007</v>
      </c>
      <c r="G2587">
        <v>48.2</v>
      </c>
      <c r="H2587">
        <v>30.25</v>
      </c>
      <c r="I2587">
        <v>8</v>
      </c>
      <c r="J2587" t="s">
        <v>11</v>
      </c>
    </row>
    <row r="2588" spans="1:10" x14ac:dyDescent="0.25">
      <c r="A2588" s="1">
        <v>45102</v>
      </c>
      <c r="B2588" s="7">
        <v>0.28819444444444442</v>
      </c>
      <c r="C2588" s="7">
        <v>0.25</v>
      </c>
      <c r="D2588" s="8">
        <f>Weather[[#This Row],[Date]]+Weather[[#This Row],[WeatherHourlyBuckets]]</f>
        <v>45102.25</v>
      </c>
      <c r="E2588">
        <v>55.4</v>
      </c>
      <c r="F2588">
        <v>76.680000000000007</v>
      </c>
      <c r="G2588">
        <v>48.2</v>
      </c>
      <c r="H2588">
        <v>30.25</v>
      </c>
      <c r="I2588">
        <v>7</v>
      </c>
      <c r="J2588" t="s">
        <v>11</v>
      </c>
    </row>
    <row r="2589" spans="1:10" x14ac:dyDescent="0.25">
      <c r="A2589" s="1">
        <v>45102</v>
      </c>
      <c r="B2589" s="7">
        <v>0.13541666666666666</v>
      </c>
      <c r="C2589" s="7">
        <v>0.125</v>
      </c>
      <c r="D2589" s="8">
        <f>Weather[[#This Row],[Date]]+Weather[[#This Row],[WeatherHourlyBuckets]]</f>
        <v>45102.125</v>
      </c>
      <c r="E2589">
        <v>55.4</v>
      </c>
      <c r="F2589">
        <v>76.680000000000007</v>
      </c>
      <c r="G2589">
        <v>48.2</v>
      </c>
      <c r="H2589">
        <v>30.27</v>
      </c>
      <c r="J2589" t="s">
        <v>20</v>
      </c>
    </row>
    <row r="2590" spans="1:10" x14ac:dyDescent="0.25">
      <c r="A2590" s="1">
        <v>45102</v>
      </c>
      <c r="B2590" s="7">
        <v>0.13194444444444445</v>
      </c>
      <c r="C2590" s="7">
        <v>0.125</v>
      </c>
      <c r="D2590" s="8">
        <f>Weather[[#This Row],[Date]]+Weather[[#This Row],[WeatherHourlyBuckets]]</f>
        <v>45102.125</v>
      </c>
      <c r="E2590">
        <v>55.4</v>
      </c>
      <c r="F2590">
        <v>76.680000000000007</v>
      </c>
      <c r="G2590">
        <v>48.2</v>
      </c>
      <c r="H2590">
        <v>30.27</v>
      </c>
      <c r="I2590">
        <v>4</v>
      </c>
      <c r="J2590" t="s">
        <v>22</v>
      </c>
    </row>
    <row r="2591" spans="1:10" x14ac:dyDescent="0.25">
      <c r="A2591" s="1">
        <v>45102</v>
      </c>
      <c r="B2591" s="7">
        <v>0.12847222222222221</v>
      </c>
      <c r="C2591" s="7">
        <v>0.125</v>
      </c>
      <c r="D2591" s="8">
        <f>Weather[[#This Row],[Date]]+Weather[[#This Row],[WeatherHourlyBuckets]]</f>
        <v>45102.125</v>
      </c>
      <c r="E2591">
        <v>55.4</v>
      </c>
      <c r="F2591">
        <v>76.680000000000007</v>
      </c>
      <c r="G2591">
        <v>48.2</v>
      </c>
      <c r="H2591">
        <v>30.27</v>
      </c>
      <c r="J2591" t="s">
        <v>20</v>
      </c>
    </row>
    <row r="2592" spans="1:10" x14ac:dyDescent="0.25">
      <c r="A2592" s="1">
        <v>45102</v>
      </c>
      <c r="B2592" s="7">
        <v>0.125</v>
      </c>
      <c r="C2592" s="7">
        <v>0.125</v>
      </c>
      <c r="D2592" s="8">
        <f>Weather[[#This Row],[Date]]+Weather[[#This Row],[WeatherHourlyBuckets]]</f>
        <v>45102.125</v>
      </c>
      <c r="E2592">
        <v>55.4</v>
      </c>
      <c r="F2592">
        <v>76.680000000000007</v>
      </c>
      <c r="G2592">
        <v>48.2</v>
      </c>
      <c r="H2592">
        <v>30.27</v>
      </c>
      <c r="J2592" t="s">
        <v>20</v>
      </c>
    </row>
    <row r="2593" spans="1:10" x14ac:dyDescent="0.25">
      <c r="A2593" s="1">
        <v>45102</v>
      </c>
      <c r="B2593" s="7">
        <v>0.12152777777777778</v>
      </c>
      <c r="C2593" s="7">
        <v>8.3333333333333329E-2</v>
      </c>
      <c r="D2593" s="8">
        <f>Weather[[#This Row],[Date]]+Weather[[#This Row],[WeatherHourlyBuckets]]</f>
        <v>45102.083333333336</v>
      </c>
      <c r="E2593">
        <v>55.4</v>
      </c>
      <c r="F2593">
        <v>76.680000000000007</v>
      </c>
      <c r="G2593">
        <v>48.2</v>
      </c>
      <c r="H2593">
        <v>30.27</v>
      </c>
      <c r="J2593" t="s">
        <v>20</v>
      </c>
    </row>
    <row r="2594" spans="1:10" x14ac:dyDescent="0.25">
      <c r="A2594" s="1">
        <v>45102</v>
      </c>
      <c r="B2594" s="7">
        <v>0.11805555555555555</v>
      </c>
      <c r="C2594" s="7">
        <v>8.3333333333333329E-2</v>
      </c>
      <c r="D2594" s="8">
        <f>Weather[[#This Row],[Date]]+Weather[[#This Row],[WeatherHourlyBuckets]]</f>
        <v>45102.083333333336</v>
      </c>
      <c r="E2594">
        <v>55.4</v>
      </c>
      <c r="F2594">
        <v>76.680000000000007</v>
      </c>
      <c r="G2594">
        <v>48.2</v>
      </c>
      <c r="H2594">
        <v>30.27</v>
      </c>
      <c r="I2594">
        <v>3</v>
      </c>
      <c r="J2594" t="s">
        <v>22</v>
      </c>
    </row>
    <row r="2595" spans="1:10" x14ac:dyDescent="0.25">
      <c r="A2595" s="1">
        <v>45102</v>
      </c>
      <c r="B2595" s="7">
        <v>0.1076388888888889</v>
      </c>
      <c r="C2595" s="7">
        <v>8.3333333333333329E-2</v>
      </c>
      <c r="D2595" s="8">
        <f>Weather[[#This Row],[Date]]+Weather[[#This Row],[WeatherHourlyBuckets]]</f>
        <v>45102.083333333336</v>
      </c>
      <c r="E2595">
        <v>55.4</v>
      </c>
      <c r="F2595">
        <v>76.680000000000007</v>
      </c>
      <c r="G2595">
        <v>48.2</v>
      </c>
      <c r="H2595">
        <v>30.27</v>
      </c>
      <c r="J2595" t="s">
        <v>20</v>
      </c>
    </row>
    <row r="2596" spans="1:10" x14ac:dyDescent="0.25">
      <c r="A2596" s="1">
        <v>45102</v>
      </c>
      <c r="B2596" s="7">
        <v>0.10416666666666667</v>
      </c>
      <c r="C2596" s="7">
        <v>8.3333333333333329E-2</v>
      </c>
      <c r="D2596" s="8">
        <f>Weather[[#This Row],[Date]]+Weather[[#This Row],[WeatherHourlyBuckets]]</f>
        <v>45102.083333333336</v>
      </c>
      <c r="E2596">
        <v>55.4</v>
      </c>
      <c r="F2596">
        <v>76.680000000000007</v>
      </c>
      <c r="G2596">
        <v>48.2</v>
      </c>
      <c r="H2596">
        <v>30.26</v>
      </c>
      <c r="I2596">
        <v>3</v>
      </c>
      <c r="J2596" t="s">
        <v>13</v>
      </c>
    </row>
    <row r="2597" spans="1:10" x14ac:dyDescent="0.25">
      <c r="A2597" s="1">
        <v>45102</v>
      </c>
      <c r="B2597" s="7">
        <v>6.25E-2</v>
      </c>
      <c r="C2597" s="7">
        <v>4.1666666666666664E-2</v>
      </c>
      <c r="D2597" s="8">
        <f>Weather[[#This Row],[Date]]+Weather[[#This Row],[WeatherHourlyBuckets]]</f>
        <v>45102.041666666664</v>
      </c>
      <c r="E2597">
        <v>59</v>
      </c>
      <c r="F2597">
        <v>67.36</v>
      </c>
      <c r="G2597">
        <v>48.2</v>
      </c>
      <c r="H2597">
        <v>30.27</v>
      </c>
      <c r="I2597">
        <v>4</v>
      </c>
      <c r="J2597" t="s">
        <v>25</v>
      </c>
    </row>
    <row r="2598" spans="1:10" x14ac:dyDescent="0.25">
      <c r="A2598" s="1">
        <v>45102</v>
      </c>
      <c r="B2598" s="7">
        <v>5.2083333333333336E-2</v>
      </c>
      <c r="C2598" s="7">
        <v>4.1666666666666664E-2</v>
      </c>
      <c r="D2598" s="8">
        <f>Weather[[#This Row],[Date]]+Weather[[#This Row],[WeatherHourlyBuckets]]</f>
        <v>45102.041666666664</v>
      </c>
      <c r="E2598">
        <v>59</v>
      </c>
      <c r="F2598">
        <v>67.36</v>
      </c>
      <c r="G2598">
        <v>48.2</v>
      </c>
      <c r="H2598">
        <v>30.28</v>
      </c>
      <c r="I2598">
        <v>5</v>
      </c>
      <c r="J2598" t="s">
        <v>26</v>
      </c>
    </row>
    <row r="2599" spans="1:10" x14ac:dyDescent="0.25">
      <c r="A2599" s="1">
        <v>45102</v>
      </c>
      <c r="B2599" s="7">
        <v>4.8611111111111112E-2</v>
      </c>
      <c r="C2599" s="7">
        <v>4.1666666666666664E-2</v>
      </c>
      <c r="D2599" s="8">
        <f>Weather[[#This Row],[Date]]+Weather[[#This Row],[WeatherHourlyBuckets]]</f>
        <v>45102.041666666664</v>
      </c>
      <c r="E2599">
        <v>59</v>
      </c>
      <c r="F2599">
        <v>67.36</v>
      </c>
      <c r="G2599">
        <v>48.2</v>
      </c>
      <c r="H2599">
        <v>30.28</v>
      </c>
      <c r="I2599">
        <v>4</v>
      </c>
      <c r="J2599" t="s">
        <v>23</v>
      </c>
    </row>
    <row r="2600" spans="1:10" x14ac:dyDescent="0.25">
      <c r="A2600" s="1">
        <v>45102</v>
      </c>
      <c r="B2600" s="7">
        <v>4.5138888888888888E-2</v>
      </c>
      <c r="C2600" s="7">
        <v>4.1666666666666664E-2</v>
      </c>
      <c r="D2600" s="8">
        <f>Weather[[#This Row],[Date]]+Weather[[#This Row],[WeatherHourlyBuckets]]</f>
        <v>45102.041666666664</v>
      </c>
      <c r="E2600">
        <v>59</v>
      </c>
      <c r="F2600">
        <v>67.36</v>
      </c>
      <c r="G2600">
        <v>48.2</v>
      </c>
      <c r="H2600">
        <v>30.28</v>
      </c>
      <c r="I2600">
        <v>4</v>
      </c>
      <c r="J2600" t="s">
        <v>23</v>
      </c>
    </row>
    <row r="2601" spans="1:10" x14ac:dyDescent="0.25">
      <c r="A2601" s="1">
        <v>45102</v>
      </c>
      <c r="B2601" s="7">
        <v>4.1666666666666664E-2</v>
      </c>
      <c r="C2601" s="7">
        <v>4.1666666666666664E-2</v>
      </c>
      <c r="D2601" s="8">
        <f>Weather[[#This Row],[Date]]+Weather[[#This Row],[WeatherHourlyBuckets]]</f>
        <v>45102.041666666664</v>
      </c>
      <c r="E2601">
        <v>59</v>
      </c>
      <c r="F2601">
        <v>67.36</v>
      </c>
      <c r="G2601">
        <v>48.2</v>
      </c>
      <c r="H2601">
        <v>30.28</v>
      </c>
      <c r="I2601">
        <v>4</v>
      </c>
      <c r="J2601" t="s">
        <v>26</v>
      </c>
    </row>
    <row r="2602" spans="1:10" x14ac:dyDescent="0.25">
      <c r="A2602" s="1">
        <v>45102</v>
      </c>
      <c r="B2602" s="7">
        <v>3.8194444444444448E-2</v>
      </c>
      <c r="C2602" s="7">
        <v>0</v>
      </c>
      <c r="D2602" s="8">
        <f>Weather[[#This Row],[Date]]+Weather[[#This Row],[WeatherHourlyBuckets]]</f>
        <v>45102</v>
      </c>
      <c r="E2602">
        <v>59</v>
      </c>
      <c r="F2602">
        <v>67.36</v>
      </c>
      <c r="G2602">
        <v>48.2</v>
      </c>
      <c r="H2602">
        <v>30.28</v>
      </c>
      <c r="I2602">
        <v>5</v>
      </c>
      <c r="J2602" t="s">
        <v>26</v>
      </c>
    </row>
    <row r="2603" spans="1:10" x14ac:dyDescent="0.25">
      <c r="A2603" s="1">
        <v>45102</v>
      </c>
      <c r="B2603" s="7">
        <v>3.4722222222222224E-2</v>
      </c>
      <c r="C2603" s="7">
        <v>0</v>
      </c>
      <c r="D2603" s="8">
        <f>Weather[[#This Row],[Date]]+Weather[[#This Row],[WeatherHourlyBuckets]]</f>
        <v>45102</v>
      </c>
      <c r="E2603">
        <v>59</v>
      </c>
      <c r="F2603">
        <v>67.36</v>
      </c>
      <c r="G2603">
        <v>48.2</v>
      </c>
      <c r="H2603">
        <v>30.28</v>
      </c>
      <c r="I2603">
        <v>6</v>
      </c>
      <c r="J2603" t="s">
        <v>26</v>
      </c>
    </row>
    <row r="2604" spans="1:10" x14ac:dyDescent="0.25">
      <c r="A2604" s="1">
        <v>45102</v>
      </c>
      <c r="B2604" s="7">
        <v>3.125E-2</v>
      </c>
      <c r="C2604" s="7">
        <v>0</v>
      </c>
      <c r="D2604" s="8">
        <f>Weather[[#This Row],[Date]]+Weather[[#This Row],[WeatherHourlyBuckets]]</f>
        <v>45102</v>
      </c>
      <c r="E2604">
        <v>59</v>
      </c>
      <c r="F2604">
        <v>67.36</v>
      </c>
      <c r="G2604">
        <v>48.2</v>
      </c>
      <c r="H2604">
        <v>30.28</v>
      </c>
      <c r="I2604">
        <v>5</v>
      </c>
      <c r="J2604" t="s">
        <v>14</v>
      </c>
    </row>
    <row r="2605" spans="1:10" x14ac:dyDescent="0.25">
      <c r="A2605" s="1">
        <v>45102</v>
      </c>
      <c r="B2605" s="7">
        <v>2.7777777777777776E-2</v>
      </c>
      <c r="C2605" s="7">
        <v>0</v>
      </c>
      <c r="D2605" s="8">
        <f>Weather[[#This Row],[Date]]+Weather[[#This Row],[WeatherHourlyBuckets]]</f>
        <v>45102</v>
      </c>
      <c r="E2605">
        <v>59</v>
      </c>
      <c r="F2605">
        <v>67.36</v>
      </c>
      <c r="G2605">
        <v>48.2</v>
      </c>
      <c r="H2605">
        <v>30.28</v>
      </c>
      <c r="I2605">
        <v>6</v>
      </c>
      <c r="J2605" t="s">
        <v>14</v>
      </c>
    </row>
    <row r="2606" spans="1:10" x14ac:dyDescent="0.25">
      <c r="A2606" s="1">
        <v>45102</v>
      </c>
      <c r="B2606" s="7">
        <v>2.4305555555555556E-2</v>
      </c>
      <c r="C2606" s="7">
        <v>0</v>
      </c>
      <c r="D2606" s="8">
        <f>Weather[[#This Row],[Date]]+Weather[[#This Row],[WeatherHourlyBuckets]]</f>
        <v>45102</v>
      </c>
      <c r="E2606">
        <v>60.8</v>
      </c>
      <c r="F2606">
        <v>63.18</v>
      </c>
      <c r="G2606">
        <v>48.2</v>
      </c>
      <c r="H2606">
        <v>30.28</v>
      </c>
      <c r="I2606">
        <v>5</v>
      </c>
      <c r="J2606" t="s">
        <v>14</v>
      </c>
    </row>
    <row r="2607" spans="1:10" x14ac:dyDescent="0.25">
      <c r="A2607" s="1">
        <v>45102</v>
      </c>
      <c r="B2607" s="7">
        <v>2.0833333333333332E-2</v>
      </c>
      <c r="C2607" s="7">
        <v>0</v>
      </c>
      <c r="D2607" s="8">
        <f>Weather[[#This Row],[Date]]+Weather[[#This Row],[WeatherHourlyBuckets]]</f>
        <v>45102</v>
      </c>
      <c r="E2607">
        <v>60.8</v>
      </c>
      <c r="F2607">
        <v>63.18</v>
      </c>
      <c r="G2607">
        <v>48.2</v>
      </c>
      <c r="H2607">
        <v>30.28</v>
      </c>
      <c r="I2607">
        <v>6</v>
      </c>
      <c r="J2607" t="s">
        <v>14</v>
      </c>
    </row>
    <row r="2608" spans="1:10" x14ac:dyDescent="0.25">
      <c r="A2608" s="1">
        <v>45102</v>
      </c>
      <c r="B2608" s="7">
        <v>1.0416666666666666E-2</v>
      </c>
      <c r="C2608" s="7">
        <v>0</v>
      </c>
      <c r="D2608" s="8">
        <f>Weather[[#This Row],[Date]]+Weather[[#This Row],[WeatherHourlyBuckets]]</f>
        <v>45102</v>
      </c>
      <c r="E2608">
        <v>60.8</v>
      </c>
      <c r="F2608">
        <v>63.18</v>
      </c>
      <c r="G2608">
        <v>48.2</v>
      </c>
      <c r="H2608">
        <v>30.28</v>
      </c>
      <c r="I2608">
        <v>7</v>
      </c>
      <c r="J2608" t="s">
        <v>14</v>
      </c>
    </row>
    <row r="2609" spans="1:10" x14ac:dyDescent="0.25">
      <c r="A2609" s="1">
        <v>45102</v>
      </c>
      <c r="B2609" s="7">
        <v>6.9444444444444441E-3</v>
      </c>
      <c r="C2609" s="7">
        <v>0</v>
      </c>
      <c r="D2609" s="8">
        <f>Weather[[#This Row],[Date]]+Weather[[#This Row],[WeatherHourlyBuckets]]</f>
        <v>45102</v>
      </c>
      <c r="E2609">
        <v>60.8</v>
      </c>
      <c r="F2609">
        <v>63.18</v>
      </c>
      <c r="G2609">
        <v>48.2</v>
      </c>
      <c r="H2609">
        <v>30.28</v>
      </c>
      <c r="I2609">
        <v>4</v>
      </c>
      <c r="J2609" t="s">
        <v>23</v>
      </c>
    </row>
    <row r="2610" spans="1:10" x14ac:dyDescent="0.25">
      <c r="A2610" s="1">
        <v>45102</v>
      </c>
      <c r="B2610" s="7">
        <v>3.472222222222222E-3</v>
      </c>
      <c r="C2610" s="7">
        <v>0</v>
      </c>
      <c r="D2610" s="8">
        <f>Weather[[#This Row],[Date]]+Weather[[#This Row],[WeatherHourlyBuckets]]</f>
        <v>45102</v>
      </c>
      <c r="E2610">
        <v>60.8</v>
      </c>
      <c r="F2610">
        <v>63.18</v>
      </c>
      <c r="G2610">
        <v>48.2</v>
      </c>
      <c r="H2610">
        <v>30.28</v>
      </c>
      <c r="J2610" t="s">
        <v>20</v>
      </c>
    </row>
    <row r="2611" spans="1:10" x14ac:dyDescent="0.25">
      <c r="A2611" s="1">
        <v>45102</v>
      </c>
      <c r="B2611" s="7">
        <v>0</v>
      </c>
      <c r="C2611" s="7">
        <v>0</v>
      </c>
      <c r="D2611" s="8">
        <f>Weather[[#This Row],[Date]]+Weather[[#This Row],[WeatherHourlyBuckets]]</f>
        <v>45102</v>
      </c>
      <c r="E2611">
        <v>60.8</v>
      </c>
      <c r="F2611">
        <v>63.18</v>
      </c>
      <c r="G2611">
        <v>48.2</v>
      </c>
      <c r="H2611">
        <v>30.28</v>
      </c>
      <c r="I2611">
        <v>4</v>
      </c>
      <c r="J2611" t="s">
        <v>23</v>
      </c>
    </row>
    <row r="2612" spans="1:10" x14ac:dyDescent="0.25">
      <c r="A2612" s="1">
        <v>45102</v>
      </c>
      <c r="B2612" s="7">
        <v>0.71527777777777779</v>
      </c>
      <c r="C2612" s="7">
        <v>0.70833333333333337</v>
      </c>
      <c r="D2612" s="8">
        <f>Weather[[#This Row],[Date]]+Weather[[#This Row],[WeatherHourlyBuckets]]</f>
        <v>45102.708333333336</v>
      </c>
      <c r="E2612">
        <v>78.8</v>
      </c>
      <c r="F2612">
        <v>31.97</v>
      </c>
      <c r="G2612">
        <v>46.4</v>
      </c>
      <c r="H2612">
        <v>30.12</v>
      </c>
      <c r="I2612">
        <v>9</v>
      </c>
      <c r="J2612" t="s">
        <v>12</v>
      </c>
    </row>
    <row r="2613" spans="1:10" x14ac:dyDescent="0.25">
      <c r="A2613" s="1">
        <v>45102</v>
      </c>
      <c r="B2613" s="7">
        <v>0.70138888888888884</v>
      </c>
      <c r="C2613" s="7">
        <v>0.66666666666666663</v>
      </c>
      <c r="D2613" s="8">
        <f>Weather[[#This Row],[Date]]+Weather[[#This Row],[WeatherHourlyBuckets]]</f>
        <v>45102.666666666664</v>
      </c>
      <c r="E2613">
        <v>78.8</v>
      </c>
      <c r="F2613">
        <v>31.97</v>
      </c>
      <c r="G2613">
        <v>46.4</v>
      </c>
      <c r="H2613">
        <v>30.13</v>
      </c>
      <c r="I2613">
        <v>7</v>
      </c>
      <c r="J2613" t="s">
        <v>12</v>
      </c>
    </row>
    <row r="2614" spans="1:10" x14ac:dyDescent="0.25">
      <c r="A2614" s="1">
        <v>45102</v>
      </c>
      <c r="B2614" s="7">
        <v>0.60763888888888884</v>
      </c>
      <c r="C2614" s="7">
        <v>0.58333333333333337</v>
      </c>
      <c r="D2614" s="8">
        <f>Weather[[#This Row],[Date]]+Weather[[#This Row],[WeatherHourlyBuckets]]</f>
        <v>45102.583333333336</v>
      </c>
      <c r="E2614">
        <v>78.8</v>
      </c>
      <c r="F2614">
        <v>31.97</v>
      </c>
      <c r="G2614">
        <v>46.4</v>
      </c>
      <c r="H2614">
        <v>30.15</v>
      </c>
      <c r="I2614">
        <v>4</v>
      </c>
      <c r="J2614" t="s">
        <v>13</v>
      </c>
    </row>
    <row r="2615" spans="1:10" x14ac:dyDescent="0.25">
      <c r="A2615" s="1">
        <v>45102</v>
      </c>
      <c r="B2615" s="7">
        <v>0.99652777777777779</v>
      </c>
      <c r="C2615" s="7">
        <v>0.95833333333333337</v>
      </c>
      <c r="D2615" s="8">
        <f>Weather[[#This Row],[Date]]+Weather[[#This Row],[WeatherHourlyBuckets]]</f>
        <v>45102.958333333336</v>
      </c>
      <c r="E2615">
        <v>62.6</v>
      </c>
      <c r="F2615">
        <v>67.790000000000006</v>
      </c>
      <c r="G2615">
        <v>51.8</v>
      </c>
      <c r="H2615">
        <v>30.16</v>
      </c>
      <c r="I2615">
        <v>12</v>
      </c>
      <c r="J2615" t="s">
        <v>21</v>
      </c>
    </row>
    <row r="2616" spans="1:10" x14ac:dyDescent="0.25">
      <c r="A2616" s="1">
        <v>45102</v>
      </c>
      <c r="B2616" s="7">
        <v>0.99305555555555558</v>
      </c>
      <c r="C2616" s="7">
        <v>0.95833333333333337</v>
      </c>
      <c r="D2616" s="8">
        <f>Weather[[#This Row],[Date]]+Weather[[#This Row],[WeatherHourlyBuckets]]</f>
        <v>45102.958333333336</v>
      </c>
      <c r="E2616">
        <v>64.400000000000006</v>
      </c>
      <c r="F2616">
        <v>63.64</v>
      </c>
      <c r="G2616">
        <v>51.8</v>
      </c>
      <c r="H2616">
        <v>30.16</v>
      </c>
      <c r="I2616">
        <v>13</v>
      </c>
      <c r="J2616" t="s">
        <v>21</v>
      </c>
    </row>
    <row r="2617" spans="1:10" x14ac:dyDescent="0.25">
      <c r="A2617" s="1">
        <v>45102</v>
      </c>
      <c r="B2617" s="7">
        <v>0.96875</v>
      </c>
      <c r="C2617" s="7">
        <v>0.95833333333333337</v>
      </c>
      <c r="D2617" s="8">
        <f>Weather[[#This Row],[Date]]+Weather[[#This Row],[WeatherHourlyBuckets]]</f>
        <v>45102.958333333336</v>
      </c>
      <c r="E2617">
        <v>64.400000000000006</v>
      </c>
      <c r="F2617">
        <v>63.64</v>
      </c>
      <c r="G2617">
        <v>51.8</v>
      </c>
      <c r="H2617">
        <v>30.16</v>
      </c>
      <c r="I2617">
        <v>15</v>
      </c>
      <c r="J2617" t="s">
        <v>21</v>
      </c>
    </row>
    <row r="2618" spans="1:10" x14ac:dyDescent="0.25">
      <c r="A2618" s="1">
        <v>45102</v>
      </c>
      <c r="B2618" s="7">
        <v>0.96527777777777779</v>
      </c>
      <c r="C2618" s="7">
        <v>0.95833333333333337</v>
      </c>
      <c r="D2618" s="8">
        <f>Weather[[#This Row],[Date]]+Weather[[#This Row],[WeatherHourlyBuckets]]</f>
        <v>45102.958333333336</v>
      </c>
      <c r="E2618">
        <v>64.400000000000006</v>
      </c>
      <c r="F2618">
        <v>63.64</v>
      </c>
      <c r="G2618">
        <v>51.8</v>
      </c>
      <c r="H2618">
        <v>30.16</v>
      </c>
      <c r="I2618">
        <v>15</v>
      </c>
      <c r="J2618" t="s">
        <v>21</v>
      </c>
    </row>
    <row r="2619" spans="1:10" x14ac:dyDescent="0.25">
      <c r="A2619" s="1">
        <v>45102</v>
      </c>
      <c r="B2619" s="7">
        <v>0.96180555555555558</v>
      </c>
      <c r="C2619" s="7">
        <v>0.95833333333333337</v>
      </c>
      <c r="D2619" s="8">
        <f>Weather[[#This Row],[Date]]+Weather[[#This Row],[WeatherHourlyBuckets]]</f>
        <v>45102.958333333336</v>
      </c>
      <c r="E2619">
        <v>64.400000000000006</v>
      </c>
      <c r="F2619">
        <v>63.64</v>
      </c>
      <c r="G2619">
        <v>51.8</v>
      </c>
      <c r="H2619">
        <v>30.16</v>
      </c>
      <c r="I2619">
        <v>13</v>
      </c>
      <c r="J2619" t="s">
        <v>21</v>
      </c>
    </row>
    <row r="2620" spans="1:10" x14ac:dyDescent="0.25">
      <c r="A2620" s="1">
        <v>45102</v>
      </c>
      <c r="B2620" s="7">
        <v>0.95833333333333337</v>
      </c>
      <c r="C2620" s="7">
        <v>0.95833333333333337</v>
      </c>
      <c r="D2620" s="8">
        <f>Weather[[#This Row],[Date]]+Weather[[#This Row],[WeatherHourlyBuckets]]</f>
        <v>45102.958333333336</v>
      </c>
      <c r="E2620">
        <v>64.400000000000006</v>
      </c>
      <c r="F2620">
        <v>63.64</v>
      </c>
      <c r="G2620">
        <v>51.8</v>
      </c>
      <c r="H2620">
        <v>30.16</v>
      </c>
      <c r="I2620">
        <v>13</v>
      </c>
      <c r="J2620" t="s">
        <v>21</v>
      </c>
    </row>
    <row r="2621" spans="1:10" x14ac:dyDescent="0.25">
      <c r="A2621" s="1">
        <v>45102</v>
      </c>
      <c r="B2621" s="7">
        <v>0.95486111111111116</v>
      </c>
      <c r="C2621" s="7">
        <v>0.91666666666666663</v>
      </c>
      <c r="D2621" s="8">
        <f>Weather[[#This Row],[Date]]+Weather[[#This Row],[WeatherHourlyBuckets]]</f>
        <v>45102.916666666664</v>
      </c>
      <c r="E2621">
        <v>64.400000000000006</v>
      </c>
      <c r="F2621">
        <v>63.64</v>
      </c>
      <c r="G2621">
        <v>51.8</v>
      </c>
      <c r="H2621">
        <v>30.16</v>
      </c>
      <c r="I2621">
        <v>14</v>
      </c>
      <c r="J2621" t="s">
        <v>21</v>
      </c>
    </row>
    <row r="2622" spans="1:10" x14ac:dyDescent="0.25">
      <c r="A2622" s="1">
        <v>45102</v>
      </c>
      <c r="B2622" s="7">
        <v>0.95138888888888884</v>
      </c>
      <c r="C2622" s="7">
        <v>0.91666666666666663</v>
      </c>
      <c r="D2622" s="8">
        <f>Weather[[#This Row],[Date]]+Weather[[#This Row],[WeatherHourlyBuckets]]</f>
        <v>45102.916666666664</v>
      </c>
      <c r="E2622">
        <v>64.400000000000006</v>
      </c>
      <c r="F2622">
        <v>63.64</v>
      </c>
      <c r="G2622">
        <v>51.8</v>
      </c>
      <c r="H2622">
        <v>30.16</v>
      </c>
      <c r="I2622">
        <v>14</v>
      </c>
      <c r="J2622" t="s">
        <v>21</v>
      </c>
    </row>
    <row r="2623" spans="1:10" x14ac:dyDescent="0.25">
      <c r="A2623" s="1">
        <v>45102</v>
      </c>
      <c r="B2623" s="7">
        <v>0.94791666666666663</v>
      </c>
      <c r="C2623" s="7">
        <v>0.91666666666666663</v>
      </c>
      <c r="D2623" s="8">
        <f>Weather[[#This Row],[Date]]+Weather[[#This Row],[WeatherHourlyBuckets]]</f>
        <v>45102.916666666664</v>
      </c>
      <c r="E2623">
        <v>64.400000000000006</v>
      </c>
      <c r="F2623">
        <v>63.64</v>
      </c>
      <c r="G2623">
        <v>51.8</v>
      </c>
      <c r="H2623">
        <v>30.16</v>
      </c>
      <c r="I2623">
        <v>14</v>
      </c>
      <c r="J2623" t="s">
        <v>21</v>
      </c>
    </row>
    <row r="2624" spans="1:10" x14ac:dyDescent="0.25">
      <c r="A2624" s="1">
        <v>45102</v>
      </c>
      <c r="B2624" s="7">
        <v>0.94097222222222221</v>
      </c>
      <c r="C2624" s="7">
        <v>0.91666666666666663</v>
      </c>
      <c r="D2624" s="8">
        <f>Weather[[#This Row],[Date]]+Weather[[#This Row],[WeatherHourlyBuckets]]</f>
        <v>45102.916666666664</v>
      </c>
      <c r="E2624">
        <v>64.400000000000006</v>
      </c>
      <c r="F2624">
        <v>63.64</v>
      </c>
      <c r="G2624">
        <v>51.8</v>
      </c>
      <c r="H2624">
        <v>30.16</v>
      </c>
      <c r="I2624">
        <v>13</v>
      </c>
      <c r="J2624" t="s">
        <v>21</v>
      </c>
    </row>
    <row r="2625" spans="1:10" x14ac:dyDescent="0.25">
      <c r="A2625" s="1">
        <v>45102</v>
      </c>
      <c r="B2625" s="7">
        <v>0.9375</v>
      </c>
      <c r="C2625" s="7">
        <v>0.91666666666666663</v>
      </c>
      <c r="D2625" s="8">
        <f>Weather[[#This Row],[Date]]+Weather[[#This Row],[WeatherHourlyBuckets]]</f>
        <v>45102.916666666664</v>
      </c>
      <c r="E2625">
        <v>64.400000000000006</v>
      </c>
      <c r="F2625">
        <v>63.64</v>
      </c>
      <c r="G2625">
        <v>51.8</v>
      </c>
      <c r="H2625">
        <v>30.16</v>
      </c>
      <c r="I2625">
        <v>11</v>
      </c>
      <c r="J2625" t="s">
        <v>11</v>
      </c>
    </row>
    <row r="2626" spans="1:10" x14ac:dyDescent="0.25">
      <c r="A2626" s="1">
        <v>45102</v>
      </c>
      <c r="B2626" s="7">
        <v>0.92708333333333337</v>
      </c>
      <c r="C2626" s="7">
        <v>0.91666666666666663</v>
      </c>
      <c r="D2626" s="8">
        <f>Weather[[#This Row],[Date]]+Weather[[#This Row],[WeatherHourlyBuckets]]</f>
        <v>45102.916666666664</v>
      </c>
      <c r="E2626">
        <v>64.400000000000006</v>
      </c>
      <c r="F2626">
        <v>63.64</v>
      </c>
      <c r="G2626">
        <v>51.8</v>
      </c>
      <c r="H2626">
        <v>30.16</v>
      </c>
      <c r="I2626">
        <v>12</v>
      </c>
      <c r="J2626" t="s">
        <v>11</v>
      </c>
    </row>
    <row r="2627" spans="1:10" x14ac:dyDescent="0.25">
      <c r="A2627" s="1">
        <v>45102</v>
      </c>
      <c r="B2627" s="7">
        <v>0.92361111111111116</v>
      </c>
      <c r="C2627" s="7">
        <v>0.91666666666666663</v>
      </c>
      <c r="D2627" s="8">
        <f>Weather[[#This Row],[Date]]+Weather[[#This Row],[WeatherHourlyBuckets]]</f>
        <v>45102.916666666664</v>
      </c>
      <c r="E2627">
        <v>66.2</v>
      </c>
      <c r="F2627">
        <v>59.79</v>
      </c>
      <c r="G2627">
        <v>51.8</v>
      </c>
      <c r="H2627">
        <v>30.15</v>
      </c>
      <c r="I2627">
        <v>11</v>
      </c>
      <c r="J2627" t="s">
        <v>11</v>
      </c>
    </row>
    <row r="2628" spans="1:10" x14ac:dyDescent="0.25">
      <c r="A2628" s="1">
        <v>45102</v>
      </c>
      <c r="B2628" s="7">
        <v>0.92013888888888884</v>
      </c>
      <c r="C2628" s="7">
        <v>0.91666666666666663</v>
      </c>
      <c r="D2628" s="8">
        <f>Weather[[#This Row],[Date]]+Weather[[#This Row],[WeatherHourlyBuckets]]</f>
        <v>45102.916666666664</v>
      </c>
      <c r="E2628">
        <v>66.2</v>
      </c>
      <c r="F2628">
        <v>59.79</v>
      </c>
      <c r="G2628">
        <v>51.8</v>
      </c>
      <c r="H2628">
        <v>30.15</v>
      </c>
      <c r="I2628">
        <v>12</v>
      </c>
      <c r="J2628" t="s">
        <v>11</v>
      </c>
    </row>
    <row r="2629" spans="1:10" x14ac:dyDescent="0.25">
      <c r="A2629" s="1">
        <v>45102</v>
      </c>
      <c r="B2629" s="7">
        <v>0.91666666666666663</v>
      </c>
      <c r="C2629" s="7">
        <v>0.91666666666666663</v>
      </c>
      <c r="D2629" s="8">
        <f>Weather[[#This Row],[Date]]+Weather[[#This Row],[WeatherHourlyBuckets]]</f>
        <v>45102.916666666664</v>
      </c>
      <c r="E2629">
        <v>66.2</v>
      </c>
      <c r="F2629">
        <v>59.79</v>
      </c>
      <c r="G2629">
        <v>51.8</v>
      </c>
      <c r="H2629">
        <v>30.15</v>
      </c>
      <c r="I2629">
        <v>13</v>
      </c>
      <c r="J2629" t="s">
        <v>11</v>
      </c>
    </row>
    <row r="2630" spans="1:10" x14ac:dyDescent="0.25">
      <c r="A2630" s="1">
        <v>45102</v>
      </c>
      <c r="B2630" s="7">
        <v>0.91319444444444442</v>
      </c>
      <c r="C2630" s="7">
        <v>0.875</v>
      </c>
      <c r="D2630" s="8">
        <f>Weather[[#This Row],[Date]]+Weather[[#This Row],[WeatherHourlyBuckets]]</f>
        <v>45102.875</v>
      </c>
      <c r="E2630">
        <v>66.2</v>
      </c>
      <c r="F2630">
        <v>59.79</v>
      </c>
      <c r="G2630">
        <v>51.8</v>
      </c>
      <c r="H2630">
        <v>30.15</v>
      </c>
      <c r="I2630">
        <v>14</v>
      </c>
      <c r="J2630" t="s">
        <v>11</v>
      </c>
    </row>
    <row r="2631" spans="1:10" x14ac:dyDescent="0.25">
      <c r="A2631" s="1">
        <v>45102</v>
      </c>
      <c r="B2631" s="7">
        <v>0.90277777777777779</v>
      </c>
      <c r="C2631" s="7">
        <v>0.875</v>
      </c>
      <c r="D2631" s="8">
        <f>Weather[[#This Row],[Date]]+Weather[[#This Row],[WeatherHourlyBuckets]]</f>
        <v>45102.875</v>
      </c>
      <c r="E2631">
        <v>66.2</v>
      </c>
      <c r="F2631">
        <v>59.79</v>
      </c>
      <c r="G2631">
        <v>51.8</v>
      </c>
      <c r="H2631">
        <v>30.15</v>
      </c>
      <c r="I2631">
        <v>13</v>
      </c>
      <c r="J2631" t="s">
        <v>11</v>
      </c>
    </row>
    <row r="2632" spans="1:10" x14ac:dyDescent="0.25">
      <c r="A2632" s="1">
        <v>45102</v>
      </c>
      <c r="B2632" s="7">
        <v>0.89930555555555558</v>
      </c>
      <c r="C2632" s="7">
        <v>0.875</v>
      </c>
      <c r="D2632" s="8">
        <f>Weather[[#This Row],[Date]]+Weather[[#This Row],[WeatherHourlyBuckets]]</f>
        <v>45102.875</v>
      </c>
      <c r="E2632">
        <v>66.2</v>
      </c>
      <c r="F2632">
        <v>59.79</v>
      </c>
      <c r="G2632">
        <v>51.8</v>
      </c>
      <c r="H2632">
        <v>30.15</v>
      </c>
      <c r="I2632">
        <v>12</v>
      </c>
      <c r="J2632" t="s">
        <v>11</v>
      </c>
    </row>
    <row r="2633" spans="1:10" x14ac:dyDescent="0.25">
      <c r="A2633" s="1">
        <v>45102</v>
      </c>
      <c r="B2633" s="7">
        <v>0.89583333333333337</v>
      </c>
      <c r="C2633" s="7">
        <v>0.875</v>
      </c>
      <c r="D2633" s="8">
        <f>Weather[[#This Row],[Date]]+Weather[[#This Row],[WeatherHourlyBuckets]]</f>
        <v>45102.875</v>
      </c>
      <c r="E2633">
        <v>66.2</v>
      </c>
      <c r="F2633">
        <v>59.79</v>
      </c>
      <c r="G2633">
        <v>51.8</v>
      </c>
      <c r="H2633">
        <v>30.15</v>
      </c>
      <c r="I2633">
        <v>11</v>
      </c>
      <c r="J2633" t="s">
        <v>11</v>
      </c>
    </row>
    <row r="2634" spans="1:10" x14ac:dyDescent="0.25">
      <c r="A2634" s="1">
        <v>45102</v>
      </c>
      <c r="B2634" s="7">
        <v>0.88541666666666663</v>
      </c>
      <c r="C2634" s="7">
        <v>0.875</v>
      </c>
      <c r="D2634" s="8">
        <f>Weather[[#This Row],[Date]]+Weather[[#This Row],[WeatherHourlyBuckets]]</f>
        <v>45102.875</v>
      </c>
      <c r="E2634">
        <v>68</v>
      </c>
      <c r="F2634">
        <v>56.19</v>
      </c>
      <c r="G2634">
        <v>51.8</v>
      </c>
      <c r="H2634">
        <v>30.15</v>
      </c>
      <c r="I2634">
        <v>9</v>
      </c>
      <c r="J2634" t="s">
        <v>11</v>
      </c>
    </row>
    <row r="2635" spans="1:10" x14ac:dyDescent="0.25">
      <c r="A2635" s="1">
        <v>45102</v>
      </c>
      <c r="B2635" s="7">
        <v>0.88194444444444442</v>
      </c>
      <c r="C2635" s="7">
        <v>0.875</v>
      </c>
      <c r="D2635" s="8">
        <f>Weather[[#This Row],[Date]]+Weather[[#This Row],[WeatherHourlyBuckets]]</f>
        <v>45102.875</v>
      </c>
      <c r="E2635">
        <v>68</v>
      </c>
      <c r="F2635">
        <v>56.19</v>
      </c>
      <c r="G2635">
        <v>51.8</v>
      </c>
      <c r="H2635">
        <v>30.15</v>
      </c>
      <c r="I2635">
        <v>9</v>
      </c>
      <c r="J2635" t="s">
        <v>12</v>
      </c>
    </row>
    <row r="2636" spans="1:10" x14ac:dyDescent="0.25">
      <c r="A2636" s="1">
        <v>45102</v>
      </c>
      <c r="B2636" s="7">
        <v>0.87847222222222221</v>
      </c>
      <c r="C2636" s="7">
        <v>0.875</v>
      </c>
      <c r="D2636" s="8">
        <f>Weather[[#This Row],[Date]]+Weather[[#This Row],[WeatherHourlyBuckets]]</f>
        <v>45102.875</v>
      </c>
      <c r="E2636">
        <v>69.8</v>
      </c>
      <c r="F2636">
        <v>52.83</v>
      </c>
      <c r="G2636">
        <v>51.8</v>
      </c>
      <c r="H2636">
        <v>30.14</v>
      </c>
      <c r="I2636">
        <v>8</v>
      </c>
      <c r="J2636" t="s">
        <v>12</v>
      </c>
    </row>
    <row r="2637" spans="1:10" x14ac:dyDescent="0.25">
      <c r="A2637" s="1">
        <v>45102</v>
      </c>
      <c r="B2637" s="7">
        <v>0.875</v>
      </c>
      <c r="C2637" s="7">
        <v>0.875</v>
      </c>
      <c r="D2637" s="8">
        <f>Weather[[#This Row],[Date]]+Weather[[#This Row],[WeatherHourlyBuckets]]</f>
        <v>45102.875</v>
      </c>
      <c r="E2637">
        <v>69.8</v>
      </c>
      <c r="F2637">
        <v>52.83</v>
      </c>
      <c r="G2637">
        <v>51.8</v>
      </c>
      <c r="H2637">
        <v>30.14</v>
      </c>
      <c r="I2637">
        <v>9</v>
      </c>
      <c r="J2637" t="s">
        <v>12</v>
      </c>
    </row>
    <row r="2638" spans="1:10" x14ac:dyDescent="0.25">
      <c r="A2638" s="1">
        <v>45102</v>
      </c>
      <c r="B2638" s="7">
        <v>0.87152777777777779</v>
      </c>
      <c r="C2638" s="7">
        <v>0.83333333333333337</v>
      </c>
      <c r="D2638" s="8">
        <f>Weather[[#This Row],[Date]]+Weather[[#This Row],[WeatherHourlyBuckets]]</f>
        <v>45102.833333333336</v>
      </c>
      <c r="E2638">
        <v>69.8</v>
      </c>
      <c r="F2638">
        <v>52.83</v>
      </c>
      <c r="G2638">
        <v>51.8</v>
      </c>
      <c r="H2638">
        <v>30.14</v>
      </c>
      <c r="I2638">
        <v>9</v>
      </c>
      <c r="J2638" t="s">
        <v>12</v>
      </c>
    </row>
    <row r="2639" spans="1:10" x14ac:dyDescent="0.25">
      <c r="A2639" s="1">
        <v>45102</v>
      </c>
      <c r="B2639" s="7">
        <v>0.81597222222222221</v>
      </c>
      <c r="C2639" s="7">
        <v>0.79166666666666663</v>
      </c>
      <c r="D2639" s="8">
        <f>Weather[[#This Row],[Date]]+Weather[[#This Row],[WeatherHourlyBuckets]]</f>
        <v>45102.791666666664</v>
      </c>
      <c r="E2639">
        <v>71.599999999999994</v>
      </c>
      <c r="F2639">
        <v>49.7</v>
      </c>
      <c r="G2639">
        <v>51.8</v>
      </c>
      <c r="H2639">
        <v>30.13</v>
      </c>
      <c r="I2639">
        <v>8</v>
      </c>
      <c r="J2639" t="s">
        <v>21</v>
      </c>
    </row>
    <row r="2640" spans="1:10" x14ac:dyDescent="0.25">
      <c r="A2640" s="1">
        <v>45102</v>
      </c>
      <c r="B2640" s="7">
        <v>0.79513888888888884</v>
      </c>
      <c r="C2640" s="7">
        <v>0.79166666666666663</v>
      </c>
      <c r="D2640" s="8">
        <f>Weather[[#This Row],[Date]]+Weather[[#This Row],[WeatherHourlyBuckets]]</f>
        <v>45102.791666666664</v>
      </c>
      <c r="E2640">
        <v>73.400000000000006</v>
      </c>
      <c r="F2640">
        <v>46.78</v>
      </c>
      <c r="G2640">
        <v>51.8</v>
      </c>
      <c r="H2640">
        <v>30.12</v>
      </c>
      <c r="I2640">
        <v>9</v>
      </c>
      <c r="J2640" t="s">
        <v>21</v>
      </c>
    </row>
    <row r="2641" spans="1:10" x14ac:dyDescent="0.25">
      <c r="A2641" s="1">
        <v>45102</v>
      </c>
      <c r="B2641" s="7">
        <v>0.79166666666666663</v>
      </c>
      <c r="C2641" s="7">
        <v>0.79166666666666663</v>
      </c>
      <c r="D2641" s="8">
        <f>Weather[[#This Row],[Date]]+Weather[[#This Row],[WeatherHourlyBuckets]]</f>
        <v>45102.791666666664</v>
      </c>
      <c r="E2641">
        <v>75.2</v>
      </c>
      <c r="F2641">
        <v>44.05</v>
      </c>
      <c r="G2641">
        <v>51.8</v>
      </c>
      <c r="H2641">
        <v>30.12</v>
      </c>
      <c r="I2641">
        <v>11</v>
      </c>
      <c r="J2641" t="s">
        <v>11</v>
      </c>
    </row>
    <row r="2642" spans="1:10" x14ac:dyDescent="0.25">
      <c r="A2642" s="1">
        <v>45102</v>
      </c>
      <c r="B2642" s="7">
        <v>0.78472222222222221</v>
      </c>
      <c r="C2642" s="7">
        <v>0.75</v>
      </c>
      <c r="D2642" s="8">
        <f>Weather[[#This Row],[Date]]+Weather[[#This Row],[WeatherHourlyBuckets]]</f>
        <v>45102.75</v>
      </c>
      <c r="E2642">
        <v>73.400000000000006</v>
      </c>
      <c r="F2642">
        <v>46.78</v>
      </c>
      <c r="G2642">
        <v>51.8</v>
      </c>
      <c r="H2642">
        <v>30.12</v>
      </c>
      <c r="I2642">
        <v>10</v>
      </c>
      <c r="J2642" t="s">
        <v>11</v>
      </c>
    </row>
    <row r="2643" spans="1:10" x14ac:dyDescent="0.25">
      <c r="A2643" s="1">
        <v>45102</v>
      </c>
      <c r="B2643" s="7">
        <v>0.78125</v>
      </c>
      <c r="C2643" s="7">
        <v>0.75</v>
      </c>
      <c r="D2643" s="8">
        <f>Weather[[#This Row],[Date]]+Weather[[#This Row],[WeatherHourlyBuckets]]</f>
        <v>45102.75</v>
      </c>
      <c r="E2643">
        <v>73.400000000000006</v>
      </c>
      <c r="F2643">
        <v>46.78</v>
      </c>
      <c r="G2643">
        <v>51.8</v>
      </c>
      <c r="H2643">
        <v>30.12</v>
      </c>
      <c r="I2643">
        <v>10</v>
      </c>
      <c r="J2643" t="s">
        <v>11</v>
      </c>
    </row>
    <row r="2644" spans="1:10" x14ac:dyDescent="0.25">
      <c r="A2644" s="1">
        <v>45102</v>
      </c>
      <c r="B2644" s="7">
        <v>0.77777777777777779</v>
      </c>
      <c r="C2644" s="7">
        <v>0.75</v>
      </c>
      <c r="D2644" s="8">
        <f>Weather[[#This Row],[Date]]+Weather[[#This Row],[WeatherHourlyBuckets]]</f>
        <v>45102.75</v>
      </c>
      <c r="E2644">
        <v>75.2</v>
      </c>
      <c r="F2644">
        <v>44.05</v>
      </c>
      <c r="G2644">
        <v>51.8</v>
      </c>
      <c r="H2644">
        <v>30.12</v>
      </c>
      <c r="I2644">
        <v>10</v>
      </c>
      <c r="J2644" t="s">
        <v>21</v>
      </c>
    </row>
    <row r="2645" spans="1:10" x14ac:dyDescent="0.25">
      <c r="A2645" s="1">
        <v>45102</v>
      </c>
      <c r="B2645" s="7">
        <v>0.77430555555555558</v>
      </c>
      <c r="C2645" s="7">
        <v>0.75</v>
      </c>
      <c r="D2645" s="8">
        <f>Weather[[#This Row],[Date]]+Weather[[#This Row],[WeatherHourlyBuckets]]</f>
        <v>45102.75</v>
      </c>
      <c r="E2645">
        <v>75.2</v>
      </c>
      <c r="F2645">
        <v>44.05</v>
      </c>
      <c r="G2645">
        <v>51.8</v>
      </c>
      <c r="H2645">
        <v>30.12</v>
      </c>
      <c r="I2645">
        <v>12</v>
      </c>
      <c r="J2645" t="s">
        <v>11</v>
      </c>
    </row>
    <row r="2646" spans="1:10" x14ac:dyDescent="0.25">
      <c r="A2646" s="1">
        <v>45102</v>
      </c>
      <c r="B2646" s="7">
        <v>0.77083333333333337</v>
      </c>
      <c r="C2646" s="7">
        <v>0.75</v>
      </c>
      <c r="D2646" s="8">
        <f>Weather[[#This Row],[Date]]+Weather[[#This Row],[WeatherHourlyBuckets]]</f>
        <v>45102.75</v>
      </c>
      <c r="E2646">
        <v>75.2</v>
      </c>
      <c r="F2646">
        <v>44.05</v>
      </c>
      <c r="G2646">
        <v>51.8</v>
      </c>
      <c r="H2646">
        <v>30.12</v>
      </c>
      <c r="I2646">
        <v>11</v>
      </c>
      <c r="J2646" t="s">
        <v>21</v>
      </c>
    </row>
    <row r="2647" spans="1:10" x14ac:dyDescent="0.25">
      <c r="A2647" s="1">
        <v>45102</v>
      </c>
      <c r="B2647" s="7">
        <v>0.76041666666666663</v>
      </c>
      <c r="C2647" s="7">
        <v>0.75</v>
      </c>
      <c r="D2647" s="8">
        <f>Weather[[#This Row],[Date]]+Weather[[#This Row],[WeatherHourlyBuckets]]</f>
        <v>45102.75</v>
      </c>
      <c r="E2647">
        <v>75.2</v>
      </c>
      <c r="F2647">
        <v>44.05</v>
      </c>
      <c r="G2647">
        <v>51.8</v>
      </c>
      <c r="H2647">
        <v>30.12</v>
      </c>
      <c r="I2647">
        <v>12</v>
      </c>
      <c r="J2647" t="s">
        <v>11</v>
      </c>
    </row>
    <row r="2648" spans="1:10" x14ac:dyDescent="0.25">
      <c r="A2648" s="1">
        <v>45102</v>
      </c>
      <c r="B2648" s="7">
        <v>0.75694444444444442</v>
      </c>
      <c r="C2648" s="7">
        <v>0.75</v>
      </c>
      <c r="D2648" s="8">
        <f>Weather[[#This Row],[Date]]+Weather[[#This Row],[WeatherHourlyBuckets]]</f>
        <v>45102.75</v>
      </c>
      <c r="E2648">
        <v>75.2</v>
      </c>
      <c r="F2648">
        <v>44.05</v>
      </c>
      <c r="G2648">
        <v>51.8</v>
      </c>
      <c r="H2648">
        <v>30.12</v>
      </c>
      <c r="I2648">
        <v>14</v>
      </c>
      <c r="J2648" t="s">
        <v>11</v>
      </c>
    </row>
    <row r="2649" spans="1:10" x14ac:dyDescent="0.25">
      <c r="A2649" s="1">
        <v>45102</v>
      </c>
      <c r="B2649" s="7">
        <v>0.75347222222222221</v>
      </c>
      <c r="C2649" s="7">
        <v>0.75</v>
      </c>
      <c r="D2649" s="8">
        <f>Weather[[#This Row],[Date]]+Weather[[#This Row],[WeatherHourlyBuckets]]</f>
        <v>45102.75</v>
      </c>
      <c r="E2649">
        <v>75.2</v>
      </c>
      <c r="F2649">
        <v>44.05</v>
      </c>
      <c r="G2649">
        <v>51.8</v>
      </c>
      <c r="H2649">
        <v>30.12</v>
      </c>
      <c r="I2649">
        <v>13</v>
      </c>
      <c r="J2649" t="s">
        <v>11</v>
      </c>
    </row>
    <row r="2650" spans="1:10" x14ac:dyDescent="0.25">
      <c r="A2650" s="1">
        <v>45102</v>
      </c>
      <c r="B2650" s="7">
        <v>0.75</v>
      </c>
      <c r="C2650" s="7">
        <v>0.75</v>
      </c>
      <c r="D2650" s="8">
        <f>Weather[[#This Row],[Date]]+Weather[[#This Row],[WeatherHourlyBuckets]]</f>
        <v>45102.75</v>
      </c>
      <c r="E2650">
        <v>75.2</v>
      </c>
      <c r="F2650">
        <v>44.05</v>
      </c>
      <c r="G2650">
        <v>51.8</v>
      </c>
      <c r="H2650">
        <v>30.12</v>
      </c>
      <c r="I2650">
        <v>15</v>
      </c>
      <c r="J2650" t="s">
        <v>21</v>
      </c>
    </row>
    <row r="2651" spans="1:10" x14ac:dyDescent="0.25">
      <c r="A2651" s="1">
        <v>45102</v>
      </c>
      <c r="B2651" s="7">
        <v>0.74652777777777779</v>
      </c>
      <c r="C2651" s="7">
        <v>0.70833333333333337</v>
      </c>
      <c r="D2651" s="8">
        <f>Weather[[#This Row],[Date]]+Weather[[#This Row],[WeatherHourlyBuckets]]</f>
        <v>45102.708333333336</v>
      </c>
      <c r="E2651">
        <v>75.2</v>
      </c>
      <c r="F2651">
        <v>44.05</v>
      </c>
      <c r="G2651">
        <v>51.8</v>
      </c>
      <c r="H2651">
        <v>30.12</v>
      </c>
      <c r="I2651">
        <v>14</v>
      </c>
      <c r="J2651" t="s">
        <v>11</v>
      </c>
    </row>
    <row r="2652" spans="1:10" x14ac:dyDescent="0.25">
      <c r="A2652" s="1">
        <v>45102</v>
      </c>
      <c r="B2652" s="7">
        <v>0.74305555555555558</v>
      </c>
      <c r="C2652" s="7">
        <v>0.70833333333333337</v>
      </c>
      <c r="D2652" s="8">
        <f>Weather[[#This Row],[Date]]+Weather[[#This Row],[WeatherHourlyBuckets]]</f>
        <v>45102.708333333336</v>
      </c>
      <c r="E2652">
        <v>75.2</v>
      </c>
      <c r="F2652">
        <v>44.05</v>
      </c>
      <c r="G2652">
        <v>51.8</v>
      </c>
      <c r="H2652">
        <v>30.12</v>
      </c>
      <c r="I2652">
        <v>11</v>
      </c>
      <c r="J2652" t="s">
        <v>11</v>
      </c>
    </row>
    <row r="2653" spans="1:10" x14ac:dyDescent="0.25">
      <c r="A2653" s="1">
        <v>45102</v>
      </c>
      <c r="B2653" s="7">
        <v>0.73958333333333337</v>
      </c>
      <c r="C2653" s="7">
        <v>0.70833333333333337</v>
      </c>
      <c r="D2653" s="8">
        <f>Weather[[#This Row],[Date]]+Weather[[#This Row],[WeatherHourlyBuckets]]</f>
        <v>45102.708333333336</v>
      </c>
      <c r="E2653">
        <v>77</v>
      </c>
      <c r="F2653">
        <v>41.49</v>
      </c>
      <c r="G2653">
        <v>51.8</v>
      </c>
      <c r="H2653">
        <v>30.12</v>
      </c>
      <c r="I2653">
        <v>13</v>
      </c>
      <c r="J2653" t="s">
        <v>11</v>
      </c>
    </row>
    <row r="2654" spans="1:10" x14ac:dyDescent="0.25">
      <c r="A2654" s="1">
        <v>45102</v>
      </c>
      <c r="B2654" s="7">
        <v>0.67013888888888884</v>
      </c>
      <c r="C2654" s="7">
        <v>0.66666666666666663</v>
      </c>
      <c r="D2654" s="8">
        <f>Weather[[#This Row],[Date]]+Weather[[#This Row],[WeatherHourlyBuckets]]</f>
        <v>45102.666666666664</v>
      </c>
      <c r="E2654">
        <v>77</v>
      </c>
      <c r="F2654">
        <v>41.49</v>
      </c>
      <c r="G2654">
        <v>51.8</v>
      </c>
      <c r="H2654">
        <v>30.13</v>
      </c>
      <c r="I2654">
        <v>8</v>
      </c>
      <c r="J2654" t="s">
        <v>21</v>
      </c>
    </row>
    <row r="2655" spans="1:10" x14ac:dyDescent="0.25">
      <c r="A2655" s="1">
        <v>45102</v>
      </c>
      <c r="B2655" s="7">
        <v>0.66666666666666663</v>
      </c>
      <c r="C2655" s="7">
        <v>0.66666666666666663</v>
      </c>
      <c r="D2655" s="8">
        <f>Weather[[#This Row],[Date]]+Weather[[#This Row],[WeatherHourlyBuckets]]</f>
        <v>45102.666666666664</v>
      </c>
      <c r="E2655">
        <v>78.8</v>
      </c>
      <c r="F2655">
        <v>39.11</v>
      </c>
      <c r="G2655">
        <v>51.8</v>
      </c>
      <c r="H2655">
        <v>30.13</v>
      </c>
      <c r="I2655">
        <v>11</v>
      </c>
      <c r="J2655" t="s">
        <v>21</v>
      </c>
    </row>
    <row r="2656" spans="1:10" x14ac:dyDescent="0.25">
      <c r="A2656" s="1">
        <v>45102</v>
      </c>
      <c r="B2656" s="7">
        <v>0.64930555555555558</v>
      </c>
      <c r="C2656" s="7">
        <v>0.625</v>
      </c>
      <c r="D2656" s="8">
        <f>Weather[[#This Row],[Date]]+Weather[[#This Row],[WeatherHourlyBuckets]]</f>
        <v>45102.625</v>
      </c>
      <c r="E2656">
        <v>78.8</v>
      </c>
      <c r="F2656">
        <v>39.11</v>
      </c>
      <c r="G2656">
        <v>51.8</v>
      </c>
      <c r="H2656">
        <v>30.14</v>
      </c>
      <c r="I2656">
        <v>13</v>
      </c>
      <c r="J2656" t="s">
        <v>11</v>
      </c>
    </row>
    <row r="2657" spans="1:10" x14ac:dyDescent="0.25">
      <c r="A2657" s="1">
        <v>45102</v>
      </c>
      <c r="B2657" s="7">
        <v>0.64583333333333337</v>
      </c>
      <c r="C2657" s="7">
        <v>0.625</v>
      </c>
      <c r="D2657" s="8">
        <f>Weather[[#This Row],[Date]]+Weather[[#This Row],[WeatherHourlyBuckets]]</f>
        <v>45102.625</v>
      </c>
      <c r="E2657">
        <v>78.8</v>
      </c>
      <c r="F2657">
        <v>39.11</v>
      </c>
      <c r="G2657">
        <v>51.8</v>
      </c>
      <c r="H2657">
        <v>30.14</v>
      </c>
      <c r="I2657">
        <v>5</v>
      </c>
      <c r="J2657" t="s">
        <v>12</v>
      </c>
    </row>
    <row r="2658" spans="1:10" x14ac:dyDescent="0.25">
      <c r="A2658" s="1">
        <v>45102</v>
      </c>
      <c r="B2658" s="7">
        <v>0.57291666666666663</v>
      </c>
      <c r="C2658" s="7">
        <v>0.54166666666666663</v>
      </c>
      <c r="D2658" s="8">
        <f>Weather[[#This Row],[Date]]+Weather[[#This Row],[WeatherHourlyBuckets]]</f>
        <v>45102.541666666664</v>
      </c>
      <c r="E2658">
        <v>77</v>
      </c>
      <c r="F2658">
        <v>41.49</v>
      </c>
      <c r="G2658">
        <v>51.8</v>
      </c>
      <c r="H2658">
        <v>30.16</v>
      </c>
      <c r="J2658" t="s">
        <v>20</v>
      </c>
    </row>
    <row r="2659" spans="1:10" x14ac:dyDescent="0.25">
      <c r="A2659" s="1">
        <v>45102</v>
      </c>
      <c r="B2659" s="7">
        <v>0.56944444444444442</v>
      </c>
      <c r="C2659" s="7">
        <v>0.54166666666666663</v>
      </c>
      <c r="D2659" s="8">
        <f>Weather[[#This Row],[Date]]+Weather[[#This Row],[WeatherHourlyBuckets]]</f>
        <v>45102.541666666664</v>
      </c>
      <c r="E2659">
        <v>77</v>
      </c>
      <c r="F2659">
        <v>41.49</v>
      </c>
      <c r="G2659">
        <v>51.8</v>
      </c>
      <c r="H2659">
        <v>30.16</v>
      </c>
      <c r="I2659">
        <v>4</v>
      </c>
      <c r="J2659" t="s">
        <v>25</v>
      </c>
    </row>
    <row r="2660" spans="1:10" x14ac:dyDescent="0.25">
      <c r="A2660" s="1">
        <v>45102</v>
      </c>
      <c r="B2660" s="7">
        <v>0.56597222222222221</v>
      </c>
      <c r="C2660" s="7">
        <v>0.54166666666666663</v>
      </c>
      <c r="D2660" s="8">
        <f>Weather[[#This Row],[Date]]+Weather[[#This Row],[WeatherHourlyBuckets]]</f>
        <v>45102.541666666664</v>
      </c>
      <c r="E2660">
        <v>77</v>
      </c>
      <c r="F2660">
        <v>41.49</v>
      </c>
      <c r="G2660">
        <v>51.8</v>
      </c>
      <c r="H2660">
        <v>30.17</v>
      </c>
      <c r="I2660">
        <v>4</v>
      </c>
      <c r="J2660" t="s">
        <v>26</v>
      </c>
    </row>
    <row r="2661" spans="1:10" x14ac:dyDescent="0.25">
      <c r="A2661" s="1">
        <v>45102</v>
      </c>
      <c r="B2661" s="7">
        <v>0.5625</v>
      </c>
      <c r="C2661" s="7">
        <v>0.54166666666666663</v>
      </c>
      <c r="D2661" s="8">
        <f>Weather[[#This Row],[Date]]+Weather[[#This Row],[WeatherHourlyBuckets]]</f>
        <v>45102.541666666664</v>
      </c>
      <c r="E2661">
        <v>77</v>
      </c>
      <c r="F2661">
        <v>41.49</v>
      </c>
      <c r="G2661">
        <v>51.8</v>
      </c>
      <c r="H2661">
        <v>30.17</v>
      </c>
      <c r="I2661">
        <v>4</v>
      </c>
      <c r="J2661" t="s">
        <v>14</v>
      </c>
    </row>
    <row r="2662" spans="1:10" x14ac:dyDescent="0.25">
      <c r="A2662" s="1">
        <v>45102</v>
      </c>
      <c r="B2662" s="7">
        <v>0.54513888888888884</v>
      </c>
      <c r="C2662" s="7">
        <v>0.54166666666666663</v>
      </c>
      <c r="D2662" s="8">
        <f>Weather[[#This Row],[Date]]+Weather[[#This Row],[WeatherHourlyBuckets]]</f>
        <v>45102.541666666664</v>
      </c>
      <c r="E2662">
        <v>75.2</v>
      </c>
      <c r="F2662">
        <v>44.05</v>
      </c>
      <c r="G2662">
        <v>51.8</v>
      </c>
      <c r="H2662">
        <v>30.18</v>
      </c>
      <c r="I2662">
        <v>4</v>
      </c>
      <c r="J2662" t="s">
        <v>22</v>
      </c>
    </row>
    <row r="2663" spans="1:10" x14ac:dyDescent="0.25">
      <c r="A2663" s="1">
        <v>45102</v>
      </c>
      <c r="B2663" s="7">
        <v>0.54166666666666663</v>
      </c>
      <c r="C2663" s="7">
        <v>0.54166666666666663</v>
      </c>
      <c r="D2663" s="8">
        <f>Weather[[#This Row],[Date]]+Weather[[#This Row],[WeatherHourlyBuckets]]</f>
        <v>45102.541666666664</v>
      </c>
      <c r="E2663">
        <v>75.2</v>
      </c>
      <c r="F2663">
        <v>44.05</v>
      </c>
      <c r="G2663">
        <v>51.8</v>
      </c>
      <c r="H2663">
        <v>30.18</v>
      </c>
      <c r="I2663">
        <v>3</v>
      </c>
      <c r="J2663" t="s">
        <v>22</v>
      </c>
    </row>
    <row r="2664" spans="1:10" x14ac:dyDescent="0.25">
      <c r="A2664" s="1">
        <v>45102</v>
      </c>
      <c r="B2664" s="7">
        <v>0.52777777777777779</v>
      </c>
      <c r="C2664" s="7">
        <v>0.5</v>
      </c>
      <c r="D2664" s="8">
        <f>Weather[[#This Row],[Date]]+Weather[[#This Row],[WeatherHourlyBuckets]]</f>
        <v>45102.5</v>
      </c>
      <c r="E2664">
        <v>75.2</v>
      </c>
      <c r="F2664">
        <v>44.05</v>
      </c>
      <c r="G2664">
        <v>51.8</v>
      </c>
      <c r="H2664">
        <v>30.18</v>
      </c>
      <c r="J2664" t="s">
        <v>20</v>
      </c>
    </row>
    <row r="2665" spans="1:10" x14ac:dyDescent="0.25">
      <c r="A2665" s="1">
        <v>45102</v>
      </c>
      <c r="B2665" s="7">
        <v>0.52430555555555558</v>
      </c>
      <c r="C2665" s="7">
        <v>0.5</v>
      </c>
      <c r="D2665" s="8">
        <f>Weather[[#This Row],[Date]]+Weather[[#This Row],[WeatherHourlyBuckets]]</f>
        <v>45102.5</v>
      </c>
      <c r="E2665">
        <v>73.400000000000006</v>
      </c>
      <c r="F2665">
        <v>46.78</v>
      </c>
      <c r="G2665">
        <v>51.8</v>
      </c>
      <c r="H2665">
        <v>30.19</v>
      </c>
      <c r="I2665">
        <v>3</v>
      </c>
      <c r="J2665" t="s">
        <v>12</v>
      </c>
    </row>
    <row r="2666" spans="1:10" x14ac:dyDescent="0.25">
      <c r="A2666" s="1">
        <v>45102</v>
      </c>
      <c r="B2666" s="7">
        <v>0.49305555555555558</v>
      </c>
      <c r="C2666" s="7">
        <v>0.45833333333333331</v>
      </c>
      <c r="D2666" s="8">
        <f>Weather[[#This Row],[Date]]+Weather[[#This Row],[WeatherHourlyBuckets]]</f>
        <v>45102.458333333336</v>
      </c>
      <c r="E2666">
        <v>73.400000000000006</v>
      </c>
      <c r="F2666">
        <v>46.78</v>
      </c>
      <c r="G2666">
        <v>51.8</v>
      </c>
      <c r="H2666">
        <v>30.21</v>
      </c>
      <c r="J2666" t="s">
        <v>20</v>
      </c>
    </row>
    <row r="2667" spans="1:10" x14ac:dyDescent="0.25">
      <c r="A2667" s="1">
        <v>45102</v>
      </c>
      <c r="B2667" s="7">
        <v>0.48958333333333331</v>
      </c>
      <c r="C2667" s="7">
        <v>0.45833333333333331</v>
      </c>
      <c r="D2667" s="8">
        <f>Weather[[#This Row],[Date]]+Weather[[#This Row],[WeatherHourlyBuckets]]</f>
        <v>45102.458333333336</v>
      </c>
      <c r="E2667">
        <v>71.599999999999994</v>
      </c>
      <c r="F2667">
        <v>49.7</v>
      </c>
      <c r="G2667">
        <v>51.8</v>
      </c>
      <c r="H2667">
        <v>30.21</v>
      </c>
      <c r="I2667">
        <v>5</v>
      </c>
      <c r="J2667" t="s">
        <v>12</v>
      </c>
    </row>
    <row r="2668" spans="1:10" x14ac:dyDescent="0.25">
      <c r="A2668" s="1">
        <v>45102</v>
      </c>
      <c r="B2668" s="7">
        <v>0.4861111111111111</v>
      </c>
      <c r="C2668" s="7">
        <v>0.45833333333333331</v>
      </c>
      <c r="D2668" s="8">
        <f>Weather[[#This Row],[Date]]+Weather[[#This Row],[WeatherHourlyBuckets]]</f>
        <v>45102.458333333336</v>
      </c>
      <c r="E2668">
        <v>71.599999999999994</v>
      </c>
      <c r="F2668">
        <v>49.7</v>
      </c>
      <c r="G2668">
        <v>51.8</v>
      </c>
      <c r="H2668">
        <v>30.21</v>
      </c>
      <c r="I2668">
        <v>6</v>
      </c>
      <c r="J2668" t="s">
        <v>13</v>
      </c>
    </row>
    <row r="2669" spans="1:10" x14ac:dyDescent="0.25">
      <c r="A2669" s="1">
        <v>45102</v>
      </c>
      <c r="B2669" s="7">
        <v>0.4826388888888889</v>
      </c>
      <c r="C2669" s="7">
        <v>0.45833333333333331</v>
      </c>
      <c r="D2669" s="8">
        <f>Weather[[#This Row],[Date]]+Weather[[#This Row],[WeatherHourlyBuckets]]</f>
        <v>45102.458333333336</v>
      </c>
      <c r="E2669">
        <v>71.599999999999994</v>
      </c>
      <c r="F2669">
        <v>49.7</v>
      </c>
      <c r="G2669">
        <v>51.8</v>
      </c>
      <c r="H2669">
        <v>30.21</v>
      </c>
      <c r="I2669">
        <v>5</v>
      </c>
      <c r="J2669" t="s">
        <v>12</v>
      </c>
    </row>
    <row r="2670" spans="1:10" x14ac:dyDescent="0.25">
      <c r="A2670" s="1">
        <v>45102</v>
      </c>
      <c r="B2670" s="7">
        <v>0.46875</v>
      </c>
      <c r="C2670" s="7">
        <v>0.45833333333333331</v>
      </c>
      <c r="D2670" s="8">
        <f>Weather[[#This Row],[Date]]+Weather[[#This Row],[WeatherHourlyBuckets]]</f>
        <v>45102.458333333336</v>
      </c>
      <c r="E2670">
        <v>71.599999999999994</v>
      </c>
      <c r="F2670">
        <v>49.7</v>
      </c>
      <c r="G2670">
        <v>51.8</v>
      </c>
      <c r="H2670">
        <v>30.21</v>
      </c>
      <c r="I2670">
        <v>4</v>
      </c>
      <c r="J2670" t="s">
        <v>13</v>
      </c>
    </row>
    <row r="2671" spans="1:10" x14ac:dyDescent="0.25">
      <c r="A2671" s="1">
        <v>45102</v>
      </c>
      <c r="B2671" s="7">
        <v>0.4513888888888889</v>
      </c>
      <c r="C2671" s="7">
        <v>0.41666666666666669</v>
      </c>
      <c r="D2671" s="8">
        <f>Weather[[#This Row],[Date]]+Weather[[#This Row],[WeatherHourlyBuckets]]</f>
        <v>45102.416666666664</v>
      </c>
      <c r="E2671">
        <v>71.599999999999994</v>
      </c>
      <c r="F2671">
        <v>49.7</v>
      </c>
      <c r="G2671">
        <v>51.8</v>
      </c>
      <c r="H2671">
        <v>30.22</v>
      </c>
      <c r="I2671">
        <v>7</v>
      </c>
      <c r="J2671" t="s">
        <v>11</v>
      </c>
    </row>
    <row r="2672" spans="1:10" x14ac:dyDescent="0.25">
      <c r="A2672" s="1">
        <v>45102</v>
      </c>
      <c r="B2672" s="7">
        <v>0.44791666666666669</v>
      </c>
      <c r="C2672" s="7">
        <v>0.41666666666666669</v>
      </c>
      <c r="D2672" s="8">
        <f>Weather[[#This Row],[Date]]+Weather[[#This Row],[WeatherHourlyBuckets]]</f>
        <v>45102.416666666664</v>
      </c>
      <c r="E2672">
        <v>69.8</v>
      </c>
      <c r="F2672">
        <v>52.83</v>
      </c>
      <c r="G2672">
        <v>51.8</v>
      </c>
      <c r="H2672">
        <v>30.22</v>
      </c>
      <c r="I2672">
        <v>5</v>
      </c>
      <c r="J2672" t="s">
        <v>12</v>
      </c>
    </row>
    <row r="2673" spans="1:10" x14ac:dyDescent="0.25">
      <c r="A2673" s="1">
        <v>45102</v>
      </c>
      <c r="B2673" s="7">
        <v>0.44444444444444442</v>
      </c>
      <c r="C2673" s="7">
        <v>0.41666666666666669</v>
      </c>
      <c r="D2673" s="8">
        <f>Weather[[#This Row],[Date]]+Weather[[#This Row],[WeatherHourlyBuckets]]</f>
        <v>45102.416666666664</v>
      </c>
      <c r="E2673">
        <v>69.8</v>
      </c>
      <c r="F2673">
        <v>52.83</v>
      </c>
      <c r="G2673">
        <v>51.8</v>
      </c>
      <c r="H2673">
        <v>30.22</v>
      </c>
      <c r="I2673">
        <v>5</v>
      </c>
      <c r="J2673" t="s">
        <v>21</v>
      </c>
    </row>
    <row r="2674" spans="1:10" x14ac:dyDescent="0.25">
      <c r="A2674" s="1">
        <v>45102</v>
      </c>
      <c r="B2674" s="7">
        <v>0.44097222222222221</v>
      </c>
      <c r="C2674" s="7">
        <v>0.41666666666666669</v>
      </c>
      <c r="D2674" s="8">
        <f>Weather[[#This Row],[Date]]+Weather[[#This Row],[WeatherHourlyBuckets]]</f>
        <v>45102.416666666664</v>
      </c>
      <c r="E2674">
        <v>69.8</v>
      </c>
      <c r="F2674">
        <v>52.83</v>
      </c>
      <c r="G2674">
        <v>51.8</v>
      </c>
      <c r="H2674">
        <v>30.22</v>
      </c>
      <c r="I2674">
        <v>6</v>
      </c>
      <c r="J2674" t="s">
        <v>24</v>
      </c>
    </row>
    <row r="2675" spans="1:10" x14ac:dyDescent="0.25">
      <c r="A2675" s="1">
        <v>45102</v>
      </c>
      <c r="B2675" s="7">
        <v>0.4375</v>
      </c>
      <c r="C2675" s="7">
        <v>0.41666666666666669</v>
      </c>
      <c r="D2675" s="8">
        <f>Weather[[#This Row],[Date]]+Weather[[#This Row],[WeatherHourlyBuckets]]</f>
        <v>45102.416666666664</v>
      </c>
      <c r="E2675">
        <v>69.8</v>
      </c>
      <c r="F2675">
        <v>52.83</v>
      </c>
      <c r="G2675">
        <v>51.8</v>
      </c>
      <c r="H2675">
        <v>30.22</v>
      </c>
      <c r="I2675">
        <v>8</v>
      </c>
      <c r="J2675" t="s">
        <v>24</v>
      </c>
    </row>
    <row r="2676" spans="1:10" x14ac:dyDescent="0.25">
      <c r="A2676" s="1">
        <v>45102</v>
      </c>
      <c r="B2676" s="7">
        <v>0.41666666666666669</v>
      </c>
      <c r="C2676" s="7">
        <v>0.41666666666666669</v>
      </c>
      <c r="D2676" s="8">
        <f>Weather[[#This Row],[Date]]+Weather[[#This Row],[WeatherHourlyBuckets]]</f>
        <v>45102.416666666664</v>
      </c>
      <c r="E2676">
        <v>68</v>
      </c>
      <c r="F2676">
        <v>56.19</v>
      </c>
      <c r="G2676">
        <v>51.8</v>
      </c>
      <c r="H2676">
        <v>30.22</v>
      </c>
      <c r="I2676">
        <v>7</v>
      </c>
      <c r="J2676" t="s">
        <v>21</v>
      </c>
    </row>
    <row r="2677" spans="1:10" x14ac:dyDescent="0.25">
      <c r="A2677" s="1">
        <v>45102</v>
      </c>
      <c r="B2677" s="7">
        <v>0.38194444444444442</v>
      </c>
      <c r="C2677" s="7">
        <v>0.375</v>
      </c>
      <c r="D2677" s="8">
        <f>Weather[[#This Row],[Date]]+Weather[[#This Row],[WeatherHourlyBuckets]]</f>
        <v>45102.375</v>
      </c>
      <c r="E2677">
        <v>64.400000000000006</v>
      </c>
      <c r="F2677">
        <v>63.64</v>
      </c>
      <c r="G2677">
        <v>51.8</v>
      </c>
      <c r="H2677">
        <v>30.24</v>
      </c>
      <c r="I2677">
        <v>7</v>
      </c>
      <c r="J2677" t="s">
        <v>11</v>
      </c>
    </row>
    <row r="2678" spans="1:10" x14ac:dyDescent="0.25">
      <c r="A2678" s="1">
        <v>45102</v>
      </c>
      <c r="B2678" s="7">
        <v>0.37847222222222221</v>
      </c>
      <c r="C2678" s="7">
        <v>0.375</v>
      </c>
      <c r="D2678" s="8">
        <f>Weather[[#This Row],[Date]]+Weather[[#This Row],[WeatherHourlyBuckets]]</f>
        <v>45102.375</v>
      </c>
      <c r="E2678">
        <v>64.400000000000006</v>
      </c>
      <c r="F2678">
        <v>63.64</v>
      </c>
      <c r="G2678">
        <v>51.8</v>
      </c>
      <c r="H2678">
        <v>30.24</v>
      </c>
      <c r="I2678">
        <v>7</v>
      </c>
      <c r="J2678" t="s">
        <v>11</v>
      </c>
    </row>
    <row r="2679" spans="1:10" x14ac:dyDescent="0.25">
      <c r="A2679" s="1">
        <v>45102</v>
      </c>
      <c r="B2679" s="7">
        <v>0.375</v>
      </c>
      <c r="C2679" s="7">
        <v>0.375</v>
      </c>
      <c r="D2679" s="8">
        <f>Weather[[#This Row],[Date]]+Weather[[#This Row],[WeatherHourlyBuckets]]</f>
        <v>45102.375</v>
      </c>
      <c r="E2679">
        <v>64.400000000000006</v>
      </c>
      <c r="F2679">
        <v>63.64</v>
      </c>
      <c r="G2679">
        <v>51.8</v>
      </c>
      <c r="H2679">
        <v>30.24</v>
      </c>
      <c r="I2679">
        <v>7</v>
      </c>
      <c r="J2679" t="s">
        <v>11</v>
      </c>
    </row>
    <row r="2680" spans="1:10" x14ac:dyDescent="0.25">
      <c r="A2680" s="1">
        <v>45102</v>
      </c>
      <c r="B2680" s="7">
        <v>0.37152777777777779</v>
      </c>
      <c r="C2680" s="7">
        <v>0.33333333333333331</v>
      </c>
      <c r="D2680" s="8">
        <f>Weather[[#This Row],[Date]]+Weather[[#This Row],[WeatherHourlyBuckets]]</f>
        <v>45102.333333333336</v>
      </c>
      <c r="E2680">
        <v>64.400000000000006</v>
      </c>
      <c r="F2680">
        <v>63.64</v>
      </c>
      <c r="G2680">
        <v>51.8</v>
      </c>
      <c r="H2680">
        <v>30.24</v>
      </c>
      <c r="I2680">
        <v>9</v>
      </c>
      <c r="J2680" t="s">
        <v>11</v>
      </c>
    </row>
    <row r="2681" spans="1:10" x14ac:dyDescent="0.25">
      <c r="A2681" s="1">
        <v>45102</v>
      </c>
      <c r="B2681" s="7">
        <v>0.36805555555555558</v>
      </c>
      <c r="C2681" s="7">
        <v>0.33333333333333331</v>
      </c>
      <c r="D2681" s="8">
        <f>Weather[[#This Row],[Date]]+Weather[[#This Row],[WeatherHourlyBuckets]]</f>
        <v>45102.333333333336</v>
      </c>
      <c r="E2681">
        <v>62.6</v>
      </c>
      <c r="F2681">
        <v>67.790000000000006</v>
      </c>
      <c r="G2681">
        <v>51.8</v>
      </c>
      <c r="H2681">
        <v>30.24</v>
      </c>
      <c r="I2681">
        <v>7</v>
      </c>
      <c r="J2681" t="s">
        <v>12</v>
      </c>
    </row>
    <row r="2682" spans="1:10" x14ac:dyDescent="0.25">
      <c r="A2682" s="1">
        <v>45102</v>
      </c>
      <c r="B2682" s="7">
        <v>0.36458333333333331</v>
      </c>
      <c r="C2682" s="7">
        <v>0.33333333333333331</v>
      </c>
      <c r="D2682" s="8">
        <f>Weather[[#This Row],[Date]]+Weather[[#This Row],[WeatherHourlyBuckets]]</f>
        <v>45102.333333333336</v>
      </c>
      <c r="E2682">
        <v>62.6</v>
      </c>
      <c r="F2682">
        <v>67.790000000000006</v>
      </c>
      <c r="G2682">
        <v>51.8</v>
      </c>
      <c r="H2682">
        <v>30.25</v>
      </c>
      <c r="I2682">
        <v>8</v>
      </c>
      <c r="J2682" t="s">
        <v>11</v>
      </c>
    </row>
    <row r="2683" spans="1:10" x14ac:dyDescent="0.25">
      <c r="A2683" s="1">
        <v>45102</v>
      </c>
      <c r="B2683" s="7">
        <v>0.3611111111111111</v>
      </c>
      <c r="C2683" s="7">
        <v>0.33333333333333331</v>
      </c>
      <c r="D2683" s="8">
        <f>Weather[[#This Row],[Date]]+Weather[[#This Row],[WeatherHourlyBuckets]]</f>
        <v>45102.333333333336</v>
      </c>
      <c r="E2683">
        <v>62.6</v>
      </c>
      <c r="F2683">
        <v>67.790000000000006</v>
      </c>
      <c r="G2683">
        <v>51.8</v>
      </c>
      <c r="H2683">
        <v>30.25</v>
      </c>
      <c r="I2683">
        <v>7</v>
      </c>
      <c r="J2683" t="s">
        <v>11</v>
      </c>
    </row>
    <row r="2684" spans="1:10" x14ac:dyDescent="0.25">
      <c r="A2684" s="1">
        <v>45102</v>
      </c>
      <c r="B2684" s="7">
        <v>0.73263888888888884</v>
      </c>
      <c r="C2684" s="7">
        <v>0.70833333333333337</v>
      </c>
      <c r="D2684" s="8">
        <f>Weather[[#This Row],[Date]]+Weather[[#This Row],[WeatherHourlyBuckets]]</f>
        <v>45102.708333333336</v>
      </c>
      <c r="E2684">
        <v>78.8</v>
      </c>
      <c r="F2684">
        <v>29.86</v>
      </c>
      <c r="G2684">
        <v>44.6</v>
      </c>
      <c r="H2684">
        <v>30.12</v>
      </c>
      <c r="I2684">
        <v>10</v>
      </c>
      <c r="J2684" t="s">
        <v>21</v>
      </c>
    </row>
    <row r="2685" spans="1:10" x14ac:dyDescent="0.25">
      <c r="A2685" s="1">
        <v>45102</v>
      </c>
      <c r="B2685" s="7">
        <v>0.65625</v>
      </c>
      <c r="C2685" s="7">
        <v>0.625</v>
      </c>
      <c r="D2685" s="8">
        <f>Weather[[#This Row],[Date]]+Weather[[#This Row],[WeatherHourlyBuckets]]</f>
        <v>45102.625</v>
      </c>
      <c r="E2685">
        <v>77</v>
      </c>
      <c r="F2685">
        <v>44.33</v>
      </c>
      <c r="G2685">
        <v>53.6</v>
      </c>
      <c r="H2685">
        <v>30.14</v>
      </c>
      <c r="I2685">
        <v>9</v>
      </c>
      <c r="J2685" t="s">
        <v>21</v>
      </c>
    </row>
    <row r="2686" spans="1:10" x14ac:dyDescent="0.25">
      <c r="A2686" s="1">
        <v>45102</v>
      </c>
      <c r="B2686" s="7">
        <v>0.65277777777777779</v>
      </c>
      <c r="C2686" s="7">
        <v>0.625</v>
      </c>
      <c r="D2686" s="8">
        <f>Weather[[#This Row],[Date]]+Weather[[#This Row],[WeatherHourlyBuckets]]</f>
        <v>45102.625</v>
      </c>
      <c r="E2686">
        <v>78.8</v>
      </c>
      <c r="F2686">
        <v>41.78</v>
      </c>
      <c r="G2686">
        <v>53.6</v>
      </c>
      <c r="H2686">
        <v>30.14</v>
      </c>
      <c r="I2686">
        <v>14</v>
      </c>
      <c r="J2686" t="s">
        <v>21</v>
      </c>
    </row>
    <row r="2687" spans="1:10" x14ac:dyDescent="0.25">
      <c r="A2687" s="1">
        <v>45102</v>
      </c>
      <c r="B2687" s="7">
        <v>0.53819444444444442</v>
      </c>
      <c r="C2687" s="7">
        <v>0.5</v>
      </c>
      <c r="D2687" s="8">
        <f>Weather[[#This Row],[Date]]+Weather[[#This Row],[WeatherHourlyBuckets]]</f>
        <v>45102.5</v>
      </c>
      <c r="E2687">
        <v>75.2</v>
      </c>
      <c r="F2687">
        <v>47.06</v>
      </c>
      <c r="G2687">
        <v>53.6</v>
      </c>
      <c r="H2687">
        <v>30.18</v>
      </c>
      <c r="J2687" t="s">
        <v>20</v>
      </c>
    </row>
    <row r="2688" spans="1:10" x14ac:dyDescent="0.25">
      <c r="A2688" s="1">
        <v>45102</v>
      </c>
      <c r="B2688" s="7">
        <v>0.53472222222222221</v>
      </c>
      <c r="C2688" s="7">
        <v>0.5</v>
      </c>
      <c r="D2688" s="8">
        <f>Weather[[#This Row],[Date]]+Weather[[#This Row],[WeatherHourlyBuckets]]</f>
        <v>45102.5</v>
      </c>
      <c r="E2688">
        <v>75.2</v>
      </c>
      <c r="F2688">
        <v>47.06</v>
      </c>
      <c r="G2688">
        <v>53.6</v>
      </c>
      <c r="H2688">
        <v>30.18</v>
      </c>
      <c r="I2688">
        <v>5</v>
      </c>
      <c r="J2688" t="s">
        <v>25</v>
      </c>
    </row>
    <row r="2689" spans="1:10" x14ac:dyDescent="0.25">
      <c r="A2689" s="1">
        <v>45102</v>
      </c>
      <c r="B2689" s="7">
        <v>0.53125</v>
      </c>
      <c r="C2689" s="7">
        <v>0.5</v>
      </c>
      <c r="D2689" s="8">
        <f>Weather[[#This Row],[Date]]+Weather[[#This Row],[WeatherHourlyBuckets]]</f>
        <v>45102.5</v>
      </c>
      <c r="E2689">
        <v>73.400000000000006</v>
      </c>
      <c r="F2689">
        <v>49.97</v>
      </c>
      <c r="G2689">
        <v>53.6</v>
      </c>
      <c r="H2689">
        <v>30.18</v>
      </c>
      <c r="J2689" t="s">
        <v>20</v>
      </c>
    </row>
    <row r="2690" spans="1:10" x14ac:dyDescent="0.25">
      <c r="A2690" s="1">
        <v>45102</v>
      </c>
      <c r="B2690" s="7">
        <v>0.52083333333333337</v>
      </c>
      <c r="C2690" s="7">
        <v>0.5</v>
      </c>
      <c r="D2690" s="8">
        <f>Weather[[#This Row],[Date]]+Weather[[#This Row],[WeatherHourlyBuckets]]</f>
        <v>45102.5</v>
      </c>
      <c r="E2690">
        <v>73.400000000000006</v>
      </c>
      <c r="F2690">
        <v>49.97</v>
      </c>
      <c r="G2690">
        <v>53.6</v>
      </c>
      <c r="H2690">
        <v>30.19</v>
      </c>
      <c r="I2690">
        <v>6</v>
      </c>
      <c r="J2690" t="s">
        <v>22</v>
      </c>
    </row>
    <row r="2691" spans="1:10" x14ac:dyDescent="0.25">
      <c r="A2691" s="1">
        <v>45102</v>
      </c>
      <c r="B2691" s="7">
        <v>0.51041666666666663</v>
      </c>
      <c r="C2691" s="7">
        <v>0.5</v>
      </c>
      <c r="D2691" s="8">
        <f>Weather[[#This Row],[Date]]+Weather[[#This Row],[WeatherHourlyBuckets]]</f>
        <v>45102.5</v>
      </c>
      <c r="E2691">
        <v>73.400000000000006</v>
      </c>
      <c r="F2691">
        <v>49.97</v>
      </c>
      <c r="G2691">
        <v>53.6</v>
      </c>
      <c r="H2691">
        <v>30.2</v>
      </c>
      <c r="I2691">
        <v>7</v>
      </c>
      <c r="J2691" t="s">
        <v>24</v>
      </c>
    </row>
    <row r="2692" spans="1:10" x14ac:dyDescent="0.25">
      <c r="A2692" s="1">
        <v>45102</v>
      </c>
      <c r="B2692" s="7">
        <v>0.50694444444444442</v>
      </c>
      <c r="C2692" s="7">
        <v>0.5</v>
      </c>
      <c r="D2692" s="8">
        <f>Weather[[#This Row],[Date]]+Weather[[#This Row],[WeatherHourlyBuckets]]</f>
        <v>45102.5</v>
      </c>
      <c r="E2692">
        <v>73.400000000000006</v>
      </c>
      <c r="F2692">
        <v>49.97</v>
      </c>
      <c r="G2692">
        <v>53.6</v>
      </c>
      <c r="H2692">
        <v>30.2</v>
      </c>
      <c r="I2692">
        <v>5</v>
      </c>
      <c r="J2692" t="s">
        <v>21</v>
      </c>
    </row>
    <row r="2693" spans="1:10" x14ac:dyDescent="0.25">
      <c r="A2693" s="1">
        <v>45102</v>
      </c>
      <c r="B2693" s="7">
        <v>0.47916666666666669</v>
      </c>
      <c r="C2693" s="7">
        <v>0.45833333333333331</v>
      </c>
      <c r="D2693" s="8">
        <f>Weather[[#This Row],[Date]]+Weather[[#This Row],[WeatherHourlyBuckets]]</f>
        <v>45102.458333333336</v>
      </c>
      <c r="E2693">
        <v>71.599999999999994</v>
      </c>
      <c r="F2693">
        <v>53.1</v>
      </c>
      <c r="G2693">
        <v>53.6</v>
      </c>
      <c r="H2693">
        <v>30.21</v>
      </c>
      <c r="J2693" t="s">
        <v>20</v>
      </c>
    </row>
    <row r="2694" spans="1:10" x14ac:dyDescent="0.25">
      <c r="A2694" s="1">
        <v>45102</v>
      </c>
      <c r="B2694" s="7">
        <v>0.46527777777777779</v>
      </c>
      <c r="C2694" s="7">
        <v>0.45833333333333331</v>
      </c>
      <c r="D2694" s="8">
        <f>Weather[[#This Row],[Date]]+Weather[[#This Row],[WeatherHourlyBuckets]]</f>
        <v>45102.458333333336</v>
      </c>
      <c r="E2694">
        <v>71.599999999999994</v>
      </c>
      <c r="F2694">
        <v>53.1</v>
      </c>
      <c r="G2694">
        <v>53.6</v>
      </c>
      <c r="H2694">
        <v>30.21</v>
      </c>
      <c r="I2694">
        <v>7</v>
      </c>
      <c r="J2694" t="s">
        <v>11</v>
      </c>
    </row>
    <row r="2695" spans="1:10" x14ac:dyDescent="0.25">
      <c r="A2695" s="1">
        <v>45102</v>
      </c>
      <c r="B2695" s="7">
        <v>0.46180555555555558</v>
      </c>
      <c r="C2695" s="7">
        <v>0.45833333333333331</v>
      </c>
      <c r="D2695" s="8">
        <f>Weather[[#This Row],[Date]]+Weather[[#This Row],[WeatherHourlyBuckets]]</f>
        <v>45102.458333333336</v>
      </c>
      <c r="E2695">
        <v>71.599999999999994</v>
      </c>
      <c r="F2695">
        <v>53.1</v>
      </c>
      <c r="G2695">
        <v>53.6</v>
      </c>
      <c r="H2695">
        <v>30.21</v>
      </c>
      <c r="I2695">
        <v>10</v>
      </c>
      <c r="J2695" t="s">
        <v>12</v>
      </c>
    </row>
    <row r="2696" spans="1:10" x14ac:dyDescent="0.25">
      <c r="A2696" s="1">
        <v>45102</v>
      </c>
      <c r="B2696" s="7">
        <v>0.45833333333333331</v>
      </c>
      <c r="C2696" s="7">
        <v>0.45833333333333331</v>
      </c>
      <c r="D2696" s="8">
        <f>Weather[[#This Row],[Date]]+Weather[[#This Row],[WeatherHourlyBuckets]]</f>
        <v>45102.458333333336</v>
      </c>
      <c r="E2696">
        <v>71.599999999999994</v>
      </c>
      <c r="F2696">
        <v>53.1</v>
      </c>
      <c r="G2696">
        <v>53.6</v>
      </c>
      <c r="H2696">
        <v>30.21</v>
      </c>
      <c r="I2696">
        <v>5</v>
      </c>
      <c r="J2696" t="s">
        <v>22</v>
      </c>
    </row>
    <row r="2697" spans="1:10" x14ac:dyDescent="0.25">
      <c r="A2697" s="1">
        <v>45102</v>
      </c>
      <c r="B2697" s="7">
        <v>0.4548611111111111</v>
      </c>
      <c r="C2697" s="7">
        <v>0.41666666666666669</v>
      </c>
      <c r="D2697" s="8">
        <f>Weather[[#This Row],[Date]]+Weather[[#This Row],[WeatherHourlyBuckets]]</f>
        <v>45102.416666666664</v>
      </c>
      <c r="E2697">
        <v>71.599999999999994</v>
      </c>
      <c r="F2697">
        <v>53.1</v>
      </c>
      <c r="G2697">
        <v>53.6</v>
      </c>
      <c r="H2697">
        <v>30.21</v>
      </c>
      <c r="I2697">
        <v>8</v>
      </c>
      <c r="J2697" t="s">
        <v>12</v>
      </c>
    </row>
    <row r="2698" spans="1:10" x14ac:dyDescent="0.25">
      <c r="A2698" s="1">
        <v>45102</v>
      </c>
      <c r="B2698" s="7">
        <v>0.86805555555555558</v>
      </c>
      <c r="C2698" s="7">
        <v>0.83333333333333337</v>
      </c>
      <c r="D2698" s="8">
        <f>Weather[[#This Row],[Date]]+Weather[[#This Row],[WeatherHourlyBuckets]]</f>
        <v>45102.833333333336</v>
      </c>
      <c r="E2698">
        <v>69.8</v>
      </c>
      <c r="F2698">
        <v>49.43</v>
      </c>
      <c r="G2698">
        <v>50</v>
      </c>
      <c r="H2698">
        <v>30.14</v>
      </c>
      <c r="I2698">
        <v>8</v>
      </c>
      <c r="J2698" t="s">
        <v>12</v>
      </c>
    </row>
    <row r="2699" spans="1:10" x14ac:dyDescent="0.25">
      <c r="A2699" s="1">
        <v>45102</v>
      </c>
      <c r="B2699" s="7">
        <v>0.86458333333333337</v>
      </c>
      <c r="C2699" s="7">
        <v>0.83333333333333337</v>
      </c>
      <c r="D2699" s="8">
        <f>Weather[[#This Row],[Date]]+Weather[[#This Row],[WeatherHourlyBuckets]]</f>
        <v>45102.833333333336</v>
      </c>
      <c r="E2699">
        <v>69.8</v>
      </c>
      <c r="F2699">
        <v>49.43</v>
      </c>
      <c r="G2699">
        <v>50</v>
      </c>
      <c r="H2699">
        <v>30.14</v>
      </c>
      <c r="I2699">
        <v>10</v>
      </c>
      <c r="J2699" t="s">
        <v>12</v>
      </c>
    </row>
    <row r="2700" spans="1:10" x14ac:dyDescent="0.25">
      <c r="A2700" s="1">
        <v>45102</v>
      </c>
      <c r="B2700" s="7">
        <v>0.86111111111111116</v>
      </c>
      <c r="C2700" s="7">
        <v>0.83333333333333337</v>
      </c>
      <c r="D2700" s="8">
        <f>Weather[[#This Row],[Date]]+Weather[[#This Row],[WeatherHourlyBuckets]]</f>
        <v>45102.833333333336</v>
      </c>
      <c r="E2700">
        <v>69.8</v>
      </c>
      <c r="F2700">
        <v>49.43</v>
      </c>
      <c r="G2700">
        <v>50</v>
      </c>
      <c r="H2700">
        <v>30.14</v>
      </c>
      <c r="I2700">
        <v>8</v>
      </c>
      <c r="J2700" t="s">
        <v>12</v>
      </c>
    </row>
    <row r="2701" spans="1:10" x14ac:dyDescent="0.25">
      <c r="A2701" s="1">
        <v>45102</v>
      </c>
      <c r="B2701" s="7">
        <v>0.85763888888888884</v>
      </c>
      <c r="C2701" s="7">
        <v>0.83333333333333337</v>
      </c>
      <c r="D2701" s="8">
        <f>Weather[[#This Row],[Date]]+Weather[[#This Row],[WeatherHourlyBuckets]]</f>
        <v>45102.833333333336</v>
      </c>
      <c r="E2701">
        <v>69.8</v>
      </c>
      <c r="F2701">
        <v>49.43</v>
      </c>
      <c r="G2701">
        <v>50</v>
      </c>
      <c r="H2701">
        <v>30.14</v>
      </c>
      <c r="I2701">
        <v>9</v>
      </c>
      <c r="J2701" t="s">
        <v>12</v>
      </c>
    </row>
    <row r="2702" spans="1:10" x14ac:dyDescent="0.25">
      <c r="A2702" s="1">
        <v>45102</v>
      </c>
      <c r="B2702" s="7">
        <v>0.85416666666666663</v>
      </c>
      <c r="C2702" s="7">
        <v>0.83333333333333337</v>
      </c>
      <c r="D2702" s="8">
        <f>Weather[[#This Row],[Date]]+Weather[[#This Row],[WeatherHourlyBuckets]]</f>
        <v>45102.833333333336</v>
      </c>
      <c r="E2702">
        <v>71.599999999999994</v>
      </c>
      <c r="F2702">
        <v>46.5</v>
      </c>
      <c r="G2702">
        <v>50</v>
      </c>
      <c r="H2702">
        <v>30.14</v>
      </c>
      <c r="I2702">
        <v>9</v>
      </c>
      <c r="J2702" t="s">
        <v>11</v>
      </c>
    </row>
    <row r="2703" spans="1:10" x14ac:dyDescent="0.25">
      <c r="A2703" s="1">
        <v>45102</v>
      </c>
      <c r="B2703" s="7">
        <v>0.81944444444444442</v>
      </c>
      <c r="C2703" s="7">
        <v>0.79166666666666663</v>
      </c>
      <c r="D2703" s="8">
        <f>Weather[[#This Row],[Date]]+Weather[[#This Row],[WeatherHourlyBuckets]]</f>
        <v>45102.791666666664</v>
      </c>
      <c r="E2703">
        <v>73.400000000000006</v>
      </c>
      <c r="F2703">
        <v>43.76</v>
      </c>
      <c r="G2703">
        <v>50</v>
      </c>
      <c r="H2703">
        <v>30.13</v>
      </c>
      <c r="I2703">
        <v>12</v>
      </c>
      <c r="J2703" t="s">
        <v>21</v>
      </c>
    </row>
    <row r="2704" spans="1:10" x14ac:dyDescent="0.25">
      <c r="A2704" s="1">
        <v>45102</v>
      </c>
      <c r="B2704" s="7">
        <v>0.8125</v>
      </c>
      <c r="C2704" s="7">
        <v>0.79166666666666663</v>
      </c>
      <c r="D2704" s="8">
        <f>Weather[[#This Row],[Date]]+Weather[[#This Row],[WeatherHourlyBuckets]]</f>
        <v>45102.791666666664</v>
      </c>
      <c r="E2704">
        <v>73.400000000000006</v>
      </c>
      <c r="F2704">
        <v>43.76</v>
      </c>
      <c r="G2704">
        <v>50</v>
      </c>
      <c r="H2704">
        <v>30.13</v>
      </c>
      <c r="I2704">
        <v>9</v>
      </c>
      <c r="J2704" t="s">
        <v>21</v>
      </c>
    </row>
    <row r="2705" spans="1:10" x14ac:dyDescent="0.25">
      <c r="A2705" s="1">
        <v>45102</v>
      </c>
      <c r="B2705" s="7">
        <v>0.80208333333333337</v>
      </c>
      <c r="C2705" s="7">
        <v>0.79166666666666663</v>
      </c>
      <c r="D2705" s="8">
        <f>Weather[[#This Row],[Date]]+Weather[[#This Row],[WeatherHourlyBuckets]]</f>
        <v>45102.791666666664</v>
      </c>
      <c r="E2705">
        <v>73.400000000000006</v>
      </c>
      <c r="F2705">
        <v>43.76</v>
      </c>
      <c r="G2705">
        <v>50</v>
      </c>
      <c r="H2705">
        <v>30.13</v>
      </c>
      <c r="I2705">
        <v>13</v>
      </c>
      <c r="J2705" t="s">
        <v>21</v>
      </c>
    </row>
    <row r="2706" spans="1:10" x14ac:dyDescent="0.25">
      <c r="A2706" s="1">
        <v>45102</v>
      </c>
      <c r="B2706" s="7">
        <v>0.78819444444444442</v>
      </c>
      <c r="C2706" s="7">
        <v>0.75</v>
      </c>
      <c r="D2706" s="8">
        <f>Weather[[#This Row],[Date]]+Weather[[#This Row],[WeatherHourlyBuckets]]</f>
        <v>45102.75</v>
      </c>
      <c r="E2706">
        <v>75.2</v>
      </c>
      <c r="F2706">
        <v>41.21</v>
      </c>
      <c r="G2706">
        <v>50</v>
      </c>
      <c r="H2706">
        <v>30.12</v>
      </c>
      <c r="I2706">
        <v>9</v>
      </c>
      <c r="J2706" t="s">
        <v>11</v>
      </c>
    </row>
    <row r="2707" spans="1:10" x14ac:dyDescent="0.25">
      <c r="A2707" s="1">
        <v>45102</v>
      </c>
      <c r="B2707" s="7">
        <v>0.73611111111111116</v>
      </c>
      <c r="C2707" s="7">
        <v>0.70833333333333337</v>
      </c>
      <c r="D2707" s="8">
        <f>Weather[[#This Row],[Date]]+Weather[[#This Row],[WeatherHourlyBuckets]]</f>
        <v>45102.708333333336</v>
      </c>
      <c r="E2707">
        <v>77</v>
      </c>
      <c r="F2707">
        <v>38.82</v>
      </c>
      <c r="G2707">
        <v>50</v>
      </c>
      <c r="H2707">
        <v>30.12</v>
      </c>
      <c r="I2707">
        <v>13</v>
      </c>
      <c r="J2707" t="s">
        <v>11</v>
      </c>
    </row>
    <row r="2708" spans="1:10" x14ac:dyDescent="0.25">
      <c r="A2708" s="1">
        <v>45102</v>
      </c>
      <c r="B2708" s="7">
        <v>0.69791666666666663</v>
      </c>
      <c r="C2708" s="7">
        <v>0.66666666666666663</v>
      </c>
      <c r="D2708" s="8">
        <f>Weather[[#This Row],[Date]]+Weather[[#This Row],[WeatherHourlyBuckets]]</f>
        <v>45102.666666666664</v>
      </c>
      <c r="E2708">
        <v>78.8</v>
      </c>
      <c r="F2708">
        <v>36.590000000000003</v>
      </c>
      <c r="G2708">
        <v>50</v>
      </c>
      <c r="H2708">
        <v>30.13</v>
      </c>
      <c r="I2708">
        <v>10</v>
      </c>
      <c r="J2708" t="s">
        <v>11</v>
      </c>
    </row>
    <row r="2709" spans="1:10" x14ac:dyDescent="0.25">
      <c r="A2709" s="1">
        <v>45102</v>
      </c>
      <c r="B2709" s="7">
        <v>0.6875</v>
      </c>
      <c r="C2709" s="7">
        <v>0.66666666666666663</v>
      </c>
      <c r="D2709" s="8">
        <f>Weather[[#This Row],[Date]]+Weather[[#This Row],[WeatherHourlyBuckets]]</f>
        <v>45102.666666666664</v>
      </c>
      <c r="E2709">
        <v>75.2</v>
      </c>
      <c r="F2709">
        <v>41.21</v>
      </c>
      <c r="G2709">
        <v>50</v>
      </c>
      <c r="H2709">
        <v>30.13</v>
      </c>
      <c r="I2709">
        <v>8</v>
      </c>
      <c r="J2709" t="s">
        <v>11</v>
      </c>
    </row>
    <row r="2710" spans="1:10" x14ac:dyDescent="0.25">
      <c r="A2710" s="1">
        <v>45102</v>
      </c>
      <c r="B2710" s="7">
        <v>0.67708333333333337</v>
      </c>
      <c r="C2710" s="7">
        <v>0.66666666666666663</v>
      </c>
      <c r="D2710" s="8">
        <f>Weather[[#This Row],[Date]]+Weather[[#This Row],[WeatherHourlyBuckets]]</f>
        <v>45102.666666666664</v>
      </c>
      <c r="E2710">
        <v>75.2</v>
      </c>
      <c r="F2710">
        <v>41.21</v>
      </c>
      <c r="G2710">
        <v>50</v>
      </c>
      <c r="H2710">
        <v>30.13</v>
      </c>
      <c r="I2710">
        <v>8</v>
      </c>
      <c r="J2710" t="s">
        <v>11</v>
      </c>
    </row>
    <row r="2711" spans="1:10" x14ac:dyDescent="0.25">
      <c r="A2711" s="1">
        <v>45102</v>
      </c>
      <c r="B2711" s="7">
        <v>0.67361111111111116</v>
      </c>
      <c r="C2711" s="7">
        <v>0.66666666666666663</v>
      </c>
      <c r="D2711" s="8">
        <f>Weather[[#This Row],[Date]]+Weather[[#This Row],[WeatherHourlyBuckets]]</f>
        <v>45102.666666666664</v>
      </c>
      <c r="E2711">
        <v>77</v>
      </c>
      <c r="F2711">
        <v>38.82</v>
      </c>
      <c r="G2711">
        <v>50</v>
      </c>
      <c r="H2711">
        <v>30.13</v>
      </c>
      <c r="I2711">
        <v>11</v>
      </c>
      <c r="J2711" t="s">
        <v>11</v>
      </c>
    </row>
    <row r="2712" spans="1:10" x14ac:dyDescent="0.25">
      <c r="A2712" s="1">
        <v>45102</v>
      </c>
      <c r="B2712" s="7">
        <v>0.63541666666666663</v>
      </c>
      <c r="C2712" s="7">
        <v>0.625</v>
      </c>
      <c r="D2712" s="8">
        <f>Weather[[#This Row],[Date]]+Weather[[#This Row],[WeatherHourlyBuckets]]</f>
        <v>45102.625</v>
      </c>
      <c r="E2712">
        <v>78.8</v>
      </c>
      <c r="F2712">
        <v>36.590000000000003</v>
      </c>
      <c r="G2712">
        <v>50</v>
      </c>
      <c r="H2712">
        <v>30.14</v>
      </c>
      <c r="I2712">
        <v>9</v>
      </c>
      <c r="J2712" t="s">
        <v>12</v>
      </c>
    </row>
    <row r="2713" spans="1:10" x14ac:dyDescent="0.25">
      <c r="A2713" s="1">
        <v>45102</v>
      </c>
      <c r="B2713" s="7">
        <v>0.63194444444444442</v>
      </c>
      <c r="C2713" s="7">
        <v>0.625</v>
      </c>
      <c r="D2713" s="8">
        <f>Weather[[#This Row],[Date]]+Weather[[#This Row],[WeatherHourlyBuckets]]</f>
        <v>45102.625</v>
      </c>
      <c r="E2713">
        <v>80.599999999999994</v>
      </c>
      <c r="F2713">
        <v>34.5</v>
      </c>
      <c r="G2713">
        <v>50</v>
      </c>
      <c r="H2713">
        <v>30.14</v>
      </c>
      <c r="I2713">
        <v>6</v>
      </c>
      <c r="J2713" t="s">
        <v>22</v>
      </c>
    </row>
    <row r="2714" spans="1:10" x14ac:dyDescent="0.25">
      <c r="A2714" s="1">
        <v>45102</v>
      </c>
      <c r="B2714" s="7">
        <v>0.62847222222222221</v>
      </c>
      <c r="C2714" s="7">
        <v>0.625</v>
      </c>
      <c r="D2714" s="8">
        <f>Weather[[#This Row],[Date]]+Weather[[#This Row],[WeatherHourlyBuckets]]</f>
        <v>45102.625</v>
      </c>
      <c r="E2714">
        <v>78.8</v>
      </c>
      <c r="F2714">
        <v>36.590000000000003</v>
      </c>
      <c r="G2714">
        <v>50</v>
      </c>
      <c r="H2714">
        <v>30.14</v>
      </c>
      <c r="I2714">
        <v>11</v>
      </c>
      <c r="J2714" t="s">
        <v>22</v>
      </c>
    </row>
    <row r="2715" spans="1:10" x14ac:dyDescent="0.25">
      <c r="A2715" s="1">
        <v>45102</v>
      </c>
      <c r="B2715" s="7">
        <v>0.61111111111111116</v>
      </c>
      <c r="C2715" s="7">
        <v>0.58333333333333337</v>
      </c>
      <c r="D2715" s="8">
        <f>Weather[[#This Row],[Date]]+Weather[[#This Row],[WeatherHourlyBuckets]]</f>
        <v>45102.583333333336</v>
      </c>
      <c r="E2715">
        <v>80.599999999999994</v>
      </c>
      <c r="F2715">
        <v>34.5</v>
      </c>
      <c r="G2715">
        <v>50</v>
      </c>
      <c r="H2715">
        <v>30.15</v>
      </c>
      <c r="I2715">
        <v>6</v>
      </c>
      <c r="J2715" t="s">
        <v>25</v>
      </c>
    </row>
    <row r="2716" spans="1:10" x14ac:dyDescent="0.25">
      <c r="A2716" s="1">
        <v>45102</v>
      </c>
      <c r="B2716" s="7">
        <v>0.59375</v>
      </c>
      <c r="C2716" s="7">
        <v>0.58333333333333337</v>
      </c>
      <c r="D2716" s="8">
        <f>Weather[[#This Row],[Date]]+Weather[[#This Row],[WeatherHourlyBuckets]]</f>
        <v>45102.583333333336</v>
      </c>
      <c r="E2716">
        <v>78.8</v>
      </c>
      <c r="F2716">
        <v>36.590000000000003</v>
      </c>
      <c r="G2716">
        <v>50</v>
      </c>
      <c r="H2716">
        <v>30.15</v>
      </c>
      <c r="J2716" t="s">
        <v>20</v>
      </c>
    </row>
    <row r="2717" spans="1:10" x14ac:dyDescent="0.25">
      <c r="A2717" s="1">
        <v>45102</v>
      </c>
      <c r="B2717" s="7">
        <v>0.59027777777777779</v>
      </c>
      <c r="C2717" s="7">
        <v>0.58333333333333337</v>
      </c>
      <c r="D2717" s="8">
        <f>Weather[[#This Row],[Date]]+Weather[[#This Row],[WeatherHourlyBuckets]]</f>
        <v>45102.583333333336</v>
      </c>
      <c r="E2717">
        <v>77</v>
      </c>
      <c r="F2717">
        <v>38.82</v>
      </c>
      <c r="G2717">
        <v>50</v>
      </c>
      <c r="H2717">
        <v>30.15</v>
      </c>
      <c r="I2717">
        <v>4</v>
      </c>
      <c r="J2717" t="s">
        <v>18</v>
      </c>
    </row>
    <row r="2718" spans="1:10" x14ac:dyDescent="0.25">
      <c r="A2718" s="1">
        <v>45102</v>
      </c>
      <c r="B2718" s="7">
        <v>0.55208333333333337</v>
      </c>
      <c r="C2718" s="7">
        <v>0.54166666666666663</v>
      </c>
      <c r="D2718" s="8">
        <f>Weather[[#This Row],[Date]]+Weather[[#This Row],[WeatherHourlyBuckets]]</f>
        <v>45102.541666666664</v>
      </c>
      <c r="E2718">
        <v>75.2</v>
      </c>
      <c r="F2718">
        <v>41.21</v>
      </c>
      <c r="G2718">
        <v>50</v>
      </c>
      <c r="H2718">
        <v>30.17</v>
      </c>
      <c r="I2718">
        <v>3</v>
      </c>
      <c r="J2718" t="s">
        <v>13</v>
      </c>
    </row>
    <row r="2719" spans="1:10" x14ac:dyDescent="0.25">
      <c r="A2719" s="1">
        <v>45102</v>
      </c>
      <c r="B2719" s="7">
        <v>0.54861111111111116</v>
      </c>
      <c r="C2719" s="7">
        <v>0.54166666666666663</v>
      </c>
      <c r="D2719" s="8">
        <f>Weather[[#This Row],[Date]]+Weather[[#This Row],[WeatherHourlyBuckets]]</f>
        <v>45102.541666666664</v>
      </c>
      <c r="E2719">
        <v>75.2</v>
      </c>
      <c r="F2719">
        <v>41.21</v>
      </c>
      <c r="G2719">
        <v>50</v>
      </c>
      <c r="H2719">
        <v>30.17</v>
      </c>
      <c r="I2719">
        <v>3</v>
      </c>
      <c r="J2719" t="s">
        <v>13</v>
      </c>
    </row>
    <row r="2720" spans="1:10" x14ac:dyDescent="0.25">
      <c r="A2720" s="1">
        <v>45102</v>
      </c>
      <c r="B2720" s="7">
        <v>0.39583333333333331</v>
      </c>
      <c r="C2720" s="7">
        <v>0.375</v>
      </c>
      <c r="D2720" s="8">
        <f>Weather[[#This Row],[Date]]+Weather[[#This Row],[WeatherHourlyBuckets]]</f>
        <v>45102.375</v>
      </c>
      <c r="E2720">
        <v>66.2</v>
      </c>
      <c r="F2720">
        <v>55.93</v>
      </c>
      <c r="G2720">
        <v>50</v>
      </c>
      <c r="H2720">
        <v>30.23</v>
      </c>
      <c r="I2720">
        <v>10</v>
      </c>
      <c r="J2720" t="s">
        <v>11</v>
      </c>
    </row>
    <row r="2721" spans="1:10" x14ac:dyDescent="0.25">
      <c r="A2721" s="1">
        <v>45102</v>
      </c>
      <c r="B2721" s="7">
        <v>0.38541666666666669</v>
      </c>
      <c r="C2721" s="7">
        <v>0.375</v>
      </c>
      <c r="D2721" s="8">
        <f>Weather[[#This Row],[Date]]+Weather[[#This Row],[WeatherHourlyBuckets]]</f>
        <v>45102.375</v>
      </c>
      <c r="E2721">
        <v>64.400000000000006</v>
      </c>
      <c r="F2721">
        <v>59.54</v>
      </c>
      <c r="G2721">
        <v>50</v>
      </c>
      <c r="H2721">
        <v>30.24</v>
      </c>
      <c r="I2721">
        <v>9</v>
      </c>
      <c r="J2721" t="s">
        <v>12</v>
      </c>
    </row>
    <row r="2722" spans="1:10" x14ac:dyDescent="0.25">
      <c r="A2722" s="1">
        <v>45102</v>
      </c>
      <c r="B2722" s="7">
        <v>0.3576388888888889</v>
      </c>
      <c r="C2722" s="7">
        <v>0.33333333333333331</v>
      </c>
      <c r="D2722" s="8">
        <f>Weather[[#This Row],[Date]]+Weather[[#This Row],[WeatherHourlyBuckets]]</f>
        <v>45102.333333333336</v>
      </c>
      <c r="E2722">
        <v>60.8</v>
      </c>
      <c r="F2722">
        <v>67.569999999999993</v>
      </c>
      <c r="G2722">
        <v>50</v>
      </c>
      <c r="H2722">
        <v>30.25</v>
      </c>
      <c r="I2722">
        <v>8</v>
      </c>
      <c r="J2722" t="s">
        <v>12</v>
      </c>
    </row>
    <row r="2723" spans="1:10" x14ac:dyDescent="0.25">
      <c r="A2723" s="1">
        <v>45102</v>
      </c>
      <c r="B2723" s="7">
        <v>0.35416666666666669</v>
      </c>
      <c r="C2723" s="7">
        <v>0.33333333333333331</v>
      </c>
      <c r="D2723" s="8">
        <f>Weather[[#This Row],[Date]]+Weather[[#This Row],[WeatherHourlyBuckets]]</f>
        <v>45102.333333333336</v>
      </c>
      <c r="E2723">
        <v>60.8</v>
      </c>
      <c r="F2723">
        <v>67.569999999999993</v>
      </c>
      <c r="G2723">
        <v>50</v>
      </c>
      <c r="H2723">
        <v>30.25</v>
      </c>
      <c r="I2723">
        <v>10</v>
      </c>
      <c r="J2723" t="s">
        <v>12</v>
      </c>
    </row>
    <row r="2724" spans="1:10" x14ac:dyDescent="0.25">
      <c r="A2724" s="1">
        <v>45102</v>
      </c>
      <c r="B2724" s="7">
        <v>0.2986111111111111</v>
      </c>
      <c r="C2724" s="7">
        <v>0.29166666666666669</v>
      </c>
      <c r="D2724" s="8">
        <f>Weather[[#This Row],[Date]]+Weather[[#This Row],[WeatherHourlyBuckets]]</f>
        <v>45102.291666666664</v>
      </c>
      <c r="E2724">
        <v>55.4</v>
      </c>
      <c r="F2724">
        <v>82.01</v>
      </c>
      <c r="G2724">
        <v>50</v>
      </c>
      <c r="H2724">
        <v>30.25</v>
      </c>
      <c r="I2724">
        <v>8</v>
      </c>
      <c r="J2724" t="s">
        <v>21</v>
      </c>
    </row>
    <row r="2725" spans="1:10" x14ac:dyDescent="0.25">
      <c r="A2725" s="1">
        <v>45102</v>
      </c>
      <c r="B2725" s="7">
        <v>0.2951388888888889</v>
      </c>
      <c r="C2725" s="7">
        <v>0.29166666666666669</v>
      </c>
      <c r="D2725" s="8">
        <f>Weather[[#This Row],[Date]]+Weather[[#This Row],[WeatherHourlyBuckets]]</f>
        <v>45102.291666666664</v>
      </c>
      <c r="E2725">
        <v>55.4</v>
      </c>
      <c r="F2725">
        <v>82.01</v>
      </c>
      <c r="G2725">
        <v>50</v>
      </c>
      <c r="H2725">
        <v>30.25</v>
      </c>
      <c r="I2725">
        <v>8</v>
      </c>
      <c r="J2725" t="s">
        <v>21</v>
      </c>
    </row>
    <row r="2726" spans="1:10" x14ac:dyDescent="0.25">
      <c r="A2726" s="1">
        <v>45102</v>
      </c>
      <c r="B2726" s="7">
        <v>0.29166666666666669</v>
      </c>
      <c r="C2726" s="7">
        <v>0.29166666666666669</v>
      </c>
      <c r="D2726" s="8">
        <f>Weather[[#This Row],[Date]]+Weather[[#This Row],[WeatherHourlyBuckets]]</f>
        <v>45102.291666666664</v>
      </c>
      <c r="E2726">
        <v>55.4</v>
      </c>
      <c r="F2726">
        <v>82.01</v>
      </c>
      <c r="G2726">
        <v>50</v>
      </c>
      <c r="H2726">
        <v>30.25</v>
      </c>
      <c r="I2726">
        <v>7</v>
      </c>
      <c r="J2726" t="s">
        <v>11</v>
      </c>
    </row>
    <row r="2727" spans="1:10" x14ac:dyDescent="0.25">
      <c r="A2727" s="1">
        <v>45102</v>
      </c>
      <c r="B2727" s="7">
        <v>0.28472222222222221</v>
      </c>
      <c r="C2727" s="7">
        <v>0.25</v>
      </c>
      <c r="D2727" s="8">
        <f>Weather[[#This Row],[Date]]+Weather[[#This Row],[WeatherHourlyBuckets]]</f>
        <v>45102.25</v>
      </c>
      <c r="E2727">
        <v>53.6</v>
      </c>
      <c r="F2727">
        <v>87.57</v>
      </c>
      <c r="G2727">
        <v>50</v>
      </c>
      <c r="H2727">
        <v>30.26</v>
      </c>
      <c r="I2727">
        <v>5</v>
      </c>
      <c r="J2727" t="s">
        <v>12</v>
      </c>
    </row>
    <row r="2728" spans="1:10" x14ac:dyDescent="0.25">
      <c r="A2728" s="1">
        <v>45102</v>
      </c>
      <c r="B2728" s="7">
        <v>0.71875</v>
      </c>
      <c r="C2728" s="7">
        <v>0.70833333333333337</v>
      </c>
      <c r="D2728" s="8">
        <f>Weather[[#This Row],[Date]]+Weather[[#This Row],[WeatherHourlyBuckets]]</f>
        <v>45102.708333333336</v>
      </c>
      <c r="E2728">
        <v>78.8</v>
      </c>
      <c r="F2728">
        <v>27.87</v>
      </c>
      <c r="G2728">
        <v>42.8</v>
      </c>
      <c r="H2728">
        <v>30.12</v>
      </c>
      <c r="I2728">
        <v>9</v>
      </c>
      <c r="J2728" t="s">
        <v>12</v>
      </c>
    </row>
    <row r="2729" spans="1:10" x14ac:dyDescent="0.25">
      <c r="A2729" s="1">
        <v>45102</v>
      </c>
      <c r="B2729" s="7">
        <v>0.72916666666666663</v>
      </c>
      <c r="C2729" s="7">
        <v>0.70833333333333337</v>
      </c>
      <c r="D2729" s="8">
        <f>Weather[[#This Row],[Date]]+Weather[[#This Row],[WeatherHourlyBuckets]]</f>
        <v>45102.708333333336</v>
      </c>
      <c r="E2729">
        <v>78.8</v>
      </c>
      <c r="F2729">
        <v>26</v>
      </c>
      <c r="G2729">
        <v>41</v>
      </c>
      <c r="H2729">
        <v>30.12</v>
      </c>
      <c r="I2729">
        <v>9</v>
      </c>
      <c r="J2729" t="s">
        <v>11</v>
      </c>
    </row>
    <row r="2730" spans="1:10" x14ac:dyDescent="0.25">
      <c r="A2730" s="1">
        <v>45102</v>
      </c>
      <c r="B2730" s="7">
        <v>0.99513888888888891</v>
      </c>
      <c r="C2730" s="7">
        <v>0.95833333333333337</v>
      </c>
      <c r="D2730" s="8">
        <f>Weather[[#This Row],[Date]]+Weather[[#This Row],[WeatherHourlyBuckets]]</f>
        <v>45102.958333333336</v>
      </c>
      <c r="E2730">
        <v>64.040000000000006</v>
      </c>
      <c r="F2730">
        <v>64.88</v>
      </c>
      <c r="G2730">
        <v>51.98</v>
      </c>
      <c r="H2730">
        <v>30.16</v>
      </c>
      <c r="I2730">
        <v>12</v>
      </c>
      <c r="J2730" t="s">
        <v>21</v>
      </c>
    </row>
    <row r="2731" spans="1:10" x14ac:dyDescent="0.25">
      <c r="A2731" s="1">
        <v>45102</v>
      </c>
      <c r="B2731" s="7">
        <v>0.95347222222222228</v>
      </c>
      <c r="C2731" s="7">
        <v>0.91666666666666663</v>
      </c>
      <c r="D2731" s="8">
        <f>Weather[[#This Row],[Date]]+Weather[[#This Row],[WeatherHourlyBuckets]]</f>
        <v>45102.916666666664</v>
      </c>
      <c r="E2731">
        <v>64.94</v>
      </c>
      <c r="F2731">
        <v>62.87</v>
      </c>
      <c r="G2731">
        <v>51.98</v>
      </c>
      <c r="H2731">
        <v>30.16</v>
      </c>
      <c r="I2731">
        <v>14</v>
      </c>
      <c r="J2731" t="s">
        <v>21</v>
      </c>
    </row>
    <row r="2732" spans="1:10" x14ac:dyDescent="0.25">
      <c r="A2732" s="1">
        <v>45102</v>
      </c>
      <c r="B2732" s="7">
        <v>0.87013888888888891</v>
      </c>
      <c r="C2732" s="7">
        <v>0.83333333333333337</v>
      </c>
      <c r="D2732" s="8">
        <f>Weather[[#This Row],[Date]]+Weather[[#This Row],[WeatherHourlyBuckets]]</f>
        <v>45102.833333333336</v>
      </c>
      <c r="E2732">
        <v>69.98</v>
      </c>
      <c r="F2732">
        <v>51.13</v>
      </c>
      <c r="G2732">
        <v>51.08</v>
      </c>
      <c r="H2732">
        <v>30.14</v>
      </c>
      <c r="I2732">
        <v>9</v>
      </c>
      <c r="J2732" t="s">
        <v>12</v>
      </c>
    </row>
    <row r="2733" spans="1:10" x14ac:dyDescent="0.25">
      <c r="A2733" s="1">
        <v>45102</v>
      </c>
      <c r="B2733" s="7">
        <v>0.78680555555555554</v>
      </c>
      <c r="C2733" s="7">
        <v>0.75</v>
      </c>
      <c r="D2733" s="8">
        <f>Weather[[#This Row],[Date]]+Weather[[#This Row],[WeatherHourlyBuckets]]</f>
        <v>45102.75</v>
      </c>
      <c r="E2733">
        <v>75.02</v>
      </c>
      <c r="F2733">
        <v>43.15</v>
      </c>
      <c r="G2733">
        <v>51.08</v>
      </c>
      <c r="H2733">
        <v>30.12</v>
      </c>
      <c r="I2733">
        <v>12</v>
      </c>
      <c r="J2733" t="s">
        <v>11</v>
      </c>
    </row>
    <row r="2734" spans="1:10" x14ac:dyDescent="0.25">
      <c r="A2734" s="1">
        <v>45102</v>
      </c>
      <c r="B2734" s="7">
        <v>0.74513888888888891</v>
      </c>
      <c r="C2734" s="7">
        <v>0.70833333333333337</v>
      </c>
      <c r="D2734" s="8">
        <f>Weather[[#This Row],[Date]]+Weather[[#This Row],[WeatherHourlyBuckets]]</f>
        <v>45102.708333333336</v>
      </c>
      <c r="E2734">
        <v>75.92</v>
      </c>
      <c r="F2734">
        <v>43.29</v>
      </c>
      <c r="G2734">
        <v>51.98</v>
      </c>
      <c r="H2734">
        <v>30.12</v>
      </c>
      <c r="I2734">
        <v>13</v>
      </c>
      <c r="J2734" t="s">
        <v>11</v>
      </c>
    </row>
    <row r="2735" spans="1:10" x14ac:dyDescent="0.25">
      <c r="A2735" s="1">
        <v>45102</v>
      </c>
      <c r="B2735" s="7">
        <v>0.70347222222222228</v>
      </c>
      <c r="C2735" s="7">
        <v>0.66666666666666663</v>
      </c>
      <c r="D2735" s="8">
        <f>Weather[[#This Row],[Date]]+Weather[[#This Row],[WeatherHourlyBuckets]]</f>
        <v>45102.666666666664</v>
      </c>
      <c r="E2735">
        <v>78.98</v>
      </c>
      <c r="F2735">
        <v>32.43</v>
      </c>
      <c r="G2735">
        <v>46.94</v>
      </c>
      <c r="H2735">
        <v>30.13</v>
      </c>
      <c r="I2735">
        <v>9</v>
      </c>
      <c r="J2735" t="s">
        <v>11</v>
      </c>
    </row>
    <row r="2736" spans="1:10" x14ac:dyDescent="0.25">
      <c r="A2736" s="1">
        <v>45102</v>
      </c>
      <c r="B2736" s="7">
        <v>0.62013888888888891</v>
      </c>
      <c r="C2736" s="7">
        <v>0.58333333333333337</v>
      </c>
      <c r="D2736" s="8">
        <f>Weather[[#This Row],[Date]]+Weather[[#This Row],[WeatherHourlyBuckets]]</f>
        <v>45102.583333333336</v>
      </c>
      <c r="E2736">
        <v>80.06</v>
      </c>
      <c r="F2736">
        <v>32.61</v>
      </c>
      <c r="G2736">
        <v>48.02</v>
      </c>
      <c r="H2736">
        <v>30.14</v>
      </c>
      <c r="I2736">
        <v>6</v>
      </c>
      <c r="J2736" t="s">
        <v>20</v>
      </c>
    </row>
    <row r="2737" spans="1:11" x14ac:dyDescent="0.25">
      <c r="A2737" s="1">
        <v>45102</v>
      </c>
      <c r="B2737" s="7">
        <v>0.57847222222222228</v>
      </c>
      <c r="C2737" s="7">
        <v>0.54166666666666663</v>
      </c>
      <c r="D2737" s="8">
        <f>Weather[[#This Row],[Date]]+Weather[[#This Row],[WeatherHourlyBuckets]]</f>
        <v>45102.541666666664</v>
      </c>
      <c r="E2737">
        <v>77</v>
      </c>
      <c r="F2737">
        <v>36.049999999999997</v>
      </c>
      <c r="G2737">
        <v>48.02</v>
      </c>
      <c r="H2737">
        <v>30.16</v>
      </c>
      <c r="I2737">
        <v>4</v>
      </c>
      <c r="J2737" t="s">
        <v>20</v>
      </c>
    </row>
    <row r="2738" spans="1:11" x14ac:dyDescent="0.25">
      <c r="A2738" s="1">
        <v>45102</v>
      </c>
      <c r="B2738" s="7">
        <v>0.53680555555555554</v>
      </c>
      <c r="C2738" s="7">
        <v>0.5</v>
      </c>
      <c r="D2738" s="8">
        <f>Weather[[#This Row],[Date]]+Weather[[#This Row],[WeatherHourlyBuckets]]</f>
        <v>45102.5</v>
      </c>
      <c r="E2738">
        <v>75.02</v>
      </c>
      <c r="F2738">
        <v>47.97</v>
      </c>
      <c r="G2738">
        <v>53.96</v>
      </c>
      <c r="H2738">
        <v>30.18</v>
      </c>
      <c r="I2738">
        <v>4</v>
      </c>
      <c r="J2738" t="s">
        <v>20</v>
      </c>
    </row>
    <row r="2739" spans="1:11" x14ac:dyDescent="0.25">
      <c r="A2739" s="1">
        <v>45102</v>
      </c>
      <c r="B2739" s="7">
        <v>0.49513888888888891</v>
      </c>
      <c r="C2739" s="7">
        <v>0.45833333333333331</v>
      </c>
      <c r="D2739" s="8">
        <f>Weather[[#This Row],[Date]]+Weather[[#This Row],[WeatherHourlyBuckets]]</f>
        <v>45102.458333333336</v>
      </c>
      <c r="E2739">
        <v>73.040000000000006</v>
      </c>
      <c r="F2739">
        <v>47.66</v>
      </c>
      <c r="G2739">
        <v>51.98</v>
      </c>
      <c r="H2739">
        <v>30.2</v>
      </c>
      <c r="I2739">
        <v>5</v>
      </c>
      <c r="J2739" t="s">
        <v>21</v>
      </c>
    </row>
    <row r="2740" spans="1:11" x14ac:dyDescent="0.25">
      <c r="A2740" s="1">
        <v>45102</v>
      </c>
      <c r="B2740" s="7">
        <v>0.45347222222222222</v>
      </c>
      <c r="C2740" s="7">
        <v>0.41666666666666669</v>
      </c>
      <c r="D2740" s="8">
        <f>Weather[[#This Row],[Date]]+Weather[[#This Row],[WeatherHourlyBuckets]]</f>
        <v>45102.416666666664</v>
      </c>
      <c r="E2740">
        <v>71.06</v>
      </c>
      <c r="F2740">
        <v>53.02</v>
      </c>
      <c r="G2740">
        <v>53.06</v>
      </c>
      <c r="H2740">
        <v>30.21</v>
      </c>
      <c r="I2740">
        <v>8</v>
      </c>
      <c r="J2740" t="s">
        <v>12</v>
      </c>
    </row>
    <row r="2741" spans="1:11" x14ac:dyDescent="0.25">
      <c r="A2741" s="1">
        <v>45102</v>
      </c>
      <c r="B2741" s="7">
        <v>0.37013888888888891</v>
      </c>
      <c r="C2741" s="7">
        <v>0.33333333333333331</v>
      </c>
      <c r="D2741" s="8">
        <f>Weather[[#This Row],[Date]]+Weather[[#This Row],[WeatherHourlyBuckets]]</f>
        <v>45102.333333333336</v>
      </c>
      <c r="E2741">
        <v>64.040000000000006</v>
      </c>
      <c r="F2741">
        <v>62.76</v>
      </c>
      <c r="G2741">
        <v>51.08</v>
      </c>
      <c r="H2741">
        <v>30.24</v>
      </c>
      <c r="I2741">
        <v>8</v>
      </c>
      <c r="J2741" t="s">
        <v>11</v>
      </c>
    </row>
    <row r="2742" spans="1:11" x14ac:dyDescent="0.25">
      <c r="A2742" s="1">
        <v>45102</v>
      </c>
      <c r="B2742" s="7">
        <v>0.32847222222222222</v>
      </c>
      <c r="C2742" s="7">
        <v>0.29166666666666669</v>
      </c>
      <c r="D2742" s="8">
        <f>Weather[[#This Row],[Date]]+Weather[[#This Row],[WeatherHourlyBuckets]]</f>
        <v>45102.291666666664</v>
      </c>
      <c r="E2742">
        <v>57.92</v>
      </c>
      <c r="F2742">
        <v>71.930000000000007</v>
      </c>
      <c r="G2742">
        <v>48.92</v>
      </c>
      <c r="H2742">
        <v>30.25</v>
      </c>
      <c r="I2742">
        <v>11</v>
      </c>
      <c r="J2742" t="s">
        <v>11</v>
      </c>
    </row>
    <row r="2743" spans="1:11" x14ac:dyDescent="0.25">
      <c r="A2743" s="1">
        <v>45102</v>
      </c>
      <c r="B2743" s="7">
        <v>0.28680555555555554</v>
      </c>
      <c r="C2743" s="7">
        <v>0.25</v>
      </c>
      <c r="D2743" s="8">
        <f>Weather[[#This Row],[Date]]+Weather[[#This Row],[WeatherHourlyBuckets]]</f>
        <v>45102.25</v>
      </c>
      <c r="E2743">
        <v>55.04</v>
      </c>
      <c r="F2743">
        <v>79.81</v>
      </c>
      <c r="G2743">
        <v>48.92</v>
      </c>
      <c r="H2743">
        <v>30.25</v>
      </c>
      <c r="I2743">
        <v>6</v>
      </c>
      <c r="J2743" t="s">
        <v>12</v>
      </c>
    </row>
    <row r="2744" spans="1:11" x14ac:dyDescent="0.25">
      <c r="A2744" s="1">
        <v>45102</v>
      </c>
      <c r="B2744" s="7">
        <v>0.24513888888888888</v>
      </c>
      <c r="C2744" s="7">
        <v>0.20833333333333334</v>
      </c>
      <c r="D2744" s="8">
        <f>Weather[[#This Row],[Date]]+Weather[[#This Row],[WeatherHourlyBuckets]]</f>
        <v>45102.208333333336</v>
      </c>
      <c r="E2744">
        <v>51.08</v>
      </c>
      <c r="F2744">
        <v>89.23</v>
      </c>
      <c r="G2744">
        <v>48.02</v>
      </c>
      <c r="H2744">
        <v>30.26</v>
      </c>
      <c r="I2744">
        <v>4</v>
      </c>
      <c r="J2744" t="s">
        <v>12</v>
      </c>
    </row>
    <row r="2745" spans="1:11" x14ac:dyDescent="0.25">
      <c r="A2745" s="1">
        <v>45102</v>
      </c>
      <c r="B2745" s="7">
        <v>0.20347222222222222</v>
      </c>
      <c r="C2745" s="7">
        <v>0.16666666666666666</v>
      </c>
      <c r="D2745" s="8">
        <f>Weather[[#This Row],[Date]]+Weather[[#This Row],[WeatherHourlyBuckets]]</f>
        <v>45102.166666666664</v>
      </c>
      <c r="E2745">
        <v>51.98</v>
      </c>
      <c r="F2745">
        <v>86.31</v>
      </c>
      <c r="G2745">
        <v>48.02</v>
      </c>
      <c r="H2745">
        <v>30.26</v>
      </c>
      <c r="I2745">
        <v>5</v>
      </c>
      <c r="J2745" t="s">
        <v>12</v>
      </c>
    </row>
    <row r="2746" spans="1:11" x14ac:dyDescent="0.25">
      <c r="A2746" s="1">
        <v>45102</v>
      </c>
      <c r="B2746" s="7">
        <v>0.16180555555555556</v>
      </c>
      <c r="C2746" s="7">
        <v>0.125</v>
      </c>
      <c r="D2746" s="8">
        <f>Weather[[#This Row],[Date]]+Weather[[#This Row],[WeatherHourlyBuckets]]</f>
        <v>45102.125</v>
      </c>
      <c r="E2746">
        <v>53.06</v>
      </c>
      <c r="F2746">
        <v>82.95</v>
      </c>
      <c r="G2746">
        <v>48.02</v>
      </c>
      <c r="H2746">
        <v>30.26</v>
      </c>
      <c r="I2746">
        <v>4</v>
      </c>
      <c r="J2746" t="s">
        <v>24</v>
      </c>
    </row>
    <row r="2747" spans="1:11" x14ac:dyDescent="0.25">
      <c r="A2747" s="1">
        <v>45102</v>
      </c>
      <c r="B2747" s="7">
        <v>0.12013888888888889</v>
      </c>
      <c r="C2747" s="7">
        <v>8.3333333333333329E-2</v>
      </c>
      <c r="D2747" s="8">
        <f>Weather[[#This Row],[Date]]+Weather[[#This Row],[WeatherHourlyBuckets]]</f>
        <v>45102.083333333336</v>
      </c>
      <c r="E2747">
        <v>55.94</v>
      </c>
      <c r="F2747">
        <v>77.25</v>
      </c>
      <c r="G2747">
        <v>48.92</v>
      </c>
      <c r="H2747">
        <v>30.27</v>
      </c>
      <c r="I2747">
        <v>3</v>
      </c>
      <c r="J2747" t="s">
        <v>22</v>
      </c>
    </row>
    <row r="2748" spans="1:11" x14ac:dyDescent="0.25">
      <c r="A2748" s="1">
        <v>45102</v>
      </c>
      <c r="B2748" s="7">
        <v>7.8472222222222221E-2</v>
      </c>
      <c r="C2748" s="7">
        <v>4.1666666666666664E-2</v>
      </c>
      <c r="D2748" s="8">
        <f>Weather[[#This Row],[Date]]+Weather[[#This Row],[WeatherHourlyBuckets]]</f>
        <v>45102.041666666664</v>
      </c>
      <c r="E2748">
        <v>57.92</v>
      </c>
      <c r="F2748">
        <v>71.930000000000007</v>
      </c>
      <c r="G2748">
        <v>48.92</v>
      </c>
      <c r="H2748">
        <v>30.27</v>
      </c>
      <c r="I2748">
        <v>4</v>
      </c>
      <c r="J2748" t="s">
        <v>25</v>
      </c>
    </row>
    <row r="2749" spans="1:11" x14ac:dyDescent="0.25">
      <c r="A2749" s="1">
        <v>45102</v>
      </c>
      <c r="B2749" s="7">
        <v>3.6805555555555557E-2</v>
      </c>
      <c r="C2749" s="7">
        <v>0</v>
      </c>
      <c r="D2749" s="8">
        <f>Weather[[#This Row],[Date]]+Weather[[#This Row],[WeatherHourlyBuckets]]</f>
        <v>45102</v>
      </c>
      <c r="E2749">
        <v>59</v>
      </c>
      <c r="F2749">
        <v>69.2</v>
      </c>
      <c r="G2749">
        <v>48.92</v>
      </c>
      <c r="H2749">
        <v>30.28</v>
      </c>
      <c r="I2749">
        <v>5</v>
      </c>
      <c r="J2749" t="s">
        <v>26</v>
      </c>
    </row>
    <row r="2750" spans="1:11" x14ac:dyDescent="0.25">
      <c r="A2750" s="1">
        <v>45102</v>
      </c>
      <c r="B2750" s="7">
        <v>0.34027777777777779</v>
      </c>
      <c r="C2750" s="7">
        <v>0.33333333333333331</v>
      </c>
      <c r="D2750" s="8">
        <f>Weather[[#This Row],[Date]]+Weather[[#This Row],[WeatherHourlyBuckets]]</f>
        <v>45102.333333333336</v>
      </c>
      <c r="E2750">
        <v>59</v>
      </c>
      <c r="F2750">
        <v>67.36</v>
      </c>
      <c r="G2750">
        <v>48.2</v>
      </c>
      <c r="H2750">
        <v>30.25</v>
      </c>
      <c r="I2750">
        <v>9</v>
      </c>
      <c r="J2750" t="s">
        <v>12</v>
      </c>
      <c r="K2750">
        <v>14</v>
      </c>
    </row>
    <row r="2751" spans="1:11" x14ac:dyDescent="0.25">
      <c r="A2751" s="1">
        <v>45102</v>
      </c>
      <c r="B2751" s="7">
        <v>0.91180555555555554</v>
      </c>
      <c r="C2751" s="7">
        <v>0.875</v>
      </c>
      <c r="D2751" s="8">
        <f>Weather[[#This Row],[Date]]+Weather[[#This Row],[WeatherHourlyBuckets]]</f>
        <v>45102.875</v>
      </c>
      <c r="E2751">
        <v>66.02</v>
      </c>
      <c r="F2751">
        <v>58.58</v>
      </c>
      <c r="G2751">
        <v>51.08</v>
      </c>
      <c r="H2751">
        <v>30.15</v>
      </c>
      <c r="I2751">
        <v>14</v>
      </c>
      <c r="J2751" t="s">
        <v>11</v>
      </c>
      <c r="K2751">
        <v>21</v>
      </c>
    </row>
    <row r="2752" spans="1:11" x14ac:dyDescent="0.25">
      <c r="A2752" s="1">
        <v>45102</v>
      </c>
      <c r="B2752" s="7">
        <v>0.90972222222222221</v>
      </c>
      <c r="C2752" s="7">
        <v>0.875</v>
      </c>
      <c r="D2752" s="8">
        <f>Weather[[#This Row],[Date]]+Weather[[#This Row],[WeatherHourlyBuckets]]</f>
        <v>45102.875</v>
      </c>
      <c r="E2752">
        <v>66.2</v>
      </c>
      <c r="F2752">
        <v>59.79</v>
      </c>
      <c r="G2752">
        <v>51.8</v>
      </c>
      <c r="H2752">
        <v>30.15</v>
      </c>
      <c r="I2752">
        <v>12</v>
      </c>
      <c r="J2752" t="s">
        <v>11</v>
      </c>
      <c r="K2752">
        <v>17</v>
      </c>
    </row>
    <row r="2753" spans="1:11" x14ac:dyDescent="0.25">
      <c r="A2753" s="1">
        <v>45102</v>
      </c>
      <c r="B2753" s="7">
        <v>0.90625</v>
      </c>
      <c r="C2753" s="7">
        <v>0.875</v>
      </c>
      <c r="D2753" s="8">
        <f>Weather[[#This Row],[Date]]+Weather[[#This Row],[WeatherHourlyBuckets]]</f>
        <v>45102.875</v>
      </c>
      <c r="E2753">
        <v>66.2</v>
      </c>
      <c r="F2753">
        <v>59.79</v>
      </c>
      <c r="G2753">
        <v>51.8</v>
      </c>
      <c r="H2753">
        <v>30.15</v>
      </c>
      <c r="I2753">
        <v>13</v>
      </c>
      <c r="J2753" t="s">
        <v>11</v>
      </c>
      <c r="K2753">
        <v>19</v>
      </c>
    </row>
    <row r="2754" spans="1:11" x14ac:dyDescent="0.25">
      <c r="A2754" s="1">
        <v>45102</v>
      </c>
      <c r="B2754" s="7">
        <v>0.82291666666666663</v>
      </c>
      <c r="C2754" s="7">
        <v>0.79166666666666663</v>
      </c>
      <c r="D2754" s="8">
        <f>Weather[[#This Row],[Date]]+Weather[[#This Row],[WeatherHourlyBuckets]]</f>
        <v>45102.791666666664</v>
      </c>
      <c r="E2754">
        <v>73.400000000000006</v>
      </c>
      <c r="F2754">
        <v>43.76</v>
      </c>
      <c r="G2754">
        <v>50</v>
      </c>
      <c r="H2754">
        <v>30.13</v>
      </c>
      <c r="I2754">
        <v>10</v>
      </c>
      <c r="J2754" t="s">
        <v>11</v>
      </c>
      <c r="K2754">
        <v>15</v>
      </c>
    </row>
    <row r="2755" spans="1:11" x14ac:dyDescent="0.25">
      <c r="A2755" s="1">
        <v>45102</v>
      </c>
      <c r="B2755" s="7">
        <v>0.79861111111111116</v>
      </c>
      <c r="C2755" s="7">
        <v>0.79166666666666663</v>
      </c>
      <c r="D2755" s="8">
        <f>Weather[[#This Row],[Date]]+Weather[[#This Row],[WeatherHourlyBuckets]]</f>
        <v>45102.791666666664</v>
      </c>
      <c r="E2755">
        <v>73.400000000000006</v>
      </c>
      <c r="F2755">
        <v>46.78</v>
      </c>
      <c r="G2755">
        <v>51.8</v>
      </c>
      <c r="H2755">
        <v>30.13</v>
      </c>
      <c r="I2755">
        <v>11</v>
      </c>
      <c r="J2755" t="s">
        <v>11</v>
      </c>
      <c r="K2755">
        <v>16</v>
      </c>
    </row>
    <row r="2756" spans="1:11" x14ac:dyDescent="0.25">
      <c r="A2756" s="1">
        <v>45102</v>
      </c>
      <c r="B2756" s="7">
        <v>0.33680555555555558</v>
      </c>
      <c r="C2756" s="7">
        <v>0.33333333333333331</v>
      </c>
      <c r="D2756" s="8">
        <f>Weather[[#This Row],[Date]]+Weather[[#This Row],[WeatherHourlyBuckets]]</f>
        <v>45102.333333333336</v>
      </c>
      <c r="E2756">
        <v>59</v>
      </c>
      <c r="F2756">
        <v>67.36</v>
      </c>
      <c r="G2756">
        <v>48.2</v>
      </c>
      <c r="H2756">
        <v>30.25</v>
      </c>
      <c r="I2756">
        <v>10</v>
      </c>
      <c r="J2756" t="s">
        <v>11</v>
      </c>
      <c r="K2756">
        <v>15</v>
      </c>
    </row>
    <row r="2757" spans="1:11" x14ac:dyDescent="0.25">
      <c r="A2757" s="1">
        <v>45102</v>
      </c>
      <c r="B2757" s="7">
        <v>0.3263888888888889</v>
      </c>
      <c r="C2757" s="7">
        <v>0.29166666666666669</v>
      </c>
      <c r="D2757" s="8">
        <f>Weather[[#This Row],[Date]]+Weather[[#This Row],[WeatherHourlyBuckets]]</f>
        <v>45102.291666666664</v>
      </c>
      <c r="E2757">
        <v>57.2</v>
      </c>
      <c r="F2757">
        <v>71.849999999999994</v>
      </c>
      <c r="G2757">
        <v>48.2</v>
      </c>
      <c r="H2757">
        <v>30.25</v>
      </c>
      <c r="I2757">
        <v>10</v>
      </c>
      <c r="J2757" t="s">
        <v>11</v>
      </c>
      <c r="K2757">
        <v>15</v>
      </c>
    </row>
    <row r="2758" spans="1:11" x14ac:dyDescent="0.25">
      <c r="A2758" s="1">
        <v>45102</v>
      </c>
      <c r="B2758" s="7">
        <v>0.94444444444444442</v>
      </c>
      <c r="C2758" s="7">
        <v>0.91666666666666663</v>
      </c>
      <c r="D2758" s="8">
        <f>Weather[[#This Row],[Date]]+Weather[[#This Row],[WeatherHourlyBuckets]]</f>
        <v>45102.916666666664</v>
      </c>
      <c r="E2758">
        <v>64.400000000000006</v>
      </c>
      <c r="F2758">
        <v>63.64</v>
      </c>
      <c r="G2758">
        <v>51.8</v>
      </c>
      <c r="H2758">
        <v>30.16</v>
      </c>
      <c r="I2758">
        <v>13</v>
      </c>
      <c r="J2758" t="s">
        <v>21</v>
      </c>
      <c r="K2758">
        <v>18</v>
      </c>
    </row>
    <row r="2759" spans="1:11" x14ac:dyDescent="0.25">
      <c r="A2759" s="1">
        <v>45102</v>
      </c>
      <c r="B2759" s="7">
        <v>0.70486111111111116</v>
      </c>
      <c r="C2759" s="7">
        <v>0.66666666666666663</v>
      </c>
      <c r="D2759" s="8">
        <f>Weather[[#This Row],[Date]]+Weather[[#This Row],[WeatherHourlyBuckets]]</f>
        <v>45102.666666666664</v>
      </c>
      <c r="E2759">
        <v>78.8</v>
      </c>
      <c r="F2759">
        <v>34.21</v>
      </c>
      <c r="G2759">
        <v>48.2</v>
      </c>
      <c r="H2759">
        <v>30.13</v>
      </c>
      <c r="I2759">
        <v>10</v>
      </c>
      <c r="J2759" t="s">
        <v>21</v>
      </c>
      <c r="K2759">
        <v>15</v>
      </c>
    </row>
    <row r="2760" spans="1:11" x14ac:dyDescent="0.25">
      <c r="A2760" s="1">
        <v>45102</v>
      </c>
      <c r="B2760" s="7">
        <v>0.69444444444444442</v>
      </c>
      <c r="C2760" s="7">
        <v>0.66666666666666663</v>
      </c>
      <c r="D2760" s="8">
        <f>Weather[[#This Row],[Date]]+Weather[[#This Row],[WeatherHourlyBuckets]]</f>
        <v>45102.666666666664</v>
      </c>
      <c r="E2760">
        <v>78.8</v>
      </c>
      <c r="F2760">
        <v>34.21</v>
      </c>
      <c r="G2760">
        <v>48.2</v>
      </c>
      <c r="H2760">
        <v>30.13</v>
      </c>
      <c r="I2760">
        <v>11</v>
      </c>
      <c r="J2760" t="s">
        <v>21</v>
      </c>
      <c r="K2760">
        <v>16</v>
      </c>
    </row>
    <row r="2761" spans="1:11" x14ac:dyDescent="0.25">
      <c r="A2761" s="1">
        <v>45102</v>
      </c>
      <c r="B2761" s="7">
        <v>0.66319444444444442</v>
      </c>
      <c r="C2761" s="7">
        <v>0.625</v>
      </c>
      <c r="D2761" s="8">
        <f>Weather[[#This Row],[Date]]+Weather[[#This Row],[WeatherHourlyBuckets]]</f>
        <v>45102.625</v>
      </c>
      <c r="E2761">
        <v>78.8</v>
      </c>
      <c r="F2761">
        <v>41.78</v>
      </c>
      <c r="G2761">
        <v>53.6</v>
      </c>
      <c r="H2761">
        <v>30.14</v>
      </c>
      <c r="I2761">
        <v>11</v>
      </c>
      <c r="J2761" t="s">
        <v>21</v>
      </c>
      <c r="K2761">
        <v>17</v>
      </c>
    </row>
    <row r="2762" spans="1:11" x14ac:dyDescent="0.25">
      <c r="A2762" s="1">
        <v>45102</v>
      </c>
      <c r="B2762" s="7">
        <v>0.66180555555555554</v>
      </c>
      <c r="C2762" s="7">
        <v>0.625</v>
      </c>
      <c r="D2762" s="8">
        <f>Weather[[#This Row],[Date]]+Weather[[#This Row],[WeatherHourlyBuckets]]</f>
        <v>45102.625</v>
      </c>
      <c r="E2762">
        <v>78.08</v>
      </c>
      <c r="F2762">
        <v>40.31</v>
      </c>
      <c r="G2762">
        <v>51.98</v>
      </c>
      <c r="H2762">
        <v>30.14</v>
      </c>
      <c r="I2762">
        <v>10</v>
      </c>
      <c r="J2762" t="s">
        <v>21</v>
      </c>
      <c r="K2762">
        <v>17</v>
      </c>
    </row>
    <row r="2763" spans="1:11" x14ac:dyDescent="0.25">
      <c r="A2763" s="1">
        <v>45102</v>
      </c>
      <c r="B2763" s="7">
        <v>0.65972222222222221</v>
      </c>
      <c r="C2763" s="7">
        <v>0.625</v>
      </c>
      <c r="D2763" s="8">
        <f>Weather[[#This Row],[Date]]+Weather[[#This Row],[WeatherHourlyBuckets]]</f>
        <v>45102.625</v>
      </c>
      <c r="E2763">
        <v>78.8</v>
      </c>
      <c r="F2763">
        <v>41.78</v>
      </c>
      <c r="G2763">
        <v>53.6</v>
      </c>
      <c r="H2763">
        <v>30.14</v>
      </c>
      <c r="I2763">
        <v>9</v>
      </c>
      <c r="J2763" t="s">
        <v>21</v>
      </c>
      <c r="K2763">
        <v>17</v>
      </c>
    </row>
    <row r="2764" spans="1:11" x14ac:dyDescent="0.25">
      <c r="A2764" s="1">
        <v>45102</v>
      </c>
      <c r="B2764" s="7">
        <v>0.50347222222222221</v>
      </c>
      <c r="C2764" s="7">
        <v>0.5</v>
      </c>
      <c r="D2764" s="8">
        <f>Weather[[#This Row],[Date]]+Weather[[#This Row],[WeatherHourlyBuckets]]</f>
        <v>45102.5</v>
      </c>
      <c r="E2764">
        <v>73.400000000000006</v>
      </c>
      <c r="F2764">
        <v>46.78</v>
      </c>
      <c r="G2764">
        <v>51.8</v>
      </c>
      <c r="H2764">
        <v>30.2</v>
      </c>
      <c r="I2764">
        <v>5</v>
      </c>
      <c r="J2764" t="s">
        <v>21</v>
      </c>
      <c r="K2764">
        <v>16</v>
      </c>
    </row>
    <row r="2765" spans="1:11" x14ac:dyDescent="0.25">
      <c r="A2765" s="1">
        <v>45102</v>
      </c>
      <c r="B2765" s="7">
        <v>0.5</v>
      </c>
      <c r="C2765" s="7">
        <v>0.5</v>
      </c>
      <c r="D2765" s="8">
        <f>Weather[[#This Row],[Date]]+Weather[[#This Row],[WeatherHourlyBuckets]]</f>
        <v>45102.5</v>
      </c>
      <c r="E2765">
        <v>73.400000000000006</v>
      </c>
      <c r="F2765">
        <v>46.78</v>
      </c>
      <c r="G2765">
        <v>51.8</v>
      </c>
      <c r="H2765">
        <v>30.2</v>
      </c>
      <c r="I2765">
        <v>5</v>
      </c>
      <c r="J2765" t="s">
        <v>21</v>
      </c>
      <c r="K2765">
        <v>16</v>
      </c>
    </row>
    <row r="2766" spans="1:11" x14ac:dyDescent="0.25">
      <c r="A2766" s="1">
        <v>45102</v>
      </c>
      <c r="B2766" s="7">
        <v>0.49652777777777779</v>
      </c>
      <c r="C2766" s="7">
        <v>0.45833333333333331</v>
      </c>
      <c r="D2766" s="8">
        <f>Weather[[#This Row],[Date]]+Weather[[#This Row],[WeatherHourlyBuckets]]</f>
        <v>45102.458333333336</v>
      </c>
      <c r="E2766">
        <v>73.400000000000006</v>
      </c>
      <c r="F2766">
        <v>46.78</v>
      </c>
      <c r="G2766">
        <v>51.8</v>
      </c>
      <c r="H2766">
        <v>30.2</v>
      </c>
      <c r="I2766">
        <v>5</v>
      </c>
      <c r="J2766" t="s">
        <v>21</v>
      </c>
      <c r="K2766">
        <v>16</v>
      </c>
    </row>
    <row r="2767" spans="1:11" x14ac:dyDescent="0.25">
      <c r="A2767" s="1">
        <v>45101</v>
      </c>
      <c r="B2767" s="7">
        <v>0.99652777777777779</v>
      </c>
      <c r="C2767" s="7">
        <v>0.95833333333333337</v>
      </c>
      <c r="D2767" s="8">
        <f>Weather[[#This Row],[Date]]+Weather[[#This Row],[WeatherHourlyBuckets]]</f>
        <v>45101.958333333336</v>
      </c>
      <c r="E2767">
        <v>60.8</v>
      </c>
      <c r="F2767">
        <v>63.18</v>
      </c>
      <c r="G2767">
        <v>48.2</v>
      </c>
      <c r="H2767">
        <v>30.28</v>
      </c>
      <c r="I2767">
        <v>5</v>
      </c>
      <c r="J2767" t="s">
        <v>26</v>
      </c>
    </row>
    <row r="2768" spans="1:11" x14ac:dyDescent="0.25">
      <c r="A2768" s="1">
        <v>45101</v>
      </c>
      <c r="B2768" s="7">
        <v>0.99305555555555558</v>
      </c>
      <c r="C2768" s="7">
        <v>0.95833333333333337</v>
      </c>
      <c r="D2768" s="8">
        <f>Weather[[#This Row],[Date]]+Weather[[#This Row],[WeatherHourlyBuckets]]</f>
        <v>45101.958333333336</v>
      </c>
      <c r="E2768">
        <v>60.8</v>
      </c>
      <c r="F2768">
        <v>63.18</v>
      </c>
      <c r="G2768">
        <v>48.2</v>
      </c>
      <c r="H2768">
        <v>30.28</v>
      </c>
      <c r="I2768">
        <v>5</v>
      </c>
      <c r="J2768" t="s">
        <v>23</v>
      </c>
    </row>
    <row r="2769" spans="1:10" x14ac:dyDescent="0.25">
      <c r="A2769" s="1">
        <v>45101</v>
      </c>
      <c r="B2769" s="7">
        <v>0.98958333333333337</v>
      </c>
      <c r="C2769" s="7">
        <v>0.95833333333333337</v>
      </c>
      <c r="D2769" s="8">
        <f>Weather[[#This Row],[Date]]+Weather[[#This Row],[WeatherHourlyBuckets]]</f>
        <v>45101.958333333336</v>
      </c>
      <c r="E2769">
        <v>62.6</v>
      </c>
      <c r="F2769">
        <v>59.3</v>
      </c>
      <c r="G2769">
        <v>48.2</v>
      </c>
      <c r="H2769">
        <v>30.28</v>
      </c>
      <c r="J2769" t="s">
        <v>20</v>
      </c>
    </row>
    <row r="2770" spans="1:10" x14ac:dyDescent="0.25">
      <c r="A2770" s="1">
        <v>45101</v>
      </c>
      <c r="B2770" s="7">
        <v>0.98611111111111116</v>
      </c>
      <c r="C2770" s="7">
        <v>0.95833333333333337</v>
      </c>
      <c r="D2770" s="8">
        <f>Weather[[#This Row],[Date]]+Weather[[#This Row],[WeatherHourlyBuckets]]</f>
        <v>45101.958333333336</v>
      </c>
      <c r="E2770">
        <v>62.6</v>
      </c>
      <c r="F2770">
        <v>59.3</v>
      </c>
      <c r="G2770">
        <v>48.2</v>
      </c>
      <c r="H2770">
        <v>30.28</v>
      </c>
      <c r="J2770" t="s">
        <v>20</v>
      </c>
    </row>
    <row r="2771" spans="1:10" x14ac:dyDescent="0.25">
      <c r="A2771" s="1">
        <v>45101</v>
      </c>
      <c r="B2771" s="7">
        <v>0.98263888888888884</v>
      </c>
      <c r="C2771" s="7">
        <v>0.95833333333333337</v>
      </c>
      <c r="D2771" s="8">
        <f>Weather[[#This Row],[Date]]+Weather[[#This Row],[WeatherHourlyBuckets]]</f>
        <v>45101.958333333336</v>
      </c>
      <c r="E2771">
        <v>62.6</v>
      </c>
      <c r="F2771">
        <v>59.3</v>
      </c>
      <c r="G2771">
        <v>48.2</v>
      </c>
      <c r="H2771">
        <v>30.28</v>
      </c>
      <c r="J2771" t="s">
        <v>20</v>
      </c>
    </row>
    <row r="2772" spans="1:10" x14ac:dyDescent="0.25">
      <c r="A2772" s="1">
        <v>45101</v>
      </c>
      <c r="B2772" s="7">
        <v>0.97916666666666663</v>
      </c>
      <c r="C2772" s="7">
        <v>0.95833333333333337</v>
      </c>
      <c r="D2772" s="8">
        <f>Weather[[#This Row],[Date]]+Weather[[#This Row],[WeatherHourlyBuckets]]</f>
        <v>45101.958333333336</v>
      </c>
      <c r="E2772">
        <v>60.8</v>
      </c>
      <c r="F2772">
        <v>63.18</v>
      </c>
      <c r="G2772">
        <v>48.2</v>
      </c>
      <c r="H2772">
        <v>30.27</v>
      </c>
      <c r="I2772">
        <v>3</v>
      </c>
      <c r="J2772" t="s">
        <v>21</v>
      </c>
    </row>
    <row r="2773" spans="1:10" x14ac:dyDescent="0.25">
      <c r="A2773" s="1">
        <v>45101</v>
      </c>
      <c r="B2773" s="7">
        <v>0.96875</v>
      </c>
      <c r="C2773" s="7">
        <v>0.95833333333333337</v>
      </c>
      <c r="D2773" s="8">
        <f>Weather[[#This Row],[Date]]+Weather[[#This Row],[WeatherHourlyBuckets]]</f>
        <v>45101.958333333336</v>
      </c>
      <c r="E2773">
        <v>60.8</v>
      </c>
      <c r="F2773">
        <v>63.18</v>
      </c>
      <c r="G2773">
        <v>48.2</v>
      </c>
      <c r="H2773">
        <v>30.26</v>
      </c>
      <c r="I2773">
        <v>3</v>
      </c>
      <c r="J2773" t="s">
        <v>19</v>
      </c>
    </row>
    <row r="2774" spans="1:10" x14ac:dyDescent="0.25">
      <c r="A2774" s="1">
        <v>45101</v>
      </c>
      <c r="B2774" s="7">
        <v>0.96527777777777779</v>
      </c>
      <c r="C2774" s="7">
        <v>0.95833333333333337</v>
      </c>
      <c r="D2774" s="8">
        <f>Weather[[#This Row],[Date]]+Weather[[#This Row],[WeatherHourlyBuckets]]</f>
        <v>45101.958333333336</v>
      </c>
      <c r="E2774">
        <v>60.8</v>
      </c>
      <c r="F2774">
        <v>63.18</v>
      </c>
      <c r="G2774">
        <v>48.2</v>
      </c>
      <c r="H2774">
        <v>30.25</v>
      </c>
      <c r="I2774">
        <v>5</v>
      </c>
      <c r="J2774" t="s">
        <v>11</v>
      </c>
    </row>
    <row r="2775" spans="1:10" x14ac:dyDescent="0.25">
      <c r="A2775" s="1">
        <v>45101</v>
      </c>
      <c r="B2775" s="7">
        <v>0.96180555555555558</v>
      </c>
      <c r="C2775" s="7">
        <v>0.95833333333333337</v>
      </c>
      <c r="D2775" s="8">
        <f>Weather[[#This Row],[Date]]+Weather[[#This Row],[WeatherHourlyBuckets]]</f>
        <v>45101.958333333336</v>
      </c>
      <c r="E2775">
        <v>60.8</v>
      </c>
      <c r="F2775">
        <v>63.18</v>
      </c>
      <c r="G2775">
        <v>48.2</v>
      </c>
      <c r="H2775">
        <v>30.24</v>
      </c>
      <c r="I2775">
        <v>6</v>
      </c>
      <c r="J2775" t="s">
        <v>22</v>
      </c>
    </row>
    <row r="2776" spans="1:10" x14ac:dyDescent="0.25">
      <c r="A2776" s="1">
        <v>45101</v>
      </c>
      <c r="B2776" s="7">
        <v>0.95833333333333337</v>
      </c>
      <c r="C2776" s="7">
        <v>0.95833333333333337</v>
      </c>
      <c r="D2776" s="8">
        <f>Weather[[#This Row],[Date]]+Weather[[#This Row],[WeatherHourlyBuckets]]</f>
        <v>45101.958333333336</v>
      </c>
      <c r="E2776">
        <v>62.6</v>
      </c>
      <c r="F2776">
        <v>59.3</v>
      </c>
      <c r="G2776">
        <v>48.2</v>
      </c>
      <c r="H2776">
        <v>30.24</v>
      </c>
      <c r="I2776">
        <v>7</v>
      </c>
      <c r="J2776" t="s">
        <v>22</v>
      </c>
    </row>
    <row r="2777" spans="1:10" x14ac:dyDescent="0.25">
      <c r="A2777" s="1">
        <v>45101</v>
      </c>
      <c r="B2777" s="7">
        <v>0.95486111111111116</v>
      </c>
      <c r="C2777" s="7">
        <v>0.91666666666666663</v>
      </c>
      <c r="D2777" s="8">
        <f>Weather[[#This Row],[Date]]+Weather[[#This Row],[WeatherHourlyBuckets]]</f>
        <v>45101.916666666664</v>
      </c>
      <c r="E2777">
        <v>62.6</v>
      </c>
      <c r="F2777">
        <v>59.3</v>
      </c>
      <c r="G2777">
        <v>48.2</v>
      </c>
      <c r="H2777">
        <v>30.24</v>
      </c>
      <c r="I2777">
        <v>6</v>
      </c>
      <c r="J2777" t="s">
        <v>22</v>
      </c>
    </row>
    <row r="2778" spans="1:10" x14ac:dyDescent="0.25">
      <c r="A2778" s="1">
        <v>45101</v>
      </c>
      <c r="B2778" s="7">
        <v>0.95138888888888884</v>
      </c>
      <c r="C2778" s="7">
        <v>0.91666666666666663</v>
      </c>
      <c r="D2778" s="8">
        <f>Weather[[#This Row],[Date]]+Weather[[#This Row],[WeatherHourlyBuckets]]</f>
        <v>45101.916666666664</v>
      </c>
      <c r="E2778">
        <v>62.6</v>
      </c>
      <c r="F2778">
        <v>59.3</v>
      </c>
      <c r="G2778">
        <v>48.2</v>
      </c>
      <c r="H2778">
        <v>30.23</v>
      </c>
      <c r="I2778">
        <v>6</v>
      </c>
      <c r="J2778" t="s">
        <v>22</v>
      </c>
    </row>
    <row r="2779" spans="1:10" x14ac:dyDescent="0.25">
      <c r="A2779" s="1">
        <v>45101</v>
      </c>
      <c r="B2779" s="7">
        <v>0.94791666666666663</v>
      </c>
      <c r="C2779" s="7">
        <v>0.91666666666666663</v>
      </c>
      <c r="D2779" s="8">
        <f>Weather[[#This Row],[Date]]+Weather[[#This Row],[WeatherHourlyBuckets]]</f>
        <v>45101.916666666664</v>
      </c>
      <c r="E2779">
        <v>62.6</v>
      </c>
      <c r="F2779">
        <v>59.3</v>
      </c>
      <c r="G2779">
        <v>48.2</v>
      </c>
      <c r="H2779">
        <v>30.23</v>
      </c>
      <c r="I2779">
        <v>5</v>
      </c>
      <c r="J2779" t="s">
        <v>12</v>
      </c>
    </row>
    <row r="2780" spans="1:10" x14ac:dyDescent="0.25">
      <c r="A2780" s="1">
        <v>45101</v>
      </c>
      <c r="B2780" s="7">
        <v>0.94444444444444442</v>
      </c>
      <c r="C2780" s="7">
        <v>0.91666666666666663</v>
      </c>
      <c r="D2780" s="8">
        <f>Weather[[#This Row],[Date]]+Weather[[#This Row],[WeatherHourlyBuckets]]</f>
        <v>45101.916666666664</v>
      </c>
      <c r="E2780">
        <v>62.6</v>
      </c>
      <c r="F2780">
        <v>59.3</v>
      </c>
      <c r="G2780">
        <v>48.2</v>
      </c>
      <c r="H2780">
        <v>30.23</v>
      </c>
      <c r="I2780">
        <v>6</v>
      </c>
      <c r="J2780" t="s">
        <v>22</v>
      </c>
    </row>
    <row r="2781" spans="1:10" x14ac:dyDescent="0.25">
      <c r="A2781" s="1">
        <v>45101</v>
      </c>
      <c r="B2781" s="7">
        <v>0.94097222222222221</v>
      </c>
      <c r="C2781" s="7">
        <v>0.91666666666666663</v>
      </c>
      <c r="D2781" s="8">
        <f>Weather[[#This Row],[Date]]+Weather[[#This Row],[WeatherHourlyBuckets]]</f>
        <v>45101.916666666664</v>
      </c>
      <c r="E2781">
        <v>62.6</v>
      </c>
      <c r="F2781">
        <v>59.3</v>
      </c>
      <c r="G2781">
        <v>48.2</v>
      </c>
      <c r="H2781">
        <v>30.23</v>
      </c>
      <c r="I2781">
        <v>7</v>
      </c>
      <c r="J2781" t="s">
        <v>12</v>
      </c>
    </row>
    <row r="2782" spans="1:10" x14ac:dyDescent="0.25">
      <c r="A2782" s="1">
        <v>45101</v>
      </c>
      <c r="B2782" s="7">
        <v>0.9375</v>
      </c>
      <c r="C2782" s="7">
        <v>0.91666666666666663</v>
      </c>
      <c r="D2782" s="8">
        <f>Weather[[#This Row],[Date]]+Weather[[#This Row],[WeatherHourlyBuckets]]</f>
        <v>45101.916666666664</v>
      </c>
      <c r="E2782">
        <v>62.6</v>
      </c>
      <c r="F2782">
        <v>59.3</v>
      </c>
      <c r="G2782">
        <v>48.2</v>
      </c>
      <c r="H2782">
        <v>30.22</v>
      </c>
      <c r="I2782">
        <v>5</v>
      </c>
      <c r="J2782" t="s">
        <v>22</v>
      </c>
    </row>
    <row r="2783" spans="1:10" x14ac:dyDescent="0.25">
      <c r="A2783" s="1">
        <v>45101</v>
      </c>
      <c r="B2783" s="7">
        <v>0.92708333333333337</v>
      </c>
      <c r="C2783" s="7">
        <v>0.91666666666666663</v>
      </c>
      <c r="D2783" s="8">
        <f>Weather[[#This Row],[Date]]+Weather[[#This Row],[WeatherHourlyBuckets]]</f>
        <v>45101.916666666664</v>
      </c>
      <c r="E2783">
        <v>62.6</v>
      </c>
      <c r="F2783">
        <v>59.3</v>
      </c>
      <c r="G2783">
        <v>48.2</v>
      </c>
      <c r="H2783">
        <v>30.22</v>
      </c>
      <c r="I2783">
        <v>7</v>
      </c>
      <c r="J2783" t="s">
        <v>22</v>
      </c>
    </row>
    <row r="2784" spans="1:10" x14ac:dyDescent="0.25">
      <c r="A2784" s="1">
        <v>45101</v>
      </c>
      <c r="B2784" s="7">
        <v>0.92361111111111116</v>
      </c>
      <c r="C2784" s="7">
        <v>0.91666666666666663</v>
      </c>
      <c r="D2784" s="8">
        <f>Weather[[#This Row],[Date]]+Weather[[#This Row],[WeatherHourlyBuckets]]</f>
        <v>45101.916666666664</v>
      </c>
      <c r="E2784">
        <v>62.6</v>
      </c>
      <c r="F2784">
        <v>59.3</v>
      </c>
      <c r="G2784">
        <v>48.2</v>
      </c>
      <c r="H2784">
        <v>30.21</v>
      </c>
      <c r="I2784">
        <v>6</v>
      </c>
      <c r="J2784" t="s">
        <v>22</v>
      </c>
    </row>
    <row r="2785" spans="1:10" x14ac:dyDescent="0.25">
      <c r="A2785" s="1">
        <v>45101</v>
      </c>
      <c r="B2785" s="7">
        <v>0.92013888888888884</v>
      </c>
      <c r="C2785" s="7">
        <v>0.91666666666666663</v>
      </c>
      <c r="D2785" s="8">
        <f>Weather[[#This Row],[Date]]+Weather[[#This Row],[WeatherHourlyBuckets]]</f>
        <v>45101.916666666664</v>
      </c>
      <c r="E2785">
        <v>64.400000000000006</v>
      </c>
      <c r="F2785">
        <v>55.67</v>
      </c>
      <c r="G2785">
        <v>48.2</v>
      </c>
      <c r="H2785">
        <v>30.21</v>
      </c>
      <c r="I2785">
        <v>8</v>
      </c>
      <c r="J2785" t="s">
        <v>22</v>
      </c>
    </row>
    <row r="2786" spans="1:10" x14ac:dyDescent="0.25">
      <c r="A2786" s="1">
        <v>45101</v>
      </c>
      <c r="B2786" s="7">
        <v>0.91666666666666663</v>
      </c>
      <c r="C2786" s="7">
        <v>0.91666666666666663</v>
      </c>
      <c r="D2786" s="8">
        <f>Weather[[#This Row],[Date]]+Weather[[#This Row],[WeatherHourlyBuckets]]</f>
        <v>45101.916666666664</v>
      </c>
      <c r="E2786">
        <v>64.400000000000006</v>
      </c>
      <c r="F2786">
        <v>55.67</v>
      </c>
      <c r="G2786">
        <v>48.2</v>
      </c>
      <c r="H2786">
        <v>30.21</v>
      </c>
      <c r="I2786">
        <v>9</v>
      </c>
      <c r="J2786" t="s">
        <v>22</v>
      </c>
    </row>
    <row r="2787" spans="1:10" x14ac:dyDescent="0.25">
      <c r="A2787" s="1">
        <v>45101</v>
      </c>
      <c r="B2787" s="7">
        <v>0.91319444444444442</v>
      </c>
      <c r="C2787" s="7">
        <v>0.875</v>
      </c>
      <c r="D2787" s="8">
        <f>Weather[[#This Row],[Date]]+Weather[[#This Row],[WeatherHourlyBuckets]]</f>
        <v>45101.875</v>
      </c>
      <c r="E2787">
        <v>64.400000000000006</v>
      </c>
      <c r="F2787">
        <v>55.67</v>
      </c>
      <c r="G2787">
        <v>48.2</v>
      </c>
      <c r="H2787">
        <v>30.21</v>
      </c>
      <c r="I2787">
        <v>8</v>
      </c>
      <c r="J2787" t="s">
        <v>22</v>
      </c>
    </row>
    <row r="2788" spans="1:10" x14ac:dyDescent="0.25">
      <c r="A2788" s="1">
        <v>45101</v>
      </c>
      <c r="B2788" s="7">
        <v>0.90972222222222221</v>
      </c>
      <c r="C2788" s="7">
        <v>0.875</v>
      </c>
      <c r="D2788" s="8">
        <f>Weather[[#This Row],[Date]]+Weather[[#This Row],[WeatherHourlyBuckets]]</f>
        <v>45101.875</v>
      </c>
      <c r="E2788">
        <v>64.400000000000006</v>
      </c>
      <c r="F2788">
        <v>55.67</v>
      </c>
      <c r="G2788">
        <v>48.2</v>
      </c>
      <c r="H2788">
        <v>30.2</v>
      </c>
      <c r="I2788">
        <v>8</v>
      </c>
      <c r="J2788" t="s">
        <v>22</v>
      </c>
    </row>
    <row r="2789" spans="1:10" x14ac:dyDescent="0.25">
      <c r="A2789" s="1">
        <v>45101</v>
      </c>
      <c r="B2789" s="7">
        <v>0.90625</v>
      </c>
      <c r="C2789" s="7">
        <v>0.875</v>
      </c>
      <c r="D2789" s="8">
        <f>Weather[[#This Row],[Date]]+Weather[[#This Row],[WeatherHourlyBuckets]]</f>
        <v>45101.875</v>
      </c>
      <c r="E2789">
        <v>64.400000000000006</v>
      </c>
      <c r="F2789">
        <v>55.67</v>
      </c>
      <c r="G2789">
        <v>48.2</v>
      </c>
      <c r="H2789">
        <v>30.2</v>
      </c>
      <c r="I2789">
        <v>8</v>
      </c>
      <c r="J2789" t="s">
        <v>22</v>
      </c>
    </row>
    <row r="2790" spans="1:10" x14ac:dyDescent="0.25">
      <c r="A2790" s="1">
        <v>45101</v>
      </c>
      <c r="B2790" s="7">
        <v>0.90277777777777779</v>
      </c>
      <c r="C2790" s="7">
        <v>0.875</v>
      </c>
      <c r="D2790" s="8">
        <f>Weather[[#This Row],[Date]]+Weather[[#This Row],[WeatherHourlyBuckets]]</f>
        <v>45101.875</v>
      </c>
      <c r="E2790">
        <v>64.400000000000006</v>
      </c>
      <c r="F2790">
        <v>55.67</v>
      </c>
      <c r="G2790">
        <v>48.2</v>
      </c>
      <c r="H2790">
        <v>30.2</v>
      </c>
      <c r="I2790">
        <v>8</v>
      </c>
      <c r="J2790" t="s">
        <v>13</v>
      </c>
    </row>
    <row r="2791" spans="1:10" x14ac:dyDescent="0.25">
      <c r="A2791" s="1">
        <v>45101</v>
      </c>
      <c r="B2791" s="7">
        <v>0.89930555555555558</v>
      </c>
      <c r="C2791" s="7">
        <v>0.875</v>
      </c>
      <c r="D2791" s="8">
        <f>Weather[[#This Row],[Date]]+Weather[[#This Row],[WeatherHourlyBuckets]]</f>
        <v>45101.875</v>
      </c>
      <c r="E2791">
        <v>64.400000000000006</v>
      </c>
      <c r="F2791">
        <v>55.67</v>
      </c>
      <c r="G2791">
        <v>48.2</v>
      </c>
      <c r="H2791">
        <v>30.19</v>
      </c>
      <c r="I2791">
        <v>8</v>
      </c>
      <c r="J2791" t="s">
        <v>22</v>
      </c>
    </row>
    <row r="2792" spans="1:10" x14ac:dyDescent="0.25">
      <c r="A2792" s="1">
        <v>45101</v>
      </c>
      <c r="B2792" s="7">
        <v>0.89583333333333337</v>
      </c>
      <c r="C2792" s="7">
        <v>0.875</v>
      </c>
      <c r="D2792" s="8">
        <f>Weather[[#This Row],[Date]]+Weather[[#This Row],[WeatherHourlyBuckets]]</f>
        <v>45101.875</v>
      </c>
      <c r="E2792">
        <v>64.400000000000006</v>
      </c>
      <c r="F2792">
        <v>55.67</v>
      </c>
      <c r="G2792">
        <v>48.2</v>
      </c>
      <c r="H2792">
        <v>30.19</v>
      </c>
      <c r="I2792">
        <v>7</v>
      </c>
      <c r="J2792" t="s">
        <v>13</v>
      </c>
    </row>
    <row r="2793" spans="1:10" x14ac:dyDescent="0.25">
      <c r="A2793" s="1">
        <v>45101</v>
      </c>
      <c r="B2793" s="7">
        <v>0.88194444444444442</v>
      </c>
      <c r="C2793" s="7">
        <v>0.875</v>
      </c>
      <c r="D2793" s="8">
        <f>Weather[[#This Row],[Date]]+Weather[[#This Row],[WeatherHourlyBuckets]]</f>
        <v>45101.875</v>
      </c>
      <c r="E2793">
        <v>66.2</v>
      </c>
      <c r="F2793">
        <v>52.3</v>
      </c>
      <c r="G2793">
        <v>48.2</v>
      </c>
      <c r="H2793">
        <v>30.17</v>
      </c>
      <c r="I2793">
        <v>11</v>
      </c>
      <c r="J2793" t="s">
        <v>13</v>
      </c>
    </row>
    <row r="2794" spans="1:10" x14ac:dyDescent="0.25">
      <c r="A2794" s="1">
        <v>45101</v>
      </c>
      <c r="B2794" s="7">
        <v>6.9444444444444441E-3</v>
      </c>
      <c r="C2794" s="7">
        <v>0</v>
      </c>
      <c r="D2794" s="8">
        <f>Weather[[#This Row],[Date]]+Weather[[#This Row],[WeatherHourlyBuckets]]</f>
        <v>45101</v>
      </c>
      <c r="E2794">
        <v>60.8</v>
      </c>
      <c r="F2794">
        <v>63.18</v>
      </c>
      <c r="G2794">
        <v>48.2</v>
      </c>
      <c r="H2794">
        <v>30</v>
      </c>
      <c r="I2794">
        <v>7</v>
      </c>
      <c r="J2794" t="s">
        <v>27</v>
      </c>
    </row>
    <row r="2795" spans="1:10" x14ac:dyDescent="0.25">
      <c r="A2795" s="1">
        <v>45101</v>
      </c>
      <c r="B2795" s="7">
        <v>0.87847222222222221</v>
      </c>
      <c r="C2795" s="7">
        <v>0.875</v>
      </c>
      <c r="D2795" s="8">
        <f>Weather[[#This Row],[Date]]+Weather[[#This Row],[WeatherHourlyBuckets]]</f>
        <v>45101.875</v>
      </c>
      <c r="E2795">
        <v>66.2</v>
      </c>
      <c r="F2795">
        <v>48.87</v>
      </c>
      <c r="G2795">
        <v>46.4</v>
      </c>
      <c r="H2795">
        <v>30.16</v>
      </c>
      <c r="I2795">
        <v>12</v>
      </c>
      <c r="J2795" t="s">
        <v>13</v>
      </c>
    </row>
    <row r="2796" spans="1:10" x14ac:dyDescent="0.25">
      <c r="A2796" s="1">
        <v>45101</v>
      </c>
      <c r="B2796" s="7">
        <v>0.2986111111111111</v>
      </c>
      <c r="C2796" s="7">
        <v>0.29166666666666669</v>
      </c>
      <c r="D2796" s="8">
        <f>Weather[[#This Row],[Date]]+Weather[[#This Row],[WeatherHourlyBuckets]]</f>
        <v>45101.291666666664</v>
      </c>
      <c r="E2796">
        <v>53.6</v>
      </c>
      <c r="F2796">
        <v>71.47</v>
      </c>
      <c r="G2796">
        <v>44.6</v>
      </c>
      <c r="H2796">
        <v>30.09</v>
      </c>
      <c r="I2796">
        <v>7</v>
      </c>
      <c r="J2796" t="s">
        <v>13</v>
      </c>
    </row>
    <row r="2797" spans="1:10" x14ac:dyDescent="0.25">
      <c r="A2797" s="1">
        <v>45101</v>
      </c>
      <c r="B2797" s="7">
        <v>0.2951388888888889</v>
      </c>
      <c r="C2797" s="7">
        <v>0.29166666666666669</v>
      </c>
      <c r="D2797" s="8">
        <f>Weather[[#This Row],[Date]]+Weather[[#This Row],[WeatherHourlyBuckets]]</f>
        <v>45101.291666666664</v>
      </c>
      <c r="E2797">
        <v>53.6</v>
      </c>
      <c r="F2797">
        <v>71.47</v>
      </c>
      <c r="G2797">
        <v>44.6</v>
      </c>
      <c r="H2797">
        <v>30.09</v>
      </c>
      <c r="I2797">
        <v>8</v>
      </c>
      <c r="J2797" t="s">
        <v>13</v>
      </c>
    </row>
    <row r="2798" spans="1:10" x14ac:dyDescent="0.25">
      <c r="A2798" s="1">
        <v>45101</v>
      </c>
      <c r="B2798" s="7">
        <v>0.13541666666666666</v>
      </c>
      <c r="C2798" s="7">
        <v>0.125</v>
      </c>
      <c r="D2798" s="8">
        <f>Weather[[#This Row],[Date]]+Weather[[#This Row],[WeatherHourlyBuckets]]</f>
        <v>45101.125</v>
      </c>
      <c r="E2798">
        <v>55.4</v>
      </c>
      <c r="F2798">
        <v>66.930000000000007</v>
      </c>
      <c r="G2798">
        <v>44.6</v>
      </c>
      <c r="H2798">
        <v>30.06</v>
      </c>
      <c r="I2798">
        <v>4</v>
      </c>
      <c r="J2798" t="s">
        <v>12</v>
      </c>
    </row>
    <row r="2799" spans="1:10" x14ac:dyDescent="0.25">
      <c r="A2799" s="1">
        <v>45101</v>
      </c>
      <c r="B2799" s="7">
        <v>0.13194444444444445</v>
      </c>
      <c r="C2799" s="7">
        <v>0.125</v>
      </c>
      <c r="D2799" s="8">
        <f>Weather[[#This Row],[Date]]+Weather[[#This Row],[WeatherHourlyBuckets]]</f>
        <v>45101.125</v>
      </c>
      <c r="E2799">
        <v>55.4</v>
      </c>
      <c r="F2799">
        <v>66.930000000000007</v>
      </c>
      <c r="G2799">
        <v>44.6</v>
      </c>
      <c r="H2799">
        <v>30.06</v>
      </c>
      <c r="I2799">
        <v>4</v>
      </c>
      <c r="J2799" t="s">
        <v>12</v>
      </c>
    </row>
    <row r="2800" spans="1:10" x14ac:dyDescent="0.25">
      <c r="A2800" s="1">
        <v>45101</v>
      </c>
      <c r="B2800" s="7">
        <v>1.0416666666666666E-2</v>
      </c>
      <c r="C2800" s="7">
        <v>0</v>
      </c>
      <c r="D2800" s="8">
        <f>Weather[[#This Row],[Date]]+Weather[[#This Row],[WeatherHourlyBuckets]]</f>
        <v>45101</v>
      </c>
      <c r="E2800">
        <v>60.8</v>
      </c>
      <c r="F2800">
        <v>55.15</v>
      </c>
      <c r="G2800">
        <v>44.6</v>
      </c>
      <c r="H2800">
        <v>30</v>
      </c>
      <c r="I2800">
        <v>6</v>
      </c>
      <c r="J2800" t="s">
        <v>19</v>
      </c>
    </row>
    <row r="2801" spans="1:10" x14ac:dyDescent="0.25">
      <c r="A2801" s="1">
        <v>45101</v>
      </c>
      <c r="B2801" s="7">
        <v>3.472222222222222E-3</v>
      </c>
      <c r="C2801" s="7">
        <v>0</v>
      </c>
      <c r="D2801" s="8">
        <f>Weather[[#This Row],[Date]]+Weather[[#This Row],[WeatherHourlyBuckets]]</f>
        <v>45101</v>
      </c>
      <c r="E2801">
        <v>60.8</v>
      </c>
      <c r="F2801">
        <v>67.569999999999993</v>
      </c>
      <c r="G2801">
        <v>50</v>
      </c>
      <c r="H2801">
        <v>30</v>
      </c>
      <c r="I2801">
        <v>6</v>
      </c>
      <c r="J2801" t="s">
        <v>27</v>
      </c>
    </row>
    <row r="2802" spans="1:10" x14ac:dyDescent="0.25">
      <c r="A2802" s="1">
        <v>45101</v>
      </c>
      <c r="B2802" s="7">
        <v>0</v>
      </c>
      <c r="C2802" s="7">
        <v>0</v>
      </c>
      <c r="D2802" s="8">
        <f>Weather[[#This Row],[Date]]+Weather[[#This Row],[WeatherHourlyBuckets]]</f>
        <v>45101</v>
      </c>
      <c r="E2802">
        <v>60.8</v>
      </c>
      <c r="F2802">
        <v>67.569999999999993</v>
      </c>
      <c r="G2802">
        <v>50</v>
      </c>
      <c r="H2802">
        <v>29.99</v>
      </c>
      <c r="I2802">
        <v>6</v>
      </c>
      <c r="J2802" t="s">
        <v>24</v>
      </c>
    </row>
    <row r="2803" spans="1:10" x14ac:dyDescent="0.25">
      <c r="A2803" s="1">
        <v>45101</v>
      </c>
      <c r="B2803" s="7">
        <v>0.87152777777777779</v>
      </c>
      <c r="C2803" s="7">
        <v>0.83333333333333337</v>
      </c>
      <c r="D2803" s="8">
        <f>Weather[[#This Row],[Date]]+Weather[[#This Row],[WeatherHourlyBuckets]]</f>
        <v>45101.833333333336</v>
      </c>
      <c r="E2803">
        <v>69.8</v>
      </c>
      <c r="F2803">
        <v>37.659999999999997</v>
      </c>
      <c r="G2803">
        <v>42.8</v>
      </c>
      <c r="H2803">
        <v>30.15</v>
      </c>
      <c r="I2803">
        <v>6</v>
      </c>
      <c r="J2803" t="s">
        <v>25</v>
      </c>
    </row>
    <row r="2804" spans="1:10" x14ac:dyDescent="0.25">
      <c r="A2804" s="1">
        <v>45101</v>
      </c>
      <c r="B2804" s="7">
        <v>0.86458333333333337</v>
      </c>
      <c r="C2804" s="7">
        <v>0.83333333333333337</v>
      </c>
      <c r="D2804" s="8">
        <f>Weather[[#This Row],[Date]]+Weather[[#This Row],[WeatherHourlyBuckets]]</f>
        <v>45101.833333333336</v>
      </c>
      <c r="E2804">
        <v>69.8</v>
      </c>
      <c r="F2804">
        <v>37.659999999999997</v>
      </c>
      <c r="G2804">
        <v>42.8</v>
      </c>
      <c r="H2804">
        <v>30.14</v>
      </c>
      <c r="I2804">
        <v>4</v>
      </c>
      <c r="J2804" t="s">
        <v>25</v>
      </c>
    </row>
    <row r="2805" spans="1:10" x14ac:dyDescent="0.25">
      <c r="A2805" s="1">
        <v>45101</v>
      </c>
      <c r="B2805" s="7">
        <v>0.3298611111111111</v>
      </c>
      <c r="C2805" s="7">
        <v>0.29166666666666669</v>
      </c>
      <c r="D2805" s="8">
        <f>Weather[[#This Row],[Date]]+Weather[[#This Row],[WeatherHourlyBuckets]]</f>
        <v>45101.291666666664</v>
      </c>
      <c r="E2805">
        <v>57.2</v>
      </c>
      <c r="F2805">
        <v>58.55</v>
      </c>
      <c r="G2805">
        <v>42.8</v>
      </c>
      <c r="H2805">
        <v>30.09</v>
      </c>
      <c r="I2805">
        <v>5</v>
      </c>
      <c r="J2805" t="s">
        <v>13</v>
      </c>
    </row>
    <row r="2806" spans="1:10" x14ac:dyDescent="0.25">
      <c r="A2806" s="1">
        <v>45101</v>
      </c>
      <c r="B2806" s="7">
        <v>0.3263888888888889</v>
      </c>
      <c r="C2806" s="7">
        <v>0.29166666666666669</v>
      </c>
      <c r="D2806" s="8">
        <f>Weather[[#This Row],[Date]]+Weather[[#This Row],[WeatherHourlyBuckets]]</f>
        <v>45101.291666666664</v>
      </c>
      <c r="E2806">
        <v>57.2</v>
      </c>
      <c r="F2806">
        <v>58.55</v>
      </c>
      <c r="G2806">
        <v>42.8</v>
      </c>
      <c r="H2806">
        <v>30.09</v>
      </c>
      <c r="I2806">
        <v>5</v>
      </c>
      <c r="J2806" t="s">
        <v>22</v>
      </c>
    </row>
    <row r="2807" spans="1:10" x14ac:dyDescent="0.25">
      <c r="A2807" s="1">
        <v>45101</v>
      </c>
      <c r="B2807" s="7">
        <v>0.31944444444444442</v>
      </c>
      <c r="C2807" s="7">
        <v>0.29166666666666669</v>
      </c>
      <c r="D2807" s="8">
        <f>Weather[[#This Row],[Date]]+Weather[[#This Row],[WeatherHourlyBuckets]]</f>
        <v>45101.291666666664</v>
      </c>
      <c r="E2807">
        <v>55.4</v>
      </c>
      <c r="F2807">
        <v>62.48</v>
      </c>
      <c r="G2807">
        <v>42.8</v>
      </c>
      <c r="H2807">
        <v>30.09</v>
      </c>
      <c r="I2807">
        <v>6</v>
      </c>
      <c r="J2807" t="s">
        <v>13</v>
      </c>
    </row>
    <row r="2808" spans="1:10" x14ac:dyDescent="0.25">
      <c r="A2808" s="1">
        <v>45101</v>
      </c>
      <c r="B2808" s="7">
        <v>0.31597222222222221</v>
      </c>
      <c r="C2808" s="7">
        <v>0.29166666666666669</v>
      </c>
      <c r="D2808" s="8">
        <f>Weather[[#This Row],[Date]]+Weather[[#This Row],[WeatherHourlyBuckets]]</f>
        <v>45101.291666666664</v>
      </c>
      <c r="E2808">
        <v>55.4</v>
      </c>
      <c r="F2808">
        <v>62.48</v>
      </c>
      <c r="G2808">
        <v>42.8</v>
      </c>
      <c r="H2808">
        <v>30.1</v>
      </c>
      <c r="I2808">
        <v>6</v>
      </c>
      <c r="J2808" t="s">
        <v>13</v>
      </c>
    </row>
    <row r="2809" spans="1:10" x14ac:dyDescent="0.25">
      <c r="A2809" s="1">
        <v>45101</v>
      </c>
      <c r="B2809" s="7">
        <v>0.3125</v>
      </c>
      <c r="C2809" s="7">
        <v>0.29166666666666669</v>
      </c>
      <c r="D2809" s="8">
        <f>Weather[[#This Row],[Date]]+Weather[[#This Row],[WeatherHourlyBuckets]]</f>
        <v>45101.291666666664</v>
      </c>
      <c r="E2809">
        <v>55.4</v>
      </c>
      <c r="F2809">
        <v>62.48</v>
      </c>
      <c r="G2809">
        <v>42.8</v>
      </c>
      <c r="H2809">
        <v>30.1</v>
      </c>
      <c r="I2809">
        <v>6</v>
      </c>
      <c r="J2809" t="s">
        <v>13</v>
      </c>
    </row>
    <row r="2810" spans="1:10" x14ac:dyDescent="0.25">
      <c r="A2810" s="1">
        <v>45101</v>
      </c>
      <c r="B2810" s="7">
        <v>0.30208333333333331</v>
      </c>
      <c r="C2810" s="7">
        <v>0.29166666666666669</v>
      </c>
      <c r="D2810" s="8">
        <f>Weather[[#This Row],[Date]]+Weather[[#This Row],[WeatherHourlyBuckets]]</f>
        <v>45101.291666666664</v>
      </c>
      <c r="E2810">
        <v>53.6</v>
      </c>
      <c r="F2810">
        <v>66.709999999999994</v>
      </c>
      <c r="G2810">
        <v>42.8</v>
      </c>
      <c r="H2810">
        <v>30.09</v>
      </c>
      <c r="I2810">
        <v>7</v>
      </c>
      <c r="J2810" t="s">
        <v>13</v>
      </c>
    </row>
    <row r="2811" spans="1:10" x14ac:dyDescent="0.25">
      <c r="A2811" s="1">
        <v>45101</v>
      </c>
      <c r="B2811" s="7">
        <v>0.29166666666666669</v>
      </c>
      <c r="C2811" s="7">
        <v>0.29166666666666669</v>
      </c>
      <c r="D2811" s="8">
        <f>Weather[[#This Row],[Date]]+Weather[[#This Row],[WeatherHourlyBuckets]]</f>
        <v>45101.291666666664</v>
      </c>
      <c r="E2811">
        <v>53.6</v>
      </c>
      <c r="F2811">
        <v>66.709999999999994</v>
      </c>
      <c r="G2811">
        <v>42.8</v>
      </c>
      <c r="H2811">
        <v>30.09</v>
      </c>
      <c r="I2811">
        <v>6</v>
      </c>
      <c r="J2811" t="s">
        <v>22</v>
      </c>
    </row>
    <row r="2812" spans="1:10" x14ac:dyDescent="0.25">
      <c r="A2812" s="1">
        <v>45101</v>
      </c>
      <c r="B2812" s="7">
        <v>0.27777777777777779</v>
      </c>
      <c r="C2812" s="7">
        <v>0.25</v>
      </c>
      <c r="D2812" s="8">
        <f>Weather[[#This Row],[Date]]+Weather[[#This Row],[WeatherHourlyBuckets]]</f>
        <v>45101.25</v>
      </c>
      <c r="E2812">
        <v>53.6</v>
      </c>
      <c r="F2812">
        <v>66.709999999999994</v>
      </c>
      <c r="G2812">
        <v>42.8</v>
      </c>
      <c r="H2812">
        <v>30.08</v>
      </c>
      <c r="I2812">
        <v>6</v>
      </c>
      <c r="J2812" t="s">
        <v>22</v>
      </c>
    </row>
    <row r="2813" spans="1:10" x14ac:dyDescent="0.25">
      <c r="A2813" s="1">
        <v>45101</v>
      </c>
      <c r="B2813" s="7">
        <v>0.27430555555555558</v>
      </c>
      <c r="C2813" s="7">
        <v>0.25</v>
      </c>
      <c r="D2813" s="8">
        <f>Weather[[#This Row],[Date]]+Weather[[#This Row],[WeatherHourlyBuckets]]</f>
        <v>45101.25</v>
      </c>
      <c r="E2813">
        <v>53.6</v>
      </c>
      <c r="F2813">
        <v>66.709999999999994</v>
      </c>
      <c r="G2813">
        <v>42.8</v>
      </c>
      <c r="H2813">
        <v>30.08</v>
      </c>
      <c r="I2813">
        <v>6</v>
      </c>
      <c r="J2813" t="s">
        <v>13</v>
      </c>
    </row>
    <row r="2814" spans="1:10" x14ac:dyDescent="0.25">
      <c r="A2814" s="1">
        <v>45101</v>
      </c>
      <c r="B2814" s="7">
        <v>0.21527777777777779</v>
      </c>
      <c r="C2814" s="7">
        <v>0.20833333333333334</v>
      </c>
      <c r="D2814" s="8">
        <f>Weather[[#This Row],[Date]]+Weather[[#This Row],[WeatherHourlyBuckets]]</f>
        <v>45101.208333333336</v>
      </c>
      <c r="E2814">
        <v>50</v>
      </c>
      <c r="F2814">
        <v>76.180000000000007</v>
      </c>
      <c r="G2814">
        <v>42.8</v>
      </c>
      <c r="H2814">
        <v>30.07</v>
      </c>
      <c r="I2814">
        <v>7</v>
      </c>
      <c r="J2814" t="s">
        <v>21</v>
      </c>
    </row>
    <row r="2815" spans="1:10" x14ac:dyDescent="0.25">
      <c r="A2815" s="1">
        <v>45101</v>
      </c>
      <c r="B2815" s="7">
        <v>0.19791666666666666</v>
      </c>
      <c r="C2815" s="7">
        <v>0.16666666666666666</v>
      </c>
      <c r="D2815" s="8">
        <f>Weather[[#This Row],[Date]]+Weather[[#This Row],[WeatherHourlyBuckets]]</f>
        <v>45101.166666666664</v>
      </c>
      <c r="E2815">
        <v>51.8</v>
      </c>
      <c r="F2815">
        <v>71.27</v>
      </c>
      <c r="G2815">
        <v>42.8</v>
      </c>
      <c r="H2815">
        <v>30.06</v>
      </c>
      <c r="I2815">
        <v>7</v>
      </c>
      <c r="J2815" t="s">
        <v>21</v>
      </c>
    </row>
    <row r="2816" spans="1:10" x14ac:dyDescent="0.25">
      <c r="A2816" s="1">
        <v>45101</v>
      </c>
      <c r="B2816" s="7">
        <v>0.1875</v>
      </c>
      <c r="C2816" s="7">
        <v>0.16666666666666666</v>
      </c>
      <c r="D2816" s="8">
        <f>Weather[[#This Row],[Date]]+Weather[[#This Row],[WeatherHourlyBuckets]]</f>
        <v>45101.166666666664</v>
      </c>
      <c r="E2816">
        <v>53.6</v>
      </c>
      <c r="F2816">
        <v>66.709999999999994</v>
      </c>
      <c r="G2816">
        <v>42.8</v>
      </c>
      <c r="H2816">
        <v>30.06</v>
      </c>
      <c r="I2816">
        <v>9</v>
      </c>
      <c r="J2816" t="s">
        <v>11</v>
      </c>
    </row>
    <row r="2817" spans="1:10" x14ac:dyDescent="0.25">
      <c r="A2817" s="1">
        <v>45101</v>
      </c>
      <c r="B2817" s="7">
        <v>0.17708333333333334</v>
      </c>
      <c r="C2817" s="7">
        <v>0.16666666666666666</v>
      </c>
      <c r="D2817" s="8">
        <f>Weather[[#This Row],[Date]]+Weather[[#This Row],[WeatherHourlyBuckets]]</f>
        <v>45101.166666666664</v>
      </c>
      <c r="E2817">
        <v>53.6</v>
      </c>
      <c r="F2817">
        <v>66.709999999999994</v>
      </c>
      <c r="G2817">
        <v>42.8</v>
      </c>
      <c r="H2817">
        <v>30.06</v>
      </c>
      <c r="I2817">
        <v>8</v>
      </c>
      <c r="J2817" t="s">
        <v>21</v>
      </c>
    </row>
    <row r="2818" spans="1:10" x14ac:dyDescent="0.25">
      <c r="A2818" s="1">
        <v>45101</v>
      </c>
      <c r="B2818" s="7">
        <v>0.1736111111111111</v>
      </c>
      <c r="C2818" s="7">
        <v>0.16666666666666666</v>
      </c>
      <c r="D2818" s="8">
        <f>Weather[[#This Row],[Date]]+Weather[[#This Row],[WeatherHourlyBuckets]]</f>
        <v>45101.166666666664</v>
      </c>
      <c r="E2818">
        <v>53.6</v>
      </c>
      <c r="F2818">
        <v>66.709999999999994</v>
      </c>
      <c r="G2818">
        <v>42.8</v>
      </c>
      <c r="H2818">
        <v>30.06</v>
      </c>
      <c r="I2818">
        <v>8</v>
      </c>
      <c r="J2818" t="s">
        <v>11</v>
      </c>
    </row>
    <row r="2819" spans="1:10" x14ac:dyDescent="0.25">
      <c r="A2819" s="1">
        <v>45101</v>
      </c>
      <c r="B2819" s="7">
        <v>0.1701388888888889</v>
      </c>
      <c r="C2819" s="7">
        <v>0.16666666666666666</v>
      </c>
      <c r="D2819" s="8">
        <f>Weather[[#This Row],[Date]]+Weather[[#This Row],[WeatherHourlyBuckets]]</f>
        <v>45101.166666666664</v>
      </c>
      <c r="E2819">
        <v>53.6</v>
      </c>
      <c r="F2819">
        <v>66.709999999999994</v>
      </c>
      <c r="G2819">
        <v>42.8</v>
      </c>
      <c r="H2819">
        <v>30.06</v>
      </c>
      <c r="I2819">
        <v>9</v>
      </c>
      <c r="J2819" t="s">
        <v>11</v>
      </c>
    </row>
    <row r="2820" spans="1:10" x14ac:dyDescent="0.25">
      <c r="A2820" s="1">
        <v>45101</v>
      </c>
      <c r="B2820" s="7">
        <v>0.16666666666666666</v>
      </c>
      <c r="C2820" s="7">
        <v>0.16666666666666666</v>
      </c>
      <c r="D2820" s="8">
        <f>Weather[[#This Row],[Date]]+Weather[[#This Row],[WeatherHourlyBuckets]]</f>
        <v>45101.166666666664</v>
      </c>
      <c r="E2820">
        <v>53.6</v>
      </c>
      <c r="F2820">
        <v>66.709999999999994</v>
      </c>
      <c r="G2820">
        <v>42.8</v>
      </c>
      <c r="H2820">
        <v>30.06</v>
      </c>
      <c r="I2820">
        <v>9</v>
      </c>
      <c r="J2820" t="s">
        <v>11</v>
      </c>
    </row>
    <row r="2821" spans="1:10" x14ac:dyDescent="0.25">
      <c r="A2821" s="1">
        <v>45101</v>
      </c>
      <c r="B2821" s="7">
        <v>0.16319444444444445</v>
      </c>
      <c r="C2821" s="7">
        <v>0.125</v>
      </c>
      <c r="D2821" s="8">
        <f>Weather[[#This Row],[Date]]+Weather[[#This Row],[WeatherHourlyBuckets]]</f>
        <v>45101.125</v>
      </c>
      <c r="E2821">
        <v>53.6</v>
      </c>
      <c r="F2821">
        <v>66.709999999999994</v>
      </c>
      <c r="G2821">
        <v>42.8</v>
      </c>
      <c r="H2821">
        <v>30.06</v>
      </c>
      <c r="I2821">
        <v>9</v>
      </c>
      <c r="J2821" t="s">
        <v>11</v>
      </c>
    </row>
    <row r="2822" spans="1:10" x14ac:dyDescent="0.25">
      <c r="A2822" s="1">
        <v>45101</v>
      </c>
      <c r="B2822" s="7">
        <v>0.15972222222222221</v>
      </c>
      <c r="C2822" s="7">
        <v>0.125</v>
      </c>
      <c r="D2822" s="8">
        <f>Weather[[#This Row],[Date]]+Weather[[#This Row],[WeatherHourlyBuckets]]</f>
        <v>45101.125</v>
      </c>
      <c r="E2822">
        <v>53.6</v>
      </c>
      <c r="F2822">
        <v>66.709999999999994</v>
      </c>
      <c r="G2822">
        <v>42.8</v>
      </c>
      <c r="H2822">
        <v>30.06</v>
      </c>
      <c r="I2822">
        <v>9</v>
      </c>
      <c r="J2822" t="s">
        <v>11</v>
      </c>
    </row>
    <row r="2823" spans="1:10" x14ac:dyDescent="0.25">
      <c r="A2823" s="1">
        <v>45101</v>
      </c>
      <c r="B2823" s="7">
        <v>0.15625</v>
      </c>
      <c r="C2823" s="7">
        <v>0.125</v>
      </c>
      <c r="D2823" s="8">
        <f>Weather[[#This Row],[Date]]+Weather[[#This Row],[WeatherHourlyBuckets]]</f>
        <v>45101.125</v>
      </c>
      <c r="E2823">
        <v>53.6</v>
      </c>
      <c r="F2823">
        <v>66.709999999999994</v>
      </c>
      <c r="G2823">
        <v>42.8</v>
      </c>
      <c r="H2823">
        <v>30.06</v>
      </c>
      <c r="I2823">
        <v>8</v>
      </c>
      <c r="J2823" t="s">
        <v>11</v>
      </c>
    </row>
    <row r="2824" spans="1:10" x14ac:dyDescent="0.25">
      <c r="A2824" s="1">
        <v>45101</v>
      </c>
      <c r="B2824" s="7">
        <v>0.15277777777777779</v>
      </c>
      <c r="C2824" s="7">
        <v>0.125</v>
      </c>
      <c r="D2824" s="8">
        <f>Weather[[#This Row],[Date]]+Weather[[#This Row],[WeatherHourlyBuckets]]</f>
        <v>45101.125</v>
      </c>
      <c r="E2824">
        <v>53.6</v>
      </c>
      <c r="F2824">
        <v>66.709999999999994</v>
      </c>
      <c r="G2824">
        <v>42.8</v>
      </c>
      <c r="H2824">
        <v>30.06</v>
      </c>
      <c r="I2824">
        <v>8</v>
      </c>
      <c r="J2824" t="s">
        <v>11</v>
      </c>
    </row>
    <row r="2825" spans="1:10" x14ac:dyDescent="0.25">
      <c r="A2825" s="1">
        <v>45101</v>
      </c>
      <c r="B2825" s="7">
        <v>0.14930555555555555</v>
      </c>
      <c r="C2825" s="7">
        <v>0.125</v>
      </c>
      <c r="D2825" s="8">
        <f>Weather[[#This Row],[Date]]+Weather[[#This Row],[WeatherHourlyBuckets]]</f>
        <v>45101.125</v>
      </c>
      <c r="E2825">
        <v>51.8</v>
      </c>
      <c r="F2825">
        <v>71.27</v>
      </c>
      <c r="G2825">
        <v>42.8</v>
      </c>
      <c r="H2825">
        <v>30.06</v>
      </c>
      <c r="I2825">
        <v>7</v>
      </c>
      <c r="J2825" t="s">
        <v>11</v>
      </c>
    </row>
    <row r="2826" spans="1:10" x14ac:dyDescent="0.25">
      <c r="A2826" s="1">
        <v>45101</v>
      </c>
      <c r="B2826" s="7">
        <v>0.14583333333333334</v>
      </c>
      <c r="C2826" s="7">
        <v>0.125</v>
      </c>
      <c r="D2826" s="8">
        <f>Weather[[#This Row],[Date]]+Weather[[#This Row],[WeatherHourlyBuckets]]</f>
        <v>45101.125</v>
      </c>
      <c r="E2826">
        <v>53.6</v>
      </c>
      <c r="F2826">
        <v>66.709999999999994</v>
      </c>
      <c r="G2826">
        <v>42.8</v>
      </c>
      <c r="H2826">
        <v>30.06</v>
      </c>
      <c r="I2826">
        <v>5</v>
      </c>
      <c r="J2826" t="s">
        <v>21</v>
      </c>
    </row>
    <row r="2827" spans="1:10" x14ac:dyDescent="0.25">
      <c r="A2827" s="1">
        <v>45101</v>
      </c>
      <c r="B2827" s="7">
        <v>0.12847222222222221</v>
      </c>
      <c r="C2827" s="7">
        <v>0.125</v>
      </c>
      <c r="D2827" s="8">
        <f>Weather[[#This Row],[Date]]+Weather[[#This Row],[WeatherHourlyBuckets]]</f>
        <v>45101.125</v>
      </c>
      <c r="E2827">
        <v>55.4</v>
      </c>
      <c r="F2827">
        <v>62.48</v>
      </c>
      <c r="G2827">
        <v>42.8</v>
      </c>
      <c r="H2827">
        <v>30.06</v>
      </c>
      <c r="I2827">
        <v>4</v>
      </c>
      <c r="J2827" t="s">
        <v>12</v>
      </c>
    </row>
    <row r="2828" spans="1:10" x14ac:dyDescent="0.25">
      <c r="A2828" s="1">
        <v>45101</v>
      </c>
      <c r="B2828" s="7">
        <v>0.125</v>
      </c>
      <c r="C2828" s="7">
        <v>0.125</v>
      </c>
      <c r="D2828" s="8">
        <f>Weather[[#This Row],[Date]]+Weather[[#This Row],[WeatherHourlyBuckets]]</f>
        <v>45101.125</v>
      </c>
      <c r="E2828">
        <v>55.4</v>
      </c>
      <c r="F2828">
        <v>62.48</v>
      </c>
      <c r="G2828">
        <v>42.8</v>
      </c>
      <c r="H2828">
        <v>30.06</v>
      </c>
      <c r="I2828">
        <v>4</v>
      </c>
      <c r="J2828" t="s">
        <v>12</v>
      </c>
    </row>
    <row r="2829" spans="1:10" x14ac:dyDescent="0.25">
      <c r="A2829" s="1">
        <v>45101</v>
      </c>
      <c r="B2829" s="7">
        <v>0.86805555555555558</v>
      </c>
      <c r="C2829" s="7">
        <v>0.83333333333333337</v>
      </c>
      <c r="D2829" s="8">
        <f>Weather[[#This Row],[Date]]+Weather[[#This Row],[WeatherHourlyBuckets]]</f>
        <v>45101.833333333336</v>
      </c>
      <c r="E2829">
        <v>71.599999999999994</v>
      </c>
      <c r="F2829">
        <v>30.82</v>
      </c>
      <c r="G2829">
        <v>39.200000000000003</v>
      </c>
      <c r="H2829">
        <v>30.14</v>
      </c>
      <c r="I2829">
        <v>4</v>
      </c>
      <c r="J2829" t="s">
        <v>25</v>
      </c>
    </row>
    <row r="2830" spans="1:10" x14ac:dyDescent="0.25">
      <c r="A2830" s="1">
        <v>45101</v>
      </c>
      <c r="B2830" s="7">
        <v>0.84027777777777779</v>
      </c>
      <c r="C2830" s="7">
        <v>0.83333333333333337</v>
      </c>
      <c r="D2830" s="8">
        <f>Weather[[#This Row],[Date]]+Weather[[#This Row],[WeatherHourlyBuckets]]</f>
        <v>45101.833333333336</v>
      </c>
      <c r="E2830">
        <v>73.400000000000006</v>
      </c>
      <c r="F2830">
        <v>29</v>
      </c>
      <c r="G2830">
        <v>39.200000000000003</v>
      </c>
      <c r="H2830">
        <v>30.13</v>
      </c>
      <c r="I2830">
        <v>6</v>
      </c>
      <c r="J2830" t="s">
        <v>22</v>
      </c>
    </row>
    <row r="2831" spans="1:10" x14ac:dyDescent="0.25">
      <c r="A2831" s="1">
        <v>45101</v>
      </c>
      <c r="B2831" s="7">
        <v>0.83680555555555558</v>
      </c>
      <c r="C2831" s="7">
        <v>0.83333333333333337</v>
      </c>
      <c r="D2831" s="8">
        <f>Weather[[#This Row],[Date]]+Weather[[#This Row],[WeatherHourlyBuckets]]</f>
        <v>45101.833333333336</v>
      </c>
      <c r="E2831">
        <v>73.400000000000006</v>
      </c>
      <c r="F2831">
        <v>29</v>
      </c>
      <c r="G2831">
        <v>39.200000000000003</v>
      </c>
      <c r="H2831">
        <v>30.13</v>
      </c>
      <c r="I2831">
        <v>6</v>
      </c>
      <c r="J2831" t="s">
        <v>22</v>
      </c>
    </row>
    <row r="2832" spans="1:10" x14ac:dyDescent="0.25">
      <c r="A2832" s="1">
        <v>45101</v>
      </c>
      <c r="B2832" s="7">
        <v>0.83333333333333337</v>
      </c>
      <c r="C2832" s="7">
        <v>0.83333333333333337</v>
      </c>
      <c r="D2832" s="8">
        <f>Weather[[#This Row],[Date]]+Weather[[#This Row],[WeatherHourlyBuckets]]</f>
        <v>45101.833333333336</v>
      </c>
      <c r="E2832">
        <v>73.400000000000006</v>
      </c>
      <c r="F2832">
        <v>29</v>
      </c>
      <c r="G2832">
        <v>39.200000000000003</v>
      </c>
      <c r="H2832">
        <v>30.13</v>
      </c>
      <c r="I2832">
        <v>6</v>
      </c>
      <c r="J2832" t="s">
        <v>22</v>
      </c>
    </row>
    <row r="2833" spans="1:10" x14ac:dyDescent="0.25">
      <c r="A2833" s="1">
        <v>45101</v>
      </c>
      <c r="B2833" s="7">
        <v>0.82986111111111116</v>
      </c>
      <c r="C2833" s="7">
        <v>0.79166666666666663</v>
      </c>
      <c r="D2833" s="8">
        <f>Weather[[#This Row],[Date]]+Weather[[#This Row],[WeatherHourlyBuckets]]</f>
        <v>45101.791666666664</v>
      </c>
      <c r="E2833">
        <v>73.400000000000006</v>
      </c>
      <c r="F2833">
        <v>29</v>
      </c>
      <c r="G2833">
        <v>39.200000000000003</v>
      </c>
      <c r="H2833">
        <v>30.13</v>
      </c>
      <c r="I2833">
        <v>6</v>
      </c>
      <c r="J2833" t="s">
        <v>22</v>
      </c>
    </row>
    <row r="2834" spans="1:10" x14ac:dyDescent="0.25">
      <c r="A2834" s="1">
        <v>45101</v>
      </c>
      <c r="B2834" s="7">
        <v>0.82638888888888884</v>
      </c>
      <c r="C2834" s="7">
        <v>0.79166666666666663</v>
      </c>
      <c r="D2834" s="8">
        <f>Weather[[#This Row],[Date]]+Weather[[#This Row],[WeatherHourlyBuckets]]</f>
        <v>45101.791666666664</v>
      </c>
      <c r="E2834">
        <v>73.400000000000006</v>
      </c>
      <c r="F2834">
        <v>29</v>
      </c>
      <c r="G2834">
        <v>39.200000000000003</v>
      </c>
      <c r="H2834">
        <v>30.12</v>
      </c>
      <c r="I2834">
        <v>6</v>
      </c>
      <c r="J2834" t="s">
        <v>22</v>
      </c>
    </row>
    <row r="2835" spans="1:10" x14ac:dyDescent="0.25">
      <c r="A2835" s="1">
        <v>45101</v>
      </c>
      <c r="B2835" s="7">
        <v>0.82291666666666663</v>
      </c>
      <c r="C2835" s="7">
        <v>0.79166666666666663</v>
      </c>
      <c r="D2835" s="8">
        <f>Weather[[#This Row],[Date]]+Weather[[#This Row],[WeatherHourlyBuckets]]</f>
        <v>45101.791666666664</v>
      </c>
      <c r="E2835">
        <v>73.400000000000006</v>
      </c>
      <c r="F2835">
        <v>29</v>
      </c>
      <c r="G2835">
        <v>39.200000000000003</v>
      </c>
      <c r="H2835">
        <v>30.12</v>
      </c>
      <c r="I2835">
        <v>5</v>
      </c>
      <c r="J2835" t="s">
        <v>12</v>
      </c>
    </row>
    <row r="2836" spans="1:10" x14ac:dyDescent="0.25">
      <c r="A2836" s="1">
        <v>45101</v>
      </c>
      <c r="B2836" s="7">
        <v>0.81944444444444442</v>
      </c>
      <c r="C2836" s="7">
        <v>0.79166666666666663</v>
      </c>
      <c r="D2836" s="8">
        <f>Weather[[#This Row],[Date]]+Weather[[#This Row],[WeatherHourlyBuckets]]</f>
        <v>45101.791666666664</v>
      </c>
      <c r="E2836">
        <v>73.400000000000006</v>
      </c>
      <c r="F2836">
        <v>29</v>
      </c>
      <c r="G2836">
        <v>39.200000000000003</v>
      </c>
      <c r="H2836">
        <v>30.12</v>
      </c>
      <c r="I2836">
        <v>5</v>
      </c>
      <c r="J2836" t="s">
        <v>12</v>
      </c>
    </row>
    <row r="2837" spans="1:10" x14ac:dyDescent="0.25">
      <c r="A2837" s="1">
        <v>45101</v>
      </c>
      <c r="B2837" s="7">
        <v>0.81597222222222221</v>
      </c>
      <c r="C2837" s="7">
        <v>0.79166666666666663</v>
      </c>
      <c r="D2837" s="8">
        <f>Weather[[#This Row],[Date]]+Weather[[#This Row],[WeatherHourlyBuckets]]</f>
        <v>45101.791666666664</v>
      </c>
      <c r="E2837">
        <v>73.400000000000006</v>
      </c>
      <c r="F2837">
        <v>29</v>
      </c>
      <c r="G2837">
        <v>39.200000000000003</v>
      </c>
      <c r="H2837">
        <v>30.12</v>
      </c>
      <c r="I2837">
        <v>6</v>
      </c>
      <c r="J2837" t="s">
        <v>12</v>
      </c>
    </row>
    <row r="2838" spans="1:10" x14ac:dyDescent="0.25">
      <c r="A2838" s="1">
        <v>45101</v>
      </c>
      <c r="B2838" s="7">
        <v>0.8125</v>
      </c>
      <c r="C2838" s="7">
        <v>0.79166666666666663</v>
      </c>
      <c r="D2838" s="8">
        <f>Weather[[#This Row],[Date]]+Weather[[#This Row],[WeatherHourlyBuckets]]</f>
        <v>45101.791666666664</v>
      </c>
      <c r="E2838">
        <v>73.400000000000006</v>
      </c>
      <c r="F2838">
        <v>29</v>
      </c>
      <c r="G2838">
        <v>39.200000000000003</v>
      </c>
      <c r="H2838">
        <v>30.12</v>
      </c>
      <c r="I2838">
        <v>6</v>
      </c>
      <c r="J2838" t="s">
        <v>22</v>
      </c>
    </row>
    <row r="2839" spans="1:10" x14ac:dyDescent="0.25">
      <c r="A2839" s="1">
        <v>45101</v>
      </c>
      <c r="B2839" s="7">
        <v>0.80208333333333337</v>
      </c>
      <c r="C2839" s="7">
        <v>0.79166666666666663</v>
      </c>
      <c r="D2839" s="8">
        <f>Weather[[#This Row],[Date]]+Weather[[#This Row],[WeatherHourlyBuckets]]</f>
        <v>45101.791666666664</v>
      </c>
      <c r="E2839">
        <v>75.2</v>
      </c>
      <c r="F2839">
        <v>27.31</v>
      </c>
      <c r="G2839">
        <v>39.200000000000003</v>
      </c>
      <c r="H2839">
        <v>30.12</v>
      </c>
      <c r="I2839">
        <v>7</v>
      </c>
      <c r="J2839" t="s">
        <v>12</v>
      </c>
    </row>
    <row r="2840" spans="1:10" x14ac:dyDescent="0.25">
      <c r="A2840" s="1">
        <v>45101</v>
      </c>
      <c r="B2840" s="7">
        <v>0.79861111111111116</v>
      </c>
      <c r="C2840" s="7">
        <v>0.79166666666666663</v>
      </c>
      <c r="D2840" s="8">
        <f>Weather[[#This Row],[Date]]+Weather[[#This Row],[WeatherHourlyBuckets]]</f>
        <v>45101.791666666664</v>
      </c>
      <c r="E2840">
        <v>75.2</v>
      </c>
      <c r="F2840">
        <v>27.31</v>
      </c>
      <c r="G2840">
        <v>39.200000000000003</v>
      </c>
      <c r="H2840">
        <v>30.11</v>
      </c>
      <c r="I2840">
        <v>8</v>
      </c>
      <c r="J2840" t="s">
        <v>12</v>
      </c>
    </row>
    <row r="2841" spans="1:10" x14ac:dyDescent="0.25">
      <c r="A2841" s="1">
        <v>45101</v>
      </c>
      <c r="B2841" s="7">
        <v>0.79513888888888884</v>
      </c>
      <c r="C2841" s="7">
        <v>0.79166666666666663</v>
      </c>
      <c r="D2841" s="8">
        <f>Weather[[#This Row],[Date]]+Weather[[#This Row],[WeatherHourlyBuckets]]</f>
        <v>45101.791666666664</v>
      </c>
      <c r="E2841">
        <v>75.2</v>
      </c>
      <c r="F2841">
        <v>27.31</v>
      </c>
      <c r="G2841">
        <v>39.200000000000003</v>
      </c>
      <c r="H2841">
        <v>30.11</v>
      </c>
      <c r="I2841">
        <v>8</v>
      </c>
      <c r="J2841" t="s">
        <v>22</v>
      </c>
    </row>
    <row r="2842" spans="1:10" x14ac:dyDescent="0.25">
      <c r="A2842" s="1">
        <v>45101</v>
      </c>
      <c r="B2842" s="7">
        <v>0.79166666666666663</v>
      </c>
      <c r="C2842" s="7">
        <v>0.79166666666666663</v>
      </c>
      <c r="D2842" s="8">
        <f>Weather[[#This Row],[Date]]+Weather[[#This Row],[WeatherHourlyBuckets]]</f>
        <v>45101.791666666664</v>
      </c>
      <c r="E2842">
        <v>75.2</v>
      </c>
      <c r="F2842">
        <v>27.31</v>
      </c>
      <c r="G2842">
        <v>39.200000000000003</v>
      </c>
      <c r="H2842">
        <v>30.11</v>
      </c>
      <c r="I2842">
        <v>8</v>
      </c>
      <c r="J2842" t="s">
        <v>12</v>
      </c>
    </row>
    <row r="2843" spans="1:10" x14ac:dyDescent="0.25">
      <c r="A2843" s="1">
        <v>45101</v>
      </c>
      <c r="B2843" s="7">
        <v>0.78819444444444442</v>
      </c>
      <c r="C2843" s="7">
        <v>0.75</v>
      </c>
      <c r="D2843" s="8">
        <f>Weather[[#This Row],[Date]]+Weather[[#This Row],[WeatherHourlyBuckets]]</f>
        <v>45101.75</v>
      </c>
      <c r="E2843">
        <v>75.2</v>
      </c>
      <c r="F2843">
        <v>27.31</v>
      </c>
      <c r="G2843">
        <v>39.200000000000003</v>
      </c>
      <c r="H2843">
        <v>30.11</v>
      </c>
      <c r="I2843">
        <v>8</v>
      </c>
      <c r="J2843" t="s">
        <v>12</v>
      </c>
    </row>
    <row r="2844" spans="1:10" x14ac:dyDescent="0.25">
      <c r="A2844" s="1">
        <v>45101</v>
      </c>
      <c r="B2844" s="7">
        <v>0.78125</v>
      </c>
      <c r="C2844" s="7">
        <v>0.75</v>
      </c>
      <c r="D2844" s="8">
        <f>Weather[[#This Row],[Date]]+Weather[[#This Row],[WeatherHourlyBuckets]]</f>
        <v>45101.75</v>
      </c>
      <c r="E2844">
        <v>75.2</v>
      </c>
      <c r="F2844">
        <v>27.31</v>
      </c>
      <c r="G2844">
        <v>39.200000000000003</v>
      </c>
      <c r="H2844">
        <v>30.11</v>
      </c>
      <c r="I2844">
        <v>12</v>
      </c>
      <c r="J2844" t="s">
        <v>22</v>
      </c>
    </row>
    <row r="2845" spans="1:10" x14ac:dyDescent="0.25">
      <c r="A2845" s="1">
        <v>45101</v>
      </c>
      <c r="B2845" s="7">
        <v>0.77430555555555558</v>
      </c>
      <c r="C2845" s="7">
        <v>0.75</v>
      </c>
      <c r="D2845" s="8">
        <f>Weather[[#This Row],[Date]]+Weather[[#This Row],[WeatherHourlyBuckets]]</f>
        <v>45101.75</v>
      </c>
      <c r="E2845">
        <v>77</v>
      </c>
      <c r="F2845">
        <v>25.73</v>
      </c>
      <c r="G2845">
        <v>39.200000000000003</v>
      </c>
      <c r="H2845">
        <v>30.1</v>
      </c>
      <c r="I2845">
        <v>7</v>
      </c>
      <c r="J2845" t="s">
        <v>22</v>
      </c>
    </row>
    <row r="2846" spans="1:10" x14ac:dyDescent="0.25">
      <c r="A2846" s="1">
        <v>45101</v>
      </c>
      <c r="B2846" s="7">
        <v>0.76041666666666663</v>
      </c>
      <c r="C2846" s="7">
        <v>0.75</v>
      </c>
      <c r="D2846" s="8">
        <f>Weather[[#This Row],[Date]]+Weather[[#This Row],[WeatherHourlyBuckets]]</f>
        <v>45101.75</v>
      </c>
      <c r="E2846">
        <v>77</v>
      </c>
      <c r="F2846">
        <v>25.73</v>
      </c>
      <c r="G2846">
        <v>39.200000000000003</v>
      </c>
      <c r="H2846">
        <v>30.1</v>
      </c>
      <c r="I2846">
        <v>9</v>
      </c>
      <c r="J2846" t="s">
        <v>13</v>
      </c>
    </row>
    <row r="2847" spans="1:10" x14ac:dyDescent="0.25">
      <c r="A2847" s="1">
        <v>45101</v>
      </c>
      <c r="B2847" s="7">
        <v>0.75694444444444442</v>
      </c>
      <c r="C2847" s="7">
        <v>0.75</v>
      </c>
      <c r="D2847" s="8">
        <f>Weather[[#This Row],[Date]]+Weather[[#This Row],[WeatherHourlyBuckets]]</f>
        <v>45101.75</v>
      </c>
      <c r="E2847">
        <v>77</v>
      </c>
      <c r="F2847">
        <v>25.73</v>
      </c>
      <c r="G2847">
        <v>39.200000000000003</v>
      </c>
      <c r="H2847">
        <v>30.1</v>
      </c>
      <c r="I2847">
        <v>11</v>
      </c>
      <c r="J2847" t="s">
        <v>12</v>
      </c>
    </row>
    <row r="2848" spans="1:10" x14ac:dyDescent="0.25">
      <c r="A2848" s="1">
        <v>45101</v>
      </c>
      <c r="B2848" s="7">
        <v>0.73958333333333337</v>
      </c>
      <c r="C2848" s="7">
        <v>0.70833333333333337</v>
      </c>
      <c r="D2848" s="8">
        <f>Weather[[#This Row],[Date]]+Weather[[#This Row],[WeatherHourlyBuckets]]</f>
        <v>45101.708333333336</v>
      </c>
      <c r="E2848">
        <v>78.8</v>
      </c>
      <c r="F2848">
        <v>24.25</v>
      </c>
      <c r="G2848">
        <v>39.200000000000003</v>
      </c>
      <c r="H2848">
        <v>30.09</v>
      </c>
      <c r="I2848">
        <v>10</v>
      </c>
      <c r="J2848" t="s">
        <v>13</v>
      </c>
    </row>
    <row r="2849" spans="1:10" x14ac:dyDescent="0.25">
      <c r="A2849" s="1">
        <v>45101</v>
      </c>
      <c r="B2849" s="7">
        <v>0.73611111111111116</v>
      </c>
      <c r="C2849" s="7">
        <v>0.70833333333333337</v>
      </c>
      <c r="D2849" s="8">
        <f>Weather[[#This Row],[Date]]+Weather[[#This Row],[WeatherHourlyBuckets]]</f>
        <v>45101.708333333336</v>
      </c>
      <c r="E2849">
        <v>78.8</v>
      </c>
      <c r="F2849">
        <v>24.25</v>
      </c>
      <c r="G2849">
        <v>39.200000000000003</v>
      </c>
      <c r="H2849">
        <v>30.09</v>
      </c>
      <c r="I2849">
        <v>10</v>
      </c>
      <c r="J2849" t="s">
        <v>22</v>
      </c>
    </row>
    <row r="2850" spans="1:10" x14ac:dyDescent="0.25">
      <c r="A2850" s="1">
        <v>45101</v>
      </c>
      <c r="B2850" s="7">
        <v>0.70486111111111116</v>
      </c>
      <c r="C2850" s="7">
        <v>0.66666666666666663</v>
      </c>
      <c r="D2850" s="8">
        <f>Weather[[#This Row],[Date]]+Weather[[#This Row],[WeatherHourlyBuckets]]</f>
        <v>45101.666666666664</v>
      </c>
      <c r="E2850">
        <v>78.8</v>
      </c>
      <c r="F2850">
        <v>24.25</v>
      </c>
      <c r="G2850">
        <v>39.200000000000003</v>
      </c>
      <c r="H2850">
        <v>30.08</v>
      </c>
      <c r="I2850">
        <v>13</v>
      </c>
      <c r="J2850" t="s">
        <v>22</v>
      </c>
    </row>
    <row r="2851" spans="1:10" x14ac:dyDescent="0.25">
      <c r="A2851" s="1">
        <v>45101</v>
      </c>
      <c r="B2851" s="7">
        <v>0.36805555555555558</v>
      </c>
      <c r="C2851" s="7">
        <v>0.33333333333333331</v>
      </c>
      <c r="D2851" s="8">
        <f>Weather[[#This Row],[Date]]+Weather[[#This Row],[WeatherHourlyBuckets]]</f>
        <v>45101.333333333336</v>
      </c>
      <c r="E2851">
        <v>66.2</v>
      </c>
      <c r="F2851">
        <v>37.07</v>
      </c>
      <c r="G2851">
        <v>39.200000000000003</v>
      </c>
      <c r="H2851">
        <v>30.1</v>
      </c>
      <c r="I2851">
        <v>4</v>
      </c>
      <c r="J2851" t="s">
        <v>21</v>
      </c>
    </row>
    <row r="2852" spans="1:10" x14ac:dyDescent="0.25">
      <c r="A2852" s="1">
        <v>45101</v>
      </c>
      <c r="B2852" s="7">
        <v>0.36458333333333331</v>
      </c>
      <c r="C2852" s="7">
        <v>0.33333333333333331</v>
      </c>
      <c r="D2852" s="8">
        <f>Weather[[#This Row],[Date]]+Weather[[#This Row],[WeatherHourlyBuckets]]</f>
        <v>45101.333333333336</v>
      </c>
      <c r="E2852">
        <v>64.400000000000006</v>
      </c>
      <c r="F2852">
        <v>39.46</v>
      </c>
      <c r="G2852">
        <v>39.200000000000003</v>
      </c>
      <c r="H2852">
        <v>30.1</v>
      </c>
      <c r="I2852">
        <v>5</v>
      </c>
      <c r="J2852" t="s">
        <v>21</v>
      </c>
    </row>
    <row r="2853" spans="1:10" x14ac:dyDescent="0.25">
      <c r="A2853" s="1">
        <v>45101</v>
      </c>
      <c r="B2853" s="7">
        <v>0.3576388888888889</v>
      </c>
      <c r="C2853" s="7">
        <v>0.33333333333333331</v>
      </c>
      <c r="D2853" s="8">
        <f>Weather[[#This Row],[Date]]+Weather[[#This Row],[WeatherHourlyBuckets]]</f>
        <v>45101.333333333336</v>
      </c>
      <c r="E2853">
        <v>64.400000000000006</v>
      </c>
      <c r="F2853">
        <v>39.46</v>
      </c>
      <c r="G2853">
        <v>39.200000000000003</v>
      </c>
      <c r="H2853">
        <v>30.1</v>
      </c>
      <c r="I2853">
        <v>6</v>
      </c>
      <c r="J2853" t="s">
        <v>21</v>
      </c>
    </row>
    <row r="2854" spans="1:10" x14ac:dyDescent="0.25">
      <c r="A2854" s="1">
        <v>45101</v>
      </c>
      <c r="B2854" s="7">
        <v>0.35416666666666669</v>
      </c>
      <c r="C2854" s="7">
        <v>0.33333333333333331</v>
      </c>
      <c r="D2854" s="8">
        <f>Weather[[#This Row],[Date]]+Weather[[#This Row],[WeatherHourlyBuckets]]</f>
        <v>45101.333333333336</v>
      </c>
      <c r="E2854">
        <v>64.400000000000006</v>
      </c>
      <c r="F2854">
        <v>39.46</v>
      </c>
      <c r="G2854">
        <v>39.200000000000003</v>
      </c>
      <c r="H2854">
        <v>30.1</v>
      </c>
      <c r="I2854">
        <v>5</v>
      </c>
      <c r="J2854" t="s">
        <v>21</v>
      </c>
    </row>
    <row r="2855" spans="1:10" x14ac:dyDescent="0.25">
      <c r="A2855" s="1">
        <v>45101</v>
      </c>
      <c r="B2855" s="7">
        <v>0.26041666666666669</v>
      </c>
      <c r="C2855" s="7">
        <v>0.25</v>
      </c>
      <c r="D2855" s="8">
        <f>Weather[[#This Row],[Date]]+Weather[[#This Row],[WeatherHourlyBuckets]]</f>
        <v>45101.25</v>
      </c>
      <c r="E2855">
        <v>55.4</v>
      </c>
      <c r="F2855">
        <v>54.35</v>
      </c>
      <c r="G2855">
        <v>39.200000000000003</v>
      </c>
      <c r="H2855">
        <v>30.07</v>
      </c>
      <c r="I2855">
        <v>5</v>
      </c>
      <c r="J2855" t="s">
        <v>12</v>
      </c>
    </row>
    <row r="2856" spans="1:10" x14ac:dyDescent="0.25">
      <c r="A2856" s="1">
        <v>45101</v>
      </c>
      <c r="B2856" s="7">
        <v>0.11458333333333333</v>
      </c>
      <c r="C2856" s="7">
        <v>8.3333333333333329E-2</v>
      </c>
      <c r="D2856" s="8">
        <f>Weather[[#This Row],[Date]]+Weather[[#This Row],[WeatherHourlyBuckets]]</f>
        <v>45101.083333333336</v>
      </c>
      <c r="E2856">
        <v>57.2</v>
      </c>
      <c r="F2856">
        <v>50.93</v>
      </c>
      <c r="G2856">
        <v>39.200000000000003</v>
      </c>
      <c r="H2856">
        <v>30.06</v>
      </c>
      <c r="I2856">
        <v>6</v>
      </c>
      <c r="J2856" t="s">
        <v>13</v>
      </c>
    </row>
    <row r="2857" spans="1:10" x14ac:dyDescent="0.25">
      <c r="A2857" s="1">
        <v>45101</v>
      </c>
      <c r="B2857" s="7">
        <v>7.6388888888888895E-2</v>
      </c>
      <c r="C2857" s="7">
        <v>4.1666666666666664E-2</v>
      </c>
      <c r="D2857" s="8">
        <f>Weather[[#This Row],[Date]]+Weather[[#This Row],[WeatherHourlyBuckets]]</f>
        <v>45101.041666666664</v>
      </c>
      <c r="E2857">
        <v>57.2</v>
      </c>
      <c r="F2857">
        <v>50.93</v>
      </c>
      <c r="G2857">
        <v>39.200000000000003</v>
      </c>
      <c r="H2857">
        <v>30.03</v>
      </c>
      <c r="I2857">
        <v>4</v>
      </c>
      <c r="J2857" t="s">
        <v>16</v>
      </c>
    </row>
    <row r="2858" spans="1:10" x14ac:dyDescent="0.25">
      <c r="A2858" s="1">
        <v>45101</v>
      </c>
      <c r="B2858" s="7">
        <v>0.87013888888888891</v>
      </c>
      <c r="C2858" s="7">
        <v>0.83333333333333337</v>
      </c>
      <c r="D2858" s="8">
        <f>Weather[[#This Row],[Date]]+Weather[[#This Row],[WeatherHourlyBuckets]]</f>
        <v>45101.833333333336</v>
      </c>
      <c r="E2858">
        <v>69.98</v>
      </c>
      <c r="F2858">
        <v>34.92</v>
      </c>
      <c r="G2858">
        <v>41</v>
      </c>
      <c r="H2858">
        <v>30.14</v>
      </c>
      <c r="I2858">
        <v>5</v>
      </c>
      <c r="J2858" t="s">
        <v>25</v>
      </c>
    </row>
    <row r="2859" spans="1:10" x14ac:dyDescent="0.25">
      <c r="A2859" s="1">
        <v>45101</v>
      </c>
      <c r="B2859" s="7">
        <v>0.86111111111111116</v>
      </c>
      <c r="C2859" s="7">
        <v>0.83333333333333337</v>
      </c>
      <c r="D2859" s="8">
        <f>Weather[[#This Row],[Date]]+Weather[[#This Row],[WeatherHourlyBuckets]]</f>
        <v>45101.833333333336</v>
      </c>
      <c r="E2859">
        <v>69.8</v>
      </c>
      <c r="F2859">
        <v>35.130000000000003</v>
      </c>
      <c r="G2859">
        <v>41</v>
      </c>
      <c r="H2859">
        <v>30.14</v>
      </c>
      <c r="I2859">
        <v>5</v>
      </c>
      <c r="J2859" t="s">
        <v>13</v>
      </c>
    </row>
    <row r="2860" spans="1:10" x14ac:dyDescent="0.25">
      <c r="A2860" s="1">
        <v>45101</v>
      </c>
      <c r="B2860" s="7">
        <v>0.85763888888888884</v>
      </c>
      <c r="C2860" s="7">
        <v>0.83333333333333337</v>
      </c>
      <c r="D2860" s="8">
        <f>Weather[[#This Row],[Date]]+Weather[[#This Row],[WeatherHourlyBuckets]]</f>
        <v>45101.833333333336</v>
      </c>
      <c r="E2860">
        <v>69.8</v>
      </c>
      <c r="F2860">
        <v>35.130000000000003</v>
      </c>
      <c r="G2860">
        <v>41</v>
      </c>
      <c r="H2860">
        <v>30.14</v>
      </c>
      <c r="I2860">
        <v>5</v>
      </c>
      <c r="J2860" t="s">
        <v>13</v>
      </c>
    </row>
    <row r="2861" spans="1:10" x14ac:dyDescent="0.25">
      <c r="A2861" s="1">
        <v>45101</v>
      </c>
      <c r="B2861" s="7">
        <v>0.85416666666666663</v>
      </c>
      <c r="C2861" s="7">
        <v>0.83333333333333337</v>
      </c>
      <c r="D2861" s="8">
        <f>Weather[[#This Row],[Date]]+Weather[[#This Row],[WeatherHourlyBuckets]]</f>
        <v>45101.833333333336</v>
      </c>
      <c r="E2861">
        <v>69.8</v>
      </c>
      <c r="F2861">
        <v>35.130000000000003</v>
      </c>
      <c r="G2861">
        <v>41</v>
      </c>
      <c r="H2861">
        <v>30.14</v>
      </c>
      <c r="I2861">
        <v>4</v>
      </c>
      <c r="J2861" t="s">
        <v>22</v>
      </c>
    </row>
    <row r="2862" spans="1:10" x14ac:dyDescent="0.25">
      <c r="A2862" s="1">
        <v>45101</v>
      </c>
      <c r="B2862" s="7">
        <v>0.84375</v>
      </c>
      <c r="C2862" s="7">
        <v>0.83333333333333337</v>
      </c>
      <c r="D2862" s="8">
        <f>Weather[[#This Row],[Date]]+Weather[[#This Row],[WeatherHourlyBuckets]]</f>
        <v>45101.833333333336</v>
      </c>
      <c r="E2862">
        <v>71.599999999999994</v>
      </c>
      <c r="F2862">
        <v>33.049999999999997</v>
      </c>
      <c r="G2862">
        <v>41</v>
      </c>
      <c r="H2862">
        <v>30.13</v>
      </c>
      <c r="I2862">
        <v>5</v>
      </c>
      <c r="J2862" t="s">
        <v>22</v>
      </c>
    </row>
    <row r="2863" spans="1:10" x14ac:dyDescent="0.25">
      <c r="A2863" s="1">
        <v>45101</v>
      </c>
      <c r="B2863" s="7">
        <v>0.34375</v>
      </c>
      <c r="C2863" s="7">
        <v>0.33333333333333331</v>
      </c>
      <c r="D2863" s="8">
        <f>Weather[[#This Row],[Date]]+Weather[[#This Row],[WeatherHourlyBuckets]]</f>
        <v>45101.333333333336</v>
      </c>
      <c r="E2863">
        <v>60.8</v>
      </c>
      <c r="F2863">
        <v>48.03</v>
      </c>
      <c r="G2863">
        <v>41</v>
      </c>
      <c r="H2863">
        <v>30.1</v>
      </c>
      <c r="I2863">
        <v>4</v>
      </c>
      <c r="J2863" t="s">
        <v>12</v>
      </c>
    </row>
    <row r="2864" spans="1:10" x14ac:dyDescent="0.25">
      <c r="A2864" s="1">
        <v>45101</v>
      </c>
      <c r="B2864" s="7">
        <v>0.34027777777777779</v>
      </c>
      <c r="C2864" s="7">
        <v>0.33333333333333331</v>
      </c>
      <c r="D2864" s="8">
        <f>Weather[[#This Row],[Date]]+Weather[[#This Row],[WeatherHourlyBuckets]]</f>
        <v>45101.333333333336</v>
      </c>
      <c r="E2864">
        <v>60.8</v>
      </c>
      <c r="F2864">
        <v>48.03</v>
      </c>
      <c r="G2864">
        <v>41</v>
      </c>
      <c r="H2864">
        <v>30.1</v>
      </c>
      <c r="I2864">
        <v>4</v>
      </c>
      <c r="J2864" t="s">
        <v>22</v>
      </c>
    </row>
    <row r="2865" spans="1:10" x14ac:dyDescent="0.25">
      <c r="A2865" s="1">
        <v>45101</v>
      </c>
      <c r="B2865" s="7">
        <v>0.33680555555555558</v>
      </c>
      <c r="C2865" s="7">
        <v>0.33333333333333331</v>
      </c>
      <c r="D2865" s="8">
        <f>Weather[[#This Row],[Date]]+Weather[[#This Row],[WeatherHourlyBuckets]]</f>
        <v>45101.333333333336</v>
      </c>
      <c r="E2865">
        <v>60.8</v>
      </c>
      <c r="F2865">
        <v>48.03</v>
      </c>
      <c r="G2865">
        <v>41</v>
      </c>
      <c r="H2865">
        <v>30.1</v>
      </c>
      <c r="I2865">
        <v>4</v>
      </c>
      <c r="J2865" t="s">
        <v>13</v>
      </c>
    </row>
    <row r="2866" spans="1:10" x14ac:dyDescent="0.25">
      <c r="A2866" s="1">
        <v>45101</v>
      </c>
      <c r="B2866" s="7">
        <v>0.33333333333333331</v>
      </c>
      <c r="C2866" s="7">
        <v>0.33333333333333331</v>
      </c>
      <c r="D2866" s="8">
        <f>Weather[[#This Row],[Date]]+Weather[[#This Row],[WeatherHourlyBuckets]]</f>
        <v>45101.333333333336</v>
      </c>
      <c r="E2866">
        <v>59</v>
      </c>
      <c r="F2866">
        <v>51.21</v>
      </c>
      <c r="G2866">
        <v>41</v>
      </c>
      <c r="H2866">
        <v>30.09</v>
      </c>
      <c r="I2866">
        <v>4</v>
      </c>
      <c r="J2866" t="s">
        <v>13</v>
      </c>
    </row>
    <row r="2867" spans="1:10" x14ac:dyDescent="0.25">
      <c r="A2867" s="1">
        <v>45101</v>
      </c>
      <c r="B2867" s="7">
        <v>0.32291666666666669</v>
      </c>
      <c r="C2867" s="7">
        <v>0.29166666666666669</v>
      </c>
      <c r="D2867" s="8">
        <f>Weather[[#This Row],[Date]]+Weather[[#This Row],[WeatherHourlyBuckets]]</f>
        <v>45101.291666666664</v>
      </c>
      <c r="E2867">
        <v>57.2</v>
      </c>
      <c r="F2867">
        <v>54.62</v>
      </c>
      <c r="G2867">
        <v>41</v>
      </c>
      <c r="H2867">
        <v>30.09</v>
      </c>
      <c r="I2867">
        <v>6</v>
      </c>
      <c r="J2867" t="s">
        <v>13</v>
      </c>
    </row>
    <row r="2868" spans="1:10" x14ac:dyDescent="0.25">
      <c r="A2868" s="1">
        <v>45101</v>
      </c>
      <c r="B2868" s="7">
        <v>0.28819444444444442</v>
      </c>
      <c r="C2868" s="7">
        <v>0.25</v>
      </c>
      <c r="D2868" s="8">
        <f>Weather[[#This Row],[Date]]+Weather[[#This Row],[WeatherHourlyBuckets]]</f>
        <v>45101.25</v>
      </c>
      <c r="E2868">
        <v>53.6</v>
      </c>
      <c r="F2868">
        <v>62.24</v>
      </c>
      <c r="G2868">
        <v>41</v>
      </c>
      <c r="H2868">
        <v>30.09</v>
      </c>
      <c r="I2868">
        <v>7</v>
      </c>
      <c r="J2868" t="s">
        <v>12</v>
      </c>
    </row>
    <row r="2869" spans="1:10" x14ac:dyDescent="0.25">
      <c r="A2869" s="1">
        <v>45101</v>
      </c>
      <c r="B2869" s="7">
        <v>0.28680555555555554</v>
      </c>
      <c r="C2869" s="7">
        <v>0.25</v>
      </c>
      <c r="D2869" s="8">
        <f>Weather[[#This Row],[Date]]+Weather[[#This Row],[WeatherHourlyBuckets]]</f>
        <v>45101.25</v>
      </c>
      <c r="E2869">
        <v>53.96</v>
      </c>
      <c r="F2869">
        <v>61.43</v>
      </c>
      <c r="G2869">
        <v>41</v>
      </c>
      <c r="H2869">
        <v>30.09</v>
      </c>
      <c r="I2869">
        <v>7</v>
      </c>
      <c r="J2869" t="s">
        <v>11</v>
      </c>
    </row>
    <row r="2870" spans="1:10" x14ac:dyDescent="0.25">
      <c r="A2870" s="1">
        <v>45101</v>
      </c>
      <c r="B2870" s="7">
        <v>0.28472222222222221</v>
      </c>
      <c r="C2870" s="7">
        <v>0.25</v>
      </c>
      <c r="D2870" s="8">
        <f>Weather[[#This Row],[Date]]+Weather[[#This Row],[WeatherHourlyBuckets]]</f>
        <v>45101.25</v>
      </c>
      <c r="E2870">
        <v>53.6</v>
      </c>
      <c r="F2870">
        <v>62.24</v>
      </c>
      <c r="G2870">
        <v>41</v>
      </c>
      <c r="H2870">
        <v>30.09</v>
      </c>
      <c r="I2870">
        <v>8</v>
      </c>
      <c r="J2870" t="s">
        <v>11</v>
      </c>
    </row>
    <row r="2871" spans="1:10" x14ac:dyDescent="0.25">
      <c r="A2871" s="1">
        <v>45101</v>
      </c>
      <c r="B2871" s="7">
        <v>0.28125</v>
      </c>
      <c r="C2871" s="7">
        <v>0.25</v>
      </c>
      <c r="D2871" s="8">
        <f>Weather[[#This Row],[Date]]+Weather[[#This Row],[WeatherHourlyBuckets]]</f>
        <v>45101.25</v>
      </c>
      <c r="E2871">
        <v>53.6</v>
      </c>
      <c r="F2871">
        <v>62.24</v>
      </c>
      <c r="G2871">
        <v>41</v>
      </c>
      <c r="H2871">
        <v>30.09</v>
      </c>
      <c r="I2871">
        <v>7</v>
      </c>
      <c r="J2871" t="s">
        <v>12</v>
      </c>
    </row>
    <row r="2872" spans="1:10" x14ac:dyDescent="0.25">
      <c r="A2872" s="1">
        <v>45101</v>
      </c>
      <c r="B2872" s="7">
        <v>0.27083333333333331</v>
      </c>
      <c r="C2872" s="7">
        <v>0.25</v>
      </c>
      <c r="D2872" s="8">
        <f>Weather[[#This Row],[Date]]+Weather[[#This Row],[WeatherHourlyBuckets]]</f>
        <v>45101.25</v>
      </c>
      <c r="E2872">
        <v>53.6</v>
      </c>
      <c r="F2872">
        <v>62.24</v>
      </c>
      <c r="G2872">
        <v>41</v>
      </c>
      <c r="H2872">
        <v>30.08</v>
      </c>
      <c r="I2872">
        <v>3</v>
      </c>
      <c r="J2872" t="s">
        <v>22</v>
      </c>
    </row>
    <row r="2873" spans="1:10" x14ac:dyDescent="0.25">
      <c r="A2873" s="1">
        <v>45101</v>
      </c>
      <c r="B2873" s="7">
        <v>0.25694444444444442</v>
      </c>
      <c r="C2873" s="7">
        <v>0.25</v>
      </c>
      <c r="D2873" s="8">
        <f>Weather[[#This Row],[Date]]+Weather[[#This Row],[WeatherHourlyBuckets]]</f>
        <v>45101.25</v>
      </c>
      <c r="E2873">
        <v>53.6</v>
      </c>
      <c r="F2873">
        <v>62.24</v>
      </c>
      <c r="G2873">
        <v>41</v>
      </c>
      <c r="H2873">
        <v>30.07</v>
      </c>
      <c r="I2873">
        <v>6</v>
      </c>
      <c r="J2873" t="s">
        <v>12</v>
      </c>
    </row>
    <row r="2874" spans="1:10" x14ac:dyDescent="0.25">
      <c r="A2874" s="1">
        <v>45101</v>
      </c>
      <c r="B2874" s="7">
        <v>0.25347222222222221</v>
      </c>
      <c r="C2874" s="7">
        <v>0.25</v>
      </c>
      <c r="D2874" s="8">
        <f>Weather[[#This Row],[Date]]+Weather[[#This Row],[WeatherHourlyBuckets]]</f>
        <v>45101.25</v>
      </c>
      <c r="E2874">
        <v>51.8</v>
      </c>
      <c r="F2874">
        <v>66.489999999999995</v>
      </c>
      <c r="G2874">
        <v>41</v>
      </c>
      <c r="H2874">
        <v>30.07</v>
      </c>
      <c r="I2874">
        <v>9</v>
      </c>
      <c r="J2874" t="s">
        <v>21</v>
      </c>
    </row>
    <row r="2875" spans="1:10" x14ac:dyDescent="0.25">
      <c r="A2875" s="1">
        <v>45101</v>
      </c>
      <c r="B2875" s="7">
        <v>0.25</v>
      </c>
      <c r="C2875" s="7">
        <v>0.25</v>
      </c>
      <c r="D2875" s="8">
        <f>Weather[[#This Row],[Date]]+Weather[[#This Row],[WeatherHourlyBuckets]]</f>
        <v>45101.25</v>
      </c>
      <c r="E2875">
        <v>51.8</v>
      </c>
      <c r="F2875">
        <v>66.489999999999995</v>
      </c>
      <c r="G2875">
        <v>41</v>
      </c>
      <c r="H2875">
        <v>30.07</v>
      </c>
      <c r="I2875">
        <v>7</v>
      </c>
      <c r="J2875" t="s">
        <v>21</v>
      </c>
    </row>
    <row r="2876" spans="1:10" x14ac:dyDescent="0.25">
      <c r="A2876" s="1">
        <v>45101</v>
      </c>
      <c r="B2876" s="7">
        <v>0.24652777777777779</v>
      </c>
      <c r="C2876" s="7">
        <v>0.20833333333333334</v>
      </c>
      <c r="D2876" s="8">
        <f>Weather[[#This Row],[Date]]+Weather[[#This Row],[WeatherHourlyBuckets]]</f>
        <v>45101.208333333336</v>
      </c>
      <c r="E2876">
        <v>51.8</v>
      </c>
      <c r="F2876">
        <v>66.489999999999995</v>
      </c>
      <c r="G2876">
        <v>41</v>
      </c>
      <c r="H2876">
        <v>30.07</v>
      </c>
      <c r="I2876">
        <v>8</v>
      </c>
      <c r="J2876" t="s">
        <v>21</v>
      </c>
    </row>
    <row r="2877" spans="1:10" x14ac:dyDescent="0.25">
      <c r="A2877" s="1">
        <v>45101</v>
      </c>
      <c r="B2877" s="7">
        <v>0.24513888888888888</v>
      </c>
      <c r="C2877" s="7">
        <v>0.20833333333333334</v>
      </c>
      <c r="D2877" s="8">
        <f>Weather[[#This Row],[Date]]+Weather[[#This Row],[WeatherHourlyBuckets]]</f>
        <v>45101.208333333336</v>
      </c>
      <c r="E2877">
        <v>51.08</v>
      </c>
      <c r="F2877">
        <v>68.290000000000006</v>
      </c>
      <c r="G2877">
        <v>41</v>
      </c>
      <c r="H2877">
        <v>30.07</v>
      </c>
      <c r="I2877">
        <v>7</v>
      </c>
      <c r="J2877" t="s">
        <v>21</v>
      </c>
    </row>
    <row r="2878" spans="1:10" x14ac:dyDescent="0.25">
      <c r="A2878" s="1">
        <v>45101</v>
      </c>
      <c r="B2878" s="7">
        <v>0.24305555555555555</v>
      </c>
      <c r="C2878" s="7">
        <v>0.20833333333333334</v>
      </c>
      <c r="D2878" s="8">
        <f>Weather[[#This Row],[Date]]+Weather[[#This Row],[WeatherHourlyBuckets]]</f>
        <v>45101.208333333336</v>
      </c>
      <c r="E2878">
        <v>51.8</v>
      </c>
      <c r="F2878">
        <v>66.489999999999995</v>
      </c>
      <c r="G2878">
        <v>41</v>
      </c>
      <c r="H2878">
        <v>30.07</v>
      </c>
      <c r="I2878">
        <v>8</v>
      </c>
      <c r="J2878" t="s">
        <v>21</v>
      </c>
    </row>
    <row r="2879" spans="1:10" x14ac:dyDescent="0.25">
      <c r="A2879" s="1">
        <v>45101</v>
      </c>
      <c r="B2879" s="7">
        <v>0.21875</v>
      </c>
      <c r="C2879" s="7">
        <v>0.20833333333333334</v>
      </c>
      <c r="D2879" s="8">
        <f>Weather[[#This Row],[Date]]+Weather[[#This Row],[WeatherHourlyBuckets]]</f>
        <v>45101.208333333336</v>
      </c>
      <c r="E2879">
        <v>50</v>
      </c>
      <c r="F2879">
        <v>71.08</v>
      </c>
      <c r="G2879">
        <v>41</v>
      </c>
      <c r="H2879">
        <v>30.07</v>
      </c>
      <c r="I2879">
        <v>8</v>
      </c>
      <c r="J2879" t="s">
        <v>21</v>
      </c>
    </row>
    <row r="2880" spans="1:10" x14ac:dyDescent="0.25">
      <c r="A2880" s="1">
        <v>45101</v>
      </c>
      <c r="B2880" s="7">
        <v>0.21180555555555555</v>
      </c>
      <c r="C2880" s="7">
        <v>0.20833333333333334</v>
      </c>
      <c r="D2880" s="8">
        <f>Weather[[#This Row],[Date]]+Weather[[#This Row],[WeatherHourlyBuckets]]</f>
        <v>45101.208333333336</v>
      </c>
      <c r="E2880">
        <v>50</v>
      </c>
      <c r="F2880">
        <v>71.08</v>
      </c>
      <c r="G2880">
        <v>41</v>
      </c>
      <c r="H2880">
        <v>30.07</v>
      </c>
      <c r="I2880">
        <v>7</v>
      </c>
      <c r="J2880" t="s">
        <v>21</v>
      </c>
    </row>
    <row r="2881" spans="1:10" x14ac:dyDescent="0.25">
      <c r="A2881" s="1">
        <v>45101</v>
      </c>
      <c r="B2881" s="7">
        <v>0.20833333333333334</v>
      </c>
      <c r="C2881" s="7">
        <v>0.20833333333333334</v>
      </c>
      <c r="D2881" s="8">
        <f>Weather[[#This Row],[Date]]+Weather[[#This Row],[WeatherHourlyBuckets]]</f>
        <v>45101.208333333336</v>
      </c>
      <c r="E2881">
        <v>50</v>
      </c>
      <c r="F2881">
        <v>71.08</v>
      </c>
      <c r="G2881">
        <v>41</v>
      </c>
      <c r="H2881">
        <v>30.06</v>
      </c>
      <c r="I2881">
        <v>7</v>
      </c>
      <c r="J2881" t="s">
        <v>21</v>
      </c>
    </row>
    <row r="2882" spans="1:10" x14ac:dyDescent="0.25">
      <c r="A2882" s="1">
        <v>45101</v>
      </c>
      <c r="B2882" s="7">
        <v>0.2048611111111111</v>
      </c>
      <c r="C2882" s="7">
        <v>0.16666666666666666</v>
      </c>
      <c r="D2882" s="8">
        <f>Weather[[#This Row],[Date]]+Weather[[#This Row],[WeatherHourlyBuckets]]</f>
        <v>45101.166666666664</v>
      </c>
      <c r="E2882">
        <v>51.8</v>
      </c>
      <c r="F2882">
        <v>66.489999999999995</v>
      </c>
      <c r="G2882">
        <v>41</v>
      </c>
      <c r="H2882">
        <v>30.06</v>
      </c>
      <c r="I2882">
        <v>8</v>
      </c>
      <c r="J2882" t="s">
        <v>21</v>
      </c>
    </row>
    <row r="2883" spans="1:10" x14ac:dyDescent="0.25">
      <c r="A2883" s="1">
        <v>45101</v>
      </c>
      <c r="B2883" s="7">
        <v>0.20347222222222222</v>
      </c>
      <c r="C2883" s="7">
        <v>0.16666666666666666</v>
      </c>
      <c r="D2883" s="8">
        <f>Weather[[#This Row],[Date]]+Weather[[#This Row],[WeatherHourlyBuckets]]</f>
        <v>45101.166666666664</v>
      </c>
      <c r="E2883">
        <v>50</v>
      </c>
      <c r="F2883">
        <v>71.08</v>
      </c>
      <c r="G2883">
        <v>41</v>
      </c>
      <c r="H2883">
        <v>30.06</v>
      </c>
      <c r="I2883">
        <v>9</v>
      </c>
      <c r="J2883" t="s">
        <v>21</v>
      </c>
    </row>
    <row r="2884" spans="1:10" x14ac:dyDescent="0.25">
      <c r="A2884" s="1">
        <v>45101</v>
      </c>
      <c r="B2884" s="7">
        <v>0.2013888888888889</v>
      </c>
      <c r="C2884" s="7">
        <v>0.16666666666666666</v>
      </c>
      <c r="D2884" s="8">
        <f>Weather[[#This Row],[Date]]+Weather[[#This Row],[WeatherHourlyBuckets]]</f>
        <v>45101.166666666664</v>
      </c>
      <c r="E2884">
        <v>50</v>
      </c>
      <c r="F2884">
        <v>71.08</v>
      </c>
      <c r="G2884">
        <v>41</v>
      </c>
      <c r="H2884">
        <v>30.06</v>
      </c>
      <c r="I2884">
        <v>8</v>
      </c>
      <c r="J2884" t="s">
        <v>21</v>
      </c>
    </row>
    <row r="2885" spans="1:10" x14ac:dyDescent="0.25">
      <c r="A2885" s="1">
        <v>45101</v>
      </c>
      <c r="B2885" s="7">
        <v>0.19444444444444445</v>
      </c>
      <c r="C2885" s="7">
        <v>0.16666666666666666</v>
      </c>
      <c r="D2885" s="8">
        <f>Weather[[#This Row],[Date]]+Weather[[#This Row],[WeatherHourlyBuckets]]</f>
        <v>45101.166666666664</v>
      </c>
      <c r="E2885">
        <v>53.6</v>
      </c>
      <c r="F2885">
        <v>62.24</v>
      </c>
      <c r="G2885">
        <v>41</v>
      </c>
      <c r="H2885">
        <v>30.07</v>
      </c>
      <c r="I2885">
        <v>9</v>
      </c>
      <c r="J2885" t="s">
        <v>21</v>
      </c>
    </row>
    <row r="2886" spans="1:10" x14ac:dyDescent="0.25">
      <c r="A2886" s="1">
        <v>45101</v>
      </c>
      <c r="B2886" s="7">
        <v>0.19097222222222221</v>
      </c>
      <c r="C2886" s="7">
        <v>0.16666666666666666</v>
      </c>
      <c r="D2886" s="8">
        <f>Weather[[#This Row],[Date]]+Weather[[#This Row],[WeatherHourlyBuckets]]</f>
        <v>45101.166666666664</v>
      </c>
      <c r="E2886">
        <v>53.6</v>
      </c>
      <c r="F2886">
        <v>62.24</v>
      </c>
      <c r="G2886">
        <v>41</v>
      </c>
      <c r="H2886">
        <v>30.06</v>
      </c>
      <c r="I2886">
        <v>8</v>
      </c>
      <c r="J2886" t="s">
        <v>21</v>
      </c>
    </row>
    <row r="2887" spans="1:10" x14ac:dyDescent="0.25">
      <c r="A2887" s="1">
        <v>45101</v>
      </c>
      <c r="B2887" s="7">
        <v>0.12152777777777778</v>
      </c>
      <c r="C2887" s="7">
        <v>8.3333333333333329E-2</v>
      </c>
      <c r="D2887" s="8">
        <f>Weather[[#This Row],[Date]]+Weather[[#This Row],[WeatherHourlyBuckets]]</f>
        <v>45101.083333333336</v>
      </c>
      <c r="E2887">
        <v>55.4</v>
      </c>
      <c r="F2887">
        <v>58.29</v>
      </c>
      <c r="G2887">
        <v>41</v>
      </c>
      <c r="H2887">
        <v>30.06</v>
      </c>
      <c r="I2887">
        <v>5</v>
      </c>
      <c r="J2887" t="s">
        <v>22</v>
      </c>
    </row>
    <row r="2888" spans="1:10" x14ac:dyDescent="0.25">
      <c r="A2888" s="1">
        <v>45101</v>
      </c>
      <c r="B2888" s="7">
        <v>0.12013888888888889</v>
      </c>
      <c r="C2888" s="7">
        <v>8.3333333333333329E-2</v>
      </c>
      <c r="D2888" s="8">
        <f>Weather[[#This Row],[Date]]+Weather[[#This Row],[WeatherHourlyBuckets]]</f>
        <v>45101.083333333336</v>
      </c>
      <c r="E2888">
        <v>55.94</v>
      </c>
      <c r="F2888">
        <v>57.16</v>
      </c>
      <c r="G2888">
        <v>41</v>
      </c>
      <c r="H2888">
        <v>30.06</v>
      </c>
      <c r="I2888">
        <v>5</v>
      </c>
      <c r="J2888" t="s">
        <v>22</v>
      </c>
    </row>
    <row r="2889" spans="1:10" x14ac:dyDescent="0.25">
      <c r="A2889" s="1">
        <v>45101</v>
      </c>
      <c r="B2889" s="7">
        <v>0.11805555555555555</v>
      </c>
      <c r="C2889" s="7">
        <v>8.3333333333333329E-2</v>
      </c>
      <c r="D2889" s="8">
        <f>Weather[[#This Row],[Date]]+Weather[[#This Row],[WeatherHourlyBuckets]]</f>
        <v>45101.083333333336</v>
      </c>
      <c r="E2889">
        <v>55.4</v>
      </c>
      <c r="F2889">
        <v>58.29</v>
      </c>
      <c r="G2889">
        <v>41</v>
      </c>
      <c r="H2889">
        <v>30.06</v>
      </c>
      <c r="I2889">
        <v>6</v>
      </c>
      <c r="J2889" t="s">
        <v>13</v>
      </c>
    </row>
    <row r="2890" spans="1:10" x14ac:dyDescent="0.25">
      <c r="A2890" s="1">
        <v>45101</v>
      </c>
      <c r="B2890" s="7">
        <v>0.78472222222222221</v>
      </c>
      <c r="C2890" s="7">
        <v>0.75</v>
      </c>
      <c r="D2890" s="8">
        <f>Weather[[#This Row],[Date]]+Weather[[#This Row],[WeatherHourlyBuckets]]</f>
        <v>45101.75</v>
      </c>
      <c r="E2890">
        <v>75.2</v>
      </c>
      <c r="F2890">
        <v>25.45</v>
      </c>
      <c r="G2890">
        <v>37.4</v>
      </c>
      <c r="H2890">
        <v>30.11</v>
      </c>
      <c r="I2890">
        <v>9</v>
      </c>
      <c r="J2890" t="s">
        <v>12</v>
      </c>
    </row>
    <row r="2891" spans="1:10" x14ac:dyDescent="0.25">
      <c r="A2891" s="1">
        <v>45101</v>
      </c>
      <c r="B2891" s="7">
        <v>0.77083333333333337</v>
      </c>
      <c r="C2891" s="7">
        <v>0.75</v>
      </c>
      <c r="D2891" s="8">
        <f>Weather[[#This Row],[Date]]+Weather[[#This Row],[WeatherHourlyBuckets]]</f>
        <v>45101.75</v>
      </c>
      <c r="E2891">
        <v>77</v>
      </c>
      <c r="F2891">
        <v>23.97</v>
      </c>
      <c r="G2891">
        <v>37.4</v>
      </c>
      <c r="H2891">
        <v>30.1</v>
      </c>
      <c r="I2891">
        <v>10</v>
      </c>
      <c r="J2891" t="s">
        <v>12</v>
      </c>
    </row>
    <row r="2892" spans="1:10" x14ac:dyDescent="0.25">
      <c r="A2892" s="1">
        <v>45101</v>
      </c>
      <c r="B2892" s="7">
        <v>0.75347222222222221</v>
      </c>
      <c r="C2892" s="7">
        <v>0.75</v>
      </c>
      <c r="D2892" s="8">
        <f>Weather[[#This Row],[Date]]+Weather[[#This Row],[WeatherHourlyBuckets]]</f>
        <v>45101.75</v>
      </c>
      <c r="E2892">
        <v>77</v>
      </c>
      <c r="F2892">
        <v>23.97</v>
      </c>
      <c r="G2892">
        <v>37.4</v>
      </c>
      <c r="H2892">
        <v>30.1</v>
      </c>
      <c r="I2892">
        <v>10</v>
      </c>
      <c r="J2892" t="s">
        <v>12</v>
      </c>
    </row>
    <row r="2893" spans="1:10" x14ac:dyDescent="0.25">
      <c r="A2893" s="1">
        <v>45101</v>
      </c>
      <c r="B2893" s="7">
        <v>0.75</v>
      </c>
      <c r="C2893" s="7">
        <v>0.75</v>
      </c>
      <c r="D2893" s="8">
        <f>Weather[[#This Row],[Date]]+Weather[[#This Row],[WeatherHourlyBuckets]]</f>
        <v>45101.75</v>
      </c>
      <c r="E2893">
        <v>78.8</v>
      </c>
      <c r="F2893">
        <v>22.59</v>
      </c>
      <c r="G2893">
        <v>37.4</v>
      </c>
      <c r="H2893">
        <v>30.09</v>
      </c>
      <c r="I2893">
        <v>10</v>
      </c>
      <c r="J2893" t="s">
        <v>22</v>
      </c>
    </row>
    <row r="2894" spans="1:10" x14ac:dyDescent="0.25">
      <c r="A2894" s="1">
        <v>45101</v>
      </c>
      <c r="B2894" s="7">
        <v>0.74652777777777779</v>
      </c>
      <c r="C2894" s="7">
        <v>0.70833333333333337</v>
      </c>
      <c r="D2894" s="8">
        <f>Weather[[#This Row],[Date]]+Weather[[#This Row],[WeatherHourlyBuckets]]</f>
        <v>45101.708333333336</v>
      </c>
      <c r="E2894">
        <v>77</v>
      </c>
      <c r="F2894">
        <v>23.97</v>
      </c>
      <c r="G2894">
        <v>37.4</v>
      </c>
      <c r="H2894">
        <v>30.09</v>
      </c>
      <c r="I2894">
        <v>12</v>
      </c>
      <c r="J2894" t="s">
        <v>22</v>
      </c>
    </row>
    <row r="2895" spans="1:10" x14ac:dyDescent="0.25">
      <c r="A2895" s="1">
        <v>45101</v>
      </c>
      <c r="B2895" s="7">
        <v>0.74305555555555558</v>
      </c>
      <c r="C2895" s="7">
        <v>0.70833333333333337</v>
      </c>
      <c r="D2895" s="8">
        <f>Weather[[#This Row],[Date]]+Weather[[#This Row],[WeatherHourlyBuckets]]</f>
        <v>45101.708333333336</v>
      </c>
      <c r="E2895">
        <v>78.8</v>
      </c>
      <c r="F2895">
        <v>22.59</v>
      </c>
      <c r="G2895">
        <v>37.4</v>
      </c>
      <c r="H2895">
        <v>30.09</v>
      </c>
      <c r="I2895">
        <v>12</v>
      </c>
      <c r="J2895" t="s">
        <v>22</v>
      </c>
    </row>
    <row r="2896" spans="1:10" x14ac:dyDescent="0.25">
      <c r="A2896" s="1">
        <v>45101</v>
      </c>
      <c r="B2896" s="7">
        <v>0.72916666666666663</v>
      </c>
      <c r="C2896" s="7">
        <v>0.70833333333333337</v>
      </c>
      <c r="D2896" s="8">
        <f>Weather[[#This Row],[Date]]+Weather[[#This Row],[WeatherHourlyBuckets]]</f>
        <v>45101.708333333336</v>
      </c>
      <c r="E2896">
        <v>78.8</v>
      </c>
      <c r="F2896">
        <v>22.59</v>
      </c>
      <c r="G2896">
        <v>37.4</v>
      </c>
      <c r="H2896">
        <v>30.09</v>
      </c>
      <c r="I2896">
        <v>9</v>
      </c>
      <c r="J2896" t="s">
        <v>13</v>
      </c>
    </row>
    <row r="2897" spans="1:10" x14ac:dyDescent="0.25">
      <c r="A2897" s="1">
        <v>45101</v>
      </c>
      <c r="B2897" s="7">
        <v>0.71180555555555558</v>
      </c>
      <c r="C2897" s="7">
        <v>0.70833333333333337</v>
      </c>
      <c r="D2897" s="8">
        <f>Weather[[#This Row],[Date]]+Weather[[#This Row],[WeatherHourlyBuckets]]</f>
        <v>45101.708333333336</v>
      </c>
      <c r="E2897">
        <v>78.8</v>
      </c>
      <c r="F2897">
        <v>22.59</v>
      </c>
      <c r="G2897">
        <v>37.4</v>
      </c>
      <c r="H2897">
        <v>30.08</v>
      </c>
      <c r="I2897">
        <v>9</v>
      </c>
      <c r="J2897" t="s">
        <v>22</v>
      </c>
    </row>
    <row r="2898" spans="1:10" x14ac:dyDescent="0.25">
      <c r="A2898" s="1">
        <v>45101</v>
      </c>
      <c r="B2898" s="7">
        <v>0.70833333333333337</v>
      </c>
      <c r="C2898" s="7">
        <v>0.70833333333333337</v>
      </c>
      <c r="D2898" s="8">
        <f>Weather[[#This Row],[Date]]+Weather[[#This Row],[WeatherHourlyBuckets]]</f>
        <v>45101.708333333336</v>
      </c>
      <c r="E2898">
        <v>78.8</v>
      </c>
      <c r="F2898">
        <v>22.59</v>
      </c>
      <c r="G2898">
        <v>37.4</v>
      </c>
      <c r="H2898">
        <v>30.08</v>
      </c>
      <c r="I2898">
        <v>12</v>
      </c>
      <c r="J2898" t="s">
        <v>22</v>
      </c>
    </row>
    <row r="2899" spans="1:10" x14ac:dyDescent="0.25">
      <c r="A2899" s="1">
        <v>45101</v>
      </c>
      <c r="B2899" s="7">
        <v>0.70138888888888884</v>
      </c>
      <c r="C2899" s="7">
        <v>0.66666666666666663</v>
      </c>
      <c r="D2899" s="8">
        <f>Weather[[#This Row],[Date]]+Weather[[#This Row],[WeatherHourlyBuckets]]</f>
        <v>45101.666666666664</v>
      </c>
      <c r="E2899">
        <v>78.8</v>
      </c>
      <c r="F2899">
        <v>22.59</v>
      </c>
      <c r="G2899">
        <v>37.4</v>
      </c>
      <c r="H2899">
        <v>30.08</v>
      </c>
      <c r="I2899">
        <v>11</v>
      </c>
      <c r="J2899" t="s">
        <v>13</v>
      </c>
    </row>
    <row r="2900" spans="1:10" x14ac:dyDescent="0.25">
      <c r="A2900" s="1">
        <v>45101</v>
      </c>
      <c r="B2900" s="7">
        <v>0.6875</v>
      </c>
      <c r="C2900" s="7">
        <v>0.66666666666666663</v>
      </c>
      <c r="D2900" s="8">
        <f>Weather[[#This Row],[Date]]+Weather[[#This Row],[WeatherHourlyBuckets]]</f>
        <v>45101.666666666664</v>
      </c>
      <c r="E2900">
        <v>78.8</v>
      </c>
      <c r="F2900">
        <v>22.59</v>
      </c>
      <c r="G2900">
        <v>37.4</v>
      </c>
      <c r="H2900">
        <v>30.08</v>
      </c>
      <c r="I2900">
        <v>10</v>
      </c>
      <c r="J2900" t="s">
        <v>13</v>
      </c>
    </row>
    <row r="2901" spans="1:10" x14ac:dyDescent="0.25">
      <c r="A2901" s="1">
        <v>45101</v>
      </c>
      <c r="B2901" s="7">
        <v>0.67708333333333337</v>
      </c>
      <c r="C2901" s="7">
        <v>0.66666666666666663</v>
      </c>
      <c r="D2901" s="8">
        <f>Weather[[#This Row],[Date]]+Weather[[#This Row],[WeatherHourlyBuckets]]</f>
        <v>45101.666666666664</v>
      </c>
      <c r="E2901">
        <v>78.8</v>
      </c>
      <c r="F2901">
        <v>22.59</v>
      </c>
      <c r="G2901">
        <v>37.4</v>
      </c>
      <c r="H2901">
        <v>30.08</v>
      </c>
      <c r="I2901">
        <v>11</v>
      </c>
      <c r="J2901" t="s">
        <v>13</v>
      </c>
    </row>
    <row r="2902" spans="1:10" x14ac:dyDescent="0.25">
      <c r="A2902" s="1">
        <v>45101</v>
      </c>
      <c r="B2902" s="7">
        <v>0.67013888888888884</v>
      </c>
      <c r="C2902" s="7">
        <v>0.66666666666666663</v>
      </c>
      <c r="D2902" s="8">
        <f>Weather[[#This Row],[Date]]+Weather[[#This Row],[WeatherHourlyBuckets]]</f>
        <v>45101.666666666664</v>
      </c>
      <c r="E2902">
        <v>78.8</v>
      </c>
      <c r="F2902">
        <v>22.59</v>
      </c>
      <c r="G2902">
        <v>37.4</v>
      </c>
      <c r="H2902">
        <v>30.08</v>
      </c>
      <c r="I2902">
        <v>10</v>
      </c>
      <c r="J2902" t="s">
        <v>13</v>
      </c>
    </row>
    <row r="2903" spans="1:10" x14ac:dyDescent="0.25">
      <c r="A2903" s="1">
        <v>45101</v>
      </c>
      <c r="B2903" s="7">
        <v>0.66319444444444442</v>
      </c>
      <c r="C2903" s="7">
        <v>0.625</v>
      </c>
      <c r="D2903" s="8">
        <f>Weather[[#This Row],[Date]]+Weather[[#This Row],[WeatherHourlyBuckets]]</f>
        <v>45101.625</v>
      </c>
      <c r="E2903">
        <v>78.8</v>
      </c>
      <c r="F2903">
        <v>22.59</v>
      </c>
      <c r="G2903">
        <v>37.4</v>
      </c>
      <c r="H2903">
        <v>30.08</v>
      </c>
      <c r="I2903">
        <v>9</v>
      </c>
      <c r="J2903" t="s">
        <v>13</v>
      </c>
    </row>
    <row r="2904" spans="1:10" x14ac:dyDescent="0.25">
      <c r="A2904" s="1">
        <v>45101</v>
      </c>
      <c r="B2904" s="7">
        <v>0.64583333333333337</v>
      </c>
      <c r="C2904" s="7">
        <v>0.625</v>
      </c>
      <c r="D2904" s="8">
        <f>Weather[[#This Row],[Date]]+Weather[[#This Row],[WeatherHourlyBuckets]]</f>
        <v>45101.625</v>
      </c>
      <c r="E2904">
        <v>78.8</v>
      </c>
      <c r="F2904">
        <v>22.59</v>
      </c>
      <c r="G2904">
        <v>37.4</v>
      </c>
      <c r="H2904">
        <v>30.08</v>
      </c>
      <c r="I2904">
        <v>9</v>
      </c>
      <c r="J2904" t="s">
        <v>13</v>
      </c>
    </row>
    <row r="2905" spans="1:10" x14ac:dyDescent="0.25">
      <c r="A2905" s="1">
        <v>45101</v>
      </c>
      <c r="B2905" s="7">
        <v>0.37152777777777779</v>
      </c>
      <c r="C2905" s="7">
        <v>0.33333333333333331</v>
      </c>
      <c r="D2905" s="8">
        <f>Weather[[#This Row],[Date]]+Weather[[#This Row],[WeatherHourlyBuckets]]</f>
        <v>45101.333333333336</v>
      </c>
      <c r="E2905">
        <v>66.2</v>
      </c>
      <c r="F2905">
        <v>34.54</v>
      </c>
      <c r="G2905">
        <v>37.4</v>
      </c>
      <c r="H2905">
        <v>30.09</v>
      </c>
      <c r="I2905">
        <v>4</v>
      </c>
      <c r="J2905" t="s">
        <v>21</v>
      </c>
    </row>
    <row r="2906" spans="1:10" x14ac:dyDescent="0.25">
      <c r="A2906" s="1">
        <v>45101</v>
      </c>
      <c r="B2906" s="7">
        <v>0.3611111111111111</v>
      </c>
      <c r="C2906" s="7">
        <v>0.33333333333333331</v>
      </c>
      <c r="D2906" s="8">
        <f>Weather[[#This Row],[Date]]+Weather[[#This Row],[WeatherHourlyBuckets]]</f>
        <v>45101.333333333336</v>
      </c>
      <c r="E2906">
        <v>64.400000000000006</v>
      </c>
      <c r="F2906">
        <v>36.770000000000003</v>
      </c>
      <c r="G2906">
        <v>37.4</v>
      </c>
      <c r="H2906">
        <v>30.1</v>
      </c>
      <c r="I2906">
        <v>6</v>
      </c>
      <c r="J2906" t="s">
        <v>21</v>
      </c>
    </row>
    <row r="2907" spans="1:10" x14ac:dyDescent="0.25">
      <c r="A2907" s="1">
        <v>45101</v>
      </c>
      <c r="B2907" s="7">
        <v>0.1111111111111111</v>
      </c>
      <c r="C2907" s="7">
        <v>8.3333333333333329E-2</v>
      </c>
      <c r="D2907" s="8">
        <f>Weather[[#This Row],[Date]]+Weather[[#This Row],[WeatherHourlyBuckets]]</f>
        <v>45101.083333333336</v>
      </c>
      <c r="E2907">
        <v>59</v>
      </c>
      <c r="F2907">
        <v>44.49</v>
      </c>
      <c r="G2907">
        <v>37.4</v>
      </c>
      <c r="H2907">
        <v>30.06</v>
      </c>
      <c r="J2907" t="s">
        <v>20</v>
      </c>
    </row>
    <row r="2908" spans="1:10" x14ac:dyDescent="0.25">
      <c r="A2908" s="1">
        <v>45101</v>
      </c>
      <c r="B2908" s="7">
        <v>0.1076388888888889</v>
      </c>
      <c r="C2908" s="7">
        <v>8.3333333333333329E-2</v>
      </c>
      <c r="D2908" s="8">
        <f>Weather[[#This Row],[Date]]+Weather[[#This Row],[WeatherHourlyBuckets]]</f>
        <v>45101.083333333336</v>
      </c>
      <c r="E2908">
        <v>57.2</v>
      </c>
      <c r="F2908">
        <v>47.46</v>
      </c>
      <c r="G2908">
        <v>37.4</v>
      </c>
      <c r="H2908">
        <v>30.05</v>
      </c>
      <c r="J2908" t="s">
        <v>20</v>
      </c>
    </row>
    <row r="2909" spans="1:10" x14ac:dyDescent="0.25">
      <c r="A2909" s="1">
        <v>45101</v>
      </c>
      <c r="B2909" s="7">
        <v>5.2083333333333336E-2</v>
      </c>
      <c r="C2909" s="7">
        <v>4.1666666666666664E-2</v>
      </c>
      <c r="D2909" s="8">
        <f>Weather[[#This Row],[Date]]+Weather[[#This Row],[WeatherHourlyBuckets]]</f>
        <v>45101.041666666664</v>
      </c>
      <c r="E2909">
        <v>62.6</v>
      </c>
      <c r="F2909">
        <v>39.159999999999997</v>
      </c>
      <c r="G2909">
        <v>37.4</v>
      </c>
      <c r="H2909">
        <v>30.02</v>
      </c>
      <c r="I2909">
        <v>5</v>
      </c>
      <c r="J2909" t="s">
        <v>16</v>
      </c>
    </row>
    <row r="2910" spans="1:10" x14ac:dyDescent="0.25">
      <c r="A2910" s="1">
        <v>45101</v>
      </c>
      <c r="B2910" s="7">
        <v>4.8611111111111112E-2</v>
      </c>
      <c r="C2910" s="7">
        <v>4.1666666666666664E-2</v>
      </c>
      <c r="D2910" s="8">
        <f>Weather[[#This Row],[Date]]+Weather[[#This Row],[WeatherHourlyBuckets]]</f>
        <v>45101.041666666664</v>
      </c>
      <c r="E2910">
        <v>62.6</v>
      </c>
      <c r="F2910">
        <v>39.159999999999997</v>
      </c>
      <c r="G2910">
        <v>37.4</v>
      </c>
      <c r="H2910">
        <v>30.02</v>
      </c>
      <c r="I2910">
        <v>5</v>
      </c>
      <c r="J2910" t="s">
        <v>16</v>
      </c>
    </row>
    <row r="2911" spans="1:10" x14ac:dyDescent="0.25">
      <c r="A2911" s="1">
        <v>45101</v>
      </c>
      <c r="B2911" s="7">
        <v>4.5138888888888888E-2</v>
      </c>
      <c r="C2911" s="7">
        <v>4.1666666666666664E-2</v>
      </c>
      <c r="D2911" s="8">
        <f>Weather[[#This Row],[Date]]+Weather[[#This Row],[WeatherHourlyBuckets]]</f>
        <v>45101.041666666664</v>
      </c>
      <c r="E2911">
        <v>62.6</v>
      </c>
      <c r="F2911">
        <v>39.159999999999997</v>
      </c>
      <c r="G2911">
        <v>37.4</v>
      </c>
      <c r="H2911">
        <v>30.02</v>
      </c>
      <c r="I2911">
        <v>5</v>
      </c>
      <c r="J2911" t="s">
        <v>16</v>
      </c>
    </row>
    <row r="2912" spans="1:10" x14ac:dyDescent="0.25">
      <c r="A2912" s="1">
        <v>45101</v>
      </c>
      <c r="B2912" s="7">
        <v>4.1666666666666664E-2</v>
      </c>
      <c r="C2912" s="7">
        <v>4.1666666666666664E-2</v>
      </c>
      <c r="D2912" s="8">
        <f>Weather[[#This Row],[Date]]+Weather[[#This Row],[WeatherHourlyBuckets]]</f>
        <v>45101.041666666664</v>
      </c>
      <c r="E2912">
        <v>62.6</v>
      </c>
      <c r="F2912">
        <v>39.159999999999997</v>
      </c>
      <c r="G2912">
        <v>37.4</v>
      </c>
      <c r="H2912">
        <v>30.02</v>
      </c>
      <c r="I2912">
        <v>5</v>
      </c>
      <c r="J2912" t="s">
        <v>16</v>
      </c>
    </row>
    <row r="2913" spans="1:10" x14ac:dyDescent="0.25">
      <c r="A2913" s="1">
        <v>45101</v>
      </c>
      <c r="B2913" s="7">
        <v>3.8194444444444448E-2</v>
      </c>
      <c r="C2913" s="7">
        <v>0</v>
      </c>
      <c r="D2913" s="8">
        <f>Weather[[#This Row],[Date]]+Weather[[#This Row],[WeatherHourlyBuckets]]</f>
        <v>45101</v>
      </c>
      <c r="E2913">
        <v>62.6</v>
      </c>
      <c r="F2913">
        <v>39.159999999999997</v>
      </c>
      <c r="G2913">
        <v>37.4</v>
      </c>
      <c r="H2913">
        <v>30.02</v>
      </c>
      <c r="I2913">
        <v>5</v>
      </c>
      <c r="J2913" t="s">
        <v>16</v>
      </c>
    </row>
    <row r="2914" spans="1:10" x14ac:dyDescent="0.25">
      <c r="A2914" s="1">
        <v>45101</v>
      </c>
      <c r="B2914" s="7">
        <v>3.4722222222222224E-2</v>
      </c>
      <c r="C2914" s="7">
        <v>0</v>
      </c>
      <c r="D2914" s="8">
        <f>Weather[[#This Row],[Date]]+Weather[[#This Row],[WeatherHourlyBuckets]]</f>
        <v>45101</v>
      </c>
      <c r="E2914">
        <v>64.400000000000006</v>
      </c>
      <c r="F2914">
        <v>36.770000000000003</v>
      </c>
      <c r="G2914">
        <v>37.4</v>
      </c>
      <c r="H2914">
        <v>30.02</v>
      </c>
      <c r="I2914">
        <v>5</v>
      </c>
      <c r="J2914" t="s">
        <v>16</v>
      </c>
    </row>
    <row r="2915" spans="1:10" x14ac:dyDescent="0.25">
      <c r="A2915" s="1">
        <v>45101</v>
      </c>
      <c r="B2915" s="7">
        <v>3.125E-2</v>
      </c>
      <c r="C2915" s="7">
        <v>0</v>
      </c>
      <c r="D2915" s="8">
        <f>Weather[[#This Row],[Date]]+Weather[[#This Row],[WeatherHourlyBuckets]]</f>
        <v>45101</v>
      </c>
      <c r="E2915">
        <v>64.400000000000006</v>
      </c>
      <c r="F2915">
        <v>36.770000000000003</v>
      </c>
      <c r="G2915">
        <v>37.4</v>
      </c>
      <c r="H2915">
        <v>30.02</v>
      </c>
      <c r="I2915">
        <v>5</v>
      </c>
      <c r="J2915" t="s">
        <v>16</v>
      </c>
    </row>
    <row r="2916" spans="1:10" x14ac:dyDescent="0.25">
      <c r="A2916" s="1">
        <v>45101</v>
      </c>
      <c r="B2916" s="7">
        <v>2.7777777777777776E-2</v>
      </c>
      <c r="C2916" s="7">
        <v>0</v>
      </c>
      <c r="D2916" s="8">
        <f>Weather[[#This Row],[Date]]+Weather[[#This Row],[WeatherHourlyBuckets]]</f>
        <v>45101</v>
      </c>
      <c r="E2916">
        <v>64.400000000000006</v>
      </c>
      <c r="F2916">
        <v>36.770000000000003</v>
      </c>
      <c r="G2916">
        <v>37.4</v>
      </c>
      <c r="H2916">
        <v>30.02</v>
      </c>
      <c r="I2916">
        <v>5</v>
      </c>
      <c r="J2916" t="s">
        <v>16</v>
      </c>
    </row>
    <row r="2917" spans="1:10" x14ac:dyDescent="0.25">
      <c r="A2917" s="1">
        <v>45101</v>
      </c>
      <c r="B2917" s="7">
        <v>2.4305555555555556E-2</v>
      </c>
      <c r="C2917" s="7">
        <v>0</v>
      </c>
      <c r="D2917" s="8">
        <f>Weather[[#This Row],[Date]]+Weather[[#This Row],[WeatherHourlyBuckets]]</f>
        <v>45101</v>
      </c>
      <c r="E2917">
        <v>64.400000000000006</v>
      </c>
      <c r="F2917">
        <v>36.770000000000003</v>
      </c>
      <c r="G2917">
        <v>37.4</v>
      </c>
      <c r="H2917">
        <v>30.01</v>
      </c>
      <c r="I2917">
        <v>5</v>
      </c>
      <c r="J2917" t="s">
        <v>16</v>
      </c>
    </row>
    <row r="2918" spans="1:10" x14ac:dyDescent="0.25">
      <c r="A2918" s="1">
        <v>45101</v>
      </c>
      <c r="B2918" s="7">
        <v>2.0833333333333332E-2</v>
      </c>
      <c r="C2918" s="7">
        <v>0</v>
      </c>
      <c r="D2918" s="8">
        <f>Weather[[#This Row],[Date]]+Weather[[#This Row],[WeatherHourlyBuckets]]</f>
        <v>45101</v>
      </c>
      <c r="E2918">
        <v>64.400000000000006</v>
      </c>
      <c r="F2918">
        <v>36.770000000000003</v>
      </c>
      <c r="G2918">
        <v>37.4</v>
      </c>
      <c r="H2918">
        <v>30.01</v>
      </c>
      <c r="I2918">
        <v>7</v>
      </c>
      <c r="J2918" t="s">
        <v>16</v>
      </c>
    </row>
    <row r="2919" spans="1:10" x14ac:dyDescent="0.25">
      <c r="A2919" s="1">
        <v>45101</v>
      </c>
      <c r="B2919" s="7">
        <v>0.99513888888888891</v>
      </c>
      <c r="C2919" s="7">
        <v>0.95833333333333337</v>
      </c>
      <c r="D2919" s="8">
        <f>Weather[[#This Row],[Date]]+Weather[[#This Row],[WeatherHourlyBuckets]]</f>
        <v>45101.958333333336</v>
      </c>
      <c r="E2919">
        <v>60.98</v>
      </c>
      <c r="F2919">
        <v>64.5</v>
      </c>
      <c r="G2919">
        <v>48.92</v>
      </c>
      <c r="H2919">
        <v>30.28</v>
      </c>
      <c r="I2919">
        <v>5</v>
      </c>
      <c r="J2919" t="s">
        <v>23</v>
      </c>
    </row>
    <row r="2920" spans="1:10" x14ac:dyDescent="0.25">
      <c r="A2920" s="1">
        <v>45101</v>
      </c>
      <c r="B2920" s="7">
        <v>0.95347222222222228</v>
      </c>
      <c r="C2920" s="7">
        <v>0.91666666666666663</v>
      </c>
      <c r="D2920" s="8">
        <f>Weather[[#This Row],[Date]]+Weather[[#This Row],[WeatherHourlyBuckets]]</f>
        <v>45101.916666666664</v>
      </c>
      <c r="E2920">
        <v>62.06</v>
      </c>
      <c r="F2920">
        <v>62.08</v>
      </c>
      <c r="G2920">
        <v>48.92</v>
      </c>
      <c r="H2920">
        <v>30.23</v>
      </c>
      <c r="I2920">
        <v>7</v>
      </c>
      <c r="J2920" t="s">
        <v>22</v>
      </c>
    </row>
    <row r="2921" spans="1:10" x14ac:dyDescent="0.25">
      <c r="A2921" s="1">
        <v>45101</v>
      </c>
      <c r="B2921" s="7">
        <v>0.91180555555555554</v>
      </c>
      <c r="C2921" s="7">
        <v>0.875</v>
      </c>
      <c r="D2921" s="8">
        <f>Weather[[#This Row],[Date]]+Weather[[#This Row],[WeatherHourlyBuckets]]</f>
        <v>45101.875</v>
      </c>
      <c r="E2921">
        <v>64.040000000000006</v>
      </c>
      <c r="F2921">
        <v>57.92</v>
      </c>
      <c r="G2921">
        <v>48.92</v>
      </c>
      <c r="H2921">
        <v>30.2</v>
      </c>
      <c r="I2921">
        <v>9</v>
      </c>
      <c r="J2921" t="s">
        <v>22</v>
      </c>
    </row>
    <row r="2922" spans="1:10" x14ac:dyDescent="0.25">
      <c r="A2922" s="1">
        <v>45101</v>
      </c>
      <c r="B2922" s="7">
        <v>0.82847222222222228</v>
      </c>
      <c r="C2922" s="7">
        <v>0.79166666666666663</v>
      </c>
      <c r="D2922" s="8">
        <f>Weather[[#This Row],[Date]]+Weather[[#This Row],[WeatherHourlyBuckets]]</f>
        <v>45101.791666666664</v>
      </c>
      <c r="E2922">
        <v>73.94</v>
      </c>
      <c r="F2922">
        <v>28.28</v>
      </c>
      <c r="G2922">
        <v>39.020000000000003</v>
      </c>
      <c r="H2922">
        <v>30.12</v>
      </c>
      <c r="I2922">
        <v>6</v>
      </c>
      <c r="J2922" t="s">
        <v>22</v>
      </c>
    </row>
    <row r="2923" spans="1:10" x14ac:dyDescent="0.25">
      <c r="A2923" s="1">
        <v>45101</v>
      </c>
      <c r="B2923" s="7">
        <v>0.78680555555555554</v>
      </c>
      <c r="C2923" s="7">
        <v>0.75</v>
      </c>
      <c r="D2923" s="8">
        <f>Weather[[#This Row],[Date]]+Weather[[#This Row],[WeatherHourlyBuckets]]</f>
        <v>45101.75</v>
      </c>
      <c r="E2923">
        <v>75.92</v>
      </c>
      <c r="F2923">
        <v>25.38</v>
      </c>
      <c r="G2923">
        <v>37.94</v>
      </c>
      <c r="H2923">
        <v>30.11</v>
      </c>
      <c r="I2923">
        <v>9</v>
      </c>
      <c r="J2923" t="s">
        <v>12</v>
      </c>
    </row>
    <row r="2924" spans="1:10" x14ac:dyDescent="0.25">
      <c r="A2924" s="1">
        <v>45101</v>
      </c>
      <c r="B2924" s="7">
        <v>0.74513888888888891</v>
      </c>
      <c r="C2924" s="7">
        <v>0.70833333333333337</v>
      </c>
      <c r="D2924" s="8">
        <f>Weather[[#This Row],[Date]]+Weather[[#This Row],[WeatherHourlyBuckets]]</f>
        <v>45101.708333333336</v>
      </c>
      <c r="E2924">
        <v>78.08</v>
      </c>
      <c r="F2924">
        <v>23.63</v>
      </c>
      <c r="G2924">
        <v>37.94</v>
      </c>
      <c r="H2924">
        <v>30.09</v>
      </c>
      <c r="I2924">
        <v>12</v>
      </c>
      <c r="J2924" t="s">
        <v>22</v>
      </c>
    </row>
    <row r="2925" spans="1:10" x14ac:dyDescent="0.25">
      <c r="A2925" s="1">
        <v>45101</v>
      </c>
      <c r="B2925" s="7">
        <v>0.70347222222222228</v>
      </c>
      <c r="C2925" s="7">
        <v>0.66666666666666663</v>
      </c>
      <c r="D2925" s="8">
        <f>Weather[[#This Row],[Date]]+Weather[[#This Row],[WeatherHourlyBuckets]]</f>
        <v>45101.666666666664</v>
      </c>
      <c r="E2925">
        <v>78.98</v>
      </c>
      <c r="F2925">
        <v>22.94</v>
      </c>
      <c r="G2925">
        <v>37.94</v>
      </c>
      <c r="H2925">
        <v>30.08</v>
      </c>
      <c r="I2925">
        <v>12</v>
      </c>
      <c r="J2925" t="s">
        <v>12</v>
      </c>
    </row>
    <row r="2926" spans="1:10" x14ac:dyDescent="0.25">
      <c r="A2926" s="1">
        <v>45101</v>
      </c>
      <c r="B2926" s="7">
        <v>0.69444444444444442</v>
      </c>
      <c r="C2926" s="7">
        <v>0.66666666666666663</v>
      </c>
      <c r="D2926" s="8">
        <f>Weather[[#This Row],[Date]]+Weather[[#This Row],[WeatherHourlyBuckets]]</f>
        <v>45101.666666666664</v>
      </c>
      <c r="E2926">
        <v>78.8</v>
      </c>
      <c r="F2926">
        <v>21.04</v>
      </c>
      <c r="G2926">
        <v>35.6</v>
      </c>
      <c r="H2926">
        <v>30.08</v>
      </c>
      <c r="I2926">
        <v>8</v>
      </c>
      <c r="J2926" t="s">
        <v>13</v>
      </c>
    </row>
    <row r="2927" spans="1:10" x14ac:dyDescent="0.25">
      <c r="A2927" s="1">
        <v>45101</v>
      </c>
      <c r="B2927" s="7">
        <v>0.69097222222222221</v>
      </c>
      <c r="C2927" s="7">
        <v>0.66666666666666663</v>
      </c>
      <c r="D2927" s="8">
        <f>Weather[[#This Row],[Date]]+Weather[[#This Row],[WeatherHourlyBuckets]]</f>
        <v>45101.666666666664</v>
      </c>
      <c r="E2927">
        <v>78.8</v>
      </c>
      <c r="F2927">
        <v>21.04</v>
      </c>
      <c r="G2927">
        <v>35.6</v>
      </c>
      <c r="H2927">
        <v>30.08</v>
      </c>
      <c r="I2927">
        <v>8</v>
      </c>
      <c r="J2927" t="s">
        <v>13</v>
      </c>
    </row>
    <row r="2928" spans="1:10" x14ac:dyDescent="0.25">
      <c r="A2928" s="1">
        <v>45101</v>
      </c>
      <c r="B2928" s="7">
        <v>0.66666666666666663</v>
      </c>
      <c r="C2928" s="7">
        <v>0.66666666666666663</v>
      </c>
      <c r="D2928" s="8">
        <f>Weather[[#This Row],[Date]]+Weather[[#This Row],[WeatherHourlyBuckets]]</f>
        <v>45101.666666666664</v>
      </c>
      <c r="E2928">
        <v>78.8</v>
      </c>
      <c r="F2928">
        <v>21.04</v>
      </c>
      <c r="G2928">
        <v>35.6</v>
      </c>
      <c r="H2928">
        <v>30.08</v>
      </c>
      <c r="I2928">
        <v>7</v>
      </c>
      <c r="J2928" t="s">
        <v>13</v>
      </c>
    </row>
    <row r="2929" spans="1:10" x14ac:dyDescent="0.25">
      <c r="A2929" s="1">
        <v>45101</v>
      </c>
      <c r="B2929" s="7">
        <v>0.66180555555555554</v>
      </c>
      <c r="C2929" s="7">
        <v>0.625</v>
      </c>
      <c r="D2929" s="8">
        <f>Weather[[#This Row],[Date]]+Weather[[#This Row],[WeatherHourlyBuckets]]</f>
        <v>45101.625</v>
      </c>
      <c r="E2929">
        <v>78.98</v>
      </c>
      <c r="F2929">
        <v>21.22</v>
      </c>
      <c r="G2929">
        <v>35.96</v>
      </c>
      <c r="H2929">
        <v>30.08</v>
      </c>
      <c r="I2929">
        <v>9</v>
      </c>
      <c r="J2929" t="s">
        <v>25</v>
      </c>
    </row>
    <row r="2930" spans="1:10" x14ac:dyDescent="0.25">
      <c r="A2930" s="1">
        <v>45101</v>
      </c>
      <c r="B2930" s="7">
        <v>0.65972222222222221</v>
      </c>
      <c r="C2930" s="7">
        <v>0.625</v>
      </c>
      <c r="D2930" s="8">
        <f>Weather[[#This Row],[Date]]+Weather[[#This Row],[WeatherHourlyBuckets]]</f>
        <v>45101.625</v>
      </c>
      <c r="E2930">
        <v>78.8</v>
      </c>
      <c r="F2930">
        <v>21.04</v>
      </c>
      <c r="G2930">
        <v>35.6</v>
      </c>
      <c r="H2930">
        <v>30.08</v>
      </c>
      <c r="I2930">
        <v>8</v>
      </c>
      <c r="J2930" t="s">
        <v>13</v>
      </c>
    </row>
    <row r="2931" spans="1:10" x14ac:dyDescent="0.25">
      <c r="A2931" s="1">
        <v>45101</v>
      </c>
      <c r="B2931" s="7">
        <v>0.65625</v>
      </c>
      <c r="C2931" s="7">
        <v>0.625</v>
      </c>
      <c r="D2931" s="8">
        <f>Weather[[#This Row],[Date]]+Weather[[#This Row],[WeatherHourlyBuckets]]</f>
        <v>45101.625</v>
      </c>
      <c r="E2931">
        <v>78.8</v>
      </c>
      <c r="F2931">
        <v>19.59</v>
      </c>
      <c r="G2931">
        <v>33.81</v>
      </c>
      <c r="H2931">
        <v>30.08</v>
      </c>
      <c r="I2931">
        <v>10</v>
      </c>
      <c r="J2931" t="s">
        <v>13</v>
      </c>
    </row>
    <row r="2932" spans="1:10" x14ac:dyDescent="0.25">
      <c r="A2932" s="1">
        <v>45101</v>
      </c>
      <c r="B2932" s="7">
        <v>0.65277777777777779</v>
      </c>
      <c r="C2932" s="7">
        <v>0.625</v>
      </c>
      <c r="D2932" s="8">
        <f>Weather[[#This Row],[Date]]+Weather[[#This Row],[WeatherHourlyBuckets]]</f>
        <v>45101.625</v>
      </c>
      <c r="E2932">
        <v>78.8</v>
      </c>
      <c r="F2932">
        <v>19.59</v>
      </c>
      <c r="G2932">
        <v>33.81</v>
      </c>
      <c r="H2932">
        <v>30.08</v>
      </c>
      <c r="I2932">
        <v>10</v>
      </c>
      <c r="J2932" t="s">
        <v>13</v>
      </c>
    </row>
    <row r="2933" spans="1:10" x14ac:dyDescent="0.25">
      <c r="A2933" s="1">
        <v>45101</v>
      </c>
      <c r="B2933" s="7">
        <v>0.64930555555555558</v>
      </c>
      <c r="C2933" s="7">
        <v>0.625</v>
      </c>
      <c r="D2933" s="8">
        <f>Weather[[#This Row],[Date]]+Weather[[#This Row],[WeatherHourlyBuckets]]</f>
        <v>45101.625</v>
      </c>
      <c r="E2933">
        <v>78.8</v>
      </c>
      <c r="F2933">
        <v>21.04</v>
      </c>
      <c r="G2933">
        <v>35.6</v>
      </c>
      <c r="H2933">
        <v>30.08</v>
      </c>
      <c r="I2933">
        <v>8</v>
      </c>
      <c r="J2933" t="s">
        <v>23</v>
      </c>
    </row>
    <row r="2934" spans="1:10" x14ac:dyDescent="0.25">
      <c r="A2934" s="1">
        <v>45101</v>
      </c>
      <c r="B2934" s="7">
        <v>0.63541666666666663</v>
      </c>
      <c r="C2934" s="7">
        <v>0.625</v>
      </c>
      <c r="D2934" s="8">
        <f>Weather[[#This Row],[Date]]+Weather[[#This Row],[WeatherHourlyBuckets]]</f>
        <v>45101.625</v>
      </c>
      <c r="E2934">
        <v>78.8</v>
      </c>
      <c r="F2934">
        <v>21.04</v>
      </c>
      <c r="G2934">
        <v>35.6</v>
      </c>
      <c r="H2934">
        <v>30.08</v>
      </c>
      <c r="I2934">
        <v>10</v>
      </c>
      <c r="J2934" t="s">
        <v>13</v>
      </c>
    </row>
    <row r="2935" spans="1:10" x14ac:dyDescent="0.25">
      <c r="A2935" s="1">
        <v>45101</v>
      </c>
      <c r="B2935" s="7">
        <v>0.63194444444444442</v>
      </c>
      <c r="C2935" s="7">
        <v>0.625</v>
      </c>
      <c r="D2935" s="8">
        <f>Weather[[#This Row],[Date]]+Weather[[#This Row],[WeatherHourlyBuckets]]</f>
        <v>45101.625</v>
      </c>
      <c r="E2935">
        <v>78.8</v>
      </c>
      <c r="F2935">
        <v>19.59</v>
      </c>
      <c r="G2935">
        <v>33.81</v>
      </c>
      <c r="H2935">
        <v>30.08</v>
      </c>
      <c r="I2935">
        <v>9</v>
      </c>
      <c r="J2935" t="s">
        <v>25</v>
      </c>
    </row>
    <row r="2936" spans="1:10" x14ac:dyDescent="0.25">
      <c r="A2936" s="1">
        <v>45101</v>
      </c>
      <c r="B2936" s="7">
        <v>0.62847222222222221</v>
      </c>
      <c r="C2936" s="7">
        <v>0.625</v>
      </c>
      <c r="D2936" s="8">
        <f>Weather[[#This Row],[Date]]+Weather[[#This Row],[WeatherHourlyBuckets]]</f>
        <v>45101.625</v>
      </c>
      <c r="E2936">
        <v>78.8</v>
      </c>
      <c r="F2936">
        <v>21.04</v>
      </c>
      <c r="G2936">
        <v>35.6</v>
      </c>
      <c r="H2936">
        <v>30.08</v>
      </c>
      <c r="I2936">
        <v>7</v>
      </c>
      <c r="J2936" t="s">
        <v>13</v>
      </c>
    </row>
    <row r="2937" spans="1:10" x14ac:dyDescent="0.25">
      <c r="A2937" s="1">
        <v>45101</v>
      </c>
      <c r="B2937" s="7">
        <v>0.625</v>
      </c>
      <c r="C2937" s="7">
        <v>0.625</v>
      </c>
      <c r="D2937" s="8">
        <f>Weather[[#This Row],[Date]]+Weather[[#This Row],[WeatherHourlyBuckets]]</f>
        <v>45101.625</v>
      </c>
      <c r="E2937">
        <v>78.8</v>
      </c>
      <c r="F2937">
        <v>19.59</v>
      </c>
      <c r="G2937">
        <v>33.81</v>
      </c>
      <c r="H2937">
        <v>30.08</v>
      </c>
      <c r="I2937">
        <v>5</v>
      </c>
      <c r="J2937" t="s">
        <v>25</v>
      </c>
    </row>
    <row r="2938" spans="1:10" x14ac:dyDescent="0.25">
      <c r="A2938" s="1">
        <v>45101</v>
      </c>
      <c r="B2938" s="7">
        <v>0.62152777777777779</v>
      </c>
      <c r="C2938" s="7">
        <v>0.58333333333333337</v>
      </c>
      <c r="D2938" s="8">
        <f>Weather[[#This Row],[Date]]+Weather[[#This Row],[WeatherHourlyBuckets]]</f>
        <v>45101.583333333336</v>
      </c>
      <c r="E2938">
        <v>78.8</v>
      </c>
      <c r="F2938">
        <v>19.59</v>
      </c>
      <c r="G2938">
        <v>33.81</v>
      </c>
      <c r="H2938">
        <v>30.08</v>
      </c>
      <c r="I2938">
        <v>7</v>
      </c>
      <c r="J2938" t="s">
        <v>25</v>
      </c>
    </row>
    <row r="2939" spans="1:10" x14ac:dyDescent="0.25">
      <c r="A2939" s="1">
        <v>45101</v>
      </c>
      <c r="B2939" s="7">
        <v>0.62013888888888891</v>
      </c>
      <c r="C2939" s="7">
        <v>0.58333333333333337</v>
      </c>
      <c r="D2939" s="8">
        <f>Weather[[#This Row],[Date]]+Weather[[#This Row],[WeatherHourlyBuckets]]</f>
        <v>45101.583333333336</v>
      </c>
      <c r="E2939">
        <v>78.08</v>
      </c>
      <c r="F2939">
        <v>18.649999999999999</v>
      </c>
      <c r="G2939">
        <v>31.99</v>
      </c>
      <c r="H2939">
        <v>30.08</v>
      </c>
      <c r="I2939">
        <v>6</v>
      </c>
      <c r="J2939" t="s">
        <v>25</v>
      </c>
    </row>
    <row r="2940" spans="1:10" x14ac:dyDescent="0.25">
      <c r="A2940" s="1">
        <v>45101</v>
      </c>
      <c r="B2940" s="7">
        <v>0.61805555555555558</v>
      </c>
      <c r="C2940" s="7">
        <v>0.58333333333333337</v>
      </c>
      <c r="D2940" s="8">
        <f>Weather[[#This Row],[Date]]+Weather[[#This Row],[WeatherHourlyBuckets]]</f>
        <v>45101.583333333336</v>
      </c>
      <c r="E2940">
        <v>78.8</v>
      </c>
      <c r="F2940">
        <v>16.940000000000001</v>
      </c>
      <c r="G2940">
        <v>30.2</v>
      </c>
      <c r="H2940">
        <v>30.07</v>
      </c>
      <c r="I2940">
        <v>7</v>
      </c>
      <c r="J2940" t="s">
        <v>25</v>
      </c>
    </row>
    <row r="2941" spans="1:10" x14ac:dyDescent="0.25">
      <c r="A2941" s="1">
        <v>45101</v>
      </c>
      <c r="B2941" s="7">
        <v>0.61458333333333337</v>
      </c>
      <c r="C2941" s="7">
        <v>0.58333333333333337</v>
      </c>
      <c r="D2941" s="8">
        <f>Weather[[#This Row],[Date]]+Weather[[#This Row],[WeatherHourlyBuckets]]</f>
        <v>45101.583333333336</v>
      </c>
      <c r="E2941">
        <v>78.8</v>
      </c>
      <c r="F2941">
        <v>19.59</v>
      </c>
      <c r="G2941">
        <v>33.81</v>
      </c>
      <c r="H2941">
        <v>30.08</v>
      </c>
      <c r="I2941">
        <v>7</v>
      </c>
      <c r="J2941" t="s">
        <v>25</v>
      </c>
    </row>
    <row r="2942" spans="1:10" x14ac:dyDescent="0.25">
      <c r="A2942" s="1">
        <v>45101</v>
      </c>
      <c r="B2942" s="7">
        <v>0.61111111111111116</v>
      </c>
      <c r="C2942" s="7">
        <v>0.58333333333333337</v>
      </c>
      <c r="D2942" s="8">
        <f>Weather[[#This Row],[Date]]+Weather[[#This Row],[WeatherHourlyBuckets]]</f>
        <v>45101.583333333336</v>
      </c>
      <c r="E2942">
        <v>78.8</v>
      </c>
      <c r="F2942">
        <v>19.59</v>
      </c>
      <c r="G2942">
        <v>33.81</v>
      </c>
      <c r="H2942">
        <v>30.08</v>
      </c>
      <c r="I2942">
        <v>6</v>
      </c>
      <c r="J2942" t="s">
        <v>23</v>
      </c>
    </row>
    <row r="2943" spans="1:10" x14ac:dyDescent="0.25">
      <c r="A2943" s="1">
        <v>45101</v>
      </c>
      <c r="B2943" s="7">
        <v>0.60416666666666663</v>
      </c>
      <c r="C2943" s="7">
        <v>0.58333333333333337</v>
      </c>
      <c r="D2943" s="8">
        <f>Weather[[#This Row],[Date]]+Weather[[#This Row],[WeatherHourlyBuckets]]</f>
        <v>45101.583333333336</v>
      </c>
      <c r="E2943">
        <v>78.8</v>
      </c>
      <c r="F2943">
        <v>21.04</v>
      </c>
      <c r="G2943">
        <v>35.6</v>
      </c>
      <c r="H2943">
        <v>30.08</v>
      </c>
      <c r="I2943">
        <v>7</v>
      </c>
      <c r="J2943" t="s">
        <v>25</v>
      </c>
    </row>
    <row r="2944" spans="1:10" x14ac:dyDescent="0.25">
      <c r="A2944" s="1">
        <v>45101</v>
      </c>
      <c r="B2944" s="7">
        <v>0.59375</v>
      </c>
      <c r="C2944" s="7">
        <v>0.58333333333333337</v>
      </c>
      <c r="D2944" s="8">
        <f>Weather[[#This Row],[Date]]+Weather[[#This Row],[WeatherHourlyBuckets]]</f>
        <v>45101.583333333336</v>
      </c>
      <c r="E2944">
        <v>78.8</v>
      </c>
      <c r="F2944">
        <v>19.59</v>
      </c>
      <c r="G2944">
        <v>33.81</v>
      </c>
      <c r="H2944">
        <v>30.07</v>
      </c>
      <c r="I2944">
        <v>7</v>
      </c>
      <c r="J2944" t="s">
        <v>23</v>
      </c>
    </row>
    <row r="2945" spans="1:10" x14ac:dyDescent="0.25">
      <c r="A2945" s="1">
        <v>45101</v>
      </c>
      <c r="B2945" s="7">
        <v>0.59027777777777779</v>
      </c>
      <c r="C2945" s="7">
        <v>0.58333333333333337</v>
      </c>
      <c r="D2945" s="8">
        <f>Weather[[#This Row],[Date]]+Weather[[#This Row],[WeatherHourlyBuckets]]</f>
        <v>45101.583333333336</v>
      </c>
      <c r="E2945">
        <v>78.8</v>
      </c>
      <c r="F2945">
        <v>16.940000000000001</v>
      </c>
      <c r="G2945">
        <v>30.2</v>
      </c>
      <c r="H2945">
        <v>30.07</v>
      </c>
      <c r="J2945" t="s">
        <v>20</v>
      </c>
    </row>
    <row r="2946" spans="1:10" x14ac:dyDescent="0.25">
      <c r="A2946" s="1">
        <v>45101</v>
      </c>
      <c r="B2946" s="7">
        <v>0.58680555555555558</v>
      </c>
      <c r="C2946" s="7">
        <v>0.58333333333333337</v>
      </c>
      <c r="D2946" s="8">
        <f>Weather[[#This Row],[Date]]+Weather[[#This Row],[WeatherHourlyBuckets]]</f>
        <v>45101.583333333336</v>
      </c>
      <c r="E2946">
        <v>78.8</v>
      </c>
      <c r="F2946">
        <v>18.22</v>
      </c>
      <c r="G2946">
        <v>32</v>
      </c>
      <c r="H2946">
        <v>30.08</v>
      </c>
      <c r="I2946">
        <v>7</v>
      </c>
      <c r="J2946" t="s">
        <v>26</v>
      </c>
    </row>
    <row r="2947" spans="1:10" x14ac:dyDescent="0.25">
      <c r="A2947" s="1">
        <v>45101</v>
      </c>
      <c r="B2947" s="7">
        <v>0.58333333333333337</v>
      </c>
      <c r="C2947" s="7">
        <v>0.58333333333333337</v>
      </c>
      <c r="D2947" s="8">
        <f>Weather[[#This Row],[Date]]+Weather[[#This Row],[WeatherHourlyBuckets]]</f>
        <v>45101.583333333336</v>
      </c>
      <c r="E2947">
        <v>78.8</v>
      </c>
      <c r="F2947">
        <v>19.59</v>
      </c>
      <c r="G2947">
        <v>33.81</v>
      </c>
      <c r="H2947">
        <v>30.08</v>
      </c>
      <c r="I2947">
        <v>7</v>
      </c>
      <c r="J2947" t="s">
        <v>23</v>
      </c>
    </row>
    <row r="2948" spans="1:10" x14ac:dyDescent="0.25">
      <c r="A2948" s="1">
        <v>45101</v>
      </c>
      <c r="B2948" s="7">
        <v>0.57986111111111116</v>
      </c>
      <c r="C2948" s="7">
        <v>0.54166666666666663</v>
      </c>
      <c r="D2948" s="8">
        <f>Weather[[#This Row],[Date]]+Weather[[#This Row],[WeatherHourlyBuckets]]</f>
        <v>45101.541666666664</v>
      </c>
      <c r="E2948">
        <v>78.8</v>
      </c>
      <c r="F2948">
        <v>18.22</v>
      </c>
      <c r="G2948">
        <v>32</v>
      </c>
      <c r="H2948">
        <v>30.08</v>
      </c>
      <c r="I2948">
        <v>6</v>
      </c>
      <c r="J2948" t="s">
        <v>14</v>
      </c>
    </row>
    <row r="2949" spans="1:10" x14ac:dyDescent="0.25">
      <c r="A2949" s="1">
        <v>45101</v>
      </c>
      <c r="B2949" s="7">
        <v>0.57847222222222228</v>
      </c>
      <c r="C2949" s="7">
        <v>0.54166666666666663</v>
      </c>
      <c r="D2949" s="8">
        <f>Weather[[#This Row],[Date]]+Weather[[#This Row],[WeatherHourlyBuckets]]</f>
        <v>45101.541666666664</v>
      </c>
      <c r="E2949">
        <v>78.08</v>
      </c>
      <c r="F2949">
        <v>19.48</v>
      </c>
      <c r="G2949">
        <v>33.07</v>
      </c>
      <c r="H2949">
        <v>30.08</v>
      </c>
      <c r="I2949">
        <v>7</v>
      </c>
      <c r="J2949" t="s">
        <v>14</v>
      </c>
    </row>
    <row r="2950" spans="1:10" x14ac:dyDescent="0.25">
      <c r="A2950" s="1">
        <v>45101</v>
      </c>
      <c r="B2950" s="7">
        <v>0.57638888888888884</v>
      </c>
      <c r="C2950" s="7">
        <v>0.54166666666666663</v>
      </c>
      <c r="D2950" s="8">
        <f>Weather[[#This Row],[Date]]+Weather[[#This Row],[WeatherHourlyBuckets]]</f>
        <v>45101.541666666664</v>
      </c>
      <c r="E2950">
        <v>77</v>
      </c>
      <c r="F2950">
        <v>20.78</v>
      </c>
      <c r="G2950">
        <v>33.799999999999997</v>
      </c>
      <c r="H2950">
        <v>30.08</v>
      </c>
      <c r="I2950">
        <v>7</v>
      </c>
      <c r="J2950" t="s">
        <v>14</v>
      </c>
    </row>
    <row r="2951" spans="1:10" x14ac:dyDescent="0.25">
      <c r="A2951" s="1">
        <v>45101</v>
      </c>
      <c r="B2951" s="7">
        <v>0.57291666666666663</v>
      </c>
      <c r="C2951" s="7">
        <v>0.54166666666666663</v>
      </c>
      <c r="D2951" s="8">
        <f>Weather[[#This Row],[Date]]+Weather[[#This Row],[WeatherHourlyBuckets]]</f>
        <v>45101.541666666664</v>
      </c>
      <c r="E2951">
        <v>78.8</v>
      </c>
      <c r="F2951">
        <v>19.59</v>
      </c>
      <c r="G2951">
        <v>33.81</v>
      </c>
      <c r="H2951">
        <v>30.08</v>
      </c>
      <c r="I2951">
        <v>10</v>
      </c>
      <c r="J2951" t="s">
        <v>14</v>
      </c>
    </row>
    <row r="2952" spans="1:10" x14ac:dyDescent="0.25">
      <c r="A2952" s="1">
        <v>45101</v>
      </c>
      <c r="B2952" s="7">
        <v>0.56944444444444442</v>
      </c>
      <c r="C2952" s="7">
        <v>0.54166666666666663</v>
      </c>
      <c r="D2952" s="8">
        <f>Weather[[#This Row],[Date]]+Weather[[#This Row],[WeatherHourlyBuckets]]</f>
        <v>45101.541666666664</v>
      </c>
      <c r="E2952">
        <v>78.8</v>
      </c>
      <c r="F2952">
        <v>16.940000000000001</v>
      </c>
      <c r="G2952">
        <v>30.2</v>
      </c>
      <c r="H2952">
        <v>30.07</v>
      </c>
      <c r="J2952" t="s">
        <v>20</v>
      </c>
    </row>
    <row r="2953" spans="1:10" x14ac:dyDescent="0.25">
      <c r="A2953" s="1">
        <v>45101</v>
      </c>
      <c r="B2953" s="7">
        <v>0.56597222222222221</v>
      </c>
      <c r="C2953" s="7">
        <v>0.54166666666666663</v>
      </c>
      <c r="D2953" s="8">
        <f>Weather[[#This Row],[Date]]+Weather[[#This Row],[WeatherHourlyBuckets]]</f>
        <v>45101.541666666664</v>
      </c>
      <c r="E2953">
        <v>77</v>
      </c>
      <c r="F2953">
        <v>16.7</v>
      </c>
      <c r="G2953">
        <v>28.41</v>
      </c>
      <c r="H2953">
        <v>30.07</v>
      </c>
      <c r="J2953" t="s">
        <v>20</v>
      </c>
    </row>
    <row r="2954" spans="1:10" x14ac:dyDescent="0.25">
      <c r="A2954" s="1">
        <v>45101</v>
      </c>
      <c r="B2954" s="7">
        <v>0.5625</v>
      </c>
      <c r="C2954" s="7">
        <v>0.54166666666666663</v>
      </c>
      <c r="D2954" s="8">
        <f>Weather[[#This Row],[Date]]+Weather[[#This Row],[WeatherHourlyBuckets]]</f>
        <v>45101.541666666664</v>
      </c>
      <c r="E2954">
        <v>78.8</v>
      </c>
      <c r="F2954">
        <v>16.940000000000001</v>
      </c>
      <c r="G2954">
        <v>30.2</v>
      </c>
      <c r="H2954">
        <v>30.07</v>
      </c>
      <c r="I2954">
        <v>8</v>
      </c>
      <c r="J2954" t="s">
        <v>23</v>
      </c>
    </row>
    <row r="2955" spans="1:10" x14ac:dyDescent="0.25">
      <c r="A2955" s="1">
        <v>45101</v>
      </c>
      <c r="B2955" s="7">
        <v>0.55208333333333337</v>
      </c>
      <c r="C2955" s="7">
        <v>0.54166666666666663</v>
      </c>
      <c r="D2955" s="8">
        <f>Weather[[#This Row],[Date]]+Weather[[#This Row],[WeatherHourlyBuckets]]</f>
        <v>45101.541666666664</v>
      </c>
      <c r="E2955">
        <v>78.8</v>
      </c>
      <c r="F2955">
        <v>16.940000000000001</v>
      </c>
      <c r="G2955">
        <v>30.2</v>
      </c>
      <c r="H2955">
        <v>30.07</v>
      </c>
      <c r="I2955">
        <v>6</v>
      </c>
      <c r="J2955" t="s">
        <v>25</v>
      </c>
    </row>
    <row r="2956" spans="1:10" x14ac:dyDescent="0.25">
      <c r="A2956" s="1">
        <v>45101</v>
      </c>
      <c r="B2956" s="7">
        <v>0.54861111111111116</v>
      </c>
      <c r="C2956" s="7">
        <v>0.54166666666666663</v>
      </c>
      <c r="D2956" s="8">
        <f>Weather[[#This Row],[Date]]+Weather[[#This Row],[WeatherHourlyBuckets]]</f>
        <v>45101.541666666664</v>
      </c>
      <c r="E2956">
        <v>77</v>
      </c>
      <c r="F2956">
        <v>20.78</v>
      </c>
      <c r="G2956">
        <v>33.799999999999997</v>
      </c>
      <c r="H2956">
        <v>30.07</v>
      </c>
      <c r="I2956">
        <v>5</v>
      </c>
      <c r="J2956" t="s">
        <v>26</v>
      </c>
    </row>
    <row r="2957" spans="1:10" x14ac:dyDescent="0.25">
      <c r="A2957" s="1">
        <v>45101</v>
      </c>
      <c r="B2957" s="7">
        <v>0.54513888888888884</v>
      </c>
      <c r="C2957" s="7">
        <v>0.54166666666666663</v>
      </c>
      <c r="D2957" s="8">
        <f>Weather[[#This Row],[Date]]+Weather[[#This Row],[WeatherHourlyBuckets]]</f>
        <v>45101.541666666664</v>
      </c>
      <c r="E2957">
        <v>77</v>
      </c>
      <c r="F2957">
        <v>17.97</v>
      </c>
      <c r="G2957">
        <v>30.2</v>
      </c>
      <c r="H2957">
        <v>30.07</v>
      </c>
      <c r="I2957">
        <v>5</v>
      </c>
      <c r="J2957" t="s">
        <v>26</v>
      </c>
    </row>
    <row r="2958" spans="1:10" x14ac:dyDescent="0.25">
      <c r="A2958" s="1">
        <v>45101</v>
      </c>
      <c r="B2958" s="7">
        <v>0.54166666666666663</v>
      </c>
      <c r="C2958" s="7">
        <v>0.54166666666666663</v>
      </c>
      <c r="D2958" s="8">
        <f>Weather[[#This Row],[Date]]+Weather[[#This Row],[WeatherHourlyBuckets]]</f>
        <v>45101.541666666664</v>
      </c>
      <c r="E2958">
        <v>77</v>
      </c>
      <c r="F2958">
        <v>16.7</v>
      </c>
      <c r="G2958">
        <v>28.41</v>
      </c>
      <c r="H2958">
        <v>30.08</v>
      </c>
      <c r="I2958">
        <v>8</v>
      </c>
      <c r="J2958" t="s">
        <v>26</v>
      </c>
    </row>
    <row r="2959" spans="1:10" x14ac:dyDescent="0.25">
      <c r="A2959" s="1">
        <v>45101</v>
      </c>
      <c r="B2959" s="7">
        <v>0.53819444444444442</v>
      </c>
      <c r="C2959" s="7">
        <v>0.5</v>
      </c>
      <c r="D2959" s="8">
        <f>Weather[[#This Row],[Date]]+Weather[[#This Row],[WeatherHourlyBuckets]]</f>
        <v>45101.5</v>
      </c>
      <c r="E2959">
        <v>77</v>
      </c>
      <c r="F2959">
        <v>22.33</v>
      </c>
      <c r="G2959">
        <v>35.6</v>
      </c>
      <c r="H2959">
        <v>30.08</v>
      </c>
      <c r="I2959">
        <v>7</v>
      </c>
      <c r="J2959" t="s">
        <v>26</v>
      </c>
    </row>
    <row r="2960" spans="1:10" x14ac:dyDescent="0.25">
      <c r="A2960" s="1">
        <v>45101</v>
      </c>
      <c r="B2960" s="7">
        <v>0.53680555555555554</v>
      </c>
      <c r="C2960" s="7">
        <v>0.5</v>
      </c>
      <c r="D2960" s="8">
        <f>Weather[[#This Row],[Date]]+Weather[[#This Row],[WeatherHourlyBuckets]]</f>
        <v>45101.5</v>
      </c>
      <c r="E2960">
        <v>77</v>
      </c>
      <c r="F2960">
        <v>20.93</v>
      </c>
      <c r="G2960">
        <v>33.979999999999997</v>
      </c>
      <c r="H2960">
        <v>30.08</v>
      </c>
      <c r="I2960">
        <v>6</v>
      </c>
      <c r="J2960" t="s">
        <v>14</v>
      </c>
    </row>
    <row r="2961" spans="1:10" x14ac:dyDescent="0.25">
      <c r="A2961" s="1">
        <v>45101</v>
      </c>
      <c r="B2961" s="7">
        <v>0.53472222222222221</v>
      </c>
      <c r="C2961" s="7">
        <v>0.5</v>
      </c>
      <c r="D2961" s="8">
        <f>Weather[[#This Row],[Date]]+Weather[[#This Row],[WeatherHourlyBuckets]]</f>
        <v>45101.5</v>
      </c>
      <c r="E2961">
        <v>75.2</v>
      </c>
      <c r="F2961">
        <v>19.079999999999998</v>
      </c>
      <c r="G2961">
        <v>30.2</v>
      </c>
      <c r="H2961">
        <v>30.08</v>
      </c>
      <c r="I2961">
        <v>5</v>
      </c>
      <c r="J2961" t="s">
        <v>23</v>
      </c>
    </row>
    <row r="2962" spans="1:10" x14ac:dyDescent="0.25">
      <c r="A2962" s="1">
        <v>45101</v>
      </c>
      <c r="B2962" s="7">
        <v>0.53125</v>
      </c>
      <c r="C2962" s="7">
        <v>0.5</v>
      </c>
      <c r="D2962" s="8">
        <f>Weather[[#This Row],[Date]]+Weather[[#This Row],[WeatherHourlyBuckets]]</f>
        <v>45101.5</v>
      </c>
      <c r="E2962">
        <v>75.2</v>
      </c>
      <c r="F2962">
        <v>20.52</v>
      </c>
      <c r="G2962">
        <v>32</v>
      </c>
      <c r="H2962">
        <v>30.08</v>
      </c>
      <c r="I2962">
        <v>8</v>
      </c>
      <c r="J2962" t="s">
        <v>26</v>
      </c>
    </row>
    <row r="2963" spans="1:10" x14ac:dyDescent="0.25">
      <c r="A2963" s="1">
        <v>45101</v>
      </c>
      <c r="B2963" s="7">
        <v>0.52777777777777779</v>
      </c>
      <c r="C2963" s="7">
        <v>0.5</v>
      </c>
      <c r="D2963" s="8">
        <f>Weather[[#This Row],[Date]]+Weather[[#This Row],[WeatherHourlyBuckets]]</f>
        <v>45101.5</v>
      </c>
      <c r="E2963">
        <v>77</v>
      </c>
      <c r="F2963">
        <v>19.329999999999998</v>
      </c>
      <c r="G2963">
        <v>32</v>
      </c>
      <c r="H2963">
        <v>30.08</v>
      </c>
      <c r="I2963">
        <v>7</v>
      </c>
      <c r="J2963" t="s">
        <v>14</v>
      </c>
    </row>
    <row r="2964" spans="1:10" x14ac:dyDescent="0.25">
      <c r="A2964" s="1">
        <v>45101</v>
      </c>
      <c r="B2964" s="7">
        <v>0.52430555555555558</v>
      </c>
      <c r="C2964" s="7">
        <v>0.5</v>
      </c>
      <c r="D2964" s="8">
        <f>Weather[[#This Row],[Date]]+Weather[[#This Row],[WeatherHourlyBuckets]]</f>
        <v>45101.5</v>
      </c>
      <c r="E2964">
        <v>75.2</v>
      </c>
      <c r="F2964">
        <v>22.06</v>
      </c>
      <c r="G2964">
        <v>33.799999999999997</v>
      </c>
      <c r="H2964">
        <v>30.08</v>
      </c>
      <c r="I2964">
        <v>8</v>
      </c>
      <c r="J2964" t="s">
        <v>26</v>
      </c>
    </row>
    <row r="2965" spans="1:10" x14ac:dyDescent="0.25">
      <c r="A2965" s="1">
        <v>45101</v>
      </c>
      <c r="B2965" s="7">
        <v>0.52083333333333337</v>
      </c>
      <c r="C2965" s="7">
        <v>0.5</v>
      </c>
      <c r="D2965" s="8">
        <f>Weather[[#This Row],[Date]]+Weather[[#This Row],[WeatherHourlyBuckets]]</f>
        <v>45101.5</v>
      </c>
      <c r="E2965">
        <v>75.2</v>
      </c>
      <c r="F2965">
        <v>19.079999999999998</v>
      </c>
      <c r="G2965">
        <v>30.2</v>
      </c>
      <c r="H2965">
        <v>30.08</v>
      </c>
      <c r="I2965">
        <v>7</v>
      </c>
      <c r="J2965" t="s">
        <v>26</v>
      </c>
    </row>
    <row r="2966" spans="1:10" x14ac:dyDescent="0.25">
      <c r="A2966" s="1">
        <v>45101</v>
      </c>
      <c r="B2966" s="7">
        <v>0.51041666666666663</v>
      </c>
      <c r="C2966" s="7">
        <v>0.5</v>
      </c>
      <c r="D2966" s="8">
        <f>Weather[[#This Row],[Date]]+Weather[[#This Row],[WeatherHourlyBuckets]]</f>
        <v>45101.5</v>
      </c>
      <c r="E2966">
        <v>75.2</v>
      </c>
      <c r="F2966">
        <v>20.52</v>
      </c>
      <c r="G2966">
        <v>32</v>
      </c>
      <c r="H2966">
        <v>30.08</v>
      </c>
      <c r="I2966">
        <v>8</v>
      </c>
      <c r="J2966" t="s">
        <v>14</v>
      </c>
    </row>
    <row r="2967" spans="1:10" x14ac:dyDescent="0.25">
      <c r="A2967" s="1">
        <v>45101</v>
      </c>
      <c r="B2967" s="7">
        <v>0.50694444444444442</v>
      </c>
      <c r="C2967" s="7">
        <v>0.5</v>
      </c>
      <c r="D2967" s="8">
        <f>Weather[[#This Row],[Date]]+Weather[[#This Row],[WeatherHourlyBuckets]]</f>
        <v>45101.5</v>
      </c>
      <c r="E2967">
        <v>75.2</v>
      </c>
      <c r="F2967">
        <v>22.06</v>
      </c>
      <c r="G2967">
        <v>33.799999999999997</v>
      </c>
      <c r="H2967">
        <v>30.08</v>
      </c>
      <c r="I2967">
        <v>9</v>
      </c>
      <c r="J2967" t="s">
        <v>26</v>
      </c>
    </row>
    <row r="2968" spans="1:10" x14ac:dyDescent="0.25">
      <c r="A2968" s="1">
        <v>45101</v>
      </c>
      <c r="B2968" s="7">
        <v>0.50347222222222221</v>
      </c>
      <c r="C2968" s="7">
        <v>0.5</v>
      </c>
      <c r="D2968" s="8">
        <f>Weather[[#This Row],[Date]]+Weather[[#This Row],[WeatherHourlyBuckets]]</f>
        <v>45101.5</v>
      </c>
      <c r="E2968">
        <v>75.2</v>
      </c>
      <c r="F2968">
        <v>20.52</v>
      </c>
      <c r="G2968">
        <v>32</v>
      </c>
      <c r="H2968">
        <v>30.08</v>
      </c>
      <c r="I2968">
        <v>8</v>
      </c>
      <c r="J2968" t="s">
        <v>26</v>
      </c>
    </row>
    <row r="2969" spans="1:10" x14ac:dyDescent="0.25">
      <c r="A2969" s="1">
        <v>45101</v>
      </c>
      <c r="B2969" s="7">
        <v>0.5</v>
      </c>
      <c r="C2969" s="7">
        <v>0.5</v>
      </c>
      <c r="D2969" s="8">
        <f>Weather[[#This Row],[Date]]+Weather[[#This Row],[WeatherHourlyBuckets]]</f>
        <v>45101.5</v>
      </c>
      <c r="E2969">
        <v>75.2</v>
      </c>
      <c r="F2969">
        <v>20.52</v>
      </c>
      <c r="G2969">
        <v>32</v>
      </c>
      <c r="H2969">
        <v>30.08</v>
      </c>
      <c r="I2969">
        <v>7</v>
      </c>
      <c r="J2969" t="s">
        <v>23</v>
      </c>
    </row>
    <row r="2970" spans="1:10" x14ac:dyDescent="0.25">
      <c r="A2970" s="1">
        <v>45101</v>
      </c>
      <c r="B2970" s="7">
        <v>0.49652777777777779</v>
      </c>
      <c r="C2970" s="7">
        <v>0.45833333333333331</v>
      </c>
      <c r="D2970" s="8">
        <f>Weather[[#This Row],[Date]]+Weather[[#This Row],[WeatherHourlyBuckets]]</f>
        <v>45101.458333333336</v>
      </c>
      <c r="E2970">
        <v>75.2</v>
      </c>
      <c r="F2970">
        <v>20.52</v>
      </c>
      <c r="G2970">
        <v>32</v>
      </c>
      <c r="H2970">
        <v>30.08</v>
      </c>
      <c r="I2970">
        <v>8</v>
      </c>
      <c r="J2970" t="s">
        <v>14</v>
      </c>
    </row>
    <row r="2971" spans="1:10" x14ac:dyDescent="0.25">
      <c r="A2971" s="1">
        <v>45101</v>
      </c>
      <c r="B2971" s="7">
        <v>0.49513888888888891</v>
      </c>
      <c r="C2971" s="7">
        <v>0.45833333333333331</v>
      </c>
      <c r="D2971" s="8">
        <f>Weather[[#This Row],[Date]]+Weather[[#This Row],[WeatherHourlyBuckets]]</f>
        <v>45101.458333333336</v>
      </c>
      <c r="E2971">
        <v>75.02</v>
      </c>
      <c r="F2971">
        <v>20.64</v>
      </c>
      <c r="G2971">
        <v>32</v>
      </c>
      <c r="H2971">
        <v>30.08</v>
      </c>
      <c r="I2971">
        <v>6</v>
      </c>
      <c r="J2971" t="s">
        <v>14</v>
      </c>
    </row>
    <row r="2972" spans="1:10" x14ac:dyDescent="0.25">
      <c r="A2972" s="1">
        <v>45101</v>
      </c>
      <c r="B2972" s="7">
        <v>0.49305555555555558</v>
      </c>
      <c r="C2972" s="7">
        <v>0.45833333333333331</v>
      </c>
      <c r="D2972" s="8">
        <f>Weather[[#This Row],[Date]]+Weather[[#This Row],[WeatherHourlyBuckets]]</f>
        <v>45101.458333333336</v>
      </c>
      <c r="E2972">
        <v>75.2</v>
      </c>
      <c r="F2972">
        <v>22.06</v>
      </c>
      <c r="G2972">
        <v>33.799999999999997</v>
      </c>
      <c r="H2972">
        <v>30.08</v>
      </c>
      <c r="I2972">
        <v>9</v>
      </c>
      <c r="J2972" t="s">
        <v>14</v>
      </c>
    </row>
    <row r="2973" spans="1:10" x14ac:dyDescent="0.25">
      <c r="A2973" s="1">
        <v>45101</v>
      </c>
      <c r="B2973" s="7">
        <v>0.48958333333333331</v>
      </c>
      <c r="C2973" s="7">
        <v>0.45833333333333331</v>
      </c>
      <c r="D2973" s="8">
        <f>Weather[[#This Row],[Date]]+Weather[[#This Row],[WeatherHourlyBuckets]]</f>
        <v>45101.458333333336</v>
      </c>
      <c r="E2973">
        <v>75.2</v>
      </c>
      <c r="F2973">
        <v>22.06</v>
      </c>
      <c r="G2973">
        <v>33.799999999999997</v>
      </c>
      <c r="H2973">
        <v>30.08</v>
      </c>
      <c r="I2973">
        <v>8</v>
      </c>
      <c r="J2973" t="s">
        <v>14</v>
      </c>
    </row>
    <row r="2974" spans="1:10" x14ac:dyDescent="0.25">
      <c r="A2974" s="1">
        <v>45101</v>
      </c>
      <c r="B2974" s="7">
        <v>0.4861111111111111</v>
      </c>
      <c r="C2974" s="7">
        <v>0.45833333333333331</v>
      </c>
      <c r="D2974" s="8">
        <f>Weather[[#This Row],[Date]]+Weather[[#This Row],[WeatherHourlyBuckets]]</f>
        <v>45101.458333333336</v>
      </c>
      <c r="E2974">
        <v>75.2</v>
      </c>
      <c r="F2974">
        <v>20.52</v>
      </c>
      <c r="G2974">
        <v>32</v>
      </c>
      <c r="H2974">
        <v>30.08</v>
      </c>
      <c r="I2974">
        <v>6</v>
      </c>
      <c r="J2974" t="s">
        <v>23</v>
      </c>
    </row>
    <row r="2975" spans="1:10" x14ac:dyDescent="0.25">
      <c r="A2975" s="1">
        <v>45101</v>
      </c>
      <c r="B2975" s="7">
        <v>0.4826388888888889</v>
      </c>
      <c r="C2975" s="7">
        <v>0.45833333333333331</v>
      </c>
      <c r="D2975" s="8">
        <f>Weather[[#This Row],[Date]]+Weather[[#This Row],[WeatherHourlyBuckets]]</f>
        <v>45101.458333333336</v>
      </c>
      <c r="E2975">
        <v>75.2</v>
      </c>
      <c r="F2975">
        <v>19.079999999999998</v>
      </c>
      <c r="G2975">
        <v>30.2</v>
      </c>
      <c r="H2975">
        <v>30.08</v>
      </c>
      <c r="I2975">
        <v>4</v>
      </c>
      <c r="J2975" t="s">
        <v>26</v>
      </c>
    </row>
    <row r="2976" spans="1:10" x14ac:dyDescent="0.25">
      <c r="A2976" s="1">
        <v>45101</v>
      </c>
      <c r="B2976" s="7">
        <v>0.47916666666666669</v>
      </c>
      <c r="C2976" s="7">
        <v>0.45833333333333331</v>
      </c>
      <c r="D2976" s="8">
        <f>Weather[[#This Row],[Date]]+Weather[[#This Row],[WeatherHourlyBuckets]]</f>
        <v>45101.458333333336</v>
      </c>
      <c r="E2976">
        <v>75.2</v>
      </c>
      <c r="F2976">
        <v>16.46</v>
      </c>
      <c r="G2976">
        <v>26.61</v>
      </c>
      <c r="H2976">
        <v>30.08</v>
      </c>
      <c r="I2976">
        <v>3</v>
      </c>
      <c r="J2976" t="s">
        <v>21</v>
      </c>
    </row>
    <row r="2977" spans="1:10" x14ac:dyDescent="0.25">
      <c r="A2977" s="1">
        <v>45101</v>
      </c>
      <c r="B2977" s="7">
        <v>0.46875</v>
      </c>
      <c r="C2977" s="7">
        <v>0.45833333333333331</v>
      </c>
      <c r="D2977" s="8">
        <f>Weather[[#This Row],[Date]]+Weather[[#This Row],[WeatherHourlyBuckets]]</f>
        <v>45101.458333333336</v>
      </c>
      <c r="E2977">
        <v>75.2</v>
      </c>
      <c r="F2977">
        <v>22.06</v>
      </c>
      <c r="G2977">
        <v>33.799999999999997</v>
      </c>
      <c r="H2977">
        <v>30.08</v>
      </c>
      <c r="I2977">
        <v>6</v>
      </c>
      <c r="J2977" t="s">
        <v>17</v>
      </c>
    </row>
    <row r="2978" spans="1:10" x14ac:dyDescent="0.25">
      <c r="A2978" s="1">
        <v>45101</v>
      </c>
      <c r="B2978" s="7">
        <v>0.46527777777777779</v>
      </c>
      <c r="C2978" s="7">
        <v>0.45833333333333331</v>
      </c>
      <c r="D2978" s="8">
        <f>Weather[[#This Row],[Date]]+Weather[[#This Row],[WeatherHourlyBuckets]]</f>
        <v>45101.458333333336</v>
      </c>
      <c r="E2978">
        <v>75.2</v>
      </c>
      <c r="F2978">
        <v>20.52</v>
      </c>
      <c r="G2978">
        <v>32</v>
      </c>
      <c r="H2978">
        <v>30.08</v>
      </c>
      <c r="I2978">
        <v>3</v>
      </c>
      <c r="J2978" t="s">
        <v>14</v>
      </c>
    </row>
    <row r="2979" spans="1:10" x14ac:dyDescent="0.25">
      <c r="A2979" s="1">
        <v>45101</v>
      </c>
      <c r="B2979" s="7">
        <v>0.46180555555555558</v>
      </c>
      <c r="C2979" s="7">
        <v>0.45833333333333331</v>
      </c>
      <c r="D2979" s="8">
        <f>Weather[[#This Row],[Date]]+Weather[[#This Row],[WeatherHourlyBuckets]]</f>
        <v>45101.458333333336</v>
      </c>
      <c r="E2979">
        <v>75.2</v>
      </c>
      <c r="F2979">
        <v>20.52</v>
      </c>
      <c r="G2979">
        <v>32</v>
      </c>
      <c r="H2979">
        <v>30.08</v>
      </c>
      <c r="I2979">
        <v>4</v>
      </c>
      <c r="J2979" t="s">
        <v>17</v>
      </c>
    </row>
    <row r="2980" spans="1:10" x14ac:dyDescent="0.25">
      <c r="A2980" s="1">
        <v>45101</v>
      </c>
      <c r="B2980" s="7">
        <v>0.45833333333333331</v>
      </c>
      <c r="C2980" s="7">
        <v>0.45833333333333331</v>
      </c>
      <c r="D2980" s="8">
        <f>Weather[[#This Row],[Date]]+Weather[[#This Row],[WeatherHourlyBuckets]]</f>
        <v>45101.458333333336</v>
      </c>
      <c r="E2980">
        <v>75.2</v>
      </c>
      <c r="F2980">
        <v>20.52</v>
      </c>
      <c r="G2980">
        <v>32</v>
      </c>
      <c r="H2980">
        <v>30.08</v>
      </c>
      <c r="I2980">
        <v>5</v>
      </c>
      <c r="J2980" t="s">
        <v>17</v>
      </c>
    </row>
    <row r="2981" spans="1:10" x14ac:dyDescent="0.25">
      <c r="A2981" s="1">
        <v>45101</v>
      </c>
      <c r="B2981" s="7">
        <v>0.4548611111111111</v>
      </c>
      <c r="C2981" s="7">
        <v>0.41666666666666669</v>
      </c>
      <c r="D2981" s="8">
        <f>Weather[[#This Row],[Date]]+Weather[[#This Row],[WeatherHourlyBuckets]]</f>
        <v>45101.416666666664</v>
      </c>
      <c r="E2981">
        <v>73.400000000000006</v>
      </c>
      <c r="F2981">
        <v>17.48</v>
      </c>
      <c r="G2981">
        <v>26.6</v>
      </c>
      <c r="H2981">
        <v>30.08</v>
      </c>
      <c r="I2981">
        <v>4</v>
      </c>
      <c r="J2981" t="s">
        <v>17</v>
      </c>
    </row>
    <row r="2982" spans="1:10" x14ac:dyDescent="0.25">
      <c r="A2982" s="1">
        <v>45101</v>
      </c>
      <c r="B2982" s="7">
        <v>0.45347222222222222</v>
      </c>
      <c r="C2982" s="7">
        <v>0.41666666666666669</v>
      </c>
      <c r="D2982" s="8">
        <f>Weather[[#This Row],[Date]]+Weather[[#This Row],[WeatherHourlyBuckets]]</f>
        <v>45101.416666666664</v>
      </c>
      <c r="E2982">
        <v>73.94</v>
      </c>
      <c r="F2982">
        <v>18.21</v>
      </c>
      <c r="G2982">
        <v>28.04</v>
      </c>
      <c r="H2982">
        <v>30.08</v>
      </c>
      <c r="I2982">
        <v>3</v>
      </c>
      <c r="J2982" t="s">
        <v>18</v>
      </c>
    </row>
    <row r="2983" spans="1:10" x14ac:dyDescent="0.25">
      <c r="A2983" s="1">
        <v>45101</v>
      </c>
      <c r="B2983" s="7">
        <v>0.4513888888888889</v>
      </c>
      <c r="C2983" s="7">
        <v>0.41666666666666669</v>
      </c>
      <c r="D2983" s="8">
        <f>Weather[[#This Row],[Date]]+Weather[[#This Row],[WeatherHourlyBuckets]]</f>
        <v>45101.416666666664</v>
      </c>
      <c r="E2983">
        <v>73.400000000000006</v>
      </c>
      <c r="F2983">
        <v>20.260000000000002</v>
      </c>
      <c r="G2983">
        <v>30.2</v>
      </c>
      <c r="H2983">
        <v>30.08</v>
      </c>
      <c r="I2983">
        <v>7</v>
      </c>
      <c r="J2983" t="s">
        <v>16</v>
      </c>
    </row>
    <row r="2984" spans="1:10" x14ac:dyDescent="0.25">
      <c r="A2984" s="1">
        <v>45101</v>
      </c>
      <c r="B2984" s="7">
        <v>0.44791666666666669</v>
      </c>
      <c r="C2984" s="7">
        <v>0.41666666666666669</v>
      </c>
      <c r="D2984" s="8">
        <f>Weather[[#This Row],[Date]]+Weather[[#This Row],[WeatherHourlyBuckets]]</f>
        <v>45101.416666666664</v>
      </c>
      <c r="E2984">
        <v>73.400000000000006</v>
      </c>
      <c r="F2984">
        <v>18.82</v>
      </c>
      <c r="G2984">
        <v>28.4</v>
      </c>
      <c r="H2984">
        <v>30.08</v>
      </c>
      <c r="I2984">
        <v>5</v>
      </c>
      <c r="J2984" t="s">
        <v>16</v>
      </c>
    </row>
    <row r="2985" spans="1:10" x14ac:dyDescent="0.25">
      <c r="A2985" s="1">
        <v>45101</v>
      </c>
      <c r="B2985" s="7">
        <v>0.44444444444444442</v>
      </c>
      <c r="C2985" s="7">
        <v>0.41666666666666669</v>
      </c>
      <c r="D2985" s="8">
        <f>Weather[[#This Row],[Date]]+Weather[[#This Row],[WeatherHourlyBuckets]]</f>
        <v>45101.416666666664</v>
      </c>
      <c r="E2985">
        <v>73.400000000000006</v>
      </c>
      <c r="F2985">
        <v>18.82</v>
      </c>
      <c r="G2985">
        <v>28.4</v>
      </c>
      <c r="H2985">
        <v>30.08</v>
      </c>
      <c r="I2985">
        <v>6</v>
      </c>
      <c r="J2985" t="s">
        <v>19</v>
      </c>
    </row>
    <row r="2986" spans="1:10" x14ac:dyDescent="0.25">
      <c r="A2986" s="1">
        <v>45101</v>
      </c>
      <c r="B2986" s="7">
        <v>0.44097222222222221</v>
      </c>
      <c r="C2986" s="7">
        <v>0.41666666666666669</v>
      </c>
      <c r="D2986" s="8">
        <f>Weather[[#This Row],[Date]]+Weather[[#This Row],[WeatherHourlyBuckets]]</f>
        <v>45101.416666666664</v>
      </c>
      <c r="E2986">
        <v>73.400000000000006</v>
      </c>
      <c r="F2986">
        <v>20.260000000000002</v>
      </c>
      <c r="G2986">
        <v>30.2</v>
      </c>
      <c r="H2986">
        <v>30.08</v>
      </c>
      <c r="I2986">
        <v>6</v>
      </c>
      <c r="J2986" t="s">
        <v>19</v>
      </c>
    </row>
    <row r="2987" spans="1:10" x14ac:dyDescent="0.25">
      <c r="A2987" s="1">
        <v>45101</v>
      </c>
      <c r="B2987" s="7">
        <v>0.4375</v>
      </c>
      <c r="C2987" s="7">
        <v>0.41666666666666669</v>
      </c>
      <c r="D2987" s="8">
        <f>Weather[[#This Row],[Date]]+Weather[[#This Row],[WeatherHourlyBuckets]]</f>
        <v>45101.416666666664</v>
      </c>
      <c r="E2987">
        <v>73.400000000000006</v>
      </c>
      <c r="F2987">
        <v>21.79</v>
      </c>
      <c r="G2987">
        <v>32</v>
      </c>
      <c r="H2987">
        <v>30.08</v>
      </c>
      <c r="I2987">
        <v>4</v>
      </c>
      <c r="J2987" t="s">
        <v>14</v>
      </c>
    </row>
    <row r="2988" spans="1:10" x14ac:dyDescent="0.25">
      <c r="A2988" s="1">
        <v>45101</v>
      </c>
      <c r="B2988" s="7">
        <v>0.42708333333333331</v>
      </c>
      <c r="C2988" s="7">
        <v>0.41666666666666669</v>
      </c>
      <c r="D2988" s="8">
        <f>Weather[[#This Row],[Date]]+Weather[[#This Row],[WeatherHourlyBuckets]]</f>
        <v>45101.416666666664</v>
      </c>
      <c r="E2988">
        <v>71.599999999999994</v>
      </c>
      <c r="F2988">
        <v>23.16</v>
      </c>
      <c r="G2988">
        <v>32</v>
      </c>
      <c r="H2988">
        <v>30.08</v>
      </c>
      <c r="I2988">
        <v>4</v>
      </c>
      <c r="J2988" t="s">
        <v>15</v>
      </c>
    </row>
    <row r="2989" spans="1:10" x14ac:dyDescent="0.25">
      <c r="A2989" s="1">
        <v>45101</v>
      </c>
      <c r="B2989" s="7">
        <v>0.4236111111111111</v>
      </c>
      <c r="C2989" s="7">
        <v>0.41666666666666669</v>
      </c>
      <c r="D2989" s="8">
        <f>Weather[[#This Row],[Date]]+Weather[[#This Row],[WeatherHourlyBuckets]]</f>
        <v>45101.416666666664</v>
      </c>
      <c r="E2989">
        <v>71.599999999999994</v>
      </c>
      <c r="F2989">
        <v>21.53</v>
      </c>
      <c r="G2989">
        <v>30.2</v>
      </c>
      <c r="H2989">
        <v>30.08</v>
      </c>
      <c r="I2989">
        <v>3</v>
      </c>
      <c r="J2989" t="s">
        <v>13</v>
      </c>
    </row>
    <row r="2990" spans="1:10" x14ac:dyDescent="0.25">
      <c r="A2990" s="1">
        <v>45101</v>
      </c>
      <c r="B2990" s="7">
        <v>0.4201388888888889</v>
      </c>
      <c r="C2990" s="7">
        <v>0.41666666666666669</v>
      </c>
      <c r="D2990" s="8">
        <f>Weather[[#This Row],[Date]]+Weather[[#This Row],[WeatherHourlyBuckets]]</f>
        <v>45101.416666666664</v>
      </c>
      <c r="E2990">
        <v>71.599999999999994</v>
      </c>
      <c r="F2990">
        <v>21.53</v>
      </c>
      <c r="G2990">
        <v>30.2</v>
      </c>
      <c r="H2990">
        <v>30.08</v>
      </c>
      <c r="J2990" t="s">
        <v>20</v>
      </c>
    </row>
    <row r="2991" spans="1:10" x14ac:dyDescent="0.25">
      <c r="A2991" s="1">
        <v>45101</v>
      </c>
      <c r="B2991" s="7">
        <v>0.41666666666666669</v>
      </c>
      <c r="C2991" s="7">
        <v>0.41666666666666669</v>
      </c>
      <c r="D2991" s="8">
        <f>Weather[[#This Row],[Date]]+Weather[[#This Row],[WeatherHourlyBuckets]]</f>
        <v>45101.416666666664</v>
      </c>
      <c r="E2991">
        <v>71.599999999999994</v>
      </c>
      <c r="F2991">
        <v>24.89</v>
      </c>
      <c r="G2991">
        <v>33.799999999999997</v>
      </c>
      <c r="H2991">
        <v>30.08</v>
      </c>
      <c r="I2991">
        <v>4</v>
      </c>
      <c r="J2991" t="s">
        <v>14</v>
      </c>
    </row>
    <row r="2992" spans="1:10" x14ac:dyDescent="0.25">
      <c r="A2992" s="1">
        <v>45101</v>
      </c>
      <c r="B2992" s="7">
        <v>0.41319444444444442</v>
      </c>
      <c r="C2992" s="7">
        <v>0.375</v>
      </c>
      <c r="D2992" s="8">
        <f>Weather[[#This Row],[Date]]+Weather[[#This Row],[WeatherHourlyBuckets]]</f>
        <v>45101.375</v>
      </c>
      <c r="E2992">
        <v>71.599999999999994</v>
      </c>
      <c r="F2992">
        <v>26.74</v>
      </c>
      <c r="G2992">
        <v>35.6</v>
      </c>
      <c r="H2992">
        <v>30.08</v>
      </c>
      <c r="I2992">
        <v>3</v>
      </c>
      <c r="J2992" t="s">
        <v>23</v>
      </c>
    </row>
    <row r="2993" spans="1:10" x14ac:dyDescent="0.25">
      <c r="A2993" s="1">
        <v>45101</v>
      </c>
      <c r="B2993" s="7">
        <v>0.41180555555555554</v>
      </c>
      <c r="C2993" s="7">
        <v>0.375</v>
      </c>
      <c r="D2993" s="8">
        <f>Weather[[#This Row],[Date]]+Weather[[#This Row],[WeatherHourlyBuckets]]</f>
        <v>45101.375</v>
      </c>
      <c r="E2993">
        <v>71.06</v>
      </c>
      <c r="F2993">
        <v>25.54</v>
      </c>
      <c r="G2993">
        <v>33.979999999999997</v>
      </c>
      <c r="H2993">
        <v>30.08</v>
      </c>
      <c r="I2993">
        <v>3</v>
      </c>
      <c r="J2993" t="s">
        <v>20</v>
      </c>
    </row>
    <row r="2994" spans="1:10" x14ac:dyDescent="0.25">
      <c r="A2994" s="1">
        <v>45101</v>
      </c>
      <c r="B2994" s="7">
        <v>0.40972222222222221</v>
      </c>
      <c r="C2994" s="7">
        <v>0.375</v>
      </c>
      <c r="D2994" s="8">
        <f>Weather[[#This Row],[Date]]+Weather[[#This Row],[WeatherHourlyBuckets]]</f>
        <v>45101.375</v>
      </c>
      <c r="E2994">
        <v>71.599999999999994</v>
      </c>
      <c r="F2994">
        <v>24.89</v>
      </c>
      <c r="G2994">
        <v>33.799999999999997</v>
      </c>
      <c r="H2994">
        <v>30.09</v>
      </c>
      <c r="I2994">
        <v>4</v>
      </c>
      <c r="J2994" t="s">
        <v>14</v>
      </c>
    </row>
    <row r="2995" spans="1:10" x14ac:dyDescent="0.25">
      <c r="A2995" s="1">
        <v>45101</v>
      </c>
      <c r="B2995" s="7">
        <v>0.40625</v>
      </c>
      <c r="C2995" s="7">
        <v>0.375</v>
      </c>
      <c r="D2995" s="8">
        <f>Weather[[#This Row],[Date]]+Weather[[#This Row],[WeatherHourlyBuckets]]</f>
        <v>45101.375</v>
      </c>
      <c r="E2995">
        <v>71.599999999999994</v>
      </c>
      <c r="F2995">
        <v>24.89</v>
      </c>
      <c r="G2995">
        <v>33.799999999999997</v>
      </c>
      <c r="H2995">
        <v>30.08</v>
      </c>
      <c r="I2995">
        <v>4</v>
      </c>
      <c r="J2995" t="s">
        <v>23</v>
      </c>
    </row>
    <row r="2996" spans="1:10" x14ac:dyDescent="0.25">
      <c r="A2996" s="1">
        <v>45101</v>
      </c>
      <c r="B2996" s="7">
        <v>0.40277777777777779</v>
      </c>
      <c r="C2996" s="7">
        <v>0.375</v>
      </c>
      <c r="D2996" s="8">
        <f>Weather[[#This Row],[Date]]+Weather[[#This Row],[WeatherHourlyBuckets]]</f>
        <v>45101.375</v>
      </c>
      <c r="E2996">
        <v>71.599999999999994</v>
      </c>
      <c r="F2996">
        <v>24.89</v>
      </c>
      <c r="G2996">
        <v>33.799999999999997</v>
      </c>
      <c r="H2996">
        <v>30.08</v>
      </c>
      <c r="I2996">
        <v>5</v>
      </c>
      <c r="J2996" t="s">
        <v>13</v>
      </c>
    </row>
    <row r="2997" spans="1:10" x14ac:dyDescent="0.25">
      <c r="A2997" s="1">
        <v>45101</v>
      </c>
      <c r="B2997" s="7">
        <v>0.39930555555555558</v>
      </c>
      <c r="C2997" s="7">
        <v>0.375</v>
      </c>
      <c r="D2997" s="8">
        <f>Weather[[#This Row],[Date]]+Weather[[#This Row],[WeatherHourlyBuckets]]</f>
        <v>45101.375</v>
      </c>
      <c r="E2997">
        <v>69.8</v>
      </c>
      <c r="F2997">
        <v>24.61</v>
      </c>
      <c r="G2997">
        <v>32</v>
      </c>
      <c r="H2997">
        <v>30.09</v>
      </c>
      <c r="J2997" t="s">
        <v>20</v>
      </c>
    </row>
    <row r="2998" spans="1:10" x14ac:dyDescent="0.25">
      <c r="A2998" s="1">
        <v>45101</v>
      </c>
      <c r="B2998" s="7">
        <v>0.39583333333333331</v>
      </c>
      <c r="C2998" s="7">
        <v>0.375</v>
      </c>
      <c r="D2998" s="8">
        <f>Weather[[#This Row],[Date]]+Weather[[#This Row],[WeatherHourlyBuckets]]</f>
        <v>45101.375</v>
      </c>
      <c r="E2998">
        <v>69.8</v>
      </c>
      <c r="F2998">
        <v>26.46</v>
      </c>
      <c r="G2998">
        <v>33.799999999999997</v>
      </c>
      <c r="H2998">
        <v>30.09</v>
      </c>
      <c r="J2998" t="s">
        <v>20</v>
      </c>
    </row>
    <row r="2999" spans="1:10" x14ac:dyDescent="0.25">
      <c r="A2999" s="1">
        <v>45101</v>
      </c>
      <c r="B2999" s="7">
        <v>0.38541666666666669</v>
      </c>
      <c r="C2999" s="7">
        <v>0.375</v>
      </c>
      <c r="D2999" s="8">
        <f>Weather[[#This Row],[Date]]+Weather[[#This Row],[WeatherHourlyBuckets]]</f>
        <v>45101.375</v>
      </c>
      <c r="E2999">
        <v>68</v>
      </c>
      <c r="F2999">
        <v>28.14</v>
      </c>
      <c r="G2999">
        <v>33.799999999999997</v>
      </c>
      <c r="H2999">
        <v>30.09</v>
      </c>
      <c r="J2999" t="s">
        <v>20</v>
      </c>
    </row>
    <row r="3000" spans="1:10" x14ac:dyDescent="0.25">
      <c r="A3000" s="1">
        <v>45101</v>
      </c>
      <c r="B3000" s="7">
        <v>0.38194444444444442</v>
      </c>
      <c r="C3000" s="7">
        <v>0.375</v>
      </c>
      <c r="D3000" s="8">
        <f>Weather[[#This Row],[Date]]+Weather[[#This Row],[WeatherHourlyBuckets]]</f>
        <v>45101.375</v>
      </c>
      <c r="E3000">
        <v>66.2</v>
      </c>
      <c r="F3000">
        <v>29.94</v>
      </c>
      <c r="G3000">
        <v>33.799999999999997</v>
      </c>
      <c r="H3000">
        <v>30.09</v>
      </c>
      <c r="I3000">
        <v>3</v>
      </c>
      <c r="J3000" t="s">
        <v>27</v>
      </c>
    </row>
    <row r="3001" spans="1:10" x14ac:dyDescent="0.25">
      <c r="A3001" s="1">
        <v>45101</v>
      </c>
      <c r="B3001" s="7">
        <v>0.37847222222222221</v>
      </c>
      <c r="C3001" s="7">
        <v>0.375</v>
      </c>
      <c r="D3001" s="8">
        <f>Weather[[#This Row],[Date]]+Weather[[#This Row],[WeatherHourlyBuckets]]</f>
        <v>45101.375</v>
      </c>
      <c r="E3001">
        <v>66.2</v>
      </c>
      <c r="F3001">
        <v>32.17</v>
      </c>
      <c r="G3001">
        <v>35.6</v>
      </c>
      <c r="H3001">
        <v>30.09</v>
      </c>
      <c r="J3001" t="s">
        <v>20</v>
      </c>
    </row>
    <row r="3002" spans="1:10" x14ac:dyDescent="0.25">
      <c r="A3002" s="1">
        <v>45101</v>
      </c>
      <c r="B3002" s="7">
        <v>0.375</v>
      </c>
      <c r="C3002" s="7">
        <v>0.375</v>
      </c>
      <c r="D3002" s="8">
        <f>Weather[[#This Row],[Date]]+Weather[[#This Row],[WeatherHourlyBuckets]]</f>
        <v>45101.375</v>
      </c>
      <c r="E3002">
        <v>66.2</v>
      </c>
      <c r="F3002">
        <v>32.17</v>
      </c>
      <c r="G3002">
        <v>35.6</v>
      </c>
      <c r="H3002">
        <v>30.09</v>
      </c>
      <c r="I3002">
        <v>3</v>
      </c>
      <c r="J3002" t="s">
        <v>24</v>
      </c>
    </row>
    <row r="3003" spans="1:10" x14ac:dyDescent="0.25">
      <c r="A3003" s="1">
        <v>45101</v>
      </c>
      <c r="B3003" s="7">
        <v>0.37013888888888891</v>
      </c>
      <c r="C3003" s="7">
        <v>0.33333333333333331</v>
      </c>
      <c r="D3003" s="8">
        <f>Weather[[#This Row],[Date]]+Weather[[#This Row],[WeatherHourlyBuckets]]</f>
        <v>45101.333333333336</v>
      </c>
      <c r="E3003">
        <v>66.02</v>
      </c>
      <c r="F3003">
        <v>35.5</v>
      </c>
      <c r="G3003">
        <v>37.94</v>
      </c>
      <c r="H3003">
        <v>30.1</v>
      </c>
      <c r="I3003">
        <v>5</v>
      </c>
      <c r="J3003" t="s">
        <v>20</v>
      </c>
    </row>
    <row r="3004" spans="1:10" x14ac:dyDescent="0.25">
      <c r="A3004" s="1">
        <v>45101</v>
      </c>
      <c r="B3004" s="7">
        <v>0.32847222222222222</v>
      </c>
      <c r="C3004" s="7">
        <v>0.29166666666666669</v>
      </c>
      <c r="D3004" s="8">
        <f>Weather[[#This Row],[Date]]+Weather[[#This Row],[WeatherHourlyBuckets]]</f>
        <v>45101.291666666664</v>
      </c>
      <c r="E3004">
        <v>57.92</v>
      </c>
      <c r="F3004">
        <v>55.49</v>
      </c>
      <c r="G3004">
        <v>42.08</v>
      </c>
      <c r="H3004">
        <v>30.09</v>
      </c>
      <c r="I3004">
        <v>5</v>
      </c>
      <c r="J3004" t="s">
        <v>22</v>
      </c>
    </row>
    <row r="3005" spans="1:10" x14ac:dyDescent="0.25">
      <c r="A3005" s="1">
        <v>45101</v>
      </c>
      <c r="B3005" s="7">
        <v>0.16180555555555556</v>
      </c>
      <c r="C3005" s="7">
        <v>0.125</v>
      </c>
      <c r="D3005" s="8">
        <f>Weather[[#This Row],[Date]]+Weather[[#This Row],[WeatherHourlyBuckets]]</f>
        <v>45101.125</v>
      </c>
      <c r="E3005">
        <v>55.04</v>
      </c>
      <c r="F3005">
        <v>61.57</v>
      </c>
      <c r="G3005">
        <v>42.08</v>
      </c>
      <c r="H3005">
        <v>30.06</v>
      </c>
      <c r="I3005">
        <v>9</v>
      </c>
      <c r="J3005" t="s">
        <v>11</v>
      </c>
    </row>
    <row r="3006" spans="1:10" x14ac:dyDescent="0.25">
      <c r="A3006" s="1">
        <v>45101</v>
      </c>
      <c r="B3006" s="7">
        <v>0.10416666666666667</v>
      </c>
      <c r="C3006" s="7">
        <v>8.3333333333333329E-2</v>
      </c>
      <c r="D3006" s="8">
        <f>Weather[[#This Row],[Date]]+Weather[[#This Row],[WeatherHourlyBuckets]]</f>
        <v>45101.083333333336</v>
      </c>
      <c r="E3006">
        <v>60.8</v>
      </c>
      <c r="F3006">
        <v>38.869999999999997</v>
      </c>
      <c r="G3006">
        <v>35.6</v>
      </c>
      <c r="H3006">
        <v>30.05</v>
      </c>
      <c r="I3006">
        <v>3</v>
      </c>
      <c r="J3006" t="s">
        <v>26</v>
      </c>
    </row>
    <row r="3007" spans="1:10" x14ac:dyDescent="0.25">
      <c r="A3007" s="1">
        <v>45101</v>
      </c>
      <c r="B3007" s="7">
        <v>9.375E-2</v>
      </c>
      <c r="C3007" s="7">
        <v>8.3333333333333329E-2</v>
      </c>
      <c r="D3007" s="8">
        <f>Weather[[#This Row],[Date]]+Weather[[#This Row],[WeatherHourlyBuckets]]</f>
        <v>45101.083333333336</v>
      </c>
      <c r="E3007">
        <v>59</v>
      </c>
      <c r="F3007">
        <v>41.44</v>
      </c>
      <c r="G3007">
        <v>35.6</v>
      </c>
      <c r="H3007">
        <v>30.04</v>
      </c>
      <c r="I3007">
        <v>4</v>
      </c>
      <c r="J3007" t="s">
        <v>18</v>
      </c>
    </row>
    <row r="3008" spans="1:10" x14ac:dyDescent="0.25">
      <c r="A3008" s="1">
        <v>45101</v>
      </c>
      <c r="B3008" s="7">
        <v>9.0277777777777776E-2</v>
      </c>
      <c r="C3008" s="7">
        <v>8.3333333333333329E-2</v>
      </c>
      <c r="D3008" s="8">
        <f>Weather[[#This Row],[Date]]+Weather[[#This Row],[WeatherHourlyBuckets]]</f>
        <v>45101.083333333336</v>
      </c>
      <c r="E3008">
        <v>59</v>
      </c>
      <c r="F3008">
        <v>41.44</v>
      </c>
      <c r="G3008">
        <v>35.6</v>
      </c>
      <c r="H3008">
        <v>30.04</v>
      </c>
      <c r="I3008">
        <v>3</v>
      </c>
      <c r="J3008" t="s">
        <v>18</v>
      </c>
    </row>
    <row r="3009" spans="1:11" x14ac:dyDescent="0.25">
      <c r="A3009" s="1">
        <v>45101</v>
      </c>
      <c r="B3009" s="7">
        <v>8.6805555555555552E-2</v>
      </c>
      <c r="C3009" s="7">
        <v>8.3333333333333329E-2</v>
      </c>
      <c r="D3009" s="8">
        <f>Weather[[#This Row],[Date]]+Weather[[#This Row],[WeatherHourlyBuckets]]</f>
        <v>45101.083333333336</v>
      </c>
      <c r="E3009">
        <v>60.8</v>
      </c>
      <c r="F3009">
        <v>36.18</v>
      </c>
      <c r="G3009">
        <v>33.799999999999997</v>
      </c>
      <c r="H3009">
        <v>30.03</v>
      </c>
      <c r="I3009">
        <v>3</v>
      </c>
      <c r="J3009" t="s">
        <v>18</v>
      </c>
    </row>
    <row r="3010" spans="1:11" x14ac:dyDescent="0.25">
      <c r="A3010" s="1">
        <v>45101</v>
      </c>
      <c r="B3010" s="7">
        <v>8.3333333333333329E-2</v>
      </c>
      <c r="C3010" s="7">
        <v>8.3333333333333329E-2</v>
      </c>
      <c r="D3010" s="8">
        <f>Weather[[#This Row],[Date]]+Weather[[#This Row],[WeatherHourlyBuckets]]</f>
        <v>45101.083333333336</v>
      </c>
      <c r="E3010">
        <v>60.8</v>
      </c>
      <c r="F3010">
        <v>38.869999999999997</v>
      </c>
      <c r="G3010">
        <v>35.6</v>
      </c>
      <c r="H3010">
        <v>30.03</v>
      </c>
      <c r="I3010">
        <v>4</v>
      </c>
      <c r="J3010" t="s">
        <v>18</v>
      </c>
    </row>
    <row r="3011" spans="1:11" x14ac:dyDescent="0.25">
      <c r="A3011" s="1">
        <v>45101</v>
      </c>
      <c r="B3011" s="7">
        <v>7.9861111111111105E-2</v>
      </c>
      <c r="C3011" s="7">
        <v>4.1666666666666664E-2</v>
      </c>
      <c r="D3011" s="8">
        <f>Weather[[#This Row],[Date]]+Weather[[#This Row],[WeatherHourlyBuckets]]</f>
        <v>45101.041666666664</v>
      </c>
      <c r="E3011">
        <v>60.8</v>
      </c>
      <c r="F3011">
        <v>38.869999999999997</v>
      </c>
      <c r="G3011">
        <v>35.6</v>
      </c>
      <c r="H3011">
        <v>30.03</v>
      </c>
      <c r="I3011">
        <v>4</v>
      </c>
      <c r="J3011" t="s">
        <v>16</v>
      </c>
    </row>
    <row r="3012" spans="1:11" x14ac:dyDescent="0.25">
      <c r="A3012" s="1">
        <v>45101</v>
      </c>
      <c r="B3012" s="7">
        <v>7.8472222222222221E-2</v>
      </c>
      <c r="C3012" s="7">
        <v>4.1666666666666664E-2</v>
      </c>
      <c r="D3012" s="8">
        <f>Weather[[#This Row],[Date]]+Weather[[#This Row],[WeatherHourlyBuckets]]</f>
        <v>45101.041666666664</v>
      </c>
      <c r="E3012">
        <v>60.08</v>
      </c>
      <c r="F3012">
        <v>42.21</v>
      </c>
      <c r="G3012">
        <v>37.04</v>
      </c>
      <c r="H3012">
        <v>30.03</v>
      </c>
      <c r="I3012">
        <v>4</v>
      </c>
      <c r="J3012" t="s">
        <v>16</v>
      </c>
    </row>
    <row r="3013" spans="1:11" x14ac:dyDescent="0.25">
      <c r="A3013" s="1">
        <v>45101</v>
      </c>
      <c r="B3013" s="7">
        <v>3.6805555555555557E-2</v>
      </c>
      <c r="C3013" s="7">
        <v>0</v>
      </c>
      <c r="D3013" s="8">
        <f>Weather[[#This Row],[Date]]+Weather[[#This Row],[WeatherHourlyBuckets]]</f>
        <v>45101</v>
      </c>
      <c r="E3013">
        <v>62.96</v>
      </c>
      <c r="F3013">
        <v>38.130000000000003</v>
      </c>
      <c r="G3013">
        <v>37.04</v>
      </c>
      <c r="H3013">
        <v>30.02</v>
      </c>
      <c r="I3013">
        <v>5</v>
      </c>
      <c r="J3013" t="s">
        <v>16</v>
      </c>
    </row>
    <row r="3014" spans="1:11" x14ac:dyDescent="0.25">
      <c r="A3014" s="1">
        <v>45101</v>
      </c>
      <c r="B3014" s="7">
        <v>0.88541666666666663</v>
      </c>
      <c r="C3014" s="7">
        <v>0.875</v>
      </c>
      <c r="D3014" s="8">
        <f>Weather[[#This Row],[Date]]+Weather[[#This Row],[WeatherHourlyBuckets]]</f>
        <v>45101.875</v>
      </c>
      <c r="E3014">
        <v>66.2</v>
      </c>
      <c r="F3014">
        <v>52.3</v>
      </c>
      <c r="G3014">
        <v>48.2</v>
      </c>
      <c r="H3014">
        <v>30.17</v>
      </c>
      <c r="I3014">
        <v>11</v>
      </c>
      <c r="J3014" t="s">
        <v>13</v>
      </c>
      <c r="K3014">
        <v>16</v>
      </c>
    </row>
    <row r="3015" spans="1:11" x14ac:dyDescent="0.25">
      <c r="A3015" s="1">
        <v>45101</v>
      </c>
      <c r="B3015" s="7">
        <v>0.875</v>
      </c>
      <c r="C3015" s="7">
        <v>0.875</v>
      </c>
      <c r="D3015" s="8">
        <f>Weather[[#This Row],[Date]]+Weather[[#This Row],[WeatherHourlyBuckets]]</f>
        <v>45101.875</v>
      </c>
      <c r="E3015">
        <v>69.8</v>
      </c>
      <c r="F3015">
        <v>37.659999999999997</v>
      </c>
      <c r="G3015">
        <v>42.8</v>
      </c>
      <c r="H3015">
        <v>30.15</v>
      </c>
      <c r="I3015">
        <v>11</v>
      </c>
      <c r="J3015" t="s">
        <v>25</v>
      </c>
      <c r="K3015">
        <v>18</v>
      </c>
    </row>
    <row r="3016" spans="1:11" x14ac:dyDescent="0.25">
      <c r="A3016" s="1">
        <v>45101</v>
      </c>
      <c r="B3016" s="7">
        <v>0.77777777777777779</v>
      </c>
      <c r="C3016" s="7">
        <v>0.75</v>
      </c>
      <c r="D3016" s="8">
        <f>Weather[[#This Row],[Date]]+Weather[[#This Row],[WeatherHourlyBuckets]]</f>
        <v>45101.75</v>
      </c>
      <c r="E3016">
        <v>75.2</v>
      </c>
      <c r="F3016">
        <v>25.45</v>
      </c>
      <c r="G3016">
        <v>37.4</v>
      </c>
      <c r="H3016">
        <v>30.1</v>
      </c>
      <c r="I3016">
        <v>9</v>
      </c>
      <c r="J3016" t="s">
        <v>12</v>
      </c>
      <c r="K3016">
        <v>15</v>
      </c>
    </row>
    <row r="3017" spans="1:11" x14ac:dyDescent="0.25">
      <c r="A3017" s="1">
        <v>45101</v>
      </c>
      <c r="B3017" s="7">
        <v>0.73263888888888884</v>
      </c>
      <c r="C3017" s="7">
        <v>0.70833333333333337</v>
      </c>
      <c r="D3017" s="8">
        <f>Weather[[#This Row],[Date]]+Weather[[#This Row],[WeatherHourlyBuckets]]</f>
        <v>45101.708333333336</v>
      </c>
      <c r="E3017">
        <v>78.8</v>
      </c>
      <c r="F3017">
        <v>21.04</v>
      </c>
      <c r="G3017">
        <v>35.6</v>
      </c>
      <c r="H3017">
        <v>30.09</v>
      </c>
      <c r="I3017">
        <v>9</v>
      </c>
      <c r="J3017" t="s">
        <v>13</v>
      </c>
      <c r="K3017">
        <v>14</v>
      </c>
    </row>
    <row r="3018" spans="1:11" x14ac:dyDescent="0.25">
      <c r="A3018" s="1">
        <v>45101</v>
      </c>
      <c r="B3018" s="7">
        <v>0.71875</v>
      </c>
      <c r="C3018" s="7">
        <v>0.70833333333333337</v>
      </c>
      <c r="D3018" s="8">
        <f>Weather[[#This Row],[Date]]+Weather[[#This Row],[WeatherHourlyBuckets]]</f>
        <v>45101.708333333336</v>
      </c>
      <c r="E3018">
        <v>78.8</v>
      </c>
      <c r="F3018">
        <v>21.04</v>
      </c>
      <c r="G3018">
        <v>35.6</v>
      </c>
      <c r="H3018">
        <v>30.09</v>
      </c>
      <c r="I3018">
        <v>9</v>
      </c>
      <c r="J3018" t="s">
        <v>13</v>
      </c>
      <c r="K3018">
        <v>15</v>
      </c>
    </row>
    <row r="3019" spans="1:11" x14ac:dyDescent="0.25">
      <c r="A3019" s="1">
        <v>45101</v>
      </c>
      <c r="B3019" s="7">
        <v>0.71527777777777779</v>
      </c>
      <c r="C3019" s="7">
        <v>0.70833333333333337</v>
      </c>
      <c r="D3019" s="8">
        <f>Weather[[#This Row],[Date]]+Weather[[#This Row],[WeatherHourlyBuckets]]</f>
        <v>45101.708333333336</v>
      </c>
      <c r="E3019">
        <v>78.8</v>
      </c>
      <c r="F3019">
        <v>22.59</v>
      </c>
      <c r="G3019">
        <v>37.4</v>
      </c>
      <c r="H3019">
        <v>30.08</v>
      </c>
      <c r="I3019">
        <v>10</v>
      </c>
      <c r="J3019" t="s">
        <v>13</v>
      </c>
      <c r="K3019">
        <v>16</v>
      </c>
    </row>
    <row r="3020" spans="1:11" x14ac:dyDescent="0.25">
      <c r="A3020" s="1">
        <v>45101</v>
      </c>
      <c r="B3020" s="7">
        <v>0.69791666666666663</v>
      </c>
      <c r="C3020" s="7">
        <v>0.66666666666666663</v>
      </c>
      <c r="D3020" s="8">
        <f>Weather[[#This Row],[Date]]+Weather[[#This Row],[WeatherHourlyBuckets]]</f>
        <v>45101.666666666664</v>
      </c>
      <c r="E3020">
        <v>78.8</v>
      </c>
      <c r="F3020">
        <v>22.59</v>
      </c>
      <c r="G3020">
        <v>37.4</v>
      </c>
      <c r="H3020">
        <v>30.08</v>
      </c>
      <c r="I3020">
        <v>10</v>
      </c>
      <c r="J3020" t="s">
        <v>13</v>
      </c>
      <c r="K3020">
        <v>15</v>
      </c>
    </row>
    <row r="3021" spans="1:11" x14ac:dyDescent="0.25">
      <c r="A3021" s="1">
        <v>45101</v>
      </c>
      <c r="B3021" s="7">
        <v>0.67361111111111116</v>
      </c>
      <c r="C3021" s="7">
        <v>0.66666666666666663</v>
      </c>
      <c r="D3021" s="8">
        <f>Weather[[#This Row],[Date]]+Weather[[#This Row],[WeatherHourlyBuckets]]</f>
        <v>45101.666666666664</v>
      </c>
      <c r="E3021">
        <v>78.8</v>
      </c>
      <c r="F3021">
        <v>21.04</v>
      </c>
      <c r="G3021">
        <v>35.6</v>
      </c>
      <c r="H3021">
        <v>30.08</v>
      </c>
      <c r="I3021">
        <v>13</v>
      </c>
      <c r="J3021" t="s">
        <v>22</v>
      </c>
      <c r="K3021">
        <v>18</v>
      </c>
    </row>
    <row r="3022" spans="1:11" x14ac:dyDescent="0.25">
      <c r="A3022" s="1">
        <v>45101</v>
      </c>
      <c r="B3022" s="7">
        <v>0.60763888888888884</v>
      </c>
      <c r="C3022" s="7">
        <v>0.58333333333333337</v>
      </c>
      <c r="D3022" s="8">
        <f>Weather[[#This Row],[Date]]+Weather[[#This Row],[WeatherHourlyBuckets]]</f>
        <v>45101.583333333336</v>
      </c>
      <c r="E3022">
        <v>78.8</v>
      </c>
      <c r="F3022">
        <v>19.59</v>
      </c>
      <c r="G3022">
        <v>33.81</v>
      </c>
      <c r="H3022">
        <v>30.08</v>
      </c>
      <c r="I3022">
        <v>9</v>
      </c>
      <c r="J3022" t="s">
        <v>25</v>
      </c>
      <c r="K3022">
        <v>15</v>
      </c>
    </row>
    <row r="3023" spans="1:11" x14ac:dyDescent="0.25">
      <c r="A3023" s="1">
        <v>45100</v>
      </c>
      <c r="B3023" s="7">
        <v>0.67361111111111116</v>
      </c>
      <c r="C3023" s="7">
        <v>0.66666666666666663</v>
      </c>
      <c r="D3023" s="8">
        <f>Weather[[#This Row],[Date]]+Weather[[#This Row],[WeatherHourlyBuckets]]</f>
        <v>45100.666666666664</v>
      </c>
      <c r="E3023">
        <v>82.4</v>
      </c>
      <c r="F3023">
        <v>30.43</v>
      </c>
      <c r="G3023">
        <v>48.2</v>
      </c>
      <c r="H3023">
        <v>29.87</v>
      </c>
      <c r="I3023">
        <v>6</v>
      </c>
      <c r="J3023" t="s">
        <v>23</v>
      </c>
    </row>
    <row r="3024" spans="1:11" x14ac:dyDescent="0.25">
      <c r="A3024" s="1">
        <v>45100</v>
      </c>
      <c r="B3024" s="7">
        <v>0.67013888888888884</v>
      </c>
      <c r="C3024" s="7">
        <v>0.66666666666666663</v>
      </c>
      <c r="D3024" s="8">
        <f>Weather[[#This Row],[Date]]+Weather[[#This Row],[WeatherHourlyBuckets]]</f>
        <v>45100.666666666664</v>
      </c>
      <c r="E3024">
        <v>82.4</v>
      </c>
      <c r="F3024">
        <v>30.43</v>
      </c>
      <c r="G3024">
        <v>48.2</v>
      </c>
      <c r="H3024">
        <v>29.87</v>
      </c>
      <c r="J3024" t="s">
        <v>20</v>
      </c>
    </row>
    <row r="3025" spans="1:10" x14ac:dyDescent="0.25">
      <c r="A3025" s="1">
        <v>45100</v>
      </c>
      <c r="B3025" s="7">
        <v>0.65972222222222221</v>
      </c>
      <c r="C3025" s="7">
        <v>0.625</v>
      </c>
      <c r="D3025" s="8">
        <f>Weather[[#This Row],[Date]]+Weather[[#This Row],[WeatherHourlyBuckets]]</f>
        <v>45100.625</v>
      </c>
      <c r="E3025">
        <v>82.4</v>
      </c>
      <c r="F3025">
        <v>30.43</v>
      </c>
      <c r="G3025">
        <v>48.2</v>
      </c>
      <c r="H3025">
        <v>29.88</v>
      </c>
      <c r="I3025">
        <v>5</v>
      </c>
      <c r="J3025" t="s">
        <v>22</v>
      </c>
    </row>
    <row r="3026" spans="1:10" x14ac:dyDescent="0.25">
      <c r="A3026" s="1">
        <v>45100</v>
      </c>
      <c r="B3026" s="7">
        <v>0.65625</v>
      </c>
      <c r="C3026" s="7">
        <v>0.625</v>
      </c>
      <c r="D3026" s="8">
        <f>Weather[[#This Row],[Date]]+Weather[[#This Row],[WeatherHourlyBuckets]]</f>
        <v>45100.625</v>
      </c>
      <c r="E3026">
        <v>82.4</v>
      </c>
      <c r="F3026">
        <v>30.43</v>
      </c>
      <c r="G3026">
        <v>48.2</v>
      </c>
      <c r="H3026">
        <v>29.88</v>
      </c>
      <c r="I3026">
        <v>3</v>
      </c>
      <c r="J3026" t="s">
        <v>25</v>
      </c>
    </row>
    <row r="3027" spans="1:10" x14ac:dyDescent="0.25">
      <c r="A3027" s="1">
        <v>45100</v>
      </c>
      <c r="B3027" s="7">
        <v>0.65277777777777779</v>
      </c>
      <c r="C3027" s="7">
        <v>0.625</v>
      </c>
      <c r="D3027" s="8">
        <f>Weather[[#This Row],[Date]]+Weather[[#This Row],[WeatherHourlyBuckets]]</f>
        <v>45100.625</v>
      </c>
      <c r="E3027">
        <v>82.4</v>
      </c>
      <c r="F3027">
        <v>30.43</v>
      </c>
      <c r="G3027">
        <v>48.2</v>
      </c>
      <c r="H3027">
        <v>29.89</v>
      </c>
      <c r="I3027">
        <v>5</v>
      </c>
      <c r="J3027" t="s">
        <v>13</v>
      </c>
    </row>
    <row r="3028" spans="1:10" x14ac:dyDescent="0.25">
      <c r="A3028" s="1">
        <v>45100</v>
      </c>
      <c r="B3028" s="7">
        <v>0.64930555555555558</v>
      </c>
      <c r="C3028" s="7">
        <v>0.625</v>
      </c>
      <c r="D3028" s="8">
        <f>Weather[[#This Row],[Date]]+Weather[[#This Row],[WeatherHourlyBuckets]]</f>
        <v>45100.625</v>
      </c>
      <c r="E3028">
        <v>82.4</v>
      </c>
      <c r="F3028">
        <v>30.43</v>
      </c>
      <c r="G3028">
        <v>48.2</v>
      </c>
      <c r="H3028">
        <v>29.89</v>
      </c>
      <c r="I3028">
        <v>9</v>
      </c>
      <c r="J3028" t="s">
        <v>22</v>
      </c>
    </row>
    <row r="3029" spans="1:10" x14ac:dyDescent="0.25">
      <c r="A3029" s="1">
        <v>45100</v>
      </c>
      <c r="B3029" s="7">
        <v>0.64583333333333337</v>
      </c>
      <c r="C3029" s="7">
        <v>0.625</v>
      </c>
      <c r="D3029" s="8">
        <f>Weather[[#This Row],[Date]]+Weather[[#This Row],[WeatherHourlyBuckets]]</f>
        <v>45100.625</v>
      </c>
      <c r="E3029">
        <v>82.4</v>
      </c>
      <c r="F3029">
        <v>30.43</v>
      </c>
      <c r="G3029">
        <v>48.2</v>
      </c>
      <c r="H3029">
        <v>29.89</v>
      </c>
      <c r="I3029">
        <v>11</v>
      </c>
      <c r="J3029" t="s">
        <v>22</v>
      </c>
    </row>
    <row r="3030" spans="1:10" x14ac:dyDescent="0.25">
      <c r="A3030" s="1">
        <v>45100</v>
      </c>
      <c r="B3030" s="7">
        <v>0.63541666666666663</v>
      </c>
      <c r="C3030" s="7">
        <v>0.625</v>
      </c>
      <c r="D3030" s="8">
        <f>Weather[[#This Row],[Date]]+Weather[[#This Row],[WeatherHourlyBuckets]]</f>
        <v>45100.625</v>
      </c>
      <c r="E3030">
        <v>80.599999999999994</v>
      </c>
      <c r="F3030">
        <v>32.25</v>
      </c>
      <c r="G3030">
        <v>48.2</v>
      </c>
      <c r="H3030">
        <v>29.89</v>
      </c>
      <c r="I3030">
        <v>6</v>
      </c>
      <c r="J3030" t="s">
        <v>12</v>
      </c>
    </row>
    <row r="3031" spans="1:10" x14ac:dyDescent="0.25">
      <c r="A3031" s="1">
        <v>45100</v>
      </c>
      <c r="B3031" s="7">
        <v>0.63194444444444442</v>
      </c>
      <c r="C3031" s="7">
        <v>0.625</v>
      </c>
      <c r="D3031" s="8">
        <f>Weather[[#This Row],[Date]]+Weather[[#This Row],[WeatherHourlyBuckets]]</f>
        <v>45100.625</v>
      </c>
      <c r="E3031">
        <v>80.599999999999994</v>
      </c>
      <c r="F3031">
        <v>32.25</v>
      </c>
      <c r="G3031">
        <v>48.2</v>
      </c>
      <c r="H3031">
        <v>29.9</v>
      </c>
      <c r="I3031">
        <v>4</v>
      </c>
      <c r="J3031" t="s">
        <v>12</v>
      </c>
    </row>
    <row r="3032" spans="1:10" x14ac:dyDescent="0.25">
      <c r="A3032" s="1">
        <v>45100</v>
      </c>
      <c r="B3032" s="7">
        <v>0.61458333333333337</v>
      </c>
      <c r="C3032" s="7">
        <v>0.58333333333333337</v>
      </c>
      <c r="D3032" s="8">
        <f>Weather[[#This Row],[Date]]+Weather[[#This Row],[WeatherHourlyBuckets]]</f>
        <v>45100.583333333336</v>
      </c>
      <c r="E3032">
        <v>82.4</v>
      </c>
      <c r="F3032">
        <v>30.43</v>
      </c>
      <c r="G3032">
        <v>48.2</v>
      </c>
      <c r="H3032">
        <v>29.9</v>
      </c>
      <c r="J3032" t="s">
        <v>20</v>
      </c>
    </row>
    <row r="3033" spans="1:10" x14ac:dyDescent="0.25">
      <c r="A3033" s="1">
        <v>45100</v>
      </c>
      <c r="B3033" s="7">
        <v>0.66319444444444442</v>
      </c>
      <c r="C3033" s="7">
        <v>0.625</v>
      </c>
      <c r="D3033" s="8">
        <f>Weather[[#This Row],[Date]]+Weather[[#This Row],[WeatherHourlyBuckets]]</f>
        <v>45100.625</v>
      </c>
      <c r="E3033">
        <v>82.4</v>
      </c>
      <c r="F3033">
        <v>28.43</v>
      </c>
      <c r="G3033">
        <v>46.4</v>
      </c>
      <c r="H3033">
        <v>29.88</v>
      </c>
      <c r="I3033">
        <v>8</v>
      </c>
      <c r="J3033" t="s">
        <v>11</v>
      </c>
    </row>
    <row r="3034" spans="1:10" x14ac:dyDescent="0.25">
      <c r="A3034" s="1">
        <v>45100</v>
      </c>
      <c r="B3034" s="7">
        <v>0.61111111111111116</v>
      </c>
      <c r="C3034" s="7">
        <v>0.58333333333333337</v>
      </c>
      <c r="D3034" s="8">
        <f>Weather[[#This Row],[Date]]+Weather[[#This Row],[WeatherHourlyBuckets]]</f>
        <v>45100.583333333336</v>
      </c>
      <c r="E3034">
        <v>80.599999999999994</v>
      </c>
      <c r="F3034">
        <v>30.14</v>
      </c>
      <c r="G3034">
        <v>46.4</v>
      </c>
      <c r="H3034">
        <v>29.91</v>
      </c>
      <c r="I3034">
        <v>4</v>
      </c>
      <c r="J3034" t="s">
        <v>22</v>
      </c>
    </row>
    <row r="3035" spans="1:10" x14ac:dyDescent="0.25">
      <c r="A3035" s="1">
        <v>45100</v>
      </c>
      <c r="B3035" s="7">
        <v>0.96875</v>
      </c>
      <c r="C3035" s="7">
        <v>0.95833333333333337</v>
      </c>
      <c r="D3035" s="8">
        <f>Weather[[#This Row],[Date]]+Weather[[#This Row],[WeatherHourlyBuckets]]</f>
        <v>45100.958333333336</v>
      </c>
      <c r="E3035">
        <v>62.6</v>
      </c>
      <c r="F3035">
        <v>67.790000000000006</v>
      </c>
      <c r="G3035">
        <v>51.8</v>
      </c>
      <c r="H3035">
        <v>29.97</v>
      </c>
      <c r="I3035">
        <v>8</v>
      </c>
      <c r="J3035" t="s">
        <v>27</v>
      </c>
    </row>
    <row r="3036" spans="1:10" x14ac:dyDescent="0.25">
      <c r="A3036" s="1">
        <v>45100</v>
      </c>
      <c r="B3036" s="7">
        <v>0.67708333333333337</v>
      </c>
      <c r="C3036" s="7">
        <v>0.66666666666666663</v>
      </c>
      <c r="D3036" s="8">
        <f>Weather[[#This Row],[Date]]+Weather[[#This Row],[WeatherHourlyBuckets]]</f>
        <v>45100.666666666664</v>
      </c>
      <c r="E3036">
        <v>82.4</v>
      </c>
      <c r="F3036">
        <v>34.78</v>
      </c>
      <c r="G3036">
        <v>51.8</v>
      </c>
      <c r="H3036">
        <v>29.87</v>
      </c>
      <c r="I3036">
        <v>8</v>
      </c>
      <c r="J3036" t="s">
        <v>15</v>
      </c>
    </row>
    <row r="3037" spans="1:10" x14ac:dyDescent="0.25">
      <c r="A3037" s="1">
        <v>45100</v>
      </c>
      <c r="B3037" s="7">
        <v>0.62847222222222221</v>
      </c>
      <c r="C3037" s="7">
        <v>0.625</v>
      </c>
      <c r="D3037" s="8">
        <f>Weather[[#This Row],[Date]]+Weather[[#This Row],[WeatherHourlyBuckets]]</f>
        <v>45100.625</v>
      </c>
      <c r="E3037">
        <v>82.4</v>
      </c>
      <c r="F3037">
        <v>34.78</v>
      </c>
      <c r="G3037">
        <v>51.8</v>
      </c>
      <c r="H3037">
        <v>29.9</v>
      </c>
      <c r="I3037">
        <v>9</v>
      </c>
      <c r="J3037" t="s">
        <v>12</v>
      </c>
    </row>
    <row r="3038" spans="1:10" x14ac:dyDescent="0.25">
      <c r="A3038" s="1">
        <v>45100</v>
      </c>
      <c r="B3038" s="7">
        <v>0.62152777777777779</v>
      </c>
      <c r="C3038" s="7">
        <v>0.58333333333333337</v>
      </c>
      <c r="D3038" s="8">
        <f>Weather[[#This Row],[Date]]+Weather[[#This Row],[WeatherHourlyBuckets]]</f>
        <v>45100.583333333336</v>
      </c>
      <c r="E3038">
        <v>80.599999999999994</v>
      </c>
      <c r="F3038">
        <v>36.869999999999997</v>
      </c>
      <c r="G3038">
        <v>51.8</v>
      </c>
      <c r="H3038">
        <v>29.9</v>
      </c>
      <c r="I3038">
        <v>8</v>
      </c>
      <c r="J3038" t="s">
        <v>27</v>
      </c>
    </row>
    <row r="3039" spans="1:10" x14ac:dyDescent="0.25">
      <c r="A3039" s="1">
        <v>45100</v>
      </c>
      <c r="B3039" s="7">
        <v>0.60416666666666663</v>
      </c>
      <c r="C3039" s="7">
        <v>0.58333333333333337</v>
      </c>
      <c r="D3039" s="8">
        <f>Weather[[#This Row],[Date]]+Weather[[#This Row],[WeatherHourlyBuckets]]</f>
        <v>45100.583333333336</v>
      </c>
      <c r="E3039">
        <v>80.599999999999994</v>
      </c>
      <c r="F3039">
        <v>36.869999999999997</v>
      </c>
      <c r="G3039">
        <v>51.8</v>
      </c>
      <c r="H3039">
        <v>29.91</v>
      </c>
      <c r="I3039">
        <v>5</v>
      </c>
      <c r="J3039" t="s">
        <v>13</v>
      </c>
    </row>
    <row r="3040" spans="1:10" x14ac:dyDescent="0.25">
      <c r="A3040" s="1">
        <v>45100</v>
      </c>
      <c r="B3040" s="7">
        <v>0.96527777777777779</v>
      </c>
      <c r="C3040" s="7">
        <v>0.95833333333333337</v>
      </c>
      <c r="D3040" s="8">
        <f>Weather[[#This Row],[Date]]+Weather[[#This Row],[WeatherHourlyBuckets]]</f>
        <v>45100.958333333336</v>
      </c>
      <c r="E3040">
        <v>62.6</v>
      </c>
      <c r="F3040">
        <v>72.42</v>
      </c>
      <c r="G3040">
        <v>53.6</v>
      </c>
      <c r="H3040">
        <v>29.97</v>
      </c>
      <c r="I3040">
        <v>7</v>
      </c>
      <c r="J3040" t="s">
        <v>19</v>
      </c>
    </row>
    <row r="3041" spans="1:10" x14ac:dyDescent="0.25">
      <c r="A3041" s="1">
        <v>45100</v>
      </c>
      <c r="B3041" s="7">
        <v>0.59375</v>
      </c>
      <c r="C3041" s="7">
        <v>0.58333333333333337</v>
      </c>
      <c r="D3041" s="8">
        <f>Weather[[#This Row],[Date]]+Weather[[#This Row],[WeatherHourlyBuckets]]</f>
        <v>45100.583333333336</v>
      </c>
      <c r="E3041">
        <v>80.599999999999994</v>
      </c>
      <c r="F3041">
        <v>39.39</v>
      </c>
      <c r="G3041">
        <v>53.6</v>
      </c>
      <c r="H3041">
        <v>29.91</v>
      </c>
      <c r="I3041">
        <v>4</v>
      </c>
      <c r="J3041" t="s">
        <v>22</v>
      </c>
    </row>
    <row r="3042" spans="1:10" x14ac:dyDescent="0.25">
      <c r="A3042" s="1">
        <v>45100</v>
      </c>
      <c r="B3042" s="7">
        <v>0.59027777777777779</v>
      </c>
      <c r="C3042" s="7">
        <v>0.58333333333333337</v>
      </c>
      <c r="D3042" s="8">
        <f>Weather[[#This Row],[Date]]+Weather[[#This Row],[WeatherHourlyBuckets]]</f>
        <v>45100.583333333336</v>
      </c>
      <c r="E3042">
        <v>80.599999999999994</v>
      </c>
      <c r="F3042">
        <v>39.39</v>
      </c>
      <c r="G3042">
        <v>53.6</v>
      </c>
      <c r="H3042">
        <v>29.91</v>
      </c>
      <c r="I3042">
        <v>5</v>
      </c>
      <c r="J3042" t="s">
        <v>23</v>
      </c>
    </row>
    <row r="3043" spans="1:10" x14ac:dyDescent="0.25">
      <c r="A3043" s="1">
        <v>45100</v>
      </c>
      <c r="B3043" s="7">
        <v>0.48958333333333331</v>
      </c>
      <c r="C3043" s="7">
        <v>0.45833333333333331</v>
      </c>
      <c r="D3043" s="8">
        <f>Weather[[#This Row],[Date]]+Weather[[#This Row],[WeatherHourlyBuckets]]</f>
        <v>45100.458333333336</v>
      </c>
      <c r="E3043">
        <v>77</v>
      </c>
      <c r="F3043">
        <v>44.33</v>
      </c>
      <c r="G3043">
        <v>53.6</v>
      </c>
      <c r="H3043">
        <v>29.97</v>
      </c>
      <c r="J3043" t="s">
        <v>20</v>
      </c>
    </row>
    <row r="3044" spans="1:10" x14ac:dyDescent="0.25">
      <c r="A3044" s="1">
        <v>45100</v>
      </c>
      <c r="B3044" s="7">
        <v>0.4861111111111111</v>
      </c>
      <c r="C3044" s="7">
        <v>0.45833333333333331</v>
      </c>
      <c r="D3044" s="8">
        <f>Weather[[#This Row],[Date]]+Weather[[#This Row],[WeatherHourlyBuckets]]</f>
        <v>45100.458333333336</v>
      </c>
      <c r="E3044">
        <v>75.2</v>
      </c>
      <c r="F3044">
        <v>47.06</v>
      </c>
      <c r="G3044">
        <v>53.6</v>
      </c>
      <c r="H3044">
        <v>29.97</v>
      </c>
      <c r="J3044" t="s">
        <v>20</v>
      </c>
    </row>
    <row r="3045" spans="1:10" x14ac:dyDescent="0.25">
      <c r="A3045" s="1">
        <v>45100</v>
      </c>
      <c r="B3045" s="7">
        <v>0.4826388888888889</v>
      </c>
      <c r="C3045" s="7">
        <v>0.45833333333333331</v>
      </c>
      <c r="D3045" s="8">
        <f>Weather[[#This Row],[Date]]+Weather[[#This Row],[WeatherHourlyBuckets]]</f>
        <v>45100.458333333336</v>
      </c>
      <c r="E3045">
        <v>75.2</v>
      </c>
      <c r="F3045">
        <v>47.06</v>
      </c>
      <c r="G3045">
        <v>53.6</v>
      </c>
      <c r="H3045">
        <v>29.97</v>
      </c>
      <c r="J3045" t="s">
        <v>20</v>
      </c>
    </row>
    <row r="3046" spans="1:10" x14ac:dyDescent="0.25">
      <c r="A3046" s="1">
        <v>45100</v>
      </c>
      <c r="B3046" s="7">
        <v>0.47916666666666669</v>
      </c>
      <c r="C3046" s="7">
        <v>0.45833333333333331</v>
      </c>
      <c r="D3046" s="8">
        <f>Weather[[#This Row],[Date]]+Weather[[#This Row],[WeatherHourlyBuckets]]</f>
        <v>45100.458333333336</v>
      </c>
      <c r="E3046">
        <v>75.2</v>
      </c>
      <c r="F3046">
        <v>47.06</v>
      </c>
      <c r="G3046">
        <v>53.6</v>
      </c>
      <c r="H3046">
        <v>29.98</v>
      </c>
      <c r="J3046" t="s">
        <v>20</v>
      </c>
    </row>
    <row r="3047" spans="1:10" x14ac:dyDescent="0.25">
      <c r="A3047" s="1">
        <v>45100</v>
      </c>
      <c r="B3047" s="7">
        <v>0.27083333333333331</v>
      </c>
      <c r="C3047" s="7">
        <v>0.25</v>
      </c>
      <c r="D3047" s="8">
        <f>Weather[[#This Row],[Date]]+Weather[[#This Row],[WeatherHourlyBuckets]]</f>
        <v>45100.25</v>
      </c>
      <c r="E3047">
        <v>55.4</v>
      </c>
      <c r="F3047">
        <v>93.65</v>
      </c>
      <c r="G3047">
        <v>53.6</v>
      </c>
      <c r="H3047">
        <v>30.06</v>
      </c>
      <c r="I3047">
        <v>3</v>
      </c>
      <c r="J3047" t="s">
        <v>19</v>
      </c>
    </row>
    <row r="3048" spans="1:10" x14ac:dyDescent="0.25">
      <c r="A3048" s="1">
        <v>45100</v>
      </c>
      <c r="B3048" s="7">
        <v>0.26041666666666669</v>
      </c>
      <c r="C3048" s="7">
        <v>0.25</v>
      </c>
      <c r="D3048" s="8">
        <f>Weather[[#This Row],[Date]]+Weather[[#This Row],[WeatherHourlyBuckets]]</f>
        <v>45100.25</v>
      </c>
      <c r="E3048">
        <v>55.4</v>
      </c>
      <c r="F3048">
        <v>93.65</v>
      </c>
      <c r="G3048">
        <v>53.6</v>
      </c>
      <c r="H3048">
        <v>30.06</v>
      </c>
      <c r="I3048">
        <v>4</v>
      </c>
      <c r="J3048" t="s">
        <v>27</v>
      </c>
    </row>
    <row r="3049" spans="1:10" x14ac:dyDescent="0.25">
      <c r="A3049" s="1">
        <v>45100</v>
      </c>
      <c r="B3049" s="7">
        <v>0.25694444444444442</v>
      </c>
      <c r="C3049" s="7">
        <v>0.25</v>
      </c>
      <c r="D3049" s="8">
        <f>Weather[[#This Row],[Date]]+Weather[[#This Row],[WeatherHourlyBuckets]]</f>
        <v>45100.25</v>
      </c>
      <c r="E3049">
        <v>55.4</v>
      </c>
      <c r="F3049">
        <v>93.65</v>
      </c>
      <c r="G3049">
        <v>53.6</v>
      </c>
      <c r="H3049">
        <v>30.06</v>
      </c>
      <c r="I3049">
        <v>5</v>
      </c>
      <c r="J3049" t="s">
        <v>24</v>
      </c>
    </row>
    <row r="3050" spans="1:10" x14ac:dyDescent="0.25">
      <c r="A3050" s="1">
        <v>45100</v>
      </c>
      <c r="B3050" s="7">
        <v>0.25347222222222221</v>
      </c>
      <c r="C3050" s="7">
        <v>0.25</v>
      </c>
      <c r="D3050" s="8">
        <f>Weather[[#This Row],[Date]]+Weather[[#This Row],[WeatherHourlyBuckets]]</f>
        <v>45100.25</v>
      </c>
      <c r="E3050">
        <v>53.6</v>
      </c>
      <c r="F3050">
        <v>100</v>
      </c>
      <c r="G3050">
        <v>53.6</v>
      </c>
      <c r="H3050">
        <v>30.06</v>
      </c>
      <c r="I3050">
        <v>4</v>
      </c>
      <c r="J3050" t="s">
        <v>21</v>
      </c>
    </row>
    <row r="3051" spans="1:10" x14ac:dyDescent="0.25">
      <c r="A3051" s="1">
        <v>45100</v>
      </c>
      <c r="B3051" s="7">
        <v>0.25</v>
      </c>
      <c r="C3051" s="7">
        <v>0.25</v>
      </c>
      <c r="D3051" s="8">
        <f>Weather[[#This Row],[Date]]+Weather[[#This Row],[WeatherHourlyBuckets]]</f>
        <v>45100.25</v>
      </c>
      <c r="E3051">
        <v>53.6</v>
      </c>
      <c r="F3051">
        <v>100</v>
      </c>
      <c r="G3051">
        <v>53.6</v>
      </c>
      <c r="H3051">
        <v>30.06</v>
      </c>
      <c r="I3051">
        <v>4</v>
      </c>
      <c r="J3051" t="s">
        <v>21</v>
      </c>
    </row>
    <row r="3052" spans="1:10" x14ac:dyDescent="0.25">
      <c r="A3052" s="1">
        <v>45100</v>
      </c>
      <c r="B3052" s="7">
        <v>0.24652777777777779</v>
      </c>
      <c r="C3052" s="7">
        <v>0.20833333333333334</v>
      </c>
      <c r="D3052" s="8">
        <f>Weather[[#This Row],[Date]]+Weather[[#This Row],[WeatherHourlyBuckets]]</f>
        <v>45100.208333333336</v>
      </c>
      <c r="E3052">
        <v>53.6</v>
      </c>
      <c r="F3052">
        <v>100</v>
      </c>
      <c r="G3052">
        <v>53.6</v>
      </c>
      <c r="H3052">
        <v>30.06</v>
      </c>
      <c r="I3052">
        <v>3</v>
      </c>
      <c r="J3052" t="s">
        <v>21</v>
      </c>
    </row>
    <row r="3053" spans="1:10" x14ac:dyDescent="0.25">
      <c r="A3053" s="1">
        <v>45100</v>
      </c>
      <c r="B3053" s="7">
        <v>0.24305555555555555</v>
      </c>
      <c r="C3053" s="7">
        <v>0.20833333333333334</v>
      </c>
      <c r="D3053" s="8">
        <f>Weather[[#This Row],[Date]]+Weather[[#This Row],[WeatherHourlyBuckets]]</f>
        <v>45100.208333333336</v>
      </c>
      <c r="E3053">
        <v>55.4</v>
      </c>
      <c r="F3053">
        <v>93.65</v>
      </c>
      <c r="G3053">
        <v>53.6</v>
      </c>
      <c r="H3053">
        <v>30.06</v>
      </c>
      <c r="I3053">
        <v>4</v>
      </c>
      <c r="J3053" t="s">
        <v>24</v>
      </c>
    </row>
    <row r="3054" spans="1:10" x14ac:dyDescent="0.25">
      <c r="A3054" s="1">
        <v>45100</v>
      </c>
      <c r="B3054" s="7">
        <v>0.23958333333333334</v>
      </c>
      <c r="C3054" s="7">
        <v>0.20833333333333334</v>
      </c>
      <c r="D3054" s="8">
        <f>Weather[[#This Row],[Date]]+Weather[[#This Row],[WeatherHourlyBuckets]]</f>
        <v>45100.208333333336</v>
      </c>
      <c r="E3054">
        <v>53.6</v>
      </c>
      <c r="F3054">
        <v>100</v>
      </c>
      <c r="G3054">
        <v>53.6</v>
      </c>
      <c r="H3054">
        <v>30.06</v>
      </c>
      <c r="I3054">
        <v>4</v>
      </c>
      <c r="J3054" t="s">
        <v>27</v>
      </c>
    </row>
    <row r="3055" spans="1:10" x14ac:dyDescent="0.25">
      <c r="A3055" s="1">
        <v>45100</v>
      </c>
      <c r="B3055" s="7">
        <v>0.2361111111111111</v>
      </c>
      <c r="C3055" s="7">
        <v>0.20833333333333334</v>
      </c>
      <c r="D3055" s="8">
        <f>Weather[[#This Row],[Date]]+Weather[[#This Row],[WeatherHourlyBuckets]]</f>
        <v>45100.208333333336</v>
      </c>
      <c r="E3055">
        <v>53.6</v>
      </c>
      <c r="F3055">
        <v>100</v>
      </c>
      <c r="G3055">
        <v>53.6</v>
      </c>
      <c r="H3055">
        <v>30.06</v>
      </c>
      <c r="I3055">
        <v>4</v>
      </c>
      <c r="J3055" t="s">
        <v>27</v>
      </c>
    </row>
    <row r="3056" spans="1:10" x14ac:dyDescent="0.25">
      <c r="A3056" s="1">
        <v>45100</v>
      </c>
      <c r="B3056" s="7">
        <v>0.2326388888888889</v>
      </c>
      <c r="C3056" s="7">
        <v>0.20833333333333334</v>
      </c>
      <c r="D3056" s="8">
        <f>Weather[[#This Row],[Date]]+Weather[[#This Row],[WeatherHourlyBuckets]]</f>
        <v>45100.208333333336</v>
      </c>
      <c r="E3056">
        <v>53.6</v>
      </c>
      <c r="F3056">
        <v>100</v>
      </c>
      <c r="G3056">
        <v>53.6</v>
      </c>
      <c r="H3056">
        <v>30.06</v>
      </c>
      <c r="I3056">
        <v>4</v>
      </c>
      <c r="J3056" t="s">
        <v>27</v>
      </c>
    </row>
    <row r="3057" spans="1:10" x14ac:dyDescent="0.25">
      <c r="A3057" s="1">
        <v>45100</v>
      </c>
      <c r="B3057" s="7">
        <v>0.21875</v>
      </c>
      <c r="C3057" s="7">
        <v>0.20833333333333334</v>
      </c>
      <c r="D3057" s="8">
        <f>Weather[[#This Row],[Date]]+Weather[[#This Row],[WeatherHourlyBuckets]]</f>
        <v>45100.208333333336</v>
      </c>
      <c r="E3057">
        <v>55.4</v>
      </c>
      <c r="F3057">
        <v>93.65</v>
      </c>
      <c r="G3057">
        <v>53.6</v>
      </c>
      <c r="H3057">
        <v>30.06</v>
      </c>
      <c r="I3057">
        <v>4</v>
      </c>
      <c r="J3057" t="s">
        <v>24</v>
      </c>
    </row>
    <row r="3058" spans="1:10" x14ac:dyDescent="0.25">
      <c r="A3058" s="1">
        <v>45100</v>
      </c>
      <c r="B3058" s="7">
        <v>0.21180555555555555</v>
      </c>
      <c r="C3058" s="7">
        <v>0.20833333333333334</v>
      </c>
      <c r="D3058" s="8">
        <f>Weather[[#This Row],[Date]]+Weather[[#This Row],[WeatherHourlyBuckets]]</f>
        <v>45100.208333333336</v>
      </c>
      <c r="E3058">
        <v>55.4</v>
      </c>
      <c r="F3058">
        <v>93.65</v>
      </c>
      <c r="G3058">
        <v>53.6</v>
      </c>
      <c r="H3058">
        <v>30.06</v>
      </c>
      <c r="I3058">
        <v>3</v>
      </c>
      <c r="J3058" t="s">
        <v>19</v>
      </c>
    </row>
    <row r="3059" spans="1:10" x14ac:dyDescent="0.25">
      <c r="A3059" s="1">
        <v>45100</v>
      </c>
      <c r="B3059" s="7">
        <v>0.20833333333333334</v>
      </c>
      <c r="C3059" s="7">
        <v>0.20833333333333334</v>
      </c>
      <c r="D3059" s="8">
        <f>Weather[[#This Row],[Date]]+Weather[[#This Row],[WeatherHourlyBuckets]]</f>
        <v>45100.208333333336</v>
      </c>
      <c r="E3059">
        <v>55.4</v>
      </c>
      <c r="F3059">
        <v>93.65</v>
      </c>
      <c r="G3059">
        <v>53.6</v>
      </c>
      <c r="H3059">
        <v>30.05</v>
      </c>
      <c r="I3059">
        <v>4</v>
      </c>
      <c r="J3059" t="s">
        <v>19</v>
      </c>
    </row>
    <row r="3060" spans="1:10" x14ac:dyDescent="0.25">
      <c r="A3060" s="1">
        <v>45100</v>
      </c>
      <c r="B3060" s="7">
        <v>0.2048611111111111</v>
      </c>
      <c r="C3060" s="7">
        <v>0.16666666666666666</v>
      </c>
      <c r="D3060" s="8">
        <f>Weather[[#This Row],[Date]]+Weather[[#This Row],[WeatherHourlyBuckets]]</f>
        <v>45100.166666666664</v>
      </c>
      <c r="E3060">
        <v>55.4</v>
      </c>
      <c r="F3060">
        <v>93.65</v>
      </c>
      <c r="G3060">
        <v>53.6</v>
      </c>
      <c r="H3060">
        <v>30.05</v>
      </c>
      <c r="I3060">
        <v>5</v>
      </c>
      <c r="J3060" t="s">
        <v>19</v>
      </c>
    </row>
    <row r="3061" spans="1:10" x14ac:dyDescent="0.25">
      <c r="A3061" s="1">
        <v>45100</v>
      </c>
      <c r="B3061" s="7">
        <v>5.2083333333333336E-2</v>
      </c>
      <c r="C3061" s="7">
        <v>4.1666666666666664E-2</v>
      </c>
      <c r="D3061" s="8">
        <f>Weather[[#This Row],[Date]]+Weather[[#This Row],[WeatherHourlyBuckets]]</f>
        <v>45100.041666666664</v>
      </c>
      <c r="E3061">
        <v>59</v>
      </c>
      <c r="F3061">
        <v>82.27</v>
      </c>
      <c r="G3061">
        <v>53.6</v>
      </c>
      <c r="H3061">
        <v>30.07</v>
      </c>
      <c r="I3061">
        <v>13</v>
      </c>
      <c r="J3061" t="s">
        <v>21</v>
      </c>
    </row>
    <row r="3062" spans="1:10" x14ac:dyDescent="0.25">
      <c r="A3062" s="1">
        <v>45100</v>
      </c>
      <c r="B3062" s="7">
        <v>4.5138888888888888E-2</v>
      </c>
      <c r="C3062" s="7">
        <v>4.1666666666666664E-2</v>
      </c>
      <c r="D3062" s="8">
        <f>Weather[[#This Row],[Date]]+Weather[[#This Row],[WeatherHourlyBuckets]]</f>
        <v>45100.041666666664</v>
      </c>
      <c r="E3062">
        <v>59</v>
      </c>
      <c r="F3062">
        <v>82.27</v>
      </c>
      <c r="G3062">
        <v>53.6</v>
      </c>
      <c r="H3062">
        <v>30.07</v>
      </c>
      <c r="I3062">
        <v>14</v>
      </c>
      <c r="J3062" t="s">
        <v>11</v>
      </c>
    </row>
    <row r="3063" spans="1:10" x14ac:dyDescent="0.25">
      <c r="A3063" s="1">
        <v>45100</v>
      </c>
      <c r="B3063" s="7">
        <v>4.1666666666666664E-2</v>
      </c>
      <c r="C3063" s="7">
        <v>4.1666666666666664E-2</v>
      </c>
      <c r="D3063" s="8">
        <f>Weather[[#This Row],[Date]]+Weather[[#This Row],[WeatherHourlyBuckets]]</f>
        <v>45100.041666666664</v>
      </c>
      <c r="E3063">
        <v>59</v>
      </c>
      <c r="F3063">
        <v>82.27</v>
      </c>
      <c r="G3063">
        <v>53.6</v>
      </c>
      <c r="H3063">
        <v>30.07</v>
      </c>
      <c r="I3063">
        <v>12</v>
      </c>
      <c r="J3063" t="s">
        <v>11</v>
      </c>
    </row>
    <row r="3064" spans="1:10" x14ac:dyDescent="0.25">
      <c r="A3064" s="1">
        <v>45100</v>
      </c>
      <c r="B3064" s="7">
        <v>3.8194444444444448E-2</v>
      </c>
      <c r="C3064" s="7">
        <v>0</v>
      </c>
      <c r="D3064" s="8">
        <f>Weather[[#This Row],[Date]]+Weather[[#This Row],[WeatherHourlyBuckets]]</f>
        <v>45100</v>
      </c>
      <c r="E3064">
        <v>59</v>
      </c>
      <c r="F3064">
        <v>82.27</v>
      </c>
      <c r="G3064">
        <v>53.6</v>
      </c>
      <c r="H3064">
        <v>30.07</v>
      </c>
      <c r="I3064">
        <v>11</v>
      </c>
      <c r="J3064" t="s">
        <v>11</v>
      </c>
    </row>
    <row r="3065" spans="1:10" x14ac:dyDescent="0.25">
      <c r="A3065" s="1">
        <v>45100</v>
      </c>
      <c r="B3065" s="7">
        <v>2.0833333333333332E-2</v>
      </c>
      <c r="C3065" s="7">
        <v>0</v>
      </c>
      <c r="D3065" s="8">
        <f>Weather[[#This Row],[Date]]+Weather[[#This Row],[WeatherHourlyBuckets]]</f>
        <v>45100</v>
      </c>
      <c r="E3065">
        <v>59</v>
      </c>
      <c r="F3065">
        <v>82.27</v>
      </c>
      <c r="G3065">
        <v>53.6</v>
      </c>
      <c r="H3065">
        <v>30.08</v>
      </c>
      <c r="I3065">
        <v>11</v>
      </c>
      <c r="J3065" t="s">
        <v>21</v>
      </c>
    </row>
    <row r="3066" spans="1:10" x14ac:dyDescent="0.25">
      <c r="A3066" s="1">
        <v>45100</v>
      </c>
      <c r="B3066" s="7">
        <v>1.0416666666666666E-2</v>
      </c>
      <c r="C3066" s="7">
        <v>0</v>
      </c>
      <c r="D3066" s="8">
        <f>Weather[[#This Row],[Date]]+Weather[[#This Row],[WeatherHourlyBuckets]]</f>
        <v>45100</v>
      </c>
      <c r="E3066">
        <v>60.8</v>
      </c>
      <c r="F3066">
        <v>77.17</v>
      </c>
      <c r="G3066">
        <v>53.6</v>
      </c>
      <c r="H3066">
        <v>30.08</v>
      </c>
      <c r="I3066">
        <v>6</v>
      </c>
      <c r="J3066" t="s">
        <v>11</v>
      </c>
    </row>
    <row r="3067" spans="1:10" x14ac:dyDescent="0.25">
      <c r="A3067" s="1">
        <v>45100</v>
      </c>
      <c r="B3067" s="7">
        <v>6.9444444444444441E-3</v>
      </c>
      <c r="C3067" s="7">
        <v>0</v>
      </c>
      <c r="D3067" s="8">
        <f>Weather[[#This Row],[Date]]+Weather[[#This Row],[WeatherHourlyBuckets]]</f>
        <v>45100</v>
      </c>
      <c r="E3067">
        <v>60.8</v>
      </c>
      <c r="F3067">
        <v>77.17</v>
      </c>
      <c r="G3067">
        <v>53.6</v>
      </c>
      <c r="H3067">
        <v>30.08</v>
      </c>
      <c r="I3067">
        <v>4</v>
      </c>
      <c r="J3067" t="s">
        <v>13</v>
      </c>
    </row>
    <row r="3068" spans="1:10" x14ac:dyDescent="0.25">
      <c r="A3068" s="1">
        <v>45100</v>
      </c>
      <c r="B3068" s="7">
        <v>3.472222222222222E-3</v>
      </c>
      <c r="C3068" s="7">
        <v>0</v>
      </c>
      <c r="D3068" s="8">
        <f>Weather[[#This Row],[Date]]+Weather[[#This Row],[WeatherHourlyBuckets]]</f>
        <v>45100</v>
      </c>
      <c r="E3068">
        <v>60.8</v>
      </c>
      <c r="F3068">
        <v>77.17</v>
      </c>
      <c r="G3068">
        <v>53.6</v>
      </c>
      <c r="H3068">
        <v>30.08</v>
      </c>
      <c r="I3068">
        <v>4</v>
      </c>
      <c r="J3068" t="s">
        <v>26</v>
      </c>
    </row>
    <row r="3069" spans="1:10" x14ac:dyDescent="0.25">
      <c r="A3069" s="1">
        <v>45100</v>
      </c>
      <c r="B3069" s="7">
        <v>0</v>
      </c>
      <c r="C3069" s="7">
        <v>0</v>
      </c>
      <c r="D3069" s="8">
        <f>Weather[[#This Row],[Date]]+Weather[[#This Row],[WeatherHourlyBuckets]]</f>
        <v>45100</v>
      </c>
      <c r="E3069">
        <v>60.8</v>
      </c>
      <c r="F3069">
        <v>77.17</v>
      </c>
      <c r="G3069">
        <v>53.6</v>
      </c>
      <c r="H3069">
        <v>30.09</v>
      </c>
      <c r="J3069" t="s">
        <v>20</v>
      </c>
    </row>
    <row r="3070" spans="1:10" x14ac:dyDescent="0.25">
      <c r="A3070" s="1">
        <v>45100</v>
      </c>
      <c r="B3070" s="7">
        <v>0.99652777777777779</v>
      </c>
      <c r="C3070" s="7">
        <v>0.95833333333333337</v>
      </c>
      <c r="D3070" s="8">
        <f>Weather[[#This Row],[Date]]+Weather[[#This Row],[WeatherHourlyBuckets]]</f>
        <v>45100.958333333336</v>
      </c>
      <c r="E3070">
        <v>60.8</v>
      </c>
      <c r="F3070">
        <v>67.569999999999993</v>
      </c>
      <c r="G3070">
        <v>50</v>
      </c>
      <c r="H3070">
        <v>29.99</v>
      </c>
      <c r="I3070">
        <v>6</v>
      </c>
      <c r="J3070" t="s">
        <v>24</v>
      </c>
    </row>
    <row r="3071" spans="1:10" x14ac:dyDescent="0.25">
      <c r="A3071" s="1">
        <v>45100</v>
      </c>
      <c r="B3071" s="7">
        <v>0.99513888888888891</v>
      </c>
      <c r="C3071" s="7">
        <v>0.95833333333333337</v>
      </c>
      <c r="D3071" s="8">
        <f>Weather[[#This Row],[Date]]+Weather[[#This Row],[WeatherHourlyBuckets]]</f>
        <v>45100.958333333336</v>
      </c>
      <c r="E3071">
        <v>60.08</v>
      </c>
      <c r="F3071">
        <v>69.319999999999993</v>
      </c>
      <c r="G3071">
        <v>50</v>
      </c>
      <c r="H3071">
        <v>29.99</v>
      </c>
      <c r="I3071">
        <v>6</v>
      </c>
      <c r="J3071" t="s">
        <v>24</v>
      </c>
    </row>
    <row r="3072" spans="1:10" x14ac:dyDescent="0.25">
      <c r="A3072" s="1">
        <v>45100</v>
      </c>
      <c r="B3072" s="7">
        <v>0.99305555555555558</v>
      </c>
      <c r="C3072" s="7">
        <v>0.95833333333333337</v>
      </c>
      <c r="D3072" s="8">
        <f>Weather[[#This Row],[Date]]+Weather[[#This Row],[WeatherHourlyBuckets]]</f>
        <v>45100.958333333336</v>
      </c>
      <c r="E3072">
        <v>60.8</v>
      </c>
      <c r="F3072">
        <v>67.569999999999993</v>
      </c>
      <c r="G3072">
        <v>50</v>
      </c>
      <c r="H3072">
        <v>29.99</v>
      </c>
      <c r="I3072">
        <v>6</v>
      </c>
      <c r="J3072" t="s">
        <v>24</v>
      </c>
    </row>
    <row r="3073" spans="1:10" x14ac:dyDescent="0.25">
      <c r="A3073" s="1">
        <v>45100</v>
      </c>
      <c r="B3073" s="7">
        <v>0.98958333333333337</v>
      </c>
      <c r="C3073" s="7">
        <v>0.95833333333333337</v>
      </c>
      <c r="D3073" s="8">
        <f>Weather[[#This Row],[Date]]+Weather[[#This Row],[WeatherHourlyBuckets]]</f>
        <v>45100.958333333336</v>
      </c>
      <c r="E3073">
        <v>62.6</v>
      </c>
      <c r="F3073">
        <v>63.42</v>
      </c>
      <c r="G3073">
        <v>50</v>
      </c>
      <c r="H3073">
        <v>29.99</v>
      </c>
      <c r="I3073">
        <v>6</v>
      </c>
      <c r="J3073" t="s">
        <v>27</v>
      </c>
    </row>
    <row r="3074" spans="1:10" x14ac:dyDescent="0.25">
      <c r="A3074" s="1">
        <v>45100</v>
      </c>
      <c r="B3074" s="7">
        <v>0.98611111111111116</v>
      </c>
      <c r="C3074" s="7">
        <v>0.95833333333333337</v>
      </c>
      <c r="D3074" s="8">
        <f>Weather[[#This Row],[Date]]+Weather[[#This Row],[WeatherHourlyBuckets]]</f>
        <v>45100.958333333336</v>
      </c>
      <c r="E3074">
        <v>62.6</v>
      </c>
      <c r="F3074">
        <v>63.42</v>
      </c>
      <c r="G3074">
        <v>50</v>
      </c>
      <c r="H3074">
        <v>29.99</v>
      </c>
      <c r="I3074">
        <v>6</v>
      </c>
      <c r="J3074" t="s">
        <v>24</v>
      </c>
    </row>
    <row r="3075" spans="1:10" x14ac:dyDescent="0.25">
      <c r="A3075" s="1">
        <v>45100</v>
      </c>
      <c r="B3075" s="7">
        <v>0.98263888888888884</v>
      </c>
      <c r="C3075" s="7">
        <v>0.95833333333333337</v>
      </c>
      <c r="D3075" s="8">
        <f>Weather[[#This Row],[Date]]+Weather[[#This Row],[WeatherHourlyBuckets]]</f>
        <v>45100.958333333336</v>
      </c>
      <c r="E3075">
        <v>62.6</v>
      </c>
      <c r="F3075">
        <v>63.42</v>
      </c>
      <c r="G3075">
        <v>50</v>
      </c>
      <c r="H3075">
        <v>29.98</v>
      </c>
      <c r="I3075">
        <v>5</v>
      </c>
      <c r="J3075" t="s">
        <v>24</v>
      </c>
    </row>
    <row r="3076" spans="1:10" x14ac:dyDescent="0.25">
      <c r="A3076" s="1">
        <v>45100</v>
      </c>
      <c r="B3076" s="7">
        <v>0.97916666666666663</v>
      </c>
      <c r="C3076" s="7">
        <v>0.95833333333333337</v>
      </c>
      <c r="D3076" s="8">
        <f>Weather[[#This Row],[Date]]+Weather[[#This Row],[WeatherHourlyBuckets]]</f>
        <v>45100.958333333336</v>
      </c>
      <c r="E3076">
        <v>62.6</v>
      </c>
      <c r="F3076">
        <v>63.42</v>
      </c>
      <c r="G3076">
        <v>50</v>
      </c>
      <c r="H3076">
        <v>29.98</v>
      </c>
      <c r="I3076">
        <v>4</v>
      </c>
      <c r="J3076" t="s">
        <v>24</v>
      </c>
    </row>
    <row r="3077" spans="1:10" x14ac:dyDescent="0.25">
      <c r="A3077" s="1">
        <v>45100</v>
      </c>
      <c r="B3077" s="7">
        <v>0.66666666666666663</v>
      </c>
      <c r="C3077" s="7">
        <v>0.66666666666666663</v>
      </c>
      <c r="D3077" s="8">
        <f>Weather[[#This Row],[Date]]+Weather[[#This Row],[WeatherHourlyBuckets]]</f>
        <v>45100.666666666664</v>
      </c>
      <c r="E3077">
        <v>82.4</v>
      </c>
      <c r="F3077">
        <v>32.54</v>
      </c>
      <c r="G3077">
        <v>50</v>
      </c>
      <c r="H3077">
        <v>29.87</v>
      </c>
      <c r="I3077">
        <v>7</v>
      </c>
      <c r="J3077" t="s">
        <v>13</v>
      </c>
    </row>
    <row r="3078" spans="1:10" x14ac:dyDescent="0.25">
      <c r="A3078" s="1">
        <v>45100</v>
      </c>
      <c r="B3078" s="7">
        <v>0.625</v>
      </c>
      <c r="C3078" s="7">
        <v>0.625</v>
      </c>
      <c r="D3078" s="8">
        <f>Weather[[#This Row],[Date]]+Weather[[#This Row],[WeatherHourlyBuckets]]</f>
        <v>45100.625</v>
      </c>
      <c r="E3078">
        <v>82.4</v>
      </c>
      <c r="F3078">
        <v>32.54</v>
      </c>
      <c r="G3078">
        <v>50</v>
      </c>
      <c r="H3078">
        <v>29.9</v>
      </c>
      <c r="I3078">
        <v>9</v>
      </c>
      <c r="J3078" t="s">
        <v>12</v>
      </c>
    </row>
    <row r="3079" spans="1:10" x14ac:dyDescent="0.25">
      <c r="A3079" s="1">
        <v>45100</v>
      </c>
      <c r="B3079" s="7">
        <v>0.62013888888888891</v>
      </c>
      <c r="C3079" s="7">
        <v>0.58333333333333337</v>
      </c>
      <c r="D3079" s="8">
        <f>Weather[[#This Row],[Date]]+Weather[[#This Row],[WeatherHourlyBuckets]]</f>
        <v>45100.583333333336</v>
      </c>
      <c r="E3079">
        <v>80.959999999999994</v>
      </c>
      <c r="F3079">
        <v>34.090000000000003</v>
      </c>
      <c r="G3079">
        <v>50</v>
      </c>
      <c r="H3079">
        <v>29.9</v>
      </c>
      <c r="I3079">
        <v>4</v>
      </c>
      <c r="J3079" t="s">
        <v>13</v>
      </c>
    </row>
    <row r="3080" spans="1:10" x14ac:dyDescent="0.25">
      <c r="A3080" s="1">
        <v>45100</v>
      </c>
      <c r="B3080" s="7">
        <v>0.60763888888888884</v>
      </c>
      <c r="C3080" s="7">
        <v>0.58333333333333337</v>
      </c>
      <c r="D3080" s="8">
        <f>Weather[[#This Row],[Date]]+Weather[[#This Row],[WeatherHourlyBuckets]]</f>
        <v>45100.583333333336</v>
      </c>
      <c r="E3080">
        <v>80.599999999999994</v>
      </c>
      <c r="F3080">
        <v>34.5</v>
      </c>
      <c r="G3080">
        <v>50</v>
      </c>
      <c r="H3080">
        <v>29.91</v>
      </c>
      <c r="I3080">
        <v>6</v>
      </c>
      <c r="J3080" t="s">
        <v>22</v>
      </c>
    </row>
    <row r="3081" spans="1:10" x14ac:dyDescent="0.25">
      <c r="A3081" s="1">
        <v>45100</v>
      </c>
      <c r="B3081" s="7">
        <v>0.69097222222222221</v>
      </c>
      <c r="C3081" s="7">
        <v>0.66666666666666663</v>
      </c>
      <c r="D3081" s="8">
        <f>Weather[[#This Row],[Date]]+Weather[[#This Row],[WeatherHourlyBuckets]]</f>
        <v>45100.666666666664</v>
      </c>
      <c r="E3081">
        <v>82.4</v>
      </c>
      <c r="F3081">
        <v>39.68</v>
      </c>
      <c r="G3081">
        <v>55.4</v>
      </c>
      <c r="H3081">
        <v>29.86</v>
      </c>
      <c r="I3081">
        <v>10</v>
      </c>
      <c r="J3081" t="s">
        <v>15</v>
      </c>
    </row>
    <row r="3082" spans="1:10" x14ac:dyDescent="0.25">
      <c r="A3082" s="1">
        <v>45100</v>
      </c>
      <c r="B3082" s="7">
        <v>0.6875</v>
      </c>
      <c r="C3082" s="7">
        <v>0.66666666666666663</v>
      </c>
      <c r="D3082" s="8">
        <f>Weather[[#This Row],[Date]]+Weather[[#This Row],[WeatherHourlyBuckets]]</f>
        <v>45100.666666666664</v>
      </c>
      <c r="E3082">
        <v>82.4</v>
      </c>
      <c r="F3082">
        <v>39.68</v>
      </c>
      <c r="G3082">
        <v>55.4</v>
      </c>
      <c r="H3082">
        <v>29.86</v>
      </c>
      <c r="I3082">
        <v>9</v>
      </c>
      <c r="J3082" t="s">
        <v>14</v>
      </c>
    </row>
    <row r="3083" spans="1:10" x14ac:dyDescent="0.25">
      <c r="A3083" s="1">
        <v>45100</v>
      </c>
      <c r="B3083" s="7">
        <v>0.58680555555555558</v>
      </c>
      <c r="C3083" s="7">
        <v>0.58333333333333337</v>
      </c>
      <c r="D3083" s="8">
        <f>Weather[[#This Row],[Date]]+Weather[[#This Row],[WeatherHourlyBuckets]]</f>
        <v>45100.583333333336</v>
      </c>
      <c r="E3083">
        <v>80.599999999999994</v>
      </c>
      <c r="F3083">
        <v>42.06</v>
      </c>
      <c r="G3083">
        <v>55.4</v>
      </c>
      <c r="H3083">
        <v>29.92</v>
      </c>
      <c r="I3083">
        <v>7</v>
      </c>
      <c r="J3083" t="s">
        <v>13</v>
      </c>
    </row>
    <row r="3084" spans="1:10" x14ac:dyDescent="0.25">
      <c r="A3084" s="1">
        <v>45100</v>
      </c>
      <c r="B3084" s="7">
        <v>0.5625</v>
      </c>
      <c r="C3084" s="7">
        <v>0.54166666666666663</v>
      </c>
      <c r="D3084" s="8">
        <f>Weather[[#This Row],[Date]]+Weather[[#This Row],[WeatherHourlyBuckets]]</f>
        <v>45100.541666666664</v>
      </c>
      <c r="E3084">
        <v>78.8</v>
      </c>
      <c r="F3084">
        <v>44.61</v>
      </c>
      <c r="G3084">
        <v>55.4</v>
      </c>
      <c r="H3084">
        <v>29.93</v>
      </c>
      <c r="I3084">
        <v>6</v>
      </c>
      <c r="J3084" t="s">
        <v>26</v>
      </c>
    </row>
    <row r="3085" spans="1:10" x14ac:dyDescent="0.25">
      <c r="A3085" s="1">
        <v>45100</v>
      </c>
      <c r="B3085" s="7">
        <v>0.28125</v>
      </c>
      <c r="C3085" s="7">
        <v>0.25</v>
      </c>
      <c r="D3085" s="8">
        <f>Weather[[#This Row],[Date]]+Weather[[#This Row],[WeatherHourlyBuckets]]</f>
        <v>45100.25</v>
      </c>
      <c r="E3085">
        <v>57.2</v>
      </c>
      <c r="F3085">
        <v>93.7</v>
      </c>
      <c r="G3085">
        <v>55.4</v>
      </c>
      <c r="H3085">
        <v>30.06</v>
      </c>
      <c r="I3085">
        <v>3</v>
      </c>
      <c r="J3085" t="s">
        <v>19</v>
      </c>
    </row>
    <row r="3086" spans="1:10" x14ac:dyDescent="0.25">
      <c r="A3086" s="1">
        <v>45100</v>
      </c>
      <c r="B3086" s="7">
        <v>0.27777777777777779</v>
      </c>
      <c r="C3086" s="7">
        <v>0.25</v>
      </c>
      <c r="D3086" s="8">
        <f>Weather[[#This Row],[Date]]+Weather[[#This Row],[WeatherHourlyBuckets]]</f>
        <v>45100.25</v>
      </c>
      <c r="E3086">
        <v>55.4</v>
      </c>
      <c r="F3086">
        <v>100</v>
      </c>
      <c r="G3086">
        <v>55.4</v>
      </c>
      <c r="H3086">
        <v>30.06</v>
      </c>
      <c r="I3086">
        <v>3</v>
      </c>
      <c r="J3086" t="s">
        <v>18</v>
      </c>
    </row>
    <row r="3087" spans="1:10" x14ac:dyDescent="0.25">
      <c r="A3087" s="1">
        <v>45100</v>
      </c>
      <c r="B3087" s="7">
        <v>0.27430555555555558</v>
      </c>
      <c r="C3087" s="7">
        <v>0.25</v>
      </c>
      <c r="D3087" s="8">
        <f>Weather[[#This Row],[Date]]+Weather[[#This Row],[WeatherHourlyBuckets]]</f>
        <v>45100.25</v>
      </c>
      <c r="E3087">
        <v>55.4</v>
      </c>
      <c r="F3087">
        <v>100</v>
      </c>
      <c r="G3087">
        <v>55.4</v>
      </c>
      <c r="H3087">
        <v>30.06</v>
      </c>
      <c r="I3087">
        <v>3</v>
      </c>
      <c r="J3087" t="s">
        <v>27</v>
      </c>
    </row>
    <row r="3088" spans="1:10" x14ac:dyDescent="0.25">
      <c r="A3088" s="1">
        <v>45100</v>
      </c>
      <c r="B3088" s="7">
        <v>0.22916666666666666</v>
      </c>
      <c r="C3088" s="7">
        <v>0.20833333333333334</v>
      </c>
      <c r="D3088" s="8">
        <f>Weather[[#This Row],[Date]]+Weather[[#This Row],[WeatherHourlyBuckets]]</f>
        <v>45100.208333333336</v>
      </c>
      <c r="E3088">
        <v>55.4</v>
      </c>
      <c r="F3088">
        <v>100</v>
      </c>
      <c r="G3088">
        <v>55.4</v>
      </c>
      <c r="H3088">
        <v>30.06</v>
      </c>
      <c r="I3088">
        <v>4</v>
      </c>
      <c r="J3088" t="s">
        <v>27</v>
      </c>
    </row>
    <row r="3089" spans="1:10" x14ac:dyDescent="0.25">
      <c r="A3089" s="1">
        <v>45100</v>
      </c>
      <c r="B3089" s="7">
        <v>0.21527777777777779</v>
      </c>
      <c r="C3089" s="7">
        <v>0.20833333333333334</v>
      </c>
      <c r="D3089" s="8">
        <f>Weather[[#This Row],[Date]]+Weather[[#This Row],[WeatherHourlyBuckets]]</f>
        <v>45100.208333333336</v>
      </c>
      <c r="E3089">
        <v>55.4</v>
      </c>
      <c r="F3089">
        <v>100</v>
      </c>
      <c r="G3089">
        <v>55.4</v>
      </c>
      <c r="H3089">
        <v>30.06</v>
      </c>
      <c r="I3089">
        <v>3</v>
      </c>
      <c r="J3089" t="s">
        <v>24</v>
      </c>
    </row>
    <row r="3090" spans="1:10" x14ac:dyDescent="0.25">
      <c r="A3090" s="1">
        <v>45100</v>
      </c>
      <c r="B3090" s="7">
        <v>0.2013888888888889</v>
      </c>
      <c r="C3090" s="7">
        <v>0.16666666666666666</v>
      </c>
      <c r="D3090" s="8">
        <f>Weather[[#This Row],[Date]]+Weather[[#This Row],[WeatherHourlyBuckets]]</f>
        <v>45100.166666666664</v>
      </c>
      <c r="E3090">
        <v>55.4</v>
      </c>
      <c r="F3090">
        <v>100</v>
      </c>
      <c r="G3090">
        <v>55.4</v>
      </c>
      <c r="H3090">
        <v>30.05</v>
      </c>
      <c r="I3090">
        <v>5</v>
      </c>
      <c r="J3090" t="s">
        <v>19</v>
      </c>
    </row>
    <row r="3091" spans="1:10" x14ac:dyDescent="0.25">
      <c r="A3091" s="1">
        <v>45100</v>
      </c>
      <c r="B3091" s="7">
        <v>0.16319444444444445</v>
      </c>
      <c r="C3091" s="7">
        <v>0.125</v>
      </c>
      <c r="D3091" s="8">
        <f>Weather[[#This Row],[Date]]+Weather[[#This Row],[WeatherHourlyBuckets]]</f>
        <v>45100.125</v>
      </c>
      <c r="E3091">
        <v>57.2</v>
      </c>
      <c r="F3091">
        <v>93.7</v>
      </c>
      <c r="G3091">
        <v>55.4</v>
      </c>
      <c r="H3091">
        <v>30.05</v>
      </c>
      <c r="I3091">
        <v>5</v>
      </c>
      <c r="J3091" t="s">
        <v>16</v>
      </c>
    </row>
    <row r="3092" spans="1:10" x14ac:dyDescent="0.25">
      <c r="A3092" s="1">
        <v>45100</v>
      </c>
      <c r="B3092" s="7">
        <v>0.15972222222222221</v>
      </c>
      <c r="C3092" s="7">
        <v>0.125</v>
      </c>
      <c r="D3092" s="8">
        <f>Weather[[#This Row],[Date]]+Weather[[#This Row],[WeatherHourlyBuckets]]</f>
        <v>45100.125</v>
      </c>
      <c r="E3092">
        <v>57.2</v>
      </c>
      <c r="F3092">
        <v>93.7</v>
      </c>
      <c r="G3092">
        <v>55.4</v>
      </c>
      <c r="H3092">
        <v>30.04</v>
      </c>
      <c r="I3092">
        <v>6</v>
      </c>
      <c r="J3092" t="s">
        <v>16</v>
      </c>
    </row>
    <row r="3093" spans="1:10" x14ac:dyDescent="0.25">
      <c r="A3093" s="1">
        <v>45100</v>
      </c>
      <c r="B3093" s="7">
        <v>0.15625</v>
      </c>
      <c r="C3093" s="7">
        <v>0.125</v>
      </c>
      <c r="D3093" s="8">
        <f>Weather[[#This Row],[Date]]+Weather[[#This Row],[WeatherHourlyBuckets]]</f>
        <v>45100.125</v>
      </c>
      <c r="E3093">
        <v>57.2</v>
      </c>
      <c r="F3093">
        <v>93.7</v>
      </c>
      <c r="G3093">
        <v>55.4</v>
      </c>
      <c r="H3093">
        <v>30.05</v>
      </c>
      <c r="I3093">
        <v>5</v>
      </c>
      <c r="J3093" t="s">
        <v>16</v>
      </c>
    </row>
    <row r="3094" spans="1:10" x14ac:dyDescent="0.25">
      <c r="A3094" s="1">
        <v>45100</v>
      </c>
      <c r="B3094" s="7">
        <v>0.15277777777777779</v>
      </c>
      <c r="C3094" s="7">
        <v>0.125</v>
      </c>
      <c r="D3094" s="8">
        <f>Weather[[#This Row],[Date]]+Weather[[#This Row],[WeatherHourlyBuckets]]</f>
        <v>45100.125</v>
      </c>
      <c r="E3094">
        <v>57.2</v>
      </c>
      <c r="F3094">
        <v>93.7</v>
      </c>
      <c r="G3094">
        <v>55.4</v>
      </c>
      <c r="H3094">
        <v>30.04</v>
      </c>
      <c r="I3094">
        <v>3</v>
      </c>
      <c r="J3094" t="s">
        <v>16</v>
      </c>
    </row>
    <row r="3095" spans="1:10" x14ac:dyDescent="0.25">
      <c r="A3095" s="1">
        <v>45100</v>
      </c>
      <c r="B3095" s="7">
        <v>0.14930555555555555</v>
      </c>
      <c r="C3095" s="7">
        <v>0.125</v>
      </c>
      <c r="D3095" s="8">
        <f>Weather[[#This Row],[Date]]+Weather[[#This Row],[WeatherHourlyBuckets]]</f>
        <v>45100.125</v>
      </c>
      <c r="E3095">
        <v>57.2</v>
      </c>
      <c r="F3095">
        <v>93.7</v>
      </c>
      <c r="G3095">
        <v>55.4</v>
      </c>
      <c r="H3095">
        <v>30.05</v>
      </c>
      <c r="I3095">
        <v>3</v>
      </c>
      <c r="J3095" t="s">
        <v>16</v>
      </c>
    </row>
    <row r="3096" spans="1:10" x14ac:dyDescent="0.25">
      <c r="A3096" s="1">
        <v>45100</v>
      </c>
      <c r="B3096" s="7">
        <v>0.14583333333333334</v>
      </c>
      <c r="C3096" s="7">
        <v>0.125</v>
      </c>
      <c r="D3096" s="8">
        <f>Weather[[#This Row],[Date]]+Weather[[#This Row],[WeatherHourlyBuckets]]</f>
        <v>45100.125</v>
      </c>
      <c r="E3096">
        <v>57.2</v>
      </c>
      <c r="F3096">
        <v>93.7</v>
      </c>
      <c r="G3096">
        <v>55.4</v>
      </c>
      <c r="H3096">
        <v>30.05</v>
      </c>
      <c r="I3096">
        <v>6</v>
      </c>
      <c r="J3096" t="s">
        <v>18</v>
      </c>
    </row>
    <row r="3097" spans="1:10" x14ac:dyDescent="0.25">
      <c r="A3097" s="1">
        <v>45100</v>
      </c>
      <c r="B3097" s="7">
        <v>0.13541666666666666</v>
      </c>
      <c r="C3097" s="7">
        <v>0.125</v>
      </c>
      <c r="D3097" s="8">
        <f>Weather[[#This Row],[Date]]+Weather[[#This Row],[WeatherHourlyBuckets]]</f>
        <v>45100.125</v>
      </c>
      <c r="E3097">
        <v>57.2</v>
      </c>
      <c r="F3097">
        <v>93.7</v>
      </c>
      <c r="G3097">
        <v>55.4</v>
      </c>
      <c r="H3097">
        <v>30.05</v>
      </c>
      <c r="I3097">
        <v>5</v>
      </c>
      <c r="J3097" t="s">
        <v>16</v>
      </c>
    </row>
    <row r="3098" spans="1:10" x14ac:dyDescent="0.25">
      <c r="A3098" s="1">
        <v>45100</v>
      </c>
      <c r="B3098" s="7">
        <v>0.13194444444444445</v>
      </c>
      <c r="C3098" s="7">
        <v>0.125</v>
      </c>
      <c r="D3098" s="8">
        <f>Weather[[#This Row],[Date]]+Weather[[#This Row],[WeatherHourlyBuckets]]</f>
        <v>45100.125</v>
      </c>
      <c r="E3098">
        <v>57.2</v>
      </c>
      <c r="F3098">
        <v>93.7</v>
      </c>
      <c r="G3098">
        <v>55.4</v>
      </c>
      <c r="H3098">
        <v>30.05</v>
      </c>
      <c r="I3098">
        <v>4</v>
      </c>
      <c r="J3098" t="s">
        <v>18</v>
      </c>
    </row>
    <row r="3099" spans="1:10" x14ac:dyDescent="0.25">
      <c r="A3099" s="1">
        <v>45100</v>
      </c>
      <c r="B3099" s="7">
        <v>0.12847222222222221</v>
      </c>
      <c r="C3099" s="7">
        <v>0.125</v>
      </c>
      <c r="D3099" s="8">
        <f>Weather[[#This Row],[Date]]+Weather[[#This Row],[WeatherHourlyBuckets]]</f>
        <v>45100.125</v>
      </c>
      <c r="E3099">
        <v>57.2</v>
      </c>
      <c r="F3099">
        <v>93.7</v>
      </c>
      <c r="G3099">
        <v>55.4</v>
      </c>
      <c r="H3099">
        <v>30.05</v>
      </c>
      <c r="I3099">
        <v>6</v>
      </c>
      <c r="J3099" t="s">
        <v>19</v>
      </c>
    </row>
    <row r="3100" spans="1:10" x14ac:dyDescent="0.25">
      <c r="A3100" s="1">
        <v>45100</v>
      </c>
      <c r="B3100" s="7">
        <v>0.125</v>
      </c>
      <c r="C3100" s="7">
        <v>0.125</v>
      </c>
      <c r="D3100" s="8">
        <f>Weather[[#This Row],[Date]]+Weather[[#This Row],[WeatherHourlyBuckets]]</f>
        <v>45100.125</v>
      </c>
      <c r="E3100">
        <v>57.2</v>
      </c>
      <c r="F3100">
        <v>93.7</v>
      </c>
      <c r="G3100">
        <v>55.4</v>
      </c>
      <c r="H3100">
        <v>30.05</v>
      </c>
      <c r="I3100">
        <v>7</v>
      </c>
      <c r="J3100" t="s">
        <v>18</v>
      </c>
    </row>
    <row r="3101" spans="1:10" x14ac:dyDescent="0.25">
      <c r="A3101" s="1">
        <v>45100</v>
      </c>
      <c r="B3101" s="7">
        <v>0.12152777777777778</v>
      </c>
      <c r="C3101" s="7">
        <v>8.3333333333333329E-2</v>
      </c>
      <c r="D3101" s="8">
        <f>Weather[[#This Row],[Date]]+Weather[[#This Row],[WeatherHourlyBuckets]]</f>
        <v>45100.083333333336</v>
      </c>
      <c r="E3101">
        <v>57.2</v>
      </c>
      <c r="F3101">
        <v>93.7</v>
      </c>
      <c r="G3101">
        <v>55.4</v>
      </c>
      <c r="H3101">
        <v>30.05</v>
      </c>
      <c r="I3101">
        <v>7</v>
      </c>
      <c r="J3101" t="s">
        <v>19</v>
      </c>
    </row>
    <row r="3102" spans="1:10" x14ac:dyDescent="0.25">
      <c r="A3102" s="1">
        <v>45100</v>
      </c>
      <c r="B3102" s="7">
        <v>0.11805555555555555</v>
      </c>
      <c r="C3102" s="7">
        <v>8.3333333333333329E-2</v>
      </c>
      <c r="D3102" s="8">
        <f>Weather[[#This Row],[Date]]+Weather[[#This Row],[WeatherHourlyBuckets]]</f>
        <v>45100.083333333336</v>
      </c>
      <c r="E3102">
        <v>59</v>
      </c>
      <c r="F3102">
        <v>87.85</v>
      </c>
      <c r="G3102">
        <v>55.4</v>
      </c>
      <c r="H3102">
        <v>30.04</v>
      </c>
      <c r="I3102">
        <v>7</v>
      </c>
      <c r="J3102" t="s">
        <v>27</v>
      </c>
    </row>
    <row r="3103" spans="1:10" x14ac:dyDescent="0.25">
      <c r="A3103" s="1">
        <v>45100</v>
      </c>
      <c r="B3103" s="7">
        <v>0.11458333333333333</v>
      </c>
      <c r="C3103" s="7">
        <v>8.3333333333333329E-2</v>
      </c>
      <c r="D3103" s="8">
        <f>Weather[[#This Row],[Date]]+Weather[[#This Row],[WeatherHourlyBuckets]]</f>
        <v>45100.083333333336</v>
      </c>
      <c r="E3103">
        <v>57.2</v>
      </c>
      <c r="F3103">
        <v>93.7</v>
      </c>
      <c r="G3103">
        <v>55.4</v>
      </c>
      <c r="H3103">
        <v>30.04</v>
      </c>
      <c r="I3103">
        <v>7</v>
      </c>
      <c r="J3103" t="s">
        <v>27</v>
      </c>
    </row>
    <row r="3104" spans="1:10" x14ac:dyDescent="0.25">
      <c r="A3104" s="1">
        <v>45100</v>
      </c>
      <c r="B3104" s="7">
        <v>0.1111111111111111</v>
      </c>
      <c r="C3104" s="7">
        <v>8.3333333333333329E-2</v>
      </c>
      <c r="D3104" s="8">
        <f>Weather[[#This Row],[Date]]+Weather[[#This Row],[WeatherHourlyBuckets]]</f>
        <v>45100.083333333336</v>
      </c>
      <c r="E3104">
        <v>57.2</v>
      </c>
      <c r="F3104">
        <v>93.7</v>
      </c>
      <c r="G3104">
        <v>55.4</v>
      </c>
      <c r="H3104">
        <v>30.05</v>
      </c>
      <c r="I3104">
        <v>7</v>
      </c>
      <c r="J3104" t="s">
        <v>27</v>
      </c>
    </row>
    <row r="3105" spans="1:10" x14ac:dyDescent="0.25">
      <c r="A3105" s="1">
        <v>45100</v>
      </c>
      <c r="B3105" s="7">
        <v>0.1076388888888889</v>
      </c>
      <c r="C3105" s="7">
        <v>8.3333333333333329E-2</v>
      </c>
      <c r="D3105" s="8">
        <f>Weather[[#This Row],[Date]]+Weather[[#This Row],[WeatherHourlyBuckets]]</f>
        <v>45100.083333333336</v>
      </c>
      <c r="E3105">
        <v>57.2</v>
      </c>
      <c r="F3105">
        <v>93.7</v>
      </c>
      <c r="G3105">
        <v>55.4</v>
      </c>
      <c r="H3105">
        <v>30.05</v>
      </c>
      <c r="I3105">
        <v>5</v>
      </c>
      <c r="J3105" t="s">
        <v>24</v>
      </c>
    </row>
    <row r="3106" spans="1:10" x14ac:dyDescent="0.25">
      <c r="A3106" s="1">
        <v>45100</v>
      </c>
      <c r="B3106" s="7">
        <v>0.10416666666666667</v>
      </c>
      <c r="C3106" s="7">
        <v>8.3333333333333329E-2</v>
      </c>
      <c r="D3106" s="8">
        <f>Weather[[#This Row],[Date]]+Weather[[#This Row],[WeatherHourlyBuckets]]</f>
        <v>45100.083333333336</v>
      </c>
      <c r="E3106">
        <v>57.2</v>
      </c>
      <c r="F3106">
        <v>93.7</v>
      </c>
      <c r="G3106">
        <v>55.4</v>
      </c>
      <c r="H3106">
        <v>30.06</v>
      </c>
      <c r="I3106">
        <v>4</v>
      </c>
      <c r="J3106" t="s">
        <v>24</v>
      </c>
    </row>
    <row r="3107" spans="1:10" x14ac:dyDescent="0.25">
      <c r="A3107" s="1">
        <v>45100</v>
      </c>
      <c r="B3107" s="7">
        <v>9.375E-2</v>
      </c>
      <c r="C3107" s="7">
        <v>8.3333333333333329E-2</v>
      </c>
      <c r="D3107" s="8">
        <f>Weather[[#This Row],[Date]]+Weather[[#This Row],[WeatherHourlyBuckets]]</f>
        <v>45100.083333333336</v>
      </c>
      <c r="E3107">
        <v>60.8</v>
      </c>
      <c r="F3107">
        <v>82.4</v>
      </c>
      <c r="G3107">
        <v>55.4</v>
      </c>
      <c r="H3107">
        <v>30.06</v>
      </c>
      <c r="I3107">
        <v>6</v>
      </c>
      <c r="J3107" t="s">
        <v>24</v>
      </c>
    </row>
    <row r="3108" spans="1:10" x14ac:dyDescent="0.25">
      <c r="A3108" s="1">
        <v>45100</v>
      </c>
      <c r="B3108" s="7">
        <v>9.0277777777777776E-2</v>
      </c>
      <c r="C3108" s="7">
        <v>8.3333333333333329E-2</v>
      </c>
      <c r="D3108" s="8">
        <f>Weather[[#This Row],[Date]]+Weather[[#This Row],[WeatherHourlyBuckets]]</f>
        <v>45100.083333333336</v>
      </c>
      <c r="E3108">
        <v>59</v>
      </c>
      <c r="F3108">
        <v>87.85</v>
      </c>
      <c r="G3108">
        <v>55.4</v>
      </c>
      <c r="H3108">
        <v>30.06</v>
      </c>
      <c r="I3108">
        <v>5</v>
      </c>
      <c r="J3108" t="s">
        <v>27</v>
      </c>
    </row>
    <row r="3109" spans="1:10" x14ac:dyDescent="0.25">
      <c r="A3109" s="1">
        <v>45100</v>
      </c>
      <c r="B3109" s="7">
        <v>8.6805555555555552E-2</v>
      </c>
      <c r="C3109" s="7">
        <v>8.3333333333333329E-2</v>
      </c>
      <c r="D3109" s="8">
        <f>Weather[[#This Row],[Date]]+Weather[[#This Row],[WeatherHourlyBuckets]]</f>
        <v>45100.083333333336</v>
      </c>
      <c r="E3109">
        <v>57.2</v>
      </c>
      <c r="F3109">
        <v>93.7</v>
      </c>
      <c r="G3109">
        <v>55.4</v>
      </c>
      <c r="H3109">
        <v>30.06</v>
      </c>
      <c r="I3109">
        <v>5</v>
      </c>
      <c r="J3109" t="s">
        <v>27</v>
      </c>
    </row>
    <row r="3110" spans="1:10" x14ac:dyDescent="0.25">
      <c r="A3110" s="1">
        <v>45100</v>
      </c>
      <c r="B3110" s="7">
        <v>8.3333333333333329E-2</v>
      </c>
      <c r="C3110" s="7">
        <v>8.3333333333333329E-2</v>
      </c>
      <c r="D3110" s="8">
        <f>Weather[[#This Row],[Date]]+Weather[[#This Row],[WeatherHourlyBuckets]]</f>
        <v>45100.083333333336</v>
      </c>
      <c r="E3110">
        <v>59</v>
      </c>
      <c r="F3110">
        <v>87.85</v>
      </c>
      <c r="G3110">
        <v>55.4</v>
      </c>
      <c r="H3110">
        <v>30.06</v>
      </c>
      <c r="I3110">
        <v>4</v>
      </c>
      <c r="J3110" t="s">
        <v>18</v>
      </c>
    </row>
    <row r="3111" spans="1:10" x14ac:dyDescent="0.25">
      <c r="A3111" s="1">
        <v>45100</v>
      </c>
      <c r="B3111" s="7">
        <v>7.9861111111111105E-2</v>
      </c>
      <c r="C3111" s="7">
        <v>4.1666666666666664E-2</v>
      </c>
      <c r="D3111" s="8">
        <f>Weather[[#This Row],[Date]]+Weather[[#This Row],[WeatherHourlyBuckets]]</f>
        <v>45100.041666666664</v>
      </c>
      <c r="E3111">
        <v>57.2</v>
      </c>
      <c r="F3111">
        <v>93.7</v>
      </c>
      <c r="G3111">
        <v>55.4</v>
      </c>
      <c r="H3111">
        <v>30.07</v>
      </c>
      <c r="I3111">
        <v>4</v>
      </c>
      <c r="J3111" t="s">
        <v>18</v>
      </c>
    </row>
    <row r="3112" spans="1:10" x14ac:dyDescent="0.25">
      <c r="A3112" s="1">
        <v>45100</v>
      </c>
      <c r="B3112" s="7">
        <v>7.6388888888888895E-2</v>
      </c>
      <c r="C3112" s="7">
        <v>4.1666666666666664E-2</v>
      </c>
      <c r="D3112" s="8">
        <f>Weather[[#This Row],[Date]]+Weather[[#This Row],[WeatherHourlyBuckets]]</f>
        <v>45100.041666666664</v>
      </c>
      <c r="E3112">
        <v>57.2</v>
      </c>
      <c r="F3112">
        <v>93.7</v>
      </c>
      <c r="G3112">
        <v>55.4</v>
      </c>
      <c r="H3112">
        <v>30.07</v>
      </c>
      <c r="I3112">
        <v>4</v>
      </c>
      <c r="J3112" t="s">
        <v>24</v>
      </c>
    </row>
    <row r="3113" spans="1:10" x14ac:dyDescent="0.25">
      <c r="A3113" s="1">
        <v>45100</v>
      </c>
      <c r="B3113" s="7">
        <v>3.4722222222222224E-2</v>
      </c>
      <c r="C3113" s="7">
        <v>0</v>
      </c>
      <c r="D3113" s="8">
        <f>Weather[[#This Row],[Date]]+Weather[[#This Row],[WeatherHourlyBuckets]]</f>
        <v>45100</v>
      </c>
      <c r="E3113">
        <v>60.8</v>
      </c>
      <c r="F3113">
        <v>82.4</v>
      </c>
      <c r="G3113">
        <v>55.4</v>
      </c>
      <c r="H3113">
        <v>30.07</v>
      </c>
      <c r="I3113">
        <v>10</v>
      </c>
      <c r="J3113" t="s">
        <v>11</v>
      </c>
    </row>
    <row r="3114" spans="1:10" x14ac:dyDescent="0.25">
      <c r="A3114" s="1">
        <v>45100</v>
      </c>
      <c r="B3114" s="7">
        <v>2.4305555555555556E-2</v>
      </c>
      <c r="C3114" s="7">
        <v>0</v>
      </c>
      <c r="D3114" s="8">
        <f>Weather[[#This Row],[Date]]+Weather[[#This Row],[WeatherHourlyBuckets]]</f>
        <v>45100</v>
      </c>
      <c r="E3114">
        <v>60.8</v>
      </c>
      <c r="F3114">
        <v>82.4</v>
      </c>
      <c r="G3114">
        <v>55.4</v>
      </c>
      <c r="H3114">
        <v>30.08</v>
      </c>
      <c r="I3114">
        <v>11</v>
      </c>
      <c r="J3114" t="s">
        <v>21</v>
      </c>
    </row>
    <row r="3115" spans="1:10" x14ac:dyDescent="0.25">
      <c r="A3115" s="1">
        <v>45100</v>
      </c>
      <c r="B3115" s="7">
        <v>0.96180555555555558</v>
      </c>
      <c r="C3115" s="7">
        <v>0.95833333333333337</v>
      </c>
      <c r="D3115" s="8">
        <f>Weather[[#This Row],[Date]]+Weather[[#This Row],[WeatherHourlyBuckets]]</f>
        <v>45100.958333333336</v>
      </c>
      <c r="E3115">
        <v>62.6</v>
      </c>
      <c r="F3115">
        <v>82.52</v>
      </c>
      <c r="G3115">
        <v>57.2</v>
      </c>
      <c r="H3115">
        <v>29.97</v>
      </c>
      <c r="I3115">
        <v>6</v>
      </c>
      <c r="J3115" t="s">
        <v>27</v>
      </c>
    </row>
    <row r="3116" spans="1:10" x14ac:dyDescent="0.25">
      <c r="A3116" s="1">
        <v>45100</v>
      </c>
      <c r="B3116" s="7">
        <v>0.95486111111111116</v>
      </c>
      <c r="C3116" s="7">
        <v>0.91666666666666663</v>
      </c>
      <c r="D3116" s="8">
        <f>Weather[[#This Row],[Date]]+Weather[[#This Row],[WeatherHourlyBuckets]]</f>
        <v>45100.916666666664</v>
      </c>
      <c r="E3116">
        <v>62.6</v>
      </c>
      <c r="F3116">
        <v>82.52</v>
      </c>
      <c r="G3116">
        <v>57.2</v>
      </c>
      <c r="H3116">
        <v>29.97</v>
      </c>
      <c r="I3116">
        <v>7</v>
      </c>
      <c r="J3116" t="s">
        <v>21</v>
      </c>
    </row>
    <row r="3117" spans="1:10" x14ac:dyDescent="0.25">
      <c r="A3117" s="1">
        <v>45100</v>
      </c>
      <c r="B3117" s="7">
        <v>0.95138888888888884</v>
      </c>
      <c r="C3117" s="7">
        <v>0.91666666666666663</v>
      </c>
      <c r="D3117" s="8">
        <f>Weather[[#This Row],[Date]]+Weather[[#This Row],[WeatherHourlyBuckets]]</f>
        <v>45100.916666666664</v>
      </c>
      <c r="E3117">
        <v>62.6</v>
      </c>
      <c r="F3117">
        <v>82.52</v>
      </c>
      <c r="G3117">
        <v>57.2</v>
      </c>
      <c r="H3117">
        <v>29.96</v>
      </c>
      <c r="I3117">
        <v>6</v>
      </c>
      <c r="J3117" t="s">
        <v>21</v>
      </c>
    </row>
    <row r="3118" spans="1:10" x14ac:dyDescent="0.25">
      <c r="A3118" s="1">
        <v>45100</v>
      </c>
      <c r="B3118" s="7">
        <v>0.94791666666666663</v>
      </c>
      <c r="C3118" s="7">
        <v>0.91666666666666663</v>
      </c>
      <c r="D3118" s="8">
        <f>Weather[[#This Row],[Date]]+Weather[[#This Row],[WeatherHourlyBuckets]]</f>
        <v>45100.916666666664</v>
      </c>
      <c r="E3118">
        <v>62.6</v>
      </c>
      <c r="F3118">
        <v>82.52</v>
      </c>
      <c r="G3118">
        <v>57.2</v>
      </c>
      <c r="H3118">
        <v>29.96</v>
      </c>
      <c r="I3118">
        <v>6</v>
      </c>
      <c r="J3118" t="s">
        <v>21</v>
      </c>
    </row>
    <row r="3119" spans="1:10" x14ac:dyDescent="0.25">
      <c r="A3119" s="1">
        <v>45100</v>
      </c>
      <c r="B3119" s="7">
        <v>0.94444444444444442</v>
      </c>
      <c r="C3119" s="7">
        <v>0.91666666666666663</v>
      </c>
      <c r="D3119" s="8">
        <f>Weather[[#This Row],[Date]]+Weather[[#This Row],[WeatherHourlyBuckets]]</f>
        <v>45100.916666666664</v>
      </c>
      <c r="E3119">
        <v>62.6</v>
      </c>
      <c r="F3119">
        <v>82.52</v>
      </c>
      <c r="G3119">
        <v>57.2</v>
      </c>
      <c r="H3119">
        <v>29.96</v>
      </c>
      <c r="I3119">
        <v>6</v>
      </c>
      <c r="J3119" t="s">
        <v>21</v>
      </c>
    </row>
    <row r="3120" spans="1:10" x14ac:dyDescent="0.25">
      <c r="A3120" s="1">
        <v>45100</v>
      </c>
      <c r="B3120" s="7">
        <v>0.94097222222222221</v>
      </c>
      <c r="C3120" s="7">
        <v>0.91666666666666663</v>
      </c>
      <c r="D3120" s="8">
        <f>Weather[[#This Row],[Date]]+Weather[[#This Row],[WeatherHourlyBuckets]]</f>
        <v>45100.916666666664</v>
      </c>
      <c r="E3120">
        <v>64.400000000000006</v>
      </c>
      <c r="F3120">
        <v>77.48</v>
      </c>
      <c r="G3120">
        <v>57.2</v>
      </c>
      <c r="H3120">
        <v>29.96</v>
      </c>
      <c r="I3120">
        <v>6</v>
      </c>
      <c r="J3120" t="s">
        <v>21</v>
      </c>
    </row>
    <row r="3121" spans="1:10" x14ac:dyDescent="0.25">
      <c r="A3121" s="1">
        <v>45100</v>
      </c>
      <c r="B3121" s="7">
        <v>0.69444444444444442</v>
      </c>
      <c r="C3121" s="7">
        <v>0.66666666666666663</v>
      </c>
      <c r="D3121" s="8">
        <f>Weather[[#This Row],[Date]]+Weather[[#This Row],[WeatherHourlyBuckets]]</f>
        <v>45100.666666666664</v>
      </c>
      <c r="E3121">
        <v>80.599999999999994</v>
      </c>
      <c r="F3121">
        <v>44.89</v>
      </c>
      <c r="G3121">
        <v>57.2</v>
      </c>
      <c r="H3121">
        <v>29.86</v>
      </c>
      <c r="I3121">
        <v>13</v>
      </c>
      <c r="J3121" t="s">
        <v>15</v>
      </c>
    </row>
    <row r="3122" spans="1:10" x14ac:dyDescent="0.25">
      <c r="A3122" s="1">
        <v>45100</v>
      </c>
      <c r="B3122" s="7">
        <v>0.58333333333333337</v>
      </c>
      <c r="C3122" s="7">
        <v>0.58333333333333337</v>
      </c>
      <c r="D3122" s="8">
        <f>Weather[[#This Row],[Date]]+Weather[[#This Row],[WeatherHourlyBuckets]]</f>
        <v>45100.583333333336</v>
      </c>
      <c r="E3122">
        <v>78.8</v>
      </c>
      <c r="F3122">
        <v>47.61</v>
      </c>
      <c r="G3122">
        <v>57.2</v>
      </c>
      <c r="H3122">
        <v>29.92</v>
      </c>
      <c r="I3122">
        <v>7</v>
      </c>
      <c r="J3122" t="s">
        <v>23</v>
      </c>
    </row>
    <row r="3123" spans="1:10" x14ac:dyDescent="0.25">
      <c r="A3123" s="1">
        <v>45100</v>
      </c>
      <c r="B3123" s="7">
        <v>0.57986111111111116</v>
      </c>
      <c r="C3123" s="7">
        <v>0.54166666666666663</v>
      </c>
      <c r="D3123" s="8">
        <f>Weather[[#This Row],[Date]]+Weather[[#This Row],[WeatherHourlyBuckets]]</f>
        <v>45100.541666666664</v>
      </c>
      <c r="E3123">
        <v>78.8</v>
      </c>
      <c r="F3123">
        <v>47.61</v>
      </c>
      <c r="G3123">
        <v>57.2</v>
      </c>
      <c r="H3123">
        <v>29.92</v>
      </c>
      <c r="I3123">
        <v>7</v>
      </c>
      <c r="J3123" t="s">
        <v>23</v>
      </c>
    </row>
    <row r="3124" spans="1:10" x14ac:dyDescent="0.25">
      <c r="A3124" s="1">
        <v>45100</v>
      </c>
      <c r="B3124" s="7">
        <v>0.57638888888888884</v>
      </c>
      <c r="C3124" s="7">
        <v>0.54166666666666663</v>
      </c>
      <c r="D3124" s="8">
        <f>Weather[[#This Row],[Date]]+Weather[[#This Row],[WeatherHourlyBuckets]]</f>
        <v>45100.541666666664</v>
      </c>
      <c r="E3124">
        <v>78.8</v>
      </c>
      <c r="F3124">
        <v>47.61</v>
      </c>
      <c r="G3124">
        <v>57.2</v>
      </c>
      <c r="H3124">
        <v>29.92</v>
      </c>
      <c r="I3124">
        <v>5</v>
      </c>
      <c r="J3124" t="s">
        <v>13</v>
      </c>
    </row>
    <row r="3125" spans="1:10" x14ac:dyDescent="0.25">
      <c r="A3125" s="1">
        <v>45100</v>
      </c>
      <c r="B3125" s="7">
        <v>0.57291666666666663</v>
      </c>
      <c r="C3125" s="7">
        <v>0.54166666666666663</v>
      </c>
      <c r="D3125" s="8">
        <f>Weather[[#This Row],[Date]]+Weather[[#This Row],[WeatherHourlyBuckets]]</f>
        <v>45100.541666666664</v>
      </c>
      <c r="E3125">
        <v>78.8</v>
      </c>
      <c r="F3125">
        <v>47.61</v>
      </c>
      <c r="G3125">
        <v>57.2</v>
      </c>
      <c r="H3125">
        <v>29.92</v>
      </c>
      <c r="I3125">
        <v>7</v>
      </c>
      <c r="J3125" t="s">
        <v>23</v>
      </c>
    </row>
    <row r="3126" spans="1:10" x14ac:dyDescent="0.25">
      <c r="A3126" s="1">
        <v>45100</v>
      </c>
      <c r="B3126" s="7">
        <v>0.46875</v>
      </c>
      <c r="C3126" s="7">
        <v>0.45833333333333331</v>
      </c>
      <c r="D3126" s="8">
        <f>Weather[[#This Row],[Date]]+Weather[[#This Row],[WeatherHourlyBuckets]]</f>
        <v>45100.458333333336</v>
      </c>
      <c r="E3126">
        <v>73.400000000000006</v>
      </c>
      <c r="F3126">
        <v>56.95</v>
      </c>
      <c r="G3126">
        <v>57.2</v>
      </c>
      <c r="H3126">
        <v>29.98</v>
      </c>
      <c r="I3126">
        <v>3</v>
      </c>
      <c r="J3126" t="s">
        <v>24</v>
      </c>
    </row>
    <row r="3127" spans="1:10" x14ac:dyDescent="0.25">
      <c r="A3127" s="1">
        <v>45100</v>
      </c>
      <c r="B3127" s="7">
        <v>0.46527777777777779</v>
      </c>
      <c r="C3127" s="7">
        <v>0.45833333333333331</v>
      </c>
      <c r="D3127" s="8">
        <f>Weather[[#This Row],[Date]]+Weather[[#This Row],[WeatherHourlyBuckets]]</f>
        <v>45100.458333333336</v>
      </c>
      <c r="E3127">
        <v>73.400000000000006</v>
      </c>
      <c r="F3127">
        <v>56.95</v>
      </c>
      <c r="G3127">
        <v>57.2</v>
      </c>
      <c r="H3127">
        <v>29.98</v>
      </c>
      <c r="I3127">
        <v>4</v>
      </c>
      <c r="J3127" t="s">
        <v>12</v>
      </c>
    </row>
    <row r="3128" spans="1:10" x14ac:dyDescent="0.25">
      <c r="A3128" s="1">
        <v>45100</v>
      </c>
      <c r="B3128" s="7">
        <v>0.46180555555555558</v>
      </c>
      <c r="C3128" s="7">
        <v>0.45833333333333331</v>
      </c>
      <c r="D3128" s="8">
        <f>Weather[[#This Row],[Date]]+Weather[[#This Row],[WeatherHourlyBuckets]]</f>
        <v>45100.458333333336</v>
      </c>
      <c r="E3128">
        <v>73.400000000000006</v>
      </c>
      <c r="F3128">
        <v>56.95</v>
      </c>
      <c r="G3128">
        <v>57.2</v>
      </c>
      <c r="H3128">
        <v>29.98</v>
      </c>
      <c r="I3128">
        <v>3</v>
      </c>
      <c r="J3128" t="s">
        <v>21</v>
      </c>
    </row>
    <row r="3129" spans="1:10" x14ac:dyDescent="0.25">
      <c r="A3129" s="1">
        <v>45100</v>
      </c>
      <c r="B3129" s="7">
        <v>0.45833333333333331</v>
      </c>
      <c r="C3129" s="7">
        <v>0.45833333333333331</v>
      </c>
      <c r="D3129" s="8">
        <f>Weather[[#This Row],[Date]]+Weather[[#This Row],[WeatherHourlyBuckets]]</f>
        <v>45100.458333333336</v>
      </c>
      <c r="E3129">
        <v>73.400000000000006</v>
      </c>
      <c r="F3129">
        <v>56.95</v>
      </c>
      <c r="G3129">
        <v>57.2</v>
      </c>
      <c r="H3129">
        <v>29.98</v>
      </c>
      <c r="I3129">
        <v>5</v>
      </c>
      <c r="J3129" t="s">
        <v>21</v>
      </c>
    </row>
    <row r="3130" spans="1:10" x14ac:dyDescent="0.25">
      <c r="A3130" s="1">
        <v>45100</v>
      </c>
      <c r="B3130" s="7">
        <v>0.4548611111111111</v>
      </c>
      <c r="C3130" s="7">
        <v>0.41666666666666669</v>
      </c>
      <c r="D3130" s="8">
        <f>Weather[[#This Row],[Date]]+Weather[[#This Row],[WeatherHourlyBuckets]]</f>
        <v>45100.416666666664</v>
      </c>
      <c r="E3130">
        <v>73.400000000000006</v>
      </c>
      <c r="F3130">
        <v>56.95</v>
      </c>
      <c r="G3130">
        <v>57.2</v>
      </c>
      <c r="H3130">
        <v>29.98</v>
      </c>
      <c r="I3130">
        <v>3</v>
      </c>
      <c r="J3130" t="s">
        <v>11</v>
      </c>
    </row>
    <row r="3131" spans="1:10" x14ac:dyDescent="0.25">
      <c r="A3131" s="1">
        <v>45100</v>
      </c>
      <c r="B3131" s="7">
        <v>0.4513888888888889</v>
      </c>
      <c r="C3131" s="7">
        <v>0.41666666666666669</v>
      </c>
      <c r="D3131" s="8">
        <f>Weather[[#This Row],[Date]]+Weather[[#This Row],[WeatherHourlyBuckets]]</f>
        <v>45100.416666666664</v>
      </c>
      <c r="E3131">
        <v>71.599999999999994</v>
      </c>
      <c r="F3131">
        <v>60.51</v>
      </c>
      <c r="G3131">
        <v>57.2</v>
      </c>
      <c r="H3131">
        <v>29.99</v>
      </c>
      <c r="J3131" t="s">
        <v>20</v>
      </c>
    </row>
    <row r="3132" spans="1:10" x14ac:dyDescent="0.25">
      <c r="A3132" s="1">
        <v>45100</v>
      </c>
      <c r="B3132" s="7">
        <v>0.44444444444444442</v>
      </c>
      <c r="C3132" s="7">
        <v>0.41666666666666669</v>
      </c>
      <c r="D3132" s="8">
        <f>Weather[[#This Row],[Date]]+Weather[[#This Row],[WeatherHourlyBuckets]]</f>
        <v>45100.416666666664</v>
      </c>
      <c r="E3132">
        <v>71.599999999999994</v>
      </c>
      <c r="F3132">
        <v>60.51</v>
      </c>
      <c r="G3132">
        <v>57.2</v>
      </c>
      <c r="H3132">
        <v>29.99</v>
      </c>
      <c r="I3132">
        <v>4</v>
      </c>
      <c r="J3132" t="s">
        <v>24</v>
      </c>
    </row>
    <row r="3133" spans="1:10" x14ac:dyDescent="0.25">
      <c r="A3133" s="1">
        <v>45100</v>
      </c>
      <c r="B3133" s="7">
        <v>0.41319444444444442</v>
      </c>
      <c r="C3133" s="7">
        <v>0.375</v>
      </c>
      <c r="D3133" s="8">
        <f>Weather[[#This Row],[Date]]+Weather[[#This Row],[WeatherHourlyBuckets]]</f>
        <v>45100.375</v>
      </c>
      <c r="E3133">
        <v>68</v>
      </c>
      <c r="F3133">
        <v>68.41</v>
      </c>
      <c r="G3133">
        <v>57.2</v>
      </c>
      <c r="H3133">
        <v>30</v>
      </c>
      <c r="I3133">
        <v>4</v>
      </c>
      <c r="J3133" t="s">
        <v>23</v>
      </c>
    </row>
    <row r="3134" spans="1:10" x14ac:dyDescent="0.25">
      <c r="A3134" s="1">
        <v>45100</v>
      </c>
      <c r="B3134" s="7">
        <v>0.40625</v>
      </c>
      <c r="C3134" s="7">
        <v>0.375</v>
      </c>
      <c r="D3134" s="8">
        <f>Weather[[#This Row],[Date]]+Weather[[#This Row],[WeatherHourlyBuckets]]</f>
        <v>45100.375</v>
      </c>
      <c r="E3134">
        <v>66.2</v>
      </c>
      <c r="F3134">
        <v>72.78</v>
      </c>
      <c r="G3134">
        <v>57.2</v>
      </c>
      <c r="H3134">
        <v>30.01</v>
      </c>
      <c r="I3134">
        <v>3</v>
      </c>
      <c r="J3134" t="s">
        <v>13</v>
      </c>
    </row>
    <row r="3135" spans="1:10" x14ac:dyDescent="0.25">
      <c r="A3135" s="1">
        <v>45100</v>
      </c>
      <c r="B3135" s="7">
        <v>0.38541666666666669</v>
      </c>
      <c r="C3135" s="7">
        <v>0.375</v>
      </c>
      <c r="D3135" s="8">
        <f>Weather[[#This Row],[Date]]+Weather[[#This Row],[WeatherHourlyBuckets]]</f>
        <v>45100.375</v>
      </c>
      <c r="E3135">
        <v>64.400000000000006</v>
      </c>
      <c r="F3135">
        <v>77.48</v>
      </c>
      <c r="G3135">
        <v>57.2</v>
      </c>
      <c r="H3135">
        <v>30.02</v>
      </c>
      <c r="I3135">
        <v>4</v>
      </c>
      <c r="J3135" t="s">
        <v>22</v>
      </c>
    </row>
    <row r="3136" spans="1:10" x14ac:dyDescent="0.25">
      <c r="A3136" s="1">
        <v>45100</v>
      </c>
      <c r="B3136" s="7">
        <v>0.38194444444444442</v>
      </c>
      <c r="C3136" s="7">
        <v>0.375</v>
      </c>
      <c r="D3136" s="8">
        <f>Weather[[#This Row],[Date]]+Weather[[#This Row],[WeatherHourlyBuckets]]</f>
        <v>45100.375</v>
      </c>
      <c r="E3136">
        <v>64.400000000000006</v>
      </c>
      <c r="F3136">
        <v>77.48</v>
      </c>
      <c r="G3136">
        <v>57.2</v>
      </c>
      <c r="H3136">
        <v>30.02</v>
      </c>
      <c r="I3136">
        <v>3</v>
      </c>
      <c r="J3136" t="s">
        <v>11</v>
      </c>
    </row>
    <row r="3137" spans="1:10" x14ac:dyDescent="0.25">
      <c r="A3137" s="1">
        <v>45100</v>
      </c>
      <c r="B3137" s="7">
        <v>0.375</v>
      </c>
      <c r="C3137" s="7">
        <v>0.375</v>
      </c>
      <c r="D3137" s="8">
        <f>Weather[[#This Row],[Date]]+Weather[[#This Row],[WeatherHourlyBuckets]]</f>
        <v>45100.375</v>
      </c>
      <c r="E3137">
        <v>62.6</v>
      </c>
      <c r="F3137">
        <v>82.52</v>
      </c>
      <c r="G3137">
        <v>57.2</v>
      </c>
      <c r="H3137">
        <v>30.02</v>
      </c>
      <c r="I3137">
        <v>3</v>
      </c>
      <c r="J3137" t="s">
        <v>13</v>
      </c>
    </row>
    <row r="3138" spans="1:10" x14ac:dyDescent="0.25">
      <c r="A3138" s="1">
        <v>45100</v>
      </c>
      <c r="B3138" s="7">
        <v>0.37152777777777779</v>
      </c>
      <c r="C3138" s="7">
        <v>0.33333333333333331</v>
      </c>
      <c r="D3138" s="8">
        <f>Weather[[#This Row],[Date]]+Weather[[#This Row],[WeatherHourlyBuckets]]</f>
        <v>45100.333333333336</v>
      </c>
      <c r="E3138">
        <v>64.400000000000006</v>
      </c>
      <c r="F3138">
        <v>77.48</v>
      </c>
      <c r="G3138">
        <v>57.2</v>
      </c>
      <c r="H3138">
        <v>30.02</v>
      </c>
      <c r="I3138">
        <v>4</v>
      </c>
      <c r="J3138" t="s">
        <v>22</v>
      </c>
    </row>
    <row r="3139" spans="1:10" x14ac:dyDescent="0.25">
      <c r="A3139" s="1">
        <v>45100</v>
      </c>
      <c r="B3139" s="7">
        <v>0.36805555555555558</v>
      </c>
      <c r="C3139" s="7">
        <v>0.33333333333333331</v>
      </c>
      <c r="D3139" s="8">
        <f>Weather[[#This Row],[Date]]+Weather[[#This Row],[WeatherHourlyBuckets]]</f>
        <v>45100.333333333336</v>
      </c>
      <c r="E3139">
        <v>62.6</v>
      </c>
      <c r="F3139">
        <v>82.52</v>
      </c>
      <c r="G3139">
        <v>57.2</v>
      </c>
      <c r="H3139">
        <v>30.03</v>
      </c>
      <c r="I3139">
        <v>3</v>
      </c>
      <c r="J3139" t="s">
        <v>13</v>
      </c>
    </row>
    <row r="3140" spans="1:10" x14ac:dyDescent="0.25">
      <c r="A3140" s="1">
        <v>45100</v>
      </c>
      <c r="B3140" s="7">
        <v>0.36458333333333331</v>
      </c>
      <c r="C3140" s="7">
        <v>0.33333333333333331</v>
      </c>
      <c r="D3140" s="8">
        <f>Weather[[#This Row],[Date]]+Weather[[#This Row],[WeatherHourlyBuckets]]</f>
        <v>45100.333333333336</v>
      </c>
      <c r="E3140">
        <v>62.6</v>
      </c>
      <c r="F3140">
        <v>82.52</v>
      </c>
      <c r="G3140">
        <v>57.2</v>
      </c>
      <c r="H3140">
        <v>30.03</v>
      </c>
      <c r="I3140">
        <v>3</v>
      </c>
      <c r="J3140" t="s">
        <v>22</v>
      </c>
    </row>
    <row r="3141" spans="1:10" x14ac:dyDescent="0.25">
      <c r="A3141" s="1">
        <v>45100</v>
      </c>
      <c r="B3141" s="7">
        <v>0.3611111111111111</v>
      </c>
      <c r="C3141" s="7">
        <v>0.33333333333333331</v>
      </c>
      <c r="D3141" s="8">
        <f>Weather[[#This Row],[Date]]+Weather[[#This Row],[WeatherHourlyBuckets]]</f>
        <v>45100.333333333336</v>
      </c>
      <c r="E3141">
        <v>62.6</v>
      </c>
      <c r="F3141">
        <v>82.52</v>
      </c>
      <c r="G3141">
        <v>57.2</v>
      </c>
      <c r="H3141">
        <v>30.03</v>
      </c>
      <c r="J3141" t="s">
        <v>20</v>
      </c>
    </row>
    <row r="3142" spans="1:10" x14ac:dyDescent="0.25">
      <c r="A3142" s="1">
        <v>45100</v>
      </c>
      <c r="B3142" s="7">
        <v>0.3576388888888889</v>
      </c>
      <c r="C3142" s="7">
        <v>0.33333333333333331</v>
      </c>
      <c r="D3142" s="8">
        <f>Weather[[#This Row],[Date]]+Weather[[#This Row],[WeatherHourlyBuckets]]</f>
        <v>45100.333333333336</v>
      </c>
      <c r="E3142">
        <v>62.6</v>
      </c>
      <c r="F3142">
        <v>82.52</v>
      </c>
      <c r="G3142">
        <v>57.2</v>
      </c>
      <c r="H3142">
        <v>30.03</v>
      </c>
      <c r="J3142" t="s">
        <v>20</v>
      </c>
    </row>
    <row r="3143" spans="1:10" x14ac:dyDescent="0.25">
      <c r="A3143" s="1">
        <v>45100</v>
      </c>
      <c r="B3143" s="7">
        <v>0.35416666666666669</v>
      </c>
      <c r="C3143" s="7">
        <v>0.33333333333333331</v>
      </c>
      <c r="D3143" s="8">
        <f>Weather[[#This Row],[Date]]+Weather[[#This Row],[WeatherHourlyBuckets]]</f>
        <v>45100.333333333336</v>
      </c>
      <c r="E3143">
        <v>60.8</v>
      </c>
      <c r="F3143">
        <v>87.94</v>
      </c>
      <c r="G3143">
        <v>57.2</v>
      </c>
      <c r="H3143">
        <v>30.04</v>
      </c>
      <c r="J3143" t="s">
        <v>20</v>
      </c>
    </row>
    <row r="3144" spans="1:10" x14ac:dyDescent="0.25">
      <c r="A3144" s="1">
        <v>45100</v>
      </c>
      <c r="B3144" s="7">
        <v>0.34375</v>
      </c>
      <c r="C3144" s="7">
        <v>0.33333333333333331</v>
      </c>
      <c r="D3144" s="8">
        <f>Weather[[#This Row],[Date]]+Weather[[#This Row],[WeatherHourlyBuckets]]</f>
        <v>45100.333333333336</v>
      </c>
      <c r="E3144">
        <v>62.6</v>
      </c>
      <c r="F3144">
        <v>82.52</v>
      </c>
      <c r="G3144">
        <v>57.2</v>
      </c>
      <c r="H3144">
        <v>30.04</v>
      </c>
      <c r="J3144" t="s">
        <v>20</v>
      </c>
    </row>
    <row r="3145" spans="1:10" x14ac:dyDescent="0.25">
      <c r="A3145" s="1">
        <v>45100</v>
      </c>
      <c r="B3145" s="7">
        <v>0.34027777777777779</v>
      </c>
      <c r="C3145" s="7">
        <v>0.33333333333333331</v>
      </c>
      <c r="D3145" s="8">
        <f>Weather[[#This Row],[Date]]+Weather[[#This Row],[WeatherHourlyBuckets]]</f>
        <v>45100.333333333336</v>
      </c>
      <c r="E3145">
        <v>62.6</v>
      </c>
      <c r="F3145">
        <v>82.52</v>
      </c>
      <c r="G3145">
        <v>57.2</v>
      </c>
      <c r="H3145">
        <v>30.04</v>
      </c>
      <c r="J3145" t="s">
        <v>20</v>
      </c>
    </row>
    <row r="3146" spans="1:10" x14ac:dyDescent="0.25">
      <c r="A3146" s="1">
        <v>45100</v>
      </c>
      <c r="B3146" s="7">
        <v>0.33680555555555558</v>
      </c>
      <c r="C3146" s="7">
        <v>0.33333333333333331</v>
      </c>
      <c r="D3146" s="8">
        <f>Weather[[#This Row],[Date]]+Weather[[#This Row],[WeatherHourlyBuckets]]</f>
        <v>45100.333333333336</v>
      </c>
      <c r="E3146">
        <v>60.8</v>
      </c>
      <c r="F3146">
        <v>87.94</v>
      </c>
      <c r="G3146">
        <v>57.2</v>
      </c>
      <c r="H3146">
        <v>30.04</v>
      </c>
      <c r="J3146" t="s">
        <v>20</v>
      </c>
    </row>
    <row r="3147" spans="1:10" x14ac:dyDescent="0.25">
      <c r="A3147" s="1">
        <v>45100</v>
      </c>
      <c r="B3147" s="7">
        <v>0.33333333333333331</v>
      </c>
      <c r="C3147" s="7">
        <v>0.33333333333333331</v>
      </c>
      <c r="D3147" s="8">
        <f>Weather[[#This Row],[Date]]+Weather[[#This Row],[WeatherHourlyBuckets]]</f>
        <v>45100.333333333336</v>
      </c>
      <c r="E3147">
        <v>60.8</v>
      </c>
      <c r="F3147">
        <v>87.94</v>
      </c>
      <c r="G3147">
        <v>57.2</v>
      </c>
      <c r="H3147">
        <v>30.05</v>
      </c>
      <c r="J3147" t="s">
        <v>20</v>
      </c>
    </row>
    <row r="3148" spans="1:10" x14ac:dyDescent="0.25">
      <c r="A3148" s="1">
        <v>45100</v>
      </c>
      <c r="B3148" s="7">
        <v>0.3298611111111111</v>
      </c>
      <c r="C3148" s="7">
        <v>0.29166666666666669</v>
      </c>
      <c r="D3148" s="8">
        <f>Weather[[#This Row],[Date]]+Weather[[#This Row],[WeatherHourlyBuckets]]</f>
        <v>45100.291666666664</v>
      </c>
      <c r="E3148">
        <v>60.8</v>
      </c>
      <c r="F3148">
        <v>87.94</v>
      </c>
      <c r="G3148">
        <v>57.2</v>
      </c>
      <c r="H3148">
        <v>30.05</v>
      </c>
      <c r="J3148" t="s">
        <v>20</v>
      </c>
    </row>
    <row r="3149" spans="1:10" x14ac:dyDescent="0.25">
      <c r="A3149" s="1">
        <v>45100</v>
      </c>
      <c r="B3149" s="7">
        <v>0.3263888888888889</v>
      </c>
      <c r="C3149" s="7">
        <v>0.29166666666666669</v>
      </c>
      <c r="D3149" s="8">
        <f>Weather[[#This Row],[Date]]+Weather[[#This Row],[WeatherHourlyBuckets]]</f>
        <v>45100.291666666664</v>
      </c>
      <c r="E3149">
        <v>60.8</v>
      </c>
      <c r="F3149">
        <v>87.94</v>
      </c>
      <c r="G3149">
        <v>57.2</v>
      </c>
      <c r="H3149">
        <v>30.05</v>
      </c>
      <c r="J3149" t="s">
        <v>20</v>
      </c>
    </row>
    <row r="3150" spans="1:10" x14ac:dyDescent="0.25">
      <c r="A3150" s="1">
        <v>45100</v>
      </c>
      <c r="B3150" s="7">
        <v>0.32291666666666669</v>
      </c>
      <c r="C3150" s="7">
        <v>0.29166666666666669</v>
      </c>
      <c r="D3150" s="8">
        <f>Weather[[#This Row],[Date]]+Weather[[#This Row],[WeatherHourlyBuckets]]</f>
        <v>45100.291666666664</v>
      </c>
      <c r="E3150">
        <v>60.8</v>
      </c>
      <c r="F3150">
        <v>87.94</v>
      </c>
      <c r="G3150">
        <v>57.2</v>
      </c>
      <c r="H3150">
        <v>30.05</v>
      </c>
      <c r="J3150" t="s">
        <v>20</v>
      </c>
    </row>
    <row r="3151" spans="1:10" x14ac:dyDescent="0.25">
      <c r="A3151" s="1">
        <v>45100</v>
      </c>
      <c r="B3151" s="7">
        <v>0.31944444444444442</v>
      </c>
      <c r="C3151" s="7">
        <v>0.29166666666666669</v>
      </c>
      <c r="D3151" s="8">
        <f>Weather[[#This Row],[Date]]+Weather[[#This Row],[WeatherHourlyBuckets]]</f>
        <v>45100.291666666664</v>
      </c>
      <c r="E3151">
        <v>59</v>
      </c>
      <c r="F3151">
        <v>93.75</v>
      </c>
      <c r="G3151">
        <v>57.2</v>
      </c>
      <c r="H3151">
        <v>30.05</v>
      </c>
      <c r="I3151">
        <v>3</v>
      </c>
      <c r="J3151" t="s">
        <v>19</v>
      </c>
    </row>
    <row r="3152" spans="1:10" x14ac:dyDescent="0.25">
      <c r="A3152" s="1">
        <v>45100</v>
      </c>
      <c r="B3152" s="7">
        <v>0.31597222222222221</v>
      </c>
      <c r="C3152" s="7">
        <v>0.29166666666666669</v>
      </c>
      <c r="D3152" s="8">
        <f>Weather[[#This Row],[Date]]+Weather[[#This Row],[WeatherHourlyBuckets]]</f>
        <v>45100.291666666664</v>
      </c>
      <c r="E3152">
        <v>60.8</v>
      </c>
      <c r="F3152">
        <v>87.94</v>
      </c>
      <c r="G3152">
        <v>57.2</v>
      </c>
      <c r="H3152">
        <v>30.06</v>
      </c>
      <c r="I3152">
        <v>3</v>
      </c>
      <c r="J3152" t="s">
        <v>27</v>
      </c>
    </row>
    <row r="3153" spans="1:10" x14ac:dyDescent="0.25">
      <c r="A3153" s="1">
        <v>45100</v>
      </c>
      <c r="B3153" s="7">
        <v>0.3125</v>
      </c>
      <c r="C3153" s="7">
        <v>0.29166666666666669</v>
      </c>
      <c r="D3153" s="8">
        <f>Weather[[#This Row],[Date]]+Weather[[#This Row],[WeatherHourlyBuckets]]</f>
        <v>45100.291666666664</v>
      </c>
      <c r="E3153">
        <v>60.8</v>
      </c>
      <c r="F3153">
        <v>87.94</v>
      </c>
      <c r="G3153">
        <v>57.2</v>
      </c>
      <c r="H3153">
        <v>30.05</v>
      </c>
      <c r="I3153">
        <v>3</v>
      </c>
      <c r="J3153" t="s">
        <v>18</v>
      </c>
    </row>
    <row r="3154" spans="1:10" x14ac:dyDescent="0.25">
      <c r="A3154" s="1">
        <v>45100</v>
      </c>
      <c r="B3154" s="7">
        <v>0.30208333333333331</v>
      </c>
      <c r="C3154" s="7">
        <v>0.29166666666666669</v>
      </c>
      <c r="D3154" s="8">
        <f>Weather[[#This Row],[Date]]+Weather[[#This Row],[WeatherHourlyBuckets]]</f>
        <v>45100.291666666664</v>
      </c>
      <c r="E3154">
        <v>59</v>
      </c>
      <c r="F3154">
        <v>93.75</v>
      </c>
      <c r="G3154">
        <v>57.2</v>
      </c>
      <c r="H3154">
        <v>30.05</v>
      </c>
      <c r="I3154">
        <v>3</v>
      </c>
      <c r="J3154" t="s">
        <v>16</v>
      </c>
    </row>
    <row r="3155" spans="1:10" x14ac:dyDescent="0.25">
      <c r="A3155" s="1">
        <v>45100</v>
      </c>
      <c r="B3155" s="7">
        <v>0.2986111111111111</v>
      </c>
      <c r="C3155" s="7">
        <v>0.29166666666666669</v>
      </c>
      <c r="D3155" s="8">
        <f>Weather[[#This Row],[Date]]+Weather[[#This Row],[WeatherHourlyBuckets]]</f>
        <v>45100.291666666664</v>
      </c>
      <c r="E3155">
        <v>59</v>
      </c>
      <c r="F3155">
        <v>93.75</v>
      </c>
      <c r="G3155">
        <v>57.2</v>
      </c>
      <c r="H3155">
        <v>30.05</v>
      </c>
      <c r="I3155">
        <v>4</v>
      </c>
      <c r="J3155" t="s">
        <v>19</v>
      </c>
    </row>
    <row r="3156" spans="1:10" x14ac:dyDescent="0.25">
      <c r="A3156" s="1">
        <v>45100</v>
      </c>
      <c r="B3156" s="7">
        <v>0.2951388888888889</v>
      </c>
      <c r="C3156" s="7">
        <v>0.29166666666666669</v>
      </c>
      <c r="D3156" s="8">
        <f>Weather[[#This Row],[Date]]+Weather[[#This Row],[WeatherHourlyBuckets]]</f>
        <v>45100.291666666664</v>
      </c>
      <c r="E3156">
        <v>59</v>
      </c>
      <c r="F3156">
        <v>93.75</v>
      </c>
      <c r="G3156">
        <v>57.2</v>
      </c>
      <c r="H3156">
        <v>30.06</v>
      </c>
      <c r="I3156">
        <v>3</v>
      </c>
      <c r="J3156" t="s">
        <v>19</v>
      </c>
    </row>
    <row r="3157" spans="1:10" x14ac:dyDescent="0.25">
      <c r="A3157" s="1">
        <v>45100</v>
      </c>
      <c r="B3157" s="7">
        <v>0.29166666666666669</v>
      </c>
      <c r="C3157" s="7">
        <v>0.29166666666666669</v>
      </c>
      <c r="D3157" s="8">
        <f>Weather[[#This Row],[Date]]+Weather[[#This Row],[WeatherHourlyBuckets]]</f>
        <v>45100.291666666664</v>
      </c>
      <c r="E3157">
        <v>60.8</v>
      </c>
      <c r="F3157">
        <v>87.94</v>
      </c>
      <c r="G3157">
        <v>57.2</v>
      </c>
      <c r="H3157">
        <v>30.06</v>
      </c>
      <c r="I3157">
        <v>3</v>
      </c>
      <c r="J3157" t="s">
        <v>19</v>
      </c>
    </row>
    <row r="3158" spans="1:10" x14ac:dyDescent="0.25">
      <c r="A3158" s="1">
        <v>45100</v>
      </c>
      <c r="B3158" s="7">
        <v>0.28819444444444442</v>
      </c>
      <c r="C3158" s="7">
        <v>0.25</v>
      </c>
      <c r="D3158" s="8">
        <f>Weather[[#This Row],[Date]]+Weather[[#This Row],[WeatherHourlyBuckets]]</f>
        <v>45100.25</v>
      </c>
      <c r="E3158">
        <v>57.2</v>
      </c>
      <c r="F3158">
        <v>100</v>
      </c>
      <c r="G3158">
        <v>57.2</v>
      </c>
      <c r="H3158">
        <v>30.06</v>
      </c>
      <c r="I3158">
        <v>3</v>
      </c>
      <c r="J3158" t="s">
        <v>19</v>
      </c>
    </row>
    <row r="3159" spans="1:10" x14ac:dyDescent="0.25">
      <c r="A3159" s="1">
        <v>45100</v>
      </c>
      <c r="B3159" s="7">
        <v>0.28472222222222221</v>
      </c>
      <c r="C3159" s="7">
        <v>0.25</v>
      </c>
      <c r="D3159" s="8">
        <f>Weather[[#This Row],[Date]]+Weather[[#This Row],[WeatherHourlyBuckets]]</f>
        <v>45100.25</v>
      </c>
      <c r="E3159">
        <v>57.2</v>
      </c>
      <c r="F3159">
        <v>100</v>
      </c>
      <c r="G3159">
        <v>57.2</v>
      </c>
      <c r="H3159">
        <v>30.06</v>
      </c>
      <c r="I3159">
        <v>4</v>
      </c>
      <c r="J3159" t="s">
        <v>19</v>
      </c>
    </row>
    <row r="3160" spans="1:10" x14ac:dyDescent="0.25">
      <c r="A3160" s="1">
        <v>45100</v>
      </c>
      <c r="B3160" s="7">
        <v>0.17708333333333334</v>
      </c>
      <c r="C3160" s="7">
        <v>0.16666666666666666</v>
      </c>
      <c r="D3160" s="8">
        <f>Weather[[#This Row],[Date]]+Weather[[#This Row],[WeatherHourlyBuckets]]</f>
        <v>45100.166666666664</v>
      </c>
      <c r="E3160">
        <v>57.2</v>
      </c>
      <c r="F3160">
        <v>100</v>
      </c>
      <c r="G3160">
        <v>57.2</v>
      </c>
      <c r="H3160">
        <v>30.05</v>
      </c>
      <c r="I3160">
        <v>5</v>
      </c>
      <c r="J3160" t="s">
        <v>18</v>
      </c>
    </row>
    <row r="3161" spans="1:10" x14ac:dyDescent="0.25">
      <c r="A3161" s="1">
        <v>45100</v>
      </c>
      <c r="B3161" s="7">
        <v>0.1736111111111111</v>
      </c>
      <c r="C3161" s="7">
        <v>0.16666666666666666</v>
      </c>
      <c r="D3161" s="8">
        <f>Weather[[#This Row],[Date]]+Weather[[#This Row],[WeatherHourlyBuckets]]</f>
        <v>45100.166666666664</v>
      </c>
      <c r="E3161">
        <v>57.2</v>
      </c>
      <c r="F3161">
        <v>100</v>
      </c>
      <c r="G3161">
        <v>57.2</v>
      </c>
      <c r="H3161">
        <v>30.05</v>
      </c>
      <c r="I3161">
        <v>4</v>
      </c>
      <c r="J3161" t="s">
        <v>19</v>
      </c>
    </row>
    <row r="3162" spans="1:10" x14ac:dyDescent="0.25">
      <c r="A3162" s="1">
        <v>45100</v>
      </c>
      <c r="B3162" s="7">
        <v>0.1701388888888889</v>
      </c>
      <c r="C3162" s="7">
        <v>0.16666666666666666</v>
      </c>
      <c r="D3162" s="8">
        <f>Weather[[#This Row],[Date]]+Weather[[#This Row],[WeatherHourlyBuckets]]</f>
        <v>45100.166666666664</v>
      </c>
      <c r="E3162">
        <v>57.2</v>
      </c>
      <c r="F3162">
        <v>100</v>
      </c>
      <c r="G3162">
        <v>57.2</v>
      </c>
      <c r="H3162">
        <v>30.05</v>
      </c>
      <c r="I3162">
        <v>5</v>
      </c>
      <c r="J3162" t="s">
        <v>19</v>
      </c>
    </row>
    <row r="3163" spans="1:10" x14ac:dyDescent="0.25">
      <c r="A3163" s="1">
        <v>45100</v>
      </c>
      <c r="B3163" s="7">
        <v>0.16666666666666666</v>
      </c>
      <c r="C3163" s="7">
        <v>0.16666666666666666</v>
      </c>
      <c r="D3163" s="8">
        <f>Weather[[#This Row],[Date]]+Weather[[#This Row],[WeatherHourlyBuckets]]</f>
        <v>45100.166666666664</v>
      </c>
      <c r="E3163">
        <v>57.2</v>
      </c>
      <c r="F3163">
        <v>100</v>
      </c>
      <c r="G3163">
        <v>57.2</v>
      </c>
      <c r="H3163">
        <v>30.05</v>
      </c>
      <c r="I3163">
        <v>5</v>
      </c>
      <c r="J3163" t="s">
        <v>18</v>
      </c>
    </row>
    <row r="3164" spans="1:10" x14ac:dyDescent="0.25">
      <c r="A3164" s="1">
        <v>45100</v>
      </c>
      <c r="B3164" s="7">
        <v>0.95833333333333337</v>
      </c>
      <c r="C3164" s="7">
        <v>0.95833333333333337</v>
      </c>
      <c r="D3164" s="8">
        <f>Weather[[#This Row],[Date]]+Weather[[#This Row],[WeatherHourlyBuckets]]</f>
        <v>45100.958333333336</v>
      </c>
      <c r="E3164">
        <v>64.400000000000006</v>
      </c>
      <c r="F3164">
        <v>82.65</v>
      </c>
      <c r="G3164">
        <v>59</v>
      </c>
      <c r="H3164">
        <v>29.97</v>
      </c>
      <c r="I3164">
        <v>6</v>
      </c>
      <c r="J3164" t="s">
        <v>24</v>
      </c>
    </row>
    <row r="3165" spans="1:10" x14ac:dyDescent="0.25">
      <c r="A3165" s="1">
        <v>45100</v>
      </c>
      <c r="B3165" s="7">
        <v>0.95347222222222228</v>
      </c>
      <c r="C3165" s="7">
        <v>0.91666666666666663</v>
      </c>
      <c r="D3165" s="8">
        <f>Weather[[#This Row],[Date]]+Weather[[#This Row],[WeatherHourlyBuckets]]</f>
        <v>45100.916666666664</v>
      </c>
      <c r="E3165">
        <v>60.98</v>
      </c>
      <c r="F3165">
        <v>89.67</v>
      </c>
      <c r="G3165">
        <v>57.92</v>
      </c>
      <c r="H3165">
        <v>29.96</v>
      </c>
      <c r="I3165">
        <v>7</v>
      </c>
      <c r="J3165" t="s">
        <v>21</v>
      </c>
    </row>
    <row r="3166" spans="1:10" x14ac:dyDescent="0.25">
      <c r="A3166" s="1">
        <v>45100</v>
      </c>
      <c r="B3166" s="7">
        <v>0.9375</v>
      </c>
      <c r="C3166" s="7">
        <v>0.91666666666666663</v>
      </c>
      <c r="D3166" s="8">
        <f>Weather[[#This Row],[Date]]+Weather[[#This Row],[WeatherHourlyBuckets]]</f>
        <v>45100.916666666664</v>
      </c>
      <c r="E3166">
        <v>64.400000000000006</v>
      </c>
      <c r="F3166">
        <v>82.65</v>
      </c>
      <c r="G3166">
        <v>59</v>
      </c>
      <c r="H3166">
        <v>29.95</v>
      </c>
      <c r="I3166">
        <v>4</v>
      </c>
      <c r="J3166" t="s">
        <v>21</v>
      </c>
    </row>
    <row r="3167" spans="1:10" x14ac:dyDescent="0.25">
      <c r="A3167" s="1">
        <v>45100</v>
      </c>
      <c r="B3167" s="7">
        <v>0.92708333333333337</v>
      </c>
      <c r="C3167" s="7">
        <v>0.91666666666666663</v>
      </c>
      <c r="D3167" s="8">
        <f>Weather[[#This Row],[Date]]+Weather[[#This Row],[WeatherHourlyBuckets]]</f>
        <v>45100.916666666664</v>
      </c>
      <c r="E3167">
        <v>66.2</v>
      </c>
      <c r="F3167">
        <v>77.64</v>
      </c>
      <c r="G3167">
        <v>59</v>
      </c>
      <c r="H3167">
        <v>29.95</v>
      </c>
      <c r="I3167">
        <v>5</v>
      </c>
      <c r="J3167" t="s">
        <v>24</v>
      </c>
    </row>
    <row r="3168" spans="1:10" x14ac:dyDescent="0.25">
      <c r="A3168" s="1">
        <v>45100</v>
      </c>
      <c r="B3168" s="7">
        <v>0.92361111111111116</v>
      </c>
      <c r="C3168" s="7">
        <v>0.91666666666666663</v>
      </c>
      <c r="D3168" s="8">
        <f>Weather[[#This Row],[Date]]+Weather[[#This Row],[WeatherHourlyBuckets]]</f>
        <v>45100.916666666664</v>
      </c>
      <c r="E3168">
        <v>68</v>
      </c>
      <c r="F3168">
        <v>72.97</v>
      </c>
      <c r="G3168">
        <v>59</v>
      </c>
      <c r="H3168">
        <v>29.94</v>
      </c>
      <c r="I3168">
        <v>5</v>
      </c>
      <c r="J3168" t="s">
        <v>24</v>
      </c>
    </row>
    <row r="3169" spans="1:10" x14ac:dyDescent="0.25">
      <c r="A3169" s="1">
        <v>45100</v>
      </c>
      <c r="B3169" s="7">
        <v>0.92013888888888884</v>
      </c>
      <c r="C3169" s="7">
        <v>0.91666666666666663</v>
      </c>
      <c r="D3169" s="8">
        <f>Weather[[#This Row],[Date]]+Weather[[#This Row],[WeatherHourlyBuckets]]</f>
        <v>45100.916666666664</v>
      </c>
      <c r="E3169">
        <v>68</v>
      </c>
      <c r="F3169">
        <v>72.97</v>
      </c>
      <c r="G3169">
        <v>59</v>
      </c>
      <c r="H3169">
        <v>29.94</v>
      </c>
      <c r="J3169" t="s">
        <v>20</v>
      </c>
    </row>
    <row r="3170" spans="1:10" x14ac:dyDescent="0.25">
      <c r="A3170" s="1">
        <v>45100</v>
      </c>
      <c r="B3170" s="7">
        <v>0.91666666666666663</v>
      </c>
      <c r="C3170" s="7">
        <v>0.91666666666666663</v>
      </c>
      <c r="D3170" s="8">
        <f>Weather[[#This Row],[Date]]+Weather[[#This Row],[WeatherHourlyBuckets]]</f>
        <v>45100.916666666664</v>
      </c>
      <c r="E3170">
        <v>68</v>
      </c>
      <c r="F3170">
        <v>72.97</v>
      </c>
      <c r="G3170">
        <v>59</v>
      </c>
      <c r="H3170">
        <v>29.93</v>
      </c>
      <c r="J3170" t="s">
        <v>20</v>
      </c>
    </row>
    <row r="3171" spans="1:10" x14ac:dyDescent="0.25">
      <c r="A3171" s="1">
        <v>45100</v>
      </c>
      <c r="B3171" s="7">
        <v>0.91319444444444442</v>
      </c>
      <c r="C3171" s="7">
        <v>0.875</v>
      </c>
      <c r="D3171" s="8">
        <f>Weather[[#This Row],[Date]]+Weather[[#This Row],[WeatherHourlyBuckets]]</f>
        <v>45100.875</v>
      </c>
      <c r="E3171">
        <v>69.8</v>
      </c>
      <c r="F3171">
        <v>68.61</v>
      </c>
      <c r="G3171">
        <v>59</v>
      </c>
      <c r="H3171">
        <v>29.93</v>
      </c>
      <c r="J3171" t="s">
        <v>20</v>
      </c>
    </row>
    <row r="3172" spans="1:10" x14ac:dyDescent="0.25">
      <c r="A3172" s="1">
        <v>45100</v>
      </c>
      <c r="B3172" s="7">
        <v>0.91180555555555554</v>
      </c>
      <c r="C3172" s="7">
        <v>0.875</v>
      </c>
      <c r="D3172" s="8">
        <f>Weather[[#This Row],[Date]]+Weather[[#This Row],[WeatherHourlyBuckets]]</f>
        <v>45100.875</v>
      </c>
      <c r="E3172">
        <v>69.08</v>
      </c>
      <c r="F3172">
        <v>70.319999999999993</v>
      </c>
      <c r="G3172">
        <v>59</v>
      </c>
      <c r="H3172">
        <v>29.93</v>
      </c>
      <c r="J3172" t="s">
        <v>20</v>
      </c>
    </row>
    <row r="3173" spans="1:10" x14ac:dyDescent="0.25">
      <c r="A3173" s="1">
        <v>45100</v>
      </c>
      <c r="B3173" s="7">
        <v>0.90972222222222221</v>
      </c>
      <c r="C3173" s="7">
        <v>0.875</v>
      </c>
      <c r="D3173" s="8">
        <f>Weather[[#This Row],[Date]]+Weather[[#This Row],[WeatherHourlyBuckets]]</f>
        <v>45100.875</v>
      </c>
      <c r="E3173">
        <v>69.8</v>
      </c>
      <c r="F3173">
        <v>68.61</v>
      </c>
      <c r="G3173">
        <v>59</v>
      </c>
      <c r="H3173">
        <v>29.93</v>
      </c>
      <c r="J3173" t="s">
        <v>20</v>
      </c>
    </row>
    <row r="3174" spans="1:10" x14ac:dyDescent="0.25">
      <c r="A3174" s="1">
        <v>45100</v>
      </c>
      <c r="B3174" s="7">
        <v>0.90625</v>
      </c>
      <c r="C3174" s="7">
        <v>0.875</v>
      </c>
      <c r="D3174" s="8">
        <f>Weather[[#This Row],[Date]]+Weather[[#This Row],[WeatherHourlyBuckets]]</f>
        <v>45100.875</v>
      </c>
      <c r="E3174">
        <v>69.8</v>
      </c>
      <c r="F3174">
        <v>68.61</v>
      </c>
      <c r="G3174">
        <v>59</v>
      </c>
      <c r="H3174">
        <v>29.93</v>
      </c>
      <c r="J3174" t="s">
        <v>20</v>
      </c>
    </row>
    <row r="3175" spans="1:10" x14ac:dyDescent="0.25">
      <c r="A3175" s="1">
        <v>45100</v>
      </c>
      <c r="B3175" s="7">
        <v>0.90277777777777779</v>
      </c>
      <c r="C3175" s="7">
        <v>0.875</v>
      </c>
      <c r="D3175" s="8">
        <f>Weather[[#This Row],[Date]]+Weather[[#This Row],[WeatherHourlyBuckets]]</f>
        <v>45100.875</v>
      </c>
      <c r="E3175">
        <v>69.8</v>
      </c>
      <c r="F3175">
        <v>68.61</v>
      </c>
      <c r="G3175">
        <v>59</v>
      </c>
      <c r="H3175">
        <v>29.92</v>
      </c>
      <c r="I3175">
        <v>4</v>
      </c>
      <c r="J3175" t="s">
        <v>18</v>
      </c>
    </row>
    <row r="3176" spans="1:10" x14ac:dyDescent="0.25">
      <c r="A3176" s="1">
        <v>45100</v>
      </c>
      <c r="B3176" s="7">
        <v>0.89930555555555558</v>
      </c>
      <c r="C3176" s="7">
        <v>0.875</v>
      </c>
      <c r="D3176" s="8">
        <f>Weather[[#This Row],[Date]]+Weather[[#This Row],[WeatherHourlyBuckets]]</f>
        <v>45100.875</v>
      </c>
      <c r="E3176">
        <v>69.8</v>
      </c>
      <c r="F3176">
        <v>68.61</v>
      </c>
      <c r="G3176">
        <v>59</v>
      </c>
      <c r="H3176">
        <v>29.92</v>
      </c>
      <c r="I3176">
        <v>5</v>
      </c>
      <c r="J3176" t="s">
        <v>16</v>
      </c>
    </row>
    <row r="3177" spans="1:10" x14ac:dyDescent="0.25">
      <c r="A3177" s="1">
        <v>45100</v>
      </c>
      <c r="B3177" s="7">
        <v>0.89583333333333337</v>
      </c>
      <c r="C3177" s="7">
        <v>0.875</v>
      </c>
      <c r="D3177" s="8">
        <f>Weather[[#This Row],[Date]]+Weather[[#This Row],[WeatherHourlyBuckets]]</f>
        <v>45100.875</v>
      </c>
      <c r="E3177">
        <v>69.8</v>
      </c>
      <c r="F3177">
        <v>68.61</v>
      </c>
      <c r="G3177">
        <v>59</v>
      </c>
      <c r="H3177">
        <v>29.92</v>
      </c>
      <c r="I3177">
        <v>6</v>
      </c>
      <c r="J3177" t="s">
        <v>17</v>
      </c>
    </row>
    <row r="3178" spans="1:10" x14ac:dyDescent="0.25">
      <c r="A3178" s="1">
        <v>45100</v>
      </c>
      <c r="B3178" s="7">
        <v>0.88541666666666663</v>
      </c>
      <c r="C3178" s="7">
        <v>0.875</v>
      </c>
      <c r="D3178" s="8">
        <f>Weather[[#This Row],[Date]]+Weather[[#This Row],[WeatherHourlyBuckets]]</f>
        <v>45100.875</v>
      </c>
      <c r="E3178">
        <v>69.8</v>
      </c>
      <c r="F3178">
        <v>68.61</v>
      </c>
      <c r="G3178">
        <v>59</v>
      </c>
      <c r="H3178">
        <v>29.92</v>
      </c>
      <c r="I3178">
        <v>4</v>
      </c>
      <c r="J3178" t="s">
        <v>15</v>
      </c>
    </row>
    <row r="3179" spans="1:10" x14ac:dyDescent="0.25">
      <c r="A3179" s="1">
        <v>45100</v>
      </c>
      <c r="B3179" s="7">
        <v>0.88194444444444442</v>
      </c>
      <c r="C3179" s="7">
        <v>0.875</v>
      </c>
      <c r="D3179" s="8">
        <f>Weather[[#This Row],[Date]]+Weather[[#This Row],[WeatherHourlyBuckets]]</f>
        <v>45100.875</v>
      </c>
      <c r="E3179">
        <v>69.8</v>
      </c>
      <c r="F3179">
        <v>68.61</v>
      </c>
      <c r="G3179">
        <v>59</v>
      </c>
      <c r="H3179">
        <v>29.91</v>
      </c>
      <c r="I3179">
        <v>4</v>
      </c>
      <c r="J3179" t="s">
        <v>16</v>
      </c>
    </row>
    <row r="3180" spans="1:10" x14ac:dyDescent="0.25">
      <c r="A3180" s="1">
        <v>45100</v>
      </c>
      <c r="B3180" s="7">
        <v>0.87847222222222221</v>
      </c>
      <c r="C3180" s="7">
        <v>0.875</v>
      </c>
      <c r="D3180" s="8">
        <f>Weather[[#This Row],[Date]]+Weather[[#This Row],[WeatherHourlyBuckets]]</f>
        <v>45100.875</v>
      </c>
      <c r="E3180">
        <v>69.8</v>
      </c>
      <c r="F3180">
        <v>68.61</v>
      </c>
      <c r="G3180">
        <v>59</v>
      </c>
      <c r="H3180">
        <v>29.91</v>
      </c>
      <c r="I3180">
        <v>6</v>
      </c>
      <c r="J3180" t="s">
        <v>16</v>
      </c>
    </row>
    <row r="3181" spans="1:10" x14ac:dyDescent="0.25">
      <c r="A3181" s="1">
        <v>45100</v>
      </c>
      <c r="B3181" s="7">
        <v>0.875</v>
      </c>
      <c r="C3181" s="7">
        <v>0.875</v>
      </c>
      <c r="D3181" s="8">
        <f>Weather[[#This Row],[Date]]+Weather[[#This Row],[WeatherHourlyBuckets]]</f>
        <v>45100.875</v>
      </c>
      <c r="E3181">
        <v>71.599999999999994</v>
      </c>
      <c r="F3181">
        <v>64.540000000000006</v>
      </c>
      <c r="G3181">
        <v>59</v>
      </c>
      <c r="H3181">
        <v>29.91</v>
      </c>
      <c r="I3181">
        <v>5</v>
      </c>
      <c r="J3181" t="s">
        <v>16</v>
      </c>
    </row>
    <row r="3182" spans="1:10" x14ac:dyDescent="0.25">
      <c r="A3182" s="1">
        <v>45100</v>
      </c>
      <c r="B3182" s="7">
        <v>0.87152777777777779</v>
      </c>
      <c r="C3182" s="7">
        <v>0.83333333333333337</v>
      </c>
      <c r="D3182" s="8">
        <f>Weather[[#This Row],[Date]]+Weather[[#This Row],[WeatherHourlyBuckets]]</f>
        <v>45100.833333333336</v>
      </c>
      <c r="E3182">
        <v>71.599999999999994</v>
      </c>
      <c r="F3182">
        <v>68.81</v>
      </c>
      <c r="G3182">
        <v>60.8</v>
      </c>
      <c r="H3182">
        <v>29.9</v>
      </c>
      <c r="I3182">
        <v>7</v>
      </c>
      <c r="J3182" t="s">
        <v>16</v>
      </c>
    </row>
    <row r="3183" spans="1:10" x14ac:dyDescent="0.25">
      <c r="A3183" s="1">
        <v>45100</v>
      </c>
      <c r="B3183" s="7">
        <v>0.87013888888888891</v>
      </c>
      <c r="C3183" s="7">
        <v>0.83333333333333337</v>
      </c>
      <c r="D3183" s="8">
        <f>Weather[[#This Row],[Date]]+Weather[[#This Row],[WeatherHourlyBuckets]]</f>
        <v>45100.833333333336</v>
      </c>
      <c r="E3183">
        <v>71.06</v>
      </c>
      <c r="F3183">
        <v>68.31</v>
      </c>
      <c r="G3183">
        <v>60.08</v>
      </c>
      <c r="H3183">
        <v>29.9</v>
      </c>
      <c r="I3183">
        <v>7</v>
      </c>
      <c r="J3183" t="s">
        <v>16</v>
      </c>
    </row>
    <row r="3184" spans="1:10" x14ac:dyDescent="0.25">
      <c r="A3184" s="1">
        <v>45100</v>
      </c>
      <c r="B3184" s="7">
        <v>0.86805555555555558</v>
      </c>
      <c r="C3184" s="7">
        <v>0.83333333333333337</v>
      </c>
      <c r="D3184" s="8">
        <f>Weather[[#This Row],[Date]]+Weather[[#This Row],[WeatherHourlyBuckets]]</f>
        <v>45100.833333333336</v>
      </c>
      <c r="E3184">
        <v>71.599999999999994</v>
      </c>
      <c r="F3184">
        <v>68.81</v>
      </c>
      <c r="G3184">
        <v>60.8</v>
      </c>
      <c r="H3184">
        <v>29.9</v>
      </c>
      <c r="I3184">
        <v>8</v>
      </c>
      <c r="J3184" t="s">
        <v>17</v>
      </c>
    </row>
    <row r="3185" spans="1:10" x14ac:dyDescent="0.25">
      <c r="A3185" s="1">
        <v>45100</v>
      </c>
      <c r="B3185" s="7">
        <v>0.86458333333333337</v>
      </c>
      <c r="C3185" s="7">
        <v>0.83333333333333337</v>
      </c>
      <c r="D3185" s="8">
        <f>Weather[[#This Row],[Date]]+Weather[[#This Row],[WeatherHourlyBuckets]]</f>
        <v>45100.833333333336</v>
      </c>
      <c r="E3185">
        <v>71.599999999999994</v>
      </c>
      <c r="F3185">
        <v>68.81</v>
      </c>
      <c r="G3185">
        <v>60.8</v>
      </c>
      <c r="H3185">
        <v>29.9</v>
      </c>
      <c r="I3185">
        <v>8</v>
      </c>
      <c r="J3185" t="s">
        <v>16</v>
      </c>
    </row>
    <row r="3186" spans="1:10" x14ac:dyDescent="0.25">
      <c r="A3186" s="1">
        <v>45100</v>
      </c>
      <c r="B3186" s="7">
        <v>0.86111111111111116</v>
      </c>
      <c r="C3186" s="7">
        <v>0.83333333333333337</v>
      </c>
      <c r="D3186" s="8">
        <f>Weather[[#This Row],[Date]]+Weather[[#This Row],[WeatherHourlyBuckets]]</f>
        <v>45100.833333333336</v>
      </c>
      <c r="E3186">
        <v>71.599999999999994</v>
      </c>
      <c r="F3186">
        <v>68.81</v>
      </c>
      <c r="G3186">
        <v>60.8</v>
      </c>
      <c r="H3186">
        <v>29.9</v>
      </c>
      <c r="I3186">
        <v>7</v>
      </c>
      <c r="J3186" t="s">
        <v>16</v>
      </c>
    </row>
    <row r="3187" spans="1:10" x14ac:dyDescent="0.25">
      <c r="A3187" s="1">
        <v>45100</v>
      </c>
      <c r="B3187" s="7">
        <v>0.85763888888888884</v>
      </c>
      <c r="C3187" s="7">
        <v>0.83333333333333337</v>
      </c>
      <c r="D3187" s="8">
        <f>Weather[[#This Row],[Date]]+Weather[[#This Row],[WeatherHourlyBuckets]]</f>
        <v>45100.833333333336</v>
      </c>
      <c r="E3187">
        <v>69.8</v>
      </c>
      <c r="F3187">
        <v>73.150000000000006</v>
      </c>
      <c r="G3187">
        <v>60.8</v>
      </c>
      <c r="H3187">
        <v>29.9</v>
      </c>
      <c r="I3187">
        <v>5</v>
      </c>
      <c r="J3187" t="s">
        <v>16</v>
      </c>
    </row>
    <row r="3188" spans="1:10" x14ac:dyDescent="0.25">
      <c r="A3188" s="1">
        <v>45100</v>
      </c>
      <c r="B3188" s="7">
        <v>0.85416666666666663</v>
      </c>
      <c r="C3188" s="7">
        <v>0.83333333333333337</v>
      </c>
      <c r="D3188" s="8">
        <f>Weather[[#This Row],[Date]]+Weather[[#This Row],[WeatherHourlyBuckets]]</f>
        <v>45100.833333333336</v>
      </c>
      <c r="E3188">
        <v>71.599999999999994</v>
      </c>
      <c r="F3188">
        <v>68.81</v>
      </c>
      <c r="G3188">
        <v>60.8</v>
      </c>
      <c r="H3188">
        <v>29.89</v>
      </c>
      <c r="I3188">
        <v>4</v>
      </c>
      <c r="J3188" t="s">
        <v>15</v>
      </c>
    </row>
    <row r="3189" spans="1:10" x14ac:dyDescent="0.25">
      <c r="A3189" s="1">
        <v>45100</v>
      </c>
      <c r="B3189" s="7">
        <v>0.84375</v>
      </c>
      <c r="C3189" s="7">
        <v>0.83333333333333337</v>
      </c>
      <c r="D3189" s="8">
        <f>Weather[[#This Row],[Date]]+Weather[[#This Row],[WeatherHourlyBuckets]]</f>
        <v>45100.833333333336</v>
      </c>
      <c r="E3189">
        <v>71.599999999999994</v>
      </c>
      <c r="F3189">
        <v>68.81</v>
      </c>
      <c r="G3189">
        <v>60.8</v>
      </c>
      <c r="H3189">
        <v>29.89</v>
      </c>
      <c r="I3189">
        <v>5</v>
      </c>
      <c r="J3189" t="s">
        <v>15</v>
      </c>
    </row>
    <row r="3190" spans="1:10" x14ac:dyDescent="0.25">
      <c r="A3190" s="1">
        <v>45100</v>
      </c>
      <c r="B3190" s="7">
        <v>0.84027777777777779</v>
      </c>
      <c r="C3190" s="7">
        <v>0.83333333333333337</v>
      </c>
      <c r="D3190" s="8">
        <f>Weather[[#This Row],[Date]]+Weather[[#This Row],[WeatherHourlyBuckets]]</f>
        <v>45100.833333333336</v>
      </c>
      <c r="E3190">
        <v>71.599999999999994</v>
      </c>
      <c r="F3190">
        <v>68.81</v>
      </c>
      <c r="G3190">
        <v>60.8</v>
      </c>
      <c r="H3190">
        <v>29.89</v>
      </c>
      <c r="I3190">
        <v>7</v>
      </c>
      <c r="J3190" t="s">
        <v>17</v>
      </c>
    </row>
    <row r="3191" spans="1:10" x14ac:dyDescent="0.25">
      <c r="A3191" s="1">
        <v>45100</v>
      </c>
      <c r="B3191" s="7">
        <v>0.83680555555555558</v>
      </c>
      <c r="C3191" s="7">
        <v>0.83333333333333337</v>
      </c>
      <c r="D3191" s="8">
        <f>Weather[[#This Row],[Date]]+Weather[[#This Row],[WeatherHourlyBuckets]]</f>
        <v>45100.833333333336</v>
      </c>
      <c r="E3191">
        <v>71.599999999999994</v>
      </c>
      <c r="F3191">
        <v>68.81</v>
      </c>
      <c r="G3191">
        <v>60.8</v>
      </c>
      <c r="H3191">
        <v>29.88</v>
      </c>
      <c r="I3191">
        <v>6</v>
      </c>
      <c r="J3191" t="s">
        <v>15</v>
      </c>
    </row>
    <row r="3192" spans="1:10" x14ac:dyDescent="0.25">
      <c r="A3192" s="1">
        <v>45100</v>
      </c>
      <c r="B3192" s="7">
        <v>0.83333333333333337</v>
      </c>
      <c r="C3192" s="7">
        <v>0.83333333333333337</v>
      </c>
      <c r="D3192" s="8">
        <f>Weather[[#This Row],[Date]]+Weather[[#This Row],[WeatherHourlyBuckets]]</f>
        <v>45100.833333333336</v>
      </c>
      <c r="E3192">
        <v>73.400000000000006</v>
      </c>
      <c r="F3192">
        <v>64.760000000000005</v>
      </c>
      <c r="G3192">
        <v>60.8</v>
      </c>
      <c r="H3192">
        <v>29.88</v>
      </c>
      <c r="I3192">
        <v>6</v>
      </c>
      <c r="J3192" t="s">
        <v>15</v>
      </c>
    </row>
    <row r="3193" spans="1:10" x14ac:dyDescent="0.25">
      <c r="A3193" s="1">
        <v>45100</v>
      </c>
      <c r="B3193" s="7">
        <v>0.82986111111111116</v>
      </c>
      <c r="C3193" s="7">
        <v>0.79166666666666663</v>
      </c>
      <c r="D3193" s="8">
        <f>Weather[[#This Row],[Date]]+Weather[[#This Row],[WeatherHourlyBuckets]]</f>
        <v>45100.791666666664</v>
      </c>
      <c r="E3193">
        <v>73.400000000000006</v>
      </c>
      <c r="F3193">
        <v>64.760000000000005</v>
      </c>
      <c r="G3193">
        <v>60.8</v>
      </c>
      <c r="H3193">
        <v>29.89</v>
      </c>
      <c r="I3193">
        <v>6</v>
      </c>
      <c r="J3193" t="s">
        <v>15</v>
      </c>
    </row>
    <row r="3194" spans="1:10" x14ac:dyDescent="0.25">
      <c r="A3194" s="1">
        <v>45100</v>
      </c>
      <c r="B3194" s="7">
        <v>0.82847222222222228</v>
      </c>
      <c r="C3194" s="7">
        <v>0.79166666666666663</v>
      </c>
      <c r="D3194" s="8">
        <f>Weather[[#This Row],[Date]]+Weather[[#This Row],[WeatherHourlyBuckets]]</f>
        <v>45100.791666666664</v>
      </c>
      <c r="E3194">
        <v>73.040000000000006</v>
      </c>
      <c r="F3194">
        <v>65.97</v>
      </c>
      <c r="G3194">
        <v>60.98</v>
      </c>
      <c r="H3194">
        <v>29.88</v>
      </c>
      <c r="I3194">
        <v>7</v>
      </c>
      <c r="J3194" t="s">
        <v>15</v>
      </c>
    </row>
    <row r="3195" spans="1:10" x14ac:dyDescent="0.25">
      <c r="A3195" s="1">
        <v>45100</v>
      </c>
      <c r="B3195" s="7">
        <v>0.82638888888888884</v>
      </c>
      <c r="C3195" s="7">
        <v>0.79166666666666663</v>
      </c>
      <c r="D3195" s="8">
        <f>Weather[[#This Row],[Date]]+Weather[[#This Row],[WeatherHourlyBuckets]]</f>
        <v>45100.791666666664</v>
      </c>
      <c r="E3195">
        <v>73.400000000000006</v>
      </c>
      <c r="F3195">
        <v>64.760000000000005</v>
      </c>
      <c r="G3195">
        <v>60.8</v>
      </c>
      <c r="H3195">
        <v>29.88</v>
      </c>
      <c r="I3195">
        <v>6</v>
      </c>
      <c r="J3195" t="s">
        <v>15</v>
      </c>
    </row>
    <row r="3196" spans="1:10" x14ac:dyDescent="0.25">
      <c r="A3196" s="1">
        <v>45100</v>
      </c>
      <c r="B3196" s="7">
        <v>0.82291666666666663</v>
      </c>
      <c r="C3196" s="7">
        <v>0.79166666666666663</v>
      </c>
      <c r="D3196" s="8">
        <f>Weather[[#This Row],[Date]]+Weather[[#This Row],[WeatherHourlyBuckets]]</f>
        <v>45100.791666666664</v>
      </c>
      <c r="E3196">
        <v>73.400000000000006</v>
      </c>
      <c r="F3196">
        <v>64.760000000000005</v>
      </c>
      <c r="G3196">
        <v>60.8</v>
      </c>
      <c r="H3196">
        <v>29.88</v>
      </c>
      <c r="I3196">
        <v>8</v>
      </c>
      <c r="J3196" t="s">
        <v>15</v>
      </c>
    </row>
    <row r="3197" spans="1:10" x14ac:dyDescent="0.25">
      <c r="A3197" s="1">
        <v>45100</v>
      </c>
      <c r="B3197" s="7">
        <v>0.81944444444444442</v>
      </c>
      <c r="C3197" s="7">
        <v>0.79166666666666663</v>
      </c>
      <c r="D3197" s="8">
        <f>Weather[[#This Row],[Date]]+Weather[[#This Row],[WeatherHourlyBuckets]]</f>
        <v>45100.791666666664</v>
      </c>
      <c r="E3197">
        <v>73.400000000000006</v>
      </c>
      <c r="F3197">
        <v>64.760000000000005</v>
      </c>
      <c r="G3197">
        <v>60.8</v>
      </c>
      <c r="H3197">
        <v>29.88</v>
      </c>
      <c r="I3197">
        <v>8</v>
      </c>
      <c r="J3197" t="s">
        <v>15</v>
      </c>
    </row>
    <row r="3198" spans="1:10" x14ac:dyDescent="0.25">
      <c r="A3198" s="1">
        <v>45100</v>
      </c>
      <c r="B3198" s="7">
        <v>0.81597222222222221</v>
      </c>
      <c r="C3198" s="7">
        <v>0.79166666666666663</v>
      </c>
      <c r="D3198" s="8">
        <f>Weather[[#This Row],[Date]]+Weather[[#This Row],[WeatherHourlyBuckets]]</f>
        <v>45100.791666666664</v>
      </c>
      <c r="E3198">
        <v>73.400000000000006</v>
      </c>
      <c r="F3198">
        <v>64.760000000000005</v>
      </c>
      <c r="G3198">
        <v>60.8</v>
      </c>
      <c r="H3198">
        <v>29.88</v>
      </c>
      <c r="I3198">
        <v>11</v>
      </c>
      <c r="J3198" t="s">
        <v>15</v>
      </c>
    </row>
    <row r="3199" spans="1:10" x14ac:dyDescent="0.25">
      <c r="A3199" s="1">
        <v>45100</v>
      </c>
      <c r="B3199" s="7">
        <v>0.8125</v>
      </c>
      <c r="C3199" s="7">
        <v>0.79166666666666663</v>
      </c>
      <c r="D3199" s="8">
        <f>Weather[[#This Row],[Date]]+Weather[[#This Row],[WeatherHourlyBuckets]]</f>
        <v>45100.791666666664</v>
      </c>
      <c r="E3199">
        <v>73.400000000000006</v>
      </c>
      <c r="F3199">
        <v>64.760000000000005</v>
      </c>
      <c r="G3199">
        <v>60.8</v>
      </c>
      <c r="H3199">
        <v>29.88</v>
      </c>
      <c r="I3199">
        <v>8</v>
      </c>
      <c r="J3199" t="s">
        <v>15</v>
      </c>
    </row>
    <row r="3200" spans="1:10" x14ac:dyDescent="0.25">
      <c r="A3200" s="1">
        <v>45100</v>
      </c>
      <c r="B3200" s="7">
        <v>0.80208333333333337</v>
      </c>
      <c r="C3200" s="7">
        <v>0.79166666666666663</v>
      </c>
      <c r="D3200" s="8">
        <f>Weather[[#This Row],[Date]]+Weather[[#This Row],[WeatherHourlyBuckets]]</f>
        <v>45100.791666666664</v>
      </c>
      <c r="E3200">
        <v>73.400000000000006</v>
      </c>
      <c r="F3200">
        <v>64.760000000000005</v>
      </c>
      <c r="G3200">
        <v>60.8</v>
      </c>
      <c r="H3200">
        <v>29.87</v>
      </c>
      <c r="I3200">
        <v>8</v>
      </c>
      <c r="J3200" t="s">
        <v>15</v>
      </c>
    </row>
    <row r="3201" spans="1:10" x14ac:dyDescent="0.25">
      <c r="A3201" s="1">
        <v>45100</v>
      </c>
      <c r="B3201" s="7">
        <v>0.79861111111111116</v>
      </c>
      <c r="C3201" s="7">
        <v>0.79166666666666663</v>
      </c>
      <c r="D3201" s="8">
        <f>Weather[[#This Row],[Date]]+Weather[[#This Row],[WeatherHourlyBuckets]]</f>
        <v>45100.791666666664</v>
      </c>
      <c r="E3201">
        <v>75.2</v>
      </c>
      <c r="F3201">
        <v>60.98</v>
      </c>
      <c r="G3201">
        <v>60.8</v>
      </c>
      <c r="H3201">
        <v>29.87</v>
      </c>
      <c r="I3201">
        <v>9</v>
      </c>
      <c r="J3201" t="s">
        <v>15</v>
      </c>
    </row>
    <row r="3202" spans="1:10" x14ac:dyDescent="0.25">
      <c r="A3202" s="1">
        <v>45100</v>
      </c>
      <c r="B3202" s="7">
        <v>0.79513888888888884</v>
      </c>
      <c r="C3202" s="7">
        <v>0.79166666666666663</v>
      </c>
      <c r="D3202" s="8">
        <f>Weather[[#This Row],[Date]]+Weather[[#This Row],[WeatherHourlyBuckets]]</f>
        <v>45100.791666666664</v>
      </c>
      <c r="E3202">
        <v>75.2</v>
      </c>
      <c r="F3202">
        <v>60.98</v>
      </c>
      <c r="G3202">
        <v>60.8</v>
      </c>
      <c r="H3202">
        <v>29.87</v>
      </c>
      <c r="I3202">
        <v>12</v>
      </c>
      <c r="J3202" t="s">
        <v>15</v>
      </c>
    </row>
    <row r="3203" spans="1:10" x14ac:dyDescent="0.25">
      <c r="A3203" s="1">
        <v>45100</v>
      </c>
      <c r="B3203" s="7">
        <v>0.79166666666666663</v>
      </c>
      <c r="C3203" s="7">
        <v>0.79166666666666663</v>
      </c>
      <c r="D3203" s="8">
        <f>Weather[[#This Row],[Date]]+Weather[[#This Row],[WeatherHourlyBuckets]]</f>
        <v>45100.791666666664</v>
      </c>
      <c r="E3203">
        <v>75.2</v>
      </c>
      <c r="F3203">
        <v>60.98</v>
      </c>
      <c r="G3203">
        <v>60.8</v>
      </c>
      <c r="H3203">
        <v>29.87</v>
      </c>
      <c r="I3203">
        <v>12</v>
      </c>
      <c r="J3203" t="s">
        <v>17</v>
      </c>
    </row>
    <row r="3204" spans="1:10" x14ac:dyDescent="0.25">
      <c r="A3204" s="1">
        <v>45100</v>
      </c>
      <c r="B3204" s="7">
        <v>0.78680555555555554</v>
      </c>
      <c r="C3204" s="7">
        <v>0.75</v>
      </c>
      <c r="D3204" s="8">
        <f>Weather[[#This Row],[Date]]+Weather[[#This Row],[WeatherHourlyBuckets]]</f>
        <v>45100.75</v>
      </c>
      <c r="E3204">
        <v>75.02</v>
      </c>
      <c r="F3204">
        <v>61.74</v>
      </c>
      <c r="G3204">
        <v>60.98</v>
      </c>
      <c r="H3204">
        <v>29.86</v>
      </c>
      <c r="I3204">
        <v>12</v>
      </c>
      <c r="J3204" t="s">
        <v>17</v>
      </c>
    </row>
    <row r="3205" spans="1:10" x14ac:dyDescent="0.25">
      <c r="A3205" s="1">
        <v>45100</v>
      </c>
      <c r="B3205" s="7">
        <v>0.78472222222222221</v>
      </c>
      <c r="C3205" s="7">
        <v>0.75</v>
      </c>
      <c r="D3205" s="8">
        <f>Weather[[#This Row],[Date]]+Weather[[#This Row],[WeatherHourlyBuckets]]</f>
        <v>45100.75</v>
      </c>
      <c r="E3205">
        <v>75.2</v>
      </c>
      <c r="F3205">
        <v>60.98</v>
      </c>
      <c r="G3205">
        <v>60.8</v>
      </c>
      <c r="H3205">
        <v>29.86</v>
      </c>
      <c r="I3205">
        <v>13</v>
      </c>
      <c r="J3205" t="s">
        <v>17</v>
      </c>
    </row>
    <row r="3206" spans="1:10" x14ac:dyDescent="0.25">
      <c r="A3206" s="1">
        <v>45100</v>
      </c>
      <c r="B3206" s="7">
        <v>0.78125</v>
      </c>
      <c r="C3206" s="7">
        <v>0.75</v>
      </c>
      <c r="D3206" s="8">
        <f>Weather[[#This Row],[Date]]+Weather[[#This Row],[WeatherHourlyBuckets]]</f>
        <v>45100.75</v>
      </c>
      <c r="E3206">
        <v>75.2</v>
      </c>
      <c r="F3206">
        <v>60.98</v>
      </c>
      <c r="G3206">
        <v>60.8</v>
      </c>
      <c r="H3206">
        <v>29.86</v>
      </c>
      <c r="I3206">
        <v>11</v>
      </c>
      <c r="J3206" t="s">
        <v>15</v>
      </c>
    </row>
    <row r="3207" spans="1:10" x14ac:dyDescent="0.25">
      <c r="A3207" s="1">
        <v>45100</v>
      </c>
      <c r="B3207" s="7">
        <v>0.77777777777777779</v>
      </c>
      <c r="C3207" s="7">
        <v>0.75</v>
      </c>
      <c r="D3207" s="8">
        <f>Weather[[#This Row],[Date]]+Weather[[#This Row],[WeatherHourlyBuckets]]</f>
        <v>45100.75</v>
      </c>
      <c r="E3207">
        <v>75.2</v>
      </c>
      <c r="F3207">
        <v>60.98</v>
      </c>
      <c r="G3207">
        <v>60.8</v>
      </c>
      <c r="H3207">
        <v>29.86</v>
      </c>
      <c r="I3207">
        <v>13</v>
      </c>
      <c r="J3207" t="s">
        <v>15</v>
      </c>
    </row>
    <row r="3208" spans="1:10" x14ac:dyDescent="0.25">
      <c r="A3208" s="1">
        <v>45100</v>
      </c>
      <c r="B3208" s="7">
        <v>0.77430555555555558</v>
      </c>
      <c r="C3208" s="7">
        <v>0.75</v>
      </c>
      <c r="D3208" s="8">
        <f>Weather[[#This Row],[Date]]+Weather[[#This Row],[WeatherHourlyBuckets]]</f>
        <v>45100.75</v>
      </c>
      <c r="E3208">
        <v>75.2</v>
      </c>
      <c r="F3208">
        <v>60.98</v>
      </c>
      <c r="G3208">
        <v>60.8</v>
      </c>
      <c r="H3208">
        <v>29.85</v>
      </c>
      <c r="I3208">
        <v>11</v>
      </c>
      <c r="J3208" t="s">
        <v>15</v>
      </c>
    </row>
    <row r="3209" spans="1:10" x14ac:dyDescent="0.25">
      <c r="A3209" s="1">
        <v>45100</v>
      </c>
      <c r="B3209" s="7">
        <v>0.77083333333333337</v>
      </c>
      <c r="C3209" s="7">
        <v>0.75</v>
      </c>
      <c r="D3209" s="8">
        <f>Weather[[#This Row],[Date]]+Weather[[#This Row],[WeatherHourlyBuckets]]</f>
        <v>45100.75</v>
      </c>
      <c r="E3209">
        <v>75.2</v>
      </c>
      <c r="F3209">
        <v>60.98</v>
      </c>
      <c r="G3209">
        <v>60.8</v>
      </c>
      <c r="H3209">
        <v>29.85</v>
      </c>
      <c r="I3209">
        <v>11</v>
      </c>
      <c r="J3209" t="s">
        <v>15</v>
      </c>
    </row>
    <row r="3210" spans="1:10" x14ac:dyDescent="0.25">
      <c r="A3210" s="1">
        <v>45100</v>
      </c>
      <c r="B3210" s="7">
        <v>0.75694444444444442</v>
      </c>
      <c r="C3210" s="7">
        <v>0.75</v>
      </c>
      <c r="D3210" s="8">
        <f>Weather[[#This Row],[Date]]+Weather[[#This Row],[WeatherHourlyBuckets]]</f>
        <v>45100.75</v>
      </c>
      <c r="E3210">
        <v>77</v>
      </c>
      <c r="F3210">
        <v>61.21</v>
      </c>
      <c r="G3210">
        <v>62.6</v>
      </c>
      <c r="H3210">
        <v>29.85</v>
      </c>
      <c r="I3210">
        <v>12</v>
      </c>
      <c r="J3210" t="s">
        <v>15</v>
      </c>
    </row>
    <row r="3211" spans="1:10" x14ac:dyDescent="0.25">
      <c r="A3211" s="1">
        <v>45100</v>
      </c>
      <c r="B3211" s="7">
        <v>0.75347222222222221</v>
      </c>
      <c r="C3211" s="7">
        <v>0.75</v>
      </c>
      <c r="D3211" s="8">
        <f>Weather[[#This Row],[Date]]+Weather[[#This Row],[WeatherHourlyBuckets]]</f>
        <v>45100.75</v>
      </c>
      <c r="E3211">
        <v>77</v>
      </c>
      <c r="F3211">
        <v>61.21</v>
      </c>
      <c r="G3211">
        <v>62.6</v>
      </c>
      <c r="H3211">
        <v>29.85</v>
      </c>
      <c r="I3211">
        <v>10</v>
      </c>
      <c r="J3211" t="s">
        <v>17</v>
      </c>
    </row>
    <row r="3212" spans="1:10" x14ac:dyDescent="0.25">
      <c r="A3212" s="1">
        <v>45100</v>
      </c>
      <c r="B3212" s="7">
        <v>0.74652777777777779</v>
      </c>
      <c r="C3212" s="7">
        <v>0.70833333333333337</v>
      </c>
      <c r="D3212" s="8">
        <f>Weather[[#This Row],[Date]]+Weather[[#This Row],[WeatherHourlyBuckets]]</f>
        <v>45100.708333333336</v>
      </c>
      <c r="E3212">
        <v>78.8</v>
      </c>
      <c r="F3212">
        <v>57.69</v>
      </c>
      <c r="G3212">
        <v>62.6</v>
      </c>
      <c r="H3212">
        <v>29.85</v>
      </c>
      <c r="I3212">
        <v>14</v>
      </c>
      <c r="J3212" t="s">
        <v>15</v>
      </c>
    </row>
    <row r="3213" spans="1:10" x14ac:dyDescent="0.25">
      <c r="A3213" s="1">
        <v>45100</v>
      </c>
      <c r="B3213" s="7">
        <v>0.74305555555555558</v>
      </c>
      <c r="C3213" s="7">
        <v>0.70833333333333337</v>
      </c>
      <c r="D3213" s="8">
        <f>Weather[[#This Row],[Date]]+Weather[[#This Row],[WeatherHourlyBuckets]]</f>
        <v>45100.708333333336</v>
      </c>
      <c r="E3213">
        <v>78.8</v>
      </c>
      <c r="F3213">
        <v>57.69</v>
      </c>
      <c r="G3213">
        <v>62.6</v>
      </c>
      <c r="H3213">
        <v>29.86</v>
      </c>
      <c r="I3213">
        <v>12</v>
      </c>
      <c r="J3213" t="s">
        <v>15</v>
      </c>
    </row>
    <row r="3214" spans="1:10" x14ac:dyDescent="0.25">
      <c r="A3214" s="1">
        <v>45100</v>
      </c>
      <c r="B3214" s="7">
        <v>0.73958333333333337</v>
      </c>
      <c r="C3214" s="7">
        <v>0.70833333333333337</v>
      </c>
      <c r="D3214" s="8">
        <f>Weather[[#This Row],[Date]]+Weather[[#This Row],[WeatherHourlyBuckets]]</f>
        <v>45100.708333333336</v>
      </c>
      <c r="E3214">
        <v>78.8</v>
      </c>
      <c r="F3214">
        <v>57.69</v>
      </c>
      <c r="G3214">
        <v>62.6</v>
      </c>
      <c r="H3214">
        <v>29.86</v>
      </c>
      <c r="I3214">
        <v>11</v>
      </c>
      <c r="J3214" t="s">
        <v>17</v>
      </c>
    </row>
    <row r="3215" spans="1:10" x14ac:dyDescent="0.25">
      <c r="A3215" s="1">
        <v>45100</v>
      </c>
      <c r="B3215" s="7">
        <v>0.73611111111111116</v>
      </c>
      <c r="C3215" s="7">
        <v>0.70833333333333337</v>
      </c>
      <c r="D3215" s="8">
        <f>Weather[[#This Row],[Date]]+Weather[[#This Row],[WeatherHourlyBuckets]]</f>
        <v>45100.708333333336</v>
      </c>
      <c r="E3215">
        <v>78.8</v>
      </c>
      <c r="F3215">
        <v>57.69</v>
      </c>
      <c r="G3215">
        <v>62.6</v>
      </c>
      <c r="H3215">
        <v>29.86</v>
      </c>
      <c r="I3215">
        <v>13</v>
      </c>
      <c r="J3215" t="s">
        <v>15</v>
      </c>
    </row>
    <row r="3216" spans="1:10" x14ac:dyDescent="0.25">
      <c r="A3216" s="1">
        <v>45100</v>
      </c>
      <c r="B3216" s="7">
        <v>0.73263888888888884</v>
      </c>
      <c r="C3216" s="7">
        <v>0.70833333333333337</v>
      </c>
      <c r="D3216" s="8">
        <f>Weather[[#This Row],[Date]]+Weather[[#This Row],[WeatherHourlyBuckets]]</f>
        <v>45100.708333333336</v>
      </c>
      <c r="E3216">
        <v>78.8</v>
      </c>
      <c r="F3216">
        <v>57.69</v>
      </c>
      <c r="G3216">
        <v>62.6</v>
      </c>
      <c r="H3216">
        <v>29.86</v>
      </c>
      <c r="I3216">
        <v>14</v>
      </c>
      <c r="J3216" t="s">
        <v>15</v>
      </c>
    </row>
    <row r="3217" spans="1:10" x14ac:dyDescent="0.25">
      <c r="A3217" s="1">
        <v>45100</v>
      </c>
      <c r="B3217" s="7">
        <v>0.71875</v>
      </c>
      <c r="C3217" s="7">
        <v>0.70833333333333337</v>
      </c>
      <c r="D3217" s="8">
        <f>Weather[[#This Row],[Date]]+Weather[[#This Row],[WeatherHourlyBuckets]]</f>
        <v>45100.708333333336</v>
      </c>
      <c r="E3217">
        <v>80.599999999999994</v>
      </c>
      <c r="F3217">
        <v>51.05</v>
      </c>
      <c r="G3217">
        <v>60.8</v>
      </c>
      <c r="H3217">
        <v>29.85</v>
      </c>
      <c r="I3217">
        <v>16</v>
      </c>
      <c r="J3217" t="s">
        <v>15</v>
      </c>
    </row>
    <row r="3218" spans="1:10" x14ac:dyDescent="0.25">
      <c r="A3218" s="1">
        <v>45100</v>
      </c>
      <c r="B3218" s="7">
        <v>0.71527777777777779</v>
      </c>
      <c r="C3218" s="7">
        <v>0.70833333333333337</v>
      </c>
      <c r="D3218" s="8">
        <f>Weather[[#This Row],[Date]]+Weather[[#This Row],[WeatherHourlyBuckets]]</f>
        <v>45100.708333333336</v>
      </c>
      <c r="E3218">
        <v>80.599999999999994</v>
      </c>
      <c r="F3218">
        <v>54.4</v>
      </c>
      <c r="G3218">
        <v>62.6</v>
      </c>
      <c r="H3218">
        <v>29.85</v>
      </c>
      <c r="I3218">
        <v>14</v>
      </c>
      <c r="J3218" t="s">
        <v>15</v>
      </c>
    </row>
    <row r="3219" spans="1:10" x14ac:dyDescent="0.25">
      <c r="A3219" s="1">
        <v>45100</v>
      </c>
      <c r="B3219" s="7">
        <v>0.71180555555555558</v>
      </c>
      <c r="C3219" s="7">
        <v>0.70833333333333337</v>
      </c>
      <c r="D3219" s="8">
        <f>Weather[[#This Row],[Date]]+Weather[[#This Row],[WeatherHourlyBuckets]]</f>
        <v>45100.708333333336</v>
      </c>
      <c r="E3219">
        <v>78.8</v>
      </c>
      <c r="F3219">
        <v>57.69</v>
      </c>
      <c r="G3219">
        <v>62.6</v>
      </c>
      <c r="H3219">
        <v>29.85</v>
      </c>
      <c r="I3219">
        <v>13</v>
      </c>
      <c r="J3219" t="s">
        <v>17</v>
      </c>
    </row>
    <row r="3220" spans="1:10" x14ac:dyDescent="0.25">
      <c r="A3220" s="1">
        <v>45100</v>
      </c>
      <c r="B3220" s="7">
        <v>0.70833333333333337</v>
      </c>
      <c r="C3220" s="7">
        <v>0.70833333333333337</v>
      </c>
      <c r="D3220" s="8">
        <f>Weather[[#This Row],[Date]]+Weather[[#This Row],[WeatherHourlyBuckets]]</f>
        <v>45100.708333333336</v>
      </c>
      <c r="E3220">
        <v>78.8</v>
      </c>
      <c r="F3220">
        <v>54.14</v>
      </c>
      <c r="G3220">
        <v>60.8</v>
      </c>
      <c r="H3220">
        <v>29.86</v>
      </c>
      <c r="I3220">
        <v>15</v>
      </c>
      <c r="J3220" t="s">
        <v>15</v>
      </c>
    </row>
    <row r="3221" spans="1:10" x14ac:dyDescent="0.25">
      <c r="A3221" s="1">
        <v>45100</v>
      </c>
      <c r="B3221" s="7">
        <v>0.70486111111111116</v>
      </c>
      <c r="C3221" s="7">
        <v>0.66666666666666663</v>
      </c>
      <c r="D3221" s="8">
        <f>Weather[[#This Row],[Date]]+Weather[[#This Row],[WeatherHourlyBuckets]]</f>
        <v>45100.666666666664</v>
      </c>
      <c r="E3221">
        <v>80.599999999999994</v>
      </c>
      <c r="F3221">
        <v>47.88</v>
      </c>
      <c r="G3221">
        <v>59</v>
      </c>
      <c r="H3221">
        <v>29.86</v>
      </c>
      <c r="I3221">
        <v>15</v>
      </c>
      <c r="J3221" t="s">
        <v>15</v>
      </c>
    </row>
    <row r="3222" spans="1:10" x14ac:dyDescent="0.25">
      <c r="A3222" s="1">
        <v>45100</v>
      </c>
      <c r="B3222" s="7">
        <v>0.70347222222222228</v>
      </c>
      <c r="C3222" s="7">
        <v>0.66666666666666663</v>
      </c>
      <c r="D3222" s="8">
        <f>Weather[[#This Row],[Date]]+Weather[[#This Row],[WeatherHourlyBuckets]]</f>
        <v>45100.666666666664</v>
      </c>
      <c r="E3222">
        <v>80.06</v>
      </c>
      <c r="F3222">
        <v>46.88</v>
      </c>
      <c r="G3222">
        <v>57.92</v>
      </c>
      <c r="H3222">
        <v>29.86</v>
      </c>
      <c r="I3222">
        <v>13</v>
      </c>
      <c r="J3222" t="s">
        <v>14</v>
      </c>
    </row>
    <row r="3223" spans="1:10" x14ac:dyDescent="0.25">
      <c r="A3223" s="1">
        <v>45100</v>
      </c>
      <c r="B3223" s="7">
        <v>0.70138888888888884</v>
      </c>
      <c r="C3223" s="7">
        <v>0.66666666666666663</v>
      </c>
      <c r="D3223" s="8">
        <f>Weather[[#This Row],[Date]]+Weather[[#This Row],[WeatherHourlyBuckets]]</f>
        <v>45100.666666666664</v>
      </c>
      <c r="E3223">
        <v>80.599999999999994</v>
      </c>
      <c r="F3223">
        <v>47.88</v>
      </c>
      <c r="G3223">
        <v>59</v>
      </c>
      <c r="H3223">
        <v>29.86</v>
      </c>
      <c r="I3223">
        <v>13</v>
      </c>
      <c r="J3223" t="s">
        <v>14</v>
      </c>
    </row>
    <row r="3224" spans="1:10" x14ac:dyDescent="0.25">
      <c r="A3224" s="1">
        <v>45100</v>
      </c>
      <c r="B3224" s="7">
        <v>0.69791666666666663</v>
      </c>
      <c r="C3224" s="7">
        <v>0.66666666666666663</v>
      </c>
      <c r="D3224" s="8">
        <f>Weather[[#This Row],[Date]]+Weather[[#This Row],[WeatherHourlyBuckets]]</f>
        <v>45100.666666666664</v>
      </c>
      <c r="E3224">
        <v>80.599999999999994</v>
      </c>
      <c r="F3224">
        <v>51.05</v>
      </c>
      <c r="G3224">
        <v>60.8</v>
      </c>
      <c r="H3224">
        <v>29.86</v>
      </c>
      <c r="I3224">
        <v>15</v>
      </c>
      <c r="J3224" t="s">
        <v>14</v>
      </c>
    </row>
    <row r="3225" spans="1:10" x14ac:dyDescent="0.25">
      <c r="A3225" s="1">
        <v>45100</v>
      </c>
      <c r="B3225" s="7">
        <v>0.57847222222222228</v>
      </c>
      <c r="C3225" s="7">
        <v>0.54166666666666663</v>
      </c>
      <c r="D3225" s="8">
        <f>Weather[[#This Row],[Date]]+Weather[[#This Row],[WeatherHourlyBuckets]]</f>
        <v>45100.541666666664</v>
      </c>
      <c r="E3225">
        <v>78.98</v>
      </c>
      <c r="F3225">
        <v>47.02</v>
      </c>
      <c r="G3225">
        <v>57.02</v>
      </c>
      <c r="H3225">
        <v>29.92</v>
      </c>
      <c r="I3225">
        <v>7</v>
      </c>
      <c r="J3225" t="s">
        <v>23</v>
      </c>
    </row>
    <row r="3226" spans="1:10" x14ac:dyDescent="0.25">
      <c r="A3226" s="1">
        <v>45100</v>
      </c>
      <c r="B3226" s="7">
        <v>0.56944444444444442</v>
      </c>
      <c r="C3226" s="7">
        <v>0.54166666666666663</v>
      </c>
      <c r="D3226" s="8">
        <f>Weather[[#This Row],[Date]]+Weather[[#This Row],[WeatherHourlyBuckets]]</f>
        <v>45100.541666666664</v>
      </c>
      <c r="E3226">
        <v>77</v>
      </c>
      <c r="F3226">
        <v>57.45</v>
      </c>
      <c r="G3226">
        <v>60.8</v>
      </c>
      <c r="H3226">
        <v>29.92</v>
      </c>
      <c r="I3226">
        <v>10</v>
      </c>
      <c r="J3226" t="s">
        <v>23</v>
      </c>
    </row>
    <row r="3227" spans="1:10" x14ac:dyDescent="0.25">
      <c r="A3227" s="1">
        <v>45100</v>
      </c>
      <c r="B3227" s="7">
        <v>0.55208333333333337</v>
      </c>
      <c r="C3227" s="7">
        <v>0.54166666666666663</v>
      </c>
      <c r="D3227" s="8">
        <f>Weather[[#This Row],[Date]]+Weather[[#This Row],[WeatherHourlyBuckets]]</f>
        <v>45100.541666666664</v>
      </c>
      <c r="E3227">
        <v>77</v>
      </c>
      <c r="F3227">
        <v>61.21</v>
      </c>
      <c r="G3227">
        <v>62.6</v>
      </c>
      <c r="H3227">
        <v>29.93</v>
      </c>
      <c r="I3227">
        <v>9</v>
      </c>
      <c r="J3227" t="s">
        <v>23</v>
      </c>
    </row>
    <row r="3228" spans="1:10" x14ac:dyDescent="0.25">
      <c r="A3228" s="1">
        <v>45100</v>
      </c>
      <c r="B3228" s="7">
        <v>0.54513888888888884</v>
      </c>
      <c r="C3228" s="7">
        <v>0.54166666666666663</v>
      </c>
      <c r="D3228" s="8">
        <f>Weather[[#This Row],[Date]]+Weather[[#This Row],[WeatherHourlyBuckets]]</f>
        <v>45100.541666666664</v>
      </c>
      <c r="E3228">
        <v>77</v>
      </c>
      <c r="F3228">
        <v>53.88</v>
      </c>
      <c r="G3228">
        <v>59</v>
      </c>
      <c r="H3228">
        <v>29.94</v>
      </c>
      <c r="I3228">
        <v>9</v>
      </c>
      <c r="J3228" t="s">
        <v>26</v>
      </c>
    </row>
    <row r="3229" spans="1:10" x14ac:dyDescent="0.25">
      <c r="A3229" s="1">
        <v>45100</v>
      </c>
      <c r="B3229" s="7">
        <v>0.54166666666666663</v>
      </c>
      <c r="C3229" s="7">
        <v>0.54166666666666663</v>
      </c>
      <c r="D3229" s="8">
        <f>Weather[[#This Row],[Date]]+Weather[[#This Row],[WeatherHourlyBuckets]]</f>
        <v>45100.541666666664</v>
      </c>
      <c r="E3229">
        <v>75.2</v>
      </c>
      <c r="F3229">
        <v>60.98</v>
      </c>
      <c r="G3229">
        <v>60.8</v>
      </c>
      <c r="H3229">
        <v>29.94</v>
      </c>
      <c r="I3229">
        <v>9</v>
      </c>
      <c r="J3229" t="s">
        <v>14</v>
      </c>
    </row>
    <row r="3230" spans="1:10" x14ac:dyDescent="0.25">
      <c r="A3230" s="1">
        <v>45100</v>
      </c>
      <c r="B3230" s="7">
        <v>0.53819444444444442</v>
      </c>
      <c r="C3230" s="7">
        <v>0.5</v>
      </c>
      <c r="D3230" s="8">
        <f>Weather[[#This Row],[Date]]+Weather[[#This Row],[WeatherHourlyBuckets]]</f>
        <v>45100.5</v>
      </c>
      <c r="E3230">
        <v>77</v>
      </c>
      <c r="F3230">
        <v>57.45</v>
      </c>
      <c r="G3230">
        <v>60.8</v>
      </c>
      <c r="H3230">
        <v>29.94</v>
      </c>
      <c r="I3230">
        <v>13</v>
      </c>
      <c r="J3230" t="s">
        <v>26</v>
      </c>
    </row>
    <row r="3231" spans="1:10" x14ac:dyDescent="0.25">
      <c r="A3231" s="1">
        <v>45100</v>
      </c>
      <c r="B3231" s="7">
        <v>0.53680555555555554</v>
      </c>
      <c r="C3231" s="7">
        <v>0.5</v>
      </c>
      <c r="D3231" s="8">
        <f>Weather[[#This Row],[Date]]+Weather[[#This Row],[WeatherHourlyBuckets]]</f>
        <v>45100.5</v>
      </c>
      <c r="E3231">
        <v>77</v>
      </c>
      <c r="F3231">
        <v>51.84</v>
      </c>
      <c r="G3231">
        <v>57.92</v>
      </c>
      <c r="H3231">
        <v>29.94</v>
      </c>
      <c r="I3231">
        <v>9</v>
      </c>
      <c r="J3231" t="s">
        <v>14</v>
      </c>
    </row>
    <row r="3232" spans="1:10" x14ac:dyDescent="0.25">
      <c r="A3232" s="1">
        <v>45100</v>
      </c>
      <c r="B3232" s="7">
        <v>0.53472222222222221</v>
      </c>
      <c r="C3232" s="7">
        <v>0.5</v>
      </c>
      <c r="D3232" s="8">
        <f>Weather[[#This Row],[Date]]+Weather[[#This Row],[WeatherHourlyBuckets]]</f>
        <v>45100.5</v>
      </c>
      <c r="E3232">
        <v>77</v>
      </c>
      <c r="F3232">
        <v>53.88</v>
      </c>
      <c r="G3232">
        <v>59</v>
      </c>
      <c r="H3232">
        <v>29.94</v>
      </c>
      <c r="I3232">
        <v>8</v>
      </c>
      <c r="J3232" t="s">
        <v>14</v>
      </c>
    </row>
    <row r="3233" spans="1:10" x14ac:dyDescent="0.25">
      <c r="A3233" s="1">
        <v>45100</v>
      </c>
      <c r="B3233" s="7">
        <v>0.53125</v>
      </c>
      <c r="C3233" s="7">
        <v>0.5</v>
      </c>
      <c r="D3233" s="8">
        <f>Weather[[#This Row],[Date]]+Weather[[#This Row],[WeatherHourlyBuckets]]</f>
        <v>45100.5</v>
      </c>
      <c r="E3233">
        <v>77</v>
      </c>
      <c r="F3233">
        <v>57.45</v>
      </c>
      <c r="G3233">
        <v>60.8</v>
      </c>
      <c r="H3233">
        <v>29.94</v>
      </c>
      <c r="I3233">
        <v>8</v>
      </c>
      <c r="J3233" t="s">
        <v>26</v>
      </c>
    </row>
    <row r="3234" spans="1:10" x14ac:dyDescent="0.25">
      <c r="A3234" s="1">
        <v>45100</v>
      </c>
      <c r="B3234" s="7">
        <v>0.52777777777777779</v>
      </c>
      <c r="C3234" s="7">
        <v>0.5</v>
      </c>
      <c r="D3234" s="8">
        <f>Weather[[#This Row],[Date]]+Weather[[#This Row],[WeatherHourlyBuckets]]</f>
        <v>45100.5</v>
      </c>
      <c r="E3234">
        <v>77</v>
      </c>
      <c r="F3234">
        <v>53.88</v>
      </c>
      <c r="G3234">
        <v>59</v>
      </c>
      <c r="H3234">
        <v>29.95</v>
      </c>
      <c r="I3234">
        <v>8</v>
      </c>
      <c r="J3234" t="s">
        <v>14</v>
      </c>
    </row>
    <row r="3235" spans="1:10" x14ac:dyDescent="0.25">
      <c r="A3235" s="1">
        <v>45100</v>
      </c>
      <c r="B3235" s="7">
        <v>0.52430555555555558</v>
      </c>
      <c r="C3235" s="7">
        <v>0.5</v>
      </c>
      <c r="D3235" s="8">
        <f>Weather[[#This Row],[Date]]+Weather[[#This Row],[WeatherHourlyBuckets]]</f>
        <v>45100.5</v>
      </c>
      <c r="E3235">
        <v>75.2</v>
      </c>
      <c r="F3235">
        <v>60.98</v>
      </c>
      <c r="G3235">
        <v>60.8</v>
      </c>
      <c r="H3235">
        <v>29.95</v>
      </c>
      <c r="I3235">
        <v>8</v>
      </c>
      <c r="J3235" t="s">
        <v>26</v>
      </c>
    </row>
    <row r="3236" spans="1:10" x14ac:dyDescent="0.25">
      <c r="A3236" s="1">
        <v>45100</v>
      </c>
      <c r="B3236" s="7">
        <v>0.52083333333333337</v>
      </c>
      <c r="C3236" s="7">
        <v>0.5</v>
      </c>
      <c r="D3236" s="8">
        <f>Weather[[#This Row],[Date]]+Weather[[#This Row],[WeatherHourlyBuckets]]</f>
        <v>45100.5</v>
      </c>
      <c r="E3236">
        <v>75.2</v>
      </c>
      <c r="F3236">
        <v>60.98</v>
      </c>
      <c r="G3236">
        <v>60.8</v>
      </c>
      <c r="H3236">
        <v>29.95</v>
      </c>
      <c r="I3236">
        <v>11</v>
      </c>
      <c r="J3236" t="s">
        <v>14</v>
      </c>
    </row>
    <row r="3237" spans="1:10" x14ac:dyDescent="0.25">
      <c r="A3237" s="1">
        <v>45100</v>
      </c>
      <c r="B3237" s="7">
        <v>0.50694444444444442</v>
      </c>
      <c r="C3237" s="7">
        <v>0.5</v>
      </c>
      <c r="D3237" s="8">
        <f>Weather[[#This Row],[Date]]+Weather[[#This Row],[WeatherHourlyBuckets]]</f>
        <v>45100.5</v>
      </c>
      <c r="E3237">
        <v>75.2</v>
      </c>
      <c r="F3237">
        <v>60.98</v>
      </c>
      <c r="G3237">
        <v>60.8</v>
      </c>
      <c r="H3237">
        <v>29.96</v>
      </c>
      <c r="I3237">
        <v>10</v>
      </c>
      <c r="J3237" t="s">
        <v>26</v>
      </c>
    </row>
    <row r="3238" spans="1:10" x14ac:dyDescent="0.25">
      <c r="A3238" s="1">
        <v>45100</v>
      </c>
      <c r="B3238" s="7">
        <v>0.50347222222222221</v>
      </c>
      <c r="C3238" s="7">
        <v>0.5</v>
      </c>
      <c r="D3238" s="8">
        <f>Weather[[#This Row],[Date]]+Weather[[#This Row],[WeatherHourlyBuckets]]</f>
        <v>45100.5</v>
      </c>
      <c r="E3238">
        <v>75.2</v>
      </c>
      <c r="F3238">
        <v>60.98</v>
      </c>
      <c r="G3238">
        <v>60.8</v>
      </c>
      <c r="H3238">
        <v>29.96</v>
      </c>
      <c r="I3238">
        <v>10</v>
      </c>
      <c r="J3238" t="s">
        <v>26</v>
      </c>
    </row>
    <row r="3239" spans="1:10" x14ac:dyDescent="0.25">
      <c r="A3239" s="1">
        <v>45100</v>
      </c>
      <c r="B3239" s="7">
        <v>0.5</v>
      </c>
      <c r="C3239" s="7">
        <v>0.5</v>
      </c>
      <c r="D3239" s="8">
        <f>Weather[[#This Row],[Date]]+Weather[[#This Row],[WeatherHourlyBuckets]]</f>
        <v>45100.5</v>
      </c>
      <c r="E3239">
        <v>75.2</v>
      </c>
      <c r="F3239">
        <v>57.2</v>
      </c>
      <c r="G3239">
        <v>59</v>
      </c>
      <c r="H3239">
        <v>29.96</v>
      </c>
      <c r="I3239">
        <v>9</v>
      </c>
      <c r="J3239" t="s">
        <v>14</v>
      </c>
    </row>
    <row r="3240" spans="1:10" x14ac:dyDescent="0.25">
      <c r="A3240" s="1">
        <v>45100</v>
      </c>
      <c r="B3240" s="7">
        <v>0.49652777777777779</v>
      </c>
      <c r="C3240" s="7">
        <v>0.45833333333333331</v>
      </c>
      <c r="D3240" s="8">
        <f>Weather[[#This Row],[Date]]+Weather[[#This Row],[WeatherHourlyBuckets]]</f>
        <v>45100.458333333336</v>
      </c>
      <c r="E3240">
        <v>75.2</v>
      </c>
      <c r="F3240">
        <v>60.98</v>
      </c>
      <c r="G3240">
        <v>60.8</v>
      </c>
      <c r="H3240">
        <v>29.96</v>
      </c>
      <c r="I3240">
        <v>11</v>
      </c>
      <c r="J3240" t="s">
        <v>14</v>
      </c>
    </row>
    <row r="3241" spans="1:10" x14ac:dyDescent="0.25">
      <c r="A3241" s="1">
        <v>45100</v>
      </c>
      <c r="B3241" s="7">
        <v>0.49513888888888891</v>
      </c>
      <c r="C3241" s="7">
        <v>0.45833333333333331</v>
      </c>
      <c r="D3241" s="8">
        <f>Weather[[#This Row],[Date]]+Weather[[#This Row],[WeatherHourlyBuckets]]</f>
        <v>45100.458333333336</v>
      </c>
      <c r="E3241">
        <v>75.02</v>
      </c>
      <c r="F3241">
        <v>61.74</v>
      </c>
      <c r="G3241">
        <v>60.98</v>
      </c>
      <c r="H3241">
        <v>29.96</v>
      </c>
      <c r="I3241">
        <v>4</v>
      </c>
      <c r="J3241" t="s">
        <v>20</v>
      </c>
    </row>
    <row r="3242" spans="1:10" x14ac:dyDescent="0.25">
      <c r="A3242" s="1">
        <v>45100</v>
      </c>
      <c r="B3242" s="7">
        <v>0.49305555555555558</v>
      </c>
      <c r="C3242" s="7">
        <v>0.45833333333333331</v>
      </c>
      <c r="D3242" s="8">
        <f>Weather[[#This Row],[Date]]+Weather[[#This Row],[WeatherHourlyBuckets]]</f>
        <v>45100.458333333336</v>
      </c>
      <c r="E3242">
        <v>75.2</v>
      </c>
      <c r="F3242">
        <v>60.98</v>
      </c>
      <c r="G3242">
        <v>60.8</v>
      </c>
      <c r="H3242">
        <v>29.97</v>
      </c>
      <c r="J3242" t="s">
        <v>20</v>
      </c>
    </row>
    <row r="3243" spans="1:10" x14ac:dyDescent="0.25">
      <c r="A3243" s="1">
        <v>45100</v>
      </c>
      <c r="B3243" s="7">
        <v>0.45347222222222222</v>
      </c>
      <c r="C3243" s="7">
        <v>0.41666666666666669</v>
      </c>
      <c r="D3243" s="8">
        <f>Weather[[#This Row],[Date]]+Weather[[#This Row],[WeatherHourlyBuckets]]</f>
        <v>45100.416666666664</v>
      </c>
      <c r="E3243">
        <v>73.040000000000006</v>
      </c>
      <c r="F3243">
        <v>57.27</v>
      </c>
      <c r="G3243">
        <v>57.02</v>
      </c>
      <c r="H3243">
        <v>29.98</v>
      </c>
      <c r="I3243">
        <v>4</v>
      </c>
      <c r="J3243" t="s">
        <v>11</v>
      </c>
    </row>
    <row r="3244" spans="1:10" x14ac:dyDescent="0.25">
      <c r="A3244" s="1">
        <v>45100</v>
      </c>
      <c r="B3244" s="7">
        <v>0.44791666666666669</v>
      </c>
      <c r="C3244" s="7">
        <v>0.41666666666666669</v>
      </c>
      <c r="D3244" s="8">
        <f>Weather[[#This Row],[Date]]+Weather[[#This Row],[WeatherHourlyBuckets]]</f>
        <v>45100.416666666664</v>
      </c>
      <c r="E3244">
        <v>71.599999999999994</v>
      </c>
      <c r="F3244">
        <v>64.540000000000006</v>
      </c>
      <c r="G3244">
        <v>59</v>
      </c>
      <c r="H3244">
        <v>29.99</v>
      </c>
      <c r="J3244" t="s">
        <v>20</v>
      </c>
    </row>
    <row r="3245" spans="1:10" x14ac:dyDescent="0.25">
      <c r="A3245" s="1">
        <v>45100</v>
      </c>
      <c r="B3245" s="7">
        <v>0.44097222222222221</v>
      </c>
      <c r="C3245" s="7">
        <v>0.41666666666666669</v>
      </c>
      <c r="D3245" s="8">
        <f>Weather[[#This Row],[Date]]+Weather[[#This Row],[WeatherHourlyBuckets]]</f>
        <v>45100.416666666664</v>
      </c>
      <c r="E3245">
        <v>71.599999999999994</v>
      </c>
      <c r="F3245">
        <v>64.540000000000006</v>
      </c>
      <c r="G3245">
        <v>59</v>
      </c>
      <c r="H3245">
        <v>29.99</v>
      </c>
      <c r="J3245" t="s">
        <v>20</v>
      </c>
    </row>
    <row r="3246" spans="1:10" x14ac:dyDescent="0.25">
      <c r="A3246" s="1">
        <v>45100</v>
      </c>
      <c r="B3246" s="7">
        <v>0.4375</v>
      </c>
      <c r="C3246" s="7">
        <v>0.41666666666666669</v>
      </c>
      <c r="D3246" s="8">
        <f>Weather[[#This Row],[Date]]+Weather[[#This Row],[WeatherHourlyBuckets]]</f>
        <v>45100.416666666664</v>
      </c>
      <c r="E3246">
        <v>71.599999999999994</v>
      </c>
      <c r="F3246">
        <v>68.81</v>
      </c>
      <c r="G3246">
        <v>60.8</v>
      </c>
      <c r="H3246">
        <v>29.99</v>
      </c>
      <c r="I3246">
        <v>3</v>
      </c>
      <c r="J3246" t="s">
        <v>14</v>
      </c>
    </row>
    <row r="3247" spans="1:10" x14ac:dyDescent="0.25">
      <c r="A3247" s="1">
        <v>45100</v>
      </c>
      <c r="B3247" s="7">
        <v>0.42708333333333331</v>
      </c>
      <c r="C3247" s="7">
        <v>0.41666666666666669</v>
      </c>
      <c r="D3247" s="8">
        <f>Weather[[#This Row],[Date]]+Weather[[#This Row],[WeatherHourlyBuckets]]</f>
        <v>45100.416666666664</v>
      </c>
      <c r="E3247">
        <v>69.8</v>
      </c>
      <c r="F3247">
        <v>68.61</v>
      </c>
      <c r="G3247">
        <v>59</v>
      </c>
      <c r="H3247">
        <v>30</v>
      </c>
      <c r="I3247">
        <v>5</v>
      </c>
      <c r="J3247" t="s">
        <v>13</v>
      </c>
    </row>
    <row r="3248" spans="1:10" x14ac:dyDescent="0.25">
      <c r="A3248" s="1">
        <v>45100</v>
      </c>
      <c r="B3248" s="7">
        <v>0.4236111111111111</v>
      </c>
      <c r="C3248" s="7">
        <v>0.41666666666666669</v>
      </c>
      <c r="D3248" s="8">
        <f>Weather[[#This Row],[Date]]+Weather[[#This Row],[WeatherHourlyBuckets]]</f>
        <v>45100.416666666664</v>
      </c>
      <c r="E3248">
        <v>69.8</v>
      </c>
      <c r="F3248">
        <v>68.61</v>
      </c>
      <c r="G3248">
        <v>59</v>
      </c>
      <c r="H3248">
        <v>30</v>
      </c>
      <c r="I3248">
        <v>5</v>
      </c>
      <c r="J3248" t="s">
        <v>13</v>
      </c>
    </row>
    <row r="3249" spans="1:10" x14ac:dyDescent="0.25">
      <c r="A3249" s="1">
        <v>45100</v>
      </c>
      <c r="B3249" s="7">
        <v>0.4201388888888889</v>
      </c>
      <c r="C3249" s="7">
        <v>0.41666666666666669</v>
      </c>
      <c r="D3249" s="8">
        <f>Weather[[#This Row],[Date]]+Weather[[#This Row],[WeatherHourlyBuckets]]</f>
        <v>45100.416666666664</v>
      </c>
      <c r="E3249">
        <v>68</v>
      </c>
      <c r="F3249">
        <v>72.97</v>
      </c>
      <c r="G3249">
        <v>59</v>
      </c>
      <c r="H3249">
        <v>30</v>
      </c>
      <c r="I3249">
        <v>4</v>
      </c>
      <c r="J3249" t="s">
        <v>13</v>
      </c>
    </row>
    <row r="3250" spans="1:10" x14ac:dyDescent="0.25">
      <c r="A3250" s="1">
        <v>45100</v>
      </c>
      <c r="B3250" s="7">
        <v>0.41666666666666669</v>
      </c>
      <c r="C3250" s="7">
        <v>0.41666666666666669</v>
      </c>
      <c r="D3250" s="8">
        <f>Weather[[#This Row],[Date]]+Weather[[#This Row],[WeatherHourlyBuckets]]</f>
        <v>45100.416666666664</v>
      </c>
      <c r="E3250">
        <v>69.8</v>
      </c>
      <c r="F3250">
        <v>68.61</v>
      </c>
      <c r="G3250">
        <v>59</v>
      </c>
      <c r="H3250">
        <v>30</v>
      </c>
      <c r="I3250">
        <v>5</v>
      </c>
      <c r="J3250" t="s">
        <v>13</v>
      </c>
    </row>
    <row r="3251" spans="1:10" x14ac:dyDescent="0.25">
      <c r="A3251" s="1">
        <v>45100</v>
      </c>
      <c r="B3251" s="7">
        <v>0.41180555555555554</v>
      </c>
      <c r="C3251" s="7">
        <v>0.375</v>
      </c>
      <c r="D3251" s="8">
        <f>Weather[[#This Row],[Date]]+Weather[[#This Row],[WeatherHourlyBuckets]]</f>
        <v>45100.375</v>
      </c>
      <c r="E3251">
        <v>68</v>
      </c>
      <c r="F3251">
        <v>70.2</v>
      </c>
      <c r="G3251">
        <v>57.92</v>
      </c>
      <c r="H3251">
        <v>30</v>
      </c>
      <c r="I3251">
        <v>3</v>
      </c>
      <c r="J3251" t="s">
        <v>20</v>
      </c>
    </row>
    <row r="3252" spans="1:10" x14ac:dyDescent="0.25">
      <c r="A3252" s="1">
        <v>45100</v>
      </c>
      <c r="B3252" s="7">
        <v>0.40972222222222221</v>
      </c>
      <c r="C3252" s="7">
        <v>0.375</v>
      </c>
      <c r="D3252" s="8">
        <f>Weather[[#This Row],[Date]]+Weather[[#This Row],[WeatherHourlyBuckets]]</f>
        <v>45100.375</v>
      </c>
      <c r="E3252">
        <v>66.2</v>
      </c>
      <c r="F3252">
        <v>77.64</v>
      </c>
      <c r="G3252">
        <v>59</v>
      </c>
      <c r="H3252">
        <v>30</v>
      </c>
      <c r="I3252">
        <v>3</v>
      </c>
      <c r="J3252" t="s">
        <v>23</v>
      </c>
    </row>
    <row r="3253" spans="1:10" x14ac:dyDescent="0.25">
      <c r="A3253" s="1">
        <v>45100</v>
      </c>
      <c r="B3253" s="7">
        <v>0.40277777777777779</v>
      </c>
      <c r="C3253" s="7">
        <v>0.375</v>
      </c>
      <c r="D3253" s="8">
        <f>Weather[[#This Row],[Date]]+Weather[[#This Row],[WeatherHourlyBuckets]]</f>
        <v>45100.375</v>
      </c>
      <c r="E3253">
        <v>66.2</v>
      </c>
      <c r="F3253">
        <v>77.64</v>
      </c>
      <c r="G3253">
        <v>59</v>
      </c>
      <c r="H3253">
        <v>30.01</v>
      </c>
      <c r="I3253">
        <v>4</v>
      </c>
      <c r="J3253" t="s">
        <v>13</v>
      </c>
    </row>
    <row r="3254" spans="1:10" x14ac:dyDescent="0.25">
      <c r="A3254" s="1">
        <v>45100</v>
      </c>
      <c r="B3254" s="7">
        <v>0.39930555555555558</v>
      </c>
      <c r="C3254" s="7">
        <v>0.375</v>
      </c>
      <c r="D3254" s="8">
        <f>Weather[[#This Row],[Date]]+Weather[[#This Row],[WeatherHourlyBuckets]]</f>
        <v>45100.375</v>
      </c>
      <c r="E3254">
        <v>66.2</v>
      </c>
      <c r="F3254">
        <v>77.64</v>
      </c>
      <c r="G3254">
        <v>59</v>
      </c>
      <c r="H3254">
        <v>30.01</v>
      </c>
      <c r="I3254">
        <v>3</v>
      </c>
      <c r="J3254" t="s">
        <v>12</v>
      </c>
    </row>
    <row r="3255" spans="1:10" x14ac:dyDescent="0.25">
      <c r="A3255" s="1">
        <v>45100</v>
      </c>
      <c r="B3255" s="7">
        <v>0.39583333333333331</v>
      </c>
      <c r="C3255" s="7">
        <v>0.375</v>
      </c>
      <c r="D3255" s="8">
        <f>Weather[[#This Row],[Date]]+Weather[[#This Row],[WeatherHourlyBuckets]]</f>
        <v>45100.375</v>
      </c>
      <c r="E3255">
        <v>66.2</v>
      </c>
      <c r="F3255">
        <v>77.64</v>
      </c>
      <c r="G3255">
        <v>59</v>
      </c>
      <c r="H3255">
        <v>30.01</v>
      </c>
      <c r="I3255">
        <v>3</v>
      </c>
      <c r="J3255" t="s">
        <v>13</v>
      </c>
    </row>
    <row r="3256" spans="1:10" x14ac:dyDescent="0.25">
      <c r="A3256" s="1">
        <v>45100</v>
      </c>
      <c r="B3256" s="7">
        <v>0.37847222222222221</v>
      </c>
      <c r="C3256" s="7">
        <v>0.375</v>
      </c>
      <c r="D3256" s="8">
        <f>Weather[[#This Row],[Date]]+Weather[[#This Row],[WeatherHourlyBuckets]]</f>
        <v>45100.375</v>
      </c>
      <c r="E3256">
        <v>64.400000000000006</v>
      </c>
      <c r="F3256">
        <v>82.65</v>
      </c>
      <c r="G3256">
        <v>59</v>
      </c>
      <c r="H3256">
        <v>30.02</v>
      </c>
      <c r="I3256">
        <v>3</v>
      </c>
      <c r="J3256" t="s">
        <v>22</v>
      </c>
    </row>
    <row r="3257" spans="1:10" x14ac:dyDescent="0.25">
      <c r="A3257" s="1">
        <v>45100</v>
      </c>
      <c r="B3257" s="7">
        <v>0.37013888888888891</v>
      </c>
      <c r="C3257" s="7">
        <v>0.33333333333333331</v>
      </c>
      <c r="D3257" s="8">
        <f>Weather[[#This Row],[Date]]+Weather[[#This Row],[WeatherHourlyBuckets]]</f>
        <v>45100.333333333336</v>
      </c>
      <c r="E3257">
        <v>62.96</v>
      </c>
      <c r="F3257">
        <v>83.62</v>
      </c>
      <c r="G3257">
        <v>57.92</v>
      </c>
      <c r="H3257">
        <v>30.03</v>
      </c>
      <c r="I3257">
        <v>3</v>
      </c>
      <c r="J3257" t="s">
        <v>20</v>
      </c>
    </row>
    <row r="3258" spans="1:10" x14ac:dyDescent="0.25">
      <c r="A3258" s="1">
        <v>45100</v>
      </c>
      <c r="B3258" s="7">
        <v>0.32847222222222222</v>
      </c>
      <c r="C3258" s="7">
        <v>0.29166666666666669</v>
      </c>
      <c r="D3258" s="8">
        <f>Weather[[#This Row],[Date]]+Weather[[#This Row],[WeatherHourlyBuckets]]</f>
        <v>45100.291666666664</v>
      </c>
      <c r="E3258">
        <v>60.98</v>
      </c>
      <c r="F3258">
        <v>89.67</v>
      </c>
      <c r="G3258">
        <v>57.92</v>
      </c>
      <c r="H3258">
        <v>30.05</v>
      </c>
      <c r="J3258" t="s">
        <v>20</v>
      </c>
    </row>
    <row r="3259" spans="1:10" x14ac:dyDescent="0.25">
      <c r="A3259" s="1">
        <v>45100</v>
      </c>
      <c r="B3259" s="7">
        <v>0.28680555555555554</v>
      </c>
      <c r="C3259" s="7">
        <v>0.25</v>
      </c>
      <c r="D3259" s="8">
        <f>Weather[[#This Row],[Date]]+Weather[[#This Row],[WeatherHourlyBuckets]]</f>
        <v>45100.25</v>
      </c>
      <c r="E3259">
        <v>57.92</v>
      </c>
      <c r="F3259">
        <v>96.82</v>
      </c>
      <c r="G3259">
        <v>57.02</v>
      </c>
      <c r="H3259">
        <v>30.06</v>
      </c>
      <c r="I3259">
        <v>4</v>
      </c>
      <c r="J3259" t="s">
        <v>19</v>
      </c>
    </row>
    <row r="3260" spans="1:10" x14ac:dyDescent="0.25">
      <c r="A3260" s="1">
        <v>45100</v>
      </c>
      <c r="B3260" s="7">
        <v>0.24513888888888888</v>
      </c>
      <c r="C3260" s="7">
        <v>0.20833333333333334</v>
      </c>
      <c r="D3260" s="8">
        <f>Weather[[#This Row],[Date]]+Weather[[#This Row],[WeatherHourlyBuckets]]</f>
        <v>45100.208333333336</v>
      </c>
      <c r="E3260">
        <v>53.96</v>
      </c>
      <c r="F3260">
        <v>100</v>
      </c>
      <c r="G3260">
        <v>53.96</v>
      </c>
      <c r="H3260">
        <v>30.06</v>
      </c>
      <c r="I3260">
        <v>4</v>
      </c>
      <c r="J3260" t="s">
        <v>21</v>
      </c>
    </row>
    <row r="3261" spans="1:10" x14ac:dyDescent="0.25">
      <c r="A3261" s="1">
        <v>45100</v>
      </c>
      <c r="B3261" s="7">
        <v>0.20347222222222222</v>
      </c>
      <c r="C3261" s="7">
        <v>0.16666666666666666</v>
      </c>
      <c r="D3261" s="8">
        <f>Weather[[#This Row],[Date]]+Weather[[#This Row],[WeatherHourlyBuckets]]</f>
        <v>45100.166666666664</v>
      </c>
      <c r="E3261">
        <v>55.04</v>
      </c>
      <c r="F3261">
        <v>96.14</v>
      </c>
      <c r="G3261">
        <v>53.96</v>
      </c>
      <c r="H3261">
        <v>30.05</v>
      </c>
      <c r="I3261">
        <v>4</v>
      </c>
      <c r="J3261" t="s">
        <v>19</v>
      </c>
    </row>
    <row r="3262" spans="1:10" x14ac:dyDescent="0.25">
      <c r="A3262" s="1">
        <v>45100</v>
      </c>
      <c r="B3262" s="7">
        <v>0.17152777777777778</v>
      </c>
      <c r="C3262" s="7">
        <v>0.16666666666666666</v>
      </c>
      <c r="D3262" s="8">
        <f>Weather[[#This Row],[Date]]+Weather[[#This Row],[WeatherHourlyBuckets]]</f>
        <v>45100.166666666664</v>
      </c>
      <c r="E3262">
        <v>57.02</v>
      </c>
      <c r="F3262">
        <v>100</v>
      </c>
      <c r="G3262">
        <v>57.02</v>
      </c>
      <c r="H3262">
        <v>30.05</v>
      </c>
      <c r="I3262">
        <v>3</v>
      </c>
      <c r="J3262" t="s">
        <v>19</v>
      </c>
    </row>
    <row r="3263" spans="1:10" x14ac:dyDescent="0.25">
      <c r="A3263" s="1">
        <v>45100</v>
      </c>
      <c r="B3263" s="7">
        <v>0.16180555555555556</v>
      </c>
      <c r="C3263" s="7">
        <v>0.125</v>
      </c>
      <c r="D3263" s="8">
        <f>Weather[[#This Row],[Date]]+Weather[[#This Row],[WeatherHourlyBuckets]]</f>
        <v>45100.125</v>
      </c>
      <c r="E3263">
        <v>57.02</v>
      </c>
      <c r="F3263">
        <v>96.17</v>
      </c>
      <c r="G3263">
        <v>55.94</v>
      </c>
      <c r="H3263">
        <v>30.05</v>
      </c>
      <c r="I3263">
        <v>5</v>
      </c>
      <c r="J3263" t="s">
        <v>16</v>
      </c>
    </row>
    <row r="3264" spans="1:10" x14ac:dyDescent="0.25">
      <c r="A3264" s="1">
        <v>45100</v>
      </c>
      <c r="B3264" s="7">
        <v>0.15138888888888888</v>
      </c>
      <c r="C3264" s="7">
        <v>0.125</v>
      </c>
      <c r="D3264" s="8">
        <f>Weather[[#This Row],[Date]]+Weather[[#This Row],[WeatherHourlyBuckets]]</f>
        <v>45100.125</v>
      </c>
      <c r="E3264">
        <v>57.02</v>
      </c>
      <c r="F3264">
        <v>93.09</v>
      </c>
      <c r="G3264">
        <v>55.04</v>
      </c>
      <c r="H3264">
        <v>30.04</v>
      </c>
      <c r="I3264">
        <v>4</v>
      </c>
      <c r="J3264" t="s">
        <v>17</v>
      </c>
    </row>
    <row r="3265" spans="1:11" x14ac:dyDescent="0.25">
      <c r="A3265" s="1">
        <v>45100</v>
      </c>
      <c r="B3265" s="7">
        <v>0.12013888888888889</v>
      </c>
      <c r="C3265" s="7">
        <v>8.3333333333333329E-2</v>
      </c>
      <c r="D3265" s="8">
        <f>Weather[[#This Row],[Date]]+Weather[[#This Row],[WeatherHourlyBuckets]]</f>
        <v>45100.083333333336</v>
      </c>
      <c r="E3265">
        <v>59</v>
      </c>
      <c r="F3265">
        <v>86.7</v>
      </c>
      <c r="G3265">
        <v>55.04</v>
      </c>
      <c r="H3265">
        <v>30.05</v>
      </c>
      <c r="I3265">
        <v>7</v>
      </c>
      <c r="J3265" t="s">
        <v>19</v>
      </c>
    </row>
    <row r="3266" spans="1:11" x14ac:dyDescent="0.25">
      <c r="A3266" s="1">
        <v>45100</v>
      </c>
      <c r="B3266" s="7">
        <v>7.8472222222222221E-2</v>
      </c>
      <c r="C3266" s="7">
        <v>4.1666666666666664E-2</v>
      </c>
      <c r="D3266" s="8">
        <f>Weather[[#This Row],[Date]]+Weather[[#This Row],[WeatherHourlyBuckets]]</f>
        <v>45100.041666666664</v>
      </c>
      <c r="E3266">
        <v>57.92</v>
      </c>
      <c r="F3266">
        <v>90.12</v>
      </c>
      <c r="G3266">
        <v>55.04</v>
      </c>
      <c r="H3266">
        <v>30.07</v>
      </c>
      <c r="I3266">
        <v>5</v>
      </c>
      <c r="J3266" t="s">
        <v>18</v>
      </c>
    </row>
    <row r="3267" spans="1:11" x14ac:dyDescent="0.25">
      <c r="A3267" s="1">
        <v>45100</v>
      </c>
      <c r="B3267" s="7">
        <v>3.6805555555555557E-2</v>
      </c>
      <c r="C3267" s="7">
        <v>0</v>
      </c>
      <c r="D3267" s="8">
        <f>Weather[[#This Row],[Date]]+Weather[[#This Row],[WeatherHourlyBuckets]]</f>
        <v>45100</v>
      </c>
      <c r="E3267">
        <v>60.08</v>
      </c>
      <c r="F3267">
        <v>80.209999999999994</v>
      </c>
      <c r="G3267">
        <v>53.96</v>
      </c>
      <c r="H3267">
        <v>30.07</v>
      </c>
      <c r="I3267">
        <v>11</v>
      </c>
      <c r="J3267" t="s">
        <v>11</v>
      </c>
    </row>
    <row r="3268" spans="1:11" x14ac:dyDescent="0.25">
      <c r="A3268" s="1">
        <v>45100</v>
      </c>
      <c r="B3268" s="7">
        <v>0.78819444444444442</v>
      </c>
      <c r="C3268" s="7">
        <v>0.75</v>
      </c>
      <c r="D3268" s="8">
        <f>Weather[[#This Row],[Date]]+Weather[[#This Row],[WeatherHourlyBuckets]]</f>
        <v>45100.75</v>
      </c>
      <c r="E3268">
        <v>75.2</v>
      </c>
      <c r="F3268">
        <v>60.98</v>
      </c>
      <c r="G3268">
        <v>60.8</v>
      </c>
      <c r="H3268">
        <v>29.87</v>
      </c>
      <c r="I3268">
        <v>13</v>
      </c>
      <c r="J3268" t="s">
        <v>17</v>
      </c>
      <c r="K3268">
        <v>18</v>
      </c>
    </row>
    <row r="3269" spans="1:11" x14ac:dyDescent="0.25">
      <c r="A3269" s="1">
        <v>45100</v>
      </c>
      <c r="B3269" s="7">
        <v>0.76041666666666663</v>
      </c>
      <c r="C3269" s="7">
        <v>0.75</v>
      </c>
      <c r="D3269" s="8">
        <f>Weather[[#This Row],[Date]]+Weather[[#This Row],[WeatherHourlyBuckets]]</f>
        <v>45100.75</v>
      </c>
      <c r="E3269">
        <v>77</v>
      </c>
      <c r="F3269">
        <v>61.21</v>
      </c>
      <c r="G3269">
        <v>62.6</v>
      </c>
      <c r="H3269">
        <v>29.86</v>
      </c>
      <c r="I3269">
        <v>12</v>
      </c>
      <c r="J3269" t="s">
        <v>15</v>
      </c>
      <c r="K3269">
        <v>17</v>
      </c>
    </row>
    <row r="3270" spans="1:11" x14ac:dyDescent="0.25">
      <c r="A3270" s="1">
        <v>45100</v>
      </c>
      <c r="B3270" s="7">
        <v>0.75</v>
      </c>
      <c r="C3270" s="7">
        <v>0.75</v>
      </c>
      <c r="D3270" s="8">
        <f>Weather[[#This Row],[Date]]+Weather[[#This Row],[WeatherHourlyBuckets]]</f>
        <v>45100.75</v>
      </c>
      <c r="E3270">
        <v>78.8</v>
      </c>
      <c r="F3270">
        <v>57.69</v>
      </c>
      <c r="G3270">
        <v>62.6</v>
      </c>
      <c r="H3270">
        <v>29.85</v>
      </c>
      <c r="I3270">
        <v>12</v>
      </c>
      <c r="J3270" t="s">
        <v>15</v>
      </c>
      <c r="K3270">
        <v>17</v>
      </c>
    </row>
    <row r="3271" spans="1:11" x14ac:dyDescent="0.25">
      <c r="A3271" s="1">
        <v>45100</v>
      </c>
      <c r="B3271" s="7">
        <v>0.74513888888888891</v>
      </c>
      <c r="C3271" s="7">
        <v>0.70833333333333337</v>
      </c>
      <c r="D3271" s="8">
        <f>Weather[[#This Row],[Date]]+Weather[[#This Row],[WeatherHourlyBuckets]]</f>
        <v>45100.708333333336</v>
      </c>
      <c r="E3271">
        <v>78.08</v>
      </c>
      <c r="F3271">
        <v>57.96</v>
      </c>
      <c r="G3271">
        <v>62.06</v>
      </c>
      <c r="H3271">
        <v>29.85</v>
      </c>
      <c r="I3271">
        <v>12</v>
      </c>
      <c r="J3271" t="s">
        <v>15</v>
      </c>
      <c r="K3271">
        <v>21</v>
      </c>
    </row>
    <row r="3272" spans="1:11" x14ac:dyDescent="0.25">
      <c r="A3272" s="1">
        <v>45100</v>
      </c>
      <c r="B3272" s="7">
        <v>0.72916666666666663</v>
      </c>
      <c r="C3272" s="7">
        <v>0.70833333333333337</v>
      </c>
      <c r="D3272" s="8">
        <f>Weather[[#This Row],[Date]]+Weather[[#This Row],[WeatherHourlyBuckets]]</f>
        <v>45100.708333333336</v>
      </c>
      <c r="E3272">
        <v>78.8</v>
      </c>
      <c r="F3272">
        <v>57.69</v>
      </c>
      <c r="G3272">
        <v>62.6</v>
      </c>
      <c r="H3272">
        <v>29.86</v>
      </c>
      <c r="I3272">
        <v>15</v>
      </c>
      <c r="J3272" t="s">
        <v>15</v>
      </c>
      <c r="K3272">
        <v>21</v>
      </c>
    </row>
    <row r="3273" spans="1:11" x14ac:dyDescent="0.25">
      <c r="A3273" s="1">
        <v>45100</v>
      </c>
      <c r="B3273" s="7">
        <v>0.66180555555555554</v>
      </c>
      <c r="C3273" s="7">
        <v>0.625</v>
      </c>
      <c r="D3273" s="8">
        <f>Weather[[#This Row],[Date]]+Weather[[#This Row],[WeatherHourlyBuckets]]</f>
        <v>45100.625</v>
      </c>
      <c r="E3273">
        <v>82.94</v>
      </c>
      <c r="F3273">
        <v>28.52</v>
      </c>
      <c r="G3273">
        <v>46.94</v>
      </c>
      <c r="H3273">
        <v>29.88</v>
      </c>
      <c r="I3273">
        <v>9</v>
      </c>
      <c r="J3273" t="s">
        <v>12</v>
      </c>
      <c r="K3273">
        <v>15</v>
      </c>
    </row>
    <row r="3274" spans="1:11" x14ac:dyDescent="0.25">
      <c r="A3274" s="1">
        <v>45100</v>
      </c>
      <c r="B3274" s="7">
        <v>0.61805555555555558</v>
      </c>
      <c r="C3274" s="7">
        <v>0.58333333333333337</v>
      </c>
      <c r="D3274" s="8">
        <f>Weather[[#This Row],[Date]]+Weather[[#This Row],[WeatherHourlyBuckets]]</f>
        <v>45100.583333333336</v>
      </c>
      <c r="E3274">
        <v>80.599999999999994</v>
      </c>
      <c r="F3274">
        <v>32.25</v>
      </c>
      <c r="G3274">
        <v>48.2</v>
      </c>
      <c r="H3274">
        <v>29.9</v>
      </c>
      <c r="I3274">
        <v>4</v>
      </c>
      <c r="J3274" t="s">
        <v>13</v>
      </c>
      <c r="K3274">
        <v>16</v>
      </c>
    </row>
    <row r="3275" spans="1:11" x14ac:dyDescent="0.25">
      <c r="A3275" s="1">
        <v>45100</v>
      </c>
      <c r="B3275" s="7">
        <v>0.56597222222222221</v>
      </c>
      <c r="C3275" s="7">
        <v>0.54166666666666663</v>
      </c>
      <c r="D3275" s="8">
        <f>Weather[[#This Row],[Date]]+Weather[[#This Row],[WeatherHourlyBuckets]]</f>
        <v>45100.541666666664</v>
      </c>
      <c r="E3275">
        <v>78.8</v>
      </c>
      <c r="F3275">
        <v>54.14</v>
      </c>
      <c r="G3275">
        <v>60.8</v>
      </c>
      <c r="H3275">
        <v>29.93</v>
      </c>
      <c r="I3275">
        <v>12</v>
      </c>
      <c r="J3275" t="s">
        <v>23</v>
      </c>
      <c r="K3275">
        <v>18</v>
      </c>
    </row>
    <row r="3276" spans="1:11" x14ac:dyDescent="0.25">
      <c r="A3276" s="1">
        <v>45100</v>
      </c>
      <c r="B3276" s="7">
        <v>0.54861111111111116</v>
      </c>
      <c r="C3276" s="7">
        <v>0.54166666666666663</v>
      </c>
      <c r="D3276" s="8">
        <f>Weather[[#This Row],[Date]]+Weather[[#This Row],[WeatherHourlyBuckets]]</f>
        <v>45100.541666666664</v>
      </c>
      <c r="E3276">
        <v>78.8</v>
      </c>
      <c r="F3276">
        <v>54.14</v>
      </c>
      <c r="G3276">
        <v>60.8</v>
      </c>
      <c r="H3276">
        <v>29.94</v>
      </c>
      <c r="I3276">
        <v>9</v>
      </c>
      <c r="J3276" t="s">
        <v>14</v>
      </c>
      <c r="K3276">
        <v>14</v>
      </c>
    </row>
    <row r="3277" spans="1:11" x14ac:dyDescent="0.25">
      <c r="A3277" s="1">
        <v>45100</v>
      </c>
      <c r="B3277" s="7">
        <v>4.8611111111111112E-2</v>
      </c>
      <c r="C3277" s="7">
        <v>4.1666666666666664E-2</v>
      </c>
      <c r="D3277" s="8">
        <f>Weather[[#This Row],[Date]]+Weather[[#This Row],[WeatherHourlyBuckets]]</f>
        <v>45100.041666666664</v>
      </c>
      <c r="E3277">
        <v>59</v>
      </c>
      <c r="F3277">
        <v>82.27</v>
      </c>
      <c r="G3277">
        <v>53.6</v>
      </c>
      <c r="H3277">
        <v>30.07</v>
      </c>
      <c r="I3277">
        <v>14</v>
      </c>
      <c r="J3277" t="s">
        <v>11</v>
      </c>
      <c r="K3277">
        <v>19</v>
      </c>
    </row>
    <row r="3278" spans="1:11" x14ac:dyDescent="0.25">
      <c r="A3278" s="1">
        <v>45100</v>
      </c>
      <c r="B3278" s="7">
        <v>3.125E-2</v>
      </c>
      <c r="C3278" s="7">
        <v>0</v>
      </c>
      <c r="D3278" s="8">
        <f>Weather[[#This Row],[Date]]+Weather[[#This Row],[WeatherHourlyBuckets]]</f>
        <v>45100</v>
      </c>
      <c r="E3278">
        <v>60.8</v>
      </c>
      <c r="F3278">
        <v>82.4</v>
      </c>
      <c r="G3278">
        <v>55.4</v>
      </c>
      <c r="H3278">
        <v>30.08</v>
      </c>
      <c r="I3278">
        <v>13</v>
      </c>
      <c r="J3278" t="s">
        <v>11</v>
      </c>
      <c r="K3278">
        <v>18</v>
      </c>
    </row>
    <row r="3279" spans="1:11" x14ac:dyDescent="0.25">
      <c r="A3279" s="1">
        <v>45100</v>
      </c>
      <c r="B3279" s="7">
        <v>2.7777777777777776E-2</v>
      </c>
      <c r="C3279" s="7">
        <v>0</v>
      </c>
      <c r="D3279" s="8">
        <f>Weather[[#This Row],[Date]]+Weather[[#This Row],[WeatherHourlyBuckets]]</f>
        <v>45100</v>
      </c>
      <c r="E3279">
        <v>60.8</v>
      </c>
      <c r="F3279">
        <v>82.4</v>
      </c>
      <c r="G3279">
        <v>55.4</v>
      </c>
      <c r="H3279">
        <v>30.08</v>
      </c>
      <c r="I3279">
        <v>10</v>
      </c>
      <c r="J3279" t="s">
        <v>11</v>
      </c>
      <c r="K3279">
        <v>15</v>
      </c>
    </row>
    <row r="3280" spans="1:11" x14ac:dyDescent="0.25">
      <c r="A3280" s="1">
        <v>45099</v>
      </c>
      <c r="B3280" s="7">
        <v>0.99652777777777779</v>
      </c>
      <c r="C3280" s="7">
        <v>0.95833333333333337</v>
      </c>
      <c r="D3280" s="8">
        <f>Weather[[#This Row],[Date]]+Weather[[#This Row],[WeatherHourlyBuckets]]</f>
        <v>45099.958333333336</v>
      </c>
      <c r="E3280">
        <v>60.8</v>
      </c>
      <c r="F3280">
        <v>77.17</v>
      </c>
      <c r="G3280">
        <v>53.6</v>
      </c>
      <c r="H3280">
        <v>30.09</v>
      </c>
      <c r="J3280" t="s">
        <v>20</v>
      </c>
    </row>
    <row r="3281" spans="1:10" x14ac:dyDescent="0.25">
      <c r="A3281" s="1">
        <v>45099</v>
      </c>
      <c r="B3281" s="7">
        <v>0.99305555555555558</v>
      </c>
      <c r="C3281" s="7">
        <v>0.95833333333333337</v>
      </c>
      <c r="D3281" s="8">
        <f>Weather[[#This Row],[Date]]+Weather[[#This Row],[WeatherHourlyBuckets]]</f>
        <v>45099.958333333336</v>
      </c>
      <c r="E3281">
        <v>60.8</v>
      </c>
      <c r="F3281">
        <v>77.17</v>
      </c>
      <c r="G3281">
        <v>53.6</v>
      </c>
      <c r="H3281">
        <v>30.09</v>
      </c>
      <c r="J3281" t="s">
        <v>20</v>
      </c>
    </row>
    <row r="3282" spans="1:10" x14ac:dyDescent="0.25">
      <c r="A3282" s="1">
        <v>45099</v>
      </c>
      <c r="B3282" s="7">
        <v>0.98958333333333337</v>
      </c>
      <c r="C3282" s="7">
        <v>0.95833333333333337</v>
      </c>
      <c r="D3282" s="8">
        <f>Weather[[#This Row],[Date]]+Weather[[#This Row],[WeatherHourlyBuckets]]</f>
        <v>45099.958333333336</v>
      </c>
      <c r="E3282">
        <v>60.8</v>
      </c>
      <c r="F3282">
        <v>77.17</v>
      </c>
      <c r="G3282">
        <v>53.6</v>
      </c>
      <c r="H3282">
        <v>30.09</v>
      </c>
      <c r="I3282">
        <v>3</v>
      </c>
      <c r="J3282" t="s">
        <v>12</v>
      </c>
    </row>
    <row r="3283" spans="1:10" x14ac:dyDescent="0.25">
      <c r="A3283" s="1">
        <v>45099</v>
      </c>
      <c r="B3283" s="7">
        <v>0.98611111111111116</v>
      </c>
      <c r="C3283" s="7">
        <v>0.95833333333333337</v>
      </c>
      <c r="D3283" s="8">
        <f>Weather[[#This Row],[Date]]+Weather[[#This Row],[WeatherHourlyBuckets]]</f>
        <v>45099.958333333336</v>
      </c>
      <c r="E3283">
        <v>60.8</v>
      </c>
      <c r="F3283">
        <v>77.17</v>
      </c>
      <c r="G3283">
        <v>53.6</v>
      </c>
      <c r="H3283">
        <v>30.09</v>
      </c>
      <c r="I3283">
        <v>6</v>
      </c>
      <c r="J3283" t="s">
        <v>21</v>
      </c>
    </row>
    <row r="3284" spans="1:10" x14ac:dyDescent="0.25">
      <c r="A3284" s="1">
        <v>45099</v>
      </c>
      <c r="B3284" s="7">
        <v>0.98263888888888884</v>
      </c>
      <c r="C3284" s="7">
        <v>0.95833333333333337</v>
      </c>
      <c r="D3284" s="8">
        <f>Weather[[#This Row],[Date]]+Weather[[#This Row],[WeatherHourlyBuckets]]</f>
        <v>45099.958333333336</v>
      </c>
      <c r="E3284">
        <v>60.8</v>
      </c>
      <c r="F3284">
        <v>77.17</v>
      </c>
      <c r="G3284">
        <v>53.6</v>
      </c>
      <c r="H3284">
        <v>30.09</v>
      </c>
      <c r="I3284">
        <v>6</v>
      </c>
      <c r="J3284" t="s">
        <v>21</v>
      </c>
    </row>
    <row r="3285" spans="1:10" x14ac:dyDescent="0.25">
      <c r="A3285" s="1">
        <v>45099</v>
      </c>
      <c r="B3285" s="7">
        <v>0.97916666666666663</v>
      </c>
      <c r="C3285" s="7">
        <v>0.95833333333333337</v>
      </c>
      <c r="D3285" s="8">
        <f>Weather[[#This Row],[Date]]+Weather[[#This Row],[WeatherHourlyBuckets]]</f>
        <v>45099.958333333336</v>
      </c>
      <c r="E3285">
        <v>60.8</v>
      </c>
      <c r="F3285">
        <v>77.17</v>
      </c>
      <c r="G3285">
        <v>53.6</v>
      </c>
      <c r="H3285">
        <v>30.09</v>
      </c>
      <c r="I3285">
        <v>9</v>
      </c>
      <c r="J3285" t="s">
        <v>24</v>
      </c>
    </row>
    <row r="3286" spans="1:10" x14ac:dyDescent="0.25">
      <c r="A3286" s="1">
        <v>45099</v>
      </c>
      <c r="B3286" s="7">
        <v>0.96875</v>
      </c>
      <c r="C3286" s="7">
        <v>0.95833333333333337</v>
      </c>
      <c r="D3286" s="8">
        <f>Weather[[#This Row],[Date]]+Weather[[#This Row],[WeatherHourlyBuckets]]</f>
        <v>45099.958333333336</v>
      </c>
      <c r="E3286">
        <v>57.2</v>
      </c>
      <c r="F3286">
        <v>87.75</v>
      </c>
      <c r="G3286">
        <v>53.6</v>
      </c>
      <c r="H3286">
        <v>30.09</v>
      </c>
      <c r="I3286">
        <v>9</v>
      </c>
      <c r="J3286" t="s">
        <v>27</v>
      </c>
    </row>
    <row r="3287" spans="1:10" x14ac:dyDescent="0.25">
      <c r="A3287" s="1">
        <v>45099</v>
      </c>
      <c r="B3287" s="7">
        <v>0.96527777777777779</v>
      </c>
      <c r="C3287" s="7">
        <v>0.95833333333333337</v>
      </c>
      <c r="D3287" s="8">
        <f>Weather[[#This Row],[Date]]+Weather[[#This Row],[WeatherHourlyBuckets]]</f>
        <v>45099.958333333336</v>
      </c>
      <c r="E3287">
        <v>57.2</v>
      </c>
      <c r="F3287">
        <v>87.75</v>
      </c>
      <c r="G3287">
        <v>53.6</v>
      </c>
      <c r="H3287">
        <v>30.09</v>
      </c>
      <c r="I3287">
        <v>6</v>
      </c>
      <c r="J3287" t="s">
        <v>27</v>
      </c>
    </row>
    <row r="3288" spans="1:10" x14ac:dyDescent="0.25">
      <c r="A3288" s="1">
        <v>45099</v>
      </c>
      <c r="B3288" s="7">
        <v>0.96180555555555558</v>
      </c>
      <c r="C3288" s="7">
        <v>0.95833333333333337</v>
      </c>
      <c r="D3288" s="8">
        <f>Weather[[#This Row],[Date]]+Weather[[#This Row],[WeatherHourlyBuckets]]</f>
        <v>45099.958333333336</v>
      </c>
      <c r="E3288">
        <v>57.2</v>
      </c>
      <c r="F3288">
        <v>87.75</v>
      </c>
      <c r="G3288">
        <v>53.6</v>
      </c>
      <c r="H3288">
        <v>30.09</v>
      </c>
      <c r="I3288">
        <v>5</v>
      </c>
      <c r="J3288" t="s">
        <v>21</v>
      </c>
    </row>
    <row r="3289" spans="1:10" x14ac:dyDescent="0.25">
      <c r="A3289" s="1">
        <v>45099</v>
      </c>
      <c r="B3289" s="7">
        <v>0.95833333333333337</v>
      </c>
      <c r="C3289" s="7">
        <v>0.95833333333333337</v>
      </c>
      <c r="D3289" s="8">
        <f>Weather[[#This Row],[Date]]+Weather[[#This Row],[WeatherHourlyBuckets]]</f>
        <v>45099.958333333336</v>
      </c>
      <c r="E3289">
        <v>57.2</v>
      </c>
      <c r="F3289">
        <v>87.75</v>
      </c>
      <c r="G3289">
        <v>53.6</v>
      </c>
      <c r="H3289">
        <v>30.1</v>
      </c>
      <c r="I3289">
        <v>6</v>
      </c>
      <c r="J3289" t="s">
        <v>11</v>
      </c>
    </row>
    <row r="3290" spans="1:10" x14ac:dyDescent="0.25">
      <c r="A3290" s="1">
        <v>45099</v>
      </c>
      <c r="B3290" s="7">
        <v>0.91666666666666663</v>
      </c>
      <c r="C3290" s="7">
        <v>0.91666666666666663</v>
      </c>
      <c r="D3290" s="8">
        <f>Weather[[#This Row],[Date]]+Weather[[#This Row],[WeatherHourlyBuckets]]</f>
        <v>45099.916666666664</v>
      </c>
      <c r="E3290">
        <v>60.8</v>
      </c>
      <c r="F3290">
        <v>77.17</v>
      </c>
      <c r="G3290">
        <v>53.6</v>
      </c>
      <c r="H3290">
        <v>30.1</v>
      </c>
      <c r="I3290">
        <v>11</v>
      </c>
      <c r="J3290" t="s">
        <v>27</v>
      </c>
    </row>
    <row r="3291" spans="1:10" x14ac:dyDescent="0.25">
      <c r="A3291" s="1">
        <v>45099</v>
      </c>
      <c r="B3291" s="7">
        <v>0.91319444444444442</v>
      </c>
      <c r="C3291" s="7">
        <v>0.875</v>
      </c>
      <c r="D3291" s="8">
        <f>Weather[[#This Row],[Date]]+Weather[[#This Row],[WeatherHourlyBuckets]]</f>
        <v>45099.875</v>
      </c>
      <c r="E3291">
        <v>60.8</v>
      </c>
      <c r="F3291">
        <v>77.17</v>
      </c>
      <c r="G3291">
        <v>53.6</v>
      </c>
      <c r="H3291">
        <v>30.1</v>
      </c>
      <c r="I3291">
        <v>12</v>
      </c>
      <c r="J3291" t="s">
        <v>27</v>
      </c>
    </row>
    <row r="3292" spans="1:10" x14ac:dyDescent="0.25">
      <c r="A3292" s="1">
        <v>45099</v>
      </c>
      <c r="B3292" s="7">
        <v>0.90972222222222221</v>
      </c>
      <c r="C3292" s="7">
        <v>0.875</v>
      </c>
      <c r="D3292" s="8">
        <f>Weather[[#This Row],[Date]]+Weather[[#This Row],[WeatherHourlyBuckets]]</f>
        <v>45099.875</v>
      </c>
      <c r="E3292">
        <v>60.8</v>
      </c>
      <c r="F3292">
        <v>77.17</v>
      </c>
      <c r="G3292">
        <v>53.6</v>
      </c>
      <c r="H3292">
        <v>30.1</v>
      </c>
      <c r="I3292">
        <v>11</v>
      </c>
      <c r="J3292" t="s">
        <v>24</v>
      </c>
    </row>
    <row r="3293" spans="1:10" x14ac:dyDescent="0.25">
      <c r="A3293" s="1">
        <v>45099</v>
      </c>
      <c r="B3293" s="7">
        <v>0.90625</v>
      </c>
      <c r="C3293" s="7">
        <v>0.875</v>
      </c>
      <c r="D3293" s="8">
        <f>Weather[[#This Row],[Date]]+Weather[[#This Row],[WeatherHourlyBuckets]]</f>
        <v>45099.875</v>
      </c>
      <c r="E3293">
        <v>60.8</v>
      </c>
      <c r="F3293">
        <v>77.17</v>
      </c>
      <c r="G3293">
        <v>53.6</v>
      </c>
      <c r="H3293">
        <v>30.1</v>
      </c>
      <c r="I3293">
        <v>11</v>
      </c>
      <c r="J3293" t="s">
        <v>21</v>
      </c>
    </row>
    <row r="3294" spans="1:10" x14ac:dyDescent="0.25">
      <c r="A3294" s="1">
        <v>45099</v>
      </c>
      <c r="B3294" s="7">
        <v>0.89930555555555558</v>
      </c>
      <c r="C3294" s="7">
        <v>0.875</v>
      </c>
      <c r="D3294" s="8">
        <f>Weather[[#This Row],[Date]]+Weather[[#This Row],[WeatherHourlyBuckets]]</f>
        <v>45099.875</v>
      </c>
      <c r="E3294">
        <v>59</v>
      </c>
      <c r="F3294">
        <v>82.27</v>
      </c>
      <c r="G3294">
        <v>53.6</v>
      </c>
      <c r="H3294">
        <v>30.1</v>
      </c>
      <c r="I3294">
        <v>10</v>
      </c>
      <c r="J3294" t="s">
        <v>21</v>
      </c>
    </row>
    <row r="3295" spans="1:10" x14ac:dyDescent="0.25">
      <c r="A3295" s="1">
        <v>45099</v>
      </c>
      <c r="B3295" s="7">
        <v>0.89583333333333337</v>
      </c>
      <c r="C3295" s="7">
        <v>0.875</v>
      </c>
      <c r="D3295" s="8">
        <f>Weather[[#This Row],[Date]]+Weather[[#This Row],[WeatherHourlyBuckets]]</f>
        <v>45099.875</v>
      </c>
      <c r="E3295">
        <v>59</v>
      </c>
      <c r="F3295">
        <v>82.27</v>
      </c>
      <c r="G3295">
        <v>53.6</v>
      </c>
      <c r="H3295">
        <v>30.09</v>
      </c>
      <c r="I3295">
        <v>9</v>
      </c>
      <c r="J3295" t="s">
        <v>24</v>
      </c>
    </row>
    <row r="3296" spans="1:10" x14ac:dyDescent="0.25">
      <c r="A3296" s="1">
        <v>45099</v>
      </c>
      <c r="B3296" s="7">
        <v>0.46180555555555558</v>
      </c>
      <c r="C3296" s="7">
        <v>0.45833333333333331</v>
      </c>
      <c r="D3296" s="8">
        <f>Weather[[#This Row],[Date]]+Weather[[#This Row],[WeatherHourlyBuckets]]</f>
        <v>45099.458333333336</v>
      </c>
      <c r="E3296">
        <v>71.599999999999994</v>
      </c>
      <c r="F3296">
        <v>53.1</v>
      </c>
      <c r="G3296">
        <v>53.6</v>
      </c>
      <c r="H3296">
        <v>30.12</v>
      </c>
      <c r="I3296">
        <v>12</v>
      </c>
      <c r="J3296" t="s">
        <v>12</v>
      </c>
    </row>
    <row r="3297" spans="1:10" x14ac:dyDescent="0.25">
      <c r="A3297" s="1">
        <v>45099</v>
      </c>
      <c r="B3297" s="7">
        <v>0.44791666666666669</v>
      </c>
      <c r="C3297" s="7">
        <v>0.41666666666666669</v>
      </c>
      <c r="D3297" s="8">
        <f>Weather[[#This Row],[Date]]+Weather[[#This Row],[WeatherHourlyBuckets]]</f>
        <v>45099.416666666664</v>
      </c>
      <c r="E3297">
        <v>69.8</v>
      </c>
      <c r="F3297">
        <v>56.44</v>
      </c>
      <c r="G3297">
        <v>53.6</v>
      </c>
      <c r="H3297">
        <v>30.13</v>
      </c>
      <c r="I3297">
        <v>14</v>
      </c>
      <c r="J3297" t="s">
        <v>11</v>
      </c>
    </row>
    <row r="3298" spans="1:10" x14ac:dyDescent="0.25">
      <c r="A3298" s="1">
        <v>45099</v>
      </c>
      <c r="B3298" s="7">
        <v>0.44444444444444442</v>
      </c>
      <c r="C3298" s="7">
        <v>0.41666666666666669</v>
      </c>
      <c r="D3298" s="8">
        <f>Weather[[#This Row],[Date]]+Weather[[#This Row],[WeatherHourlyBuckets]]</f>
        <v>45099.416666666664</v>
      </c>
      <c r="E3298">
        <v>69.8</v>
      </c>
      <c r="F3298">
        <v>56.44</v>
      </c>
      <c r="G3298">
        <v>53.6</v>
      </c>
      <c r="H3298">
        <v>30.13</v>
      </c>
      <c r="I3298">
        <v>15</v>
      </c>
      <c r="J3298" t="s">
        <v>11</v>
      </c>
    </row>
    <row r="3299" spans="1:10" x14ac:dyDescent="0.25">
      <c r="A3299" s="1">
        <v>45099</v>
      </c>
      <c r="B3299" s="7">
        <v>0.4375</v>
      </c>
      <c r="C3299" s="7">
        <v>0.41666666666666669</v>
      </c>
      <c r="D3299" s="8">
        <f>Weather[[#This Row],[Date]]+Weather[[#This Row],[WeatherHourlyBuckets]]</f>
        <v>45099.416666666664</v>
      </c>
      <c r="E3299">
        <v>69.8</v>
      </c>
      <c r="F3299">
        <v>56.44</v>
      </c>
      <c r="G3299">
        <v>53.6</v>
      </c>
      <c r="H3299">
        <v>30.13</v>
      </c>
      <c r="I3299">
        <v>14</v>
      </c>
      <c r="J3299" t="s">
        <v>11</v>
      </c>
    </row>
    <row r="3300" spans="1:10" x14ac:dyDescent="0.25">
      <c r="A3300" s="1">
        <v>45099</v>
      </c>
      <c r="B3300" s="7">
        <v>0.42708333333333331</v>
      </c>
      <c r="C3300" s="7">
        <v>0.41666666666666669</v>
      </c>
      <c r="D3300" s="8">
        <f>Weather[[#This Row],[Date]]+Weather[[#This Row],[WeatherHourlyBuckets]]</f>
        <v>45099.416666666664</v>
      </c>
      <c r="E3300">
        <v>69.8</v>
      </c>
      <c r="F3300">
        <v>56.44</v>
      </c>
      <c r="G3300">
        <v>53.6</v>
      </c>
      <c r="H3300">
        <v>30.14</v>
      </c>
      <c r="I3300">
        <v>13</v>
      </c>
      <c r="J3300" t="s">
        <v>11</v>
      </c>
    </row>
    <row r="3301" spans="1:10" x14ac:dyDescent="0.25">
      <c r="A3301" s="1">
        <v>45099</v>
      </c>
      <c r="B3301" s="7">
        <v>0.4236111111111111</v>
      </c>
      <c r="C3301" s="7">
        <v>0.41666666666666669</v>
      </c>
      <c r="D3301" s="8">
        <f>Weather[[#This Row],[Date]]+Weather[[#This Row],[WeatherHourlyBuckets]]</f>
        <v>45099.416666666664</v>
      </c>
      <c r="E3301">
        <v>68</v>
      </c>
      <c r="F3301">
        <v>60.03</v>
      </c>
      <c r="G3301">
        <v>53.6</v>
      </c>
      <c r="H3301">
        <v>30.14</v>
      </c>
      <c r="I3301">
        <v>13</v>
      </c>
      <c r="J3301" t="s">
        <v>11</v>
      </c>
    </row>
    <row r="3302" spans="1:10" x14ac:dyDescent="0.25">
      <c r="A3302" s="1">
        <v>45099</v>
      </c>
      <c r="B3302" s="7">
        <v>0.4201388888888889</v>
      </c>
      <c r="C3302" s="7">
        <v>0.41666666666666669</v>
      </c>
      <c r="D3302" s="8">
        <f>Weather[[#This Row],[Date]]+Weather[[#This Row],[WeatherHourlyBuckets]]</f>
        <v>45099.416666666664</v>
      </c>
      <c r="E3302">
        <v>68</v>
      </c>
      <c r="F3302">
        <v>60.03</v>
      </c>
      <c r="G3302">
        <v>53.6</v>
      </c>
      <c r="H3302">
        <v>30.14</v>
      </c>
      <c r="I3302">
        <v>12</v>
      </c>
      <c r="J3302" t="s">
        <v>11</v>
      </c>
    </row>
    <row r="3303" spans="1:10" x14ac:dyDescent="0.25">
      <c r="A3303" s="1">
        <v>45099</v>
      </c>
      <c r="B3303" s="7">
        <v>0.41666666666666669</v>
      </c>
      <c r="C3303" s="7">
        <v>0.41666666666666669</v>
      </c>
      <c r="D3303" s="8">
        <f>Weather[[#This Row],[Date]]+Weather[[#This Row],[WeatherHourlyBuckets]]</f>
        <v>45099.416666666664</v>
      </c>
      <c r="E3303">
        <v>68</v>
      </c>
      <c r="F3303">
        <v>60.03</v>
      </c>
      <c r="G3303">
        <v>53.6</v>
      </c>
      <c r="H3303">
        <v>30.14</v>
      </c>
      <c r="I3303">
        <v>11</v>
      </c>
      <c r="J3303" t="s">
        <v>11</v>
      </c>
    </row>
    <row r="3304" spans="1:10" x14ac:dyDescent="0.25">
      <c r="A3304" s="1">
        <v>45099</v>
      </c>
      <c r="B3304" s="7">
        <v>0.41319444444444442</v>
      </c>
      <c r="C3304" s="7">
        <v>0.375</v>
      </c>
      <c r="D3304" s="8">
        <f>Weather[[#This Row],[Date]]+Weather[[#This Row],[WeatherHourlyBuckets]]</f>
        <v>45099.375</v>
      </c>
      <c r="E3304">
        <v>68</v>
      </c>
      <c r="F3304">
        <v>60.03</v>
      </c>
      <c r="G3304">
        <v>53.6</v>
      </c>
      <c r="H3304">
        <v>30.15</v>
      </c>
      <c r="I3304">
        <v>11</v>
      </c>
      <c r="J3304" t="s">
        <v>11</v>
      </c>
    </row>
    <row r="3305" spans="1:10" x14ac:dyDescent="0.25">
      <c r="A3305" s="1">
        <v>45099</v>
      </c>
      <c r="B3305" s="7">
        <v>0.40972222222222221</v>
      </c>
      <c r="C3305" s="7">
        <v>0.375</v>
      </c>
      <c r="D3305" s="8">
        <f>Weather[[#This Row],[Date]]+Weather[[#This Row],[WeatherHourlyBuckets]]</f>
        <v>45099.375</v>
      </c>
      <c r="E3305">
        <v>68</v>
      </c>
      <c r="F3305">
        <v>60.03</v>
      </c>
      <c r="G3305">
        <v>53.6</v>
      </c>
      <c r="H3305">
        <v>30.15</v>
      </c>
      <c r="I3305">
        <v>13</v>
      </c>
      <c r="J3305" t="s">
        <v>11</v>
      </c>
    </row>
    <row r="3306" spans="1:10" x14ac:dyDescent="0.25">
      <c r="A3306" s="1">
        <v>45099</v>
      </c>
      <c r="B3306" s="7">
        <v>0.40625</v>
      </c>
      <c r="C3306" s="7">
        <v>0.375</v>
      </c>
      <c r="D3306" s="8">
        <f>Weather[[#This Row],[Date]]+Weather[[#This Row],[WeatherHourlyBuckets]]</f>
        <v>45099.375</v>
      </c>
      <c r="E3306">
        <v>66.2</v>
      </c>
      <c r="F3306">
        <v>63.87</v>
      </c>
      <c r="G3306">
        <v>53.6</v>
      </c>
      <c r="H3306">
        <v>30.15</v>
      </c>
      <c r="I3306">
        <v>14</v>
      </c>
      <c r="J3306" t="s">
        <v>12</v>
      </c>
    </row>
    <row r="3307" spans="1:10" x14ac:dyDescent="0.25">
      <c r="A3307" s="1">
        <v>45099</v>
      </c>
      <c r="B3307" s="7">
        <v>0.39583333333333331</v>
      </c>
      <c r="C3307" s="7">
        <v>0.375</v>
      </c>
      <c r="D3307" s="8">
        <f>Weather[[#This Row],[Date]]+Weather[[#This Row],[WeatherHourlyBuckets]]</f>
        <v>45099.375</v>
      </c>
      <c r="E3307">
        <v>66.2</v>
      </c>
      <c r="F3307">
        <v>63.87</v>
      </c>
      <c r="G3307">
        <v>53.6</v>
      </c>
      <c r="H3307">
        <v>30.15</v>
      </c>
      <c r="I3307">
        <v>12</v>
      </c>
      <c r="J3307" t="s">
        <v>11</v>
      </c>
    </row>
    <row r="3308" spans="1:10" x14ac:dyDescent="0.25">
      <c r="A3308" s="1">
        <v>45099</v>
      </c>
      <c r="B3308" s="7">
        <v>0.38194444444444442</v>
      </c>
      <c r="C3308" s="7">
        <v>0.375</v>
      </c>
      <c r="D3308" s="8">
        <f>Weather[[#This Row],[Date]]+Weather[[#This Row],[WeatherHourlyBuckets]]</f>
        <v>45099.375</v>
      </c>
      <c r="E3308">
        <v>66.2</v>
      </c>
      <c r="F3308">
        <v>63.87</v>
      </c>
      <c r="G3308">
        <v>53.6</v>
      </c>
      <c r="H3308">
        <v>30.15</v>
      </c>
      <c r="I3308">
        <v>10</v>
      </c>
      <c r="J3308" t="s">
        <v>21</v>
      </c>
    </row>
    <row r="3309" spans="1:10" x14ac:dyDescent="0.25">
      <c r="A3309" s="1">
        <v>45099</v>
      </c>
      <c r="B3309" s="7">
        <v>0.37847222222222221</v>
      </c>
      <c r="C3309" s="7">
        <v>0.375</v>
      </c>
      <c r="D3309" s="8">
        <f>Weather[[#This Row],[Date]]+Weather[[#This Row],[WeatherHourlyBuckets]]</f>
        <v>45099.375</v>
      </c>
      <c r="E3309">
        <v>66.2</v>
      </c>
      <c r="F3309">
        <v>63.87</v>
      </c>
      <c r="G3309">
        <v>53.6</v>
      </c>
      <c r="H3309">
        <v>30.15</v>
      </c>
      <c r="I3309">
        <v>13</v>
      </c>
      <c r="J3309" t="s">
        <v>21</v>
      </c>
    </row>
    <row r="3310" spans="1:10" x14ac:dyDescent="0.25">
      <c r="A3310" s="1">
        <v>45099</v>
      </c>
      <c r="B3310" s="7">
        <v>0.375</v>
      </c>
      <c r="C3310" s="7">
        <v>0.375</v>
      </c>
      <c r="D3310" s="8">
        <f>Weather[[#This Row],[Date]]+Weather[[#This Row],[WeatherHourlyBuckets]]</f>
        <v>45099.375</v>
      </c>
      <c r="E3310">
        <v>66.2</v>
      </c>
      <c r="F3310">
        <v>63.87</v>
      </c>
      <c r="G3310">
        <v>53.6</v>
      </c>
      <c r="H3310">
        <v>30.15</v>
      </c>
      <c r="I3310">
        <v>11</v>
      </c>
      <c r="J3310" t="s">
        <v>21</v>
      </c>
    </row>
    <row r="3311" spans="1:10" x14ac:dyDescent="0.25">
      <c r="A3311" s="1">
        <v>45099</v>
      </c>
      <c r="B3311" s="7">
        <v>0.33333333333333331</v>
      </c>
      <c r="C3311" s="7">
        <v>0.33333333333333331</v>
      </c>
      <c r="D3311" s="8">
        <f>Weather[[#This Row],[Date]]+Weather[[#This Row],[WeatherHourlyBuckets]]</f>
        <v>45099.333333333336</v>
      </c>
      <c r="E3311">
        <v>62.6</v>
      </c>
      <c r="F3311">
        <v>72.42</v>
      </c>
      <c r="G3311">
        <v>53.6</v>
      </c>
      <c r="H3311">
        <v>30.17</v>
      </c>
      <c r="I3311">
        <v>7</v>
      </c>
      <c r="J3311" t="s">
        <v>21</v>
      </c>
    </row>
    <row r="3312" spans="1:10" x14ac:dyDescent="0.25">
      <c r="A3312" s="1">
        <v>45099</v>
      </c>
      <c r="B3312" s="7">
        <v>0.95486111111111116</v>
      </c>
      <c r="C3312" s="7">
        <v>0.91666666666666663</v>
      </c>
      <c r="D3312" s="8">
        <f>Weather[[#This Row],[Date]]+Weather[[#This Row],[WeatherHourlyBuckets]]</f>
        <v>45099.916666666664</v>
      </c>
      <c r="E3312">
        <v>59</v>
      </c>
      <c r="F3312">
        <v>87.85</v>
      </c>
      <c r="G3312">
        <v>55.4</v>
      </c>
      <c r="H3312">
        <v>30.09</v>
      </c>
      <c r="I3312">
        <v>4</v>
      </c>
      <c r="J3312" t="s">
        <v>21</v>
      </c>
    </row>
    <row r="3313" spans="1:10" x14ac:dyDescent="0.25">
      <c r="A3313" s="1">
        <v>45099</v>
      </c>
      <c r="B3313" s="7">
        <v>0.95138888888888884</v>
      </c>
      <c r="C3313" s="7">
        <v>0.91666666666666663</v>
      </c>
      <c r="D3313" s="8">
        <f>Weather[[#This Row],[Date]]+Weather[[#This Row],[WeatherHourlyBuckets]]</f>
        <v>45099.916666666664</v>
      </c>
      <c r="E3313">
        <v>59</v>
      </c>
      <c r="F3313">
        <v>87.85</v>
      </c>
      <c r="G3313">
        <v>55.4</v>
      </c>
      <c r="H3313">
        <v>30.1</v>
      </c>
      <c r="I3313">
        <v>4</v>
      </c>
      <c r="J3313" t="s">
        <v>24</v>
      </c>
    </row>
    <row r="3314" spans="1:10" x14ac:dyDescent="0.25">
      <c r="A3314" s="1">
        <v>45099</v>
      </c>
      <c r="B3314" s="7">
        <v>0.94791666666666663</v>
      </c>
      <c r="C3314" s="7">
        <v>0.91666666666666663</v>
      </c>
      <c r="D3314" s="8">
        <f>Weather[[#This Row],[Date]]+Weather[[#This Row],[WeatherHourlyBuckets]]</f>
        <v>45099.916666666664</v>
      </c>
      <c r="E3314">
        <v>59</v>
      </c>
      <c r="F3314">
        <v>87.85</v>
      </c>
      <c r="G3314">
        <v>55.4</v>
      </c>
      <c r="H3314">
        <v>30.1</v>
      </c>
      <c r="I3314">
        <v>5</v>
      </c>
      <c r="J3314" t="s">
        <v>24</v>
      </c>
    </row>
    <row r="3315" spans="1:10" x14ac:dyDescent="0.25">
      <c r="A3315" s="1">
        <v>45099</v>
      </c>
      <c r="B3315" s="7">
        <v>0.94444444444444442</v>
      </c>
      <c r="C3315" s="7">
        <v>0.91666666666666663</v>
      </c>
      <c r="D3315" s="8">
        <f>Weather[[#This Row],[Date]]+Weather[[#This Row],[WeatherHourlyBuckets]]</f>
        <v>45099.916666666664</v>
      </c>
      <c r="E3315">
        <v>59</v>
      </c>
      <c r="F3315">
        <v>87.85</v>
      </c>
      <c r="G3315">
        <v>55.4</v>
      </c>
      <c r="H3315">
        <v>30.1</v>
      </c>
      <c r="I3315">
        <v>7</v>
      </c>
      <c r="J3315" t="s">
        <v>24</v>
      </c>
    </row>
    <row r="3316" spans="1:10" x14ac:dyDescent="0.25">
      <c r="A3316" s="1">
        <v>45099</v>
      </c>
      <c r="B3316" s="7">
        <v>0.94097222222222221</v>
      </c>
      <c r="C3316" s="7">
        <v>0.91666666666666663</v>
      </c>
      <c r="D3316" s="8">
        <f>Weather[[#This Row],[Date]]+Weather[[#This Row],[WeatherHourlyBuckets]]</f>
        <v>45099.916666666664</v>
      </c>
      <c r="E3316">
        <v>59</v>
      </c>
      <c r="F3316">
        <v>87.85</v>
      </c>
      <c r="G3316">
        <v>55.4</v>
      </c>
      <c r="H3316">
        <v>30.11</v>
      </c>
      <c r="I3316">
        <v>6</v>
      </c>
      <c r="J3316" t="s">
        <v>24</v>
      </c>
    </row>
    <row r="3317" spans="1:10" x14ac:dyDescent="0.25">
      <c r="A3317" s="1">
        <v>45099</v>
      </c>
      <c r="B3317" s="7">
        <v>0.9375</v>
      </c>
      <c r="C3317" s="7">
        <v>0.91666666666666663</v>
      </c>
      <c r="D3317" s="8">
        <f>Weather[[#This Row],[Date]]+Weather[[#This Row],[WeatherHourlyBuckets]]</f>
        <v>45099.916666666664</v>
      </c>
      <c r="E3317">
        <v>60.8</v>
      </c>
      <c r="F3317">
        <v>82.4</v>
      </c>
      <c r="G3317">
        <v>55.4</v>
      </c>
      <c r="H3317">
        <v>30.11</v>
      </c>
      <c r="I3317">
        <v>6</v>
      </c>
      <c r="J3317" t="s">
        <v>21</v>
      </c>
    </row>
    <row r="3318" spans="1:10" x14ac:dyDescent="0.25">
      <c r="A3318" s="1">
        <v>45099</v>
      </c>
      <c r="B3318" s="7">
        <v>0.92708333333333337</v>
      </c>
      <c r="C3318" s="7">
        <v>0.91666666666666663</v>
      </c>
      <c r="D3318" s="8">
        <f>Weather[[#This Row],[Date]]+Weather[[#This Row],[WeatherHourlyBuckets]]</f>
        <v>45099.916666666664</v>
      </c>
      <c r="E3318">
        <v>60.8</v>
      </c>
      <c r="F3318">
        <v>82.4</v>
      </c>
      <c r="G3318">
        <v>55.4</v>
      </c>
      <c r="H3318">
        <v>30.1</v>
      </c>
      <c r="I3318">
        <v>10</v>
      </c>
      <c r="J3318" t="s">
        <v>27</v>
      </c>
    </row>
    <row r="3319" spans="1:10" x14ac:dyDescent="0.25">
      <c r="A3319" s="1">
        <v>45099</v>
      </c>
      <c r="B3319" s="7">
        <v>0.92361111111111116</v>
      </c>
      <c r="C3319" s="7">
        <v>0.91666666666666663</v>
      </c>
      <c r="D3319" s="8">
        <f>Weather[[#This Row],[Date]]+Weather[[#This Row],[WeatherHourlyBuckets]]</f>
        <v>45099.916666666664</v>
      </c>
      <c r="E3319">
        <v>60.8</v>
      </c>
      <c r="F3319">
        <v>82.4</v>
      </c>
      <c r="G3319">
        <v>55.4</v>
      </c>
      <c r="H3319">
        <v>30.1</v>
      </c>
      <c r="I3319">
        <v>10</v>
      </c>
      <c r="J3319" t="s">
        <v>19</v>
      </c>
    </row>
    <row r="3320" spans="1:10" x14ac:dyDescent="0.25">
      <c r="A3320" s="1">
        <v>45099</v>
      </c>
      <c r="B3320" s="7">
        <v>0.92013888888888884</v>
      </c>
      <c r="C3320" s="7">
        <v>0.91666666666666663</v>
      </c>
      <c r="D3320" s="8">
        <f>Weather[[#This Row],[Date]]+Weather[[#This Row],[WeatherHourlyBuckets]]</f>
        <v>45099.916666666664</v>
      </c>
      <c r="E3320">
        <v>60.8</v>
      </c>
      <c r="F3320">
        <v>82.4</v>
      </c>
      <c r="G3320">
        <v>55.4</v>
      </c>
      <c r="H3320">
        <v>30.11</v>
      </c>
      <c r="I3320">
        <v>10</v>
      </c>
      <c r="J3320" t="s">
        <v>27</v>
      </c>
    </row>
    <row r="3321" spans="1:10" x14ac:dyDescent="0.25">
      <c r="A3321" s="1">
        <v>45099</v>
      </c>
      <c r="B3321" s="7">
        <v>0.88541666666666663</v>
      </c>
      <c r="C3321" s="7">
        <v>0.875</v>
      </c>
      <c r="D3321" s="8">
        <f>Weather[[#This Row],[Date]]+Weather[[#This Row],[WeatherHourlyBuckets]]</f>
        <v>45099.875</v>
      </c>
      <c r="E3321">
        <v>60.8</v>
      </c>
      <c r="F3321">
        <v>82.4</v>
      </c>
      <c r="G3321">
        <v>55.4</v>
      </c>
      <c r="H3321">
        <v>30.09</v>
      </c>
      <c r="I3321">
        <v>10</v>
      </c>
      <c r="J3321" t="s">
        <v>11</v>
      </c>
    </row>
    <row r="3322" spans="1:10" x14ac:dyDescent="0.25">
      <c r="A3322" s="1">
        <v>45099</v>
      </c>
      <c r="B3322" s="7">
        <v>0.88194444444444442</v>
      </c>
      <c r="C3322" s="7">
        <v>0.875</v>
      </c>
      <c r="D3322" s="8">
        <f>Weather[[#This Row],[Date]]+Weather[[#This Row],[WeatherHourlyBuckets]]</f>
        <v>45099.875</v>
      </c>
      <c r="E3322">
        <v>60.8</v>
      </c>
      <c r="F3322">
        <v>82.4</v>
      </c>
      <c r="G3322">
        <v>55.4</v>
      </c>
      <c r="H3322">
        <v>30.1</v>
      </c>
      <c r="I3322">
        <v>8</v>
      </c>
      <c r="J3322" t="s">
        <v>11</v>
      </c>
    </row>
    <row r="3323" spans="1:10" x14ac:dyDescent="0.25">
      <c r="A3323" s="1">
        <v>45099</v>
      </c>
      <c r="B3323" s="7">
        <v>0.87847222222222221</v>
      </c>
      <c r="C3323" s="7">
        <v>0.875</v>
      </c>
      <c r="D3323" s="8">
        <f>Weather[[#This Row],[Date]]+Weather[[#This Row],[WeatherHourlyBuckets]]</f>
        <v>45099.875</v>
      </c>
      <c r="E3323">
        <v>60.8</v>
      </c>
      <c r="F3323">
        <v>82.4</v>
      </c>
      <c r="G3323">
        <v>55.4</v>
      </c>
      <c r="H3323">
        <v>30.1</v>
      </c>
      <c r="I3323">
        <v>7</v>
      </c>
      <c r="J3323" t="s">
        <v>27</v>
      </c>
    </row>
    <row r="3324" spans="1:10" x14ac:dyDescent="0.25">
      <c r="A3324" s="1">
        <v>45099</v>
      </c>
      <c r="B3324" s="7">
        <v>0.875</v>
      </c>
      <c r="C3324" s="7">
        <v>0.875</v>
      </c>
      <c r="D3324" s="8">
        <f>Weather[[#This Row],[Date]]+Weather[[#This Row],[WeatherHourlyBuckets]]</f>
        <v>45099.875</v>
      </c>
      <c r="E3324">
        <v>60.8</v>
      </c>
      <c r="F3324">
        <v>82.4</v>
      </c>
      <c r="G3324">
        <v>55.4</v>
      </c>
      <c r="H3324">
        <v>30.1</v>
      </c>
      <c r="I3324">
        <v>10</v>
      </c>
      <c r="J3324" t="s">
        <v>19</v>
      </c>
    </row>
    <row r="3325" spans="1:10" x14ac:dyDescent="0.25">
      <c r="A3325" s="1">
        <v>45099</v>
      </c>
      <c r="B3325" s="7">
        <v>0.87152777777777779</v>
      </c>
      <c r="C3325" s="7">
        <v>0.83333333333333337</v>
      </c>
      <c r="D3325" s="8">
        <f>Weather[[#This Row],[Date]]+Weather[[#This Row],[WeatherHourlyBuckets]]</f>
        <v>45099.833333333336</v>
      </c>
      <c r="E3325">
        <v>60.8</v>
      </c>
      <c r="F3325">
        <v>82.4</v>
      </c>
      <c r="G3325">
        <v>55.4</v>
      </c>
      <c r="H3325">
        <v>30.1</v>
      </c>
      <c r="I3325">
        <v>8</v>
      </c>
      <c r="J3325" t="s">
        <v>27</v>
      </c>
    </row>
    <row r="3326" spans="1:10" x14ac:dyDescent="0.25">
      <c r="A3326" s="1">
        <v>45099</v>
      </c>
      <c r="B3326" s="7">
        <v>0.86805555555555558</v>
      </c>
      <c r="C3326" s="7">
        <v>0.83333333333333337</v>
      </c>
      <c r="D3326" s="8">
        <f>Weather[[#This Row],[Date]]+Weather[[#This Row],[WeatherHourlyBuckets]]</f>
        <v>45099.833333333336</v>
      </c>
      <c r="E3326">
        <v>60.8</v>
      </c>
      <c r="F3326">
        <v>82.4</v>
      </c>
      <c r="G3326">
        <v>55.4</v>
      </c>
      <c r="H3326">
        <v>30.09</v>
      </c>
      <c r="I3326">
        <v>9</v>
      </c>
      <c r="J3326" t="s">
        <v>24</v>
      </c>
    </row>
    <row r="3327" spans="1:10" x14ac:dyDescent="0.25">
      <c r="A3327" s="1">
        <v>45099</v>
      </c>
      <c r="B3327" s="7">
        <v>0.86458333333333337</v>
      </c>
      <c r="C3327" s="7">
        <v>0.83333333333333337</v>
      </c>
      <c r="D3327" s="8">
        <f>Weather[[#This Row],[Date]]+Weather[[#This Row],[WeatherHourlyBuckets]]</f>
        <v>45099.833333333336</v>
      </c>
      <c r="E3327">
        <v>59</v>
      </c>
      <c r="F3327">
        <v>87.85</v>
      </c>
      <c r="G3327">
        <v>55.4</v>
      </c>
      <c r="H3327">
        <v>30.08</v>
      </c>
      <c r="I3327">
        <v>10</v>
      </c>
      <c r="J3327" t="s">
        <v>21</v>
      </c>
    </row>
    <row r="3328" spans="1:10" x14ac:dyDescent="0.25">
      <c r="A3328" s="1">
        <v>45099</v>
      </c>
      <c r="B3328" s="7">
        <v>0.86111111111111116</v>
      </c>
      <c r="C3328" s="7">
        <v>0.83333333333333337</v>
      </c>
      <c r="D3328" s="8">
        <f>Weather[[#This Row],[Date]]+Weather[[#This Row],[WeatherHourlyBuckets]]</f>
        <v>45099.833333333336</v>
      </c>
      <c r="E3328">
        <v>59</v>
      </c>
      <c r="F3328">
        <v>87.85</v>
      </c>
      <c r="G3328">
        <v>55.4</v>
      </c>
      <c r="H3328">
        <v>30.09</v>
      </c>
      <c r="I3328">
        <v>7</v>
      </c>
      <c r="J3328" t="s">
        <v>21</v>
      </c>
    </row>
    <row r="3329" spans="1:10" x14ac:dyDescent="0.25">
      <c r="A3329" s="1">
        <v>45099</v>
      </c>
      <c r="B3329" s="7">
        <v>0.85763888888888884</v>
      </c>
      <c r="C3329" s="7">
        <v>0.83333333333333337</v>
      </c>
      <c r="D3329" s="8">
        <f>Weather[[#This Row],[Date]]+Weather[[#This Row],[WeatherHourlyBuckets]]</f>
        <v>45099.833333333336</v>
      </c>
      <c r="E3329">
        <v>59</v>
      </c>
      <c r="F3329">
        <v>87.85</v>
      </c>
      <c r="G3329">
        <v>55.4</v>
      </c>
      <c r="H3329">
        <v>30.09</v>
      </c>
      <c r="I3329">
        <v>7</v>
      </c>
      <c r="J3329" t="s">
        <v>21</v>
      </c>
    </row>
    <row r="3330" spans="1:10" x14ac:dyDescent="0.25">
      <c r="A3330" s="1">
        <v>45099</v>
      </c>
      <c r="B3330" s="7">
        <v>0.85416666666666663</v>
      </c>
      <c r="C3330" s="7">
        <v>0.83333333333333337</v>
      </c>
      <c r="D3330" s="8">
        <f>Weather[[#This Row],[Date]]+Weather[[#This Row],[WeatherHourlyBuckets]]</f>
        <v>45099.833333333336</v>
      </c>
      <c r="E3330">
        <v>59</v>
      </c>
      <c r="F3330">
        <v>87.85</v>
      </c>
      <c r="G3330">
        <v>55.4</v>
      </c>
      <c r="H3330">
        <v>30.08</v>
      </c>
      <c r="I3330">
        <v>10</v>
      </c>
      <c r="J3330" t="s">
        <v>21</v>
      </c>
    </row>
    <row r="3331" spans="1:10" x14ac:dyDescent="0.25">
      <c r="A3331" s="1">
        <v>45099</v>
      </c>
      <c r="B3331" s="7">
        <v>0.84375</v>
      </c>
      <c r="C3331" s="7">
        <v>0.83333333333333337</v>
      </c>
      <c r="D3331" s="8">
        <f>Weather[[#This Row],[Date]]+Weather[[#This Row],[WeatherHourlyBuckets]]</f>
        <v>45099.833333333336</v>
      </c>
      <c r="E3331">
        <v>57.2</v>
      </c>
      <c r="F3331">
        <v>93.7</v>
      </c>
      <c r="G3331">
        <v>55.4</v>
      </c>
      <c r="H3331">
        <v>30.09</v>
      </c>
      <c r="I3331">
        <v>11</v>
      </c>
      <c r="J3331" t="s">
        <v>11</v>
      </c>
    </row>
    <row r="3332" spans="1:10" x14ac:dyDescent="0.25">
      <c r="A3332" s="1">
        <v>45099</v>
      </c>
      <c r="B3332" s="7">
        <v>0.84027777777777779</v>
      </c>
      <c r="C3332" s="7">
        <v>0.83333333333333337</v>
      </c>
      <c r="D3332" s="8">
        <f>Weather[[#This Row],[Date]]+Weather[[#This Row],[WeatherHourlyBuckets]]</f>
        <v>45099.833333333336</v>
      </c>
      <c r="E3332">
        <v>57.2</v>
      </c>
      <c r="F3332">
        <v>93.7</v>
      </c>
      <c r="G3332">
        <v>55.4</v>
      </c>
      <c r="H3332">
        <v>30.08</v>
      </c>
      <c r="I3332">
        <v>6</v>
      </c>
      <c r="J3332" t="s">
        <v>21</v>
      </c>
    </row>
    <row r="3333" spans="1:10" x14ac:dyDescent="0.25">
      <c r="A3333" s="1">
        <v>45099</v>
      </c>
      <c r="B3333" s="7">
        <v>0.83680555555555558</v>
      </c>
      <c r="C3333" s="7">
        <v>0.83333333333333337</v>
      </c>
      <c r="D3333" s="8">
        <f>Weather[[#This Row],[Date]]+Weather[[#This Row],[WeatherHourlyBuckets]]</f>
        <v>45099.833333333336</v>
      </c>
      <c r="E3333">
        <v>57.2</v>
      </c>
      <c r="F3333">
        <v>93.7</v>
      </c>
      <c r="G3333">
        <v>55.4</v>
      </c>
      <c r="H3333">
        <v>30.08</v>
      </c>
      <c r="I3333">
        <v>7</v>
      </c>
      <c r="J3333" t="s">
        <v>11</v>
      </c>
    </row>
    <row r="3334" spans="1:10" x14ac:dyDescent="0.25">
      <c r="A3334" s="1">
        <v>45099</v>
      </c>
      <c r="B3334" s="7">
        <v>0.83333333333333337</v>
      </c>
      <c r="C3334" s="7">
        <v>0.83333333333333337</v>
      </c>
      <c r="D3334" s="8">
        <f>Weather[[#This Row],[Date]]+Weather[[#This Row],[WeatherHourlyBuckets]]</f>
        <v>45099.833333333336</v>
      </c>
      <c r="E3334">
        <v>57.2</v>
      </c>
      <c r="F3334">
        <v>93.7</v>
      </c>
      <c r="G3334">
        <v>55.4</v>
      </c>
      <c r="H3334">
        <v>30.08</v>
      </c>
      <c r="I3334">
        <v>6</v>
      </c>
      <c r="J3334" t="s">
        <v>11</v>
      </c>
    </row>
    <row r="3335" spans="1:10" x14ac:dyDescent="0.25">
      <c r="A3335" s="1">
        <v>45099</v>
      </c>
      <c r="B3335" s="7">
        <v>0.82986111111111116</v>
      </c>
      <c r="C3335" s="7">
        <v>0.79166666666666663</v>
      </c>
      <c r="D3335" s="8">
        <f>Weather[[#This Row],[Date]]+Weather[[#This Row],[WeatherHourlyBuckets]]</f>
        <v>45099.791666666664</v>
      </c>
      <c r="E3335">
        <v>57.2</v>
      </c>
      <c r="F3335">
        <v>93.7</v>
      </c>
      <c r="G3335">
        <v>55.4</v>
      </c>
      <c r="H3335">
        <v>30.09</v>
      </c>
      <c r="I3335">
        <v>9</v>
      </c>
      <c r="J3335" t="s">
        <v>11</v>
      </c>
    </row>
    <row r="3336" spans="1:10" x14ac:dyDescent="0.25">
      <c r="A3336" s="1">
        <v>45099</v>
      </c>
      <c r="B3336" s="7">
        <v>0.82638888888888884</v>
      </c>
      <c r="C3336" s="7">
        <v>0.79166666666666663</v>
      </c>
      <c r="D3336" s="8">
        <f>Weather[[#This Row],[Date]]+Weather[[#This Row],[WeatherHourlyBuckets]]</f>
        <v>45099.791666666664</v>
      </c>
      <c r="E3336">
        <v>57.2</v>
      </c>
      <c r="F3336">
        <v>93.7</v>
      </c>
      <c r="G3336">
        <v>55.4</v>
      </c>
      <c r="H3336">
        <v>30.09</v>
      </c>
      <c r="I3336">
        <v>9</v>
      </c>
      <c r="J3336" t="s">
        <v>21</v>
      </c>
    </row>
    <row r="3337" spans="1:10" x14ac:dyDescent="0.25">
      <c r="A3337" s="1">
        <v>45099</v>
      </c>
      <c r="B3337" s="7">
        <v>0.82291666666666663</v>
      </c>
      <c r="C3337" s="7">
        <v>0.79166666666666663</v>
      </c>
      <c r="D3337" s="8">
        <f>Weather[[#This Row],[Date]]+Weather[[#This Row],[WeatherHourlyBuckets]]</f>
        <v>45099.791666666664</v>
      </c>
      <c r="E3337">
        <v>57.2</v>
      </c>
      <c r="F3337">
        <v>93.7</v>
      </c>
      <c r="G3337">
        <v>55.4</v>
      </c>
      <c r="H3337">
        <v>30.08</v>
      </c>
      <c r="I3337">
        <v>10</v>
      </c>
      <c r="J3337" t="s">
        <v>12</v>
      </c>
    </row>
    <row r="3338" spans="1:10" x14ac:dyDescent="0.25">
      <c r="A3338" s="1">
        <v>45099</v>
      </c>
      <c r="B3338" s="7">
        <v>0.53472222222222221</v>
      </c>
      <c r="C3338" s="7">
        <v>0.5</v>
      </c>
      <c r="D3338" s="8">
        <f>Weather[[#This Row],[Date]]+Weather[[#This Row],[WeatherHourlyBuckets]]</f>
        <v>45099.5</v>
      </c>
      <c r="E3338">
        <v>75.2</v>
      </c>
      <c r="F3338">
        <v>50.25</v>
      </c>
      <c r="G3338">
        <v>55.4</v>
      </c>
      <c r="H3338">
        <v>30.08</v>
      </c>
      <c r="I3338">
        <v>10</v>
      </c>
      <c r="J3338" t="s">
        <v>12</v>
      </c>
    </row>
    <row r="3339" spans="1:10" x14ac:dyDescent="0.25">
      <c r="A3339" s="1">
        <v>45099</v>
      </c>
      <c r="B3339" s="7">
        <v>0.52430555555555558</v>
      </c>
      <c r="C3339" s="7">
        <v>0.5</v>
      </c>
      <c r="D3339" s="8">
        <f>Weather[[#This Row],[Date]]+Weather[[#This Row],[WeatherHourlyBuckets]]</f>
        <v>45099.5</v>
      </c>
      <c r="E3339">
        <v>75.2</v>
      </c>
      <c r="F3339">
        <v>50.25</v>
      </c>
      <c r="G3339">
        <v>55.4</v>
      </c>
      <c r="H3339">
        <v>30.09</v>
      </c>
      <c r="I3339">
        <v>10</v>
      </c>
      <c r="J3339" t="s">
        <v>22</v>
      </c>
    </row>
    <row r="3340" spans="1:10" x14ac:dyDescent="0.25">
      <c r="A3340" s="1">
        <v>45099</v>
      </c>
      <c r="B3340" s="7">
        <v>0.51041666666666663</v>
      </c>
      <c r="C3340" s="7">
        <v>0.5</v>
      </c>
      <c r="D3340" s="8">
        <f>Weather[[#This Row],[Date]]+Weather[[#This Row],[WeatherHourlyBuckets]]</f>
        <v>45099.5</v>
      </c>
      <c r="E3340">
        <v>73.400000000000006</v>
      </c>
      <c r="F3340">
        <v>53.36</v>
      </c>
      <c r="G3340">
        <v>55.4</v>
      </c>
      <c r="H3340">
        <v>30.1</v>
      </c>
      <c r="I3340">
        <v>12</v>
      </c>
      <c r="J3340" t="s">
        <v>22</v>
      </c>
    </row>
    <row r="3341" spans="1:10" x14ac:dyDescent="0.25">
      <c r="A3341" s="1">
        <v>45099</v>
      </c>
      <c r="B3341" s="7">
        <v>0.50694444444444442</v>
      </c>
      <c r="C3341" s="7">
        <v>0.5</v>
      </c>
      <c r="D3341" s="8">
        <f>Weather[[#This Row],[Date]]+Weather[[#This Row],[WeatherHourlyBuckets]]</f>
        <v>45099.5</v>
      </c>
      <c r="E3341">
        <v>73.400000000000006</v>
      </c>
      <c r="F3341">
        <v>53.36</v>
      </c>
      <c r="G3341">
        <v>55.4</v>
      </c>
      <c r="H3341">
        <v>30.1</v>
      </c>
      <c r="I3341">
        <v>10</v>
      </c>
      <c r="J3341" t="s">
        <v>12</v>
      </c>
    </row>
    <row r="3342" spans="1:10" x14ac:dyDescent="0.25">
      <c r="A3342" s="1">
        <v>45099</v>
      </c>
      <c r="B3342" s="7">
        <v>0.50347222222222221</v>
      </c>
      <c r="C3342" s="7">
        <v>0.5</v>
      </c>
      <c r="D3342" s="8">
        <f>Weather[[#This Row],[Date]]+Weather[[#This Row],[WeatherHourlyBuckets]]</f>
        <v>45099.5</v>
      </c>
      <c r="E3342">
        <v>73.400000000000006</v>
      </c>
      <c r="F3342">
        <v>53.36</v>
      </c>
      <c r="G3342">
        <v>55.4</v>
      </c>
      <c r="H3342">
        <v>30.1</v>
      </c>
      <c r="I3342">
        <v>11</v>
      </c>
      <c r="J3342" t="s">
        <v>11</v>
      </c>
    </row>
    <row r="3343" spans="1:10" x14ac:dyDescent="0.25">
      <c r="A3343" s="1">
        <v>45099</v>
      </c>
      <c r="B3343" s="7">
        <v>0.49652777777777779</v>
      </c>
      <c r="C3343" s="7">
        <v>0.45833333333333331</v>
      </c>
      <c r="D3343" s="8">
        <f>Weather[[#This Row],[Date]]+Weather[[#This Row],[WeatherHourlyBuckets]]</f>
        <v>45099.458333333336</v>
      </c>
      <c r="E3343">
        <v>73.400000000000006</v>
      </c>
      <c r="F3343">
        <v>53.36</v>
      </c>
      <c r="G3343">
        <v>55.4</v>
      </c>
      <c r="H3343">
        <v>30.11</v>
      </c>
      <c r="I3343">
        <v>12</v>
      </c>
      <c r="J3343" t="s">
        <v>22</v>
      </c>
    </row>
    <row r="3344" spans="1:10" x14ac:dyDescent="0.25">
      <c r="A3344" s="1">
        <v>45099</v>
      </c>
      <c r="B3344" s="7">
        <v>0.49305555555555558</v>
      </c>
      <c r="C3344" s="7">
        <v>0.45833333333333331</v>
      </c>
      <c r="D3344" s="8">
        <f>Weather[[#This Row],[Date]]+Weather[[#This Row],[WeatherHourlyBuckets]]</f>
        <v>45099.458333333336</v>
      </c>
      <c r="E3344">
        <v>73.400000000000006</v>
      </c>
      <c r="F3344">
        <v>53.36</v>
      </c>
      <c r="G3344">
        <v>55.4</v>
      </c>
      <c r="H3344">
        <v>30.11</v>
      </c>
      <c r="I3344">
        <v>10</v>
      </c>
      <c r="J3344" t="s">
        <v>11</v>
      </c>
    </row>
    <row r="3345" spans="1:10" x14ac:dyDescent="0.25">
      <c r="A3345" s="1">
        <v>45099</v>
      </c>
      <c r="B3345" s="7">
        <v>0.48958333333333331</v>
      </c>
      <c r="C3345" s="7">
        <v>0.45833333333333331</v>
      </c>
      <c r="D3345" s="8">
        <f>Weather[[#This Row],[Date]]+Weather[[#This Row],[WeatherHourlyBuckets]]</f>
        <v>45099.458333333336</v>
      </c>
      <c r="E3345">
        <v>73.400000000000006</v>
      </c>
      <c r="F3345">
        <v>53.36</v>
      </c>
      <c r="G3345">
        <v>55.4</v>
      </c>
      <c r="H3345">
        <v>30.11</v>
      </c>
      <c r="I3345">
        <v>11</v>
      </c>
      <c r="J3345" t="s">
        <v>12</v>
      </c>
    </row>
    <row r="3346" spans="1:10" x14ac:dyDescent="0.25">
      <c r="A3346" s="1">
        <v>45099</v>
      </c>
      <c r="B3346" s="7">
        <v>0.4861111111111111</v>
      </c>
      <c r="C3346" s="7">
        <v>0.45833333333333331</v>
      </c>
      <c r="D3346" s="8">
        <f>Weather[[#This Row],[Date]]+Weather[[#This Row],[WeatherHourlyBuckets]]</f>
        <v>45099.458333333336</v>
      </c>
      <c r="E3346">
        <v>73.400000000000006</v>
      </c>
      <c r="F3346">
        <v>53.36</v>
      </c>
      <c r="G3346">
        <v>55.4</v>
      </c>
      <c r="H3346">
        <v>30.11</v>
      </c>
      <c r="I3346">
        <v>12</v>
      </c>
      <c r="J3346" t="s">
        <v>12</v>
      </c>
    </row>
    <row r="3347" spans="1:10" x14ac:dyDescent="0.25">
      <c r="A3347" s="1">
        <v>45099</v>
      </c>
      <c r="B3347" s="7">
        <v>0.47916666666666669</v>
      </c>
      <c r="C3347" s="7">
        <v>0.45833333333333331</v>
      </c>
      <c r="D3347" s="8">
        <f>Weather[[#This Row],[Date]]+Weather[[#This Row],[WeatherHourlyBuckets]]</f>
        <v>45099.458333333336</v>
      </c>
      <c r="E3347">
        <v>71.599999999999994</v>
      </c>
      <c r="F3347">
        <v>56.7</v>
      </c>
      <c r="G3347">
        <v>55.4</v>
      </c>
      <c r="H3347">
        <v>30.11</v>
      </c>
      <c r="I3347">
        <v>10</v>
      </c>
      <c r="J3347" t="s">
        <v>11</v>
      </c>
    </row>
    <row r="3348" spans="1:10" x14ac:dyDescent="0.25">
      <c r="A3348" s="1">
        <v>45099</v>
      </c>
      <c r="B3348" s="7">
        <v>0.46527777777777779</v>
      </c>
      <c r="C3348" s="7">
        <v>0.45833333333333331</v>
      </c>
      <c r="D3348" s="8">
        <f>Weather[[#This Row],[Date]]+Weather[[#This Row],[WeatherHourlyBuckets]]</f>
        <v>45099.458333333336</v>
      </c>
      <c r="E3348">
        <v>71.599999999999994</v>
      </c>
      <c r="F3348">
        <v>56.7</v>
      </c>
      <c r="G3348">
        <v>55.4</v>
      </c>
      <c r="H3348">
        <v>30.12</v>
      </c>
      <c r="I3348">
        <v>13</v>
      </c>
      <c r="J3348" t="s">
        <v>11</v>
      </c>
    </row>
    <row r="3349" spans="1:10" x14ac:dyDescent="0.25">
      <c r="A3349" s="1">
        <v>45099</v>
      </c>
      <c r="B3349" s="7">
        <v>0.45833333333333331</v>
      </c>
      <c r="C3349" s="7">
        <v>0.45833333333333331</v>
      </c>
      <c r="D3349" s="8">
        <f>Weather[[#This Row],[Date]]+Weather[[#This Row],[WeatherHourlyBuckets]]</f>
        <v>45099.458333333336</v>
      </c>
      <c r="E3349">
        <v>71.599999999999994</v>
      </c>
      <c r="F3349">
        <v>56.7</v>
      </c>
      <c r="G3349">
        <v>55.4</v>
      </c>
      <c r="H3349">
        <v>30.13</v>
      </c>
      <c r="I3349">
        <v>14</v>
      </c>
      <c r="J3349" t="s">
        <v>11</v>
      </c>
    </row>
    <row r="3350" spans="1:10" x14ac:dyDescent="0.25">
      <c r="A3350" s="1">
        <v>45099</v>
      </c>
      <c r="B3350" s="7">
        <v>0.4548611111111111</v>
      </c>
      <c r="C3350" s="7">
        <v>0.41666666666666669</v>
      </c>
      <c r="D3350" s="8">
        <f>Weather[[#This Row],[Date]]+Weather[[#This Row],[WeatherHourlyBuckets]]</f>
        <v>45099.416666666664</v>
      </c>
      <c r="E3350">
        <v>71.599999999999994</v>
      </c>
      <c r="F3350">
        <v>56.7</v>
      </c>
      <c r="G3350">
        <v>55.4</v>
      </c>
      <c r="H3350">
        <v>30.13</v>
      </c>
      <c r="I3350">
        <v>13</v>
      </c>
      <c r="J3350" t="s">
        <v>11</v>
      </c>
    </row>
    <row r="3351" spans="1:10" x14ac:dyDescent="0.25">
      <c r="A3351" s="1">
        <v>45099</v>
      </c>
      <c r="B3351" s="7">
        <v>0.4513888888888889</v>
      </c>
      <c r="C3351" s="7">
        <v>0.41666666666666669</v>
      </c>
      <c r="D3351" s="8">
        <f>Weather[[#This Row],[Date]]+Weather[[#This Row],[WeatherHourlyBuckets]]</f>
        <v>45099.416666666664</v>
      </c>
      <c r="E3351">
        <v>69.8</v>
      </c>
      <c r="F3351">
        <v>60.27</v>
      </c>
      <c r="G3351">
        <v>55.4</v>
      </c>
      <c r="H3351">
        <v>30.13</v>
      </c>
      <c r="I3351">
        <v>12</v>
      </c>
      <c r="J3351" t="s">
        <v>11</v>
      </c>
    </row>
    <row r="3352" spans="1:10" x14ac:dyDescent="0.25">
      <c r="A3352" s="1">
        <v>45099</v>
      </c>
      <c r="B3352" s="7">
        <v>0.36805555555555558</v>
      </c>
      <c r="C3352" s="7">
        <v>0.33333333333333331</v>
      </c>
      <c r="D3352" s="8">
        <f>Weather[[#This Row],[Date]]+Weather[[#This Row],[WeatherHourlyBuckets]]</f>
        <v>45099.333333333336</v>
      </c>
      <c r="E3352">
        <v>64.400000000000006</v>
      </c>
      <c r="F3352">
        <v>72.599999999999994</v>
      </c>
      <c r="G3352">
        <v>55.4</v>
      </c>
      <c r="H3352">
        <v>30.15</v>
      </c>
      <c r="I3352">
        <v>10</v>
      </c>
      <c r="J3352" t="s">
        <v>21</v>
      </c>
    </row>
    <row r="3353" spans="1:10" x14ac:dyDescent="0.25">
      <c r="A3353" s="1">
        <v>45099</v>
      </c>
      <c r="B3353" s="7">
        <v>0.36458333333333331</v>
      </c>
      <c r="C3353" s="7">
        <v>0.33333333333333331</v>
      </c>
      <c r="D3353" s="8">
        <f>Weather[[#This Row],[Date]]+Weather[[#This Row],[WeatherHourlyBuckets]]</f>
        <v>45099.333333333336</v>
      </c>
      <c r="E3353">
        <v>64.400000000000006</v>
      </c>
      <c r="F3353">
        <v>72.599999999999994</v>
      </c>
      <c r="G3353">
        <v>55.4</v>
      </c>
      <c r="H3353">
        <v>30.16</v>
      </c>
      <c r="I3353">
        <v>13</v>
      </c>
      <c r="J3353" t="s">
        <v>21</v>
      </c>
    </row>
    <row r="3354" spans="1:10" x14ac:dyDescent="0.25">
      <c r="A3354" s="1">
        <v>45099</v>
      </c>
      <c r="B3354" s="7">
        <v>0.3611111111111111</v>
      </c>
      <c r="C3354" s="7">
        <v>0.33333333333333331</v>
      </c>
      <c r="D3354" s="8">
        <f>Weather[[#This Row],[Date]]+Weather[[#This Row],[WeatherHourlyBuckets]]</f>
        <v>45099.333333333336</v>
      </c>
      <c r="E3354">
        <v>64.400000000000006</v>
      </c>
      <c r="F3354">
        <v>72.599999999999994</v>
      </c>
      <c r="G3354">
        <v>55.4</v>
      </c>
      <c r="H3354">
        <v>30.16</v>
      </c>
      <c r="I3354">
        <v>11</v>
      </c>
      <c r="J3354" t="s">
        <v>21</v>
      </c>
    </row>
    <row r="3355" spans="1:10" x14ac:dyDescent="0.25">
      <c r="A3355" s="1">
        <v>45099</v>
      </c>
      <c r="B3355" s="7">
        <v>0.35416666666666669</v>
      </c>
      <c r="C3355" s="7">
        <v>0.33333333333333331</v>
      </c>
      <c r="D3355" s="8">
        <f>Weather[[#This Row],[Date]]+Weather[[#This Row],[WeatherHourlyBuckets]]</f>
        <v>45099.333333333336</v>
      </c>
      <c r="E3355">
        <v>64.400000000000006</v>
      </c>
      <c r="F3355">
        <v>72.599999999999994</v>
      </c>
      <c r="G3355">
        <v>55.4</v>
      </c>
      <c r="H3355">
        <v>30.16</v>
      </c>
      <c r="I3355">
        <v>8</v>
      </c>
      <c r="J3355" t="s">
        <v>21</v>
      </c>
    </row>
    <row r="3356" spans="1:10" x14ac:dyDescent="0.25">
      <c r="A3356" s="1">
        <v>45099</v>
      </c>
      <c r="B3356" s="7">
        <v>0.34375</v>
      </c>
      <c r="C3356" s="7">
        <v>0.33333333333333331</v>
      </c>
      <c r="D3356" s="8">
        <f>Weather[[#This Row],[Date]]+Weather[[#This Row],[WeatherHourlyBuckets]]</f>
        <v>45099.333333333336</v>
      </c>
      <c r="E3356">
        <v>62.6</v>
      </c>
      <c r="F3356">
        <v>77.33</v>
      </c>
      <c r="G3356">
        <v>55.4</v>
      </c>
      <c r="H3356">
        <v>30.17</v>
      </c>
      <c r="I3356">
        <v>11</v>
      </c>
      <c r="J3356" t="s">
        <v>24</v>
      </c>
    </row>
    <row r="3357" spans="1:10" x14ac:dyDescent="0.25">
      <c r="A3357" s="1">
        <v>45099</v>
      </c>
      <c r="B3357" s="7">
        <v>0.34027777777777779</v>
      </c>
      <c r="C3357" s="7">
        <v>0.33333333333333331</v>
      </c>
      <c r="D3357" s="8">
        <f>Weather[[#This Row],[Date]]+Weather[[#This Row],[WeatherHourlyBuckets]]</f>
        <v>45099.333333333336</v>
      </c>
      <c r="E3357">
        <v>62.6</v>
      </c>
      <c r="F3357">
        <v>77.33</v>
      </c>
      <c r="G3357">
        <v>55.4</v>
      </c>
      <c r="H3357">
        <v>30.17</v>
      </c>
      <c r="I3357">
        <v>10</v>
      </c>
      <c r="J3357" t="s">
        <v>21</v>
      </c>
    </row>
    <row r="3358" spans="1:10" x14ac:dyDescent="0.25">
      <c r="A3358" s="1">
        <v>45099</v>
      </c>
      <c r="B3358" s="7">
        <v>0.33680555555555558</v>
      </c>
      <c r="C3358" s="7">
        <v>0.33333333333333331</v>
      </c>
      <c r="D3358" s="8">
        <f>Weather[[#This Row],[Date]]+Weather[[#This Row],[WeatherHourlyBuckets]]</f>
        <v>45099.333333333336</v>
      </c>
      <c r="E3358">
        <v>62.6</v>
      </c>
      <c r="F3358">
        <v>77.33</v>
      </c>
      <c r="G3358">
        <v>55.4</v>
      </c>
      <c r="H3358">
        <v>30.17</v>
      </c>
      <c r="I3358">
        <v>9</v>
      </c>
      <c r="J3358" t="s">
        <v>21</v>
      </c>
    </row>
    <row r="3359" spans="1:10" x14ac:dyDescent="0.25">
      <c r="A3359" s="1">
        <v>45099</v>
      </c>
      <c r="B3359" s="7">
        <v>0.3298611111111111</v>
      </c>
      <c r="C3359" s="7">
        <v>0.29166666666666669</v>
      </c>
      <c r="D3359" s="8">
        <f>Weather[[#This Row],[Date]]+Weather[[#This Row],[WeatherHourlyBuckets]]</f>
        <v>45099.291666666664</v>
      </c>
      <c r="E3359">
        <v>60.8</v>
      </c>
      <c r="F3359">
        <v>82.4</v>
      </c>
      <c r="G3359">
        <v>55.4</v>
      </c>
      <c r="H3359">
        <v>30.17</v>
      </c>
      <c r="I3359">
        <v>3</v>
      </c>
      <c r="J3359" t="s">
        <v>11</v>
      </c>
    </row>
    <row r="3360" spans="1:10" x14ac:dyDescent="0.25">
      <c r="A3360" s="1">
        <v>45099</v>
      </c>
      <c r="B3360" s="7">
        <v>0.81944444444444442</v>
      </c>
      <c r="C3360" s="7">
        <v>0.79166666666666663</v>
      </c>
      <c r="D3360" s="8">
        <f>Weather[[#This Row],[Date]]+Weather[[#This Row],[WeatherHourlyBuckets]]</f>
        <v>45099.791666666664</v>
      </c>
      <c r="E3360">
        <v>57.2</v>
      </c>
      <c r="F3360">
        <v>100</v>
      </c>
      <c r="G3360">
        <v>57.2</v>
      </c>
      <c r="H3360">
        <v>30.09</v>
      </c>
      <c r="I3360">
        <v>11</v>
      </c>
      <c r="J3360" t="s">
        <v>12</v>
      </c>
    </row>
    <row r="3361" spans="1:10" x14ac:dyDescent="0.25">
      <c r="A3361" s="1">
        <v>45099</v>
      </c>
      <c r="B3361" s="7">
        <v>0.65277777777777779</v>
      </c>
      <c r="C3361" s="7">
        <v>0.625</v>
      </c>
      <c r="D3361" s="8">
        <f>Weather[[#This Row],[Date]]+Weather[[#This Row],[WeatherHourlyBuckets]]</f>
        <v>45099.625</v>
      </c>
      <c r="E3361">
        <v>71.599999999999994</v>
      </c>
      <c r="F3361">
        <v>60.51</v>
      </c>
      <c r="G3361">
        <v>57.2</v>
      </c>
      <c r="H3361">
        <v>30.05</v>
      </c>
      <c r="I3361">
        <v>5</v>
      </c>
      <c r="J3361" t="s">
        <v>13</v>
      </c>
    </row>
    <row r="3362" spans="1:10" x14ac:dyDescent="0.25">
      <c r="A3362" s="1">
        <v>45099</v>
      </c>
      <c r="B3362" s="7">
        <v>0.64930555555555558</v>
      </c>
      <c r="C3362" s="7">
        <v>0.625</v>
      </c>
      <c r="D3362" s="8">
        <f>Weather[[#This Row],[Date]]+Weather[[#This Row],[WeatherHourlyBuckets]]</f>
        <v>45099.625</v>
      </c>
      <c r="E3362">
        <v>71.599999999999994</v>
      </c>
      <c r="F3362">
        <v>60.51</v>
      </c>
      <c r="G3362">
        <v>57.2</v>
      </c>
      <c r="H3362">
        <v>30.03</v>
      </c>
      <c r="I3362">
        <v>8</v>
      </c>
      <c r="J3362" t="s">
        <v>13</v>
      </c>
    </row>
    <row r="3363" spans="1:10" x14ac:dyDescent="0.25">
      <c r="A3363" s="1">
        <v>45099</v>
      </c>
      <c r="B3363" s="7">
        <v>0.55208333333333337</v>
      </c>
      <c r="C3363" s="7">
        <v>0.54166666666666663</v>
      </c>
      <c r="D3363" s="8">
        <f>Weather[[#This Row],[Date]]+Weather[[#This Row],[WeatherHourlyBuckets]]</f>
        <v>45099.541666666664</v>
      </c>
      <c r="E3363">
        <v>75.2</v>
      </c>
      <c r="F3363">
        <v>53.62</v>
      </c>
      <c r="G3363">
        <v>57.2</v>
      </c>
      <c r="H3363">
        <v>30.07</v>
      </c>
      <c r="I3363">
        <v>12</v>
      </c>
      <c r="J3363" t="s">
        <v>22</v>
      </c>
    </row>
    <row r="3364" spans="1:10" x14ac:dyDescent="0.25">
      <c r="A3364" s="1">
        <v>45099</v>
      </c>
      <c r="B3364" s="7">
        <v>0.54861111111111116</v>
      </c>
      <c r="C3364" s="7">
        <v>0.54166666666666663</v>
      </c>
      <c r="D3364" s="8">
        <f>Weather[[#This Row],[Date]]+Weather[[#This Row],[WeatherHourlyBuckets]]</f>
        <v>45099.541666666664</v>
      </c>
      <c r="E3364">
        <v>75.2</v>
      </c>
      <c r="F3364">
        <v>53.62</v>
      </c>
      <c r="G3364">
        <v>57.2</v>
      </c>
      <c r="H3364">
        <v>30.07</v>
      </c>
      <c r="I3364">
        <v>10</v>
      </c>
      <c r="J3364" t="s">
        <v>12</v>
      </c>
    </row>
    <row r="3365" spans="1:10" x14ac:dyDescent="0.25">
      <c r="A3365" s="1">
        <v>45099</v>
      </c>
      <c r="B3365" s="7">
        <v>0.53819444444444442</v>
      </c>
      <c r="C3365" s="7">
        <v>0.5</v>
      </c>
      <c r="D3365" s="8">
        <f>Weather[[#This Row],[Date]]+Weather[[#This Row],[WeatherHourlyBuckets]]</f>
        <v>45099.5</v>
      </c>
      <c r="E3365">
        <v>75.2</v>
      </c>
      <c r="F3365">
        <v>53.62</v>
      </c>
      <c r="G3365">
        <v>57.2</v>
      </c>
      <c r="H3365">
        <v>30.08</v>
      </c>
      <c r="I3365">
        <v>11</v>
      </c>
      <c r="J3365" t="s">
        <v>22</v>
      </c>
    </row>
    <row r="3366" spans="1:10" x14ac:dyDescent="0.25">
      <c r="A3366" s="1">
        <v>45099</v>
      </c>
      <c r="B3366" s="7">
        <v>0.53125</v>
      </c>
      <c r="C3366" s="7">
        <v>0.5</v>
      </c>
      <c r="D3366" s="8">
        <f>Weather[[#This Row],[Date]]+Weather[[#This Row],[WeatherHourlyBuckets]]</f>
        <v>45099.5</v>
      </c>
      <c r="E3366">
        <v>75.2</v>
      </c>
      <c r="F3366">
        <v>53.62</v>
      </c>
      <c r="G3366">
        <v>57.2</v>
      </c>
      <c r="H3366">
        <v>30.08</v>
      </c>
      <c r="I3366">
        <v>10</v>
      </c>
      <c r="J3366" t="s">
        <v>22</v>
      </c>
    </row>
    <row r="3367" spans="1:10" x14ac:dyDescent="0.25">
      <c r="A3367" s="1">
        <v>45099</v>
      </c>
      <c r="B3367" s="7">
        <v>0.52777777777777779</v>
      </c>
      <c r="C3367" s="7">
        <v>0.5</v>
      </c>
      <c r="D3367" s="8">
        <f>Weather[[#This Row],[Date]]+Weather[[#This Row],[WeatherHourlyBuckets]]</f>
        <v>45099.5</v>
      </c>
      <c r="E3367">
        <v>75.2</v>
      </c>
      <c r="F3367">
        <v>53.62</v>
      </c>
      <c r="G3367">
        <v>57.2</v>
      </c>
      <c r="H3367">
        <v>30.09</v>
      </c>
      <c r="I3367">
        <v>11</v>
      </c>
      <c r="J3367" t="s">
        <v>22</v>
      </c>
    </row>
    <row r="3368" spans="1:10" x14ac:dyDescent="0.25">
      <c r="A3368" s="1">
        <v>45099</v>
      </c>
      <c r="B3368" s="7">
        <v>0.99513888888888891</v>
      </c>
      <c r="C3368" s="7">
        <v>0.95833333333333337</v>
      </c>
      <c r="D3368" s="8">
        <f>Weather[[#This Row],[Date]]+Weather[[#This Row],[WeatherHourlyBuckets]]</f>
        <v>45099.958333333336</v>
      </c>
      <c r="E3368">
        <v>60.98</v>
      </c>
      <c r="F3368">
        <v>75.180000000000007</v>
      </c>
      <c r="G3368">
        <v>53.06</v>
      </c>
      <c r="H3368">
        <v>30.09</v>
      </c>
      <c r="J3368" t="s">
        <v>20</v>
      </c>
    </row>
    <row r="3369" spans="1:10" x14ac:dyDescent="0.25">
      <c r="A3369" s="1">
        <v>45099</v>
      </c>
      <c r="B3369" s="7">
        <v>0.95347222222222228</v>
      </c>
      <c r="C3369" s="7">
        <v>0.91666666666666663</v>
      </c>
      <c r="D3369" s="8">
        <f>Weather[[#This Row],[Date]]+Weather[[#This Row],[WeatherHourlyBuckets]]</f>
        <v>45099.916666666664</v>
      </c>
      <c r="E3369">
        <v>59</v>
      </c>
      <c r="F3369">
        <v>86.7</v>
      </c>
      <c r="G3369">
        <v>55.04</v>
      </c>
      <c r="H3369">
        <v>30.1</v>
      </c>
      <c r="I3369">
        <v>4</v>
      </c>
      <c r="J3369" t="s">
        <v>24</v>
      </c>
    </row>
    <row r="3370" spans="1:10" x14ac:dyDescent="0.25">
      <c r="A3370" s="1">
        <v>45099</v>
      </c>
      <c r="B3370" s="7">
        <v>0.91180555555555554</v>
      </c>
      <c r="C3370" s="7">
        <v>0.875</v>
      </c>
      <c r="D3370" s="8">
        <f>Weather[[#This Row],[Date]]+Weather[[#This Row],[WeatherHourlyBuckets]]</f>
        <v>45099.875</v>
      </c>
      <c r="E3370">
        <v>60.08</v>
      </c>
      <c r="F3370">
        <v>80.209999999999994</v>
      </c>
      <c r="G3370">
        <v>53.96</v>
      </c>
      <c r="H3370">
        <v>30.1</v>
      </c>
      <c r="I3370">
        <v>12</v>
      </c>
      <c r="J3370" t="s">
        <v>24</v>
      </c>
    </row>
    <row r="3371" spans="1:10" x14ac:dyDescent="0.25">
      <c r="A3371" s="1">
        <v>45099</v>
      </c>
      <c r="B3371" s="7">
        <v>0.89861111111111114</v>
      </c>
      <c r="C3371" s="7">
        <v>0.875</v>
      </c>
      <c r="D3371" s="8">
        <f>Weather[[#This Row],[Date]]+Weather[[#This Row],[WeatherHourlyBuckets]]</f>
        <v>45099.875</v>
      </c>
      <c r="E3371">
        <v>59</v>
      </c>
      <c r="F3371">
        <v>83.36</v>
      </c>
      <c r="G3371">
        <v>53.96</v>
      </c>
      <c r="H3371">
        <v>30.1</v>
      </c>
      <c r="I3371">
        <v>10</v>
      </c>
      <c r="J3371" t="s">
        <v>21</v>
      </c>
    </row>
    <row r="3372" spans="1:10" x14ac:dyDescent="0.25">
      <c r="A3372" s="1">
        <v>45099</v>
      </c>
      <c r="B3372" s="7">
        <v>0.88680555555555551</v>
      </c>
      <c r="C3372" s="7">
        <v>0.875</v>
      </c>
      <c r="D3372" s="8">
        <f>Weather[[#This Row],[Date]]+Weather[[#This Row],[WeatherHourlyBuckets]]</f>
        <v>45099.875</v>
      </c>
      <c r="E3372">
        <v>60.08</v>
      </c>
      <c r="F3372">
        <v>83.43</v>
      </c>
      <c r="G3372">
        <v>55.04</v>
      </c>
      <c r="H3372">
        <v>30.09</v>
      </c>
      <c r="I3372">
        <v>11</v>
      </c>
      <c r="J3372" t="s">
        <v>11</v>
      </c>
    </row>
    <row r="3373" spans="1:10" x14ac:dyDescent="0.25">
      <c r="A3373" s="1">
        <v>45099</v>
      </c>
      <c r="B3373" s="7">
        <v>0.81597222222222221</v>
      </c>
      <c r="C3373" s="7">
        <v>0.79166666666666663</v>
      </c>
      <c r="D3373" s="8">
        <f>Weather[[#This Row],[Date]]+Weather[[#This Row],[WeatherHourlyBuckets]]</f>
        <v>45099.791666666664</v>
      </c>
      <c r="E3373">
        <v>59</v>
      </c>
      <c r="F3373">
        <v>100</v>
      </c>
      <c r="G3373">
        <v>59</v>
      </c>
      <c r="H3373">
        <v>30.09</v>
      </c>
      <c r="I3373">
        <v>8</v>
      </c>
      <c r="J3373" t="s">
        <v>12</v>
      </c>
    </row>
    <row r="3374" spans="1:10" x14ac:dyDescent="0.25">
      <c r="A3374" s="1">
        <v>45099</v>
      </c>
      <c r="B3374" s="7">
        <v>0.8125</v>
      </c>
      <c r="C3374" s="7">
        <v>0.79166666666666663</v>
      </c>
      <c r="D3374" s="8">
        <f>Weather[[#This Row],[Date]]+Weather[[#This Row],[WeatherHourlyBuckets]]</f>
        <v>45099.791666666664</v>
      </c>
      <c r="E3374">
        <v>59</v>
      </c>
      <c r="F3374">
        <v>100</v>
      </c>
      <c r="G3374">
        <v>59</v>
      </c>
      <c r="H3374">
        <v>30.08</v>
      </c>
      <c r="I3374">
        <v>7</v>
      </c>
      <c r="J3374" t="s">
        <v>22</v>
      </c>
    </row>
    <row r="3375" spans="1:10" x14ac:dyDescent="0.25">
      <c r="A3375" s="1">
        <v>45099</v>
      </c>
      <c r="B3375" s="7">
        <v>0.80208333333333337</v>
      </c>
      <c r="C3375" s="7">
        <v>0.79166666666666663</v>
      </c>
      <c r="D3375" s="8">
        <f>Weather[[#This Row],[Date]]+Weather[[#This Row],[WeatherHourlyBuckets]]</f>
        <v>45099.791666666664</v>
      </c>
      <c r="E3375">
        <v>59</v>
      </c>
      <c r="H3375">
        <v>30.09</v>
      </c>
      <c r="I3375">
        <v>6</v>
      </c>
      <c r="J3375" t="s">
        <v>22</v>
      </c>
    </row>
    <row r="3376" spans="1:10" x14ac:dyDescent="0.25">
      <c r="A3376" s="1">
        <v>45099</v>
      </c>
      <c r="B3376" s="7">
        <v>0.79861111111111116</v>
      </c>
      <c r="C3376" s="7">
        <v>0.79166666666666663</v>
      </c>
      <c r="D3376" s="8">
        <f>Weather[[#This Row],[Date]]+Weather[[#This Row],[WeatherHourlyBuckets]]</f>
        <v>45099.791666666664</v>
      </c>
      <c r="E3376">
        <v>57.2</v>
      </c>
      <c r="H3376">
        <v>30.1</v>
      </c>
      <c r="I3376">
        <v>6</v>
      </c>
      <c r="J3376" t="s">
        <v>22</v>
      </c>
    </row>
    <row r="3377" spans="1:10" x14ac:dyDescent="0.25">
      <c r="A3377" s="1">
        <v>45099</v>
      </c>
      <c r="B3377" s="7">
        <v>0.79166666666666663</v>
      </c>
      <c r="C3377" s="7">
        <v>0.79166666666666663</v>
      </c>
      <c r="D3377" s="8">
        <f>Weather[[#This Row],[Date]]+Weather[[#This Row],[WeatherHourlyBuckets]]</f>
        <v>45099.791666666664</v>
      </c>
      <c r="E3377">
        <v>57.2</v>
      </c>
      <c r="H3377">
        <v>30.09</v>
      </c>
      <c r="I3377">
        <v>8</v>
      </c>
      <c r="J3377" t="s">
        <v>22</v>
      </c>
    </row>
    <row r="3378" spans="1:10" x14ac:dyDescent="0.25">
      <c r="A3378" s="1">
        <v>45099</v>
      </c>
      <c r="B3378" s="7">
        <v>0.78819444444444442</v>
      </c>
      <c r="C3378" s="7">
        <v>0.75</v>
      </c>
      <c r="D3378" s="8">
        <f>Weather[[#This Row],[Date]]+Weather[[#This Row],[WeatherHourlyBuckets]]</f>
        <v>45099.75</v>
      </c>
      <c r="E3378">
        <v>57.2</v>
      </c>
      <c r="H3378">
        <v>30.1</v>
      </c>
      <c r="I3378">
        <v>8</v>
      </c>
      <c r="J3378" t="s">
        <v>12</v>
      </c>
    </row>
    <row r="3379" spans="1:10" x14ac:dyDescent="0.25">
      <c r="A3379" s="1">
        <v>45099</v>
      </c>
      <c r="B3379" s="7">
        <v>0.78472222222222221</v>
      </c>
      <c r="C3379" s="7">
        <v>0.75</v>
      </c>
      <c r="D3379" s="8">
        <f>Weather[[#This Row],[Date]]+Weather[[#This Row],[WeatherHourlyBuckets]]</f>
        <v>45099.75</v>
      </c>
      <c r="E3379">
        <v>59</v>
      </c>
      <c r="H3379">
        <v>30.09</v>
      </c>
      <c r="I3379">
        <v>5</v>
      </c>
      <c r="J3379" t="s">
        <v>12</v>
      </c>
    </row>
    <row r="3380" spans="1:10" x14ac:dyDescent="0.25">
      <c r="A3380" s="1">
        <v>45099</v>
      </c>
      <c r="B3380" s="7">
        <v>0.78125</v>
      </c>
      <c r="C3380" s="7">
        <v>0.75</v>
      </c>
      <c r="D3380" s="8">
        <f>Weather[[#This Row],[Date]]+Weather[[#This Row],[WeatherHourlyBuckets]]</f>
        <v>45099.75</v>
      </c>
      <c r="E3380">
        <v>60.8</v>
      </c>
      <c r="H3380">
        <v>30.08</v>
      </c>
      <c r="I3380">
        <v>7</v>
      </c>
      <c r="J3380" t="s">
        <v>11</v>
      </c>
    </row>
    <row r="3381" spans="1:10" x14ac:dyDescent="0.25">
      <c r="A3381" s="1">
        <v>45099</v>
      </c>
      <c r="B3381" s="7">
        <v>0.77777777777777779</v>
      </c>
      <c r="C3381" s="7">
        <v>0.75</v>
      </c>
      <c r="D3381" s="8">
        <f>Weather[[#This Row],[Date]]+Weather[[#This Row],[WeatherHourlyBuckets]]</f>
        <v>45099.75</v>
      </c>
      <c r="E3381">
        <v>60.8</v>
      </c>
      <c r="H3381">
        <v>30.08</v>
      </c>
      <c r="I3381">
        <v>7</v>
      </c>
      <c r="J3381" t="s">
        <v>12</v>
      </c>
    </row>
    <row r="3382" spans="1:10" x14ac:dyDescent="0.25">
      <c r="A3382" s="1">
        <v>45099</v>
      </c>
      <c r="B3382" s="7">
        <v>0.77430555555555558</v>
      </c>
      <c r="C3382" s="7">
        <v>0.75</v>
      </c>
      <c r="D3382" s="8">
        <f>Weather[[#This Row],[Date]]+Weather[[#This Row],[WeatherHourlyBuckets]]</f>
        <v>45099.75</v>
      </c>
      <c r="E3382">
        <v>62.6</v>
      </c>
      <c r="H3382">
        <v>30.07</v>
      </c>
      <c r="I3382">
        <v>7</v>
      </c>
      <c r="J3382" t="s">
        <v>12</v>
      </c>
    </row>
    <row r="3383" spans="1:10" x14ac:dyDescent="0.25">
      <c r="A3383" s="1">
        <v>45099</v>
      </c>
      <c r="B3383" s="7">
        <v>0.77083333333333337</v>
      </c>
      <c r="C3383" s="7">
        <v>0.75</v>
      </c>
      <c r="D3383" s="8">
        <f>Weather[[#This Row],[Date]]+Weather[[#This Row],[WeatherHourlyBuckets]]</f>
        <v>45099.75</v>
      </c>
      <c r="E3383">
        <v>62.6</v>
      </c>
      <c r="H3383">
        <v>30.07</v>
      </c>
      <c r="I3383">
        <v>7</v>
      </c>
      <c r="J3383" t="s">
        <v>22</v>
      </c>
    </row>
    <row r="3384" spans="1:10" x14ac:dyDescent="0.25">
      <c r="A3384" s="1">
        <v>45099</v>
      </c>
      <c r="B3384" s="7">
        <v>0.76041666666666663</v>
      </c>
      <c r="C3384" s="7">
        <v>0.75</v>
      </c>
      <c r="D3384" s="8">
        <f>Weather[[#This Row],[Date]]+Weather[[#This Row],[WeatherHourlyBuckets]]</f>
        <v>45099.75</v>
      </c>
      <c r="E3384">
        <v>62.6</v>
      </c>
      <c r="H3384">
        <v>30.07</v>
      </c>
      <c r="I3384">
        <v>3</v>
      </c>
      <c r="J3384" t="s">
        <v>12</v>
      </c>
    </row>
    <row r="3385" spans="1:10" x14ac:dyDescent="0.25">
      <c r="A3385" s="1">
        <v>45099</v>
      </c>
      <c r="B3385" s="7">
        <v>0.75694444444444442</v>
      </c>
      <c r="C3385" s="7">
        <v>0.75</v>
      </c>
      <c r="D3385" s="8">
        <f>Weather[[#This Row],[Date]]+Weather[[#This Row],[WeatherHourlyBuckets]]</f>
        <v>45099.75</v>
      </c>
      <c r="E3385">
        <v>62.6</v>
      </c>
      <c r="H3385">
        <v>30.06</v>
      </c>
      <c r="J3385" t="s">
        <v>20</v>
      </c>
    </row>
    <row r="3386" spans="1:10" x14ac:dyDescent="0.25">
      <c r="A3386" s="1">
        <v>45099</v>
      </c>
      <c r="B3386" s="7">
        <v>0.75347222222222221</v>
      </c>
      <c r="C3386" s="7">
        <v>0.75</v>
      </c>
      <c r="D3386" s="8">
        <f>Weather[[#This Row],[Date]]+Weather[[#This Row],[WeatherHourlyBuckets]]</f>
        <v>45099.75</v>
      </c>
      <c r="E3386">
        <v>62.6</v>
      </c>
      <c r="H3386">
        <v>30.07</v>
      </c>
      <c r="J3386" t="s">
        <v>20</v>
      </c>
    </row>
    <row r="3387" spans="1:10" x14ac:dyDescent="0.25">
      <c r="A3387" s="1">
        <v>45099</v>
      </c>
      <c r="B3387" s="7">
        <v>0.75</v>
      </c>
      <c r="C3387" s="7">
        <v>0.75</v>
      </c>
      <c r="D3387" s="8">
        <f>Weather[[#This Row],[Date]]+Weather[[#This Row],[WeatherHourlyBuckets]]</f>
        <v>45099.75</v>
      </c>
      <c r="E3387">
        <v>60.8</v>
      </c>
      <c r="H3387">
        <v>30.07</v>
      </c>
      <c r="I3387">
        <v>5</v>
      </c>
      <c r="J3387" t="s">
        <v>21</v>
      </c>
    </row>
    <row r="3388" spans="1:10" x14ac:dyDescent="0.25">
      <c r="A3388" s="1">
        <v>45099</v>
      </c>
      <c r="B3388" s="7">
        <v>0.74652777777777779</v>
      </c>
      <c r="C3388" s="7">
        <v>0.70833333333333337</v>
      </c>
      <c r="D3388" s="8">
        <f>Weather[[#This Row],[Date]]+Weather[[#This Row],[WeatherHourlyBuckets]]</f>
        <v>45099.708333333336</v>
      </c>
      <c r="E3388">
        <v>60.8</v>
      </c>
      <c r="H3388">
        <v>30.08</v>
      </c>
      <c r="I3388">
        <v>9</v>
      </c>
      <c r="J3388" t="s">
        <v>21</v>
      </c>
    </row>
    <row r="3389" spans="1:10" x14ac:dyDescent="0.25">
      <c r="A3389" s="1">
        <v>45099</v>
      </c>
      <c r="B3389" s="7">
        <v>0.70833333333333337</v>
      </c>
      <c r="C3389" s="7">
        <v>0.70833333333333337</v>
      </c>
      <c r="D3389" s="8">
        <f>Weather[[#This Row],[Date]]+Weather[[#This Row],[WeatherHourlyBuckets]]</f>
        <v>45099.708333333336</v>
      </c>
      <c r="E3389">
        <v>62.6</v>
      </c>
      <c r="H3389">
        <v>30.07</v>
      </c>
      <c r="I3389">
        <v>9</v>
      </c>
      <c r="J3389" t="s">
        <v>26</v>
      </c>
    </row>
    <row r="3390" spans="1:10" x14ac:dyDescent="0.25">
      <c r="A3390" s="1">
        <v>45099</v>
      </c>
      <c r="B3390" s="7">
        <v>0.70486111111111116</v>
      </c>
      <c r="C3390" s="7">
        <v>0.66666666666666663</v>
      </c>
      <c r="D3390" s="8">
        <f>Weather[[#This Row],[Date]]+Weather[[#This Row],[WeatherHourlyBuckets]]</f>
        <v>45099.666666666664</v>
      </c>
      <c r="E3390">
        <v>62.6</v>
      </c>
      <c r="H3390">
        <v>30.07</v>
      </c>
      <c r="I3390">
        <v>11</v>
      </c>
      <c r="J3390" t="s">
        <v>26</v>
      </c>
    </row>
    <row r="3391" spans="1:10" x14ac:dyDescent="0.25">
      <c r="A3391" s="1">
        <v>45099</v>
      </c>
      <c r="B3391" s="7">
        <v>0.60416666666666663</v>
      </c>
      <c r="C3391" s="7">
        <v>0.58333333333333337</v>
      </c>
      <c r="D3391" s="8">
        <f>Weather[[#This Row],[Date]]+Weather[[#This Row],[WeatherHourlyBuckets]]</f>
        <v>45099.583333333336</v>
      </c>
      <c r="E3391">
        <v>75.2</v>
      </c>
      <c r="F3391">
        <v>60.98</v>
      </c>
      <c r="G3391">
        <v>60.8</v>
      </c>
      <c r="H3391">
        <v>30.04</v>
      </c>
      <c r="I3391">
        <v>22</v>
      </c>
      <c r="J3391" t="s">
        <v>22</v>
      </c>
    </row>
    <row r="3392" spans="1:10" x14ac:dyDescent="0.25">
      <c r="A3392" s="1">
        <v>45099</v>
      </c>
      <c r="B3392" s="7">
        <v>0.53680555555555554</v>
      </c>
      <c r="C3392" s="7">
        <v>0.5</v>
      </c>
      <c r="D3392" s="8">
        <f>Weather[[#This Row],[Date]]+Weather[[#This Row],[WeatherHourlyBuckets]]</f>
        <v>45099.5</v>
      </c>
      <c r="E3392">
        <v>75.02</v>
      </c>
      <c r="F3392">
        <v>51.55</v>
      </c>
      <c r="G3392">
        <v>55.94</v>
      </c>
      <c r="H3392">
        <v>30.08</v>
      </c>
      <c r="I3392">
        <v>11</v>
      </c>
      <c r="J3392" t="s">
        <v>12</v>
      </c>
    </row>
    <row r="3393" spans="1:10" x14ac:dyDescent="0.25">
      <c r="A3393" s="1">
        <v>45099</v>
      </c>
      <c r="B3393" s="7">
        <v>0.49513888888888891</v>
      </c>
      <c r="C3393" s="7">
        <v>0.45833333333333331</v>
      </c>
      <c r="D3393" s="8">
        <f>Weather[[#This Row],[Date]]+Weather[[#This Row],[WeatherHourlyBuckets]]</f>
        <v>45099.458333333336</v>
      </c>
      <c r="E3393">
        <v>73.040000000000006</v>
      </c>
      <c r="F3393">
        <v>55.08</v>
      </c>
      <c r="G3393">
        <v>55.94</v>
      </c>
      <c r="H3393">
        <v>30.11</v>
      </c>
      <c r="I3393">
        <v>9</v>
      </c>
      <c r="J3393" t="s">
        <v>12</v>
      </c>
    </row>
    <row r="3394" spans="1:10" x14ac:dyDescent="0.25">
      <c r="A3394" s="1">
        <v>45099</v>
      </c>
      <c r="B3394" s="7">
        <v>0.45347222222222222</v>
      </c>
      <c r="C3394" s="7">
        <v>0.41666666666666669</v>
      </c>
      <c r="D3394" s="8">
        <f>Weather[[#This Row],[Date]]+Weather[[#This Row],[WeatherHourlyBuckets]]</f>
        <v>45099.416666666664</v>
      </c>
      <c r="E3394">
        <v>71.06</v>
      </c>
      <c r="F3394">
        <v>56.99</v>
      </c>
      <c r="G3394">
        <v>55.04</v>
      </c>
      <c r="H3394">
        <v>30.13</v>
      </c>
      <c r="I3394">
        <v>11</v>
      </c>
      <c r="J3394" t="s">
        <v>12</v>
      </c>
    </row>
    <row r="3395" spans="1:10" x14ac:dyDescent="0.25">
      <c r="A3395" s="1">
        <v>45099</v>
      </c>
      <c r="B3395" s="7">
        <v>0.41180555555555554</v>
      </c>
      <c r="C3395" s="7">
        <v>0.375</v>
      </c>
      <c r="D3395" s="8">
        <f>Weather[[#This Row],[Date]]+Weather[[#This Row],[WeatherHourlyBuckets]]</f>
        <v>45099.375</v>
      </c>
      <c r="E3395">
        <v>68</v>
      </c>
      <c r="F3395">
        <v>60.82</v>
      </c>
      <c r="G3395">
        <v>53.96</v>
      </c>
      <c r="H3395">
        <v>30.15</v>
      </c>
      <c r="I3395">
        <v>12</v>
      </c>
      <c r="J3395" t="s">
        <v>11</v>
      </c>
    </row>
    <row r="3396" spans="1:10" x14ac:dyDescent="0.25">
      <c r="A3396" s="1">
        <v>45099</v>
      </c>
      <c r="B3396" s="7">
        <v>0.37013888888888891</v>
      </c>
      <c r="C3396" s="7">
        <v>0.33333333333333331</v>
      </c>
      <c r="D3396" s="8">
        <f>Weather[[#This Row],[Date]]+Weather[[#This Row],[WeatherHourlyBuckets]]</f>
        <v>45099.333333333336</v>
      </c>
      <c r="E3396">
        <v>64.94</v>
      </c>
      <c r="F3396">
        <v>70.319999999999993</v>
      </c>
      <c r="G3396">
        <v>55.04</v>
      </c>
      <c r="H3396">
        <v>30.15</v>
      </c>
      <c r="I3396">
        <v>12</v>
      </c>
      <c r="J3396" t="s">
        <v>21</v>
      </c>
    </row>
    <row r="3397" spans="1:10" x14ac:dyDescent="0.25">
      <c r="A3397" s="1">
        <v>45099</v>
      </c>
      <c r="B3397" s="7">
        <v>0.28819444444444442</v>
      </c>
      <c r="C3397" s="7">
        <v>0.25</v>
      </c>
      <c r="D3397" s="8">
        <f>Weather[[#This Row],[Date]]+Weather[[#This Row],[WeatherHourlyBuckets]]</f>
        <v>45099.25</v>
      </c>
      <c r="E3397">
        <v>57.2</v>
      </c>
      <c r="H3397">
        <v>30.17</v>
      </c>
      <c r="I3397">
        <v>14</v>
      </c>
      <c r="J3397" t="s">
        <v>11</v>
      </c>
    </row>
    <row r="3398" spans="1:10" x14ac:dyDescent="0.25">
      <c r="A3398" s="1">
        <v>45099</v>
      </c>
      <c r="B3398" s="7">
        <v>0.28125</v>
      </c>
      <c r="C3398" s="7">
        <v>0.25</v>
      </c>
      <c r="D3398" s="8">
        <f>Weather[[#This Row],[Date]]+Weather[[#This Row],[WeatherHourlyBuckets]]</f>
        <v>45099.25</v>
      </c>
      <c r="E3398">
        <v>57.2</v>
      </c>
      <c r="H3398">
        <v>30.19</v>
      </c>
      <c r="I3398">
        <v>13</v>
      </c>
      <c r="J3398" t="s">
        <v>24</v>
      </c>
    </row>
    <row r="3399" spans="1:10" x14ac:dyDescent="0.25">
      <c r="A3399" s="1">
        <v>45099</v>
      </c>
      <c r="B3399" s="7">
        <v>0.27430555555555558</v>
      </c>
      <c r="C3399" s="7">
        <v>0.25</v>
      </c>
      <c r="D3399" s="8">
        <f>Weather[[#This Row],[Date]]+Weather[[#This Row],[WeatherHourlyBuckets]]</f>
        <v>45099.25</v>
      </c>
      <c r="E3399">
        <v>55.4</v>
      </c>
      <c r="H3399">
        <v>30.19</v>
      </c>
      <c r="I3399">
        <v>8</v>
      </c>
      <c r="J3399" t="s">
        <v>24</v>
      </c>
    </row>
    <row r="3400" spans="1:10" x14ac:dyDescent="0.25">
      <c r="A3400" s="1">
        <v>45099</v>
      </c>
      <c r="B3400" s="7">
        <v>0.27083333333333331</v>
      </c>
      <c r="C3400" s="7">
        <v>0.25</v>
      </c>
      <c r="D3400" s="8">
        <f>Weather[[#This Row],[Date]]+Weather[[#This Row],[WeatherHourlyBuckets]]</f>
        <v>45099.25</v>
      </c>
      <c r="E3400">
        <v>55.4</v>
      </c>
      <c r="H3400">
        <v>30.19</v>
      </c>
      <c r="I3400">
        <v>8</v>
      </c>
      <c r="J3400" t="s">
        <v>27</v>
      </c>
    </row>
    <row r="3401" spans="1:10" x14ac:dyDescent="0.25">
      <c r="A3401" s="1">
        <v>45099</v>
      </c>
      <c r="B3401" s="7">
        <v>0.26041666666666669</v>
      </c>
      <c r="C3401" s="7">
        <v>0.25</v>
      </c>
      <c r="D3401" s="8">
        <f>Weather[[#This Row],[Date]]+Weather[[#This Row],[WeatherHourlyBuckets]]</f>
        <v>45099.25</v>
      </c>
      <c r="E3401">
        <v>55.4</v>
      </c>
      <c r="H3401">
        <v>30.2</v>
      </c>
      <c r="I3401">
        <v>7</v>
      </c>
      <c r="J3401" t="s">
        <v>18</v>
      </c>
    </row>
    <row r="3402" spans="1:10" x14ac:dyDescent="0.25">
      <c r="A3402" s="1">
        <v>45099</v>
      </c>
      <c r="B3402" s="7">
        <v>0.25694444444444442</v>
      </c>
      <c r="C3402" s="7">
        <v>0.25</v>
      </c>
      <c r="D3402" s="8">
        <f>Weather[[#This Row],[Date]]+Weather[[#This Row],[WeatherHourlyBuckets]]</f>
        <v>45099.25</v>
      </c>
      <c r="E3402">
        <v>55.4</v>
      </c>
      <c r="H3402">
        <v>30.2</v>
      </c>
      <c r="I3402">
        <v>8</v>
      </c>
      <c r="J3402" t="s">
        <v>19</v>
      </c>
    </row>
    <row r="3403" spans="1:10" x14ac:dyDescent="0.25">
      <c r="A3403" s="1">
        <v>45099</v>
      </c>
      <c r="B3403" s="7">
        <v>0.25347222222222221</v>
      </c>
      <c r="C3403" s="7">
        <v>0.25</v>
      </c>
      <c r="D3403" s="8">
        <f>Weather[[#This Row],[Date]]+Weather[[#This Row],[WeatherHourlyBuckets]]</f>
        <v>45099.25</v>
      </c>
      <c r="E3403">
        <v>55.4</v>
      </c>
      <c r="H3403">
        <v>30.19</v>
      </c>
      <c r="I3403">
        <v>6</v>
      </c>
      <c r="J3403" t="s">
        <v>27</v>
      </c>
    </row>
    <row r="3404" spans="1:10" x14ac:dyDescent="0.25">
      <c r="A3404" s="1">
        <v>45099</v>
      </c>
      <c r="B3404" s="7">
        <v>0.25</v>
      </c>
      <c r="C3404" s="7">
        <v>0.25</v>
      </c>
      <c r="D3404" s="8">
        <f>Weather[[#This Row],[Date]]+Weather[[#This Row],[WeatherHourlyBuckets]]</f>
        <v>45099.25</v>
      </c>
      <c r="E3404">
        <v>55.4</v>
      </c>
      <c r="H3404">
        <v>30.19</v>
      </c>
      <c r="I3404">
        <v>5</v>
      </c>
      <c r="J3404" t="s">
        <v>24</v>
      </c>
    </row>
    <row r="3405" spans="1:10" x14ac:dyDescent="0.25">
      <c r="A3405" s="1">
        <v>45099</v>
      </c>
      <c r="B3405" s="7">
        <v>0.24652777777777779</v>
      </c>
      <c r="C3405" s="7">
        <v>0.20833333333333334</v>
      </c>
      <c r="D3405" s="8">
        <f>Weather[[#This Row],[Date]]+Weather[[#This Row],[WeatherHourlyBuckets]]</f>
        <v>45099.208333333336</v>
      </c>
      <c r="E3405">
        <v>55.4</v>
      </c>
      <c r="H3405">
        <v>30.2</v>
      </c>
      <c r="I3405">
        <v>5</v>
      </c>
      <c r="J3405" t="s">
        <v>21</v>
      </c>
    </row>
    <row r="3406" spans="1:10" x14ac:dyDescent="0.25">
      <c r="A3406" s="1">
        <v>45099</v>
      </c>
      <c r="B3406" s="7">
        <v>0.24513888888888888</v>
      </c>
      <c r="C3406" s="7">
        <v>0.20833333333333334</v>
      </c>
      <c r="D3406" s="8">
        <f>Weather[[#This Row],[Date]]+Weather[[#This Row],[WeatherHourlyBuckets]]</f>
        <v>45099.208333333336</v>
      </c>
      <c r="E3406">
        <v>55.04</v>
      </c>
      <c r="H3406">
        <v>30.19</v>
      </c>
      <c r="I3406">
        <v>6</v>
      </c>
      <c r="J3406" t="s">
        <v>21</v>
      </c>
    </row>
    <row r="3407" spans="1:10" x14ac:dyDescent="0.25">
      <c r="A3407" s="1">
        <v>45099</v>
      </c>
      <c r="B3407" s="7">
        <v>0.24305555555555555</v>
      </c>
      <c r="C3407" s="7">
        <v>0.20833333333333334</v>
      </c>
      <c r="D3407" s="8">
        <f>Weather[[#This Row],[Date]]+Weather[[#This Row],[WeatherHourlyBuckets]]</f>
        <v>45099.208333333336</v>
      </c>
      <c r="E3407">
        <v>55.4</v>
      </c>
      <c r="H3407">
        <v>30.19</v>
      </c>
      <c r="I3407">
        <v>8</v>
      </c>
      <c r="J3407" t="s">
        <v>21</v>
      </c>
    </row>
    <row r="3408" spans="1:10" x14ac:dyDescent="0.25">
      <c r="A3408" s="1">
        <v>45099</v>
      </c>
      <c r="B3408" s="7">
        <v>0.21527777777777779</v>
      </c>
      <c r="C3408" s="7">
        <v>0.20833333333333334</v>
      </c>
      <c r="D3408" s="8">
        <f>Weather[[#This Row],[Date]]+Weather[[#This Row],[WeatherHourlyBuckets]]</f>
        <v>45099.208333333336</v>
      </c>
      <c r="E3408">
        <v>53.6</v>
      </c>
      <c r="H3408">
        <v>30.19</v>
      </c>
      <c r="I3408">
        <v>6</v>
      </c>
      <c r="J3408" t="s">
        <v>21</v>
      </c>
    </row>
    <row r="3409" spans="1:10" x14ac:dyDescent="0.25">
      <c r="A3409" s="1">
        <v>45099</v>
      </c>
      <c r="B3409" s="7">
        <v>0.21180555555555555</v>
      </c>
      <c r="C3409" s="7">
        <v>0.20833333333333334</v>
      </c>
      <c r="D3409" s="8">
        <f>Weather[[#This Row],[Date]]+Weather[[#This Row],[WeatherHourlyBuckets]]</f>
        <v>45099.208333333336</v>
      </c>
      <c r="E3409">
        <v>55.4</v>
      </c>
      <c r="H3409">
        <v>30.2</v>
      </c>
      <c r="I3409">
        <v>7</v>
      </c>
      <c r="J3409" t="s">
        <v>21</v>
      </c>
    </row>
    <row r="3410" spans="1:10" x14ac:dyDescent="0.25">
      <c r="A3410" s="1">
        <v>45099</v>
      </c>
      <c r="B3410" s="7">
        <v>0.20833333333333334</v>
      </c>
      <c r="C3410" s="7">
        <v>0.20833333333333334</v>
      </c>
      <c r="D3410" s="8">
        <f>Weather[[#This Row],[Date]]+Weather[[#This Row],[WeatherHourlyBuckets]]</f>
        <v>45099.208333333336</v>
      </c>
      <c r="E3410">
        <v>55.4</v>
      </c>
      <c r="H3410">
        <v>30.2</v>
      </c>
      <c r="I3410">
        <v>5</v>
      </c>
      <c r="J3410" t="s">
        <v>24</v>
      </c>
    </row>
    <row r="3411" spans="1:10" x14ac:dyDescent="0.25">
      <c r="A3411" s="1">
        <v>45099</v>
      </c>
      <c r="B3411" s="7">
        <v>0.2048611111111111</v>
      </c>
      <c r="C3411" s="7">
        <v>0.16666666666666666</v>
      </c>
      <c r="D3411" s="8">
        <f>Weather[[#This Row],[Date]]+Weather[[#This Row],[WeatherHourlyBuckets]]</f>
        <v>45099.166666666664</v>
      </c>
      <c r="E3411">
        <v>55.4</v>
      </c>
      <c r="H3411">
        <v>30.2</v>
      </c>
      <c r="I3411">
        <v>8</v>
      </c>
      <c r="J3411" t="s">
        <v>24</v>
      </c>
    </row>
    <row r="3412" spans="1:10" x14ac:dyDescent="0.25">
      <c r="A3412" s="1">
        <v>45099</v>
      </c>
      <c r="B3412" s="7">
        <v>0.2013888888888889</v>
      </c>
      <c r="C3412" s="7">
        <v>0.16666666666666666</v>
      </c>
      <c r="D3412" s="8">
        <f>Weather[[#This Row],[Date]]+Weather[[#This Row],[WeatherHourlyBuckets]]</f>
        <v>45099.166666666664</v>
      </c>
      <c r="E3412">
        <v>55.4</v>
      </c>
      <c r="H3412">
        <v>30.2</v>
      </c>
      <c r="I3412">
        <v>8</v>
      </c>
      <c r="J3412" t="s">
        <v>27</v>
      </c>
    </row>
    <row r="3413" spans="1:10" x14ac:dyDescent="0.25">
      <c r="A3413" s="1">
        <v>45099</v>
      </c>
      <c r="B3413" s="7">
        <v>0.19791666666666666</v>
      </c>
      <c r="C3413" s="7">
        <v>0.16666666666666666</v>
      </c>
      <c r="D3413" s="8">
        <f>Weather[[#This Row],[Date]]+Weather[[#This Row],[WeatherHourlyBuckets]]</f>
        <v>45099.166666666664</v>
      </c>
      <c r="E3413">
        <v>55.4</v>
      </c>
      <c r="H3413">
        <v>30.19</v>
      </c>
      <c r="I3413">
        <v>8</v>
      </c>
      <c r="J3413" t="s">
        <v>19</v>
      </c>
    </row>
    <row r="3414" spans="1:10" x14ac:dyDescent="0.25">
      <c r="A3414" s="1">
        <v>45099</v>
      </c>
      <c r="B3414" s="7">
        <v>0.19444444444444445</v>
      </c>
      <c r="C3414" s="7">
        <v>0.16666666666666666</v>
      </c>
      <c r="D3414" s="8">
        <f>Weather[[#This Row],[Date]]+Weather[[#This Row],[WeatherHourlyBuckets]]</f>
        <v>45099.166666666664</v>
      </c>
      <c r="E3414">
        <v>55.4</v>
      </c>
      <c r="H3414">
        <v>30.19</v>
      </c>
      <c r="I3414">
        <v>7</v>
      </c>
      <c r="J3414" t="s">
        <v>19</v>
      </c>
    </row>
    <row r="3415" spans="1:10" x14ac:dyDescent="0.25">
      <c r="A3415" s="1">
        <v>45099</v>
      </c>
      <c r="B3415" s="7">
        <v>0.19097222222222221</v>
      </c>
      <c r="C3415" s="7">
        <v>0.16666666666666666</v>
      </c>
      <c r="D3415" s="8">
        <f>Weather[[#This Row],[Date]]+Weather[[#This Row],[WeatherHourlyBuckets]]</f>
        <v>45099.166666666664</v>
      </c>
      <c r="E3415">
        <v>55.4</v>
      </c>
      <c r="H3415">
        <v>30.19</v>
      </c>
      <c r="I3415">
        <v>6</v>
      </c>
      <c r="J3415" t="s">
        <v>18</v>
      </c>
    </row>
    <row r="3416" spans="1:10" x14ac:dyDescent="0.25">
      <c r="A3416" s="1">
        <v>45099</v>
      </c>
      <c r="B3416" s="7">
        <v>0.1875</v>
      </c>
      <c r="C3416" s="7">
        <v>0.16666666666666666</v>
      </c>
      <c r="D3416" s="8">
        <f>Weather[[#This Row],[Date]]+Weather[[#This Row],[WeatherHourlyBuckets]]</f>
        <v>45099.166666666664</v>
      </c>
      <c r="E3416">
        <v>53.6</v>
      </c>
      <c r="H3416">
        <v>30.19</v>
      </c>
      <c r="I3416">
        <v>7</v>
      </c>
      <c r="J3416" t="s">
        <v>19</v>
      </c>
    </row>
    <row r="3417" spans="1:10" x14ac:dyDescent="0.25">
      <c r="A3417" s="1">
        <v>45099</v>
      </c>
      <c r="B3417" s="7">
        <v>0.1736111111111111</v>
      </c>
      <c r="C3417" s="7">
        <v>0.16666666666666666</v>
      </c>
      <c r="D3417" s="8">
        <f>Weather[[#This Row],[Date]]+Weather[[#This Row],[WeatherHourlyBuckets]]</f>
        <v>45099.166666666664</v>
      </c>
      <c r="E3417">
        <v>55.4</v>
      </c>
      <c r="H3417">
        <v>30.19</v>
      </c>
      <c r="I3417">
        <v>5</v>
      </c>
      <c r="J3417" t="s">
        <v>24</v>
      </c>
    </row>
    <row r="3418" spans="1:10" x14ac:dyDescent="0.25">
      <c r="A3418" s="1">
        <v>45099</v>
      </c>
      <c r="B3418" s="7">
        <v>0.1701388888888889</v>
      </c>
      <c r="C3418" s="7">
        <v>0.16666666666666666</v>
      </c>
      <c r="D3418" s="8">
        <f>Weather[[#This Row],[Date]]+Weather[[#This Row],[WeatherHourlyBuckets]]</f>
        <v>45099.166666666664</v>
      </c>
      <c r="E3418">
        <v>57.2</v>
      </c>
      <c r="H3418">
        <v>30.19</v>
      </c>
      <c r="I3418">
        <v>7</v>
      </c>
      <c r="J3418" t="s">
        <v>21</v>
      </c>
    </row>
    <row r="3419" spans="1:10" x14ac:dyDescent="0.25">
      <c r="A3419" s="1">
        <v>45099</v>
      </c>
      <c r="B3419" s="7">
        <v>0.16666666666666666</v>
      </c>
      <c r="C3419" s="7">
        <v>0.16666666666666666</v>
      </c>
      <c r="D3419" s="8">
        <f>Weather[[#This Row],[Date]]+Weather[[#This Row],[WeatherHourlyBuckets]]</f>
        <v>45099.166666666664</v>
      </c>
      <c r="E3419">
        <v>57.2</v>
      </c>
      <c r="H3419">
        <v>30.19</v>
      </c>
      <c r="I3419">
        <v>3</v>
      </c>
      <c r="J3419" t="s">
        <v>24</v>
      </c>
    </row>
    <row r="3420" spans="1:10" x14ac:dyDescent="0.25">
      <c r="A3420" s="1">
        <v>45099</v>
      </c>
      <c r="B3420" s="7">
        <v>0.16319444444444445</v>
      </c>
      <c r="C3420" s="7">
        <v>0.125</v>
      </c>
      <c r="D3420" s="8">
        <f>Weather[[#This Row],[Date]]+Weather[[#This Row],[WeatherHourlyBuckets]]</f>
        <v>45099.125</v>
      </c>
      <c r="E3420">
        <v>57.2</v>
      </c>
      <c r="H3420">
        <v>30.19</v>
      </c>
      <c r="I3420">
        <v>5</v>
      </c>
      <c r="J3420" t="s">
        <v>13</v>
      </c>
    </row>
    <row r="3421" spans="1:10" x14ac:dyDescent="0.25">
      <c r="A3421" s="1">
        <v>45099</v>
      </c>
      <c r="B3421" s="7">
        <v>0.15972222222222221</v>
      </c>
      <c r="C3421" s="7">
        <v>0.125</v>
      </c>
      <c r="D3421" s="8">
        <f>Weather[[#This Row],[Date]]+Weather[[#This Row],[WeatherHourlyBuckets]]</f>
        <v>45099.125</v>
      </c>
      <c r="E3421">
        <v>55.4</v>
      </c>
      <c r="H3421">
        <v>30.2</v>
      </c>
      <c r="I3421">
        <v>5</v>
      </c>
      <c r="J3421" t="s">
        <v>19</v>
      </c>
    </row>
    <row r="3422" spans="1:10" x14ac:dyDescent="0.25">
      <c r="A3422" s="1">
        <v>45099</v>
      </c>
      <c r="B3422" s="7">
        <v>0.15625</v>
      </c>
      <c r="C3422" s="7">
        <v>0.125</v>
      </c>
      <c r="D3422" s="8">
        <f>Weather[[#This Row],[Date]]+Weather[[#This Row],[WeatherHourlyBuckets]]</f>
        <v>45099.125</v>
      </c>
      <c r="E3422">
        <v>57.2</v>
      </c>
      <c r="H3422">
        <v>30.21</v>
      </c>
      <c r="J3422" t="s">
        <v>20</v>
      </c>
    </row>
    <row r="3423" spans="1:10" x14ac:dyDescent="0.25">
      <c r="A3423" s="1">
        <v>45099</v>
      </c>
      <c r="B3423" s="7">
        <v>0.15277777777777779</v>
      </c>
      <c r="C3423" s="7">
        <v>0.125</v>
      </c>
      <c r="D3423" s="8">
        <f>Weather[[#This Row],[Date]]+Weather[[#This Row],[WeatherHourlyBuckets]]</f>
        <v>45099.125</v>
      </c>
      <c r="E3423">
        <v>55.4</v>
      </c>
      <c r="H3423">
        <v>30.21</v>
      </c>
      <c r="I3423">
        <v>3</v>
      </c>
      <c r="J3423" t="s">
        <v>27</v>
      </c>
    </row>
    <row r="3424" spans="1:10" x14ac:dyDescent="0.25">
      <c r="A3424" s="1">
        <v>45099</v>
      </c>
      <c r="B3424" s="7">
        <v>0.14930555555555555</v>
      </c>
      <c r="C3424" s="7">
        <v>0.125</v>
      </c>
      <c r="D3424" s="8">
        <f>Weather[[#This Row],[Date]]+Weather[[#This Row],[WeatherHourlyBuckets]]</f>
        <v>45099.125</v>
      </c>
      <c r="E3424">
        <v>57.2</v>
      </c>
      <c r="H3424">
        <v>30.21</v>
      </c>
      <c r="I3424">
        <v>4</v>
      </c>
      <c r="J3424" t="s">
        <v>21</v>
      </c>
    </row>
    <row r="3425" spans="1:11" x14ac:dyDescent="0.25">
      <c r="A3425" s="1">
        <v>45099</v>
      </c>
      <c r="B3425" s="7">
        <v>0.14583333333333334</v>
      </c>
      <c r="C3425" s="7">
        <v>0.125</v>
      </c>
      <c r="D3425" s="8">
        <f>Weather[[#This Row],[Date]]+Weather[[#This Row],[WeatherHourlyBuckets]]</f>
        <v>45099.125</v>
      </c>
      <c r="E3425">
        <v>57.2</v>
      </c>
      <c r="H3425">
        <v>30.21</v>
      </c>
      <c r="J3425" t="s">
        <v>20</v>
      </c>
    </row>
    <row r="3426" spans="1:11" x14ac:dyDescent="0.25">
      <c r="A3426" s="1">
        <v>45099</v>
      </c>
      <c r="B3426" s="7">
        <v>0.13541666666666666</v>
      </c>
      <c r="C3426" s="7">
        <v>0.125</v>
      </c>
      <c r="D3426" s="8">
        <f>Weather[[#This Row],[Date]]+Weather[[#This Row],[WeatherHourlyBuckets]]</f>
        <v>45099.125</v>
      </c>
      <c r="E3426">
        <v>57.2</v>
      </c>
      <c r="H3426">
        <v>30.19</v>
      </c>
      <c r="I3426">
        <v>8</v>
      </c>
      <c r="J3426" t="s">
        <v>12</v>
      </c>
    </row>
    <row r="3427" spans="1:11" x14ac:dyDescent="0.25">
      <c r="A3427" s="1">
        <v>45099</v>
      </c>
      <c r="B3427" s="7">
        <v>0.13194444444444445</v>
      </c>
      <c r="C3427" s="7">
        <v>0.125</v>
      </c>
      <c r="D3427" s="8">
        <f>Weather[[#This Row],[Date]]+Weather[[#This Row],[WeatherHourlyBuckets]]</f>
        <v>45099.125</v>
      </c>
      <c r="E3427">
        <v>57.2</v>
      </c>
      <c r="H3427">
        <v>30.19</v>
      </c>
      <c r="I3427">
        <v>8</v>
      </c>
      <c r="J3427" t="s">
        <v>12</v>
      </c>
    </row>
    <row r="3428" spans="1:11" x14ac:dyDescent="0.25">
      <c r="A3428" s="1">
        <v>45099</v>
      </c>
      <c r="B3428" s="7">
        <v>0.12847222222222221</v>
      </c>
      <c r="C3428" s="7">
        <v>0.125</v>
      </c>
      <c r="D3428" s="8">
        <f>Weather[[#This Row],[Date]]+Weather[[#This Row],[WeatherHourlyBuckets]]</f>
        <v>45099.125</v>
      </c>
      <c r="E3428">
        <v>57.2</v>
      </c>
      <c r="H3428">
        <v>30.19</v>
      </c>
      <c r="I3428">
        <v>9</v>
      </c>
      <c r="J3428" t="s">
        <v>11</v>
      </c>
    </row>
    <row r="3429" spans="1:11" x14ac:dyDescent="0.25">
      <c r="A3429" s="1">
        <v>45099</v>
      </c>
      <c r="B3429" s="7">
        <v>0.125</v>
      </c>
      <c r="C3429" s="7">
        <v>0.125</v>
      </c>
      <c r="D3429" s="8">
        <f>Weather[[#This Row],[Date]]+Weather[[#This Row],[WeatherHourlyBuckets]]</f>
        <v>45099.125</v>
      </c>
      <c r="E3429">
        <v>57.2</v>
      </c>
      <c r="H3429">
        <v>30.19</v>
      </c>
      <c r="I3429">
        <v>13</v>
      </c>
      <c r="J3429" t="s">
        <v>11</v>
      </c>
    </row>
    <row r="3430" spans="1:11" x14ac:dyDescent="0.25">
      <c r="A3430" s="1">
        <v>45099</v>
      </c>
      <c r="B3430" s="7">
        <v>0.12152777777777778</v>
      </c>
      <c r="C3430" s="7">
        <v>8.3333333333333329E-2</v>
      </c>
      <c r="D3430" s="8">
        <f>Weather[[#This Row],[Date]]+Weather[[#This Row],[WeatherHourlyBuckets]]</f>
        <v>45099.083333333336</v>
      </c>
      <c r="E3430">
        <v>57.2</v>
      </c>
      <c r="H3430">
        <v>30.19</v>
      </c>
      <c r="I3430">
        <v>13</v>
      </c>
      <c r="J3430" t="s">
        <v>12</v>
      </c>
    </row>
    <row r="3431" spans="1:11" x14ac:dyDescent="0.25">
      <c r="A3431" s="1">
        <v>45099</v>
      </c>
      <c r="B3431" s="7">
        <v>7.9861111111111105E-2</v>
      </c>
      <c r="C3431" s="7">
        <v>4.1666666666666664E-2</v>
      </c>
      <c r="D3431" s="8">
        <f>Weather[[#This Row],[Date]]+Weather[[#This Row],[WeatherHourlyBuckets]]</f>
        <v>45099.041666666664</v>
      </c>
      <c r="E3431">
        <v>57.2</v>
      </c>
      <c r="H3431">
        <v>30.19</v>
      </c>
      <c r="I3431">
        <v>9</v>
      </c>
      <c r="J3431" t="s">
        <v>22</v>
      </c>
    </row>
    <row r="3432" spans="1:11" x14ac:dyDescent="0.25">
      <c r="A3432" s="1">
        <v>45099</v>
      </c>
      <c r="B3432" s="7">
        <v>4.1666666666666664E-2</v>
      </c>
      <c r="C3432" s="7">
        <v>4.1666666666666664E-2</v>
      </c>
      <c r="D3432" s="8">
        <f>Weather[[#This Row],[Date]]+Weather[[#This Row],[WeatherHourlyBuckets]]</f>
        <v>45099.041666666664</v>
      </c>
      <c r="E3432">
        <v>57.2</v>
      </c>
      <c r="H3432">
        <v>30.18</v>
      </c>
      <c r="I3432">
        <v>10</v>
      </c>
      <c r="J3432" t="s">
        <v>13</v>
      </c>
    </row>
    <row r="3433" spans="1:11" x14ac:dyDescent="0.25">
      <c r="A3433" s="1">
        <v>45099</v>
      </c>
      <c r="B3433" s="7">
        <v>1.0416666666666666E-2</v>
      </c>
      <c r="C3433" s="7">
        <v>0</v>
      </c>
      <c r="D3433" s="8">
        <f>Weather[[#This Row],[Date]]+Weather[[#This Row],[WeatherHourlyBuckets]]</f>
        <v>45099</v>
      </c>
      <c r="E3433">
        <v>57.2</v>
      </c>
      <c r="H3433">
        <v>30.19</v>
      </c>
      <c r="J3433" t="s">
        <v>20</v>
      </c>
    </row>
    <row r="3434" spans="1:11" x14ac:dyDescent="0.25">
      <c r="A3434" s="1">
        <v>45099</v>
      </c>
      <c r="B3434" s="7">
        <v>6.9444444444444441E-3</v>
      </c>
      <c r="C3434" s="7">
        <v>0</v>
      </c>
      <c r="D3434" s="8">
        <f>Weather[[#This Row],[Date]]+Weather[[#This Row],[WeatherHourlyBuckets]]</f>
        <v>45099</v>
      </c>
      <c r="E3434">
        <v>57.2</v>
      </c>
      <c r="H3434">
        <v>30.17</v>
      </c>
      <c r="J3434" t="s">
        <v>20</v>
      </c>
    </row>
    <row r="3435" spans="1:11" x14ac:dyDescent="0.25">
      <c r="A3435" s="1">
        <v>45099</v>
      </c>
      <c r="B3435" s="7">
        <v>3.472222222222222E-3</v>
      </c>
      <c r="C3435" s="7">
        <v>0</v>
      </c>
      <c r="D3435" s="8">
        <f>Weather[[#This Row],[Date]]+Weather[[#This Row],[WeatherHourlyBuckets]]</f>
        <v>45099</v>
      </c>
      <c r="E3435">
        <v>57.2</v>
      </c>
      <c r="H3435">
        <v>30.16</v>
      </c>
      <c r="I3435">
        <v>6</v>
      </c>
      <c r="J3435" t="s">
        <v>22</v>
      </c>
    </row>
    <row r="3436" spans="1:11" x14ac:dyDescent="0.25">
      <c r="A3436" s="1">
        <v>45099</v>
      </c>
      <c r="B3436" s="7">
        <v>0.66666666666666663</v>
      </c>
      <c r="C3436" s="7">
        <v>0.66666666666666663</v>
      </c>
      <c r="D3436" s="8">
        <f>Weather[[#This Row],[Date]]+Weather[[#This Row],[WeatherHourlyBuckets]]</f>
        <v>45099.666666666664</v>
      </c>
      <c r="E3436">
        <v>55.4</v>
      </c>
      <c r="H3436">
        <v>30.1</v>
      </c>
      <c r="I3436">
        <v>13</v>
      </c>
      <c r="J3436" t="s">
        <v>24</v>
      </c>
      <c r="K3436">
        <v>23</v>
      </c>
    </row>
    <row r="3437" spans="1:11" x14ac:dyDescent="0.25">
      <c r="A3437" s="1">
        <v>45099</v>
      </c>
      <c r="B3437" s="7">
        <v>0.64583333333333337</v>
      </c>
      <c r="C3437" s="7">
        <v>0.625</v>
      </c>
      <c r="D3437" s="8">
        <f>Weather[[#This Row],[Date]]+Weather[[#This Row],[WeatherHourlyBuckets]]</f>
        <v>45099.625</v>
      </c>
      <c r="E3437">
        <v>71.599999999999994</v>
      </c>
      <c r="F3437">
        <v>60.51</v>
      </c>
      <c r="G3437">
        <v>57.2</v>
      </c>
      <c r="H3437">
        <v>30.02</v>
      </c>
      <c r="I3437">
        <v>12</v>
      </c>
      <c r="J3437" t="s">
        <v>22</v>
      </c>
      <c r="K3437">
        <v>21</v>
      </c>
    </row>
    <row r="3438" spans="1:11" x14ac:dyDescent="0.25">
      <c r="A3438" s="1">
        <v>45099</v>
      </c>
      <c r="B3438" s="7">
        <v>0.63541666666666663</v>
      </c>
      <c r="C3438" s="7">
        <v>0.625</v>
      </c>
      <c r="D3438" s="8">
        <f>Weather[[#This Row],[Date]]+Weather[[#This Row],[WeatherHourlyBuckets]]</f>
        <v>45099.625</v>
      </c>
      <c r="E3438">
        <v>71.599999999999994</v>
      </c>
      <c r="F3438">
        <v>56.7</v>
      </c>
      <c r="G3438">
        <v>55.4</v>
      </c>
      <c r="H3438">
        <v>29.99</v>
      </c>
      <c r="I3438">
        <v>20</v>
      </c>
      <c r="J3438" t="s">
        <v>22</v>
      </c>
      <c r="K3438">
        <v>28</v>
      </c>
    </row>
    <row r="3439" spans="1:11" x14ac:dyDescent="0.25">
      <c r="A3439" s="1">
        <v>45099</v>
      </c>
      <c r="B3439" s="7">
        <v>0.63194444444444442</v>
      </c>
      <c r="C3439" s="7">
        <v>0.625</v>
      </c>
      <c r="D3439" s="8">
        <f>Weather[[#This Row],[Date]]+Weather[[#This Row],[WeatherHourlyBuckets]]</f>
        <v>45099.625</v>
      </c>
      <c r="E3439">
        <v>71.599999999999994</v>
      </c>
      <c r="F3439">
        <v>56.7</v>
      </c>
      <c r="G3439">
        <v>55.4</v>
      </c>
      <c r="H3439">
        <v>29.99</v>
      </c>
      <c r="I3439">
        <v>23</v>
      </c>
      <c r="J3439" t="s">
        <v>22</v>
      </c>
      <c r="K3439">
        <v>28</v>
      </c>
    </row>
    <row r="3440" spans="1:11" x14ac:dyDescent="0.25">
      <c r="A3440" s="1">
        <v>45099</v>
      </c>
      <c r="B3440" s="7">
        <v>0.62847222222222221</v>
      </c>
      <c r="C3440" s="7">
        <v>0.625</v>
      </c>
      <c r="D3440" s="8">
        <f>Weather[[#This Row],[Date]]+Weather[[#This Row],[WeatherHourlyBuckets]]</f>
        <v>45099.625</v>
      </c>
      <c r="E3440">
        <v>71.599999999999994</v>
      </c>
      <c r="F3440">
        <v>56.7</v>
      </c>
      <c r="G3440">
        <v>55.4</v>
      </c>
      <c r="H3440">
        <v>30</v>
      </c>
      <c r="I3440">
        <v>21</v>
      </c>
      <c r="J3440" t="s">
        <v>22</v>
      </c>
      <c r="K3440">
        <v>26</v>
      </c>
    </row>
    <row r="3441" spans="1:11" x14ac:dyDescent="0.25">
      <c r="A3441" s="1">
        <v>45099</v>
      </c>
      <c r="B3441" s="7">
        <v>0.625</v>
      </c>
      <c r="C3441" s="7">
        <v>0.625</v>
      </c>
      <c r="D3441" s="8">
        <f>Weather[[#This Row],[Date]]+Weather[[#This Row],[WeatherHourlyBuckets]]</f>
        <v>45099.625</v>
      </c>
      <c r="E3441">
        <v>71.599999999999994</v>
      </c>
      <c r="F3441">
        <v>60.51</v>
      </c>
      <c r="G3441">
        <v>57.2</v>
      </c>
      <c r="H3441">
        <v>30.01</v>
      </c>
      <c r="I3441">
        <v>19</v>
      </c>
      <c r="J3441" t="s">
        <v>22</v>
      </c>
      <c r="K3441">
        <v>24</v>
      </c>
    </row>
    <row r="3442" spans="1:11" x14ac:dyDescent="0.25">
      <c r="A3442" s="1">
        <v>45099</v>
      </c>
      <c r="B3442" s="7">
        <v>0.62152777777777779</v>
      </c>
      <c r="C3442" s="7">
        <v>0.58333333333333337</v>
      </c>
      <c r="D3442" s="8">
        <f>Weather[[#This Row],[Date]]+Weather[[#This Row],[WeatherHourlyBuckets]]</f>
        <v>45099.583333333336</v>
      </c>
      <c r="E3442">
        <v>71.599999999999994</v>
      </c>
      <c r="F3442">
        <v>60.51</v>
      </c>
      <c r="G3442">
        <v>57.2</v>
      </c>
      <c r="H3442">
        <v>30.02</v>
      </c>
      <c r="I3442">
        <v>21</v>
      </c>
      <c r="J3442" t="s">
        <v>22</v>
      </c>
      <c r="K3442">
        <v>29</v>
      </c>
    </row>
    <row r="3443" spans="1:11" x14ac:dyDescent="0.25">
      <c r="A3443" s="1">
        <v>45099</v>
      </c>
      <c r="B3443" s="7">
        <v>0.62013888888888891</v>
      </c>
      <c r="C3443" s="7">
        <v>0.58333333333333337</v>
      </c>
      <c r="D3443" s="8">
        <f>Weather[[#This Row],[Date]]+Weather[[#This Row],[WeatherHourlyBuckets]]</f>
        <v>45099.583333333336</v>
      </c>
      <c r="E3443">
        <v>71.959999999999994</v>
      </c>
      <c r="F3443">
        <v>61.34</v>
      </c>
      <c r="G3443">
        <v>57.92</v>
      </c>
      <c r="H3443">
        <v>30.02</v>
      </c>
      <c r="I3443">
        <v>20</v>
      </c>
      <c r="J3443" t="s">
        <v>22</v>
      </c>
      <c r="K3443">
        <v>31</v>
      </c>
    </row>
    <row r="3444" spans="1:11" x14ac:dyDescent="0.25">
      <c r="A3444" s="1">
        <v>45099</v>
      </c>
      <c r="B3444" s="7">
        <v>0.61805555555555558</v>
      </c>
      <c r="C3444" s="7">
        <v>0.58333333333333337</v>
      </c>
      <c r="D3444" s="8">
        <f>Weather[[#This Row],[Date]]+Weather[[#This Row],[WeatherHourlyBuckets]]</f>
        <v>45099.583333333336</v>
      </c>
      <c r="E3444">
        <v>71.599999999999994</v>
      </c>
      <c r="F3444">
        <v>60.51</v>
      </c>
      <c r="G3444">
        <v>57.2</v>
      </c>
      <c r="H3444">
        <v>30.02</v>
      </c>
      <c r="I3444">
        <v>19</v>
      </c>
      <c r="J3444" t="s">
        <v>22</v>
      </c>
      <c r="K3444">
        <v>27</v>
      </c>
    </row>
    <row r="3445" spans="1:11" x14ac:dyDescent="0.25">
      <c r="A3445" s="1">
        <v>45099</v>
      </c>
      <c r="B3445" s="7">
        <v>0.61458333333333337</v>
      </c>
      <c r="C3445" s="7">
        <v>0.58333333333333337</v>
      </c>
      <c r="D3445" s="8">
        <f>Weather[[#This Row],[Date]]+Weather[[#This Row],[WeatherHourlyBuckets]]</f>
        <v>45099.583333333336</v>
      </c>
      <c r="E3445">
        <v>73.400000000000006</v>
      </c>
      <c r="F3445">
        <v>60.75</v>
      </c>
      <c r="G3445">
        <v>59</v>
      </c>
      <c r="H3445">
        <v>30.01</v>
      </c>
      <c r="I3445">
        <v>20</v>
      </c>
      <c r="J3445" t="s">
        <v>22</v>
      </c>
      <c r="K3445">
        <v>29</v>
      </c>
    </row>
    <row r="3446" spans="1:11" x14ac:dyDescent="0.25">
      <c r="A3446" s="1">
        <v>45099</v>
      </c>
      <c r="B3446" s="7">
        <v>0.61111111111111116</v>
      </c>
      <c r="C3446" s="7">
        <v>0.58333333333333337</v>
      </c>
      <c r="D3446" s="8">
        <f>Weather[[#This Row],[Date]]+Weather[[#This Row],[WeatherHourlyBuckets]]</f>
        <v>45099.583333333336</v>
      </c>
      <c r="E3446">
        <v>73.400000000000006</v>
      </c>
      <c r="F3446">
        <v>60.75</v>
      </c>
      <c r="G3446">
        <v>59</v>
      </c>
      <c r="H3446">
        <v>30.01</v>
      </c>
      <c r="I3446">
        <v>23</v>
      </c>
      <c r="J3446" t="s">
        <v>22</v>
      </c>
      <c r="K3446">
        <v>28</v>
      </c>
    </row>
    <row r="3447" spans="1:11" x14ac:dyDescent="0.25">
      <c r="A3447" s="1">
        <v>45099</v>
      </c>
      <c r="B3447" s="7">
        <v>0.60763888888888884</v>
      </c>
      <c r="C3447" s="7">
        <v>0.58333333333333337</v>
      </c>
      <c r="D3447" s="8">
        <f>Weather[[#This Row],[Date]]+Weather[[#This Row],[WeatherHourlyBuckets]]</f>
        <v>45099.583333333336</v>
      </c>
      <c r="E3447">
        <v>73.400000000000006</v>
      </c>
      <c r="F3447">
        <v>56.95</v>
      </c>
      <c r="G3447">
        <v>57.2</v>
      </c>
      <c r="H3447">
        <v>30.03</v>
      </c>
      <c r="I3447">
        <v>20</v>
      </c>
      <c r="J3447" t="s">
        <v>22</v>
      </c>
      <c r="K3447">
        <v>27</v>
      </c>
    </row>
    <row r="3448" spans="1:11" x14ac:dyDescent="0.25">
      <c r="A3448" s="1">
        <v>45099</v>
      </c>
      <c r="B3448" s="7">
        <v>0.6069444444444444</v>
      </c>
      <c r="C3448" s="7">
        <v>0.58333333333333337</v>
      </c>
      <c r="D3448" s="8">
        <f>Weather[[#This Row],[Date]]+Weather[[#This Row],[WeatherHourlyBuckets]]</f>
        <v>45099.583333333336</v>
      </c>
      <c r="E3448">
        <v>73.94</v>
      </c>
      <c r="F3448">
        <v>59.66</v>
      </c>
      <c r="G3448">
        <v>59</v>
      </c>
      <c r="H3448">
        <v>30.03</v>
      </c>
      <c r="I3448">
        <v>21</v>
      </c>
      <c r="J3448" t="s">
        <v>22</v>
      </c>
      <c r="K3448">
        <v>32</v>
      </c>
    </row>
    <row r="3449" spans="1:11" x14ac:dyDescent="0.25">
      <c r="A3449" s="1">
        <v>45099</v>
      </c>
      <c r="B3449" s="7">
        <v>0.59375</v>
      </c>
      <c r="C3449" s="7">
        <v>0.58333333333333337</v>
      </c>
      <c r="D3449" s="8">
        <f>Weather[[#This Row],[Date]]+Weather[[#This Row],[WeatherHourlyBuckets]]</f>
        <v>45099.583333333336</v>
      </c>
      <c r="E3449">
        <v>75.2</v>
      </c>
      <c r="F3449">
        <v>57.2</v>
      </c>
      <c r="G3449">
        <v>59</v>
      </c>
      <c r="H3449">
        <v>30.03</v>
      </c>
      <c r="I3449">
        <v>21</v>
      </c>
      <c r="J3449" t="s">
        <v>22</v>
      </c>
      <c r="K3449">
        <v>26</v>
      </c>
    </row>
    <row r="3450" spans="1:11" x14ac:dyDescent="0.25">
      <c r="A3450" s="1">
        <v>45099</v>
      </c>
      <c r="B3450" s="7">
        <v>0.59027777777777779</v>
      </c>
      <c r="C3450" s="7">
        <v>0.58333333333333337</v>
      </c>
      <c r="D3450" s="8">
        <f>Weather[[#This Row],[Date]]+Weather[[#This Row],[WeatherHourlyBuckets]]</f>
        <v>45099.583333333336</v>
      </c>
      <c r="E3450">
        <v>73.400000000000006</v>
      </c>
      <c r="F3450">
        <v>56.95</v>
      </c>
      <c r="G3450">
        <v>57.2</v>
      </c>
      <c r="H3450">
        <v>30.04</v>
      </c>
      <c r="I3450">
        <v>19</v>
      </c>
      <c r="J3450" t="s">
        <v>12</v>
      </c>
      <c r="K3450">
        <v>28</v>
      </c>
    </row>
    <row r="3451" spans="1:11" x14ac:dyDescent="0.25">
      <c r="A3451" s="1">
        <v>45099</v>
      </c>
      <c r="B3451" s="7">
        <v>0.58680555555555558</v>
      </c>
      <c r="C3451" s="7">
        <v>0.58333333333333337</v>
      </c>
      <c r="D3451" s="8">
        <f>Weather[[#This Row],[Date]]+Weather[[#This Row],[WeatherHourlyBuckets]]</f>
        <v>45099.583333333336</v>
      </c>
      <c r="E3451">
        <v>73.400000000000006</v>
      </c>
      <c r="F3451">
        <v>56.95</v>
      </c>
      <c r="G3451">
        <v>57.2</v>
      </c>
      <c r="H3451">
        <v>30.04</v>
      </c>
      <c r="I3451">
        <v>21</v>
      </c>
      <c r="J3451" t="s">
        <v>22</v>
      </c>
      <c r="K3451">
        <v>28</v>
      </c>
    </row>
    <row r="3452" spans="1:11" x14ac:dyDescent="0.25">
      <c r="A3452" s="1">
        <v>45099</v>
      </c>
      <c r="B3452" s="7">
        <v>0.58333333333333337</v>
      </c>
      <c r="C3452" s="7">
        <v>0.58333333333333337</v>
      </c>
      <c r="D3452" s="8">
        <f>Weather[[#This Row],[Date]]+Weather[[#This Row],[WeatherHourlyBuckets]]</f>
        <v>45099.583333333336</v>
      </c>
      <c r="E3452">
        <v>73.400000000000006</v>
      </c>
      <c r="F3452">
        <v>60.75</v>
      </c>
      <c r="G3452">
        <v>59</v>
      </c>
      <c r="H3452">
        <v>30.04</v>
      </c>
      <c r="I3452">
        <v>22</v>
      </c>
      <c r="J3452" t="s">
        <v>22</v>
      </c>
      <c r="K3452">
        <v>28</v>
      </c>
    </row>
    <row r="3453" spans="1:11" x14ac:dyDescent="0.25">
      <c r="A3453" s="1">
        <v>45099</v>
      </c>
      <c r="B3453" s="7">
        <v>0.57986111111111116</v>
      </c>
      <c r="C3453" s="7">
        <v>0.54166666666666663</v>
      </c>
      <c r="D3453" s="8">
        <f>Weather[[#This Row],[Date]]+Weather[[#This Row],[WeatherHourlyBuckets]]</f>
        <v>45099.541666666664</v>
      </c>
      <c r="E3453">
        <v>73.400000000000006</v>
      </c>
      <c r="F3453">
        <v>60.75</v>
      </c>
      <c r="G3453">
        <v>59</v>
      </c>
      <c r="H3453">
        <v>30.05</v>
      </c>
      <c r="I3453">
        <v>21</v>
      </c>
      <c r="J3453" t="s">
        <v>22</v>
      </c>
      <c r="K3453">
        <v>28</v>
      </c>
    </row>
    <row r="3454" spans="1:11" x14ac:dyDescent="0.25">
      <c r="A3454" s="1">
        <v>45099</v>
      </c>
      <c r="B3454" s="7">
        <v>0.57847222222222228</v>
      </c>
      <c r="C3454" s="7">
        <v>0.54166666666666663</v>
      </c>
      <c r="D3454" s="8">
        <f>Weather[[#This Row],[Date]]+Weather[[#This Row],[WeatherHourlyBuckets]]</f>
        <v>45099.541666666664</v>
      </c>
      <c r="E3454">
        <v>73.94</v>
      </c>
      <c r="F3454">
        <v>59.66</v>
      </c>
      <c r="G3454">
        <v>59</v>
      </c>
      <c r="H3454">
        <v>30.05</v>
      </c>
      <c r="I3454">
        <v>19</v>
      </c>
      <c r="J3454" t="s">
        <v>22</v>
      </c>
      <c r="K3454">
        <v>27</v>
      </c>
    </row>
    <row r="3455" spans="1:11" x14ac:dyDescent="0.25">
      <c r="A3455" s="1">
        <v>45099</v>
      </c>
      <c r="B3455" s="7">
        <v>0.57638888888888884</v>
      </c>
      <c r="C3455" s="7">
        <v>0.54166666666666663</v>
      </c>
      <c r="D3455" s="8">
        <f>Weather[[#This Row],[Date]]+Weather[[#This Row],[WeatherHourlyBuckets]]</f>
        <v>45099.541666666664</v>
      </c>
      <c r="E3455">
        <v>73.400000000000006</v>
      </c>
      <c r="F3455">
        <v>56.95</v>
      </c>
      <c r="G3455">
        <v>57.2</v>
      </c>
      <c r="H3455">
        <v>30.05</v>
      </c>
      <c r="I3455">
        <v>17</v>
      </c>
      <c r="J3455" t="s">
        <v>22</v>
      </c>
      <c r="K3455">
        <v>22</v>
      </c>
    </row>
    <row r="3456" spans="1:11" x14ac:dyDescent="0.25">
      <c r="A3456" s="1">
        <v>45099</v>
      </c>
      <c r="B3456" s="7">
        <v>0.57291666666666663</v>
      </c>
      <c r="C3456" s="7">
        <v>0.54166666666666663</v>
      </c>
      <c r="D3456" s="8">
        <f>Weather[[#This Row],[Date]]+Weather[[#This Row],[WeatherHourlyBuckets]]</f>
        <v>45099.541666666664</v>
      </c>
      <c r="E3456">
        <v>73.400000000000006</v>
      </c>
      <c r="F3456">
        <v>60.75</v>
      </c>
      <c r="G3456">
        <v>59</v>
      </c>
      <c r="H3456">
        <v>30.05</v>
      </c>
      <c r="I3456">
        <v>16</v>
      </c>
      <c r="J3456" t="s">
        <v>22</v>
      </c>
      <c r="K3456">
        <v>21</v>
      </c>
    </row>
    <row r="3457" spans="1:11" x14ac:dyDescent="0.25">
      <c r="A3457" s="1">
        <v>45099</v>
      </c>
      <c r="B3457" s="7">
        <v>0.56944444444444442</v>
      </c>
      <c r="C3457" s="7">
        <v>0.54166666666666663</v>
      </c>
      <c r="D3457" s="8">
        <f>Weather[[#This Row],[Date]]+Weather[[#This Row],[WeatherHourlyBuckets]]</f>
        <v>45099.541666666664</v>
      </c>
      <c r="E3457">
        <v>75.2</v>
      </c>
      <c r="F3457">
        <v>57.2</v>
      </c>
      <c r="G3457">
        <v>59</v>
      </c>
      <c r="H3457">
        <v>30.05</v>
      </c>
      <c r="I3457">
        <v>16</v>
      </c>
      <c r="J3457" t="s">
        <v>22</v>
      </c>
      <c r="K3457">
        <v>24</v>
      </c>
    </row>
    <row r="3458" spans="1:11" x14ac:dyDescent="0.25">
      <c r="A3458" s="1">
        <v>45099</v>
      </c>
      <c r="B3458" s="7">
        <v>0.56597222222222221</v>
      </c>
      <c r="C3458" s="7">
        <v>0.54166666666666663</v>
      </c>
      <c r="D3458" s="8">
        <f>Weather[[#This Row],[Date]]+Weather[[#This Row],[WeatherHourlyBuckets]]</f>
        <v>45099.541666666664</v>
      </c>
      <c r="E3458">
        <v>73.400000000000006</v>
      </c>
      <c r="F3458">
        <v>56.95</v>
      </c>
      <c r="G3458">
        <v>57.2</v>
      </c>
      <c r="H3458">
        <v>30.06</v>
      </c>
      <c r="I3458">
        <v>16</v>
      </c>
      <c r="J3458" t="s">
        <v>22</v>
      </c>
      <c r="K3458">
        <v>21</v>
      </c>
    </row>
    <row r="3459" spans="1:11" x14ac:dyDescent="0.25">
      <c r="A3459" s="1">
        <v>45099</v>
      </c>
      <c r="B3459" s="7">
        <v>0.5625</v>
      </c>
      <c r="C3459" s="7">
        <v>0.54166666666666663</v>
      </c>
      <c r="D3459" s="8">
        <f>Weather[[#This Row],[Date]]+Weather[[#This Row],[WeatherHourlyBuckets]]</f>
        <v>45099.541666666664</v>
      </c>
      <c r="E3459">
        <v>73.400000000000006</v>
      </c>
      <c r="F3459">
        <v>56.95</v>
      </c>
      <c r="G3459">
        <v>57.2</v>
      </c>
      <c r="H3459">
        <v>30.06</v>
      </c>
      <c r="I3459">
        <v>17</v>
      </c>
      <c r="J3459" t="s">
        <v>13</v>
      </c>
      <c r="K3459">
        <v>24</v>
      </c>
    </row>
    <row r="3460" spans="1:11" x14ac:dyDescent="0.25">
      <c r="A3460" s="1">
        <v>45099</v>
      </c>
      <c r="B3460" s="7">
        <v>0.54513888888888884</v>
      </c>
      <c r="C3460" s="7">
        <v>0.54166666666666663</v>
      </c>
      <c r="D3460" s="8">
        <f>Weather[[#This Row],[Date]]+Weather[[#This Row],[WeatherHourlyBuckets]]</f>
        <v>45099.541666666664</v>
      </c>
      <c r="E3460">
        <v>75.2</v>
      </c>
      <c r="F3460">
        <v>53.62</v>
      </c>
      <c r="G3460">
        <v>57.2</v>
      </c>
      <c r="H3460">
        <v>30.08</v>
      </c>
      <c r="I3460">
        <v>10</v>
      </c>
      <c r="J3460" t="s">
        <v>12</v>
      </c>
      <c r="K3460">
        <v>17</v>
      </c>
    </row>
    <row r="3461" spans="1:11" x14ac:dyDescent="0.25">
      <c r="A3461" s="1">
        <v>45099</v>
      </c>
      <c r="B3461" s="7">
        <v>0.54166666666666663</v>
      </c>
      <c r="C3461" s="7">
        <v>0.54166666666666663</v>
      </c>
      <c r="D3461" s="8">
        <f>Weather[[#This Row],[Date]]+Weather[[#This Row],[WeatherHourlyBuckets]]</f>
        <v>45099.541666666664</v>
      </c>
      <c r="E3461">
        <v>75.2</v>
      </c>
      <c r="F3461">
        <v>50.25</v>
      </c>
      <c r="G3461">
        <v>55.4</v>
      </c>
      <c r="H3461">
        <v>30.08</v>
      </c>
      <c r="I3461">
        <v>13</v>
      </c>
      <c r="J3461" t="s">
        <v>22</v>
      </c>
      <c r="K3461">
        <v>19</v>
      </c>
    </row>
    <row r="3462" spans="1:11" x14ac:dyDescent="0.25">
      <c r="A3462" s="1">
        <v>45099</v>
      </c>
      <c r="B3462" s="7">
        <v>0.52083333333333337</v>
      </c>
      <c r="C3462" s="7">
        <v>0.5</v>
      </c>
      <c r="D3462" s="8">
        <f>Weather[[#This Row],[Date]]+Weather[[#This Row],[WeatherHourlyBuckets]]</f>
        <v>45099.5</v>
      </c>
      <c r="E3462">
        <v>75.2</v>
      </c>
      <c r="F3462">
        <v>50.25</v>
      </c>
      <c r="G3462">
        <v>55.4</v>
      </c>
      <c r="H3462">
        <v>30.09</v>
      </c>
      <c r="I3462">
        <v>11</v>
      </c>
      <c r="J3462" t="s">
        <v>12</v>
      </c>
      <c r="K3462">
        <v>17</v>
      </c>
    </row>
    <row r="3463" spans="1:11" x14ac:dyDescent="0.25">
      <c r="A3463" s="1">
        <v>45099</v>
      </c>
      <c r="B3463" s="7">
        <v>0.5</v>
      </c>
      <c r="C3463" s="7">
        <v>0.5</v>
      </c>
      <c r="D3463" s="8">
        <f>Weather[[#This Row],[Date]]+Weather[[#This Row],[WeatherHourlyBuckets]]</f>
        <v>45099.5</v>
      </c>
      <c r="E3463">
        <v>73.400000000000006</v>
      </c>
      <c r="F3463">
        <v>53.36</v>
      </c>
      <c r="G3463">
        <v>55.4</v>
      </c>
      <c r="H3463">
        <v>30.1</v>
      </c>
      <c r="I3463">
        <v>11</v>
      </c>
      <c r="J3463" t="s">
        <v>12</v>
      </c>
      <c r="K3463">
        <v>16</v>
      </c>
    </row>
    <row r="3464" spans="1:11" x14ac:dyDescent="0.25">
      <c r="A3464" s="1">
        <v>45099</v>
      </c>
      <c r="B3464" s="7">
        <v>0.4826388888888889</v>
      </c>
      <c r="C3464" s="7">
        <v>0.45833333333333331</v>
      </c>
      <c r="D3464" s="8">
        <f>Weather[[#This Row],[Date]]+Weather[[#This Row],[WeatherHourlyBuckets]]</f>
        <v>45099.458333333336</v>
      </c>
      <c r="E3464">
        <v>71.599999999999994</v>
      </c>
      <c r="F3464">
        <v>56.7</v>
      </c>
      <c r="G3464">
        <v>55.4</v>
      </c>
      <c r="H3464">
        <v>30.11</v>
      </c>
      <c r="I3464">
        <v>13</v>
      </c>
      <c r="J3464" t="s">
        <v>12</v>
      </c>
      <c r="K3464">
        <v>18</v>
      </c>
    </row>
    <row r="3465" spans="1:11" x14ac:dyDescent="0.25">
      <c r="A3465" s="1">
        <v>45099</v>
      </c>
      <c r="B3465" s="7">
        <v>0.40277777777777779</v>
      </c>
      <c r="C3465" s="7">
        <v>0.375</v>
      </c>
      <c r="D3465" s="8">
        <f>Weather[[#This Row],[Date]]+Weather[[#This Row],[WeatherHourlyBuckets]]</f>
        <v>45099.375</v>
      </c>
      <c r="E3465">
        <v>66.2</v>
      </c>
      <c r="F3465">
        <v>63.87</v>
      </c>
      <c r="G3465">
        <v>53.6</v>
      </c>
      <c r="H3465">
        <v>30.15</v>
      </c>
      <c r="I3465">
        <v>12</v>
      </c>
      <c r="J3465" t="s">
        <v>12</v>
      </c>
      <c r="K3465">
        <v>17</v>
      </c>
    </row>
    <row r="3466" spans="1:11" x14ac:dyDescent="0.25">
      <c r="A3466" s="1">
        <v>45099</v>
      </c>
      <c r="B3466" s="7">
        <v>0.27777777777777779</v>
      </c>
      <c r="C3466" s="7">
        <v>0.25</v>
      </c>
      <c r="D3466" s="8">
        <f>Weather[[#This Row],[Date]]+Weather[[#This Row],[WeatherHourlyBuckets]]</f>
        <v>45099.25</v>
      </c>
      <c r="E3466">
        <v>55.4</v>
      </c>
      <c r="H3466">
        <v>30.19</v>
      </c>
      <c r="I3466">
        <v>13</v>
      </c>
      <c r="J3466" t="s">
        <v>24</v>
      </c>
      <c r="K3466">
        <v>19</v>
      </c>
    </row>
    <row r="3467" spans="1:11" x14ac:dyDescent="0.25">
      <c r="A3467" s="1">
        <v>45099</v>
      </c>
      <c r="B3467" s="7">
        <v>8.3333333333333329E-2</v>
      </c>
      <c r="C3467" s="7">
        <v>8.3333333333333329E-2</v>
      </c>
      <c r="D3467" s="8">
        <f>Weather[[#This Row],[Date]]+Weather[[#This Row],[WeatherHourlyBuckets]]</f>
        <v>45099.083333333336</v>
      </c>
      <c r="E3467">
        <v>57.2</v>
      </c>
      <c r="H3467">
        <v>30.18</v>
      </c>
      <c r="I3467">
        <v>13</v>
      </c>
      <c r="J3467" t="s">
        <v>12</v>
      </c>
      <c r="K3467">
        <v>19</v>
      </c>
    </row>
    <row r="3468" spans="1:11" x14ac:dyDescent="0.25">
      <c r="A3468" s="1">
        <v>45099</v>
      </c>
      <c r="B3468" s="7">
        <v>0</v>
      </c>
      <c r="C3468" s="7">
        <v>0</v>
      </c>
      <c r="D3468" s="8">
        <f>Weather[[#This Row],[Date]]+Weather[[#This Row],[WeatherHourlyBuckets]]</f>
        <v>45099</v>
      </c>
      <c r="E3468">
        <v>57.2</v>
      </c>
      <c r="H3468">
        <v>30.16</v>
      </c>
      <c r="I3468">
        <v>12</v>
      </c>
      <c r="J3468" t="s">
        <v>22</v>
      </c>
      <c r="K3468">
        <v>19</v>
      </c>
    </row>
    <row r="3469" spans="1:11" x14ac:dyDescent="0.25">
      <c r="A3469" s="1">
        <v>45099</v>
      </c>
      <c r="B3469" s="7">
        <v>0.44097222222222221</v>
      </c>
      <c r="C3469" s="7">
        <v>0.41666666666666669</v>
      </c>
      <c r="D3469" s="8">
        <f>Weather[[#This Row],[Date]]+Weather[[#This Row],[WeatherHourlyBuckets]]</f>
        <v>45099.416666666664</v>
      </c>
      <c r="E3469">
        <v>69.8</v>
      </c>
      <c r="F3469">
        <v>56.44</v>
      </c>
      <c r="G3469">
        <v>53.6</v>
      </c>
      <c r="H3469">
        <v>30.13</v>
      </c>
      <c r="I3469">
        <v>13</v>
      </c>
      <c r="J3469" t="s">
        <v>11</v>
      </c>
      <c r="K3469">
        <v>18</v>
      </c>
    </row>
    <row r="3470" spans="1:11" x14ac:dyDescent="0.25">
      <c r="A3470" s="1">
        <v>45099</v>
      </c>
      <c r="B3470" s="7">
        <v>0.39930555555555558</v>
      </c>
      <c r="C3470" s="7">
        <v>0.375</v>
      </c>
      <c r="D3470" s="8">
        <f>Weather[[#This Row],[Date]]+Weather[[#This Row],[WeatherHourlyBuckets]]</f>
        <v>45099.375</v>
      </c>
      <c r="E3470">
        <v>66.2</v>
      </c>
      <c r="F3470">
        <v>63.87</v>
      </c>
      <c r="G3470">
        <v>53.6</v>
      </c>
      <c r="H3470">
        <v>30.15</v>
      </c>
      <c r="I3470">
        <v>13</v>
      </c>
      <c r="J3470" t="s">
        <v>11</v>
      </c>
      <c r="K3470">
        <v>18</v>
      </c>
    </row>
    <row r="3471" spans="1:11" x14ac:dyDescent="0.25">
      <c r="A3471" s="1">
        <v>45099</v>
      </c>
      <c r="B3471" s="7">
        <v>0.90277777777777779</v>
      </c>
      <c r="C3471" s="7">
        <v>0.875</v>
      </c>
      <c r="D3471" s="8">
        <f>Weather[[#This Row],[Date]]+Weather[[#This Row],[WeatherHourlyBuckets]]</f>
        <v>45099.875</v>
      </c>
      <c r="E3471">
        <v>59</v>
      </c>
      <c r="F3471">
        <v>82.27</v>
      </c>
      <c r="G3471">
        <v>53.6</v>
      </c>
      <c r="H3471">
        <v>30.1</v>
      </c>
      <c r="I3471">
        <v>12</v>
      </c>
      <c r="J3471" t="s">
        <v>21</v>
      </c>
      <c r="K3471">
        <v>17</v>
      </c>
    </row>
    <row r="3472" spans="1:11" x14ac:dyDescent="0.25">
      <c r="A3472" s="1">
        <v>45099</v>
      </c>
      <c r="B3472" s="7">
        <v>0.38541666666666669</v>
      </c>
      <c r="C3472" s="7">
        <v>0.375</v>
      </c>
      <c r="D3472" s="8">
        <f>Weather[[#This Row],[Date]]+Weather[[#This Row],[WeatherHourlyBuckets]]</f>
        <v>45099.375</v>
      </c>
      <c r="E3472">
        <v>66.2</v>
      </c>
      <c r="F3472">
        <v>63.87</v>
      </c>
      <c r="G3472">
        <v>53.6</v>
      </c>
      <c r="H3472">
        <v>30.15</v>
      </c>
      <c r="I3472">
        <v>12</v>
      </c>
      <c r="J3472" t="s">
        <v>21</v>
      </c>
      <c r="K3472">
        <v>17</v>
      </c>
    </row>
    <row r="3473" spans="1:12" x14ac:dyDescent="0.25">
      <c r="A3473" s="1">
        <v>45099</v>
      </c>
      <c r="B3473" s="7">
        <v>0.37152777777777779</v>
      </c>
      <c r="C3473" s="7">
        <v>0.33333333333333331</v>
      </c>
      <c r="D3473" s="8">
        <f>Weather[[#This Row],[Date]]+Weather[[#This Row],[WeatherHourlyBuckets]]</f>
        <v>45099.333333333336</v>
      </c>
      <c r="E3473">
        <v>64.400000000000006</v>
      </c>
      <c r="F3473">
        <v>67.989999999999995</v>
      </c>
      <c r="G3473">
        <v>53.6</v>
      </c>
      <c r="H3473">
        <v>30.15</v>
      </c>
      <c r="I3473">
        <v>12</v>
      </c>
      <c r="J3473" t="s">
        <v>21</v>
      </c>
      <c r="K3473">
        <v>17</v>
      </c>
    </row>
    <row r="3474" spans="1:12" x14ac:dyDescent="0.25">
      <c r="A3474" s="1">
        <v>45099</v>
      </c>
      <c r="B3474" s="7">
        <v>0.3576388888888889</v>
      </c>
      <c r="C3474" s="7">
        <v>0.33333333333333331</v>
      </c>
      <c r="D3474" s="8">
        <f>Weather[[#This Row],[Date]]+Weather[[#This Row],[WeatherHourlyBuckets]]</f>
        <v>45099.333333333336</v>
      </c>
      <c r="E3474">
        <v>64.400000000000006</v>
      </c>
      <c r="F3474">
        <v>72.599999999999994</v>
      </c>
      <c r="G3474">
        <v>55.4</v>
      </c>
      <c r="H3474">
        <v>30.16</v>
      </c>
      <c r="I3474">
        <v>12</v>
      </c>
      <c r="J3474" t="s">
        <v>21</v>
      </c>
      <c r="K3474">
        <v>18</v>
      </c>
    </row>
    <row r="3475" spans="1:12" x14ac:dyDescent="0.25">
      <c r="A3475" s="1">
        <v>45099</v>
      </c>
      <c r="B3475" s="7">
        <v>0.29166666666666669</v>
      </c>
      <c r="C3475" s="7">
        <v>0.29166666666666669</v>
      </c>
      <c r="D3475" s="8">
        <f>Weather[[#This Row],[Date]]+Weather[[#This Row],[WeatherHourlyBuckets]]</f>
        <v>45099.291666666664</v>
      </c>
      <c r="E3475">
        <v>57.2</v>
      </c>
      <c r="F3475">
        <v>100</v>
      </c>
      <c r="G3475">
        <v>57.2</v>
      </c>
      <c r="H3475">
        <v>30.16</v>
      </c>
      <c r="I3475">
        <v>19</v>
      </c>
      <c r="J3475" t="s">
        <v>21</v>
      </c>
      <c r="K3475">
        <v>24</v>
      </c>
    </row>
    <row r="3476" spans="1:12" x14ac:dyDescent="0.25">
      <c r="A3476" s="1">
        <v>45099</v>
      </c>
      <c r="B3476" s="7">
        <v>0.28472222222222221</v>
      </c>
      <c r="C3476" s="7">
        <v>0.25</v>
      </c>
      <c r="D3476" s="8">
        <f>Weather[[#This Row],[Date]]+Weather[[#This Row],[WeatherHourlyBuckets]]</f>
        <v>45099.25</v>
      </c>
      <c r="E3476">
        <v>57.2</v>
      </c>
      <c r="H3476">
        <v>30.18</v>
      </c>
      <c r="I3476">
        <v>13</v>
      </c>
      <c r="J3476" t="s">
        <v>21</v>
      </c>
      <c r="K3476">
        <v>18</v>
      </c>
    </row>
    <row r="3477" spans="1:12" x14ac:dyDescent="0.25">
      <c r="A3477" s="1">
        <v>45099</v>
      </c>
      <c r="B3477" s="7">
        <v>0.70347222222222228</v>
      </c>
      <c r="C3477" s="7">
        <v>0.66666666666666663</v>
      </c>
      <c r="D3477" s="8">
        <f>Weather[[#This Row],[Date]]+Weather[[#This Row],[WeatherHourlyBuckets]]</f>
        <v>45099.666666666664</v>
      </c>
      <c r="E3477">
        <v>62.96</v>
      </c>
      <c r="H3477">
        <v>30.06</v>
      </c>
      <c r="I3477">
        <v>11</v>
      </c>
      <c r="J3477" t="s">
        <v>26</v>
      </c>
      <c r="K3477">
        <v>17</v>
      </c>
      <c r="L3477">
        <v>1.51</v>
      </c>
    </row>
    <row r="3478" spans="1:12" x14ac:dyDescent="0.25">
      <c r="A3478" s="1">
        <v>45099</v>
      </c>
      <c r="B3478" s="7">
        <v>0.70138888888888884</v>
      </c>
      <c r="C3478" s="7">
        <v>0.66666666666666663</v>
      </c>
      <c r="D3478" s="8">
        <f>Weather[[#This Row],[Date]]+Weather[[#This Row],[WeatherHourlyBuckets]]</f>
        <v>45099.666666666664</v>
      </c>
      <c r="E3478">
        <v>62.6</v>
      </c>
      <c r="H3478">
        <v>30.06</v>
      </c>
      <c r="I3478">
        <v>11</v>
      </c>
      <c r="J3478" t="s">
        <v>26</v>
      </c>
      <c r="K3478">
        <v>16</v>
      </c>
      <c r="L3478">
        <v>1.51</v>
      </c>
    </row>
    <row r="3479" spans="1:12" x14ac:dyDescent="0.25">
      <c r="A3479" s="1">
        <v>45099</v>
      </c>
      <c r="B3479" s="7">
        <v>0.69444444444444442</v>
      </c>
      <c r="C3479" s="7">
        <v>0.66666666666666663</v>
      </c>
      <c r="D3479" s="8">
        <f>Weather[[#This Row],[Date]]+Weather[[#This Row],[WeatherHourlyBuckets]]</f>
        <v>45099.666666666664</v>
      </c>
      <c r="E3479">
        <v>62.6</v>
      </c>
      <c r="H3479">
        <v>30.06</v>
      </c>
      <c r="I3479">
        <v>9</v>
      </c>
      <c r="J3479" t="s">
        <v>14</v>
      </c>
      <c r="K3479">
        <v>15</v>
      </c>
      <c r="L3479">
        <v>1.51</v>
      </c>
    </row>
    <row r="3480" spans="1:12" x14ac:dyDescent="0.25">
      <c r="A3480" s="1">
        <v>45099</v>
      </c>
      <c r="B3480" s="7">
        <v>0.69097222222222221</v>
      </c>
      <c r="C3480" s="7">
        <v>0.66666666666666663</v>
      </c>
      <c r="D3480" s="8">
        <f>Weather[[#This Row],[Date]]+Weather[[#This Row],[WeatherHourlyBuckets]]</f>
        <v>45099.666666666664</v>
      </c>
      <c r="E3480">
        <v>60.8</v>
      </c>
      <c r="H3480">
        <v>30.05</v>
      </c>
      <c r="I3480">
        <v>12</v>
      </c>
      <c r="J3480" t="s">
        <v>15</v>
      </c>
      <c r="K3480">
        <v>17</v>
      </c>
      <c r="L3480">
        <v>1.51</v>
      </c>
    </row>
    <row r="3481" spans="1:12" x14ac:dyDescent="0.25">
      <c r="A3481" s="1">
        <v>45099</v>
      </c>
      <c r="B3481" s="7">
        <v>0.69027777777777777</v>
      </c>
      <c r="C3481" s="7">
        <v>0.66666666666666663</v>
      </c>
      <c r="D3481" s="8">
        <f>Weather[[#This Row],[Date]]+Weather[[#This Row],[WeatherHourlyBuckets]]</f>
        <v>45099.666666666664</v>
      </c>
      <c r="E3481">
        <v>60.98</v>
      </c>
      <c r="H3481">
        <v>30.05</v>
      </c>
      <c r="I3481">
        <v>12</v>
      </c>
      <c r="J3481" t="s">
        <v>15</v>
      </c>
      <c r="K3481">
        <v>29</v>
      </c>
      <c r="L3481">
        <v>1.51</v>
      </c>
    </row>
    <row r="3482" spans="1:12" x14ac:dyDescent="0.25">
      <c r="A3482" s="1">
        <v>45099</v>
      </c>
      <c r="B3482" s="7">
        <v>0.67708333333333337</v>
      </c>
      <c r="C3482" s="7">
        <v>0.66666666666666663</v>
      </c>
      <c r="D3482" s="8">
        <f>Weather[[#This Row],[Date]]+Weather[[#This Row],[WeatherHourlyBuckets]]</f>
        <v>45099.666666666664</v>
      </c>
      <c r="E3482">
        <v>57.2</v>
      </c>
      <c r="H3482">
        <v>30.05</v>
      </c>
      <c r="I3482">
        <v>23</v>
      </c>
      <c r="J3482" t="s">
        <v>23</v>
      </c>
      <c r="K3482">
        <v>32</v>
      </c>
      <c r="L3482">
        <v>1.5</v>
      </c>
    </row>
    <row r="3483" spans="1:12" x14ac:dyDescent="0.25">
      <c r="A3483" s="1">
        <v>45099</v>
      </c>
      <c r="B3483" s="7">
        <v>0.67500000000000004</v>
      </c>
      <c r="C3483" s="7">
        <v>0.66666666666666663</v>
      </c>
      <c r="D3483" s="8">
        <f>Weather[[#This Row],[Date]]+Weather[[#This Row],[WeatherHourlyBuckets]]</f>
        <v>45099.666666666664</v>
      </c>
      <c r="E3483">
        <v>57.02</v>
      </c>
      <c r="H3483">
        <v>30.07</v>
      </c>
      <c r="I3483">
        <v>24</v>
      </c>
      <c r="J3483" t="s">
        <v>23</v>
      </c>
      <c r="K3483">
        <v>41</v>
      </c>
      <c r="L3483">
        <v>1.46</v>
      </c>
    </row>
    <row r="3484" spans="1:12" x14ac:dyDescent="0.25">
      <c r="A3484" s="1">
        <v>45099</v>
      </c>
      <c r="B3484" s="7">
        <v>0.67361111111111116</v>
      </c>
      <c r="C3484" s="7">
        <v>0.66666666666666663</v>
      </c>
      <c r="D3484" s="8">
        <f>Weather[[#This Row],[Date]]+Weather[[#This Row],[WeatherHourlyBuckets]]</f>
        <v>45099.666666666664</v>
      </c>
      <c r="E3484">
        <v>57.2</v>
      </c>
      <c r="H3484">
        <v>30.09</v>
      </c>
      <c r="I3484">
        <v>27</v>
      </c>
      <c r="J3484" t="s">
        <v>26</v>
      </c>
      <c r="K3484">
        <v>33</v>
      </c>
      <c r="L3484">
        <v>1.38</v>
      </c>
    </row>
    <row r="3485" spans="1:12" x14ac:dyDescent="0.25">
      <c r="A3485" s="1">
        <v>45099</v>
      </c>
      <c r="B3485" s="7">
        <v>0.67013888888888884</v>
      </c>
      <c r="C3485" s="7">
        <v>0.66666666666666663</v>
      </c>
      <c r="D3485" s="8">
        <f>Weather[[#This Row],[Date]]+Weather[[#This Row],[WeatherHourlyBuckets]]</f>
        <v>45099.666666666664</v>
      </c>
      <c r="E3485">
        <v>57.2</v>
      </c>
      <c r="H3485">
        <v>30.1</v>
      </c>
      <c r="I3485">
        <v>16</v>
      </c>
      <c r="J3485" t="s">
        <v>14</v>
      </c>
      <c r="K3485">
        <v>23</v>
      </c>
      <c r="L3485">
        <v>1.0900000000000001</v>
      </c>
    </row>
    <row r="3486" spans="1:12" x14ac:dyDescent="0.25">
      <c r="A3486" s="1">
        <v>45099</v>
      </c>
      <c r="B3486" s="7">
        <v>0.6694444444444444</v>
      </c>
      <c r="C3486" s="7">
        <v>0.66666666666666663</v>
      </c>
      <c r="D3486" s="8">
        <f>Weather[[#This Row],[Date]]+Weather[[#This Row],[WeatherHourlyBuckets]]</f>
        <v>45099.666666666664</v>
      </c>
      <c r="E3486">
        <v>57.92</v>
      </c>
      <c r="H3486">
        <v>30.1</v>
      </c>
      <c r="I3486">
        <v>20</v>
      </c>
      <c r="J3486" t="s">
        <v>14</v>
      </c>
      <c r="K3486">
        <v>41</v>
      </c>
      <c r="L3486">
        <v>1.01</v>
      </c>
    </row>
    <row r="3487" spans="1:12" x14ac:dyDescent="0.25">
      <c r="A3487" s="1">
        <v>45099</v>
      </c>
      <c r="B3487" s="7">
        <v>0.66319444444444442</v>
      </c>
      <c r="C3487" s="7">
        <v>0.625</v>
      </c>
      <c r="D3487" s="8">
        <f>Weather[[#This Row],[Date]]+Weather[[#This Row],[WeatherHourlyBuckets]]</f>
        <v>45099.625</v>
      </c>
      <c r="E3487">
        <v>55.4</v>
      </c>
      <c r="H3487">
        <v>30.11</v>
      </c>
      <c r="I3487">
        <v>17</v>
      </c>
      <c r="J3487" t="s">
        <v>16</v>
      </c>
      <c r="K3487">
        <v>35</v>
      </c>
      <c r="L3487">
        <v>0.16</v>
      </c>
    </row>
    <row r="3488" spans="1:12" x14ac:dyDescent="0.25">
      <c r="A3488" s="1">
        <v>45099</v>
      </c>
      <c r="B3488" s="7">
        <v>0.66180555555555554</v>
      </c>
      <c r="C3488" s="7">
        <v>0.625</v>
      </c>
      <c r="D3488" s="8">
        <f>Weather[[#This Row],[Date]]+Weather[[#This Row],[WeatherHourlyBuckets]]</f>
        <v>45099.625</v>
      </c>
      <c r="E3488">
        <v>55.94</v>
      </c>
      <c r="F3488">
        <v>100</v>
      </c>
      <c r="G3488">
        <v>55.94</v>
      </c>
      <c r="H3488">
        <v>30.1</v>
      </c>
      <c r="I3488">
        <v>14</v>
      </c>
      <c r="J3488" t="s">
        <v>16</v>
      </c>
      <c r="K3488">
        <v>28</v>
      </c>
      <c r="L3488">
        <v>0.56999999999999995</v>
      </c>
    </row>
    <row r="3489" spans="1:12" x14ac:dyDescent="0.25">
      <c r="A3489" s="1">
        <v>45099</v>
      </c>
      <c r="B3489" s="7">
        <v>0.65833333333333333</v>
      </c>
      <c r="C3489" s="7">
        <v>0.625</v>
      </c>
      <c r="D3489" s="8">
        <f>Weather[[#This Row],[Date]]+Weather[[#This Row],[WeatherHourlyBuckets]]</f>
        <v>45099.625</v>
      </c>
      <c r="E3489">
        <v>62.6</v>
      </c>
      <c r="F3489">
        <v>93.84</v>
      </c>
      <c r="G3489">
        <v>60.8</v>
      </c>
      <c r="H3489">
        <v>30.08</v>
      </c>
      <c r="I3489">
        <v>16</v>
      </c>
      <c r="J3489" t="s">
        <v>18</v>
      </c>
      <c r="K3489">
        <v>28</v>
      </c>
      <c r="L3489">
        <v>0.22</v>
      </c>
    </row>
    <row r="3490" spans="1:12" x14ac:dyDescent="0.25">
      <c r="A3490" s="1">
        <v>45099</v>
      </c>
      <c r="B3490" s="7">
        <v>0.3263888888888889</v>
      </c>
      <c r="C3490" s="7">
        <v>0.29166666666666669</v>
      </c>
      <c r="D3490" s="8">
        <f>Weather[[#This Row],[Date]]+Weather[[#This Row],[WeatherHourlyBuckets]]</f>
        <v>45099.291666666664</v>
      </c>
      <c r="E3490">
        <v>60.8</v>
      </c>
      <c r="F3490">
        <v>82.4</v>
      </c>
      <c r="G3490">
        <v>55.4</v>
      </c>
      <c r="H3490">
        <v>30.17</v>
      </c>
      <c r="I3490">
        <v>8</v>
      </c>
      <c r="J3490" t="s">
        <v>24</v>
      </c>
      <c r="K3490">
        <v>16</v>
      </c>
      <c r="L3490">
        <v>0.01</v>
      </c>
    </row>
    <row r="3491" spans="1:12" x14ac:dyDescent="0.25">
      <c r="A3491" s="1">
        <v>45099</v>
      </c>
      <c r="B3491" s="7">
        <v>0.28680555555555554</v>
      </c>
      <c r="C3491" s="7">
        <v>0.25</v>
      </c>
      <c r="D3491" s="8">
        <f>Weather[[#This Row],[Date]]+Weather[[#This Row],[WeatherHourlyBuckets]]</f>
        <v>45099.25</v>
      </c>
      <c r="E3491">
        <v>57.02</v>
      </c>
      <c r="H3491">
        <v>30.17</v>
      </c>
      <c r="I3491">
        <v>13</v>
      </c>
      <c r="J3491" t="s">
        <v>21</v>
      </c>
      <c r="K3491">
        <v>20</v>
      </c>
      <c r="L3491">
        <v>1E-3</v>
      </c>
    </row>
    <row r="3492" spans="1:12" x14ac:dyDescent="0.25">
      <c r="A3492" s="1">
        <v>45099</v>
      </c>
      <c r="B3492" s="7">
        <v>0.12013888888888889</v>
      </c>
      <c r="C3492" s="7">
        <v>8.3333333333333329E-2</v>
      </c>
      <c r="D3492" s="8">
        <f>Weather[[#This Row],[Date]]+Weather[[#This Row],[WeatherHourlyBuckets]]</f>
        <v>45099.083333333336</v>
      </c>
      <c r="E3492">
        <v>55.94</v>
      </c>
      <c r="H3492">
        <v>30.19</v>
      </c>
      <c r="I3492">
        <v>13</v>
      </c>
      <c r="J3492" t="s">
        <v>12</v>
      </c>
      <c r="K3492">
        <v>23</v>
      </c>
      <c r="L3492">
        <v>0.06</v>
      </c>
    </row>
    <row r="3493" spans="1:12" x14ac:dyDescent="0.25">
      <c r="A3493" s="1">
        <v>45099</v>
      </c>
      <c r="B3493" s="7">
        <v>0.11805555555555555</v>
      </c>
      <c r="C3493" s="7">
        <v>8.3333333333333329E-2</v>
      </c>
      <c r="D3493" s="8">
        <f>Weather[[#This Row],[Date]]+Weather[[#This Row],[WeatherHourlyBuckets]]</f>
        <v>45099.083333333336</v>
      </c>
      <c r="E3493">
        <v>55.4</v>
      </c>
      <c r="H3493">
        <v>30.19</v>
      </c>
      <c r="I3493">
        <v>12</v>
      </c>
      <c r="J3493" t="s">
        <v>12</v>
      </c>
      <c r="K3493">
        <v>17</v>
      </c>
      <c r="L3493">
        <v>0.05</v>
      </c>
    </row>
    <row r="3494" spans="1:12" x14ac:dyDescent="0.25">
      <c r="A3494" s="1">
        <v>45099</v>
      </c>
      <c r="B3494" s="7">
        <v>0.1076388888888889</v>
      </c>
      <c r="C3494" s="7">
        <v>8.3333333333333329E-2</v>
      </c>
      <c r="D3494" s="8">
        <f>Weather[[#This Row],[Date]]+Weather[[#This Row],[WeatherHourlyBuckets]]</f>
        <v>45099.083333333336</v>
      </c>
      <c r="E3494">
        <v>57.2</v>
      </c>
      <c r="H3494">
        <v>30.17</v>
      </c>
      <c r="I3494">
        <v>13</v>
      </c>
      <c r="J3494" t="s">
        <v>12</v>
      </c>
      <c r="K3494">
        <v>19</v>
      </c>
      <c r="L3494">
        <v>0.04</v>
      </c>
    </row>
    <row r="3495" spans="1:12" x14ac:dyDescent="0.25">
      <c r="A3495" s="1">
        <v>45099</v>
      </c>
      <c r="B3495" s="7">
        <v>0.10416666666666667</v>
      </c>
      <c r="C3495" s="7">
        <v>8.3333333333333329E-2</v>
      </c>
      <c r="D3495" s="8">
        <f>Weather[[#This Row],[Date]]+Weather[[#This Row],[WeatherHourlyBuckets]]</f>
        <v>45099.083333333336</v>
      </c>
      <c r="E3495">
        <v>57.2</v>
      </c>
      <c r="H3495">
        <v>30.17</v>
      </c>
      <c r="I3495">
        <v>12</v>
      </c>
      <c r="J3495" t="s">
        <v>12</v>
      </c>
      <c r="K3495">
        <v>19</v>
      </c>
      <c r="L3495">
        <v>0.03</v>
      </c>
    </row>
    <row r="3496" spans="1:12" x14ac:dyDescent="0.25">
      <c r="A3496" s="1">
        <v>45099</v>
      </c>
      <c r="B3496" s="7">
        <v>8.6805555555555552E-2</v>
      </c>
      <c r="C3496" s="7">
        <v>8.3333333333333329E-2</v>
      </c>
      <c r="D3496" s="8">
        <f>Weather[[#This Row],[Date]]+Weather[[#This Row],[WeatherHourlyBuckets]]</f>
        <v>45099.083333333336</v>
      </c>
      <c r="E3496">
        <v>57.2</v>
      </c>
      <c r="H3496">
        <v>30.18</v>
      </c>
      <c r="I3496">
        <v>13</v>
      </c>
      <c r="J3496" t="s">
        <v>12</v>
      </c>
      <c r="K3496">
        <v>18</v>
      </c>
      <c r="L3496">
        <v>0.01</v>
      </c>
    </row>
    <row r="3497" spans="1:12" x14ac:dyDescent="0.25">
      <c r="A3497" s="1">
        <v>45099</v>
      </c>
      <c r="B3497" s="7">
        <v>6.25E-2</v>
      </c>
      <c r="C3497" s="7">
        <v>4.1666666666666664E-2</v>
      </c>
      <c r="D3497" s="8">
        <f>Weather[[#This Row],[Date]]+Weather[[#This Row],[WeatherHourlyBuckets]]</f>
        <v>45099.041666666664</v>
      </c>
      <c r="E3497">
        <v>57.2</v>
      </c>
      <c r="H3497">
        <v>30.18</v>
      </c>
      <c r="I3497">
        <v>12</v>
      </c>
      <c r="J3497" t="s">
        <v>12</v>
      </c>
      <c r="K3497">
        <v>18</v>
      </c>
      <c r="L3497">
        <v>0.11</v>
      </c>
    </row>
    <row r="3498" spans="1:12" x14ac:dyDescent="0.25">
      <c r="A3498" s="1">
        <v>45099</v>
      </c>
      <c r="B3498" s="7">
        <v>5.2083333333333336E-2</v>
      </c>
      <c r="C3498" s="7">
        <v>4.1666666666666664E-2</v>
      </c>
      <c r="D3498" s="8">
        <f>Weather[[#This Row],[Date]]+Weather[[#This Row],[WeatherHourlyBuckets]]</f>
        <v>45099.041666666664</v>
      </c>
      <c r="E3498">
        <v>57.2</v>
      </c>
      <c r="H3498">
        <v>30.18</v>
      </c>
      <c r="I3498">
        <v>15</v>
      </c>
      <c r="J3498" t="s">
        <v>12</v>
      </c>
      <c r="K3498">
        <v>23</v>
      </c>
      <c r="L3498">
        <v>0.11</v>
      </c>
    </row>
    <row r="3499" spans="1:12" x14ac:dyDescent="0.25">
      <c r="A3499" s="1">
        <v>45099</v>
      </c>
      <c r="B3499" s="7">
        <v>4.8611111111111112E-2</v>
      </c>
      <c r="C3499" s="7">
        <v>4.1666666666666664E-2</v>
      </c>
      <c r="D3499" s="8">
        <f>Weather[[#This Row],[Date]]+Weather[[#This Row],[WeatherHourlyBuckets]]</f>
        <v>45099.041666666664</v>
      </c>
      <c r="E3499">
        <v>57.2</v>
      </c>
      <c r="H3499">
        <v>30.19</v>
      </c>
      <c r="I3499">
        <v>16</v>
      </c>
      <c r="J3499" t="s">
        <v>11</v>
      </c>
      <c r="K3499">
        <v>22</v>
      </c>
      <c r="L3499">
        <v>0.11</v>
      </c>
    </row>
    <row r="3500" spans="1:12" x14ac:dyDescent="0.25">
      <c r="A3500" s="1">
        <v>45099</v>
      </c>
      <c r="B3500" s="7">
        <v>1.8749999999999999E-2</v>
      </c>
      <c r="C3500" s="7">
        <v>0</v>
      </c>
      <c r="D3500" s="8">
        <f>Weather[[#This Row],[Date]]+Weather[[#This Row],[WeatherHourlyBuckets]]</f>
        <v>45099</v>
      </c>
      <c r="E3500">
        <v>57.02</v>
      </c>
      <c r="H3500">
        <v>30.16</v>
      </c>
      <c r="I3500">
        <v>10</v>
      </c>
      <c r="J3500" t="s">
        <v>25</v>
      </c>
      <c r="K3500">
        <v>19</v>
      </c>
      <c r="L3500">
        <v>0.08</v>
      </c>
    </row>
    <row r="3501" spans="1:12" x14ac:dyDescent="0.25">
      <c r="A3501" s="1">
        <v>45099</v>
      </c>
      <c r="B3501" s="7">
        <v>0.87013888888888891</v>
      </c>
      <c r="C3501" s="7">
        <v>0.83333333333333337</v>
      </c>
      <c r="D3501" s="8">
        <f>Weather[[#This Row],[Date]]+Weather[[#This Row],[WeatherHourlyBuckets]]</f>
        <v>45099.833333333336</v>
      </c>
      <c r="E3501">
        <v>60.08</v>
      </c>
      <c r="F3501">
        <v>83.43</v>
      </c>
      <c r="G3501">
        <v>55.04</v>
      </c>
      <c r="H3501">
        <v>30.09</v>
      </c>
      <c r="I3501">
        <v>9</v>
      </c>
      <c r="J3501" t="s">
        <v>27</v>
      </c>
      <c r="L3501">
        <v>1E-3</v>
      </c>
    </row>
    <row r="3502" spans="1:12" x14ac:dyDescent="0.25">
      <c r="A3502" s="1">
        <v>45099</v>
      </c>
      <c r="B3502" s="7">
        <v>0.82847222222222228</v>
      </c>
      <c r="C3502" s="7">
        <v>0.79166666666666663</v>
      </c>
      <c r="D3502" s="8">
        <f>Weather[[#This Row],[Date]]+Weather[[#This Row],[WeatherHourlyBuckets]]</f>
        <v>45099.791666666664</v>
      </c>
      <c r="E3502">
        <v>57.02</v>
      </c>
      <c r="F3502">
        <v>93.09</v>
      </c>
      <c r="G3502">
        <v>55.04</v>
      </c>
      <c r="H3502">
        <v>30.09</v>
      </c>
      <c r="I3502">
        <v>8</v>
      </c>
      <c r="J3502" t="s">
        <v>21</v>
      </c>
      <c r="L3502">
        <v>1E-3</v>
      </c>
    </row>
    <row r="3503" spans="1:12" x14ac:dyDescent="0.25">
      <c r="A3503" s="1">
        <v>45099</v>
      </c>
      <c r="B3503" s="7">
        <v>0.79513888888888884</v>
      </c>
      <c r="C3503" s="7">
        <v>0.79166666666666663</v>
      </c>
      <c r="D3503" s="8">
        <f>Weather[[#This Row],[Date]]+Weather[[#This Row],[WeatherHourlyBuckets]]</f>
        <v>45099.791666666664</v>
      </c>
      <c r="E3503">
        <v>57.2</v>
      </c>
      <c r="H3503">
        <v>30.09</v>
      </c>
      <c r="I3503">
        <v>6</v>
      </c>
      <c r="J3503" t="s">
        <v>22</v>
      </c>
      <c r="L3503">
        <v>1E-3</v>
      </c>
    </row>
    <row r="3504" spans="1:12" x14ac:dyDescent="0.25">
      <c r="A3504" s="1">
        <v>45099</v>
      </c>
      <c r="B3504" s="7">
        <v>0.78680555555555554</v>
      </c>
      <c r="C3504" s="7">
        <v>0.75</v>
      </c>
      <c r="D3504" s="8">
        <f>Weather[[#This Row],[Date]]+Weather[[#This Row],[WeatherHourlyBuckets]]</f>
        <v>45099.75</v>
      </c>
      <c r="E3504">
        <v>57.92</v>
      </c>
      <c r="H3504">
        <v>30.09</v>
      </c>
      <c r="I3504">
        <v>7</v>
      </c>
      <c r="J3504" t="s">
        <v>12</v>
      </c>
      <c r="L3504">
        <v>1E-3</v>
      </c>
    </row>
    <row r="3505" spans="1:12" x14ac:dyDescent="0.25">
      <c r="A3505" s="1">
        <v>45099</v>
      </c>
      <c r="B3505" s="7">
        <v>0.74513888888888891</v>
      </c>
      <c r="C3505" s="7">
        <v>0.70833333333333337</v>
      </c>
      <c r="D3505" s="8">
        <f>Weather[[#This Row],[Date]]+Weather[[#This Row],[WeatherHourlyBuckets]]</f>
        <v>45099.708333333336</v>
      </c>
      <c r="E3505">
        <v>60.98</v>
      </c>
      <c r="H3505">
        <v>30.08</v>
      </c>
      <c r="I3505">
        <v>11</v>
      </c>
      <c r="J3505" t="s">
        <v>21</v>
      </c>
      <c r="L3505">
        <v>0.01</v>
      </c>
    </row>
    <row r="3506" spans="1:12" x14ac:dyDescent="0.25">
      <c r="A3506" s="1">
        <v>45099</v>
      </c>
      <c r="B3506" s="7">
        <v>0.74305555555555558</v>
      </c>
      <c r="C3506" s="7">
        <v>0.70833333333333337</v>
      </c>
      <c r="D3506" s="8">
        <f>Weather[[#This Row],[Date]]+Weather[[#This Row],[WeatherHourlyBuckets]]</f>
        <v>45099.708333333336</v>
      </c>
      <c r="E3506">
        <v>60.8</v>
      </c>
      <c r="H3506">
        <v>30.09</v>
      </c>
      <c r="I3506">
        <v>10</v>
      </c>
      <c r="J3506" t="s">
        <v>21</v>
      </c>
      <c r="L3506">
        <v>0.01</v>
      </c>
    </row>
    <row r="3507" spans="1:12" x14ac:dyDescent="0.25">
      <c r="A3507" s="1">
        <v>45099</v>
      </c>
      <c r="B3507" s="7">
        <v>0.73958333333333337</v>
      </c>
      <c r="C3507" s="7">
        <v>0.70833333333333337</v>
      </c>
      <c r="D3507" s="8">
        <f>Weather[[#This Row],[Date]]+Weather[[#This Row],[WeatherHourlyBuckets]]</f>
        <v>45099.708333333336</v>
      </c>
      <c r="E3507">
        <v>60.8</v>
      </c>
      <c r="H3507">
        <v>30.08</v>
      </c>
      <c r="I3507">
        <v>10</v>
      </c>
      <c r="J3507" t="s">
        <v>21</v>
      </c>
      <c r="L3507">
        <v>0.01</v>
      </c>
    </row>
    <row r="3508" spans="1:12" x14ac:dyDescent="0.25">
      <c r="A3508" s="1">
        <v>45099</v>
      </c>
      <c r="B3508" s="7">
        <v>0.73611111111111116</v>
      </c>
      <c r="C3508" s="7">
        <v>0.70833333333333337</v>
      </c>
      <c r="D3508" s="8">
        <f>Weather[[#This Row],[Date]]+Weather[[#This Row],[WeatherHourlyBuckets]]</f>
        <v>45099.708333333336</v>
      </c>
      <c r="E3508">
        <v>62.6</v>
      </c>
      <c r="H3508">
        <v>30.08</v>
      </c>
      <c r="I3508">
        <v>9</v>
      </c>
      <c r="J3508" t="s">
        <v>21</v>
      </c>
      <c r="L3508">
        <v>0.01</v>
      </c>
    </row>
    <row r="3509" spans="1:12" x14ac:dyDescent="0.25">
      <c r="A3509" s="1">
        <v>45099</v>
      </c>
      <c r="B3509" s="7">
        <v>0.73263888888888884</v>
      </c>
      <c r="C3509" s="7">
        <v>0.70833333333333337</v>
      </c>
      <c r="D3509" s="8">
        <f>Weather[[#This Row],[Date]]+Weather[[#This Row],[WeatherHourlyBuckets]]</f>
        <v>45099.708333333336</v>
      </c>
      <c r="E3509">
        <v>64.400000000000006</v>
      </c>
      <c r="H3509">
        <v>30.08</v>
      </c>
      <c r="I3509">
        <v>9</v>
      </c>
      <c r="J3509" t="s">
        <v>11</v>
      </c>
      <c r="L3509">
        <v>0.01</v>
      </c>
    </row>
    <row r="3510" spans="1:12" x14ac:dyDescent="0.25">
      <c r="A3510" s="1">
        <v>45099</v>
      </c>
      <c r="B3510" s="7">
        <v>0.72916666666666663</v>
      </c>
      <c r="C3510" s="7">
        <v>0.70833333333333337</v>
      </c>
      <c r="D3510" s="8">
        <f>Weather[[#This Row],[Date]]+Weather[[#This Row],[WeatherHourlyBuckets]]</f>
        <v>45099.708333333336</v>
      </c>
      <c r="E3510">
        <v>64.400000000000006</v>
      </c>
      <c r="H3510">
        <v>30.07</v>
      </c>
      <c r="I3510">
        <v>8</v>
      </c>
      <c r="J3510" t="s">
        <v>26</v>
      </c>
      <c r="L3510">
        <v>0.01</v>
      </c>
    </row>
    <row r="3511" spans="1:12" x14ac:dyDescent="0.25">
      <c r="A3511" s="1">
        <v>45099</v>
      </c>
      <c r="B3511" s="7">
        <v>0.71875</v>
      </c>
      <c r="C3511" s="7">
        <v>0.70833333333333337</v>
      </c>
      <c r="D3511" s="8">
        <f>Weather[[#This Row],[Date]]+Weather[[#This Row],[WeatherHourlyBuckets]]</f>
        <v>45099.708333333336</v>
      </c>
      <c r="E3511">
        <v>64.400000000000006</v>
      </c>
      <c r="H3511">
        <v>30.07</v>
      </c>
      <c r="J3511" t="s">
        <v>20</v>
      </c>
      <c r="L3511">
        <v>0.01</v>
      </c>
    </row>
    <row r="3512" spans="1:12" x14ac:dyDescent="0.25">
      <c r="A3512" s="1">
        <v>45099</v>
      </c>
      <c r="B3512" s="7">
        <v>0.71527777777777779</v>
      </c>
      <c r="C3512" s="7">
        <v>0.70833333333333337</v>
      </c>
      <c r="D3512" s="8">
        <f>Weather[[#This Row],[Date]]+Weather[[#This Row],[WeatherHourlyBuckets]]</f>
        <v>45099.708333333336</v>
      </c>
      <c r="E3512">
        <v>62.6</v>
      </c>
      <c r="H3512">
        <v>30.08</v>
      </c>
      <c r="J3512" t="s">
        <v>20</v>
      </c>
      <c r="L3512">
        <v>0.01</v>
      </c>
    </row>
    <row r="3513" spans="1:12" x14ac:dyDescent="0.25">
      <c r="A3513" s="1">
        <v>45099</v>
      </c>
      <c r="B3513" s="7">
        <v>0.71180555555555558</v>
      </c>
      <c r="C3513" s="7">
        <v>0.70833333333333337</v>
      </c>
      <c r="D3513" s="8">
        <f>Weather[[#This Row],[Date]]+Weather[[#This Row],[WeatherHourlyBuckets]]</f>
        <v>45099.708333333336</v>
      </c>
      <c r="E3513">
        <v>62.6</v>
      </c>
      <c r="H3513">
        <v>30.07</v>
      </c>
      <c r="I3513">
        <v>4</v>
      </c>
      <c r="J3513" t="s">
        <v>25</v>
      </c>
      <c r="L3513">
        <v>0.01</v>
      </c>
    </row>
    <row r="3514" spans="1:12" x14ac:dyDescent="0.25">
      <c r="A3514" s="1">
        <v>45099</v>
      </c>
      <c r="B3514" s="7">
        <v>0.69791666666666663</v>
      </c>
      <c r="C3514" s="7">
        <v>0.66666666666666663</v>
      </c>
      <c r="D3514" s="8">
        <f>Weather[[#This Row],[Date]]+Weather[[#This Row],[WeatherHourlyBuckets]]</f>
        <v>45099.666666666664</v>
      </c>
      <c r="E3514">
        <v>60.8</v>
      </c>
      <c r="H3514">
        <v>30.06</v>
      </c>
      <c r="I3514">
        <v>8</v>
      </c>
      <c r="J3514" t="s">
        <v>26</v>
      </c>
      <c r="L3514">
        <v>1.51</v>
      </c>
    </row>
    <row r="3515" spans="1:12" x14ac:dyDescent="0.25">
      <c r="A3515" s="1">
        <v>45099</v>
      </c>
      <c r="B3515" s="7">
        <v>0.6875</v>
      </c>
      <c r="C3515" s="7">
        <v>0.66666666666666663</v>
      </c>
      <c r="D3515" s="8">
        <f>Weather[[#This Row],[Date]]+Weather[[#This Row],[WeatherHourlyBuckets]]</f>
        <v>45099.666666666664</v>
      </c>
      <c r="E3515">
        <v>60.8</v>
      </c>
      <c r="H3515">
        <v>30.05</v>
      </c>
      <c r="I3515">
        <v>13</v>
      </c>
      <c r="J3515" t="s">
        <v>26</v>
      </c>
      <c r="L3515">
        <v>1.51</v>
      </c>
    </row>
    <row r="3516" spans="1:12" x14ac:dyDescent="0.25">
      <c r="A3516" s="1">
        <v>45099</v>
      </c>
      <c r="B3516" s="7">
        <v>0.65972222222222221</v>
      </c>
      <c r="C3516" s="7">
        <v>0.625</v>
      </c>
      <c r="D3516" s="8">
        <f>Weather[[#This Row],[Date]]+Weather[[#This Row],[WeatherHourlyBuckets]]</f>
        <v>45099.625</v>
      </c>
      <c r="E3516">
        <v>60.8</v>
      </c>
      <c r="H3516">
        <v>30.08</v>
      </c>
      <c r="I3516">
        <v>16</v>
      </c>
      <c r="J3516" t="s">
        <v>19</v>
      </c>
      <c r="L3516">
        <v>0.3</v>
      </c>
    </row>
    <row r="3517" spans="1:12" x14ac:dyDescent="0.25">
      <c r="A3517" s="1">
        <v>45099</v>
      </c>
      <c r="B3517" s="7">
        <v>0.65625</v>
      </c>
      <c r="C3517" s="7">
        <v>0.625</v>
      </c>
      <c r="D3517" s="8">
        <f>Weather[[#This Row],[Date]]+Weather[[#This Row],[WeatherHourlyBuckets]]</f>
        <v>45099.625</v>
      </c>
      <c r="E3517">
        <v>68</v>
      </c>
      <c r="F3517">
        <v>72.97</v>
      </c>
      <c r="G3517">
        <v>59</v>
      </c>
      <c r="H3517">
        <v>30.07</v>
      </c>
      <c r="J3517" t="s">
        <v>20</v>
      </c>
      <c r="L3517">
        <v>0.06</v>
      </c>
    </row>
    <row r="3518" spans="1:12" x14ac:dyDescent="0.25">
      <c r="A3518" s="1">
        <v>45099</v>
      </c>
      <c r="B3518" s="7">
        <v>0.32847222222222222</v>
      </c>
      <c r="C3518" s="7">
        <v>0.29166666666666669</v>
      </c>
      <c r="D3518" s="8">
        <f>Weather[[#This Row],[Date]]+Weather[[#This Row],[WeatherHourlyBuckets]]</f>
        <v>45099.291666666664</v>
      </c>
      <c r="E3518">
        <v>60.98</v>
      </c>
      <c r="F3518">
        <v>80.81</v>
      </c>
      <c r="G3518">
        <v>55.04</v>
      </c>
      <c r="H3518">
        <v>30.17</v>
      </c>
      <c r="I3518">
        <v>8</v>
      </c>
      <c r="J3518" t="s">
        <v>24</v>
      </c>
      <c r="L3518">
        <v>0.01</v>
      </c>
    </row>
    <row r="3519" spans="1:12" x14ac:dyDescent="0.25">
      <c r="A3519" s="1">
        <v>45099</v>
      </c>
      <c r="B3519" s="7">
        <v>0.32291666666666669</v>
      </c>
      <c r="C3519" s="7">
        <v>0.29166666666666669</v>
      </c>
      <c r="D3519" s="8">
        <f>Weather[[#This Row],[Date]]+Weather[[#This Row],[WeatherHourlyBuckets]]</f>
        <v>45099.291666666664</v>
      </c>
      <c r="E3519">
        <v>59</v>
      </c>
      <c r="F3519">
        <v>82.27</v>
      </c>
      <c r="G3519">
        <v>53.6</v>
      </c>
      <c r="H3519">
        <v>30.17</v>
      </c>
      <c r="J3519" t="s">
        <v>20</v>
      </c>
      <c r="L3519">
        <v>0.01</v>
      </c>
    </row>
    <row r="3520" spans="1:12" x14ac:dyDescent="0.25">
      <c r="A3520" s="1">
        <v>45099</v>
      </c>
      <c r="B3520" s="7">
        <v>0.31944444444444442</v>
      </c>
      <c r="C3520" s="7">
        <v>0.29166666666666669</v>
      </c>
      <c r="D3520" s="8">
        <f>Weather[[#This Row],[Date]]+Weather[[#This Row],[WeatherHourlyBuckets]]</f>
        <v>45099.291666666664</v>
      </c>
      <c r="E3520">
        <v>57.2</v>
      </c>
      <c r="F3520">
        <v>87.75</v>
      </c>
      <c r="G3520">
        <v>53.6</v>
      </c>
      <c r="H3520">
        <v>30.17</v>
      </c>
      <c r="J3520" t="s">
        <v>20</v>
      </c>
      <c r="L3520">
        <v>0.01</v>
      </c>
    </row>
    <row r="3521" spans="1:12" x14ac:dyDescent="0.25">
      <c r="A3521" s="1">
        <v>45099</v>
      </c>
      <c r="B3521" s="7">
        <v>0.31597222222222221</v>
      </c>
      <c r="C3521" s="7">
        <v>0.29166666666666669</v>
      </c>
      <c r="D3521" s="8">
        <f>Weather[[#This Row],[Date]]+Weather[[#This Row],[WeatherHourlyBuckets]]</f>
        <v>45099.291666666664</v>
      </c>
      <c r="E3521">
        <v>57.2</v>
      </c>
      <c r="F3521">
        <v>87.75</v>
      </c>
      <c r="G3521">
        <v>53.6</v>
      </c>
      <c r="H3521">
        <v>30.17</v>
      </c>
      <c r="I3521">
        <v>4</v>
      </c>
      <c r="J3521" t="s">
        <v>16</v>
      </c>
      <c r="L3521">
        <v>0.01</v>
      </c>
    </row>
    <row r="3522" spans="1:12" x14ac:dyDescent="0.25">
      <c r="A3522" s="1">
        <v>45099</v>
      </c>
      <c r="B3522" s="7">
        <v>0.3125</v>
      </c>
      <c r="C3522" s="7">
        <v>0.29166666666666669</v>
      </c>
      <c r="D3522" s="8">
        <f>Weather[[#This Row],[Date]]+Weather[[#This Row],[WeatherHourlyBuckets]]</f>
        <v>45099.291666666664</v>
      </c>
      <c r="E3522">
        <v>57.2</v>
      </c>
      <c r="F3522">
        <v>87.75</v>
      </c>
      <c r="G3522">
        <v>53.6</v>
      </c>
      <c r="H3522">
        <v>30.17</v>
      </c>
      <c r="I3522">
        <v>3</v>
      </c>
      <c r="J3522" t="s">
        <v>18</v>
      </c>
      <c r="L3522">
        <v>0.01</v>
      </c>
    </row>
    <row r="3523" spans="1:12" x14ac:dyDescent="0.25">
      <c r="A3523" s="1">
        <v>45099</v>
      </c>
      <c r="B3523" s="7">
        <v>0.30208333333333331</v>
      </c>
      <c r="C3523" s="7">
        <v>0.29166666666666669</v>
      </c>
      <c r="D3523" s="8">
        <f>Weather[[#This Row],[Date]]+Weather[[#This Row],[WeatherHourlyBuckets]]</f>
        <v>45099.291666666664</v>
      </c>
      <c r="E3523">
        <v>57.2</v>
      </c>
      <c r="F3523">
        <v>93.7</v>
      </c>
      <c r="G3523">
        <v>55.4</v>
      </c>
      <c r="H3523">
        <v>30.16</v>
      </c>
      <c r="I3523">
        <v>9</v>
      </c>
      <c r="J3523" t="s">
        <v>24</v>
      </c>
      <c r="L3523">
        <v>0.01</v>
      </c>
    </row>
    <row r="3524" spans="1:12" x14ac:dyDescent="0.25">
      <c r="A3524" s="1">
        <v>45099</v>
      </c>
      <c r="B3524" s="7">
        <v>0.2986111111111111</v>
      </c>
      <c r="C3524" s="7">
        <v>0.29166666666666669</v>
      </c>
      <c r="D3524" s="8">
        <f>Weather[[#This Row],[Date]]+Weather[[#This Row],[WeatherHourlyBuckets]]</f>
        <v>45099.291666666664</v>
      </c>
      <c r="E3524">
        <v>57.2</v>
      </c>
      <c r="F3524">
        <v>93.7</v>
      </c>
      <c r="G3524">
        <v>55.4</v>
      </c>
      <c r="H3524">
        <v>30.15</v>
      </c>
      <c r="I3524">
        <v>14</v>
      </c>
      <c r="J3524" t="s">
        <v>21</v>
      </c>
      <c r="L3524">
        <v>0.01</v>
      </c>
    </row>
    <row r="3525" spans="1:12" x14ac:dyDescent="0.25">
      <c r="A3525" s="1">
        <v>45099</v>
      </c>
      <c r="B3525" s="7">
        <v>0.2951388888888889</v>
      </c>
      <c r="C3525" s="7">
        <v>0.29166666666666669</v>
      </c>
      <c r="D3525" s="8">
        <f>Weather[[#This Row],[Date]]+Weather[[#This Row],[WeatherHourlyBuckets]]</f>
        <v>45099.291666666664</v>
      </c>
      <c r="E3525">
        <v>59</v>
      </c>
      <c r="F3525">
        <v>87.85</v>
      </c>
      <c r="G3525">
        <v>55.4</v>
      </c>
      <c r="H3525">
        <v>30.13</v>
      </c>
      <c r="I3525">
        <v>14</v>
      </c>
      <c r="J3525" t="s">
        <v>11</v>
      </c>
      <c r="L3525">
        <v>0.01</v>
      </c>
    </row>
    <row r="3526" spans="1:12" x14ac:dyDescent="0.25">
      <c r="A3526" s="1">
        <v>45099</v>
      </c>
      <c r="B3526" s="7">
        <v>0.20347222222222222</v>
      </c>
      <c r="C3526" s="7">
        <v>0.16666666666666666</v>
      </c>
      <c r="D3526" s="8">
        <f>Weather[[#This Row],[Date]]+Weather[[#This Row],[WeatherHourlyBuckets]]</f>
        <v>45099.166666666664</v>
      </c>
      <c r="E3526">
        <v>55.04</v>
      </c>
      <c r="H3526">
        <v>30.2</v>
      </c>
      <c r="I3526">
        <v>8</v>
      </c>
      <c r="J3526" t="s">
        <v>24</v>
      </c>
      <c r="L3526">
        <v>1E-3</v>
      </c>
    </row>
    <row r="3527" spans="1:12" x14ac:dyDescent="0.25">
      <c r="A3527" s="1">
        <v>45099</v>
      </c>
      <c r="B3527" s="7">
        <v>0.16180555555555556</v>
      </c>
      <c r="C3527" s="7">
        <v>0.125</v>
      </c>
      <c r="D3527" s="8">
        <f>Weather[[#This Row],[Date]]+Weather[[#This Row],[WeatherHourlyBuckets]]</f>
        <v>45099.125</v>
      </c>
      <c r="E3527">
        <v>55.94</v>
      </c>
      <c r="H3527">
        <v>30.19</v>
      </c>
      <c r="I3527">
        <v>5</v>
      </c>
      <c r="J3527" t="s">
        <v>20</v>
      </c>
      <c r="L3527">
        <v>1E-3</v>
      </c>
    </row>
    <row r="3528" spans="1:12" x14ac:dyDescent="0.25">
      <c r="A3528" s="1">
        <v>45099</v>
      </c>
      <c r="B3528" s="7">
        <v>0.1361111111111111</v>
      </c>
      <c r="C3528" s="7">
        <v>0.125</v>
      </c>
      <c r="D3528" s="8">
        <f>Weather[[#This Row],[Date]]+Weather[[#This Row],[WeatherHourlyBuckets]]</f>
        <v>45099.125</v>
      </c>
      <c r="E3528">
        <v>57.02</v>
      </c>
      <c r="H3528">
        <v>30.19</v>
      </c>
      <c r="I3528">
        <v>8</v>
      </c>
      <c r="J3528" t="s">
        <v>11</v>
      </c>
      <c r="L3528">
        <v>1E-3</v>
      </c>
    </row>
    <row r="3529" spans="1:12" x14ac:dyDescent="0.25">
      <c r="A3529" s="1">
        <v>45099</v>
      </c>
      <c r="B3529" s="7">
        <v>0.12569444444444444</v>
      </c>
      <c r="C3529" s="7">
        <v>0.125</v>
      </c>
      <c r="D3529" s="8">
        <f>Weather[[#This Row],[Date]]+Weather[[#This Row],[WeatherHourlyBuckets]]</f>
        <v>45099.125</v>
      </c>
      <c r="E3529">
        <v>57.02</v>
      </c>
      <c r="H3529">
        <v>30.19</v>
      </c>
      <c r="I3529">
        <v>12</v>
      </c>
      <c r="J3529" t="s">
        <v>11</v>
      </c>
      <c r="L3529">
        <v>1E-3</v>
      </c>
    </row>
    <row r="3530" spans="1:12" x14ac:dyDescent="0.25">
      <c r="A3530" s="1">
        <v>45099</v>
      </c>
      <c r="B3530" s="7">
        <v>0.11458333333333333</v>
      </c>
      <c r="C3530" s="7">
        <v>8.3333333333333329E-2</v>
      </c>
      <c r="D3530" s="8">
        <f>Weather[[#This Row],[Date]]+Weather[[#This Row],[WeatherHourlyBuckets]]</f>
        <v>45099.083333333336</v>
      </c>
      <c r="E3530">
        <v>55.4</v>
      </c>
      <c r="H3530">
        <v>30.18</v>
      </c>
      <c r="I3530">
        <v>15</v>
      </c>
      <c r="J3530" t="s">
        <v>11</v>
      </c>
      <c r="L3530">
        <v>0.05</v>
      </c>
    </row>
    <row r="3531" spans="1:12" x14ac:dyDescent="0.25">
      <c r="A3531" s="1">
        <v>45099</v>
      </c>
      <c r="B3531" s="7">
        <v>0.1111111111111111</v>
      </c>
      <c r="C3531" s="7">
        <v>8.3333333333333329E-2</v>
      </c>
      <c r="D3531" s="8">
        <f>Weather[[#This Row],[Date]]+Weather[[#This Row],[WeatherHourlyBuckets]]</f>
        <v>45099.083333333336</v>
      </c>
      <c r="E3531">
        <v>57.2</v>
      </c>
      <c r="H3531">
        <v>30.17</v>
      </c>
      <c r="I3531">
        <v>15</v>
      </c>
      <c r="J3531" t="s">
        <v>12</v>
      </c>
      <c r="L3531">
        <v>0.05</v>
      </c>
    </row>
    <row r="3532" spans="1:12" x14ac:dyDescent="0.25">
      <c r="A3532" s="1">
        <v>45099</v>
      </c>
      <c r="B3532" s="7">
        <v>9.375E-2</v>
      </c>
      <c r="C3532" s="7">
        <v>8.3333333333333329E-2</v>
      </c>
      <c r="D3532" s="8">
        <f>Weather[[#This Row],[Date]]+Weather[[#This Row],[WeatherHourlyBuckets]]</f>
        <v>45099.083333333336</v>
      </c>
      <c r="E3532">
        <v>55.4</v>
      </c>
      <c r="H3532">
        <v>30.17</v>
      </c>
      <c r="I3532">
        <v>10</v>
      </c>
      <c r="J3532" t="s">
        <v>12</v>
      </c>
      <c r="L3532">
        <v>0.01</v>
      </c>
    </row>
    <row r="3533" spans="1:12" x14ac:dyDescent="0.25">
      <c r="A3533" s="1">
        <v>45099</v>
      </c>
      <c r="B3533" s="7">
        <v>9.0277777777777776E-2</v>
      </c>
      <c r="C3533" s="7">
        <v>8.3333333333333329E-2</v>
      </c>
      <c r="D3533" s="8">
        <f>Weather[[#This Row],[Date]]+Weather[[#This Row],[WeatherHourlyBuckets]]</f>
        <v>45099.083333333336</v>
      </c>
      <c r="E3533">
        <v>55.4</v>
      </c>
      <c r="H3533">
        <v>30.17</v>
      </c>
      <c r="I3533">
        <v>11</v>
      </c>
      <c r="J3533" t="s">
        <v>12</v>
      </c>
      <c r="L3533">
        <v>0.01</v>
      </c>
    </row>
    <row r="3534" spans="1:12" x14ac:dyDescent="0.25">
      <c r="A3534" s="1">
        <v>45099</v>
      </c>
      <c r="B3534" s="7">
        <v>7.8472222222222221E-2</v>
      </c>
      <c r="C3534" s="7">
        <v>4.1666666666666664E-2</v>
      </c>
      <c r="D3534" s="8">
        <f>Weather[[#This Row],[Date]]+Weather[[#This Row],[WeatherHourlyBuckets]]</f>
        <v>45099.041666666664</v>
      </c>
      <c r="E3534">
        <v>57.02</v>
      </c>
      <c r="H3534">
        <v>30.19</v>
      </c>
      <c r="I3534">
        <v>8</v>
      </c>
      <c r="J3534" t="s">
        <v>12</v>
      </c>
      <c r="L3534">
        <v>0.22</v>
      </c>
    </row>
    <row r="3535" spans="1:12" x14ac:dyDescent="0.25">
      <c r="A3535" s="1">
        <v>45099</v>
      </c>
      <c r="B3535" s="7">
        <v>7.6388888888888895E-2</v>
      </c>
      <c r="C3535" s="7">
        <v>4.1666666666666664E-2</v>
      </c>
      <c r="D3535" s="8">
        <f>Weather[[#This Row],[Date]]+Weather[[#This Row],[WeatherHourlyBuckets]]</f>
        <v>45099.041666666664</v>
      </c>
      <c r="E3535">
        <v>57.2</v>
      </c>
      <c r="H3535">
        <v>30.19</v>
      </c>
      <c r="I3535">
        <v>7</v>
      </c>
      <c r="J3535" t="s">
        <v>22</v>
      </c>
      <c r="L3535">
        <v>0.21</v>
      </c>
    </row>
    <row r="3536" spans="1:12" x14ac:dyDescent="0.25">
      <c r="A3536" s="1">
        <v>45099</v>
      </c>
      <c r="B3536" s="7">
        <v>7.2916666666666671E-2</v>
      </c>
      <c r="C3536" s="7">
        <v>4.1666666666666664E-2</v>
      </c>
      <c r="D3536" s="8">
        <f>Weather[[#This Row],[Date]]+Weather[[#This Row],[WeatherHourlyBuckets]]</f>
        <v>45099.041666666664</v>
      </c>
      <c r="E3536">
        <v>57.2</v>
      </c>
      <c r="H3536">
        <v>30.19</v>
      </c>
      <c r="I3536">
        <v>9</v>
      </c>
      <c r="J3536" t="s">
        <v>12</v>
      </c>
      <c r="L3536">
        <v>0.2</v>
      </c>
    </row>
    <row r="3537" spans="1:12" x14ac:dyDescent="0.25">
      <c r="A3537" s="1">
        <v>45099</v>
      </c>
      <c r="B3537" s="7">
        <v>6.9444444444444448E-2</v>
      </c>
      <c r="C3537" s="7">
        <v>4.1666666666666664E-2</v>
      </c>
      <c r="D3537" s="8">
        <f>Weather[[#This Row],[Date]]+Weather[[#This Row],[WeatherHourlyBuckets]]</f>
        <v>45099.041666666664</v>
      </c>
      <c r="E3537">
        <v>57.2</v>
      </c>
      <c r="H3537">
        <v>30.19</v>
      </c>
      <c r="I3537">
        <v>10</v>
      </c>
      <c r="J3537" t="s">
        <v>12</v>
      </c>
      <c r="L3537">
        <v>0.17</v>
      </c>
    </row>
    <row r="3538" spans="1:12" x14ac:dyDescent="0.25">
      <c r="A3538" s="1">
        <v>45099</v>
      </c>
      <c r="B3538" s="7">
        <v>6.5972222222222224E-2</v>
      </c>
      <c r="C3538" s="7">
        <v>4.1666666666666664E-2</v>
      </c>
      <c r="D3538" s="8">
        <f>Weather[[#This Row],[Date]]+Weather[[#This Row],[WeatherHourlyBuckets]]</f>
        <v>45099.041666666664</v>
      </c>
      <c r="E3538">
        <v>57.2</v>
      </c>
      <c r="H3538">
        <v>30.18</v>
      </c>
      <c r="I3538">
        <v>9</v>
      </c>
      <c r="J3538" t="s">
        <v>22</v>
      </c>
      <c r="L3538">
        <v>0.12</v>
      </c>
    </row>
    <row r="3539" spans="1:12" x14ac:dyDescent="0.25">
      <c r="A3539" s="1">
        <v>45099</v>
      </c>
      <c r="B3539" s="7">
        <v>4.5138888888888888E-2</v>
      </c>
      <c r="C3539" s="7">
        <v>4.1666666666666664E-2</v>
      </c>
      <c r="D3539" s="8">
        <f>Weather[[#This Row],[Date]]+Weather[[#This Row],[WeatherHourlyBuckets]]</f>
        <v>45099.041666666664</v>
      </c>
      <c r="E3539">
        <v>57.2</v>
      </c>
      <c r="H3539">
        <v>30.18</v>
      </c>
      <c r="I3539">
        <v>11</v>
      </c>
      <c r="J3539" t="s">
        <v>22</v>
      </c>
      <c r="L3539">
        <v>0.09</v>
      </c>
    </row>
    <row r="3540" spans="1:12" x14ac:dyDescent="0.25">
      <c r="A3540" s="1">
        <v>45099</v>
      </c>
      <c r="B3540" s="7">
        <v>3.8194444444444448E-2</v>
      </c>
      <c r="C3540" s="7">
        <v>0</v>
      </c>
      <c r="D3540" s="8">
        <f>Weather[[#This Row],[Date]]+Weather[[#This Row],[WeatherHourlyBuckets]]</f>
        <v>45099</v>
      </c>
      <c r="E3540">
        <v>57.2</v>
      </c>
      <c r="H3540">
        <v>30.2</v>
      </c>
      <c r="I3540">
        <v>5</v>
      </c>
      <c r="J3540" t="s">
        <v>13</v>
      </c>
      <c r="L3540">
        <v>0.02</v>
      </c>
    </row>
    <row r="3541" spans="1:12" x14ac:dyDescent="0.25">
      <c r="A3541" s="1">
        <v>45099</v>
      </c>
      <c r="B3541" s="7">
        <v>3.6805555555555557E-2</v>
      </c>
      <c r="C3541" s="7">
        <v>0</v>
      </c>
      <c r="D3541" s="8">
        <f>Weather[[#This Row],[Date]]+Weather[[#This Row],[WeatherHourlyBuckets]]</f>
        <v>45099</v>
      </c>
      <c r="E3541">
        <v>57.02</v>
      </c>
      <c r="H3541">
        <v>30.2</v>
      </c>
      <c r="I3541">
        <v>3</v>
      </c>
      <c r="J3541" t="s">
        <v>20</v>
      </c>
      <c r="L3541">
        <v>0.41</v>
      </c>
    </row>
    <row r="3542" spans="1:12" x14ac:dyDescent="0.25">
      <c r="A3542" s="1">
        <v>45099</v>
      </c>
      <c r="B3542" s="7">
        <v>3.4722222222222224E-2</v>
      </c>
      <c r="C3542" s="7">
        <v>0</v>
      </c>
      <c r="D3542" s="8">
        <f>Weather[[#This Row],[Date]]+Weather[[#This Row],[WeatherHourlyBuckets]]</f>
        <v>45099</v>
      </c>
      <c r="E3542">
        <v>57.2</v>
      </c>
      <c r="H3542">
        <v>30.2</v>
      </c>
      <c r="I3542">
        <v>5</v>
      </c>
      <c r="J3542" t="s">
        <v>12</v>
      </c>
      <c r="L3542">
        <v>0.39</v>
      </c>
    </row>
    <row r="3543" spans="1:12" x14ac:dyDescent="0.25">
      <c r="A3543" s="1">
        <v>45099</v>
      </c>
      <c r="B3543" s="7">
        <v>3.125E-2</v>
      </c>
      <c r="C3543" s="7">
        <v>0</v>
      </c>
      <c r="D3543" s="8">
        <f>Weather[[#This Row],[Date]]+Weather[[#This Row],[WeatherHourlyBuckets]]</f>
        <v>45099</v>
      </c>
      <c r="E3543">
        <v>57.2</v>
      </c>
      <c r="H3543">
        <v>30.19</v>
      </c>
      <c r="I3543">
        <v>7</v>
      </c>
      <c r="J3543" t="s">
        <v>12</v>
      </c>
      <c r="L3543">
        <v>0.38</v>
      </c>
    </row>
    <row r="3544" spans="1:12" x14ac:dyDescent="0.25">
      <c r="A3544" s="1">
        <v>45099</v>
      </c>
      <c r="B3544" s="7">
        <v>2.9861111111111113E-2</v>
      </c>
      <c r="C3544" s="7">
        <v>0</v>
      </c>
      <c r="D3544" s="8">
        <f>Weather[[#This Row],[Date]]+Weather[[#This Row],[WeatherHourlyBuckets]]</f>
        <v>45099</v>
      </c>
      <c r="E3544">
        <v>57.02</v>
      </c>
      <c r="H3544">
        <v>30.18</v>
      </c>
      <c r="I3544">
        <v>8</v>
      </c>
      <c r="J3544" t="s">
        <v>22</v>
      </c>
      <c r="L3544">
        <v>0.36</v>
      </c>
    </row>
    <row r="3545" spans="1:12" x14ac:dyDescent="0.25">
      <c r="A3545" s="1">
        <v>45099</v>
      </c>
      <c r="B3545" s="7">
        <v>2.7777777777777776E-2</v>
      </c>
      <c r="C3545" s="7">
        <v>0</v>
      </c>
      <c r="D3545" s="8">
        <f>Weather[[#This Row],[Date]]+Weather[[#This Row],[WeatherHourlyBuckets]]</f>
        <v>45099</v>
      </c>
      <c r="E3545">
        <v>55.4</v>
      </c>
      <c r="H3545">
        <v>30.18</v>
      </c>
      <c r="I3545">
        <v>6</v>
      </c>
      <c r="J3545" t="s">
        <v>22</v>
      </c>
      <c r="L3545">
        <v>0.3</v>
      </c>
    </row>
    <row r="3546" spans="1:12" x14ac:dyDescent="0.25">
      <c r="A3546" s="1">
        <v>45099</v>
      </c>
      <c r="B3546" s="7">
        <v>2.4305555555555556E-2</v>
      </c>
      <c r="C3546" s="7">
        <v>0</v>
      </c>
      <c r="D3546" s="8">
        <f>Weather[[#This Row],[Date]]+Weather[[#This Row],[WeatherHourlyBuckets]]</f>
        <v>45099</v>
      </c>
      <c r="E3546">
        <v>57.2</v>
      </c>
      <c r="H3546">
        <v>30.18</v>
      </c>
      <c r="I3546">
        <v>7</v>
      </c>
      <c r="J3546" t="s">
        <v>11</v>
      </c>
      <c r="L3546">
        <v>0.18</v>
      </c>
    </row>
    <row r="3547" spans="1:12" x14ac:dyDescent="0.25">
      <c r="A3547" s="1">
        <v>45099</v>
      </c>
      <c r="B3547" s="7">
        <v>2.0833333333333332E-2</v>
      </c>
      <c r="C3547" s="7">
        <v>0</v>
      </c>
      <c r="D3547" s="8">
        <f>Weather[[#This Row],[Date]]+Weather[[#This Row],[WeatherHourlyBuckets]]</f>
        <v>45099</v>
      </c>
      <c r="E3547">
        <v>57.2</v>
      </c>
      <c r="H3547">
        <v>30.16</v>
      </c>
      <c r="I3547">
        <v>11</v>
      </c>
      <c r="J3547" t="s">
        <v>12</v>
      </c>
      <c r="L3547">
        <v>0.09</v>
      </c>
    </row>
    <row r="3548" spans="1:12" x14ac:dyDescent="0.25">
      <c r="A3548" s="1">
        <v>45099</v>
      </c>
      <c r="B3548" s="7">
        <v>6.2500000000000003E-3</v>
      </c>
      <c r="C3548" s="7">
        <v>0</v>
      </c>
      <c r="D3548" s="8">
        <f>Weather[[#This Row],[Date]]+Weather[[#This Row],[WeatherHourlyBuckets]]</f>
        <v>45099</v>
      </c>
      <c r="E3548">
        <v>57.92</v>
      </c>
      <c r="H3548">
        <v>30.17</v>
      </c>
      <c r="J3548" t="s">
        <v>20</v>
      </c>
      <c r="L3548">
        <v>1E-3</v>
      </c>
    </row>
    <row r="3549" spans="1:12" x14ac:dyDescent="0.25">
      <c r="A3549" s="1">
        <v>45098</v>
      </c>
      <c r="B3549" s="7">
        <v>0.4236111111111111</v>
      </c>
      <c r="C3549" s="7">
        <v>0.41666666666666669</v>
      </c>
      <c r="D3549" s="8">
        <f>Weather[[#This Row],[Date]]+Weather[[#This Row],[WeatherHourlyBuckets]]</f>
        <v>45098.416666666664</v>
      </c>
      <c r="E3549">
        <v>71.599999999999994</v>
      </c>
      <c r="F3549">
        <v>43.48</v>
      </c>
      <c r="G3549">
        <v>48.2</v>
      </c>
      <c r="H3549">
        <v>30.12</v>
      </c>
      <c r="I3549">
        <v>8</v>
      </c>
      <c r="J3549" t="s">
        <v>26</v>
      </c>
    </row>
    <row r="3550" spans="1:12" x14ac:dyDescent="0.25">
      <c r="A3550" s="1">
        <v>45098</v>
      </c>
      <c r="B3550" s="7">
        <v>0.4201388888888889</v>
      </c>
      <c r="C3550" s="7">
        <v>0.41666666666666669</v>
      </c>
      <c r="D3550" s="8">
        <f>Weather[[#This Row],[Date]]+Weather[[#This Row],[WeatherHourlyBuckets]]</f>
        <v>45098.416666666664</v>
      </c>
      <c r="E3550">
        <v>71.599999999999994</v>
      </c>
      <c r="F3550">
        <v>40.630000000000003</v>
      </c>
      <c r="G3550">
        <v>46.4</v>
      </c>
      <c r="H3550">
        <v>30.12</v>
      </c>
      <c r="I3550">
        <v>10</v>
      </c>
      <c r="J3550" t="s">
        <v>14</v>
      </c>
    </row>
    <row r="3551" spans="1:12" x14ac:dyDescent="0.25">
      <c r="A3551" s="1">
        <v>45098</v>
      </c>
      <c r="B3551" s="7">
        <v>0.41666666666666669</v>
      </c>
      <c r="C3551" s="7">
        <v>0.41666666666666669</v>
      </c>
      <c r="D3551" s="8">
        <f>Weather[[#This Row],[Date]]+Weather[[#This Row],[WeatherHourlyBuckets]]</f>
        <v>45098.416666666664</v>
      </c>
      <c r="E3551">
        <v>71.599999999999994</v>
      </c>
      <c r="F3551">
        <v>40.630000000000003</v>
      </c>
      <c r="G3551">
        <v>46.4</v>
      </c>
      <c r="H3551">
        <v>30.12</v>
      </c>
      <c r="I3551">
        <v>10</v>
      </c>
      <c r="J3551" t="s">
        <v>26</v>
      </c>
    </row>
    <row r="3552" spans="1:12" x14ac:dyDescent="0.25">
      <c r="A3552" s="1">
        <v>45098</v>
      </c>
      <c r="B3552" s="7">
        <v>0.41319444444444442</v>
      </c>
      <c r="C3552" s="7">
        <v>0.375</v>
      </c>
      <c r="D3552" s="8">
        <f>Weather[[#This Row],[Date]]+Weather[[#This Row],[WeatherHourlyBuckets]]</f>
        <v>45098.375</v>
      </c>
      <c r="E3552">
        <v>71.599999999999994</v>
      </c>
      <c r="F3552">
        <v>40.630000000000003</v>
      </c>
      <c r="G3552">
        <v>46.4</v>
      </c>
      <c r="H3552">
        <v>30.12</v>
      </c>
      <c r="I3552">
        <v>8</v>
      </c>
      <c r="J3552" t="s">
        <v>26</v>
      </c>
    </row>
    <row r="3553" spans="1:10" x14ac:dyDescent="0.25">
      <c r="A3553" s="1">
        <v>45098</v>
      </c>
      <c r="B3553" s="7">
        <v>0.40972222222222221</v>
      </c>
      <c r="C3553" s="7">
        <v>0.375</v>
      </c>
      <c r="D3553" s="8">
        <f>Weather[[#This Row],[Date]]+Weather[[#This Row],[WeatherHourlyBuckets]]</f>
        <v>45098.375</v>
      </c>
      <c r="E3553">
        <v>71.599999999999994</v>
      </c>
      <c r="F3553">
        <v>40.630000000000003</v>
      </c>
      <c r="G3553">
        <v>46.4</v>
      </c>
      <c r="H3553">
        <v>30.12</v>
      </c>
      <c r="I3553">
        <v>8</v>
      </c>
      <c r="J3553" t="s">
        <v>14</v>
      </c>
    </row>
    <row r="3554" spans="1:10" x14ac:dyDescent="0.25">
      <c r="A3554" s="1">
        <v>45098</v>
      </c>
      <c r="B3554" s="7">
        <v>0.40625</v>
      </c>
      <c r="C3554" s="7">
        <v>0.375</v>
      </c>
      <c r="D3554" s="8">
        <f>Weather[[#This Row],[Date]]+Weather[[#This Row],[WeatherHourlyBuckets]]</f>
        <v>45098.375</v>
      </c>
      <c r="E3554">
        <v>71.599999999999994</v>
      </c>
      <c r="F3554">
        <v>40.630000000000003</v>
      </c>
      <c r="G3554">
        <v>46.4</v>
      </c>
      <c r="H3554">
        <v>30.12</v>
      </c>
      <c r="I3554">
        <v>7</v>
      </c>
      <c r="J3554" t="s">
        <v>14</v>
      </c>
    </row>
    <row r="3555" spans="1:10" x14ac:dyDescent="0.25">
      <c r="A3555" s="1">
        <v>45098</v>
      </c>
      <c r="B3555" s="7">
        <v>0.39930555555555558</v>
      </c>
      <c r="C3555" s="7">
        <v>0.375</v>
      </c>
      <c r="D3555" s="8">
        <f>Weather[[#This Row],[Date]]+Weather[[#This Row],[WeatherHourlyBuckets]]</f>
        <v>45098.375</v>
      </c>
      <c r="E3555">
        <v>71.599999999999994</v>
      </c>
      <c r="F3555">
        <v>40.630000000000003</v>
      </c>
      <c r="G3555">
        <v>46.4</v>
      </c>
      <c r="H3555">
        <v>30.12</v>
      </c>
      <c r="I3555">
        <v>6</v>
      </c>
      <c r="J3555" t="s">
        <v>26</v>
      </c>
    </row>
    <row r="3556" spans="1:10" x14ac:dyDescent="0.25">
      <c r="A3556" s="1">
        <v>45098</v>
      </c>
      <c r="B3556" s="7">
        <v>9.0277777777777776E-2</v>
      </c>
      <c r="C3556" s="7">
        <v>8.3333333333333329E-2</v>
      </c>
      <c r="D3556" s="8">
        <f>Weather[[#This Row],[Date]]+Weather[[#This Row],[WeatherHourlyBuckets]]</f>
        <v>45098.083333333336</v>
      </c>
      <c r="E3556">
        <v>53.6</v>
      </c>
      <c r="F3556">
        <v>76.52</v>
      </c>
      <c r="G3556">
        <v>46.4</v>
      </c>
      <c r="H3556">
        <v>30.09</v>
      </c>
      <c r="I3556">
        <v>3</v>
      </c>
      <c r="J3556" t="s">
        <v>11</v>
      </c>
    </row>
    <row r="3557" spans="1:10" x14ac:dyDescent="0.25">
      <c r="A3557" s="1">
        <v>45098</v>
      </c>
      <c r="B3557" s="7">
        <v>8.6805555555555552E-2</v>
      </c>
      <c r="C3557" s="7">
        <v>8.3333333333333329E-2</v>
      </c>
      <c r="D3557" s="8">
        <f>Weather[[#This Row],[Date]]+Weather[[#This Row],[WeatherHourlyBuckets]]</f>
        <v>45098.083333333336</v>
      </c>
      <c r="E3557">
        <v>55.4</v>
      </c>
      <c r="F3557">
        <v>71.66</v>
      </c>
      <c r="G3557">
        <v>46.4</v>
      </c>
      <c r="H3557">
        <v>30.09</v>
      </c>
      <c r="I3557">
        <v>4</v>
      </c>
      <c r="J3557" t="s">
        <v>21</v>
      </c>
    </row>
    <row r="3558" spans="1:10" x14ac:dyDescent="0.25">
      <c r="A3558" s="1">
        <v>45098</v>
      </c>
      <c r="B3558" s="7">
        <v>8.3333333333333329E-2</v>
      </c>
      <c r="C3558" s="7">
        <v>8.3333333333333329E-2</v>
      </c>
      <c r="D3558" s="8">
        <f>Weather[[#This Row],[Date]]+Weather[[#This Row],[WeatherHourlyBuckets]]</f>
        <v>45098.083333333336</v>
      </c>
      <c r="E3558">
        <v>55.4</v>
      </c>
      <c r="F3558">
        <v>71.66</v>
      </c>
      <c r="G3558">
        <v>46.4</v>
      </c>
      <c r="H3558">
        <v>30.09</v>
      </c>
      <c r="I3558">
        <v>3</v>
      </c>
      <c r="J3558" t="s">
        <v>21</v>
      </c>
    </row>
    <row r="3559" spans="1:10" x14ac:dyDescent="0.25">
      <c r="A3559" s="1">
        <v>45098</v>
      </c>
      <c r="B3559" s="7">
        <v>7.9861111111111105E-2</v>
      </c>
      <c r="C3559" s="7">
        <v>4.1666666666666664E-2</v>
      </c>
      <c r="D3559" s="8">
        <f>Weather[[#This Row],[Date]]+Weather[[#This Row],[WeatherHourlyBuckets]]</f>
        <v>45098.041666666664</v>
      </c>
      <c r="E3559">
        <v>57.2</v>
      </c>
      <c r="F3559">
        <v>67.150000000000006</v>
      </c>
      <c r="G3559">
        <v>46.4</v>
      </c>
      <c r="H3559">
        <v>30.09</v>
      </c>
      <c r="J3559" t="s">
        <v>20</v>
      </c>
    </row>
    <row r="3560" spans="1:10" x14ac:dyDescent="0.25">
      <c r="A3560" s="1">
        <v>45098</v>
      </c>
      <c r="B3560" s="7">
        <v>7.6388888888888895E-2</v>
      </c>
      <c r="C3560" s="7">
        <v>4.1666666666666664E-2</v>
      </c>
      <c r="D3560" s="8">
        <f>Weather[[#This Row],[Date]]+Weather[[#This Row],[WeatherHourlyBuckets]]</f>
        <v>45098.041666666664</v>
      </c>
      <c r="E3560">
        <v>55.4</v>
      </c>
      <c r="F3560">
        <v>71.66</v>
      </c>
      <c r="G3560">
        <v>46.4</v>
      </c>
      <c r="H3560">
        <v>30.09</v>
      </c>
      <c r="I3560">
        <v>3</v>
      </c>
      <c r="J3560" t="s">
        <v>11</v>
      </c>
    </row>
    <row r="3561" spans="1:10" x14ac:dyDescent="0.25">
      <c r="A3561" s="1">
        <v>45098</v>
      </c>
      <c r="B3561" s="7">
        <v>4.8611111111111112E-2</v>
      </c>
      <c r="C3561" s="7">
        <v>4.1666666666666664E-2</v>
      </c>
      <c r="D3561" s="8">
        <f>Weather[[#This Row],[Date]]+Weather[[#This Row],[WeatherHourlyBuckets]]</f>
        <v>45098.041666666664</v>
      </c>
      <c r="E3561">
        <v>57.2</v>
      </c>
      <c r="F3561">
        <v>67.150000000000006</v>
      </c>
      <c r="G3561">
        <v>46.4</v>
      </c>
      <c r="H3561">
        <v>30.09</v>
      </c>
      <c r="I3561">
        <v>4</v>
      </c>
      <c r="J3561" t="s">
        <v>21</v>
      </c>
    </row>
    <row r="3562" spans="1:10" x14ac:dyDescent="0.25">
      <c r="A3562" s="1">
        <v>45098</v>
      </c>
      <c r="B3562" s="7">
        <v>4.5138888888888888E-2</v>
      </c>
      <c r="C3562" s="7">
        <v>4.1666666666666664E-2</v>
      </c>
      <c r="D3562" s="8">
        <f>Weather[[#This Row],[Date]]+Weather[[#This Row],[WeatherHourlyBuckets]]</f>
        <v>45098.041666666664</v>
      </c>
      <c r="E3562">
        <v>57.2</v>
      </c>
      <c r="F3562">
        <v>67.150000000000006</v>
      </c>
      <c r="G3562">
        <v>46.4</v>
      </c>
      <c r="H3562">
        <v>30.09</v>
      </c>
      <c r="I3562">
        <v>4</v>
      </c>
      <c r="J3562" t="s">
        <v>21</v>
      </c>
    </row>
    <row r="3563" spans="1:10" x14ac:dyDescent="0.25">
      <c r="A3563" s="1">
        <v>45098</v>
      </c>
      <c r="B3563" s="7">
        <v>3.8194444444444448E-2</v>
      </c>
      <c r="C3563" s="7">
        <v>0</v>
      </c>
      <c r="D3563" s="8">
        <f>Weather[[#This Row],[Date]]+Weather[[#This Row],[WeatherHourlyBuckets]]</f>
        <v>45098</v>
      </c>
      <c r="E3563">
        <v>59</v>
      </c>
      <c r="F3563">
        <v>62.95</v>
      </c>
      <c r="G3563">
        <v>46.4</v>
      </c>
      <c r="H3563">
        <v>30.09</v>
      </c>
      <c r="I3563">
        <v>5</v>
      </c>
      <c r="J3563" t="s">
        <v>21</v>
      </c>
    </row>
    <row r="3564" spans="1:10" x14ac:dyDescent="0.25">
      <c r="A3564" s="1">
        <v>45098</v>
      </c>
      <c r="B3564" s="7">
        <v>3.4722222222222224E-2</v>
      </c>
      <c r="C3564" s="7">
        <v>0</v>
      </c>
      <c r="D3564" s="8">
        <f>Weather[[#This Row],[Date]]+Weather[[#This Row],[WeatherHourlyBuckets]]</f>
        <v>45098</v>
      </c>
      <c r="E3564">
        <v>59</v>
      </c>
      <c r="F3564">
        <v>62.95</v>
      </c>
      <c r="G3564">
        <v>46.4</v>
      </c>
      <c r="H3564">
        <v>30.1</v>
      </c>
      <c r="I3564">
        <v>5</v>
      </c>
      <c r="J3564" t="s">
        <v>21</v>
      </c>
    </row>
    <row r="3565" spans="1:10" x14ac:dyDescent="0.25">
      <c r="A3565" s="1">
        <v>45098</v>
      </c>
      <c r="B3565" s="7">
        <v>3.125E-2</v>
      </c>
      <c r="C3565" s="7">
        <v>0</v>
      </c>
      <c r="D3565" s="8">
        <f>Weather[[#This Row],[Date]]+Weather[[#This Row],[WeatherHourlyBuckets]]</f>
        <v>45098</v>
      </c>
      <c r="E3565">
        <v>59</v>
      </c>
      <c r="F3565">
        <v>62.95</v>
      </c>
      <c r="G3565">
        <v>46.4</v>
      </c>
      <c r="H3565">
        <v>30.1</v>
      </c>
      <c r="I3565">
        <v>6</v>
      </c>
      <c r="J3565" t="s">
        <v>21</v>
      </c>
    </row>
    <row r="3566" spans="1:10" x14ac:dyDescent="0.25">
      <c r="A3566" s="1">
        <v>45098</v>
      </c>
      <c r="B3566" s="7">
        <v>2.4305555555555556E-2</v>
      </c>
      <c r="C3566" s="7">
        <v>0</v>
      </c>
      <c r="D3566" s="8">
        <f>Weather[[#This Row],[Date]]+Weather[[#This Row],[WeatherHourlyBuckets]]</f>
        <v>45098</v>
      </c>
      <c r="E3566">
        <v>57.2</v>
      </c>
      <c r="F3566">
        <v>67.150000000000006</v>
      </c>
      <c r="G3566">
        <v>46.4</v>
      </c>
      <c r="H3566">
        <v>30.1</v>
      </c>
      <c r="I3566">
        <v>6</v>
      </c>
      <c r="J3566" t="s">
        <v>21</v>
      </c>
    </row>
    <row r="3567" spans="1:10" x14ac:dyDescent="0.25">
      <c r="A3567" s="1">
        <v>45098</v>
      </c>
      <c r="B3567" s="7">
        <v>2.0833333333333332E-2</v>
      </c>
      <c r="C3567" s="7">
        <v>0</v>
      </c>
      <c r="D3567" s="8">
        <f>Weather[[#This Row],[Date]]+Weather[[#This Row],[WeatherHourlyBuckets]]</f>
        <v>45098</v>
      </c>
      <c r="E3567">
        <v>57.2</v>
      </c>
      <c r="F3567">
        <v>67.150000000000006</v>
      </c>
      <c r="G3567">
        <v>46.4</v>
      </c>
      <c r="H3567">
        <v>30.1</v>
      </c>
      <c r="I3567">
        <v>5</v>
      </c>
      <c r="J3567" t="s">
        <v>21</v>
      </c>
    </row>
    <row r="3568" spans="1:10" x14ac:dyDescent="0.25">
      <c r="A3568" s="1">
        <v>45098</v>
      </c>
      <c r="B3568" s="7">
        <v>1.0416666666666666E-2</v>
      </c>
      <c r="C3568" s="7">
        <v>0</v>
      </c>
      <c r="D3568" s="8">
        <f>Weather[[#This Row],[Date]]+Weather[[#This Row],[WeatherHourlyBuckets]]</f>
        <v>45098</v>
      </c>
      <c r="E3568">
        <v>59</v>
      </c>
      <c r="F3568">
        <v>62.95</v>
      </c>
      <c r="G3568">
        <v>46.4</v>
      </c>
      <c r="H3568">
        <v>30.1</v>
      </c>
      <c r="I3568">
        <v>5</v>
      </c>
      <c r="J3568" t="s">
        <v>11</v>
      </c>
    </row>
    <row r="3569" spans="1:10" x14ac:dyDescent="0.25">
      <c r="A3569" s="1">
        <v>45098</v>
      </c>
      <c r="B3569" s="7">
        <v>6.9444444444444441E-3</v>
      </c>
      <c r="C3569" s="7">
        <v>0</v>
      </c>
      <c r="D3569" s="8">
        <f>Weather[[#This Row],[Date]]+Weather[[#This Row],[WeatherHourlyBuckets]]</f>
        <v>45098</v>
      </c>
      <c r="E3569">
        <v>57.2</v>
      </c>
      <c r="F3569">
        <v>67.150000000000006</v>
      </c>
      <c r="G3569">
        <v>46.4</v>
      </c>
      <c r="H3569">
        <v>30.1</v>
      </c>
      <c r="I3569">
        <v>6</v>
      </c>
      <c r="J3569" t="s">
        <v>21</v>
      </c>
    </row>
    <row r="3570" spans="1:10" x14ac:dyDescent="0.25">
      <c r="A3570" s="1">
        <v>45098</v>
      </c>
      <c r="B3570" s="7">
        <v>3.472222222222222E-3</v>
      </c>
      <c r="C3570" s="7">
        <v>0</v>
      </c>
      <c r="D3570" s="8">
        <f>Weather[[#This Row],[Date]]+Weather[[#This Row],[WeatherHourlyBuckets]]</f>
        <v>45098</v>
      </c>
      <c r="E3570">
        <v>60.8</v>
      </c>
      <c r="F3570">
        <v>59.05</v>
      </c>
      <c r="G3570">
        <v>46.4</v>
      </c>
      <c r="H3570">
        <v>30.09</v>
      </c>
      <c r="I3570">
        <v>5</v>
      </c>
      <c r="J3570" t="s">
        <v>21</v>
      </c>
    </row>
    <row r="3571" spans="1:10" x14ac:dyDescent="0.25">
      <c r="A3571" s="1">
        <v>45098</v>
      </c>
      <c r="B3571" s="7">
        <v>0</v>
      </c>
      <c r="C3571" s="7">
        <v>0</v>
      </c>
      <c r="D3571" s="8">
        <f>Weather[[#This Row],[Date]]+Weather[[#This Row],[WeatherHourlyBuckets]]</f>
        <v>45098</v>
      </c>
      <c r="E3571">
        <v>60.8</v>
      </c>
      <c r="F3571">
        <v>59.05</v>
      </c>
      <c r="G3571">
        <v>46.4</v>
      </c>
      <c r="H3571">
        <v>30.09</v>
      </c>
      <c r="J3571" t="s">
        <v>20</v>
      </c>
    </row>
    <row r="3572" spans="1:10" x14ac:dyDescent="0.25">
      <c r="A3572" s="1">
        <v>45098</v>
      </c>
      <c r="B3572" s="7">
        <v>0.4375</v>
      </c>
      <c r="C3572" s="7">
        <v>0.41666666666666669</v>
      </c>
      <c r="D3572" s="8">
        <f>Weather[[#This Row],[Date]]+Weather[[#This Row],[WeatherHourlyBuckets]]</f>
        <v>45098.416666666664</v>
      </c>
      <c r="E3572">
        <v>73.400000000000006</v>
      </c>
      <c r="F3572">
        <v>46.78</v>
      </c>
      <c r="G3572">
        <v>51.8</v>
      </c>
      <c r="H3572">
        <v>30.13</v>
      </c>
      <c r="I3572">
        <v>12</v>
      </c>
      <c r="J3572" t="s">
        <v>26</v>
      </c>
    </row>
    <row r="3573" spans="1:10" x14ac:dyDescent="0.25">
      <c r="A3573" s="1">
        <v>45098</v>
      </c>
      <c r="B3573" s="7">
        <v>0.42708333333333331</v>
      </c>
      <c r="C3573" s="7">
        <v>0.41666666666666669</v>
      </c>
      <c r="D3573" s="8">
        <f>Weather[[#This Row],[Date]]+Weather[[#This Row],[WeatherHourlyBuckets]]</f>
        <v>45098.416666666664</v>
      </c>
      <c r="E3573">
        <v>73.400000000000006</v>
      </c>
      <c r="F3573">
        <v>46.78</v>
      </c>
      <c r="G3573">
        <v>51.8</v>
      </c>
      <c r="H3573">
        <v>30.13</v>
      </c>
      <c r="I3573">
        <v>7</v>
      </c>
      <c r="J3573" t="s">
        <v>23</v>
      </c>
    </row>
    <row r="3574" spans="1:10" x14ac:dyDescent="0.25">
      <c r="A3574" s="1">
        <v>45098</v>
      </c>
      <c r="B3574" s="7">
        <v>0.40277777777777779</v>
      </c>
      <c r="C3574" s="7">
        <v>0.375</v>
      </c>
      <c r="D3574" s="8">
        <f>Weather[[#This Row],[Date]]+Weather[[#This Row],[WeatherHourlyBuckets]]</f>
        <v>45098.375</v>
      </c>
      <c r="E3574">
        <v>71.599999999999994</v>
      </c>
      <c r="F3574">
        <v>37.950000000000003</v>
      </c>
      <c r="G3574">
        <v>44.6</v>
      </c>
      <c r="H3574">
        <v>30.12</v>
      </c>
      <c r="J3574" t="s">
        <v>20</v>
      </c>
    </row>
    <row r="3575" spans="1:10" x14ac:dyDescent="0.25">
      <c r="A3575" s="1">
        <v>45098</v>
      </c>
      <c r="B3575" s="7">
        <v>0.39583333333333331</v>
      </c>
      <c r="C3575" s="7">
        <v>0.375</v>
      </c>
      <c r="D3575" s="8">
        <f>Weather[[#This Row],[Date]]+Weather[[#This Row],[WeatherHourlyBuckets]]</f>
        <v>45098.375</v>
      </c>
      <c r="E3575">
        <v>71.599999999999994</v>
      </c>
      <c r="F3575">
        <v>37.950000000000003</v>
      </c>
      <c r="G3575">
        <v>44.6</v>
      </c>
      <c r="H3575">
        <v>30.12</v>
      </c>
      <c r="I3575">
        <v>3</v>
      </c>
      <c r="J3575" t="s">
        <v>14</v>
      </c>
    </row>
    <row r="3576" spans="1:10" x14ac:dyDescent="0.25">
      <c r="A3576" s="1">
        <v>45098</v>
      </c>
      <c r="B3576" s="7">
        <v>0.36805555555555558</v>
      </c>
      <c r="C3576" s="7">
        <v>0.33333333333333331</v>
      </c>
      <c r="D3576" s="8">
        <f>Weather[[#This Row],[Date]]+Weather[[#This Row],[WeatherHourlyBuckets]]</f>
        <v>45098.333333333336</v>
      </c>
      <c r="E3576">
        <v>69.8</v>
      </c>
      <c r="F3576">
        <v>40.340000000000003</v>
      </c>
      <c r="G3576">
        <v>44.6</v>
      </c>
      <c r="H3576">
        <v>30.12</v>
      </c>
      <c r="I3576">
        <v>6</v>
      </c>
      <c r="J3576" t="s">
        <v>18</v>
      </c>
    </row>
    <row r="3577" spans="1:10" x14ac:dyDescent="0.25">
      <c r="A3577" s="1">
        <v>45098</v>
      </c>
      <c r="B3577" s="7">
        <v>0.3576388888888889</v>
      </c>
      <c r="C3577" s="7">
        <v>0.33333333333333331</v>
      </c>
      <c r="D3577" s="8">
        <f>Weather[[#This Row],[Date]]+Weather[[#This Row],[WeatherHourlyBuckets]]</f>
        <v>45098.333333333336</v>
      </c>
      <c r="E3577">
        <v>68</v>
      </c>
      <c r="F3577">
        <v>42.9</v>
      </c>
      <c r="G3577">
        <v>44.6</v>
      </c>
      <c r="H3577">
        <v>30.12</v>
      </c>
      <c r="I3577">
        <v>6</v>
      </c>
      <c r="J3577" t="s">
        <v>19</v>
      </c>
    </row>
    <row r="3578" spans="1:10" x14ac:dyDescent="0.25">
      <c r="A3578" s="1">
        <v>45098</v>
      </c>
      <c r="B3578" s="7">
        <v>0.35416666666666669</v>
      </c>
      <c r="C3578" s="7">
        <v>0.33333333333333331</v>
      </c>
      <c r="D3578" s="8">
        <f>Weather[[#This Row],[Date]]+Weather[[#This Row],[WeatherHourlyBuckets]]</f>
        <v>45098.333333333336</v>
      </c>
      <c r="E3578">
        <v>68</v>
      </c>
      <c r="F3578">
        <v>42.9</v>
      </c>
      <c r="G3578">
        <v>44.6</v>
      </c>
      <c r="H3578">
        <v>30.12</v>
      </c>
      <c r="I3578">
        <v>6</v>
      </c>
      <c r="J3578" t="s">
        <v>18</v>
      </c>
    </row>
    <row r="3579" spans="1:10" x14ac:dyDescent="0.25">
      <c r="A3579" s="1">
        <v>45098</v>
      </c>
      <c r="B3579" s="7">
        <v>0.34027777777777779</v>
      </c>
      <c r="C3579" s="7">
        <v>0.33333333333333331</v>
      </c>
      <c r="D3579" s="8">
        <f>Weather[[#This Row],[Date]]+Weather[[#This Row],[WeatherHourlyBuckets]]</f>
        <v>45098.333333333336</v>
      </c>
      <c r="E3579">
        <v>66.2</v>
      </c>
      <c r="F3579">
        <v>45.65</v>
      </c>
      <c r="G3579">
        <v>44.6</v>
      </c>
      <c r="H3579">
        <v>30.12</v>
      </c>
      <c r="I3579">
        <v>8</v>
      </c>
      <c r="J3579" t="s">
        <v>19</v>
      </c>
    </row>
    <row r="3580" spans="1:10" x14ac:dyDescent="0.25">
      <c r="A3580" s="1">
        <v>45098</v>
      </c>
      <c r="B3580" s="7">
        <v>0.33680555555555558</v>
      </c>
      <c r="C3580" s="7">
        <v>0.33333333333333331</v>
      </c>
      <c r="D3580" s="8">
        <f>Weather[[#This Row],[Date]]+Weather[[#This Row],[WeatherHourlyBuckets]]</f>
        <v>45098.333333333336</v>
      </c>
      <c r="E3580">
        <v>66.2</v>
      </c>
      <c r="F3580">
        <v>45.65</v>
      </c>
      <c r="G3580">
        <v>44.6</v>
      </c>
      <c r="H3580">
        <v>30.11</v>
      </c>
      <c r="I3580">
        <v>6</v>
      </c>
      <c r="J3580" t="s">
        <v>18</v>
      </c>
    </row>
    <row r="3581" spans="1:10" x14ac:dyDescent="0.25">
      <c r="A3581" s="1">
        <v>45098</v>
      </c>
      <c r="B3581" s="7">
        <v>0.33333333333333331</v>
      </c>
      <c r="C3581" s="7">
        <v>0.33333333333333331</v>
      </c>
      <c r="D3581" s="8">
        <f>Weather[[#This Row],[Date]]+Weather[[#This Row],[WeatherHourlyBuckets]]</f>
        <v>45098.333333333336</v>
      </c>
      <c r="E3581">
        <v>66.2</v>
      </c>
      <c r="F3581">
        <v>45.65</v>
      </c>
      <c r="G3581">
        <v>44.6</v>
      </c>
      <c r="H3581">
        <v>30.11</v>
      </c>
      <c r="I3581">
        <v>5</v>
      </c>
      <c r="J3581" t="s">
        <v>19</v>
      </c>
    </row>
    <row r="3582" spans="1:10" x14ac:dyDescent="0.25">
      <c r="A3582" s="1">
        <v>45098</v>
      </c>
      <c r="B3582" s="7">
        <v>0.3298611111111111</v>
      </c>
      <c r="C3582" s="7">
        <v>0.29166666666666669</v>
      </c>
      <c r="D3582" s="8">
        <f>Weather[[#This Row],[Date]]+Weather[[#This Row],[WeatherHourlyBuckets]]</f>
        <v>45098.291666666664</v>
      </c>
      <c r="E3582">
        <v>66.2</v>
      </c>
      <c r="F3582">
        <v>45.65</v>
      </c>
      <c r="G3582">
        <v>44.6</v>
      </c>
      <c r="H3582">
        <v>30.11</v>
      </c>
      <c r="I3582">
        <v>4</v>
      </c>
      <c r="J3582" t="s">
        <v>19</v>
      </c>
    </row>
    <row r="3583" spans="1:10" x14ac:dyDescent="0.25">
      <c r="A3583" s="1">
        <v>45098</v>
      </c>
      <c r="B3583" s="7">
        <v>0.3263888888888889</v>
      </c>
      <c r="C3583" s="7">
        <v>0.29166666666666669</v>
      </c>
      <c r="D3583" s="8">
        <f>Weather[[#This Row],[Date]]+Weather[[#This Row],[WeatherHourlyBuckets]]</f>
        <v>45098.291666666664</v>
      </c>
      <c r="E3583">
        <v>66.2</v>
      </c>
      <c r="F3583">
        <v>45.65</v>
      </c>
      <c r="G3583">
        <v>44.6</v>
      </c>
      <c r="H3583">
        <v>30.11</v>
      </c>
      <c r="I3583">
        <v>4</v>
      </c>
      <c r="J3583" t="s">
        <v>19</v>
      </c>
    </row>
    <row r="3584" spans="1:10" x14ac:dyDescent="0.25">
      <c r="A3584" s="1">
        <v>45098</v>
      </c>
      <c r="B3584" s="7">
        <v>0.32291666666666669</v>
      </c>
      <c r="C3584" s="7">
        <v>0.29166666666666669</v>
      </c>
      <c r="D3584" s="8">
        <f>Weather[[#This Row],[Date]]+Weather[[#This Row],[WeatherHourlyBuckets]]</f>
        <v>45098.291666666664</v>
      </c>
      <c r="E3584">
        <v>64.400000000000006</v>
      </c>
      <c r="F3584">
        <v>48.59</v>
      </c>
      <c r="G3584">
        <v>44.6</v>
      </c>
      <c r="H3584">
        <v>30.11</v>
      </c>
      <c r="I3584">
        <v>3</v>
      </c>
      <c r="J3584" t="s">
        <v>19</v>
      </c>
    </row>
    <row r="3585" spans="1:10" x14ac:dyDescent="0.25">
      <c r="A3585" s="1">
        <v>45098</v>
      </c>
      <c r="B3585" s="7">
        <v>0.31944444444444442</v>
      </c>
      <c r="C3585" s="7">
        <v>0.29166666666666669</v>
      </c>
      <c r="D3585" s="8">
        <f>Weather[[#This Row],[Date]]+Weather[[#This Row],[WeatherHourlyBuckets]]</f>
        <v>45098.291666666664</v>
      </c>
      <c r="E3585">
        <v>64.400000000000006</v>
      </c>
      <c r="F3585">
        <v>48.59</v>
      </c>
      <c r="G3585">
        <v>44.6</v>
      </c>
      <c r="H3585">
        <v>30.11</v>
      </c>
      <c r="I3585">
        <v>3</v>
      </c>
      <c r="J3585" t="s">
        <v>19</v>
      </c>
    </row>
    <row r="3586" spans="1:10" x14ac:dyDescent="0.25">
      <c r="A3586" s="1">
        <v>45098</v>
      </c>
      <c r="B3586" s="7">
        <v>0.31597222222222221</v>
      </c>
      <c r="C3586" s="7">
        <v>0.29166666666666669</v>
      </c>
      <c r="D3586" s="8">
        <f>Weather[[#This Row],[Date]]+Weather[[#This Row],[WeatherHourlyBuckets]]</f>
        <v>45098.291666666664</v>
      </c>
      <c r="E3586">
        <v>64.400000000000006</v>
      </c>
      <c r="F3586">
        <v>48.59</v>
      </c>
      <c r="G3586">
        <v>44.6</v>
      </c>
      <c r="H3586">
        <v>30.11</v>
      </c>
      <c r="J3586" t="s">
        <v>20</v>
      </c>
    </row>
    <row r="3587" spans="1:10" x14ac:dyDescent="0.25">
      <c r="A3587" s="1">
        <v>45098</v>
      </c>
      <c r="B3587" s="7">
        <v>0.3125</v>
      </c>
      <c r="C3587" s="7">
        <v>0.29166666666666669</v>
      </c>
      <c r="D3587" s="8">
        <f>Weather[[#This Row],[Date]]+Weather[[#This Row],[WeatherHourlyBuckets]]</f>
        <v>45098.291666666664</v>
      </c>
      <c r="E3587">
        <v>64.400000000000006</v>
      </c>
      <c r="F3587">
        <v>48.59</v>
      </c>
      <c r="G3587">
        <v>44.6</v>
      </c>
      <c r="H3587">
        <v>30.11</v>
      </c>
      <c r="J3587" t="s">
        <v>20</v>
      </c>
    </row>
    <row r="3588" spans="1:10" x14ac:dyDescent="0.25">
      <c r="A3588" s="1">
        <v>45098</v>
      </c>
      <c r="B3588" s="7">
        <v>0.30208333333333331</v>
      </c>
      <c r="C3588" s="7">
        <v>0.29166666666666669</v>
      </c>
      <c r="D3588" s="8">
        <f>Weather[[#This Row],[Date]]+Weather[[#This Row],[WeatherHourlyBuckets]]</f>
        <v>45098.291666666664</v>
      </c>
      <c r="E3588">
        <v>62.6</v>
      </c>
      <c r="F3588">
        <v>51.76</v>
      </c>
      <c r="G3588">
        <v>44.6</v>
      </c>
      <c r="H3588">
        <v>30.11</v>
      </c>
      <c r="I3588">
        <v>6</v>
      </c>
      <c r="J3588" t="s">
        <v>27</v>
      </c>
    </row>
    <row r="3589" spans="1:10" x14ac:dyDescent="0.25">
      <c r="A3589" s="1">
        <v>45098</v>
      </c>
      <c r="B3589" s="7">
        <v>0.2986111111111111</v>
      </c>
      <c r="C3589" s="7">
        <v>0.29166666666666669</v>
      </c>
      <c r="D3589" s="8">
        <f>Weather[[#This Row],[Date]]+Weather[[#This Row],[WeatherHourlyBuckets]]</f>
        <v>45098.291666666664</v>
      </c>
      <c r="E3589">
        <v>62.6</v>
      </c>
      <c r="F3589">
        <v>51.76</v>
      </c>
      <c r="G3589">
        <v>44.6</v>
      </c>
      <c r="H3589">
        <v>30.11</v>
      </c>
      <c r="I3589">
        <v>6</v>
      </c>
      <c r="J3589" t="s">
        <v>27</v>
      </c>
    </row>
    <row r="3590" spans="1:10" x14ac:dyDescent="0.25">
      <c r="A3590" s="1">
        <v>45098</v>
      </c>
      <c r="B3590" s="7">
        <v>0.2951388888888889</v>
      </c>
      <c r="C3590" s="7">
        <v>0.29166666666666669</v>
      </c>
      <c r="D3590" s="8">
        <f>Weather[[#This Row],[Date]]+Weather[[#This Row],[WeatherHourlyBuckets]]</f>
        <v>45098.291666666664</v>
      </c>
      <c r="E3590">
        <v>60.8</v>
      </c>
      <c r="F3590">
        <v>55.15</v>
      </c>
      <c r="G3590">
        <v>44.6</v>
      </c>
      <c r="H3590">
        <v>30.11</v>
      </c>
      <c r="I3590">
        <v>7</v>
      </c>
      <c r="J3590" t="s">
        <v>27</v>
      </c>
    </row>
    <row r="3591" spans="1:10" x14ac:dyDescent="0.25">
      <c r="A3591" s="1">
        <v>45098</v>
      </c>
      <c r="B3591" s="7">
        <v>0.29166666666666669</v>
      </c>
      <c r="C3591" s="7">
        <v>0.29166666666666669</v>
      </c>
      <c r="D3591" s="8">
        <f>Weather[[#This Row],[Date]]+Weather[[#This Row],[WeatherHourlyBuckets]]</f>
        <v>45098.291666666664</v>
      </c>
      <c r="E3591">
        <v>60.8</v>
      </c>
      <c r="F3591">
        <v>55.15</v>
      </c>
      <c r="G3591">
        <v>44.6</v>
      </c>
      <c r="H3591">
        <v>30.11</v>
      </c>
      <c r="I3591">
        <v>6</v>
      </c>
      <c r="J3591" t="s">
        <v>27</v>
      </c>
    </row>
    <row r="3592" spans="1:10" x14ac:dyDescent="0.25">
      <c r="A3592" s="1">
        <v>45098</v>
      </c>
      <c r="B3592" s="7">
        <v>0.28819444444444442</v>
      </c>
      <c r="C3592" s="7">
        <v>0.25</v>
      </c>
      <c r="D3592" s="8">
        <f>Weather[[#This Row],[Date]]+Weather[[#This Row],[WeatherHourlyBuckets]]</f>
        <v>45098.25</v>
      </c>
      <c r="E3592">
        <v>60.8</v>
      </c>
      <c r="F3592">
        <v>55.15</v>
      </c>
      <c r="G3592">
        <v>44.6</v>
      </c>
      <c r="H3592">
        <v>30.11</v>
      </c>
      <c r="I3592">
        <v>5</v>
      </c>
      <c r="J3592" t="s">
        <v>19</v>
      </c>
    </row>
    <row r="3593" spans="1:10" x14ac:dyDescent="0.25">
      <c r="A3593" s="1">
        <v>45098</v>
      </c>
      <c r="B3593" s="7">
        <v>0.28472222222222221</v>
      </c>
      <c r="C3593" s="7">
        <v>0.25</v>
      </c>
      <c r="D3593" s="8">
        <f>Weather[[#This Row],[Date]]+Weather[[#This Row],[WeatherHourlyBuckets]]</f>
        <v>45098.25</v>
      </c>
      <c r="E3593">
        <v>60.8</v>
      </c>
      <c r="F3593">
        <v>55.15</v>
      </c>
      <c r="G3593">
        <v>44.6</v>
      </c>
      <c r="H3593">
        <v>30.11</v>
      </c>
      <c r="I3593">
        <v>6</v>
      </c>
      <c r="J3593" t="s">
        <v>19</v>
      </c>
    </row>
    <row r="3594" spans="1:10" x14ac:dyDescent="0.25">
      <c r="A3594" s="1">
        <v>45098</v>
      </c>
      <c r="B3594" s="7">
        <v>0.28125</v>
      </c>
      <c r="C3594" s="7">
        <v>0.25</v>
      </c>
      <c r="D3594" s="8">
        <f>Weather[[#This Row],[Date]]+Weather[[#This Row],[WeatherHourlyBuckets]]</f>
        <v>45098.25</v>
      </c>
      <c r="E3594">
        <v>59</v>
      </c>
      <c r="F3594">
        <v>58.8</v>
      </c>
      <c r="G3594">
        <v>44.6</v>
      </c>
      <c r="H3594">
        <v>30.11</v>
      </c>
      <c r="I3594">
        <v>5</v>
      </c>
      <c r="J3594" t="s">
        <v>19</v>
      </c>
    </row>
    <row r="3595" spans="1:10" x14ac:dyDescent="0.25">
      <c r="A3595" s="1">
        <v>45098</v>
      </c>
      <c r="B3595" s="7">
        <v>0.27777777777777779</v>
      </c>
      <c r="C3595" s="7">
        <v>0.25</v>
      </c>
      <c r="D3595" s="8">
        <f>Weather[[#This Row],[Date]]+Weather[[#This Row],[WeatherHourlyBuckets]]</f>
        <v>45098.25</v>
      </c>
      <c r="E3595">
        <v>59</v>
      </c>
      <c r="F3595">
        <v>58.8</v>
      </c>
      <c r="G3595">
        <v>44.6</v>
      </c>
      <c r="H3595">
        <v>30.11</v>
      </c>
      <c r="I3595">
        <v>6</v>
      </c>
      <c r="J3595" t="s">
        <v>19</v>
      </c>
    </row>
    <row r="3596" spans="1:10" x14ac:dyDescent="0.25">
      <c r="A3596" s="1">
        <v>45098</v>
      </c>
      <c r="B3596" s="7">
        <v>0.27430555555555558</v>
      </c>
      <c r="C3596" s="7">
        <v>0.25</v>
      </c>
      <c r="D3596" s="8">
        <f>Weather[[#This Row],[Date]]+Weather[[#This Row],[WeatherHourlyBuckets]]</f>
        <v>45098.25</v>
      </c>
      <c r="E3596">
        <v>59</v>
      </c>
      <c r="F3596">
        <v>58.8</v>
      </c>
      <c r="G3596">
        <v>44.6</v>
      </c>
      <c r="H3596">
        <v>30.11</v>
      </c>
      <c r="I3596">
        <v>5</v>
      </c>
      <c r="J3596" t="s">
        <v>19</v>
      </c>
    </row>
    <row r="3597" spans="1:10" x14ac:dyDescent="0.25">
      <c r="A3597" s="1">
        <v>45098</v>
      </c>
      <c r="B3597" s="7">
        <v>0.27083333333333331</v>
      </c>
      <c r="C3597" s="7">
        <v>0.25</v>
      </c>
      <c r="D3597" s="8">
        <f>Weather[[#This Row],[Date]]+Weather[[#This Row],[WeatherHourlyBuckets]]</f>
        <v>45098.25</v>
      </c>
      <c r="E3597">
        <v>57.2</v>
      </c>
      <c r="F3597">
        <v>62.72</v>
      </c>
      <c r="G3597">
        <v>44.6</v>
      </c>
      <c r="H3597">
        <v>30.11</v>
      </c>
      <c r="I3597">
        <v>6</v>
      </c>
      <c r="J3597" t="s">
        <v>19</v>
      </c>
    </row>
    <row r="3598" spans="1:10" x14ac:dyDescent="0.25">
      <c r="A3598" s="1">
        <v>45098</v>
      </c>
      <c r="B3598" s="7">
        <v>0.26041666666666669</v>
      </c>
      <c r="C3598" s="7">
        <v>0.25</v>
      </c>
      <c r="D3598" s="8">
        <f>Weather[[#This Row],[Date]]+Weather[[#This Row],[WeatherHourlyBuckets]]</f>
        <v>45098.25</v>
      </c>
      <c r="E3598">
        <v>53.6</v>
      </c>
      <c r="F3598">
        <v>71.47</v>
      </c>
      <c r="G3598">
        <v>44.6</v>
      </c>
      <c r="H3598">
        <v>30.11</v>
      </c>
      <c r="I3598">
        <v>3</v>
      </c>
      <c r="J3598" t="s">
        <v>24</v>
      </c>
    </row>
    <row r="3599" spans="1:10" x14ac:dyDescent="0.25">
      <c r="A3599" s="1">
        <v>45098</v>
      </c>
      <c r="B3599" s="7">
        <v>0.25694444444444442</v>
      </c>
      <c r="C3599" s="7">
        <v>0.25</v>
      </c>
      <c r="D3599" s="8">
        <f>Weather[[#This Row],[Date]]+Weather[[#This Row],[WeatherHourlyBuckets]]</f>
        <v>45098.25</v>
      </c>
      <c r="E3599">
        <v>53.6</v>
      </c>
      <c r="F3599">
        <v>71.47</v>
      </c>
      <c r="G3599">
        <v>44.6</v>
      </c>
      <c r="H3599">
        <v>30.1</v>
      </c>
      <c r="I3599">
        <v>4</v>
      </c>
      <c r="J3599" t="s">
        <v>21</v>
      </c>
    </row>
    <row r="3600" spans="1:10" x14ac:dyDescent="0.25">
      <c r="A3600" s="1">
        <v>45098</v>
      </c>
      <c r="B3600" s="7">
        <v>0.25347222222222221</v>
      </c>
      <c r="C3600" s="7">
        <v>0.25</v>
      </c>
      <c r="D3600" s="8">
        <f>Weather[[#This Row],[Date]]+Weather[[#This Row],[WeatherHourlyBuckets]]</f>
        <v>45098.25</v>
      </c>
      <c r="E3600">
        <v>53.6</v>
      </c>
      <c r="F3600">
        <v>71.47</v>
      </c>
      <c r="G3600">
        <v>44.6</v>
      </c>
      <c r="H3600">
        <v>30.1</v>
      </c>
      <c r="I3600">
        <v>5</v>
      </c>
      <c r="J3600" t="s">
        <v>21</v>
      </c>
    </row>
    <row r="3601" spans="1:10" x14ac:dyDescent="0.25">
      <c r="A3601" s="1">
        <v>45098</v>
      </c>
      <c r="B3601" s="7">
        <v>0.25</v>
      </c>
      <c r="C3601" s="7">
        <v>0.25</v>
      </c>
      <c r="D3601" s="8">
        <f>Weather[[#This Row],[Date]]+Weather[[#This Row],[WeatherHourlyBuckets]]</f>
        <v>45098.25</v>
      </c>
      <c r="E3601">
        <v>53.6</v>
      </c>
      <c r="F3601">
        <v>71.47</v>
      </c>
      <c r="G3601">
        <v>44.6</v>
      </c>
      <c r="H3601">
        <v>30.1</v>
      </c>
      <c r="I3601">
        <v>3</v>
      </c>
      <c r="J3601" t="s">
        <v>21</v>
      </c>
    </row>
    <row r="3602" spans="1:10" x14ac:dyDescent="0.25">
      <c r="A3602" s="1">
        <v>45098</v>
      </c>
      <c r="B3602" s="7">
        <v>0.24652777777777779</v>
      </c>
      <c r="C3602" s="7">
        <v>0.20833333333333334</v>
      </c>
      <c r="D3602" s="8">
        <f>Weather[[#This Row],[Date]]+Weather[[#This Row],[WeatherHourlyBuckets]]</f>
        <v>45098.208333333336</v>
      </c>
      <c r="E3602">
        <v>51.8</v>
      </c>
      <c r="F3602">
        <v>76.349999999999994</v>
      </c>
      <c r="G3602">
        <v>44.6</v>
      </c>
      <c r="H3602">
        <v>30.1</v>
      </c>
      <c r="I3602">
        <v>4</v>
      </c>
      <c r="J3602" t="s">
        <v>21</v>
      </c>
    </row>
    <row r="3603" spans="1:10" x14ac:dyDescent="0.25">
      <c r="A3603" s="1">
        <v>45098</v>
      </c>
      <c r="B3603" s="7">
        <v>0.24305555555555555</v>
      </c>
      <c r="C3603" s="7">
        <v>0.20833333333333334</v>
      </c>
      <c r="D3603" s="8">
        <f>Weather[[#This Row],[Date]]+Weather[[#This Row],[WeatherHourlyBuckets]]</f>
        <v>45098.208333333336</v>
      </c>
      <c r="E3603">
        <v>51.8</v>
      </c>
      <c r="F3603">
        <v>76.349999999999994</v>
      </c>
      <c r="G3603">
        <v>44.6</v>
      </c>
      <c r="H3603">
        <v>30.1</v>
      </c>
      <c r="I3603">
        <v>4</v>
      </c>
      <c r="J3603" t="s">
        <v>21</v>
      </c>
    </row>
    <row r="3604" spans="1:10" x14ac:dyDescent="0.25">
      <c r="A3604" s="1">
        <v>45098</v>
      </c>
      <c r="B3604" s="7">
        <v>0.23958333333333334</v>
      </c>
      <c r="C3604" s="7">
        <v>0.20833333333333334</v>
      </c>
      <c r="D3604" s="8">
        <f>Weather[[#This Row],[Date]]+Weather[[#This Row],[WeatherHourlyBuckets]]</f>
        <v>45098.208333333336</v>
      </c>
      <c r="E3604">
        <v>51.8</v>
      </c>
      <c r="F3604">
        <v>76.349999999999994</v>
      </c>
      <c r="G3604">
        <v>44.6</v>
      </c>
      <c r="H3604">
        <v>30.1</v>
      </c>
      <c r="I3604">
        <v>3</v>
      </c>
      <c r="J3604" t="s">
        <v>21</v>
      </c>
    </row>
    <row r="3605" spans="1:10" x14ac:dyDescent="0.25">
      <c r="A3605" s="1">
        <v>45098</v>
      </c>
      <c r="B3605" s="7">
        <v>0.2361111111111111</v>
      </c>
      <c r="C3605" s="7">
        <v>0.20833333333333334</v>
      </c>
      <c r="D3605" s="8">
        <f>Weather[[#This Row],[Date]]+Weather[[#This Row],[WeatherHourlyBuckets]]</f>
        <v>45098.208333333336</v>
      </c>
      <c r="E3605">
        <v>53.6</v>
      </c>
      <c r="F3605">
        <v>71.47</v>
      </c>
      <c r="G3605">
        <v>44.6</v>
      </c>
      <c r="H3605">
        <v>30.1</v>
      </c>
      <c r="I3605">
        <v>4</v>
      </c>
      <c r="J3605" t="s">
        <v>11</v>
      </c>
    </row>
    <row r="3606" spans="1:10" x14ac:dyDescent="0.25">
      <c r="A3606" s="1">
        <v>45098</v>
      </c>
      <c r="B3606" s="7">
        <v>0.2326388888888889</v>
      </c>
      <c r="C3606" s="7">
        <v>0.20833333333333334</v>
      </c>
      <c r="D3606" s="8">
        <f>Weather[[#This Row],[Date]]+Weather[[#This Row],[WeatherHourlyBuckets]]</f>
        <v>45098.208333333336</v>
      </c>
      <c r="E3606">
        <v>53.6</v>
      </c>
      <c r="F3606">
        <v>71.47</v>
      </c>
      <c r="G3606">
        <v>44.6</v>
      </c>
      <c r="H3606">
        <v>30.1</v>
      </c>
      <c r="I3606">
        <v>5</v>
      </c>
      <c r="J3606" t="s">
        <v>11</v>
      </c>
    </row>
    <row r="3607" spans="1:10" x14ac:dyDescent="0.25">
      <c r="A3607" s="1">
        <v>45098</v>
      </c>
      <c r="B3607" s="7">
        <v>0.22916666666666666</v>
      </c>
      <c r="C3607" s="7">
        <v>0.20833333333333334</v>
      </c>
      <c r="D3607" s="8">
        <f>Weather[[#This Row],[Date]]+Weather[[#This Row],[WeatherHourlyBuckets]]</f>
        <v>45098.208333333336</v>
      </c>
      <c r="E3607">
        <v>53.6</v>
      </c>
      <c r="F3607">
        <v>71.47</v>
      </c>
      <c r="G3607">
        <v>44.6</v>
      </c>
      <c r="H3607">
        <v>30.1</v>
      </c>
      <c r="I3607">
        <v>6</v>
      </c>
      <c r="J3607" t="s">
        <v>12</v>
      </c>
    </row>
    <row r="3608" spans="1:10" x14ac:dyDescent="0.25">
      <c r="A3608" s="1">
        <v>45098</v>
      </c>
      <c r="B3608" s="7">
        <v>0.21875</v>
      </c>
      <c r="C3608" s="7">
        <v>0.20833333333333334</v>
      </c>
      <c r="D3608" s="8">
        <f>Weather[[#This Row],[Date]]+Weather[[#This Row],[WeatherHourlyBuckets]]</f>
        <v>45098.208333333336</v>
      </c>
      <c r="E3608">
        <v>53.6</v>
      </c>
      <c r="F3608">
        <v>71.47</v>
      </c>
      <c r="G3608">
        <v>44.6</v>
      </c>
      <c r="H3608">
        <v>30.1</v>
      </c>
      <c r="I3608">
        <v>4</v>
      </c>
      <c r="J3608" t="s">
        <v>22</v>
      </c>
    </row>
    <row r="3609" spans="1:10" x14ac:dyDescent="0.25">
      <c r="A3609" s="1">
        <v>45098</v>
      </c>
      <c r="B3609" s="7">
        <v>0.21527777777777779</v>
      </c>
      <c r="C3609" s="7">
        <v>0.20833333333333334</v>
      </c>
      <c r="D3609" s="8">
        <f>Weather[[#This Row],[Date]]+Weather[[#This Row],[WeatherHourlyBuckets]]</f>
        <v>45098.208333333336</v>
      </c>
      <c r="E3609">
        <v>53.6</v>
      </c>
      <c r="F3609">
        <v>71.47</v>
      </c>
      <c r="G3609">
        <v>44.6</v>
      </c>
      <c r="H3609">
        <v>30.1</v>
      </c>
      <c r="I3609">
        <v>6</v>
      </c>
      <c r="J3609" t="s">
        <v>13</v>
      </c>
    </row>
    <row r="3610" spans="1:10" x14ac:dyDescent="0.25">
      <c r="A3610" s="1">
        <v>45098</v>
      </c>
      <c r="B3610" s="7">
        <v>0.21180555555555555</v>
      </c>
      <c r="C3610" s="7">
        <v>0.20833333333333334</v>
      </c>
      <c r="D3610" s="8">
        <f>Weather[[#This Row],[Date]]+Weather[[#This Row],[WeatherHourlyBuckets]]</f>
        <v>45098.208333333336</v>
      </c>
      <c r="E3610">
        <v>53.6</v>
      </c>
      <c r="F3610">
        <v>71.47</v>
      </c>
      <c r="G3610">
        <v>44.6</v>
      </c>
      <c r="H3610">
        <v>30.09</v>
      </c>
      <c r="I3610">
        <v>5</v>
      </c>
      <c r="J3610" t="s">
        <v>13</v>
      </c>
    </row>
    <row r="3611" spans="1:10" x14ac:dyDescent="0.25">
      <c r="A3611" s="1">
        <v>45098</v>
      </c>
      <c r="B3611" s="7">
        <v>0.1736111111111111</v>
      </c>
      <c r="C3611" s="7">
        <v>0.16666666666666666</v>
      </c>
      <c r="D3611" s="8">
        <f>Weather[[#This Row],[Date]]+Weather[[#This Row],[WeatherHourlyBuckets]]</f>
        <v>45098.166666666664</v>
      </c>
      <c r="E3611">
        <v>53.6</v>
      </c>
      <c r="F3611">
        <v>71.47</v>
      </c>
      <c r="G3611">
        <v>44.6</v>
      </c>
      <c r="H3611">
        <v>30.08</v>
      </c>
      <c r="I3611">
        <v>4</v>
      </c>
      <c r="J3611" t="s">
        <v>22</v>
      </c>
    </row>
    <row r="3612" spans="1:10" x14ac:dyDescent="0.25">
      <c r="A3612" s="1">
        <v>45098</v>
      </c>
      <c r="B3612" s="7">
        <v>0.1701388888888889</v>
      </c>
      <c r="C3612" s="7">
        <v>0.16666666666666666</v>
      </c>
      <c r="D3612" s="8">
        <f>Weather[[#This Row],[Date]]+Weather[[#This Row],[WeatherHourlyBuckets]]</f>
        <v>45098.166666666664</v>
      </c>
      <c r="E3612">
        <v>53.6</v>
      </c>
      <c r="F3612">
        <v>71.47</v>
      </c>
      <c r="G3612">
        <v>44.6</v>
      </c>
      <c r="H3612">
        <v>30.08</v>
      </c>
      <c r="I3612">
        <v>3</v>
      </c>
      <c r="J3612" t="s">
        <v>22</v>
      </c>
    </row>
    <row r="3613" spans="1:10" x14ac:dyDescent="0.25">
      <c r="A3613" s="1">
        <v>45098</v>
      </c>
      <c r="B3613" s="7">
        <v>0.16666666666666666</v>
      </c>
      <c r="C3613" s="7">
        <v>0.16666666666666666</v>
      </c>
      <c r="D3613" s="8">
        <f>Weather[[#This Row],[Date]]+Weather[[#This Row],[WeatherHourlyBuckets]]</f>
        <v>45098.166666666664</v>
      </c>
      <c r="E3613">
        <v>55.4</v>
      </c>
      <c r="F3613">
        <v>66.930000000000007</v>
      </c>
      <c r="G3613">
        <v>44.6</v>
      </c>
      <c r="H3613">
        <v>30.09</v>
      </c>
      <c r="I3613">
        <v>3</v>
      </c>
      <c r="J3613" t="s">
        <v>22</v>
      </c>
    </row>
    <row r="3614" spans="1:10" x14ac:dyDescent="0.25">
      <c r="A3614" s="1">
        <v>45098</v>
      </c>
      <c r="B3614" s="7">
        <v>0.16319444444444445</v>
      </c>
      <c r="C3614" s="7">
        <v>0.125</v>
      </c>
      <c r="D3614" s="8">
        <f>Weather[[#This Row],[Date]]+Weather[[#This Row],[WeatherHourlyBuckets]]</f>
        <v>45098.125</v>
      </c>
      <c r="E3614">
        <v>55.4</v>
      </c>
      <c r="F3614">
        <v>66.930000000000007</v>
      </c>
      <c r="G3614">
        <v>44.6</v>
      </c>
      <c r="H3614">
        <v>30.09</v>
      </c>
      <c r="I3614">
        <v>4</v>
      </c>
      <c r="J3614" t="s">
        <v>13</v>
      </c>
    </row>
    <row r="3615" spans="1:10" x14ac:dyDescent="0.25">
      <c r="A3615" s="1">
        <v>45098</v>
      </c>
      <c r="B3615" s="7">
        <v>0.15972222222222221</v>
      </c>
      <c r="C3615" s="7">
        <v>0.125</v>
      </c>
      <c r="D3615" s="8">
        <f>Weather[[#This Row],[Date]]+Weather[[#This Row],[WeatherHourlyBuckets]]</f>
        <v>45098.125</v>
      </c>
      <c r="E3615">
        <v>53.6</v>
      </c>
      <c r="F3615">
        <v>71.47</v>
      </c>
      <c r="G3615">
        <v>44.6</v>
      </c>
      <c r="H3615">
        <v>30.09</v>
      </c>
      <c r="I3615">
        <v>4</v>
      </c>
      <c r="J3615" t="s">
        <v>13</v>
      </c>
    </row>
    <row r="3616" spans="1:10" x14ac:dyDescent="0.25">
      <c r="A3616" s="1">
        <v>45098</v>
      </c>
      <c r="B3616" s="7">
        <v>0.15625</v>
      </c>
      <c r="C3616" s="7">
        <v>0.125</v>
      </c>
      <c r="D3616" s="8">
        <f>Weather[[#This Row],[Date]]+Weather[[#This Row],[WeatherHourlyBuckets]]</f>
        <v>45098.125</v>
      </c>
      <c r="E3616">
        <v>55.4</v>
      </c>
      <c r="F3616">
        <v>66.930000000000007</v>
      </c>
      <c r="G3616">
        <v>44.6</v>
      </c>
      <c r="H3616">
        <v>30.09</v>
      </c>
      <c r="I3616">
        <v>3</v>
      </c>
      <c r="J3616" t="s">
        <v>21</v>
      </c>
    </row>
    <row r="3617" spans="1:10" x14ac:dyDescent="0.25">
      <c r="A3617" s="1">
        <v>45098</v>
      </c>
      <c r="B3617" s="7">
        <v>0.15277777777777779</v>
      </c>
      <c r="C3617" s="7">
        <v>0.125</v>
      </c>
      <c r="D3617" s="8">
        <f>Weather[[#This Row],[Date]]+Weather[[#This Row],[WeatherHourlyBuckets]]</f>
        <v>45098.125</v>
      </c>
      <c r="E3617">
        <v>55.4</v>
      </c>
      <c r="F3617">
        <v>66.930000000000007</v>
      </c>
      <c r="G3617">
        <v>44.6</v>
      </c>
      <c r="H3617">
        <v>30.09</v>
      </c>
      <c r="J3617" t="s">
        <v>20</v>
      </c>
    </row>
    <row r="3618" spans="1:10" x14ac:dyDescent="0.25">
      <c r="A3618" s="1">
        <v>45098</v>
      </c>
      <c r="B3618" s="7">
        <v>0.14930555555555555</v>
      </c>
      <c r="C3618" s="7">
        <v>0.125</v>
      </c>
      <c r="D3618" s="8">
        <f>Weather[[#This Row],[Date]]+Weather[[#This Row],[WeatherHourlyBuckets]]</f>
        <v>45098.125</v>
      </c>
      <c r="E3618">
        <v>55.4</v>
      </c>
      <c r="F3618">
        <v>66.930000000000007</v>
      </c>
      <c r="G3618">
        <v>44.6</v>
      </c>
      <c r="H3618">
        <v>30.09</v>
      </c>
      <c r="J3618" t="s">
        <v>20</v>
      </c>
    </row>
    <row r="3619" spans="1:10" x14ac:dyDescent="0.25">
      <c r="A3619" s="1">
        <v>45098</v>
      </c>
      <c r="B3619" s="7">
        <v>0.14583333333333334</v>
      </c>
      <c r="C3619" s="7">
        <v>0.125</v>
      </c>
      <c r="D3619" s="8">
        <f>Weather[[#This Row],[Date]]+Weather[[#This Row],[WeatherHourlyBuckets]]</f>
        <v>45098.125</v>
      </c>
      <c r="E3619">
        <v>55.4</v>
      </c>
      <c r="F3619">
        <v>66.930000000000007</v>
      </c>
      <c r="G3619">
        <v>44.6</v>
      </c>
      <c r="H3619">
        <v>30.09</v>
      </c>
      <c r="J3619" t="s">
        <v>20</v>
      </c>
    </row>
    <row r="3620" spans="1:10" x14ac:dyDescent="0.25">
      <c r="A3620" s="1">
        <v>45098</v>
      </c>
      <c r="B3620" s="7">
        <v>0.13541666666666666</v>
      </c>
      <c r="C3620" s="7">
        <v>0.125</v>
      </c>
      <c r="D3620" s="8">
        <f>Weather[[#This Row],[Date]]+Weather[[#This Row],[WeatherHourlyBuckets]]</f>
        <v>45098.125</v>
      </c>
      <c r="E3620">
        <v>55.4</v>
      </c>
      <c r="F3620">
        <v>66.930000000000007</v>
      </c>
      <c r="G3620">
        <v>44.6</v>
      </c>
      <c r="H3620">
        <v>30.09</v>
      </c>
      <c r="I3620">
        <v>4</v>
      </c>
      <c r="J3620" t="s">
        <v>21</v>
      </c>
    </row>
    <row r="3621" spans="1:10" x14ac:dyDescent="0.25">
      <c r="A3621" s="1">
        <v>45098</v>
      </c>
      <c r="B3621" s="7">
        <v>0.13194444444444445</v>
      </c>
      <c r="C3621" s="7">
        <v>0.125</v>
      </c>
      <c r="D3621" s="8">
        <f>Weather[[#This Row],[Date]]+Weather[[#This Row],[WeatherHourlyBuckets]]</f>
        <v>45098.125</v>
      </c>
      <c r="E3621">
        <v>55.4</v>
      </c>
      <c r="F3621">
        <v>66.930000000000007</v>
      </c>
      <c r="G3621">
        <v>44.6</v>
      </c>
      <c r="H3621">
        <v>30.09</v>
      </c>
      <c r="I3621">
        <v>5</v>
      </c>
      <c r="J3621" t="s">
        <v>21</v>
      </c>
    </row>
    <row r="3622" spans="1:10" x14ac:dyDescent="0.25">
      <c r="A3622" s="1">
        <v>45098</v>
      </c>
      <c r="B3622" s="7">
        <v>0.12847222222222221</v>
      </c>
      <c r="C3622" s="7">
        <v>0.125</v>
      </c>
      <c r="D3622" s="8">
        <f>Weather[[#This Row],[Date]]+Weather[[#This Row],[WeatherHourlyBuckets]]</f>
        <v>45098.125</v>
      </c>
      <c r="E3622">
        <v>53.6</v>
      </c>
      <c r="F3622">
        <v>71.47</v>
      </c>
      <c r="G3622">
        <v>44.6</v>
      </c>
      <c r="H3622">
        <v>30.09</v>
      </c>
      <c r="I3622">
        <v>7</v>
      </c>
      <c r="J3622" t="s">
        <v>21</v>
      </c>
    </row>
    <row r="3623" spans="1:10" x14ac:dyDescent="0.25">
      <c r="A3623" s="1">
        <v>45098</v>
      </c>
      <c r="B3623" s="7">
        <v>0.125</v>
      </c>
      <c r="C3623" s="7">
        <v>0.125</v>
      </c>
      <c r="D3623" s="8">
        <f>Weather[[#This Row],[Date]]+Weather[[#This Row],[WeatherHourlyBuckets]]</f>
        <v>45098.125</v>
      </c>
      <c r="E3623">
        <v>55.4</v>
      </c>
      <c r="F3623">
        <v>66.930000000000007</v>
      </c>
      <c r="G3623">
        <v>44.6</v>
      </c>
      <c r="H3623">
        <v>30.09</v>
      </c>
      <c r="I3623">
        <v>7</v>
      </c>
      <c r="J3623" t="s">
        <v>21</v>
      </c>
    </row>
    <row r="3624" spans="1:10" x14ac:dyDescent="0.25">
      <c r="A3624" s="1">
        <v>45098</v>
      </c>
      <c r="B3624" s="7">
        <v>0.12152777777777778</v>
      </c>
      <c r="C3624" s="7">
        <v>8.3333333333333329E-2</v>
      </c>
      <c r="D3624" s="8">
        <f>Weather[[#This Row],[Date]]+Weather[[#This Row],[WeatherHourlyBuckets]]</f>
        <v>45098.083333333336</v>
      </c>
      <c r="E3624">
        <v>55.4</v>
      </c>
      <c r="F3624">
        <v>66.930000000000007</v>
      </c>
      <c r="G3624">
        <v>44.6</v>
      </c>
      <c r="H3624">
        <v>30.09</v>
      </c>
      <c r="I3624">
        <v>6</v>
      </c>
      <c r="J3624" t="s">
        <v>21</v>
      </c>
    </row>
    <row r="3625" spans="1:10" x14ac:dyDescent="0.25">
      <c r="A3625" s="1">
        <v>45098</v>
      </c>
      <c r="B3625" s="7">
        <v>0.11805555555555555</v>
      </c>
      <c r="C3625" s="7">
        <v>8.3333333333333329E-2</v>
      </c>
      <c r="D3625" s="8">
        <f>Weather[[#This Row],[Date]]+Weather[[#This Row],[WeatherHourlyBuckets]]</f>
        <v>45098.083333333336</v>
      </c>
      <c r="E3625">
        <v>55.4</v>
      </c>
      <c r="F3625">
        <v>66.930000000000007</v>
      </c>
      <c r="G3625">
        <v>44.6</v>
      </c>
      <c r="H3625">
        <v>30.09</v>
      </c>
      <c r="I3625">
        <v>5</v>
      </c>
      <c r="J3625" t="s">
        <v>11</v>
      </c>
    </row>
    <row r="3626" spans="1:10" x14ac:dyDescent="0.25">
      <c r="A3626" s="1">
        <v>45098</v>
      </c>
      <c r="B3626" s="7">
        <v>0.11458333333333333</v>
      </c>
      <c r="C3626" s="7">
        <v>8.3333333333333329E-2</v>
      </c>
      <c r="D3626" s="8">
        <f>Weather[[#This Row],[Date]]+Weather[[#This Row],[WeatherHourlyBuckets]]</f>
        <v>45098.083333333336</v>
      </c>
      <c r="E3626">
        <v>57.2</v>
      </c>
      <c r="F3626">
        <v>62.72</v>
      </c>
      <c r="G3626">
        <v>44.6</v>
      </c>
      <c r="H3626">
        <v>30.09</v>
      </c>
      <c r="I3626">
        <v>5</v>
      </c>
      <c r="J3626" t="s">
        <v>21</v>
      </c>
    </row>
    <row r="3627" spans="1:10" x14ac:dyDescent="0.25">
      <c r="A3627" s="1">
        <v>45098</v>
      </c>
      <c r="B3627" s="7">
        <v>0.1111111111111111</v>
      </c>
      <c r="C3627" s="7">
        <v>8.3333333333333329E-2</v>
      </c>
      <c r="D3627" s="8">
        <f>Weather[[#This Row],[Date]]+Weather[[#This Row],[WeatherHourlyBuckets]]</f>
        <v>45098.083333333336</v>
      </c>
      <c r="E3627">
        <v>55.4</v>
      </c>
      <c r="F3627">
        <v>66.930000000000007</v>
      </c>
      <c r="G3627">
        <v>44.6</v>
      </c>
      <c r="H3627">
        <v>30.09</v>
      </c>
      <c r="I3627">
        <v>3</v>
      </c>
      <c r="J3627" t="s">
        <v>12</v>
      </c>
    </row>
    <row r="3628" spans="1:10" x14ac:dyDescent="0.25">
      <c r="A3628" s="1">
        <v>45098</v>
      </c>
      <c r="B3628" s="7">
        <v>0.1076388888888889</v>
      </c>
      <c r="C3628" s="7">
        <v>8.3333333333333329E-2</v>
      </c>
      <c r="D3628" s="8">
        <f>Weather[[#This Row],[Date]]+Weather[[#This Row],[WeatherHourlyBuckets]]</f>
        <v>45098.083333333336</v>
      </c>
      <c r="E3628">
        <v>57.2</v>
      </c>
      <c r="F3628">
        <v>62.72</v>
      </c>
      <c r="G3628">
        <v>44.6</v>
      </c>
      <c r="H3628">
        <v>30.09</v>
      </c>
      <c r="I3628">
        <v>5</v>
      </c>
      <c r="J3628" t="s">
        <v>21</v>
      </c>
    </row>
    <row r="3629" spans="1:10" x14ac:dyDescent="0.25">
      <c r="A3629" s="1">
        <v>45098</v>
      </c>
      <c r="B3629" s="7">
        <v>0.10416666666666667</v>
      </c>
      <c r="C3629" s="7">
        <v>8.3333333333333329E-2</v>
      </c>
      <c r="D3629" s="8">
        <f>Weather[[#This Row],[Date]]+Weather[[#This Row],[WeatherHourlyBuckets]]</f>
        <v>45098.083333333336</v>
      </c>
      <c r="E3629">
        <v>55.4</v>
      </c>
      <c r="F3629">
        <v>66.930000000000007</v>
      </c>
      <c r="G3629">
        <v>44.6</v>
      </c>
      <c r="H3629">
        <v>30.09</v>
      </c>
      <c r="I3629">
        <v>3</v>
      </c>
      <c r="J3629" t="s">
        <v>11</v>
      </c>
    </row>
    <row r="3630" spans="1:10" x14ac:dyDescent="0.25">
      <c r="A3630" s="1">
        <v>45098</v>
      </c>
      <c r="B3630" s="7">
        <v>9.375E-2</v>
      </c>
      <c r="C3630" s="7">
        <v>8.3333333333333329E-2</v>
      </c>
      <c r="D3630" s="8">
        <f>Weather[[#This Row],[Date]]+Weather[[#This Row],[WeatherHourlyBuckets]]</f>
        <v>45098.083333333336</v>
      </c>
      <c r="E3630">
        <v>55.4</v>
      </c>
      <c r="F3630">
        <v>66.930000000000007</v>
      </c>
      <c r="G3630">
        <v>44.6</v>
      </c>
      <c r="H3630">
        <v>30.09</v>
      </c>
      <c r="J3630" t="s">
        <v>20</v>
      </c>
    </row>
    <row r="3631" spans="1:10" x14ac:dyDescent="0.25">
      <c r="A3631" s="1">
        <v>45098</v>
      </c>
      <c r="B3631" s="7">
        <v>5.2083333333333336E-2</v>
      </c>
      <c r="C3631" s="7">
        <v>4.1666666666666664E-2</v>
      </c>
      <c r="D3631" s="8">
        <f>Weather[[#This Row],[Date]]+Weather[[#This Row],[WeatherHourlyBuckets]]</f>
        <v>45098.041666666664</v>
      </c>
      <c r="E3631">
        <v>57.2</v>
      </c>
      <c r="F3631">
        <v>62.72</v>
      </c>
      <c r="G3631">
        <v>44.6</v>
      </c>
      <c r="H3631">
        <v>30.09</v>
      </c>
      <c r="I3631">
        <v>4</v>
      </c>
      <c r="J3631" t="s">
        <v>21</v>
      </c>
    </row>
    <row r="3632" spans="1:10" x14ac:dyDescent="0.25">
      <c r="A3632" s="1">
        <v>45098</v>
      </c>
      <c r="B3632" s="7">
        <v>4.1666666666666664E-2</v>
      </c>
      <c r="C3632" s="7">
        <v>4.1666666666666664E-2</v>
      </c>
      <c r="D3632" s="8">
        <f>Weather[[#This Row],[Date]]+Weather[[#This Row],[WeatherHourlyBuckets]]</f>
        <v>45098.041666666664</v>
      </c>
      <c r="E3632">
        <v>59</v>
      </c>
      <c r="F3632">
        <v>58.8</v>
      </c>
      <c r="G3632">
        <v>44.6</v>
      </c>
      <c r="H3632">
        <v>30.09</v>
      </c>
      <c r="I3632">
        <v>6</v>
      </c>
      <c r="J3632" t="s">
        <v>21</v>
      </c>
    </row>
    <row r="3633" spans="1:10" x14ac:dyDescent="0.25">
      <c r="A3633" s="1">
        <v>45098</v>
      </c>
      <c r="B3633" s="7">
        <v>2.7777777777777776E-2</v>
      </c>
      <c r="C3633" s="7">
        <v>0</v>
      </c>
      <c r="D3633" s="8">
        <f>Weather[[#This Row],[Date]]+Weather[[#This Row],[WeatherHourlyBuckets]]</f>
        <v>45098</v>
      </c>
      <c r="E3633">
        <v>59</v>
      </c>
      <c r="F3633">
        <v>58.8</v>
      </c>
      <c r="G3633">
        <v>44.6</v>
      </c>
      <c r="H3633">
        <v>30.1</v>
      </c>
      <c r="I3633">
        <v>5</v>
      </c>
      <c r="J3633" t="s">
        <v>21</v>
      </c>
    </row>
    <row r="3634" spans="1:10" x14ac:dyDescent="0.25">
      <c r="A3634" s="1">
        <v>45098</v>
      </c>
      <c r="B3634" s="7">
        <v>0.44444444444444442</v>
      </c>
      <c r="C3634" s="7">
        <v>0.41666666666666669</v>
      </c>
      <c r="D3634" s="8">
        <f>Weather[[#This Row],[Date]]+Weather[[#This Row],[WeatherHourlyBuckets]]</f>
        <v>45098.416666666664</v>
      </c>
      <c r="E3634">
        <v>71.599999999999994</v>
      </c>
      <c r="F3634">
        <v>53.1</v>
      </c>
      <c r="G3634">
        <v>53.6</v>
      </c>
      <c r="H3634">
        <v>30.13</v>
      </c>
      <c r="I3634">
        <v>8</v>
      </c>
      <c r="J3634" t="s">
        <v>26</v>
      </c>
    </row>
    <row r="3635" spans="1:10" x14ac:dyDescent="0.25">
      <c r="A3635" s="1">
        <v>45098</v>
      </c>
      <c r="B3635" s="7">
        <v>0.44097222222222221</v>
      </c>
      <c r="C3635" s="7">
        <v>0.41666666666666669</v>
      </c>
      <c r="D3635" s="8">
        <f>Weather[[#This Row],[Date]]+Weather[[#This Row],[WeatherHourlyBuckets]]</f>
        <v>45098.416666666664</v>
      </c>
      <c r="E3635">
        <v>71.599999999999994</v>
      </c>
      <c r="F3635">
        <v>53.1</v>
      </c>
      <c r="G3635">
        <v>53.6</v>
      </c>
      <c r="H3635">
        <v>30.13</v>
      </c>
      <c r="I3635">
        <v>9</v>
      </c>
      <c r="J3635" t="s">
        <v>14</v>
      </c>
    </row>
    <row r="3636" spans="1:10" x14ac:dyDescent="0.25">
      <c r="A3636" s="1">
        <v>45098</v>
      </c>
      <c r="B3636" s="7">
        <v>0.9375</v>
      </c>
      <c r="C3636" s="7">
        <v>0.91666666666666663</v>
      </c>
      <c r="D3636" s="8">
        <f>Weather[[#This Row],[Date]]+Weather[[#This Row],[WeatherHourlyBuckets]]</f>
        <v>45098.916666666664</v>
      </c>
      <c r="E3636">
        <v>62.6</v>
      </c>
      <c r="F3636">
        <v>77.33</v>
      </c>
      <c r="G3636">
        <v>55.4</v>
      </c>
      <c r="H3636">
        <v>30.17</v>
      </c>
      <c r="I3636">
        <v>9</v>
      </c>
      <c r="J3636" t="s">
        <v>25</v>
      </c>
    </row>
    <row r="3637" spans="1:10" x14ac:dyDescent="0.25">
      <c r="A3637" s="1">
        <v>45098</v>
      </c>
      <c r="B3637" s="7">
        <v>0.92708333333333337</v>
      </c>
      <c r="C3637" s="7">
        <v>0.91666666666666663</v>
      </c>
      <c r="D3637" s="8">
        <f>Weather[[#This Row],[Date]]+Weather[[#This Row],[WeatherHourlyBuckets]]</f>
        <v>45098.916666666664</v>
      </c>
      <c r="E3637">
        <v>64.400000000000006</v>
      </c>
      <c r="F3637">
        <v>72.599999999999994</v>
      </c>
      <c r="G3637">
        <v>55.4</v>
      </c>
      <c r="H3637">
        <v>30.16</v>
      </c>
      <c r="I3637">
        <v>8</v>
      </c>
      <c r="J3637" t="s">
        <v>13</v>
      </c>
    </row>
    <row r="3638" spans="1:10" x14ac:dyDescent="0.25">
      <c r="A3638" s="1">
        <v>45098</v>
      </c>
      <c r="B3638" s="7">
        <v>0.92361111111111116</v>
      </c>
      <c r="C3638" s="7">
        <v>0.91666666666666663</v>
      </c>
      <c r="D3638" s="8">
        <f>Weather[[#This Row],[Date]]+Weather[[#This Row],[WeatherHourlyBuckets]]</f>
        <v>45098.916666666664</v>
      </c>
      <c r="E3638">
        <v>62.6</v>
      </c>
      <c r="F3638">
        <v>77.33</v>
      </c>
      <c r="G3638">
        <v>55.4</v>
      </c>
      <c r="H3638">
        <v>30.15</v>
      </c>
      <c r="I3638">
        <v>11</v>
      </c>
      <c r="J3638" t="s">
        <v>23</v>
      </c>
    </row>
    <row r="3639" spans="1:10" x14ac:dyDescent="0.25">
      <c r="A3639" s="1">
        <v>45098</v>
      </c>
      <c r="B3639" s="7">
        <v>0.92013888888888884</v>
      </c>
      <c r="C3639" s="7">
        <v>0.91666666666666663</v>
      </c>
      <c r="D3639" s="8">
        <f>Weather[[#This Row],[Date]]+Weather[[#This Row],[WeatherHourlyBuckets]]</f>
        <v>45098.916666666664</v>
      </c>
      <c r="E3639">
        <v>62.6</v>
      </c>
      <c r="F3639">
        <v>77.33</v>
      </c>
      <c r="G3639">
        <v>55.4</v>
      </c>
      <c r="H3639">
        <v>30.14</v>
      </c>
      <c r="I3639">
        <v>10</v>
      </c>
      <c r="J3639" t="s">
        <v>25</v>
      </c>
    </row>
    <row r="3640" spans="1:10" x14ac:dyDescent="0.25">
      <c r="A3640" s="1">
        <v>45098</v>
      </c>
      <c r="B3640" s="7">
        <v>0.91666666666666663</v>
      </c>
      <c r="C3640" s="7">
        <v>0.91666666666666663</v>
      </c>
      <c r="D3640" s="8">
        <f>Weather[[#This Row],[Date]]+Weather[[#This Row],[WeatherHourlyBuckets]]</f>
        <v>45098.916666666664</v>
      </c>
      <c r="E3640">
        <v>62.6</v>
      </c>
      <c r="F3640">
        <v>77.33</v>
      </c>
      <c r="G3640">
        <v>55.4</v>
      </c>
      <c r="H3640">
        <v>30.14</v>
      </c>
      <c r="I3640">
        <v>11</v>
      </c>
      <c r="J3640" t="s">
        <v>23</v>
      </c>
    </row>
    <row r="3641" spans="1:10" x14ac:dyDescent="0.25">
      <c r="A3641" s="1">
        <v>45098</v>
      </c>
      <c r="B3641" s="7">
        <v>0.86805555555555558</v>
      </c>
      <c r="C3641" s="7">
        <v>0.83333333333333337</v>
      </c>
      <c r="D3641" s="8">
        <f>Weather[[#This Row],[Date]]+Weather[[#This Row],[WeatherHourlyBuckets]]</f>
        <v>45098.833333333336</v>
      </c>
      <c r="E3641">
        <v>62.6</v>
      </c>
      <c r="F3641">
        <v>77.33</v>
      </c>
      <c r="G3641">
        <v>55.4</v>
      </c>
      <c r="H3641">
        <v>30.09</v>
      </c>
      <c r="I3641">
        <v>13</v>
      </c>
      <c r="J3641" t="s">
        <v>13</v>
      </c>
    </row>
    <row r="3642" spans="1:10" x14ac:dyDescent="0.25">
      <c r="A3642" s="1">
        <v>45098</v>
      </c>
      <c r="B3642" s="7">
        <v>0.86458333333333337</v>
      </c>
      <c r="C3642" s="7">
        <v>0.83333333333333337</v>
      </c>
      <c r="D3642" s="8">
        <f>Weather[[#This Row],[Date]]+Weather[[#This Row],[WeatherHourlyBuckets]]</f>
        <v>45098.833333333336</v>
      </c>
      <c r="E3642">
        <v>62.6</v>
      </c>
      <c r="F3642">
        <v>77.33</v>
      </c>
      <c r="G3642">
        <v>55.4</v>
      </c>
      <c r="H3642">
        <v>30.09</v>
      </c>
      <c r="I3642">
        <v>12</v>
      </c>
      <c r="J3642" t="s">
        <v>22</v>
      </c>
    </row>
    <row r="3643" spans="1:10" x14ac:dyDescent="0.25">
      <c r="A3643" s="1">
        <v>45098</v>
      </c>
      <c r="B3643" s="7">
        <v>0.85763888888888884</v>
      </c>
      <c r="C3643" s="7">
        <v>0.83333333333333337</v>
      </c>
      <c r="D3643" s="8">
        <f>Weather[[#This Row],[Date]]+Weather[[#This Row],[WeatherHourlyBuckets]]</f>
        <v>45098.833333333336</v>
      </c>
      <c r="E3643">
        <v>62.6</v>
      </c>
      <c r="F3643">
        <v>77.33</v>
      </c>
      <c r="G3643">
        <v>55.4</v>
      </c>
      <c r="H3643">
        <v>30.07</v>
      </c>
      <c r="I3643">
        <v>14</v>
      </c>
      <c r="J3643" t="s">
        <v>22</v>
      </c>
    </row>
    <row r="3644" spans="1:10" x14ac:dyDescent="0.25">
      <c r="A3644" s="1">
        <v>45098</v>
      </c>
      <c r="B3644" s="7">
        <v>0.75694444444444442</v>
      </c>
      <c r="C3644" s="7">
        <v>0.75</v>
      </c>
      <c r="D3644" s="8">
        <f>Weather[[#This Row],[Date]]+Weather[[#This Row],[WeatherHourlyBuckets]]</f>
        <v>45098.75</v>
      </c>
      <c r="E3644">
        <v>75.2</v>
      </c>
      <c r="F3644">
        <v>50.25</v>
      </c>
      <c r="G3644">
        <v>55.4</v>
      </c>
      <c r="H3644">
        <v>30.03</v>
      </c>
      <c r="J3644" t="s">
        <v>20</v>
      </c>
    </row>
    <row r="3645" spans="1:10" x14ac:dyDescent="0.25">
      <c r="A3645" s="1">
        <v>45098</v>
      </c>
      <c r="B3645" s="7">
        <v>0.75</v>
      </c>
      <c r="C3645" s="7">
        <v>0.75</v>
      </c>
      <c r="D3645" s="8">
        <f>Weather[[#This Row],[Date]]+Weather[[#This Row],[WeatherHourlyBuckets]]</f>
        <v>45098.75</v>
      </c>
      <c r="E3645">
        <v>75.2</v>
      </c>
      <c r="F3645">
        <v>50.25</v>
      </c>
      <c r="G3645">
        <v>55.4</v>
      </c>
      <c r="H3645">
        <v>30.04</v>
      </c>
      <c r="I3645">
        <v>3</v>
      </c>
      <c r="J3645" t="s">
        <v>18</v>
      </c>
    </row>
    <row r="3646" spans="1:10" x14ac:dyDescent="0.25">
      <c r="A3646" s="1">
        <v>45098</v>
      </c>
      <c r="B3646" s="7">
        <v>0.74652777777777779</v>
      </c>
      <c r="C3646" s="7">
        <v>0.70833333333333337</v>
      </c>
      <c r="D3646" s="8">
        <f>Weather[[#This Row],[Date]]+Weather[[#This Row],[WeatherHourlyBuckets]]</f>
        <v>45098.708333333336</v>
      </c>
      <c r="E3646">
        <v>75.2</v>
      </c>
      <c r="F3646">
        <v>50.25</v>
      </c>
      <c r="G3646">
        <v>55.4</v>
      </c>
      <c r="H3646">
        <v>30.04</v>
      </c>
      <c r="J3646" t="s">
        <v>20</v>
      </c>
    </row>
    <row r="3647" spans="1:10" x14ac:dyDescent="0.25">
      <c r="A3647" s="1">
        <v>45098</v>
      </c>
      <c r="B3647" s="7">
        <v>0.74305555555555558</v>
      </c>
      <c r="C3647" s="7">
        <v>0.70833333333333337</v>
      </c>
      <c r="D3647" s="8">
        <f>Weather[[#This Row],[Date]]+Weather[[#This Row],[WeatherHourlyBuckets]]</f>
        <v>45098.708333333336</v>
      </c>
      <c r="E3647">
        <v>75.2</v>
      </c>
      <c r="F3647">
        <v>50.25</v>
      </c>
      <c r="G3647">
        <v>55.4</v>
      </c>
      <c r="H3647">
        <v>30.04</v>
      </c>
      <c r="I3647">
        <v>4</v>
      </c>
      <c r="J3647" t="s">
        <v>18</v>
      </c>
    </row>
    <row r="3648" spans="1:10" x14ac:dyDescent="0.25">
      <c r="A3648" s="1">
        <v>45098</v>
      </c>
      <c r="B3648" s="7">
        <v>0.73958333333333337</v>
      </c>
      <c r="C3648" s="7">
        <v>0.70833333333333337</v>
      </c>
      <c r="D3648" s="8">
        <f>Weather[[#This Row],[Date]]+Weather[[#This Row],[WeatherHourlyBuckets]]</f>
        <v>45098.708333333336</v>
      </c>
      <c r="E3648">
        <v>75.2</v>
      </c>
      <c r="F3648">
        <v>50.25</v>
      </c>
      <c r="G3648">
        <v>55.4</v>
      </c>
      <c r="H3648">
        <v>30.05</v>
      </c>
      <c r="I3648">
        <v>6</v>
      </c>
      <c r="J3648" t="s">
        <v>16</v>
      </c>
    </row>
    <row r="3649" spans="1:10" x14ac:dyDescent="0.25">
      <c r="A3649" s="1">
        <v>45098</v>
      </c>
      <c r="B3649" s="7">
        <v>0.73611111111111116</v>
      </c>
      <c r="C3649" s="7">
        <v>0.70833333333333337</v>
      </c>
      <c r="D3649" s="8">
        <f>Weather[[#This Row],[Date]]+Weather[[#This Row],[WeatherHourlyBuckets]]</f>
        <v>45098.708333333336</v>
      </c>
      <c r="E3649">
        <v>75.2</v>
      </c>
      <c r="F3649">
        <v>50.25</v>
      </c>
      <c r="G3649">
        <v>55.4</v>
      </c>
      <c r="H3649">
        <v>30.05</v>
      </c>
      <c r="I3649">
        <v>6</v>
      </c>
      <c r="J3649" t="s">
        <v>18</v>
      </c>
    </row>
    <row r="3650" spans="1:10" x14ac:dyDescent="0.25">
      <c r="A3650" s="1">
        <v>45098</v>
      </c>
      <c r="B3650" s="7">
        <v>0.73263888888888884</v>
      </c>
      <c r="C3650" s="7">
        <v>0.70833333333333337</v>
      </c>
      <c r="D3650" s="8">
        <f>Weather[[#This Row],[Date]]+Weather[[#This Row],[WeatherHourlyBuckets]]</f>
        <v>45098.708333333336</v>
      </c>
      <c r="E3650">
        <v>77</v>
      </c>
      <c r="F3650">
        <v>47.33</v>
      </c>
      <c r="G3650">
        <v>55.4</v>
      </c>
      <c r="H3650">
        <v>30.05</v>
      </c>
      <c r="I3650">
        <v>7</v>
      </c>
      <c r="J3650" t="s">
        <v>18</v>
      </c>
    </row>
    <row r="3651" spans="1:10" x14ac:dyDescent="0.25">
      <c r="A3651" s="1">
        <v>45098</v>
      </c>
      <c r="B3651" s="7">
        <v>0.72916666666666663</v>
      </c>
      <c r="C3651" s="7">
        <v>0.70833333333333337</v>
      </c>
      <c r="D3651" s="8">
        <f>Weather[[#This Row],[Date]]+Weather[[#This Row],[WeatherHourlyBuckets]]</f>
        <v>45098.708333333336</v>
      </c>
      <c r="E3651">
        <v>78.8</v>
      </c>
      <c r="F3651">
        <v>44.61</v>
      </c>
      <c r="G3651">
        <v>55.4</v>
      </c>
      <c r="H3651">
        <v>30.05</v>
      </c>
      <c r="I3651">
        <v>6</v>
      </c>
      <c r="J3651" t="s">
        <v>16</v>
      </c>
    </row>
    <row r="3652" spans="1:10" x14ac:dyDescent="0.25">
      <c r="A3652" s="1">
        <v>45098</v>
      </c>
      <c r="B3652" s="7">
        <v>0.49305555555555558</v>
      </c>
      <c r="C3652" s="7">
        <v>0.45833333333333331</v>
      </c>
      <c r="D3652" s="8">
        <f>Weather[[#This Row],[Date]]+Weather[[#This Row],[WeatherHourlyBuckets]]</f>
        <v>45098.458333333336</v>
      </c>
      <c r="E3652">
        <v>71.599999999999994</v>
      </c>
      <c r="F3652">
        <v>56.7</v>
      </c>
      <c r="G3652">
        <v>55.4</v>
      </c>
      <c r="H3652">
        <v>30.14</v>
      </c>
      <c r="I3652">
        <v>6</v>
      </c>
      <c r="J3652" t="s">
        <v>23</v>
      </c>
    </row>
    <row r="3653" spans="1:10" x14ac:dyDescent="0.25">
      <c r="A3653" s="1">
        <v>45098</v>
      </c>
      <c r="B3653" s="7">
        <v>0.44791666666666669</v>
      </c>
      <c r="C3653" s="7">
        <v>0.41666666666666669</v>
      </c>
      <c r="D3653" s="8">
        <f>Weather[[#This Row],[Date]]+Weather[[#This Row],[WeatherHourlyBuckets]]</f>
        <v>45098.416666666664</v>
      </c>
      <c r="E3653">
        <v>71.599999999999994</v>
      </c>
      <c r="F3653">
        <v>56.7</v>
      </c>
      <c r="G3653">
        <v>55.4</v>
      </c>
      <c r="H3653">
        <v>30.14</v>
      </c>
      <c r="I3653">
        <v>9</v>
      </c>
      <c r="J3653" t="s">
        <v>26</v>
      </c>
    </row>
    <row r="3654" spans="1:10" x14ac:dyDescent="0.25">
      <c r="A3654" s="1">
        <v>45098</v>
      </c>
      <c r="B3654" s="7">
        <v>0.91319444444444442</v>
      </c>
      <c r="C3654" s="7">
        <v>0.875</v>
      </c>
      <c r="D3654" s="8">
        <f>Weather[[#This Row],[Date]]+Weather[[#This Row],[WeatherHourlyBuckets]]</f>
        <v>45098.875</v>
      </c>
      <c r="E3654">
        <v>64.400000000000006</v>
      </c>
      <c r="F3654">
        <v>77.48</v>
      </c>
      <c r="G3654">
        <v>57.2</v>
      </c>
      <c r="H3654">
        <v>30.14</v>
      </c>
      <c r="I3654">
        <v>11</v>
      </c>
      <c r="J3654" t="s">
        <v>25</v>
      </c>
    </row>
    <row r="3655" spans="1:10" x14ac:dyDescent="0.25">
      <c r="A3655" s="1">
        <v>45098</v>
      </c>
      <c r="B3655" s="7">
        <v>0.90972222222222221</v>
      </c>
      <c r="C3655" s="7">
        <v>0.875</v>
      </c>
      <c r="D3655" s="8">
        <f>Weather[[#This Row],[Date]]+Weather[[#This Row],[WeatherHourlyBuckets]]</f>
        <v>45098.875</v>
      </c>
      <c r="E3655">
        <v>64.400000000000006</v>
      </c>
      <c r="F3655">
        <v>77.48</v>
      </c>
      <c r="G3655">
        <v>57.2</v>
      </c>
      <c r="H3655">
        <v>30.14</v>
      </c>
      <c r="I3655">
        <v>10</v>
      </c>
      <c r="J3655" t="s">
        <v>13</v>
      </c>
    </row>
    <row r="3656" spans="1:10" x14ac:dyDescent="0.25">
      <c r="A3656" s="1">
        <v>45098</v>
      </c>
      <c r="B3656" s="7">
        <v>0.89930555555555558</v>
      </c>
      <c r="C3656" s="7">
        <v>0.875</v>
      </c>
      <c r="D3656" s="8">
        <f>Weather[[#This Row],[Date]]+Weather[[#This Row],[WeatherHourlyBuckets]]</f>
        <v>45098.875</v>
      </c>
      <c r="E3656">
        <v>64.400000000000006</v>
      </c>
      <c r="F3656">
        <v>77.48</v>
      </c>
      <c r="G3656">
        <v>57.2</v>
      </c>
      <c r="H3656">
        <v>30.11</v>
      </c>
      <c r="I3656">
        <v>15</v>
      </c>
      <c r="J3656" t="s">
        <v>22</v>
      </c>
    </row>
    <row r="3657" spans="1:10" x14ac:dyDescent="0.25">
      <c r="A3657" s="1">
        <v>45098</v>
      </c>
      <c r="B3657" s="7">
        <v>0.89583333333333337</v>
      </c>
      <c r="C3657" s="7">
        <v>0.875</v>
      </c>
      <c r="D3657" s="8">
        <f>Weather[[#This Row],[Date]]+Weather[[#This Row],[WeatherHourlyBuckets]]</f>
        <v>45098.875</v>
      </c>
      <c r="E3657">
        <v>62.6</v>
      </c>
      <c r="F3657">
        <v>82.52</v>
      </c>
      <c r="G3657">
        <v>57.2</v>
      </c>
      <c r="H3657">
        <v>30.09</v>
      </c>
      <c r="I3657">
        <v>15</v>
      </c>
      <c r="J3657" t="s">
        <v>12</v>
      </c>
    </row>
    <row r="3658" spans="1:10" x14ac:dyDescent="0.25">
      <c r="A3658" s="1">
        <v>45098</v>
      </c>
      <c r="B3658" s="7">
        <v>0.88541666666666663</v>
      </c>
      <c r="C3658" s="7">
        <v>0.875</v>
      </c>
      <c r="D3658" s="8">
        <f>Weather[[#This Row],[Date]]+Weather[[#This Row],[WeatherHourlyBuckets]]</f>
        <v>45098.875</v>
      </c>
      <c r="E3658">
        <v>64.400000000000006</v>
      </c>
      <c r="F3658">
        <v>77.48</v>
      </c>
      <c r="G3658">
        <v>57.2</v>
      </c>
      <c r="H3658">
        <v>30.09</v>
      </c>
      <c r="I3658">
        <v>14</v>
      </c>
      <c r="J3658" t="s">
        <v>22</v>
      </c>
    </row>
    <row r="3659" spans="1:10" x14ac:dyDescent="0.25">
      <c r="A3659" s="1">
        <v>45098</v>
      </c>
      <c r="B3659" s="7">
        <v>0.88194444444444442</v>
      </c>
      <c r="C3659" s="7">
        <v>0.875</v>
      </c>
      <c r="D3659" s="8">
        <f>Weather[[#This Row],[Date]]+Weather[[#This Row],[WeatherHourlyBuckets]]</f>
        <v>45098.875</v>
      </c>
      <c r="E3659">
        <v>64.400000000000006</v>
      </c>
      <c r="F3659">
        <v>77.48</v>
      </c>
      <c r="G3659">
        <v>57.2</v>
      </c>
      <c r="H3659">
        <v>30.1</v>
      </c>
      <c r="I3659">
        <v>14</v>
      </c>
      <c r="J3659" t="s">
        <v>22</v>
      </c>
    </row>
    <row r="3660" spans="1:10" x14ac:dyDescent="0.25">
      <c r="A3660" s="1">
        <v>45098</v>
      </c>
      <c r="B3660" s="7">
        <v>0.87847222222222221</v>
      </c>
      <c r="C3660" s="7">
        <v>0.875</v>
      </c>
      <c r="D3660" s="8">
        <f>Weather[[#This Row],[Date]]+Weather[[#This Row],[WeatherHourlyBuckets]]</f>
        <v>45098.875</v>
      </c>
      <c r="E3660">
        <v>64.400000000000006</v>
      </c>
      <c r="F3660">
        <v>77.48</v>
      </c>
      <c r="G3660">
        <v>57.2</v>
      </c>
      <c r="H3660">
        <v>30.09</v>
      </c>
      <c r="I3660">
        <v>14</v>
      </c>
      <c r="J3660" t="s">
        <v>12</v>
      </c>
    </row>
    <row r="3661" spans="1:10" x14ac:dyDescent="0.25">
      <c r="A3661" s="1">
        <v>45098</v>
      </c>
      <c r="B3661" s="7">
        <v>0.875</v>
      </c>
      <c r="C3661" s="7">
        <v>0.875</v>
      </c>
      <c r="D3661" s="8">
        <f>Weather[[#This Row],[Date]]+Weather[[#This Row],[WeatherHourlyBuckets]]</f>
        <v>45098.875</v>
      </c>
      <c r="E3661">
        <v>62.6</v>
      </c>
      <c r="F3661">
        <v>82.52</v>
      </c>
      <c r="G3661">
        <v>57.2</v>
      </c>
      <c r="H3661">
        <v>30.08</v>
      </c>
      <c r="I3661">
        <v>12</v>
      </c>
      <c r="J3661" t="s">
        <v>22</v>
      </c>
    </row>
    <row r="3662" spans="1:10" x14ac:dyDescent="0.25">
      <c r="A3662" s="1">
        <v>45098</v>
      </c>
      <c r="B3662" s="7">
        <v>0.82291666666666663</v>
      </c>
      <c r="C3662" s="7">
        <v>0.79166666666666663</v>
      </c>
      <c r="D3662" s="8">
        <f>Weather[[#This Row],[Date]]+Weather[[#This Row],[WeatherHourlyBuckets]]</f>
        <v>45098.791666666664</v>
      </c>
      <c r="E3662">
        <v>71.599999999999994</v>
      </c>
      <c r="F3662">
        <v>60.51</v>
      </c>
      <c r="G3662">
        <v>57.2</v>
      </c>
      <c r="H3662">
        <v>30.06</v>
      </c>
      <c r="I3662">
        <v>14</v>
      </c>
      <c r="J3662" t="s">
        <v>13</v>
      </c>
    </row>
    <row r="3663" spans="1:10" x14ac:dyDescent="0.25">
      <c r="A3663" s="1">
        <v>45098</v>
      </c>
      <c r="B3663" s="7">
        <v>0.81597222222222221</v>
      </c>
      <c r="C3663" s="7">
        <v>0.79166666666666663</v>
      </c>
      <c r="D3663" s="8">
        <f>Weather[[#This Row],[Date]]+Weather[[#This Row],[WeatherHourlyBuckets]]</f>
        <v>45098.791666666664</v>
      </c>
      <c r="E3663">
        <v>73.400000000000006</v>
      </c>
      <c r="F3663">
        <v>56.95</v>
      </c>
      <c r="G3663">
        <v>57.2</v>
      </c>
      <c r="H3663">
        <v>30.04</v>
      </c>
      <c r="I3663">
        <v>5</v>
      </c>
      <c r="J3663" t="s">
        <v>22</v>
      </c>
    </row>
    <row r="3664" spans="1:10" x14ac:dyDescent="0.25">
      <c r="A3664" s="1">
        <v>45098</v>
      </c>
      <c r="B3664" s="7">
        <v>0.8125</v>
      </c>
      <c r="C3664" s="7">
        <v>0.79166666666666663</v>
      </c>
      <c r="D3664" s="8">
        <f>Weather[[#This Row],[Date]]+Weather[[#This Row],[WeatherHourlyBuckets]]</f>
        <v>45098.791666666664</v>
      </c>
      <c r="E3664">
        <v>73.400000000000006</v>
      </c>
      <c r="F3664">
        <v>56.95</v>
      </c>
      <c r="G3664">
        <v>57.2</v>
      </c>
      <c r="H3664">
        <v>30.03</v>
      </c>
      <c r="I3664">
        <v>7</v>
      </c>
      <c r="J3664" t="s">
        <v>12</v>
      </c>
    </row>
    <row r="3665" spans="1:10" x14ac:dyDescent="0.25">
      <c r="A3665" s="1">
        <v>45098</v>
      </c>
      <c r="B3665" s="7">
        <v>0.79166666666666663</v>
      </c>
      <c r="C3665" s="7">
        <v>0.79166666666666663</v>
      </c>
      <c r="D3665" s="8">
        <f>Weather[[#This Row],[Date]]+Weather[[#This Row],[WeatherHourlyBuckets]]</f>
        <v>45098.791666666664</v>
      </c>
      <c r="E3665">
        <v>75.2</v>
      </c>
      <c r="F3665">
        <v>53.62</v>
      </c>
      <c r="G3665">
        <v>57.2</v>
      </c>
      <c r="H3665">
        <v>30.04</v>
      </c>
      <c r="I3665">
        <v>5</v>
      </c>
      <c r="J3665" t="s">
        <v>12</v>
      </c>
    </row>
    <row r="3666" spans="1:10" x14ac:dyDescent="0.25">
      <c r="A3666" s="1">
        <v>45098</v>
      </c>
      <c r="B3666" s="7">
        <v>0.78819444444444442</v>
      </c>
      <c r="C3666" s="7">
        <v>0.75</v>
      </c>
      <c r="D3666" s="8">
        <f>Weather[[#This Row],[Date]]+Weather[[#This Row],[WeatherHourlyBuckets]]</f>
        <v>45098.75</v>
      </c>
      <c r="E3666">
        <v>75.2</v>
      </c>
      <c r="F3666">
        <v>53.62</v>
      </c>
      <c r="G3666">
        <v>57.2</v>
      </c>
      <c r="H3666">
        <v>30.04</v>
      </c>
      <c r="I3666">
        <v>4</v>
      </c>
      <c r="J3666" t="s">
        <v>11</v>
      </c>
    </row>
    <row r="3667" spans="1:10" x14ac:dyDescent="0.25">
      <c r="A3667" s="1">
        <v>45098</v>
      </c>
      <c r="B3667" s="7">
        <v>0.78472222222222221</v>
      </c>
      <c r="C3667" s="7">
        <v>0.75</v>
      </c>
      <c r="D3667" s="8">
        <f>Weather[[#This Row],[Date]]+Weather[[#This Row],[WeatherHourlyBuckets]]</f>
        <v>45098.75</v>
      </c>
      <c r="E3667">
        <v>75.2</v>
      </c>
      <c r="F3667">
        <v>53.62</v>
      </c>
      <c r="G3667">
        <v>57.2</v>
      </c>
      <c r="H3667">
        <v>30.04</v>
      </c>
      <c r="I3667">
        <v>3</v>
      </c>
      <c r="J3667" t="s">
        <v>21</v>
      </c>
    </row>
    <row r="3668" spans="1:10" x14ac:dyDescent="0.25">
      <c r="A3668" s="1">
        <v>45098</v>
      </c>
      <c r="B3668" s="7">
        <v>0.77777777777777779</v>
      </c>
      <c r="C3668" s="7">
        <v>0.75</v>
      </c>
      <c r="D3668" s="8">
        <f>Weather[[#This Row],[Date]]+Weather[[#This Row],[WeatherHourlyBuckets]]</f>
        <v>45098.75</v>
      </c>
      <c r="E3668">
        <v>75.2</v>
      </c>
      <c r="F3668">
        <v>53.62</v>
      </c>
      <c r="G3668">
        <v>57.2</v>
      </c>
      <c r="H3668">
        <v>30.03</v>
      </c>
      <c r="J3668" t="s">
        <v>20</v>
      </c>
    </row>
    <row r="3669" spans="1:10" x14ac:dyDescent="0.25">
      <c r="A3669" s="1">
        <v>45098</v>
      </c>
      <c r="B3669" s="7">
        <v>0.77430555555555558</v>
      </c>
      <c r="C3669" s="7">
        <v>0.75</v>
      </c>
      <c r="D3669" s="8">
        <f>Weather[[#This Row],[Date]]+Weather[[#This Row],[WeatherHourlyBuckets]]</f>
        <v>45098.75</v>
      </c>
      <c r="E3669">
        <v>75.2</v>
      </c>
      <c r="F3669">
        <v>53.62</v>
      </c>
      <c r="G3669">
        <v>57.2</v>
      </c>
      <c r="H3669">
        <v>30.03</v>
      </c>
      <c r="J3669" t="s">
        <v>20</v>
      </c>
    </row>
    <row r="3670" spans="1:10" x14ac:dyDescent="0.25">
      <c r="A3670" s="1">
        <v>45098</v>
      </c>
      <c r="B3670" s="7">
        <v>0.77083333333333337</v>
      </c>
      <c r="C3670" s="7">
        <v>0.75</v>
      </c>
      <c r="D3670" s="8">
        <f>Weather[[#This Row],[Date]]+Weather[[#This Row],[WeatherHourlyBuckets]]</f>
        <v>45098.75</v>
      </c>
      <c r="E3670">
        <v>75.2</v>
      </c>
      <c r="F3670">
        <v>53.62</v>
      </c>
      <c r="G3670">
        <v>57.2</v>
      </c>
      <c r="H3670">
        <v>30.03</v>
      </c>
      <c r="I3670">
        <v>4</v>
      </c>
      <c r="J3670" t="s">
        <v>18</v>
      </c>
    </row>
    <row r="3671" spans="1:10" x14ac:dyDescent="0.25">
      <c r="A3671" s="1">
        <v>45098</v>
      </c>
      <c r="B3671" s="7">
        <v>0.75347222222222221</v>
      </c>
      <c r="C3671" s="7">
        <v>0.75</v>
      </c>
      <c r="D3671" s="8">
        <f>Weather[[#This Row],[Date]]+Weather[[#This Row],[WeatherHourlyBuckets]]</f>
        <v>45098.75</v>
      </c>
      <c r="E3671">
        <v>77</v>
      </c>
      <c r="F3671">
        <v>50.52</v>
      </c>
      <c r="G3671">
        <v>57.2</v>
      </c>
      <c r="H3671">
        <v>30.04</v>
      </c>
      <c r="I3671">
        <v>5</v>
      </c>
      <c r="J3671" t="s">
        <v>18</v>
      </c>
    </row>
    <row r="3672" spans="1:10" x14ac:dyDescent="0.25">
      <c r="A3672" s="1">
        <v>45098</v>
      </c>
      <c r="B3672" s="7">
        <v>0.71875</v>
      </c>
      <c r="C3672" s="7">
        <v>0.70833333333333337</v>
      </c>
      <c r="D3672" s="8">
        <f>Weather[[#This Row],[Date]]+Weather[[#This Row],[WeatherHourlyBuckets]]</f>
        <v>45098.708333333336</v>
      </c>
      <c r="E3672">
        <v>77</v>
      </c>
      <c r="F3672">
        <v>50.52</v>
      </c>
      <c r="G3672">
        <v>57.2</v>
      </c>
      <c r="H3672">
        <v>30.04</v>
      </c>
      <c r="I3672">
        <v>3</v>
      </c>
      <c r="J3672" t="s">
        <v>18</v>
      </c>
    </row>
    <row r="3673" spans="1:10" x14ac:dyDescent="0.25">
      <c r="A3673" s="1">
        <v>45098</v>
      </c>
      <c r="B3673" s="7">
        <v>0.71527777777777779</v>
      </c>
      <c r="C3673" s="7">
        <v>0.70833333333333337</v>
      </c>
      <c r="D3673" s="8">
        <f>Weather[[#This Row],[Date]]+Weather[[#This Row],[WeatherHourlyBuckets]]</f>
        <v>45098.708333333336</v>
      </c>
      <c r="E3673">
        <v>75.2</v>
      </c>
      <c r="F3673">
        <v>53.62</v>
      </c>
      <c r="G3673">
        <v>57.2</v>
      </c>
      <c r="H3673">
        <v>30.05</v>
      </c>
      <c r="I3673">
        <v>4</v>
      </c>
      <c r="J3673" t="s">
        <v>16</v>
      </c>
    </row>
    <row r="3674" spans="1:10" x14ac:dyDescent="0.25">
      <c r="A3674" s="1">
        <v>45098</v>
      </c>
      <c r="B3674" s="7">
        <v>0.70833333333333337</v>
      </c>
      <c r="C3674" s="7">
        <v>0.70833333333333337</v>
      </c>
      <c r="D3674" s="8">
        <f>Weather[[#This Row],[Date]]+Weather[[#This Row],[WeatherHourlyBuckets]]</f>
        <v>45098.708333333336</v>
      </c>
      <c r="E3674">
        <v>73.400000000000006</v>
      </c>
      <c r="F3674">
        <v>56.95</v>
      </c>
      <c r="G3674">
        <v>57.2</v>
      </c>
      <c r="H3674">
        <v>30.05</v>
      </c>
      <c r="I3674">
        <v>5</v>
      </c>
      <c r="J3674" t="s">
        <v>19</v>
      </c>
    </row>
    <row r="3675" spans="1:10" x14ac:dyDescent="0.25">
      <c r="A3675" s="1">
        <v>45098</v>
      </c>
      <c r="B3675" s="7">
        <v>0.70486111111111116</v>
      </c>
      <c r="C3675" s="7">
        <v>0.66666666666666663</v>
      </c>
      <c r="D3675" s="8">
        <f>Weather[[#This Row],[Date]]+Weather[[#This Row],[WeatherHourlyBuckets]]</f>
        <v>45098.666666666664</v>
      </c>
      <c r="E3675">
        <v>73.400000000000006</v>
      </c>
      <c r="F3675">
        <v>56.95</v>
      </c>
      <c r="G3675">
        <v>57.2</v>
      </c>
      <c r="H3675">
        <v>30.05</v>
      </c>
      <c r="I3675">
        <v>4</v>
      </c>
      <c r="J3675" t="s">
        <v>27</v>
      </c>
    </row>
    <row r="3676" spans="1:10" x14ac:dyDescent="0.25">
      <c r="A3676" s="1">
        <v>45098</v>
      </c>
      <c r="B3676" s="7">
        <v>0.70138888888888884</v>
      </c>
      <c r="C3676" s="7">
        <v>0.66666666666666663</v>
      </c>
      <c r="D3676" s="8">
        <f>Weather[[#This Row],[Date]]+Weather[[#This Row],[WeatherHourlyBuckets]]</f>
        <v>45098.666666666664</v>
      </c>
      <c r="E3676">
        <v>73.400000000000006</v>
      </c>
      <c r="F3676">
        <v>56.95</v>
      </c>
      <c r="G3676">
        <v>57.2</v>
      </c>
      <c r="H3676">
        <v>30.06</v>
      </c>
      <c r="I3676">
        <v>6</v>
      </c>
      <c r="J3676" t="s">
        <v>24</v>
      </c>
    </row>
    <row r="3677" spans="1:10" x14ac:dyDescent="0.25">
      <c r="A3677" s="1">
        <v>45098</v>
      </c>
      <c r="B3677" s="7">
        <v>0.69791666666666663</v>
      </c>
      <c r="C3677" s="7">
        <v>0.66666666666666663</v>
      </c>
      <c r="D3677" s="8">
        <f>Weather[[#This Row],[Date]]+Weather[[#This Row],[WeatherHourlyBuckets]]</f>
        <v>45098.666666666664</v>
      </c>
      <c r="E3677">
        <v>73.400000000000006</v>
      </c>
      <c r="F3677">
        <v>56.95</v>
      </c>
      <c r="G3677">
        <v>57.2</v>
      </c>
      <c r="H3677">
        <v>30.06</v>
      </c>
      <c r="I3677">
        <v>5</v>
      </c>
      <c r="J3677" t="s">
        <v>11</v>
      </c>
    </row>
    <row r="3678" spans="1:10" x14ac:dyDescent="0.25">
      <c r="A3678" s="1">
        <v>45098</v>
      </c>
      <c r="B3678" s="7">
        <v>0.69444444444444442</v>
      </c>
      <c r="C3678" s="7">
        <v>0.66666666666666663</v>
      </c>
      <c r="D3678" s="8">
        <f>Weather[[#This Row],[Date]]+Weather[[#This Row],[WeatherHourlyBuckets]]</f>
        <v>45098.666666666664</v>
      </c>
      <c r="E3678">
        <v>73.400000000000006</v>
      </c>
      <c r="F3678">
        <v>56.95</v>
      </c>
      <c r="G3678">
        <v>57.2</v>
      </c>
      <c r="H3678">
        <v>30.06</v>
      </c>
      <c r="I3678">
        <v>10</v>
      </c>
      <c r="J3678" t="s">
        <v>11</v>
      </c>
    </row>
    <row r="3679" spans="1:10" x14ac:dyDescent="0.25">
      <c r="A3679" s="1">
        <v>45098</v>
      </c>
      <c r="B3679" s="7">
        <v>0.69097222222222221</v>
      </c>
      <c r="C3679" s="7">
        <v>0.66666666666666663</v>
      </c>
      <c r="D3679" s="8">
        <f>Weather[[#This Row],[Date]]+Weather[[#This Row],[WeatherHourlyBuckets]]</f>
        <v>45098.666666666664</v>
      </c>
      <c r="E3679">
        <v>73.400000000000006</v>
      </c>
      <c r="F3679">
        <v>56.95</v>
      </c>
      <c r="G3679">
        <v>57.2</v>
      </c>
      <c r="H3679">
        <v>30.06</v>
      </c>
      <c r="I3679">
        <v>12</v>
      </c>
      <c r="J3679" t="s">
        <v>12</v>
      </c>
    </row>
    <row r="3680" spans="1:10" x14ac:dyDescent="0.25">
      <c r="A3680" s="1">
        <v>45098</v>
      </c>
      <c r="B3680" s="7">
        <v>0.67708333333333337</v>
      </c>
      <c r="C3680" s="7">
        <v>0.66666666666666663</v>
      </c>
      <c r="D3680" s="8">
        <f>Weather[[#This Row],[Date]]+Weather[[#This Row],[WeatherHourlyBuckets]]</f>
        <v>45098.666666666664</v>
      </c>
      <c r="E3680">
        <v>75.2</v>
      </c>
      <c r="F3680">
        <v>53.62</v>
      </c>
      <c r="G3680">
        <v>57.2</v>
      </c>
      <c r="H3680">
        <v>30.08</v>
      </c>
      <c r="I3680">
        <v>4</v>
      </c>
      <c r="J3680" t="s">
        <v>14</v>
      </c>
    </row>
    <row r="3681" spans="1:10" x14ac:dyDescent="0.25">
      <c r="A3681" s="1">
        <v>45098</v>
      </c>
      <c r="B3681" s="7">
        <v>0.67361111111111116</v>
      </c>
      <c r="C3681" s="7">
        <v>0.66666666666666663</v>
      </c>
      <c r="D3681" s="8">
        <f>Weather[[#This Row],[Date]]+Weather[[#This Row],[WeatherHourlyBuckets]]</f>
        <v>45098.666666666664</v>
      </c>
      <c r="E3681">
        <v>77</v>
      </c>
      <c r="F3681">
        <v>50.52</v>
      </c>
      <c r="G3681">
        <v>57.2</v>
      </c>
      <c r="H3681">
        <v>30.08</v>
      </c>
      <c r="I3681">
        <v>3</v>
      </c>
      <c r="J3681" t="s">
        <v>13</v>
      </c>
    </row>
    <row r="3682" spans="1:10" x14ac:dyDescent="0.25">
      <c r="A3682" s="1">
        <v>45098</v>
      </c>
      <c r="B3682" s="7">
        <v>0.67013888888888884</v>
      </c>
      <c r="C3682" s="7">
        <v>0.66666666666666663</v>
      </c>
      <c r="D3682" s="8">
        <f>Weather[[#This Row],[Date]]+Weather[[#This Row],[WeatherHourlyBuckets]]</f>
        <v>45098.666666666664</v>
      </c>
      <c r="E3682">
        <v>75.2</v>
      </c>
      <c r="F3682">
        <v>53.62</v>
      </c>
      <c r="G3682">
        <v>57.2</v>
      </c>
      <c r="H3682">
        <v>30.07</v>
      </c>
      <c r="J3682" t="s">
        <v>20</v>
      </c>
    </row>
    <row r="3683" spans="1:10" x14ac:dyDescent="0.25">
      <c r="A3683" s="1">
        <v>45098</v>
      </c>
      <c r="B3683" s="7">
        <v>0.65972222222222221</v>
      </c>
      <c r="C3683" s="7">
        <v>0.625</v>
      </c>
      <c r="D3683" s="8">
        <f>Weather[[#This Row],[Date]]+Weather[[#This Row],[WeatherHourlyBuckets]]</f>
        <v>45098.625</v>
      </c>
      <c r="E3683">
        <v>75.2</v>
      </c>
      <c r="F3683">
        <v>53.62</v>
      </c>
      <c r="G3683">
        <v>57.2</v>
      </c>
      <c r="H3683">
        <v>30.08</v>
      </c>
      <c r="I3683">
        <v>6</v>
      </c>
      <c r="J3683" t="s">
        <v>25</v>
      </c>
    </row>
    <row r="3684" spans="1:10" x14ac:dyDescent="0.25">
      <c r="A3684" s="1">
        <v>45098</v>
      </c>
      <c r="B3684" s="7">
        <v>0.65625</v>
      </c>
      <c r="C3684" s="7">
        <v>0.625</v>
      </c>
      <c r="D3684" s="8">
        <f>Weather[[#This Row],[Date]]+Weather[[#This Row],[WeatherHourlyBuckets]]</f>
        <v>45098.625</v>
      </c>
      <c r="E3684">
        <v>75.2</v>
      </c>
      <c r="F3684">
        <v>53.62</v>
      </c>
      <c r="G3684">
        <v>57.2</v>
      </c>
      <c r="H3684">
        <v>30.09</v>
      </c>
      <c r="I3684">
        <v>8</v>
      </c>
      <c r="J3684" t="s">
        <v>22</v>
      </c>
    </row>
    <row r="3685" spans="1:10" x14ac:dyDescent="0.25">
      <c r="A3685" s="1">
        <v>45098</v>
      </c>
      <c r="B3685" s="7">
        <v>0.65277777777777779</v>
      </c>
      <c r="C3685" s="7">
        <v>0.625</v>
      </c>
      <c r="D3685" s="8">
        <f>Weather[[#This Row],[Date]]+Weather[[#This Row],[WeatherHourlyBuckets]]</f>
        <v>45098.625</v>
      </c>
      <c r="E3685">
        <v>73.400000000000006</v>
      </c>
      <c r="F3685">
        <v>56.95</v>
      </c>
      <c r="G3685">
        <v>57.2</v>
      </c>
      <c r="H3685">
        <v>30.09</v>
      </c>
      <c r="I3685">
        <v>8</v>
      </c>
      <c r="J3685" t="s">
        <v>22</v>
      </c>
    </row>
    <row r="3686" spans="1:10" x14ac:dyDescent="0.25">
      <c r="A3686" s="1">
        <v>45098</v>
      </c>
      <c r="B3686" s="7">
        <v>0.64930555555555558</v>
      </c>
      <c r="C3686" s="7">
        <v>0.625</v>
      </c>
      <c r="D3686" s="8">
        <f>Weather[[#This Row],[Date]]+Weather[[#This Row],[WeatherHourlyBuckets]]</f>
        <v>45098.625</v>
      </c>
      <c r="E3686">
        <v>73.400000000000006</v>
      </c>
      <c r="F3686">
        <v>56.95</v>
      </c>
      <c r="G3686">
        <v>57.2</v>
      </c>
      <c r="H3686">
        <v>30.1</v>
      </c>
      <c r="I3686">
        <v>7</v>
      </c>
      <c r="J3686" t="s">
        <v>22</v>
      </c>
    </row>
    <row r="3687" spans="1:10" x14ac:dyDescent="0.25">
      <c r="A3687" s="1">
        <v>45098</v>
      </c>
      <c r="B3687" s="7">
        <v>0.64583333333333337</v>
      </c>
      <c r="C3687" s="7">
        <v>0.625</v>
      </c>
      <c r="D3687" s="8">
        <f>Weather[[#This Row],[Date]]+Weather[[#This Row],[WeatherHourlyBuckets]]</f>
        <v>45098.625</v>
      </c>
      <c r="E3687">
        <v>75.2</v>
      </c>
      <c r="F3687">
        <v>53.62</v>
      </c>
      <c r="G3687">
        <v>57.2</v>
      </c>
      <c r="H3687">
        <v>30.1</v>
      </c>
      <c r="I3687">
        <v>9</v>
      </c>
      <c r="J3687" t="s">
        <v>12</v>
      </c>
    </row>
    <row r="3688" spans="1:10" x14ac:dyDescent="0.25">
      <c r="A3688" s="1">
        <v>45098</v>
      </c>
      <c r="B3688" s="7">
        <v>0.63541666666666663</v>
      </c>
      <c r="C3688" s="7">
        <v>0.625</v>
      </c>
      <c r="D3688" s="8">
        <f>Weather[[#This Row],[Date]]+Weather[[#This Row],[WeatherHourlyBuckets]]</f>
        <v>45098.625</v>
      </c>
      <c r="E3688">
        <v>73.400000000000006</v>
      </c>
      <c r="F3688">
        <v>56.95</v>
      </c>
      <c r="G3688">
        <v>57.2</v>
      </c>
      <c r="H3688">
        <v>30.1</v>
      </c>
      <c r="I3688">
        <v>7</v>
      </c>
      <c r="J3688" t="s">
        <v>25</v>
      </c>
    </row>
    <row r="3689" spans="1:10" x14ac:dyDescent="0.25">
      <c r="A3689" s="1">
        <v>45098</v>
      </c>
      <c r="B3689" s="7">
        <v>0.63194444444444442</v>
      </c>
      <c r="C3689" s="7">
        <v>0.625</v>
      </c>
      <c r="D3689" s="8">
        <f>Weather[[#This Row],[Date]]+Weather[[#This Row],[WeatherHourlyBuckets]]</f>
        <v>45098.625</v>
      </c>
      <c r="E3689">
        <v>75.2</v>
      </c>
      <c r="F3689">
        <v>53.62</v>
      </c>
      <c r="G3689">
        <v>57.2</v>
      </c>
      <c r="H3689">
        <v>30.1</v>
      </c>
      <c r="I3689">
        <v>6</v>
      </c>
      <c r="J3689" t="s">
        <v>13</v>
      </c>
    </row>
    <row r="3690" spans="1:10" x14ac:dyDescent="0.25">
      <c r="A3690" s="1">
        <v>45098</v>
      </c>
      <c r="B3690" s="7">
        <v>0.62847222222222221</v>
      </c>
      <c r="C3690" s="7">
        <v>0.625</v>
      </c>
      <c r="D3690" s="8">
        <f>Weather[[#This Row],[Date]]+Weather[[#This Row],[WeatherHourlyBuckets]]</f>
        <v>45098.625</v>
      </c>
      <c r="E3690">
        <v>75.2</v>
      </c>
      <c r="F3690">
        <v>53.62</v>
      </c>
      <c r="G3690">
        <v>57.2</v>
      </c>
      <c r="H3690">
        <v>30.1</v>
      </c>
      <c r="I3690">
        <v>7</v>
      </c>
      <c r="J3690" t="s">
        <v>22</v>
      </c>
    </row>
    <row r="3691" spans="1:10" x14ac:dyDescent="0.25">
      <c r="A3691" s="1">
        <v>45098</v>
      </c>
      <c r="B3691" s="7">
        <v>0.625</v>
      </c>
      <c r="C3691" s="7">
        <v>0.625</v>
      </c>
      <c r="D3691" s="8">
        <f>Weather[[#This Row],[Date]]+Weather[[#This Row],[WeatherHourlyBuckets]]</f>
        <v>45098.625</v>
      </c>
      <c r="E3691">
        <v>75.2</v>
      </c>
      <c r="F3691">
        <v>53.62</v>
      </c>
      <c r="G3691">
        <v>57.2</v>
      </c>
      <c r="H3691">
        <v>30.1</v>
      </c>
      <c r="I3691">
        <v>6</v>
      </c>
      <c r="J3691" t="s">
        <v>23</v>
      </c>
    </row>
    <row r="3692" spans="1:10" x14ac:dyDescent="0.25">
      <c r="A3692" s="1">
        <v>45098</v>
      </c>
      <c r="B3692" s="7">
        <v>0.62152777777777779</v>
      </c>
      <c r="C3692" s="7">
        <v>0.58333333333333337</v>
      </c>
      <c r="D3692" s="8">
        <f>Weather[[#This Row],[Date]]+Weather[[#This Row],[WeatherHourlyBuckets]]</f>
        <v>45098.583333333336</v>
      </c>
      <c r="E3692">
        <v>75.2</v>
      </c>
      <c r="F3692">
        <v>53.62</v>
      </c>
      <c r="G3692">
        <v>57.2</v>
      </c>
      <c r="H3692">
        <v>30.1</v>
      </c>
      <c r="I3692">
        <v>5</v>
      </c>
      <c r="J3692" t="s">
        <v>23</v>
      </c>
    </row>
    <row r="3693" spans="1:10" x14ac:dyDescent="0.25">
      <c r="A3693" s="1">
        <v>45098</v>
      </c>
      <c r="B3693" s="7">
        <v>0.61805555555555558</v>
      </c>
      <c r="C3693" s="7">
        <v>0.58333333333333337</v>
      </c>
      <c r="D3693" s="8">
        <f>Weather[[#This Row],[Date]]+Weather[[#This Row],[WeatherHourlyBuckets]]</f>
        <v>45098.583333333336</v>
      </c>
      <c r="E3693">
        <v>77</v>
      </c>
      <c r="F3693">
        <v>50.52</v>
      </c>
      <c r="G3693">
        <v>57.2</v>
      </c>
      <c r="H3693">
        <v>30.1</v>
      </c>
      <c r="I3693">
        <v>9</v>
      </c>
      <c r="J3693" t="s">
        <v>23</v>
      </c>
    </row>
    <row r="3694" spans="1:10" x14ac:dyDescent="0.25">
      <c r="A3694" s="1">
        <v>45098</v>
      </c>
      <c r="B3694" s="7">
        <v>0.61458333333333337</v>
      </c>
      <c r="C3694" s="7">
        <v>0.58333333333333337</v>
      </c>
      <c r="D3694" s="8">
        <f>Weather[[#This Row],[Date]]+Weather[[#This Row],[WeatherHourlyBuckets]]</f>
        <v>45098.583333333336</v>
      </c>
      <c r="E3694">
        <v>75.2</v>
      </c>
      <c r="F3694">
        <v>53.62</v>
      </c>
      <c r="G3694">
        <v>57.2</v>
      </c>
      <c r="H3694">
        <v>30.1</v>
      </c>
      <c r="I3694">
        <v>7</v>
      </c>
      <c r="J3694" t="s">
        <v>13</v>
      </c>
    </row>
    <row r="3695" spans="1:10" x14ac:dyDescent="0.25">
      <c r="A3695" s="1">
        <v>45098</v>
      </c>
      <c r="B3695" s="7">
        <v>0.61111111111111116</v>
      </c>
      <c r="C3695" s="7">
        <v>0.58333333333333337</v>
      </c>
      <c r="D3695" s="8">
        <f>Weather[[#This Row],[Date]]+Weather[[#This Row],[WeatherHourlyBuckets]]</f>
        <v>45098.583333333336</v>
      </c>
      <c r="E3695">
        <v>78.8</v>
      </c>
      <c r="F3695">
        <v>47.61</v>
      </c>
      <c r="G3695">
        <v>57.2</v>
      </c>
      <c r="H3695">
        <v>30.11</v>
      </c>
      <c r="I3695">
        <v>6</v>
      </c>
      <c r="J3695" t="s">
        <v>13</v>
      </c>
    </row>
    <row r="3696" spans="1:10" x14ac:dyDescent="0.25">
      <c r="A3696" s="1">
        <v>45098</v>
      </c>
      <c r="B3696" s="7">
        <v>0.60763888888888884</v>
      </c>
      <c r="C3696" s="7">
        <v>0.58333333333333337</v>
      </c>
      <c r="D3696" s="8">
        <f>Weather[[#This Row],[Date]]+Weather[[#This Row],[WeatherHourlyBuckets]]</f>
        <v>45098.583333333336</v>
      </c>
      <c r="E3696">
        <v>77</v>
      </c>
      <c r="F3696">
        <v>50.52</v>
      </c>
      <c r="G3696">
        <v>57.2</v>
      </c>
      <c r="H3696">
        <v>30.11</v>
      </c>
      <c r="J3696" t="s">
        <v>20</v>
      </c>
    </row>
    <row r="3697" spans="1:10" x14ac:dyDescent="0.25">
      <c r="A3697" s="1">
        <v>45098</v>
      </c>
      <c r="B3697" s="7">
        <v>0.60416666666666663</v>
      </c>
      <c r="C3697" s="7">
        <v>0.58333333333333337</v>
      </c>
      <c r="D3697" s="8">
        <f>Weather[[#This Row],[Date]]+Weather[[#This Row],[WeatherHourlyBuckets]]</f>
        <v>45098.583333333336</v>
      </c>
      <c r="E3697">
        <v>75.2</v>
      </c>
      <c r="F3697">
        <v>53.62</v>
      </c>
      <c r="G3697">
        <v>57.2</v>
      </c>
      <c r="H3697">
        <v>30.11</v>
      </c>
      <c r="I3697">
        <v>4</v>
      </c>
      <c r="J3697" t="s">
        <v>23</v>
      </c>
    </row>
    <row r="3698" spans="1:10" x14ac:dyDescent="0.25">
      <c r="A3698" s="1">
        <v>45098</v>
      </c>
      <c r="B3698" s="7">
        <v>0.59375</v>
      </c>
      <c r="C3698" s="7">
        <v>0.58333333333333337</v>
      </c>
      <c r="D3698" s="8">
        <f>Weather[[#This Row],[Date]]+Weather[[#This Row],[WeatherHourlyBuckets]]</f>
        <v>45098.583333333336</v>
      </c>
      <c r="E3698">
        <v>75.2</v>
      </c>
      <c r="F3698">
        <v>53.62</v>
      </c>
      <c r="G3698">
        <v>57.2</v>
      </c>
      <c r="H3698">
        <v>30.12</v>
      </c>
      <c r="I3698">
        <v>6</v>
      </c>
      <c r="J3698" t="s">
        <v>13</v>
      </c>
    </row>
    <row r="3699" spans="1:10" x14ac:dyDescent="0.25">
      <c r="A3699" s="1">
        <v>45098</v>
      </c>
      <c r="B3699" s="7">
        <v>0.54513888888888884</v>
      </c>
      <c r="C3699" s="7">
        <v>0.54166666666666663</v>
      </c>
      <c r="D3699" s="8">
        <f>Weather[[#This Row],[Date]]+Weather[[#This Row],[WeatherHourlyBuckets]]</f>
        <v>45098.541666666664</v>
      </c>
      <c r="E3699">
        <v>75.2</v>
      </c>
      <c r="F3699">
        <v>53.62</v>
      </c>
      <c r="G3699">
        <v>57.2</v>
      </c>
      <c r="H3699">
        <v>30.13</v>
      </c>
      <c r="I3699">
        <v>5</v>
      </c>
      <c r="J3699" t="s">
        <v>25</v>
      </c>
    </row>
    <row r="3700" spans="1:10" x14ac:dyDescent="0.25">
      <c r="A3700" s="1">
        <v>45098</v>
      </c>
      <c r="B3700" s="7">
        <v>0.54166666666666663</v>
      </c>
      <c r="C3700" s="7">
        <v>0.54166666666666663</v>
      </c>
      <c r="D3700" s="8">
        <f>Weather[[#This Row],[Date]]+Weather[[#This Row],[WeatherHourlyBuckets]]</f>
        <v>45098.541666666664</v>
      </c>
      <c r="E3700">
        <v>75.2</v>
      </c>
      <c r="F3700">
        <v>53.62</v>
      </c>
      <c r="G3700">
        <v>57.2</v>
      </c>
      <c r="H3700">
        <v>30.13</v>
      </c>
      <c r="I3700">
        <v>4</v>
      </c>
      <c r="J3700" t="s">
        <v>23</v>
      </c>
    </row>
    <row r="3701" spans="1:10" x14ac:dyDescent="0.25">
      <c r="A3701" s="1">
        <v>45098</v>
      </c>
      <c r="B3701" s="7">
        <v>0.53125</v>
      </c>
      <c r="C3701" s="7">
        <v>0.5</v>
      </c>
      <c r="D3701" s="8">
        <f>Weather[[#This Row],[Date]]+Weather[[#This Row],[WeatherHourlyBuckets]]</f>
        <v>45098.5</v>
      </c>
      <c r="E3701">
        <v>73.400000000000006</v>
      </c>
      <c r="F3701">
        <v>56.95</v>
      </c>
      <c r="G3701">
        <v>57.2</v>
      </c>
      <c r="H3701">
        <v>30.13</v>
      </c>
      <c r="I3701">
        <v>7</v>
      </c>
      <c r="J3701" t="s">
        <v>26</v>
      </c>
    </row>
    <row r="3702" spans="1:10" x14ac:dyDescent="0.25">
      <c r="A3702" s="1">
        <v>45098</v>
      </c>
      <c r="B3702" s="7">
        <v>0.52430555555555558</v>
      </c>
      <c r="C3702" s="7">
        <v>0.5</v>
      </c>
      <c r="D3702" s="8">
        <f>Weather[[#This Row],[Date]]+Weather[[#This Row],[WeatherHourlyBuckets]]</f>
        <v>45098.5</v>
      </c>
      <c r="E3702">
        <v>73.400000000000006</v>
      </c>
      <c r="F3702">
        <v>56.95</v>
      </c>
      <c r="G3702">
        <v>57.2</v>
      </c>
      <c r="H3702">
        <v>30.14</v>
      </c>
      <c r="I3702">
        <v>3</v>
      </c>
      <c r="J3702" t="s">
        <v>23</v>
      </c>
    </row>
    <row r="3703" spans="1:10" x14ac:dyDescent="0.25">
      <c r="A3703" s="1">
        <v>45098</v>
      </c>
      <c r="B3703" s="7">
        <v>0.52083333333333337</v>
      </c>
      <c r="C3703" s="7">
        <v>0.5</v>
      </c>
      <c r="D3703" s="8">
        <f>Weather[[#This Row],[Date]]+Weather[[#This Row],[WeatherHourlyBuckets]]</f>
        <v>45098.5</v>
      </c>
      <c r="E3703">
        <v>75.2</v>
      </c>
      <c r="F3703">
        <v>53.62</v>
      </c>
      <c r="G3703">
        <v>57.2</v>
      </c>
      <c r="H3703">
        <v>30.14</v>
      </c>
      <c r="I3703">
        <v>7</v>
      </c>
      <c r="J3703" t="s">
        <v>26</v>
      </c>
    </row>
    <row r="3704" spans="1:10" x14ac:dyDescent="0.25">
      <c r="A3704" s="1">
        <v>45098</v>
      </c>
      <c r="B3704" s="7">
        <v>0.51041666666666663</v>
      </c>
      <c r="C3704" s="7">
        <v>0.5</v>
      </c>
      <c r="D3704" s="8">
        <f>Weather[[#This Row],[Date]]+Weather[[#This Row],[WeatherHourlyBuckets]]</f>
        <v>45098.5</v>
      </c>
      <c r="E3704">
        <v>73.400000000000006</v>
      </c>
      <c r="F3704">
        <v>56.95</v>
      </c>
      <c r="G3704">
        <v>57.2</v>
      </c>
      <c r="H3704">
        <v>30.14</v>
      </c>
      <c r="I3704">
        <v>7</v>
      </c>
      <c r="J3704" t="s">
        <v>26</v>
      </c>
    </row>
    <row r="3705" spans="1:10" x14ac:dyDescent="0.25">
      <c r="A3705" s="1">
        <v>45098</v>
      </c>
      <c r="B3705" s="7">
        <v>0.50694444444444442</v>
      </c>
      <c r="C3705" s="7">
        <v>0.5</v>
      </c>
      <c r="D3705" s="8">
        <f>Weather[[#This Row],[Date]]+Weather[[#This Row],[WeatherHourlyBuckets]]</f>
        <v>45098.5</v>
      </c>
      <c r="E3705">
        <v>73.400000000000006</v>
      </c>
      <c r="F3705">
        <v>56.95</v>
      </c>
      <c r="G3705">
        <v>57.2</v>
      </c>
      <c r="H3705">
        <v>30.14</v>
      </c>
      <c r="I3705">
        <v>5</v>
      </c>
      <c r="J3705" t="s">
        <v>23</v>
      </c>
    </row>
    <row r="3706" spans="1:10" x14ac:dyDescent="0.25">
      <c r="A3706" s="1">
        <v>45098</v>
      </c>
      <c r="B3706" s="7">
        <v>0.5</v>
      </c>
      <c r="C3706" s="7">
        <v>0.5</v>
      </c>
      <c r="D3706" s="8">
        <f>Weather[[#This Row],[Date]]+Weather[[#This Row],[WeatherHourlyBuckets]]</f>
        <v>45098.5</v>
      </c>
      <c r="E3706">
        <v>73.400000000000006</v>
      </c>
      <c r="F3706">
        <v>56.95</v>
      </c>
      <c r="G3706">
        <v>57.2</v>
      </c>
      <c r="H3706">
        <v>30.14</v>
      </c>
      <c r="I3706">
        <v>8</v>
      </c>
      <c r="J3706" t="s">
        <v>26</v>
      </c>
    </row>
    <row r="3707" spans="1:10" x14ac:dyDescent="0.25">
      <c r="A3707" s="1">
        <v>45098</v>
      </c>
      <c r="B3707" s="7">
        <v>0.49652777777777779</v>
      </c>
      <c r="C3707" s="7">
        <v>0.45833333333333331</v>
      </c>
      <c r="D3707" s="8">
        <f>Weather[[#This Row],[Date]]+Weather[[#This Row],[WeatherHourlyBuckets]]</f>
        <v>45098.458333333336</v>
      </c>
      <c r="E3707">
        <v>73.400000000000006</v>
      </c>
      <c r="F3707">
        <v>56.95</v>
      </c>
      <c r="G3707">
        <v>57.2</v>
      </c>
      <c r="H3707">
        <v>30.14</v>
      </c>
      <c r="I3707">
        <v>6</v>
      </c>
      <c r="J3707" t="s">
        <v>23</v>
      </c>
    </row>
    <row r="3708" spans="1:10" x14ac:dyDescent="0.25">
      <c r="A3708" s="1">
        <v>45098</v>
      </c>
      <c r="B3708" s="7">
        <v>0.48958333333333331</v>
      </c>
      <c r="C3708" s="7">
        <v>0.45833333333333331</v>
      </c>
      <c r="D3708" s="8">
        <f>Weather[[#This Row],[Date]]+Weather[[#This Row],[WeatherHourlyBuckets]]</f>
        <v>45098.458333333336</v>
      </c>
      <c r="E3708">
        <v>71.599999999999994</v>
      </c>
      <c r="F3708">
        <v>60.51</v>
      </c>
      <c r="G3708">
        <v>57.2</v>
      </c>
      <c r="H3708">
        <v>30.14</v>
      </c>
      <c r="I3708">
        <v>7</v>
      </c>
      <c r="J3708" t="s">
        <v>26</v>
      </c>
    </row>
    <row r="3709" spans="1:10" x14ac:dyDescent="0.25">
      <c r="A3709" s="1">
        <v>45098</v>
      </c>
      <c r="B3709" s="7">
        <v>0.4861111111111111</v>
      </c>
      <c r="C3709" s="7">
        <v>0.45833333333333331</v>
      </c>
      <c r="D3709" s="8">
        <f>Weather[[#This Row],[Date]]+Weather[[#This Row],[WeatherHourlyBuckets]]</f>
        <v>45098.458333333336</v>
      </c>
      <c r="E3709">
        <v>73.400000000000006</v>
      </c>
      <c r="F3709">
        <v>56.95</v>
      </c>
      <c r="G3709">
        <v>57.2</v>
      </c>
      <c r="H3709">
        <v>30.14</v>
      </c>
      <c r="I3709">
        <v>9</v>
      </c>
      <c r="J3709" t="s">
        <v>23</v>
      </c>
    </row>
    <row r="3710" spans="1:10" x14ac:dyDescent="0.25">
      <c r="A3710" s="1">
        <v>45098</v>
      </c>
      <c r="B3710" s="7">
        <v>0.4826388888888889</v>
      </c>
      <c r="C3710" s="7">
        <v>0.45833333333333331</v>
      </c>
      <c r="D3710" s="8">
        <f>Weather[[#This Row],[Date]]+Weather[[#This Row],[WeatherHourlyBuckets]]</f>
        <v>45098.458333333336</v>
      </c>
      <c r="E3710">
        <v>73.400000000000006</v>
      </c>
      <c r="F3710">
        <v>56.95</v>
      </c>
      <c r="G3710">
        <v>57.2</v>
      </c>
      <c r="H3710">
        <v>30.14</v>
      </c>
      <c r="I3710">
        <v>8</v>
      </c>
      <c r="J3710" t="s">
        <v>23</v>
      </c>
    </row>
    <row r="3711" spans="1:10" x14ac:dyDescent="0.25">
      <c r="A3711" s="1">
        <v>45098</v>
      </c>
      <c r="B3711" s="7">
        <v>0.47916666666666669</v>
      </c>
      <c r="C3711" s="7">
        <v>0.45833333333333331</v>
      </c>
      <c r="D3711" s="8">
        <f>Weather[[#This Row],[Date]]+Weather[[#This Row],[WeatherHourlyBuckets]]</f>
        <v>45098.458333333336</v>
      </c>
      <c r="E3711">
        <v>71.599999999999994</v>
      </c>
      <c r="F3711">
        <v>60.51</v>
      </c>
      <c r="G3711">
        <v>57.2</v>
      </c>
      <c r="H3711">
        <v>30.14</v>
      </c>
      <c r="I3711">
        <v>7</v>
      </c>
      <c r="J3711" t="s">
        <v>26</v>
      </c>
    </row>
    <row r="3712" spans="1:10" x14ac:dyDescent="0.25">
      <c r="A3712" s="1">
        <v>45098</v>
      </c>
      <c r="B3712" s="7">
        <v>0.46875</v>
      </c>
      <c r="C3712" s="7">
        <v>0.45833333333333331</v>
      </c>
      <c r="D3712" s="8">
        <f>Weather[[#This Row],[Date]]+Weather[[#This Row],[WeatherHourlyBuckets]]</f>
        <v>45098.458333333336</v>
      </c>
      <c r="E3712">
        <v>71.599999999999994</v>
      </c>
      <c r="F3712">
        <v>60.51</v>
      </c>
      <c r="G3712">
        <v>57.2</v>
      </c>
      <c r="H3712">
        <v>30.14</v>
      </c>
      <c r="I3712">
        <v>6</v>
      </c>
      <c r="J3712" t="s">
        <v>14</v>
      </c>
    </row>
    <row r="3713" spans="1:10" x14ac:dyDescent="0.25">
      <c r="A3713" s="1">
        <v>45098</v>
      </c>
      <c r="B3713" s="7">
        <v>0.46527777777777779</v>
      </c>
      <c r="C3713" s="7">
        <v>0.45833333333333331</v>
      </c>
      <c r="D3713" s="8">
        <f>Weather[[#This Row],[Date]]+Weather[[#This Row],[WeatherHourlyBuckets]]</f>
        <v>45098.458333333336</v>
      </c>
      <c r="E3713">
        <v>71.599999999999994</v>
      </c>
      <c r="F3713">
        <v>60.51</v>
      </c>
      <c r="G3713">
        <v>57.2</v>
      </c>
      <c r="H3713">
        <v>30.14</v>
      </c>
      <c r="I3713">
        <v>9</v>
      </c>
      <c r="J3713" t="s">
        <v>26</v>
      </c>
    </row>
    <row r="3714" spans="1:10" x14ac:dyDescent="0.25">
      <c r="A3714" s="1">
        <v>45098</v>
      </c>
      <c r="B3714" s="7">
        <v>0.46180555555555558</v>
      </c>
      <c r="C3714" s="7">
        <v>0.45833333333333331</v>
      </c>
      <c r="D3714" s="8">
        <f>Weather[[#This Row],[Date]]+Weather[[#This Row],[WeatherHourlyBuckets]]</f>
        <v>45098.458333333336</v>
      </c>
      <c r="E3714">
        <v>71.599999999999994</v>
      </c>
      <c r="F3714">
        <v>60.51</v>
      </c>
      <c r="G3714">
        <v>57.2</v>
      </c>
      <c r="H3714">
        <v>30.14</v>
      </c>
      <c r="I3714">
        <v>7</v>
      </c>
      <c r="J3714" t="s">
        <v>23</v>
      </c>
    </row>
    <row r="3715" spans="1:10" x14ac:dyDescent="0.25">
      <c r="A3715" s="1">
        <v>45098</v>
      </c>
      <c r="B3715" s="7">
        <v>0.45833333333333331</v>
      </c>
      <c r="C3715" s="7">
        <v>0.45833333333333331</v>
      </c>
      <c r="D3715" s="8">
        <f>Weather[[#This Row],[Date]]+Weather[[#This Row],[WeatherHourlyBuckets]]</f>
        <v>45098.458333333336</v>
      </c>
      <c r="E3715">
        <v>71.599999999999994</v>
      </c>
      <c r="F3715">
        <v>60.51</v>
      </c>
      <c r="G3715">
        <v>57.2</v>
      </c>
      <c r="H3715">
        <v>30.14</v>
      </c>
      <c r="I3715">
        <v>11</v>
      </c>
      <c r="J3715" t="s">
        <v>23</v>
      </c>
    </row>
    <row r="3716" spans="1:10" x14ac:dyDescent="0.25">
      <c r="A3716" s="1">
        <v>45098</v>
      </c>
      <c r="B3716" s="7">
        <v>0.4548611111111111</v>
      </c>
      <c r="C3716" s="7">
        <v>0.41666666666666669</v>
      </c>
      <c r="D3716" s="8">
        <f>Weather[[#This Row],[Date]]+Weather[[#This Row],[WeatherHourlyBuckets]]</f>
        <v>45098.416666666664</v>
      </c>
      <c r="E3716">
        <v>71.599999999999994</v>
      </c>
      <c r="F3716">
        <v>60.51</v>
      </c>
      <c r="G3716">
        <v>57.2</v>
      </c>
      <c r="H3716">
        <v>30.14</v>
      </c>
      <c r="I3716">
        <v>11</v>
      </c>
      <c r="J3716" t="s">
        <v>14</v>
      </c>
    </row>
    <row r="3717" spans="1:10" x14ac:dyDescent="0.25">
      <c r="A3717" s="1">
        <v>45098</v>
      </c>
      <c r="B3717" s="7">
        <v>0.4513888888888889</v>
      </c>
      <c r="C3717" s="7">
        <v>0.41666666666666669</v>
      </c>
      <c r="D3717" s="8">
        <f>Weather[[#This Row],[Date]]+Weather[[#This Row],[WeatherHourlyBuckets]]</f>
        <v>45098.416666666664</v>
      </c>
      <c r="E3717">
        <v>71.599999999999994</v>
      </c>
      <c r="F3717">
        <v>60.51</v>
      </c>
      <c r="G3717">
        <v>57.2</v>
      </c>
      <c r="H3717">
        <v>30.14</v>
      </c>
      <c r="I3717">
        <v>11</v>
      </c>
      <c r="J3717" t="s">
        <v>26</v>
      </c>
    </row>
    <row r="3718" spans="1:10" x14ac:dyDescent="0.25">
      <c r="A3718" s="1">
        <v>45098</v>
      </c>
      <c r="B3718" s="7">
        <v>0.375</v>
      </c>
      <c r="C3718" s="7">
        <v>0.375</v>
      </c>
      <c r="D3718" s="8">
        <f>Weather[[#This Row],[Date]]+Weather[[#This Row],[WeatherHourlyBuckets]]</f>
        <v>45098.375</v>
      </c>
      <c r="E3718">
        <v>69.8</v>
      </c>
      <c r="F3718">
        <v>37.659999999999997</v>
      </c>
      <c r="G3718">
        <v>42.8</v>
      </c>
      <c r="H3718">
        <v>30.12</v>
      </c>
      <c r="I3718">
        <v>5</v>
      </c>
      <c r="J3718" t="s">
        <v>19</v>
      </c>
    </row>
    <row r="3719" spans="1:10" x14ac:dyDescent="0.25">
      <c r="A3719" s="1">
        <v>45098</v>
      </c>
      <c r="B3719" s="7">
        <v>0.37152777777777779</v>
      </c>
      <c r="C3719" s="7">
        <v>0.33333333333333331</v>
      </c>
      <c r="D3719" s="8">
        <f>Weather[[#This Row],[Date]]+Weather[[#This Row],[WeatherHourlyBuckets]]</f>
        <v>45098.333333333336</v>
      </c>
      <c r="E3719">
        <v>69.8</v>
      </c>
      <c r="F3719">
        <v>37.659999999999997</v>
      </c>
      <c r="G3719">
        <v>42.8</v>
      </c>
      <c r="H3719">
        <v>30.12</v>
      </c>
      <c r="I3719">
        <v>4</v>
      </c>
      <c r="J3719" t="s">
        <v>16</v>
      </c>
    </row>
    <row r="3720" spans="1:10" x14ac:dyDescent="0.25">
      <c r="A3720" s="1">
        <v>45098</v>
      </c>
      <c r="B3720" s="7">
        <v>0.36458333333333331</v>
      </c>
      <c r="C3720" s="7">
        <v>0.33333333333333331</v>
      </c>
      <c r="D3720" s="8">
        <f>Weather[[#This Row],[Date]]+Weather[[#This Row],[WeatherHourlyBuckets]]</f>
        <v>45098.333333333336</v>
      </c>
      <c r="E3720">
        <v>69.8</v>
      </c>
      <c r="F3720">
        <v>37.659999999999997</v>
      </c>
      <c r="G3720">
        <v>42.8</v>
      </c>
      <c r="H3720">
        <v>30.12</v>
      </c>
      <c r="I3720">
        <v>4</v>
      </c>
      <c r="J3720" t="s">
        <v>18</v>
      </c>
    </row>
    <row r="3721" spans="1:10" x14ac:dyDescent="0.25">
      <c r="A3721" s="1">
        <v>45098</v>
      </c>
      <c r="B3721" s="7">
        <v>0.3611111111111111</v>
      </c>
      <c r="C3721" s="7">
        <v>0.33333333333333331</v>
      </c>
      <c r="D3721" s="8">
        <f>Weather[[#This Row],[Date]]+Weather[[#This Row],[WeatherHourlyBuckets]]</f>
        <v>45098.333333333336</v>
      </c>
      <c r="E3721">
        <v>68</v>
      </c>
      <c r="F3721">
        <v>40.049999999999997</v>
      </c>
      <c r="G3721">
        <v>42.8</v>
      </c>
      <c r="H3721">
        <v>30.12</v>
      </c>
      <c r="I3721">
        <v>7</v>
      </c>
      <c r="J3721" t="s">
        <v>19</v>
      </c>
    </row>
    <row r="3722" spans="1:10" x14ac:dyDescent="0.25">
      <c r="A3722" s="1">
        <v>45098</v>
      </c>
      <c r="B3722" s="7">
        <v>0.20833333333333334</v>
      </c>
      <c r="C3722" s="7">
        <v>0.20833333333333334</v>
      </c>
      <c r="D3722" s="8">
        <f>Weather[[#This Row],[Date]]+Weather[[#This Row],[WeatherHourlyBuckets]]</f>
        <v>45098.208333333336</v>
      </c>
      <c r="E3722">
        <v>55.4</v>
      </c>
      <c r="F3722">
        <v>62.48</v>
      </c>
      <c r="G3722">
        <v>42.8</v>
      </c>
      <c r="H3722">
        <v>30.09</v>
      </c>
      <c r="I3722">
        <v>4</v>
      </c>
      <c r="J3722" t="s">
        <v>13</v>
      </c>
    </row>
    <row r="3723" spans="1:10" x14ac:dyDescent="0.25">
      <c r="A3723" s="1">
        <v>45098</v>
      </c>
      <c r="B3723" s="7">
        <v>0.2048611111111111</v>
      </c>
      <c r="C3723" s="7">
        <v>0.16666666666666666</v>
      </c>
      <c r="D3723" s="8">
        <f>Weather[[#This Row],[Date]]+Weather[[#This Row],[WeatherHourlyBuckets]]</f>
        <v>45098.166666666664</v>
      </c>
      <c r="E3723">
        <v>55.4</v>
      </c>
      <c r="F3723">
        <v>62.48</v>
      </c>
      <c r="G3723">
        <v>42.8</v>
      </c>
      <c r="H3723">
        <v>30.09</v>
      </c>
      <c r="I3723">
        <v>4</v>
      </c>
      <c r="J3723" t="s">
        <v>21</v>
      </c>
    </row>
    <row r="3724" spans="1:10" x14ac:dyDescent="0.25">
      <c r="A3724" s="1">
        <v>45098</v>
      </c>
      <c r="B3724" s="7">
        <v>0.2013888888888889</v>
      </c>
      <c r="C3724" s="7">
        <v>0.16666666666666666</v>
      </c>
      <c r="D3724" s="8">
        <f>Weather[[#This Row],[Date]]+Weather[[#This Row],[WeatherHourlyBuckets]]</f>
        <v>45098.166666666664</v>
      </c>
      <c r="E3724">
        <v>55.4</v>
      </c>
      <c r="F3724">
        <v>62.48</v>
      </c>
      <c r="G3724">
        <v>42.8</v>
      </c>
      <c r="H3724">
        <v>30.09</v>
      </c>
      <c r="I3724">
        <v>5</v>
      </c>
      <c r="J3724" t="s">
        <v>21</v>
      </c>
    </row>
    <row r="3725" spans="1:10" x14ac:dyDescent="0.25">
      <c r="A3725" s="1">
        <v>45098</v>
      </c>
      <c r="B3725" s="7">
        <v>0.17708333333333334</v>
      </c>
      <c r="C3725" s="7">
        <v>0.16666666666666666</v>
      </c>
      <c r="D3725" s="8">
        <f>Weather[[#This Row],[Date]]+Weather[[#This Row],[WeatherHourlyBuckets]]</f>
        <v>45098.166666666664</v>
      </c>
      <c r="E3725">
        <v>55.4</v>
      </c>
      <c r="F3725">
        <v>62.48</v>
      </c>
      <c r="G3725">
        <v>42.8</v>
      </c>
      <c r="H3725">
        <v>30.09</v>
      </c>
      <c r="I3725">
        <v>4</v>
      </c>
      <c r="J3725" t="s">
        <v>22</v>
      </c>
    </row>
    <row r="3726" spans="1:10" x14ac:dyDescent="0.25">
      <c r="A3726" s="1">
        <v>45098</v>
      </c>
      <c r="B3726" s="7">
        <v>0.95486111111111116</v>
      </c>
      <c r="C3726" s="7">
        <v>0.91666666666666663</v>
      </c>
      <c r="D3726" s="8">
        <f>Weather[[#This Row],[Date]]+Weather[[#This Row],[WeatherHourlyBuckets]]</f>
        <v>45098.916666666664</v>
      </c>
      <c r="E3726">
        <v>57.2</v>
      </c>
      <c r="H3726">
        <v>30.15</v>
      </c>
      <c r="I3726">
        <v>15</v>
      </c>
      <c r="J3726" t="s">
        <v>13</v>
      </c>
    </row>
    <row r="3727" spans="1:10" x14ac:dyDescent="0.25">
      <c r="A3727" s="1">
        <v>45098</v>
      </c>
      <c r="B3727" s="7">
        <v>0.81944444444444442</v>
      </c>
      <c r="C3727" s="7">
        <v>0.79166666666666663</v>
      </c>
      <c r="D3727" s="8">
        <f>Weather[[#This Row],[Date]]+Weather[[#This Row],[WeatherHourlyBuckets]]</f>
        <v>45098.791666666664</v>
      </c>
      <c r="E3727">
        <v>73.400000000000006</v>
      </c>
      <c r="F3727">
        <v>60.75</v>
      </c>
      <c r="G3727">
        <v>59</v>
      </c>
      <c r="H3727">
        <v>30.05</v>
      </c>
      <c r="I3727">
        <v>7</v>
      </c>
      <c r="J3727" t="s">
        <v>13</v>
      </c>
    </row>
    <row r="3728" spans="1:10" x14ac:dyDescent="0.25">
      <c r="A3728" s="1">
        <v>45098</v>
      </c>
      <c r="B3728" s="7">
        <v>0.79861111111111116</v>
      </c>
      <c r="C3728" s="7">
        <v>0.79166666666666663</v>
      </c>
      <c r="D3728" s="8">
        <f>Weather[[#This Row],[Date]]+Weather[[#This Row],[WeatherHourlyBuckets]]</f>
        <v>45098.791666666664</v>
      </c>
      <c r="E3728">
        <v>75.2</v>
      </c>
      <c r="F3728">
        <v>57.2</v>
      </c>
      <c r="G3728">
        <v>59</v>
      </c>
      <c r="H3728">
        <v>30.04</v>
      </c>
      <c r="I3728">
        <v>7</v>
      </c>
      <c r="J3728" t="s">
        <v>11</v>
      </c>
    </row>
    <row r="3729" spans="1:10" x14ac:dyDescent="0.25">
      <c r="A3729" s="1">
        <v>45098</v>
      </c>
      <c r="B3729" s="7">
        <v>0.79513888888888884</v>
      </c>
      <c r="C3729" s="7">
        <v>0.79166666666666663</v>
      </c>
      <c r="D3729" s="8">
        <f>Weather[[#This Row],[Date]]+Weather[[#This Row],[WeatherHourlyBuckets]]</f>
        <v>45098.791666666664</v>
      </c>
      <c r="E3729">
        <v>75.2</v>
      </c>
      <c r="F3729">
        <v>57.2</v>
      </c>
      <c r="G3729">
        <v>59</v>
      </c>
      <c r="H3729">
        <v>30.04</v>
      </c>
      <c r="I3729">
        <v>7</v>
      </c>
      <c r="J3729" t="s">
        <v>21</v>
      </c>
    </row>
    <row r="3730" spans="1:10" x14ac:dyDescent="0.25">
      <c r="A3730" s="1">
        <v>45098</v>
      </c>
      <c r="B3730" s="7">
        <v>0.78680555555555554</v>
      </c>
      <c r="C3730" s="7">
        <v>0.75</v>
      </c>
      <c r="D3730" s="8">
        <f>Weather[[#This Row],[Date]]+Weather[[#This Row],[WeatherHourlyBuckets]]</f>
        <v>45098.75</v>
      </c>
      <c r="E3730">
        <v>75.92</v>
      </c>
      <c r="F3730">
        <v>53.73</v>
      </c>
      <c r="G3730">
        <v>57.92</v>
      </c>
      <c r="H3730">
        <v>30.04</v>
      </c>
      <c r="I3730">
        <v>3</v>
      </c>
      <c r="J3730" t="s">
        <v>27</v>
      </c>
    </row>
    <row r="3731" spans="1:10" x14ac:dyDescent="0.25">
      <c r="A3731" s="1">
        <v>45098</v>
      </c>
      <c r="B3731" s="7">
        <v>0.78125</v>
      </c>
      <c r="C3731" s="7">
        <v>0.75</v>
      </c>
      <c r="D3731" s="8">
        <f>Weather[[#This Row],[Date]]+Weather[[#This Row],[WeatherHourlyBuckets]]</f>
        <v>45098.75</v>
      </c>
      <c r="E3731">
        <v>75.2</v>
      </c>
      <c r="F3731">
        <v>57.2</v>
      </c>
      <c r="G3731">
        <v>59</v>
      </c>
      <c r="H3731">
        <v>30.04</v>
      </c>
      <c r="I3731">
        <v>3</v>
      </c>
      <c r="J3731" t="s">
        <v>11</v>
      </c>
    </row>
    <row r="3732" spans="1:10" x14ac:dyDescent="0.25">
      <c r="A3732" s="1">
        <v>45098</v>
      </c>
      <c r="B3732" s="7">
        <v>0.74513888888888891</v>
      </c>
      <c r="C3732" s="7">
        <v>0.70833333333333337</v>
      </c>
      <c r="D3732" s="8">
        <f>Weather[[#This Row],[Date]]+Weather[[#This Row],[WeatherHourlyBuckets]]</f>
        <v>45098.708333333336</v>
      </c>
      <c r="E3732">
        <v>75.02</v>
      </c>
      <c r="F3732">
        <v>51.55</v>
      </c>
      <c r="G3732">
        <v>55.94</v>
      </c>
      <c r="H3732">
        <v>30.04</v>
      </c>
      <c r="I3732">
        <v>3</v>
      </c>
      <c r="J3732" t="s">
        <v>18</v>
      </c>
    </row>
    <row r="3733" spans="1:10" x14ac:dyDescent="0.25">
      <c r="A3733" s="1">
        <v>45098</v>
      </c>
      <c r="B3733" s="7">
        <v>0.71180555555555558</v>
      </c>
      <c r="C3733" s="7">
        <v>0.70833333333333337</v>
      </c>
      <c r="D3733" s="8">
        <f>Weather[[#This Row],[Date]]+Weather[[#This Row],[WeatherHourlyBuckets]]</f>
        <v>45098.708333333336</v>
      </c>
      <c r="E3733">
        <v>73.400000000000006</v>
      </c>
      <c r="F3733">
        <v>60.75</v>
      </c>
      <c r="G3733">
        <v>59</v>
      </c>
      <c r="H3733">
        <v>30.04</v>
      </c>
      <c r="I3733">
        <v>5</v>
      </c>
      <c r="J3733" t="s">
        <v>19</v>
      </c>
    </row>
    <row r="3734" spans="1:10" x14ac:dyDescent="0.25">
      <c r="A3734" s="1">
        <v>45098</v>
      </c>
      <c r="B3734" s="7">
        <v>0.70347222222222228</v>
      </c>
      <c r="C3734" s="7">
        <v>0.66666666666666663</v>
      </c>
      <c r="D3734" s="8">
        <f>Weather[[#This Row],[Date]]+Weather[[#This Row],[WeatherHourlyBuckets]]</f>
        <v>45098.666666666664</v>
      </c>
      <c r="E3734">
        <v>73.94</v>
      </c>
      <c r="F3734">
        <v>57.39</v>
      </c>
      <c r="G3734">
        <v>57.92</v>
      </c>
      <c r="H3734">
        <v>30.05</v>
      </c>
      <c r="I3734">
        <v>3</v>
      </c>
      <c r="J3734" t="s">
        <v>27</v>
      </c>
    </row>
    <row r="3735" spans="1:10" x14ac:dyDescent="0.25">
      <c r="A3735" s="1">
        <v>45098</v>
      </c>
      <c r="B3735" s="7">
        <v>0.6875</v>
      </c>
      <c r="C3735" s="7">
        <v>0.66666666666666663</v>
      </c>
      <c r="D3735" s="8">
        <f>Weather[[#This Row],[Date]]+Weather[[#This Row],[WeatherHourlyBuckets]]</f>
        <v>45098.666666666664</v>
      </c>
      <c r="E3735">
        <v>73.400000000000006</v>
      </c>
      <c r="F3735">
        <v>60.75</v>
      </c>
      <c r="G3735">
        <v>59</v>
      </c>
      <c r="H3735">
        <v>30.06</v>
      </c>
      <c r="I3735">
        <v>12</v>
      </c>
      <c r="J3735" t="s">
        <v>12</v>
      </c>
    </row>
    <row r="3736" spans="1:10" x14ac:dyDescent="0.25">
      <c r="A3736" s="1">
        <v>45098</v>
      </c>
      <c r="B3736" s="7">
        <v>0.66666666666666663</v>
      </c>
      <c r="C3736" s="7">
        <v>0.66666666666666663</v>
      </c>
      <c r="D3736" s="8">
        <f>Weather[[#This Row],[Date]]+Weather[[#This Row],[WeatherHourlyBuckets]]</f>
        <v>45098.666666666664</v>
      </c>
      <c r="E3736">
        <v>78.8</v>
      </c>
      <c r="F3736">
        <v>50.78</v>
      </c>
      <c r="G3736">
        <v>59</v>
      </c>
      <c r="H3736">
        <v>30.06</v>
      </c>
      <c r="I3736">
        <v>4</v>
      </c>
      <c r="J3736" t="s">
        <v>13</v>
      </c>
    </row>
    <row r="3737" spans="1:10" x14ac:dyDescent="0.25">
      <c r="A3737" s="1">
        <v>45098</v>
      </c>
      <c r="B3737" s="7">
        <v>0.66319444444444442</v>
      </c>
      <c r="C3737" s="7">
        <v>0.625</v>
      </c>
      <c r="D3737" s="8">
        <f>Weather[[#This Row],[Date]]+Weather[[#This Row],[WeatherHourlyBuckets]]</f>
        <v>45098.625</v>
      </c>
      <c r="E3737">
        <v>78.8</v>
      </c>
      <c r="F3737">
        <v>50.78</v>
      </c>
      <c r="G3737">
        <v>59</v>
      </c>
      <c r="H3737">
        <v>30.07</v>
      </c>
      <c r="I3737">
        <v>6</v>
      </c>
      <c r="J3737" t="s">
        <v>23</v>
      </c>
    </row>
    <row r="3738" spans="1:10" x14ac:dyDescent="0.25">
      <c r="A3738" s="1">
        <v>45098</v>
      </c>
      <c r="B3738" s="7">
        <v>0.66180555555555554</v>
      </c>
      <c r="C3738" s="7">
        <v>0.625</v>
      </c>
      <c r="D3738" s="8">
        <f>Weather[[#This Row],[Date]]+Weather[[#This Row],[WeatherHourlyBuckets]]</f>
        <v>45098.625</v>
      </c>
      <c r="E3738">
        <v>77</v>
      </c>
      <c r="F3738">
        <v>53.88</v>
      </c>
      <c r="G3738">
        <v>59</v>
      </c>
      <c r="H3738">
        <v>30.08</v>
      </c>
      <c r="I3738">
        <v>6</v>
      </c>
      <c r="J3738" t="s">
        <v>23</v>
      </c>
    </row>
    <row r="3739" spans="1:10" x14ac:dyDescent="0.25">
      <c r="A3739" s="1">
        <v>45098</v>
      </c>
      <c r="B3739" s="7">
        <v>0.62013888888888891</v>
      </c>
      <c r="C3739" s="7">
        <v>0.58333333333333337</v>
      </c>
      <c r="D3739" s="8">
        <f>Weather[[#This Row],[Date]]+Weather[[#This Row],[WeatherHourlyBuckets]]</f>
        <v>45098.583333333336</v>
      </c>
      <c r="E3739">
        <v>75.92</v>
      </c>
      <c r="F3739">
        <v>52.02</v>
      </c>
      <c r="G3739">
        <v>57.02</v>
      </c>
      <c r="H3739">
        <v>30.1</v>
      </c>
      <c r="I3739">
        <v>7</v>
      </c>
      <c r="J3739" t="s">
        <v>25</v>
      </c>
    </row>
    <row r="3740" spans="1:10" x14ac:dyDescent="0.25">
      <c r="A3740" s="1">
        <v>45098</v>
      </c>
      <c r="B3740" s="7">
        <v>0.59027777777777779</v>
      </c>
      <c r="C3740" s="7">
        <v>0.58333333333333337</v>
      </c>
      <c r="D3740" s="8">
        <f>Weather[[#This Row],[Date]]+Weather[[#This Row],[WeatherHourlyBuckets]]</f>
        <v>45098.583333333336</v>
      </c>
      <c r="E3740">
        <v>78.8</v>
      </c>
      <c r="F3740">
        <v>50.78</v>
      </c>
      <c r="G3740">
        <v>59</v>
      </c>
      <c r="H3740">
        <v>30.12</v>
      </c>
      <c r="I3740">
        <v>7</v>
      </c>
      <c r="J3740" t="s">
        <v>23</v>
      </c>
    </row>
    <row r="3741" spans="1:10" x14ac:dyDescent="0.25">
      <c r="A3741" s="1">
        <v>45098</v>
      </c>
      <c r="B3741" s="7">
        <v>0.58680555555555558</v>
      </c>
      <c r="C3741" s="7">
        <v>0.58333333333333337</v>
      </c>
      <c r="D3741" s="8">
        <f>Weather[[#This Row],[Date]]+Weather[[#This Row],[WeatherHourlyBuckets]]</f>
        <v>45098.583333333336</v>
      </c>
      <c r="E3741">
        <v>75.2</v>
      </c>
      <c r="F3741">
        <v>57.2</v>
      </c>
      <c r="G3741">
        <v>59</v>
      </c>
      <c r="H3741">
        <v>30.12</v>
      </c>
      <c r="I3741">
        <v>6</v>
      </c>
      <c r="J3741" t="s">
        <v>23</v>
      </c>
    </row>
    <row r="3742" spans="1:10" x14ac:dyDescent="0.25">
      <c r="A3742" s="1">
        <v>45098</v>
      </c>
      <c r="B3742" s="7">
        <v>0.58333333333333337</v>
      </c>
      <c r="C3742" s="7">
        <v>0.58333333333333337</v>
      </c>
      <c r="D3742" s="8">
        <f>Weather[[#This Row],[Date]]+Weather[[#This Row],[WeatherHourlyBuckets]]</f>
        <v>45098.583333333336</v>
      </c>
      <c r="E3742">
        <v>75.2</v>
      </c>
      <c r="F3742">
        <v>57.2</v>
      </c>
      <c r="G3742">
        <v>59</v>
      </c>
      <c r="H3742">
        <v>30.12</v>
      </c>
      <c r="I3742">
        <v>7</v>
      </c>
      <c r="J3742" t="s">
        <v>23</v>
      </c>
    </row>
    <row r="3743" spans="1:10" x14ac:dyDescent="0.25">
      <c r="A3743" s="1">
        <v>45098</v>
      </c>
      <c r="B3743" s="7">
        <v>0.57986111111111116</v>
      </c>
      <c r="C3743" s="7">
        <v>0.54166666666666663</v>
      </c>
      <c r="D3743" s="8">
        <f>Weather[[#This Row],[Date]]+Weather[[#This Row],[WeatherHourlyBuckets]]</f>
        <v>45098.541666666664</v>
      </c>
      <c r="E3743">
        <v>77</v>
      </c>
      <c r="F3743">
        <v>53.88</v>
      </c>
      <c r="G3743">
        <v>59</v>
      </c>
      <c r="H3743">
        <v>30.12</v>
      </c>
      <c r="I3743">
        <v>10</v>
      </c>
      <c r="J3743" t="s">
        <v>23</v>
      </c>
    </row>
    <row r="3744" spans="1:10" x14ac:dyDescent="0.25">
      <c r="A3744" s="1">
        <v>45098</v>
      </c>
      <c r="B3744" s="7">
        <v>0.57847222222222228</v>
      </c>
      <c r="C3744" s="7">
        <v>0.54166666666666663</v>
      </c>
      <c r="D3744" s="8">
        <f>Weather[[#This Row],[Date]]+Weather[[#This Row],[WeatherHourlyBuckets]]</f>
        <v>45098.541666666664</v>
      </c>
      <c r="E3744">
        <v>75.92</v>
      </c>
      <c r="F3744">
        <v>55.85</v>
      </c>
      <c r="G3744">
        <v>59</v>
      </c>
      <c r="H3744">
        <v>30.12</v>
      </c>
      <c r="I3744">
        <v>6</v>
      </c>
      <c r="J3744" t="s">
        <v>20</v>
      </c>
    </row>
    <row r="3745" spans="1:10" x14ac:dyDescent="0.25">
      <c r="A3745" s="1">
        <v>45098</v>
      </c>
      <c r="B3745" s="7">
        <v>0.57638888888888884</v>
      </c>
      <c r="C3745" s="7">
        <v>0.54166666666666663</v>
      </c>
      <c r="D3745" s="8">
        <f>Weather[[#This Row],[Date]]+Weather[[#This Row],[WeatherHourlyBuckets]]</f>
        <v>45098.541666666664</v>
      </c>
      <c r="E3745">
        <v>75.2</v>
      </c>
      <c r="F3745">
        <v>57.2</v>
      </c>
      <c r="G3745">
        <v>59</v>
      </c>
      <c r="H3745">
        <v>30.12</v>
      </c>
      <c r="I3745">
        <v>6</v>
      </c>
      <c r="J3745" t="s">
        <v>25</v>
      </c>
    </row>
    <row r="3746" spans="1:10" x14ac:dyDescent="0.25">
      <c r="A3746" s="1">
        <v>45098</v>
      </c>
      <c r="B3746" s="7">
        <v>0.57291666666666663</v>
      </c>
      <c r="C3746" s="7">
        <v>0.54166666666666663</v>
      </c>
      <c r="D3746" s="8">
        <f>Weather[[#This Row],[Date]]+Weather[[#This Row],[WeatherHourlyBuckets]]</f>
        <v>45098.541666666664</v>
      </c>
      <c r="E3746">
        <v>75.2</v>
      </c>
      <c r="F3746">
        <v>57.2</v>
      </c>
      <c r="G3746">
        <v>59</v>
      </c>
      <c r="H3746">
        <v>30.12</v>
      </c>
      <c r="I3746">
        <v>7</v>
      </c>
      <c r="J3746" t="s">
        <v>26</v>
      </c>
    </row>
    <row r="3747" spans="1:10" x14ac:dyDescent="0.25">
      <c r="A3747" s="1">
        <v>45098</v>
      </c>
      <c r="B3747" s="7">
        <v>0.56944444444444442</v>
      </c>
      <c r="C3747" s="7">
        <v>0.54166666666666663</v>
      </c>
      <c r="D3747" s="8">
        <f>Weather[[#This Row],[Date]]+Weather[[#This Row],[WeatherHourlyBuckets]]</f>
        <v>45098.541666666664</v>
      </c>
      <c r="E3747">
        <v>75.2</v>
      </c>
      <c r="F3747">
        <v>57.2</v>
      </c>
      <c r="G3747">
        <v>59</v>
      </c>
      <c r="H3747">
        <v>30.13</v>
      </c>
      <c r="I3747">
        <v>5</v>
      </c>
      <c r="J3747" t="s">
        <v>23</v>
      </c>
    </row>
    <row r="3748" spans="1:10" x14ac:dyDescent="0.25">
      <c r="A3748" s="1">
        <v>45098</v>
      </c>
      <c r="B3748" s="7">
        <v>0.56597222222222221</v>
      </c>
      <c r="C3748" s="7">
        <v>0.54166666666666663</v>
      </c>
      <c r="D3748" s="8">
        <f>Weather[[#This Row],[Date]]+Weather[[#This Row],[WeatherHourlyBuckets]]</f>
        <v>45098.541666666664</v>
      </c>
      <c r="E3748">
        <v>75.2</v>
      </c>
      <c r="F3748">
        <v>60.98</v>
      </c>
      <c r="G3748">
        <v>60.8</v>
      </c>
      <c r="H3748">
        <v>30.12</v>
      </c>
      <c r="I3748">
        <v>6</v>
      </c>
      <c r="J3748" t="s">
        <v>26</v>
      </c>
    </row>
    <row r="3749" spans="1:10" x14ac:dyDescent="0.25">
      <c r="A3749" s="1">
        <v>45098</v>
      </c>
      <c r="B3749" s="7">
        <v>0.5625</v>
      </c>
      <c r="C3749" s="7">
        <v>0.54166666666666663</v>
      </c>
      <c r="D3749" s="8">
        <f>Weather[[#This Row],[Date]]+Weather[[#This Row],[WeatherHourlyBuckets]]</f>
        <v>45098.541666666664</v>
      </c>
      <c r="E3749">
        <v>75.2</v>
      </c>
      <c r="F3749">
        <v>57.2</v>
      </c>
      <c r="G3749">
        <v>59</v>
      </c>
      <c r="H3749">
        <v>30.12</v>
      </c>
      <c r="J3749" t="s">
        <v>20</v>
      </c>
    </row>
    <row r="3750" spans="1:10" x14ac:dyDescent="0.25">
      <c r="A3750" s="1">
        <v>45098</v>
      </c>
      <c r="B3750" s="7">
        <v>0.55208333333333337</v>
      </c>
      <c r="C3750" s="7">
        <v>0.54166666666666663</v>
      </c>
      <c r="D3750" s="8">
        <f>Weather[[#This Row],[Date]]+Weather[[#This Row],[WeatherHourlyBuckets]]</f>
        <v>45098.541666666664</v>
      </c>
      <c r="E3750">
        <v>75.2</v>
      </c>
      <c r="F3750">
        <v>60.98</v>
      </c>
      <c r="G3750">
        <v>60.8</v>
      </c>
      <c r="H3750">
        <v>30.13</v>
      </c>
      <c r="I3750">
        <v>10</v>
      </c>
      <c r="J3750" t="s">
        <v>26</v>
      </c>
    </row>
    <row r="3751" spans="1:10" x14ac:dyDescent="0.25">
      <c r="A3751" s="1">
        <v>45098</v>
      </c>
      <c r="B3751" s="7">
        <v>0.54861111111111116</v>
      </c>
      <c r="C3751" s="7">
        <v>0.54166666666666663</v>
      </c>
      <c r="D3751" s="8">
        <f>Weather[[#This Row],[Date]]+Weather[[#This Row],[WeatherHourlyBuckets]]</f>
        <v>45098.541666666664</v>
      </c>
      <c r="E3751">
        <v>77</v>
      </c>
      <c r="F3751">
        <v>53.88</v>
      </c>
      <c r="G3751">
        <v>59</v>
      </c>
      <c r="H3751">
        <v>30.13</v>
      </c>
      <c r="I3751">
        <v>4</v>
      </c>
      <c r="J3751" t="s">
        <v>23</v>
      </c>
    </row>
    <row r="3752" spans="1:10" x14ac:dyDescent="0.25">
      <c r="A3752" s="1">
        <v>45098</v>
      </c>
      <c r="B3752" s="7">
        <v>0.53819444444444442</v>
      </c>
      <c r="C3752" s="7">
        <v>0.5</v>
      </c>
      <c r="D3752" s="8">
        <f>Weather[[#This Row],[Date]]+Weather[[#This Row],[WeatherHourlyBuckets]]</f>
        <v>45098.5</v>
      </c>
      <c r="E3752">
        <v>75.2</v>
      </c>
      <c r="F3752">
        <v>57.2</v>
      </c>
      <c r="G3752">
        <v>59</v>
      </c>
      <c r="H3752">
        <v>30.13</v>
      </c>
      <c r="I3752">
        <v>5</v>
      </c>
      <c r="J3752" t="s">
        <v>23</v>
      </c>
    </row>
    <row r="3753" spans="1:10" x14ac:dyDescent="0.25">
      <c r="A3753" s="1">
        <v>45098</v>
      </c>
      <c r="B3753" s="7">
        <v>0.53680555555555554</v>
      </c>
      <c r="C3753" s="7">
        <v>0.5</v>
      </c>
      <c r="D3753" s="8">
        <f>Weather[[#This Row],[Date]]+Weather[[#This Row],[WeatherHourlyBuckets]]</f>
        <v>45098.5</v>
      </c>
      <c r="E3753">
        <v>75.02</v>
      </c>
      <c r="F3753">
        <v>59.8</v>
      </c>
      <c r="G3753">
        <v>60.08</v>
      </c>
      <c r="H3753">
        <v>30.14</v>
      </c>
      <c r="I3753">
        <v>6</v>
      </c>
      <c r="J3753" t="s">
        <v>25</v>
      </c>
    </row>
    <row r="3754" spans="1:10" x14ac:dyDescent="0.25">
      <c r="A3754" s="1">
        <v>45098</v>
      </c>
      <c r="B3754" s="7">
        <v>0.53472222222222221</v>
      </c>
      <c r="C3754" s="7">
        <v>0.5</v>
      </c>
      <c r="D3754" s="8">
        <f>Weather[[#This Row],[Date]]+Weather[[#This Row],[WeatherHourlyBuckets]]</f>
        <v>45098.5</v>
      </c>
      <c r="E3754">
        <v>75.2</v>
      </c>
      <c r="F3754">
        <v>60.98</v>
      </c>
      <c r="G3754">
        <v>60.8</v>
      </c>
      <c r="H3754">
        <v>30.14</v>
      </c>
      <c r="I3754">
        <v>6</v>
      </c>
      <c r="J3754" t="s">
        <v>23</v>
      </c>
    </row>
    <row r="3755" spans="1:10" x14ac:dyDescent="0.25">
      <c r="A3755" s="1">
        <v>45098</v>
      </c>
      <c r="B3755" s="7">
        <v>0.50347222222222221</v>
      </c>
      <c r="C3755" s="7">
        <v>0.5</v>
      </c>
      <c r="D3755" s="8">
        <f>Weather[[#This Row],[Date]]+Weather[[#This Row],[WeatherHourlyBuckets]]</f>
        <v>45098.5</v>
      </c>
      <c r="E3755">
        <v>73.400000000000006</v>
      </c>
      <c r="F3755">
        <v>60.75</v>
      </c>
      <c r="G3755">
        <v>59</v>
      </c>
      <c r="H3755">
        <v>30.14</v>
      </c>
      <c r="I3755">
        <v>8</v>
      </c>
      <c r="J3755" t="s">
        <v>14</v>
      </c>
    </row>
    <row r="3756" spans="1:10" x14ac:dyDescent="0.25">
      <c r="A3756" s="1">
        <v>45098</v>
      </c>
      <c r="B3756" s="7">
        <v>0.49513888888888891</v>
      </c>
      <c r="C3756" s="7">
        <v>0.45833333333333331</v>
      </c>
      <c r="D3756" s="8">
        <f>Weather[[#This Row],[Date]]+Weather[[#This Row],[WeatherHourlyBuckets]]</f>
        <v>45098.458333333336</v>
      </c>
      <c r="E3756">
        <v>73.040000000000006</v>
      </c>
      <c r="F3756">
        <v>55.08</v>
      </c>
      <c r="G3756">
        <v>55.94</v>
      </c>
      <c r="H3756">
        <v>30.14</v>
      </c>
      <c r="I3756">
        <v>7</v>
      </c>
      <c r="J3756" t="s">
        <v>23</v>
      </c>
    </row>
    <row r="3757" spans="1:10" x14ac:dyDescent="0.25">
      <c r="A3757" s="1">
        <v>45098</v>
      </c>
      <c r="B3757" s="7">
        <v>0.41180555555555554</v>
      </c>
      <c r="C3757" s="7">
        <v>0.375</v>
      </c>
      <c r="D3757" s="8">
        <f>Weather[[#This Row],[Date]]+Weather[[#This Row],[WeatherHourlyBuckets]]</f>
        <v>45098.375</v>
      </c>
      <c r="E3757">
        <v>71.06</v>
      </c>
      <c r="F3757">
        <v>42.23</v>
      </c>
      <c r="G3757">
        <v>46.94</v>
      </c>
      <c r="H3757">
        <v>30.12</v>
      </c>
      <c r="I3757">
        <v>7</v>
      </c>
      <c r="J3757" t="s">
        <v>14</v>
      </c>
    </row>
    <row r="3758" spans="1:10" x14ac:dyDescent="0.25">
      <c r="A3758" s="1">
        <v>45098</v>
      </c>
      <c r="B3758" s="7">
        <v>0.37013888888888891</v>
      </c>
      <c r="C3758" s="7">
        <v>0.33333333333333331</v>
      </c>
      <c r="D3758" s="8">
        <f>Weather[[#This Row],[Date]]+Weather[[#This Row],[WeatherHourlyBuckets]]</f>
        <v>45098.333333333336</v>
      </c>
      <c r="E3758">
        <v>69.98</v>
      </c>
      <c r="F3758">
        <v>36.4</v>
      </c>
      <c r="G3758">
        <v>42.08</v>
      </c>
      <c r="H3758">
        <v>30.12</v>
      </c>
      <c r="I3758">
        <v>6</v>
      </c>
      <c r="J3758" t="s">
        <v>18</v>
      </c>
    </row>
    <row r="3759" spans="1:10" x14ac:dyDescent="0.25">
      <c r="A3759" s="1">
        <v>45098</v>
      </c>
      <c r="B3759" s="7">
        <v>0.32847222222222222</v>
      </c>
      <c r="C3759" s="7">
        <v>0.29166666666666669</v>
      </c>
      <c r="D3759" s="8">
        <f>Weather[[#This Row],[Date]]+Weather[[#This Row],[WeatherHourlyBuckets]]</f>
        <v>45098.291666666664</v>
      </c>
      <c r="E3759">
        <v>66.02</v>
      </c>
      <c r="F3759">
        <v>46.57</v>
      </c>
      <c r="G3759">
        <v>44.96</v>
      </c>
      <c r="H3759">
        <v>30.11</v>
      </c>
      <c r="I3759">
        <v>4</v>
      </c>
      <c r="J3759" t="s">
        <v>19</v>
      </c>
    </row>
    <row r="3760" spans="1:10" x14ac:dyDescent="0.25">
      <c r="A3760" s="1">
        <v>45098</v>
      </c>
      <c r="B3760" s="7">
        <v>0.28680555555555554</v>
      </c>
      <c r="C3760" s="7">
        <v>0.25</v>
      </c>
      <c r="D3760" s="8">
        <f>Weather[[#This Row],[Date]]+Weather[[#This Row],[WeatherHourlyBuckets]]</f>
        <v>45098.25</v>
      </c>
      <c r="E3760">
        <v>60.08</v>
      </c>
      <c r="F3760">
        <v>57.36</v>
      </c>
      <c r="G3760">
        <v>44.96</v>
      </c>
      <c r="H3760">
        <v>30.11</v>
      </c>
      <c r="I3760">
        <v>5</v>
      </c>
      <c r="J3760" t="s">
        <v>19</v>
      </c>
    </row>
    <row r="3761" spans="1:11" x14ac:dyDescent="0.25">
      <c r="A3761" s="1">
        <v>45098</v>
      </c>
      <c r="B3761" s="7">
        <v>0.24513888888888888</v>
      </c>
      <c r="C3761" s="7">
        <v>0.20833333333333334</v>
      </c>
      <c r="D3761" s="8">
        <f>Weather[[#This Row],[Date]]+Weather[[#This Row],[WeatherHourlyBuckets]]</f>
        <v>45098.208333333336</v>
      </c>
      <c r="E3761">
        <v>51.98</v>
      </c>
      <c r="F3761">
        <v>74.3</v>
      </c>
      <c r="G3761">
        <v>44.06</v>
      </c>
      <c r="H3761">
        <v>30.1</v>
      </c>
      <c r="I3761">
        <v>4</v>
      </c>
      <c r="J3761" t="s">
        <v>21</v>
      </c>
    </row>
    <row r="3762" spans="1:11" x14ac:dyDescent="0.25">
      <c r="A3762" s="1">
        <v>45098</v>
      </c>
      <c r="B3762" s="7">
        <v>0.20347222222222222</v>
      </c>
      <c r="C3762" s="7">
        <v>0.16666666666666666</v>
      </c>
      <c r="D3762" s="8">
        <f>Weather[[#This Row],[Date]]+Weather[[#This Row],[WeatherHourlyBuckets]]</f>
        <v>45098.166666666664</v>
      </c>
      <c r="E3762">
        <v>55.94</v>
      </c>
      <c r="F3762">
        <v>61.69</v>
      </c>
      <c r="G3762">
        <v>42.98</v>
      </c>
      <c r="H3762">
        <v>30.09</v>
      </c>
      <c r="I3762">
        <v>4</v>
      </c>
      <c r="J3762" t="s">
        <v>21</v>
      </c>
    </row>
    <row r="3763" spans="1:11" x14ac:dyDescent="0.25">
      <c r="A3763" s="1">
        <v>45098</v>
      </c>
      <c r="B3763" s="7">
        <v>0.16180555555555556</v>
      </c>
      <c r="C3763" s="7">
        <v>0.125</v>
      </c>
      <c r="D3763" s="8">
        <f>Weather[[#This Row],[Date]]+Weather[[#This Row],[WeatherHourlyBuckets]]</f>
        <v>45098.125</v>
      </c>
      <c r="E3763">
        <v>53.96</v>
      </c>
      <c r="F3763">
        <v>69.099999999999994</v>
      </c>
      <c r="G3763">
        <v>44.06</v>
      </c>
      <c r="H3763">
        <v>30.09</v>
      </c>
      <c r="I3763">
        <v>4</v>
      </c>
      <c r="J3763" t="s">
        <v>13</v>
      </c>
    </row>
    <row r="3764" spans="1:11" x14ac:dyDescent="0.25">
      <c r="A3764" s="1">
        <v>45098</v>
      </c>
      <c r="B3764" s="7">
        <v>0.12013888888888889</v>
      </c>
      <c r="C3764" s="7">
        <v>8.3333333333333329E-2</v>
      </c>
      <c r="D3764" s="8">
        <f>Weather[[#This Row],[Date]]+Weather[[#This Row],[WeatherHourlyBuckets]]</f>
        <v>45098.083333333336</v>
      </c>
      <c r="E3764">
        <v>55.04</v>
      </c>
      <c r="F3764">
        <v>66.430000000000007</v>
      </c>
      <c r="G3764">
        <v>44.06</v>
      </c>
      <c r="H3764">
        <v>30.09</v>
      </c>
      <c r="I3764">
        <v>6</v>
      </c>
      <c r="J3764" t="s">
        <v>21</v>
      </c>
    </row>
    <row r="3765" spans="1:11" x14ac:dyDescent="0.25">
      <c r="A3765" s="1">
        <v>45098</v>
      </c>
      <c r="B3765" s="7">
        <v>7.8472222222222221E-2</v>
      </c>
      <c r="C3765" s="7">
        <v>4.1666666666666664E-2</v>
      </c>
      <c r="D3765" s="8">
        <f>Weather[[#This Row],[Date]]+Weather[[#This Row],[WeatherHourlyBuckets]]</f>
        <v>45098.041666666664</v>
      </c>
      <c r="E3765">
        <v>57.02</v>
      </c>
      <c r="F3765">
        <v>64</v>
      </c>
      <c r="G3765">
        <v>44.96</v>
      </c>
      <c r="H3765">
        <v>30.09</v>
      </c>
      <c r="J3765" t="s">
        <v>20</v>
      </c>
    </row>
    <row r="3766" spans="1:11" x14ac:dyDescent="0.25">
      <c r="A3766" s="1">
        <v>45098</v>
      </c>
      <c r="B3766" s="7">
        <v>3.6805555555555557E-2</v>
      </c>
      <c r="C3766" s="7">
        <v>0</v>
      </c>
      <c r="D3766" s="8">
        <f>Weather[[#This Row],[Date]]+Weather[[#This Row],[WeatherHourlyBuckets]]</f>
        <v>45098</v>
      </c>
      <c r="E3766">
        <v>59</v>
      </c>
      <c r="F3766">
        <v>62.1</v>
      </c>
      <c r="G3766">
        <v>46.04</v>
      </c>
      <c r="H3766">
        <v>30.09</v>
      </c>
      <c r="I3766">
        <v>5</v>
      </c>
      <c r="J3766" t="s">
        <v>21</v>
      </c>
    </row>
    <row r="3767" spans="1:11" x14ac:dyDescent="0.25">
      <c r="A3767" s="1">
        <v>45098</v>
      </c>
      <c r="B3767" s="7">
        <v>0.99652777777777779</v>
      </c>
      <c r="C3767" s="7">
        <v>0.95833333333333337</v>
      </c>
      <c r="D3767" s="8">
        <f>Weather[[#This Row],[Date]]+Weather[[#This Row],[WeatherHourlyBuckets]]</f>
        <v>45098.958333333336</v>
      </c>
      <c r="E3767">
        <v>57.2</v>
      </c>
      <c r="H3767">
        <v>30.16</v>
      </c>
      <c r="I3767">
        <v>11</v>
      </c>
      <c r="J3767" t="s">
        <v>12</v>
      </c>
      <c r="K3767">
        <v>17</v>
      </c>
    </row>
    <row r="3768" spans="1:11" x14ac:dyDescent="0.25">
      <c r="A3768" s="1">
        <v>45098</v>
      </c>
      <c r="B3768" s="7">
        <v>0.95833333333333337</v>
      </c>
      <c r="C3768" s="7">
        <v>0.95833333333333337</v>
      </c>
      <c r="D3768" s="8">
        <f>Weather[[#This Row],[Date]]+Weather[[#This Row],[WeatherHourlyBuckets]]</f>
        <v>45098.958333333336</v>
      </c>
      <c r="E3768">
        <v>55.4</v>
      </c>
      <c r="H3768">
        <v>30.16</v>
      </c>
      <c r="I3768">
        <v>12</v>
      </c>
      <c r="J3768" t="s">
        <v>25</v>
      </c>
      <c r="K3768">
        <v>18</v>
      </c>
    </row>
    <row r="3769" spans="1:11" x14ac:dyDescent="0.25">
      <c r="A3769" s="1">
        <v>45098</v>
      </c>
      <c r="B3769" s="7">
        <v>0.92291666666666672</v>
      </c>
      <c r="C3769" s="7">
        <v>0.91666666666666663</v>
      </c>
      <c r="D3769" s="8">
        <f>Weather[[#This Row],[Date]]+Weather[[#This Row],[WeatherHourlyBuckets]]</f>
        <v>45098.916666666664</v>
      </c>
      <c r="E3769">
        <v>62.06</v>
      </c>
      <c r="F3769">
        <v>80.37</v>
      </c>
      <c r="G3769">
        <v>55.94</v>
      </c>
      <c r="H3769">
        <v>30.15</v>
      </c>
      <c r="I3769">
        <v>8</v>
      </c>
      <c r="J3769" t="s">
        <v>25</v>
      </c>
      <c r="K3769">
        <v>16</v>
      </c>
    </row>
    <row r="3770" spans="1:11" x14ac:dyDescent="0.25">
      <c r="A3770" s="1">
        <v>45098</v>
      </c>
      <c r="B3770" s="7">
        <v>0.91180555555555554</v>
      </c>
      <c r="C3770" s="7">
        <v>0.875</v>
      </c>
      <c r="D3770" s="8">
        <f>Weather[[#This Row],[Date]]+Weather[[#This Row],[WeatherHourlyBuckets]]</f>
        <v>45098.875</v>
      </c>
      <c r="E3770">
        <v>64.040000000000006</v>
      </c>
      <c r="F3770">
        <v>77.95</v>
      </c>
      <c r="G3770">
        <v>57.02</v>
      </c>
      <c r="H3770">
        <v>30.14</v>
      </c>
      <c r="I3770">
        <v>10</v>
      </c>
      <c r="J3770" t="s">
        <v>25</v>
      </c>
      <c r="K3770">
        <v>20</v>
      </c>
    </row>
    <row r="3771" spans="1:11" x14ac:dyDescent="0.25">
      <c r="A3771" s="1">
        <v>45098</v>
      </c>
      <c r="B3771" s="7">
        <v>0.90277777777777779</v>
      </c>
      <c r="C3771" s="7">
        <v>0.875</v>
      </c>
      <c r="D3771" s="8">
        <f>Weather[[#This Row],[Date]]+Weather[[#This Row],[WeatherHourlyBuckets]]</f>
        <v>45098.875</v>
      </c>
      <c r="E3771">
        <v>64.400000000000006</v>
      </c>
      <c r="F3771">
        <v>77.48</v>
      </c>
      <c r="G3771">
        <v>57.2</v>
      </c>
      <c r="H3771">
        <v>30.12</v>
      </c>
      <c r="I3771">
        <v>12</v>
      </c>
      <c r="J3771" t="s">
        <v>22</v>
      </c>
      <c r="K3771">
        <v>17</v>
      </c>
    </row>
    <row r="3772" spans="1:11" x14ac:dyDescent="0.25">
      <c r="A3772" s="1">
        <v>45098</v>
      </c>
      <c r="B3772" s="7">
        <v>0.87916666666666665</v>
      </c>
      <c r="C3772" s="7">
        <v>0.875</v>
      </c>
      <c r="D3772" s="8">
        <f>Weather[[#This Row],[Date]]+Weather[[#This Row],[WeatherHourlyBuckets]]</f>
        <v>45098.875</v>
      </c>
      <c r="E3772">
        <v>64.040000000000006</v>
      </c>
      <c r="F3772">
        <v>77.95</v>
      </c>
      <c r="G3772">
        <v>57.02</v>
      </c>
      <c r="H3772">
        <v>30.1</v>
      </c>
      <c r="I3772">
        <v>15</v>
      </c>
      <c r="J3772" t="s">
        <v>12</v>
      </c>
      <c r="K3772">
        <v>22</v>
      </c>
    </row>
    <row r="3773" spans="1:11" x14ac:dyDescent="0.25">
      <c r="A3773" s="1">
        <v>45098</v>
      </c>
      <c r="B3773" s="7">
        <v>0.87152777777777779</v>
      </c>
      <c r="C3773" s="7">
        <v>0.83333333333333337</v>
      </c>
      <c r="D3773" s="8">
        <f>Weather[[#This Row],[Date]]+Weather[[#This Row],[WeatherHourlyBuckets]]</f>
        <v>45098.833333333336</v>
      </c>
      <c r="E3773">
        <v>62.6</v>
      </c>
      <c r="F3773">
        <v>77.33</v>
      </c>
      <c r="G3773">
        <v>55.4</v>
      </c>
      <c r="H3773">
        <v>30.08</v>
      </c>
      <c r="I3773">
        <v>12</v>
      </c>
      <c r="J3773" t="s">
        <v>13</v>
      </c>
      <c r="K3773">
        <v>17</v>
      </c>
    </row>
    <row r="3774" spans="1:11" x14ac:dyDescent="0.25">
      <c r="A3774" s="1">
        <v>45098</v>
      </c>
      <c r="B3774" s="7">
        <v>0.87013888888888891</v>
      </c>
      <c r="C3774" s="7">
        <v>0.83333333333333337</v>
      </c>
      <c r="D3774" s="8">
        <f>Weather[[#This Row],[Date]]+Weather[[#This Row],[WeatherHourlyBuckets]]</f>
        <v>45098.833333333336</v>
      </c>
      <c r="E3774">
        <v>62.96</v>
      </c>
      <c r="F3774">
        <v>77.86</v>
      </c>
      <c r="G3774">
        <v>55.94</v>
      </c>
      <c r="H3774">
        <v>30.09</v>
      </c>
      <c r="I3774">
        <v>11</v>
      </c>
      <c r="J3774" t="s">
        <v>13</v>
      </c>
      <c r="K3774">
        <v>21</v>
      </c>
    </row>
    <row r="3775" spans="1:11" x14ac:dyDescent="0.25">
      <c r="A3775" s="1">
        <v>45098</v>
      </c>
      <c r="B3775" s="7">
        <v>0.86111111111111116</v>
      </c>
      <c r="C3775" s="7">
        <v>0.83333333333333337</v>
      </c>
      <c r="D3775" s="8">
        <f>Weather[[#This Row],[Date]]+Weather[[#This Row],[WeatherHourlyBuckets]]</f>
        <v>45098.833333333336</v>
      </c>
      <c r="E3775">
        <v>62.6</v>
      </c>
      <c r="F3775">
        <v>77.33</v>
      </c>
      <c r="G3775">
        <v>55.4</v>
      </c>
      <c r="H3775">
        <v>30.07</v>
      </c>
      <c r="I3775">
        <v>14</v>
      </c>
      <c r="J3775" t="s">
        <v>22</v>
      </c>
      <c r="K3775">
        <v>19</v>
      </c>
    </row>
    <row r="3776" spans="1:11" x14ac:dyDescent="0.25">
      <c r="A3776" s="1">
        <v>45098</v>
      </c>
      <c r="B3776" s="7">
        <v>0.85416666666666663</v>
      </c>
      <c r="C3776" s="7">
        <v>0.83333333333333337</v>
      </c>
      <c r="D3776" s="8">
        <f>Weather[[#This Row],[Date]]+Weather[[#This Row],[WeatherHourlyBuckets]]</f>
        <v>45098.833333333336</v>
      </c>
      <c r="E3776">
        <v>62.6</v>
      </c>
      <c r="F3776">
        <v>77.33</v>
      </c>
      <c r="G3776">
        <v>55.4</v>
      </c>
      <c r="H3776">
        <v>30.07</v>
      </c>
      <c r="I3776">
        <v>14</v>
      </c>
      <c r="J3776" t="s">
        <v>13</v>
      </c>
      <c r="K3776">
        <v>22</v>
      </c>
    </row>
    <row r="3777" spans="1:12" x14ac:dyDescent="0.25">
      <c r="A3777" s="1">
        <v>45098</v>
      </c>
      <c r="B3777" s="7">
        <v>0.84027777777777779</v>
      </c>
      <c r="C3777" s="7">
        <v>0.83333333333333337</v>
      </c>
      <c r="D3777" s="8">
        <f>Weather[[#This Row],[Date]]+Weather[[#This Row],[WeatherHourlyBuckets]]</f>
        <v>45098.833333333336</v>
      </c>
      <c r="E3777">
        <v>64.400000000000006</v>
      </c>
      <c r="F3777">
        <v>72.599999999999994</v>
      </c>
      <c r="G3777">
        <v>55.4</v>
      </c>
      <c r="H3777">
        <v>30.08</v>
      </c>
      <c r="I3777">
        <v>20</v>
      </c>
      <c r="J3777" t="s">
        <v>13</v>
      </c>
      <c r="K3777">
        <v>25</v>
      </c>
    </row>
    <row r="3778" spans="1:12" x14ac:dyDescent="0.25">
      <c r="A3778" s="1">
        <v>45098</v>
      </c>
      <c r="B3778" s="7">
        <v>0.83680555555555558</v>
      </c>
      <c r="C3778" s="7">
        <v>0.83333333333333337</v>
      </c>
      <c r="D3778" s="8">
        <f>Weather[[#This Row],[Date]]+Weather[[#This Row],[WeatherHourlyBuckets]]</f>
        <v>45098.833333333336</v>
      </c>
      <c r="E3778">
        <v>64.400000000000006</v>
      </c>
      <c r="F3778">
        <v>72.599999999999994</v>
      </c>
      <c r="G3778">
        <v>55.4</v>
      </c>
      <c r="H3778">
        <v>30.07</v>
      </c>
      <c r="I3778">
        <v>17</v>
      </c>
      <c r="J3778" t="s">
        <v>13</v>
      </c>
      <c r="K3778">
        <v>26</v>
      </c>
    </row>
    <row r="3779" spans="1:12" x14ac:dyDescent="0.25">
      <c r="A3779" s="1">
        <v>45098</v>
      </c>
      <c r="B3779" s="7">
        <v>0.83333333333333337</v>
      </c>
      <c r="C3779" s="7">
        <v>0.83333333333333337</v>
      </c>
      <c r="D3779" s="8">
        <f>Weather[[#This Row],[Date]]+Weather[[#This Row],[WeatherHourlyBuckets]]</f>
        <v>45098.833333333336</v>
      </c>
      <c r="E3779">
        <v>66.2</v>
      </c>
      <c r="F3779">
        <v>68.2</v>
      </c>
      <c r="G3779">
        <v>55.4</v>
      </c>
      <c r="H3779">
        <v>30.07</v>
      </c>
      <c r="I3779">
        <v>15</v>
      </c>
      <c r="J3779" t="s">
        <v>13</v>
      </c>
      <c r="K3779">
        <v>23</v>
      </c>
    </row>
    <row r="3780" spans="1:12" x14ac:dyDescent="0.25">
      <c r="A3780" s="1">
        <v>45098</v>
      </c>
      <c r="B3780" s="7">
        <v>0.82986111111111116</v>
      </c>
      <c r="C3780" s="7">
        <v>0.79166666666666663</v>
      </c>
      <c r="D3780" s="8">
        <f>Weather[[#This Row],[Date]]+Weather[[#This Row],[WeatherHourlyBuckets]]</f>
        <v>45098.791666666664</v>
      </c>
      <c r="E3780">
        <v>66.2</v>
      </c>
      <c r="F3780">
        <v>68.2</v>
      </c>
      <c r="G3780">
        <v>55.4</v>
      </c>
      <c r="H3780">
        <v>30.07</v>
      </c>
      <c r="I3780">
        <v>16</v>
      </c>
      <c r="J3780" t="s">
        <v>13</v>
      </c>
      <c r="K3780">
        <v>21</v>
      </c>
    </row>
    <row r="3781" spans="1:12" x14ac:dyDescent="0.25">
      <c r="A3781" s="1">
        <v>45098</v>
      </c>
      <c r="B3781" s="7">
        <v>0.82847222222222228</v>
      </c>
      <c r="C3781" s="7">
        <v>0.79166666666666663</v>
      </c>
      <c r="D3781" s="8">
        <f>Weather[[#This Row],[Date]]+Weather[[#This Row],[WeatherHourlyBuckets]]</f>
        <v>45098.791666666664</v>
      </c>
      <c r="E3781">
        <v>66.92</v>
      </c>
      <c r="F3781">
        <v>67.84</v>
      </c>
      <c r="G3781">
        <v>55.94</v>
      </c>
      <c r="H3781">
        <v>30.07</v>
      </c>
      <c r="I3781">
        <v>19</v>
      </c>
      <c r="J3781" t="s">
        <v>13</v>
      </c>
      <c r="K3781">
        <v>27</v>
      </c>
    </row>
    <row r="3782" spans="1:12" x14ac:dyDescent="0.25">
      <c r="A3782" s="1">
        <v>45098</v>
      </c>
      <c r="B3782" s="7">
        <v>0.82638888888888884</v>
      </c>
      <c r="C3782" s="7">
        <v>0.79166666666666663</v>
      </c>
      <c r="D3782" s="8">
        <f>Weather[[#This Row],[Date]]+Weather[[#This Row],[WeatherHourlyBuckets]]</f>
        <v>45098.791666666664</v>
      </c>
      <c r="E3782">
        <v>69.8</v>
      </c>
      <c r="F3782">
        <v>60.27</v>
      </c>
      <c r="G3782">
        <v>55.4</v>
      </c>
      <c r="H3782">
        <v>30.06</v>
      </c>
      <c r="I3782">
        <v>16</v>
      </c>
      <c r="J3782" t="s">
        <v>13</v>
      </c>
      <c r="K3782">
        <v>22</v>
      </c>
    </row>
    <row r="3783" spans="1:12" x14ac:dyDescent="0.25">
      <c r="A3783" s="1">
        <v>45098</v>
      </c>
      <c r="B3783" s="7">
        <v>0.52777777777777779</v>
      </c>
      <c r="C3783" s="7">
        <v>0.5</v>
      </c>
      <c r="D3783" s="8">
        <f>Weather[[#This Row],[Date]]+Weather[[#This Row],[WeatherHourlyBuckets]]</f>
        <v>45098.5</v>
      </c>
      <c r="E3783">
        <v>75.2</v>
      </c>
      <c r="F3783">
        <v>60.98</v>
      </c>
      <c r="G3783">
        <v>60.8</v>
      </c>
      <c r="H3783">
        <v>30.14</v>
      </c>
      <c r="I3783">
        <v>9</v>
      </c>
      <c r="J3783" t="s">
        <v>26</v>
      </c>
      <c r="K3783">
        <v>15</v>
      </c>
    </row>
    <row r="3784" spans="1:12" x14ac:dyDescent="0.25">
      <c r="A3784" s="1">
        <v>45098</v>
      </c>
      <c r="B3784" s="7">
        <v>0.45347222222222222</v>
      </c>
      <c r="C3784" s="7">
        <v>0.41666666666666669</v>
      </c>
      <c r="D3784" s="8">
        <f>Weather[[#This Row],[Date]]+Weather[[#This Row],[WeatherHourlyBuckets]]</f>
        <v>45098.416666666664</v>
      </c>
      <c r="E3784">
        <v>71.959999999999994</v>
      </c>
      <c r="F3784">
        <v>61.34</v>
      </c>
      <c r="G3784">
        <v>57.92</v>
      </c>
      <c r="H3784">
        <v>30.14</v>
      </c>
      <c r="I3784">
        <v>13</v>
      </c>
      <c r="J3784" t="s">
        <v>14</v>
      </c>
      <c r="K3784">
        <v>18</v>
      </c>
    </row>
    <row r="3785" spans="1:12" x14ac:dyDescent="0.25">
      <c r="A3785" s="1">
        <v>45098</v>
      </c>
      <c r="B3785" s="7">
        <v>0.99513888888888891</v>
      </c>
      <c r="C3785" s="7">
        <v>0.95833333333333337</v>
      </c>
      <c r="D3785" s="8">
        <f>Weather[[#This Row],[Date]]+Weather[[#This Row],[WeatherHourlyBuckets]]</f>
        <v>45098.958333333336</v>
      </c>
      <c r="E3785">
        <v>57.02</v>
      </c>
      <c r="H3785">
        <v>30.16</v>
      </c>
      <c r="I3785">
        <v>10</v>
      </c>
      <c r="J3785" t="s">
        <v>12</v>
      </c>
      <c r="K3785">
        <v>21</v>
      </c>
      <c r="L3785">
        <v>0.14000000000000001</v>
      </c>
    </row>
    <row r="3786" spans="1:12" x14ac:dyDescent="0.25">
      <c r="A3786" s="1">
        <v>45098</v>
      </c>
      <c r="B3786" s="7">
        <v>0.98611111111111116</v>
      </c>
      <c r="C3786" s="7">
        <v>0.95833333333333337</v>
      </c>
      <c r="D3786" s="8">
        <f>Weather[[#This Row],[Date]]+Weather[[#This Row],[WeatherHourlyBuckets]]</f>
        <v>45098.958333333336</v>
      </c>
      <c r="E3786">
        <v>57.2</v>
      </c>
      <c r="H3786">
        <v>30.14</v>
      </c>
      <c r="I3786">
        <v>13</v>
      </c>
      <c r="J3786" t="s">
        <v>13</v>
      </c>
      <c r="K3786">
        <v>19</v>
      </c>
      <c r="L3786">
        <v>0.14000000000000001</v>
      </c>
    </row>
    <row r="3787" spans="1:12" x14ac:dyDescent="0.25">
      <c r="A3787" s="1">
        <v>45098</v>
      </c>
      <c r="B3787" s="7">
        <v>0.98263888888888884</v>
      </c>
      <c r="C3787" s="7">
        <v>0.95833333333333337</v>
      </c>
      <c r="D3787" s="8">
        <f>Weather[[#This Row],[Date]]+Weather[[#This Row],[WeatherHourlyBuckets]]</f>
        <v>45098.958333333336</v>
      </c>
      <c r="E3787">
        <v>57.2</v>
      </c>
      <c r="H3787">
        <v>30.14</v>
      </c>
      <c r="I3787">
        <v>16</v>
      </c>
      <c r="J3787" t="s">
        <v>13</v>
      </c>
      <c r="K3787">
        <v>23</v>
      </c>
      <c r="L3787">
        <v>0.14000000000000001</v>
      </c>
    </row>
    <row r="3788" spans="1:12" x14ac:dyDescent="0.25">
      <c r="A3788" s="1">
        <v>45098</v>
      </c>
      <c r="B3788" s="7">
        <v>0.97916666666666663</v>
      </c>
      <c r="C3788" s="7">
        <v>0.95833333333333337</v>
      </c>
      <c r="D3788" s="8">
        <f>Weather[[#This Row],[Date]]+Weather[[#This Row],[WeatherHourlyBuckets]]</f>
        <v>45098.958333333336</v>
      </c>
      <c r="E3788">
        <v>55.4</v>
      </c>
      <c r="H3788">
        <v>30.16</v>
      </c>
      <c r="I3788">
        <v>16</v>
      </c>
      <c r="J3788" t="s">
        <v>13</v>
      </c>
      <c r="K3788">
        <v>21</v>
      </c>
      <c r="L3788">
        <v>0.13</v>
      </c>
    </row>
    <row r="3789" spans="1:12" x14ac:dyDescent="0.25">
      <c r="A3789" s="1">
        <v>45098</v>
      </c>
      <c r="B3789" s="7">
        <v>0.96875</v>
      </c>
      <c r="C3789" s="7">
        <v>0.95833333333333337</v>
      </c>
      <c r="D3789" s="8">
        <f>Weather[[#This Row],[Date]]+Weather[[#This Row],[WeatherHourlyBuckets]]</f>
        <v>45098.958333333336</v>
      </c>
      <c r="E3789">
        <v>55.4</v>
      </c>
      <c r="H3789">
        <v>30.17</v>
      </c>
      <c r="I3789">
        <v>17</v>
      </c>
      <c r="J3789" t="s">
        <v>13</v>
      </c>
      <c r="K3789">
        <v>23</v>
      </c>
      <c r="L3789">
        <v>0.12</v>
      </c>
    </row>
    <row r="3790" spans="1:12" x14ac:dyDescent="0.25">
      <c r="A3790" s="1">
        <v>45098</v>
      </c>
      <c r="B3790" s="7">
        <v>0.96527777777777779</v>
      </c>
      <c r="C3790" s="7">
        <v>0.95833333333333337</v>
      </c>
      <c r="D3790" s="8">
        <f>Weather[[#This Row],[Date]]+Weather[[#This Row],[WeatherHourlyBuckets]]</f>
        <v>45098.958333333336</v>
      </c>
      <c r="E3790">
        <v>55.4</v>
      </c>
      <c r="H3790">
        <v>30.16</v>
      </c>
      <c r="I3790">
        <v>16</v>
      </c>
      <c r="J3790" t="s">
        <v>13</v>
      </c>
      <c r="K3790">
        <v>23</v>
      </c>
      <c r="L3790">
        <v>0.09</v>
      </c>
    </row>
    <row r="3791" spans="1:12" x14ac:dyDescent="0.25">
      <c r="A3791" s="1">
        <v>45098</v>
      </c>
      <c r="B3791" s="7">
        <v>0.96180555555555558</v>
      </c>
      <c r="C3791" s="7">
        <v>0.95833333333333337</v>
      </c>
      <c r="D3791" s="8">
        <f>Weather[[#This Row],[Date]]+Weather[[#This Row],[WeatherHourlyBuckets]]</f>
        <v>45098.958333333336</v>
      </c>
      <c r="E3791">
        <v>55.4</v>
      </c>
      <c r="H3791">
        <v>30.17</v>
      </c>
      <c r="I3791">
        <v>10</v>
      </c>
      <c r="J3791" t="s">
        <v>13</v>
      </c>
      <c r="K3791">
        <v>15</v>
      </c>
      <c r="L3791">
        <v>0.03</v>
      </c>
    </row>
    <row r="3792" spans="1:12" x14ac:dyDescent="0.25">
      <c r="A3792" s="1">
        <v>45098</v>
      </c>
      <c r="B3792" s="7">
        <v>0.95347222222222228</v>
      </c>
      <c r="C3792" s="7">
        <v>0.91666666666666663</v>
      </c>
      <c r="D3792" s="8">
        <f>Weather[[#This Row],[Date]]+Weather[[#This Row],[WeatherHourlyBuckets]]</f>
        <v>45098.916666666664</v>
      </c>
      <c r="E3792">
        <v>57.02</v>
      </c>
      <c r="F3792">
        <v>100</v>
      </c>
      <c r="G3792">
        <v>57.02</v>
      </c>
      <c r="H3792">
        <v>30.15</v>
      </c>
      <c r="I3792">
        <v>17</v>
      </c>
      <c r="J3792" t="s">
        <v>13</v>
      </c>
      <c r="K3792">
        <v>30</v>
      </c>
      <c r="L3792">
        <v>0.1</v>
      </c>
    </row>
    <row r="3793" spans="1:12" x14ac:dyDescent="0.25">
      <c r="A3793" s="1">
        <v>45098</v>
      </c>
      <c r="B3793" s="7">
        <v>0.95138888888888884</v>
      </c>
      <c r="C3793" s="7">
        <v>0.91666666666666663</v>
      </c>
      <c r="D3793" s="8">
        <f>Weather[[#This Row],[Date]]+Weather[[#This Row],[WeatherHourlyBuckets]]</f>
        <v>45098.916666666664</v>
      </c>
      <c r="E3793">
        <v>57.2</v>
      </c>
      <c r="H3793">
        <v>30.16</v>
      </c>
      <c r="I3793">
        <v>18</v>
      </c>
      <c r="J3793" t="s">
        <v>13</v>
      </c>
      <c r="K3793">
        <v>25</v>
      </c>
      <c r="L3793">
        <v>0.09</v>
      </c>
    </row>
    <row r="3794" spans="1:12" x14ac:dyDescent="0.25">
      <c r="A3794" s="1">
        <v>45098</v>
      </c>
      <c r="B3794" s="7">
        <v>0.94791666666666663</v>
      </c>
      <c r="C3794" s="7">
        <v>0.91666666666666663</v>
      </c>
      <c r="D3794" s="8">
        <f>Weather[[#This Row],[Date]]+Weather[[#This Row],[WeatherHourlyBuckets]]</f>
        <v>45098.916666666664</v>
      </c>
      <c r="E3794">
        <v>60.8</v>
      </c>
      <c r="F3794">
        <v>87.94</v>
      </c>
      <c r="G3794">
        <v>57.2</v>
      </c>
      <c r="H3794">
        <v>30.15</v>
      </c>
      <c r="I3794">
        <v>21</v>
      </c>
      <c r="J3794" t="s">
        <v>13</v>
      </c>
      <c r="K3794">
        <v>29</v>
      </c>
      <c r="L3794">
        <v>7.0000000000000007E-2</v>
      </c>
    </row>
    <row r="3795" spans="1:12" x14ac:dyDescent="0.25">
      <c r="A3795" s="1">
        <v>45098</v>
      </c>
      <c r="B3795" s="7">
        <v>0.94444444444444442</v>
      </c>
      <c r="C3795" s="7">
        <v>0.91666666666666663</v>
      </c>
      <c r="D3795" s="8">
        <f>Weather[[#This Row],[Date]]+Weather[[#This Row],[WeatherHourlyBuckets]]</f>
        <v>45098.916666666664</v>
      </c>
      <c r="E3795">
        <v>60.8</v>
      </c>
      <c r="F3795">
        <v>87.94</v>
      </c>
      <c r="G3795">
        <v>57.2</v>
      </c>
      <c r="H3795">
        <v>30.17</v>
      </c>
      <c r="I3795">
        <v>17</v>
      </c>
      <c r="J3795" t="s">
        <v>23</v>
      </c>
      <c r="K3795">
        <v>29</v>
      </c>
      <c r="L3795">
        <v>0.05</v>
      </c>
    </row>
    <row r="3796" spans="1:12" x14ac:dyDescent="0.25">
      <c r="A3796" s="1">
        <v>45098</v>
      </c>
      <c r="B3796" s="7">
        <v>0.94097222222222221</v>
      </c>
      <c r="C3796" s="7">
        <v>0.91666666666666663</v>
      </c>
      <c r="D3796" s="8">
        <f>Weather[[#This Row],[Date]]+Weather[[#This Row],[WeatherHourlyBuckets]]</f>
        <v>45098.916666666664</v>
      </c>
      <c r="E3796">
        <v>62.6</v>
      </c>
      <c r="F3796">
        <v>77.33</v>
      </c>
      <c r="G3796">
        <v>55.4</v>
      </c>
      <c r="H3796">
        <v>30.18</v>
      </c>
      <c r="I3796">
        <v>9</v>
      </c>
      <c r="J3796" t="s">
        <v>25</v>
      </c>
      <c r="K3796">
        <v>14</v>
      </c>
      <c r="L3796">
        <v>0.02</v>
      </c>
    </row>
    <row r="3797" spans="1:12" x14ac:dyDescent="0.25">
      <c r="A3797" s="1">
        <v>45098</v>
      </c>
      <c r="B3797" s="7">
        <v>0.99305555555555558</v>
      </c>
      <c r="C3797" s="7">
        <v>0.95833333333333337</v>
      </c>
      <c r="D3797" s="8">
        <f>Weather[[#This Row],[Date]]+Weather[[#This Row],[WeatherHourlyBuckets]]</f>
        <v>45098.958333333336</v>
      </c>
      <c r="E3797">
        <v>57.2</v>
      </c>
      <c r="H3797">
        <v>30.15</v>
      </c>
      <c r="I3797">
        <v>13</v>
      </c>
      <c r="J3797" t="s">
        <v>22</v>
      </c>
      <c r="L3797">
        <v>0.14000000000000001</v>
      </c>
    </row>
    <row r="3798" spans="1:12" x14ac:dyDescent="0.25">
      <c r="A3798" s="1">
        <v>45098</v>
      </c>
      <c r="B3798" s="7">
        <v>0.98958333333333337</v>
      </c>
      <c r="C3798" s="7">
        <v>0.95833333333333337</v>
      </c>
      <c r="D3798" s="8">
        <f>Weather[[#This Row],[Date]]+Weather[[#This Row],[WeatherHourlyBuckets]]</f>
        <v>45098.958333333336</v>
      </c>
      <c r="E3798">
        <v>57.2</v>
      </c>
      <c r="H3798">
        <v>30.14</v>
      </c>
      <c r="I3798">
        <v>14</v>
      </c>
      <c r="J3798" t="s">
        <v>22</v>
      </c>
      <c r="L3798">
        <v>0.14000000000000001</v>
      </c>
    </row>
    <row r="3799" spans="1:12" x14ac:dyDescent="0.25">
      <c r="A3799" s="1">
        <v>45098</v>
      </c>
      <c r="B3799" s="7">
        <v>0.93958333333333333</v>
      </c>
      <c r="C3799" s="7">
        <v>0.91666666666666663</v>
      </c>
      <c r="D3799" s="8">
        <f>Weather[[#This Row],[Date]]+Weather[[#This Row],[WeatherHourlyBuckets]]</f>
        <v>45098.916666666664</v>
      </c>
      <c r="E3799">
        <v>62.96</v>
      </c>
      <c r="F3799">
        <v>77.86</v>
      </c>
      <c r="G3799">
        <v>55.94</v>
      </c>
      <c r="H3799">
        <v>30.17</v>
      </c>
      <c r="I3799">
        <v>10</v>
      </c>
      <c r="J3799" t="s">
        <v>25</v>
      </c>
      <c r="L3799">
        <v>0.01</v>
      </c>
    </row>
    <row r="3800" spans="1:12" x14ac:dyDescent="0.25">
      <c r="A3800" s="1">
        <v>45097</v>
      </c>
      <c r="B3800" s="7">
        <v>0.92013888888888884</v>
      </c>
      <c r="C3800" s="7">
        <v>0.91666666666666663</v>
      </c>
      <c r="D3800" s="8">
        <f>Weather[[#This Row],[Date]]+Weather[[#This Row],[WeatherHourlyBuckets]]</f>
        <v>45097.916666666664</v>
      </c>
      <c r="E3800">
        <v>62.6</v>
      </c>
      <c r="F3800">
        <v>59.3</v>
      </c>
      <c r="G3800">
        <v>48.2</v>
      </c>
      <c r="H3800">
        <v>30.09</v>
      </c>
      <c r="I3800">
        <v>4</v>
      </c>
      <c r="J3800" t="s">
        <v>18</v>
      </c>
    </row>
    <row r="3801" spans="1:12" x14ac:dyDescent="0.25">
      <c r="A3801" s="1">
        <v>45097</v>
      </c>
      <c r="B3801" s="7">
        <v>0.91666666666666663</v>
      </c>
      <c r="C3801" s="7">
        <v>0.91666666666666663</v>
      </c>
      <c r="D3801" s="8">
        <f>Weather[[#This Row],[Date]]+Weather[[#This Row],[WeatherHourlyBuckets]]</f>
        <v>45097.916666666664</v>
      </c>
      <c r="E3801">
        <v>62.6</v>
      </c>
      <c r="F3801">
        <v>59.3</v>
      </c>
      <c r="G3801">
        <v>48.2</v>
      </c>
      <c r="H3801">
        <v>30.09</v>
      </c>
      <c r="I3801">
        <v>4</v>
      </c>
      <c r="J3801" t="s">
        <v>21</v>
      </c>
    </row>
    <row r="3802" spans="1:12" x14ac:dyDescent="0.25">
      <c r="A3802" s="1">
        <v>45097</v>
      </c>
      <c r="B3802" s="7">
        <v>0.88194444444444442</v>
      </c>
      <c r="C3802" s="7">
        <v>0.875</v>
      </c>
      <c r="D3802" s="8">
        <f>Weather[[#This Row],[Date]]+Weather[[#This Row],[WeatherHourlyBuckets]]</f>
        <v>45097.875</v>
      </c>
      <c r="E3802">
        <v>69.8</v>
      </c>
      <c r="F3802">
        <v>46.22</v>
      </c>
      <c r="G3802">
        <v>48.2</v>
      </c>
      <c r="H3802">
        <v>30.06</v>
      </c>
      <c r="I3802">
        <v>7</v>
      </c>
      <c r="J3802" t="s">
        <v>11</v>
      </c>
    </row>
    <row r="3803" spans="1:12" x14ac:dyDescent="0.25">
      <c r="A3803" s="1">
        <v>45097</v>
      </c>
      <c r="B3803" s="7">
        <v>0.87847222222222221</v>
      </c>
      <c r="C3803" s="7">
        <v>0.875</v>
      </c>
      <c r="D3803" s="8">
        <f>Weather[[#This Row],[Date]]+Weather[[#This Row],[WeatherHourlyBuckets]]</f>
        <v>45097.875</v>
      </c>
      <c r="E3803">
        <v>69.8</v>
      </c>
      <c r="F3803">
        <v>46.22</v>
      </c>
      <c r="G3803">
        <v>48.2</v>
      </c>
      <c r="H3803">
        <v>30.06</v>
      </c>
      <c r="I3803">
        <v>6</v>
      </c>
      <c r="J3803" t="s">
        <v>12</v>
      </c>
    </row>
    <row r="3804" spans="1:12" x14ac:dyDescent="0.25">
      <c r="A3804" s="1">
        <v>45097</v>
      </c>
      <c r="B3804" s="7">
        <v>0.875</v>
      </c>
      <c r="C3804" s="7">
        <v>0.875</v>
      </c>
      <c r="D3804" s="8">
        <f>Weather[[#This Row],[Date]]+Weather[[#This Row],[WeatherHourlyBuckets]]</f>
        <v>45097.875</v>
      </c>
      <c r="E3804">
        <v>69.8</v>
      </c>
      <c r="F3804">
        <v>46.22</v>
      </c>
      <c r="G3804">
        <v>48.2</v>
      </c>
      <c r="H3804">
        <v>30.06</v>
      </c>
      <c r="I3804">
        <v>6</v>
      </c>
      <c r="J3804" t="s">
        <v>12</v>
      </c>
    </row>
    <row r="3805" spans="1:12" x14ac:dyDescent="0.25">
      <c r="A3805" s="1">
        <v>45097</v>
      </c>
      <c r="B3805" s="7">
        <v>0.86805555555555558</v>
      </c>
      <c r="C3805" s="7">
        <v>0.83333333333333337</v>
      </c>
      <c r="D3805" s="8">
        <f>Weather[[#This Row],[Date]]+Weather[[#This Row],[WeatherHourlyBuckets]]</f>
        <v>45097.833333333336</v>
      </c>
      <c r="E3805">
        <v>71.599999999999994</v>
      </c>
      <c r="F3805">
        <v>43.48</v>
      </c>
      <c r="G3805">
        <v>48.2</v>
      </c>
      <c r="H3805">
        <v>30.06</v>
      </c>
      <c r="I3805">
        <v>6</v>
      </c>
      <c r="J3805" t="s">
        <v>22</v>
      </c>
    </row>
    <row r="3806" spans="1:12" x14ac:dyDescent="0.25">
      <c r="A3806" s="1">
        <v>45097</v>
      </c>
      <c r="B3806" s="7">
        <v>0.86458333333333337</v>
      </c>
      <c r="C3806" s="7">
        <v>0.83333333333333337</v>
      </c>
      <c r="D3806" s="8">
        <f>Weather[[#This Row],[Date]]+Weather[[#This Row],[WeatherHourlyBuckets]]</f>
        <v>45097.833333333336</v>
      </c>
      <c r="E3806">
        <v>71.599999999999994</v>
      </c>
      <c r="F3806">
        <v>43.48</v>
      </c>
      <c r="G3806">
        <v>48.2</v>
      </c>
      <c r="H3806">
        <v>30.05</v>
      </c>
      <c r="I3806">
        <v>6</v>
      </c>
      <c r="J3806" t="s">
        <v>22</v>
      </c>
    </row>
    <row r="3807" spans="1:12" x14ac:dyDescent="0.25">
      <c r="A3807" s="1">
        <v>45097</v>
      </c>
      <c r="B3807" s="7">
        <v>0.86111111111111116</v>
      </c>
      <c r="C3807" s="7">
        <v>0.83333333333333337</v>
      </c>
      <c r="D3807" s="8">
        <f>Weather[[#This Row],[Date]]+Weather[[#This Row],[WeatherHourlyBuckets]]</f>
        <v>45097.833333333336</v>
      </c>
      <c r="E3807">
        <v>71.599999999999994</v>
      </c>
      <c r="F3807">
        <v>43.48</v>
      </c>
      <c r="G3807">
        <v>48.2</v>
      </c>
      <c r="H3807">
        <v>30.05</v>
      </c>
      <c r="I3807">
        <v>6</v>
      </c>
      <c r="J3807" t="s">
        <v>22</v>
      </c>
    </row>
    <row r="3808" spans="1:12" x14ac:dyDescent="0.25">
      <c r="A3808" s="1">
        <v>45097</v>
      </c>
      <c r="B3808" s="7">
        <v>0.85763888888888884</v>
      </c>
      <c r="C3808" s="7">
        <v>0.83333333333333337</v>
      </c>
      <c r="D3808" s="8">
        <f>Weather[[#This Row],[Date]]+Weather[[#This Row],[WeatherHourlyBuckets]]</f>
        <v>45097.833333333336</v>
      </c>
      <c r="E3808">
        <v>71.599999999999994</v>
      </c>
      <c r="F3808">
        <v>43.48</v>
      </c>
      <c r="G3808">
        <v>48.2</v>
      </c>
      <c r="H3808">
        <v>30.05</v>
      </c>
      <c r="I3808">
        <v>8</v>
      </c>
      <c r="J3808" t="s">
        <v>22</v>
      </c>
    </row>
    <row r="3809" spans="1:10" x14ac:dyDescent="0.25">
      <c r="A3809" s="1">
        <v>45097</v>
      </c>
      <c r="B3809" s="7">
        <v>0.99652777777777779</v>
      </c>
      <c r="C3809" s="7">
        <v>0.95833333333333337</v>
      </c>
      <c r="D3809" s="8">
        <f>Weather[[#This Row],[Date]]+Weather[[#This Row],[WeatherHourlyBuckets]]</f>
        <v>45097.958333333336</v>
      </c>
      <c r="E3809">
        <v>60.8</v>
      </c>
      <c r="F3809">
        <v>59.05</v>
      </c>
      <c r="G3809">
        <v>46.4</v>
      </c>
      <c r="H3809">
        <v>30.09</v>
      </c>
      <c r="I3809">
        <v>4</v>
      </c>
      <c r="J3809" t="s">
        <v>21</v>
      </c>
    </row>
    <row r="3810" spans="1:10" x14ac:dyDescent="0.25">
      <c r="A3810" s="1">
        <v>45097</v>
      </c>
      <c r="B3810" s="7">
        <v>0.99305555555555558</v>
      </c>
      <c r="C3810" s="7">
        <v>0.95833333333333337</v>
      </c>
      <c r="D3810" s="8">
        <f>Weather[[#This Row],[Date]]+Weather[[#This Row],[WeatherHourlyBuckets]]</f>
        <v>45097.958333333336</v>
      </c>
      <c r="E3810">
        <v>60.8</v>
      </c>
      <c r="F3810">
        <v>59.05</v>
      </c>
      <c r="G3810">
        <v>46.4</v>
      </c>
      <c r="H3810">
        <v>30.09</v>
      </c>
      <c r="J3810" t="s">
        <v>20</v>
      </c>
    </row>
    <row r="3811" spans="1:10" x14ac:dyDescent="0.25">
      <c r="A3811" s="1">
        <v>45097</v>
      </c>
      <c r="B3811" s="7">
        <v>0.98958333333333337</v>
      </c>
      <c r="C3811" s="7">
        <v>0.95833333333333337</v>
      </c>
      <c r="D3811" s="8">
        <f>Weather[[#This Row],[Date]]+Weather[[#This Row],[WeatherHourlyBuckets]]</f>
        <v>45097.958333333336</v>
      </c>
      <c r="E3811">
        <v>62.6</v>
      </c>
      <c r="F3811">
        <v>55.41</v>
      </c>
      <c r="G3811">
        <v>46.4</v>
      </c>
      <c r="H3811">
        <v>30.09</v>
      </c>
      <c r="I3811">
        <v>3</v>
      </c>
      <c r="J3811" t="s">
        <v>24</v>
      </c>
    </row>
    <row r="3812" spans="1:10" x14ac:dyDescent="0.25">
      <c r="A3812" s="1">
        <v>45097</v>
      </c>
      <c r="B3812" s="7">
        <v>0.98611111111111116</v>
      </c>
      <c r="C3812" s="7">
        <v>0.95833333333333337</v>
      </c>
      <c r="D3812" s="8">
        <f>Weather[[#This Row],[Date]]+Weather[[#This Row],[WeatherHourlyBuckets]]</f>
        <v>45097.958333333336</v>
      </c>
      <c r="E3812">
        <v>62.6</v>
      </c>
      <c r="F3812">
        <v>55.41</v>
      </c>
      <c r="G3812">
        <v>46.4</v>
      </c>
      <c r="H3812">
        <v>30.09</v>
      </c>
      <c r="I3812">
        <v>3</v>
      </c>
      <c r="J3812" t="s">
        <v>24</v>
      </c>
    </row>
    <row r="3813" spans="1:10" x14ac:dyDescent="0.25">
      <c r="A3813" s="1">
        <v>45097</v>
      </c>
      <c r="B3813" s="7">
        <v>0.98263888888888884</v>
      </c>
      <c r="C3813" s="7">
        <v>0.95833333333333337</v>
      </c>
      <c r="D3813" s="8">
        <f>Weather[[#This Row],[Date]]+Weather[[#This Row],[WeatherHourlyBuckets]]</f>
        <v>45097.958333333336</v>
      </c>
      <c r="E3813">
        <v>62.6</v>
      </c>
      <c r="F3813">
        <v>55.41</v>
      </c>
      <c r="G3813">
        <v>46.4</v>
      </c>
      <c r="H3813">
        <v>30.09</v>
      </c>
      <c r="J3813" t="s">
        <v>20</v>
      </c>
    </row>
    <row r="3814" spans="1:10" x14ac:dyDescent="0.25">
      <c r="A3814" s="1">
        <v>45097</v>
      </c>
      <c r="B3814" s="7">
        <v>0.97916666666666663</v>
      </c>
      <c r="C3814" s="7">
        <v>0.95833333333333337</v>
      </c>
      <c r="D3814" s="8">
        <f>Weather[[#This Row],[Date]]+Weather[[#This Row],[WeatherHourlyBuckets]]</f>
        <v>45097.958333333336</v>
      </c>
      <c r="E3814">
        <v>62.6</v>
      </c>
      <c r="F3814">
        <v>55.41</v>
      </c>
      <c r="G3814">
        <v>46.4</v>
      </c>
      <c r="H3814">
        <v>30.1</v>
      </c>
      <c r="J3814" t="s">
        <v>20</v>
      </c>
    </row>
    <row r="3815" spans="1:10" x14ac:dyDescent="0.25">
      <c r="A3815" s="1">
        <v>45097</v>
      </c>
      <c r="B3815" s="7">
        <v>0.96875</v>
      </c>
      <c r="C3815" s="7">
        <v>0.95833333333333337</v>
      </c>
      <c r="D3815" s="8">
        <f>Weather[[#This Row],[Date]]+Weather[[#This Row],[WeatherHourlyBuckets]]</f>
        <v>45097.958333333336</v>
      </c>
      <c r="E3815">
        <v>64.400000000000006</v>
      </c>
      <c r="F3815">
        <v>52.03</v>
      </c>
      <c r="G3815">
        <v>46.4</v>
      </c>
      <c r="H3815">
        <v>30.1</v>
      </c>
      <c r="I3815">
        <v>3</v>
      </c>
      <c r="J3815" t="s">
        <v>21</v>
      </c>
    </row>
    <row r="3816" spans="1:10" x14ac:dyDescent="0.25">
      <c r="A3816" s="1">
        <v>45097</v>
      </c>
      <c r="B3816" s="7">
        <v>0.96527777777777779</v>
      </c>
      <c r="C3816" s="7">
        <v>0.95833333333333337</v>
      </c>
      <c r="D3816" s="8">
        <f>Weather[[#This Row],[Date]]+Weather[[#This Row],[WeatherHourlyBuckets]]</f>
        <v>45097.958333333336</v>
      </c>
      <c r="E3816">
        <v>62.6</v>
      </c>
      <c r="F3816">
        <v>55.41</v>
      </c>
      <c r="G3816">
        <v>46.4</v>
      </c>
      <c r="H3816">
        <v>30.1</v>
      </c>
      <c r="I3816">
        <v>3</v>
      </c>
      <c r="J3816" t="s">
        <v>24</v>
      </c>
    </row>
    <row r="3817" spans="1:10" x14ac:dyDescent="0.25">
      <c r="A3817" s="1">
        <v>45097</v>
      </c>
      <c r="B3817" s="7">
        <v>0.96180555555555558</v>
      </c>
      <c r="C3817" s="7">
        <v>0.95833333333333337</v>
      </c>
      <c r="D3817" s="8">
        <f>Weather[[#This Row],[Date]]+Weather[[#This Row],[WeatherHourlyBuckets]]</f>
        <v>45097.958333333336</v>
      </c>
      <c r="E3817">
        <v>64.400000000000006</v>
      </c>
      <c r="F3817">
        <v>52.03</v>
      </c>
      <c r="G3817">
        <v>46.4</v>
      </c>
      <c r="H3817">
        <v>30.1</v>
      </c>
      <c r="I3817">
        <v>4</v>
      </c>
      <c r="J3817" t="s">
        <v>24</v>
      </c>
    </row>
    <row r="3818" spans="1:10" x14ac:dyDescent="0.25">
      <c r="A3818" s="1">
        <v>45097</v>
      </c>
      <c r="B3818" s="7">
        <v>0.95833333333333337</v>
      </c>
      <c r="C3818" s="7">
        <v>0.95833333333333337</v>
      </c>
      <c r="D3818" s="8">
        <f>Weather[[#This Row],[Date]]+Weather[[#This Row],[WeatherHourlyBuckets]]</f>
        <v>45097.958333333336</v>
      </c>
      <c r="E3818">
        <v>64.400000000000006</v>
      </c>
      <c r="F3818">
        <v>52.03</v>
      </c>
      <c r="G3818">
        <v>46.4</v>
      </c>
      <c r="H3818">
        <v>30.1</v>
      </c>
      <c r="I3818">
        <v>4</v>
      </c>
      <c r="J3818" t="s">
        <v>24</v>
      </c>
    </row>
    <row r="3819" spans="1:10" x14ac:dyDescent="0.25">
      <c r="A3819" s="1">
        <v>45097</v>
      </c>
      <c r="B3819" s="7">
        <v>0.95486111111111116</v>
      </c>
      <c r="C3819" s="7">
        <v>0.91666666666666663</v>
      </c>
      <c r="D3819" s="8">
        <f>Weather[[#This Row],[Date]]+Weather[[#This Row],[WeatherHourlyBuckets]]</f>
        <v>45097.916666666664</v>
      </c>
      <c r="E3819">
        <v>62.6</v>
      </c>
      <c r="F3819">
        <v>55.41</v>
      </c>
      <c r="G3819">
        <v>46.4</v>
      </c>
      <c r="H3819">
        <v>30.1</v>
      </c>
      <c r="I3819">
        <v>4</v>
      </c>
      <c r="J3819" t="s">
        <v>24</v>
      </c>
    </row>
    <row r="3820" spans="1:10" x14ac:dyDescent="0.25">
      <c r="A3820" s="1">
        <v>45097</v>
      </c>
      <c r="B3820" s="7">
        <v>0.95138888888888884</v>
      </c>
      <c r="C3820" s="7">
        <v>0.91666666666666663</v>
      </c>
      <c r="D3820" s="8">
        <f>Weather[[#This Row],[Date]]+Weather[[#This Row],[WeatherHourlyBuckets]]</f>
        <v>45097.916666666664</v>
      </c>
      <c r="E3820">
        <v>62.6</v>
      </c>
      <c r="F3820">
        <v>55.41</v>
      </c>
      <c r="G3820">
        <v>46.4</v>
      </c>
      <c r="H3820">
        <v>30.1</v>
      </c>
      <c r="I3820">
        <v>6</v>
      </c>
      <c r="J3820" t="s">
        <v>27</v>
      </c>
    </row>
    <row r="3821" spans="1:10" x14ac:dyDescent="0.25">
      <c r="A3821" s="1">
        <v>45097</v>
      </c>
      <c r="B3821" s="7">
        <v>0.94791666666666663</v>
      </c>
      <c r="C3821" s="7">
        <v>0.91666666666666663</v>
      </c>
      <c r="D3821" s="8">
        <f>Weather[[#This Row],[Date]]+Weather[[#This Row],[WeatherHourlyBuckets]]</f>
        <v>45097.916666666664</v>
      </c>
      <c r="E3821">
        <v>62.6</v>
      </c>
      <c r="F3821">
        <v>55.41</v>
      </c>
      <c r="G3821">
        <v>46.4</v>
      </c>
      <c r="H3821">
        <v>30.09</v>
      </c>
      <c r="I3821">
        <v>5</v>
      </c>
      <c r="J3821" t="s">
        <v>27</v>
      </c>
    </row>
    <row r="3822" spans="1:10" x14ac:dyDescent="0.25">
      <c r="A3822" s="1">
        <v>45097</v>
      </c>
      <c r="B3822" s="7">
        <v>0.94444444444444442</v>
      </c>
      <c r="C3822" s="7">
        <v>0.91666666666666663</v>
      </c>
      <c r="D3822" s="8">
        <f>Weather[[#This Row],[Date]]+Weather[[#This Row],[WeatherHourlyBuckets]]</f>
        <v>45097.916666666664</v>
      </c>
      <c r="E3822">
        <v>62.6</v>
      </c>
      <c r="F3822">
        <v>55.41</v>
      </c>
      <c r="G3822">
        <v>46.4</v>
      </c>
      <c r="H3822">
        <v>30.09</v>
      </c>
      <c r="I3822">
        <v>5</v>
      </c>
      <c r="J3822" t="s">
        <v>19</v>
      </c>
    </row>
    <row r="3823" spans="1:10" x14ac:dyDescent="0.25">
      <c r="A3823" s="1">
        <v>45097</v>
      </c>
      <c r="B3823" s="7">
        <v>0.94097222222222221</v>
      </c>
      <c r="C3823" s="7">
        <v>0.91666666666666663</v>
      </c>
      <c r="D3823" s="8">
        <f>Weather[[#This Row],[Date]]+Weather[[#This Row],[WeatherHourlyBuckets]]</f>
        <v>45097.916666666664</v>
      </c>
      <c r="E3823">
        <v>62.6</v>
      </c>
      <c r="F3823">
        <v>55.41</v>
      </c>
      <c r="G3823">
        <v>46.4</v>
      </c>
      <c r="H3823">
        <v>30.09</v>
      </c>
      <c r="I3823">
        <v>6</v>
      </c>
      <c r="J3823" t="s">
        <v>19</v>
      </c>
    </row>
    <row r="3824" spans="1:10" x14ac:dyDescent="0.25">
      <c r="A3824" s="1">
        <v>45097</v>
      </c>
      <c r="B3824" s="7">
        <v>0.9375</v>
      </c>
      <c r="C3824" s="7">
        <v>0.91666666666666663</v>
      </c>
      <c r="D3824" s="8">
        <f>Weather[[#This Row],[Date]]+Weather[[#This Row],[WeatherHourlyBuckets]]</f>
        <v>45097.916666666664</v>
      </c>
      <c r="E3824">
        <v>64.400000000000006</v>
      </c>
      <c r="F3824">
        <v>52.03</v>
      </c>
      <c r="G3824">
        <v>46.4</v>
      </c>
      <c r="H3824">
        <v>30.09</v>
      </c>
      <c r="I3824">
        <v>5</v>
      </c>
      <c r="J3824" t="s">
        <v>18</v>
      </c>
    </row>
    <row r="3825" spans="1:10" x14ac:dyDescent="0.25">
      <c r="A3825" s="1">
        <v>45097</v>
      </c>
      <c r="B3825" s="7">
        <v>0.92708333333333337</v>
      </c>
      <c r="C3825" s="7">
        <v>0.91666666666666663</v>
      </c>
      <c r="D3825" s="8">
        <f>Weather[[#This Row],[Date]]+Weather[[#This Row],[WeatherHourlyBuckets]]</f>
        <v>45097.916666666664</v>
      </c>
      <c r="E3825">
        <v>66.2</v>
      </c>
      <c r="F3825">
        <v>48.87</v>
      </c>
      <c r="G3825">
        <v>46.4</v>
      </c>
      <c r="H3825">
        <v>30.09</v>
      </c>
      <c r="J3825" t="s">
        <v>20</v>
      </c>
    </row>
    <row r="3826" spans="1:10" x14ac:dyDescent="0.25">
      <c r="A3826" s="1">
        <v>45097</v>
      </c>
      <c r="B3826" s="7">
        <v>0.92361111111111116</v>
      </c>
      <c r="C3826" s="7">
        <v>0.91666666666666663</v>
      </c>
      <c r="D3826" s="8">
        <f>Weather[[#This Row],[Date]]+Weather[[#This Row],[WeatherHourlyBuckets]]</f>
        <v>45097.916666666664</v>
      </c>
      <c r="E3826">
        <v>64.400000000000006</v>
      </c>
      <c r="F3826">
        <v>52.03</v>
      </c>
      <c r="G3826">
        <v>46.4</v>
      </c>
      <c r="H3826">
        <v>30.09</v>
      </c>
      <c r="I3826">
        <v>4</v>
      </c>
      <c r="J3826" t="s">
        <v>16</v>
      </c>
    </row>
    <row r="3827" spans="1:10" x14ac:dyDescent="0.25">
      <c r="A3827" s="1">
        <v>45097</v>
      </c>
      <c r="B3827" s="7">
        <v>0.91319444444444442</v>
      </c>
      <c r="C3827" s="7">
        <v>0.875</v>
      </c>
      <c r="D3827" s="8">
        <f>Weather[[#This Row],[Date]]+Weather[[#This Row],[WeatherHourlyBuckets]]</f>
        <v>45097.875</v>
      </c>
      <c r="E3827">
        <v>64.400000000000006</v>
      </c>
      <c r="F3827">
        <v>52.03</v>
      </c>
      <c r="G3827">
        <v>46.4</v>
      </c>
      <c r="H3827">
        <v>30.08</v>
      </c>
      <c r="I3827">
        <v>6</v>
      </c>
      <c r="J3827" t="s">
        <v>21</v>
      </c>
    </row>
    <row r="3828" spans="1:10" x14ac:dyDescent="0.25">
      <c r="A3828" s="1">
        <v>45097</v>
      </c>
      <c r="B3828" s="7">
        <v>0.90972222222222221</v>
      </c>
      <c r="C3828" s="7">
        <v>0.875</v>
      </c>
      <c r="D3828" s="8">
        <f>Weather[[#This Row],[Date]]+Weather[[#This Row],[WeatherHourlyBuckets]]</f>
        <v>45097.875</v>
      </c>
      <c r="E3828">
        <v>64.400000000000006</v>
      </c>
      <c r="F3828">
        <v>52.03</v>
      </c>
      <c r="G3828">
        <v>46.4</v>
      </c>
      <c r="H3828">
        <v>30.08</v>
      </c>
      <c r="I3828">
        <v>6</v>
      </c>
      <c r="J3828" t="s">
        <v>21</v>
      </c>
    </row>
    <row r="3829" spans="1:10" x14ac:dyDescent="0.25">
      <c r="A3829" s="1">
        <v>45097</v>
      </c>
      <c r="B3829" s="7">
        <v>0.90625</v>
      </c>
      <c r="C3829" s="7">
        <v>0.875</v>
      </c>
      <c r="D3829" s="8">
        <f>Weather[[#This Row],[Date]]+Weather[[#This Row],[WeatherHourlyBuckets]]</f>
        <v>45097.875</v>
      </c>
      <c r="E3829">
        <v>66.2</v>
      </c>
      <c r="F3829">
        <v>48.87</v>
      </c>
      <c r="G3829">
        <v>46.4</v>
      </c>
      <c r="H3829">
        <v>30.08</v>
      </c>
      <c r="I3829">
        <v>5</v>
      </c>
      <c r="J3829" t="s">
        <v>21</v>
      </c>
    </row>
    <row r="3830" spans="1:10" x14ac:dyDescent="0.25">
      <c r="A3830" s="1">
        <v>45097</v>
      </c>
      <c r="B3830" s="7">
        <v>0.89930555555555558</v>
      </c>
      <c r="C3830" s="7">
        <v>0.875</v>
      </c>
      <c r="D3830" s="8">
        <f>Weather[[#This Row],[Date]]+Weather[[#This Row],[WeatherHourlyBuckets]]</f>
        <v>45097.875</v>
      </c>
      <c r="E3830">
        <v>68</v>
      </c>
      <c r="F3830">
        <v>45.93</v>
      </c>
      <c r="G3830">
        <v>46.4</v>
      </c>
      <c r="H3830">
        <v>30.08</v>
      </c>
      <c r="I3830">
        <v>8</v>
      </c>
      <c r="J3830" t="s">
        <v>11</v>
      </c>
    </row>
    <row r="3831" spans="1:10" x14ac:dyDescent="0.25">
      <c r="A3831" s="1">
        <v>45097</v>
      </c>
      <c r="B3831" s="7">
        <v>0.89583333333333337</v>
      </c>
      <c r="C3831" s="7">
        <v>0.875</v>
      </c>
      <c r="D3831" s="8">
        <f>Weather[[#This Row],[Date]]+Weather[[#This Row],[WeatherHourlyBuckets]]</f>
        <v>45097.875</v>
      </c>
      <c r="E3831">
        <v>69.8</v>
      </c>
      <c r="F3831">
        <v>43.19</v>
      </c>
      <c r="G3831">
        <v>46.4</v>
      </c>
      <c r="H3831">
        <v>30.08</v>
      </c>
      <c r="I3831">
        <v>7</v>
      </c>
      <c r="J3831" t="s">
        <v>11</v>
      </c>
    </row>
    <row r="3832" spans="1:10" x14ac:dyDescent="0.25">
      <c r="A3832" s="1">
        <v>45097</v>
      </c>
      <c r="B3832" s="7">
        <v>0.88541666666666663</v>
      </c>
      <c r="C3832" s="7">
        <v>0.875</v>
      </c>
      <c r="D3832" s="8">
        <f>Weather[[#This Row],[Date]]+Weather[[#This Row],[WeatherHourlyBuckets]]</f>
        <v>45097.875</v>
      </c>
      <c r="E3832">
        <v>71.599999999999994</v>
      </c>
      <c r="F3832">
        <v>40.630000000000003</v>
      </c>
      <c r="G3832">
        <v>46.4</v>
      </c>
      <c r="H3832">
        <v>30.07</v>
      </c>
      <c r="I3832">
        <v>7</v>
      </c>
      <c r="J3832" t="s">
        <v>12</v>
      </c>
    </row>
    <row r="3833" spans="1:10" x14ac:dyDescent="0.25">
      <c r="A3833" s="1">
        <v>45097</v>
      </c>
      <c r="B3833" s="7">
        <v>0.85416666666666663</v>
      </c>
      <c r="C3833" s="7">
        <v>0.83333333333333337</v>
      </c>
      <c r="D3833" s="8">
        <f>Weather[[#This Row],[Date]]+Weather[[#This Row],[WeatherHourlyBuckets]]</f>
        <v>45097.833333333336</v>
      </c>
      <c r="E3833">
        <v>71.599999999999994</v>
      </c>
      <c r="F3833">
        <v>40.630000000000003</v>
      </c>
      <c r="G3833">
        <v>46.4</v>
      </c>
      <c r="H3833">
        <v>30.05</v>
      </c>
      <c r="I3833">
        <v>8</v>
      </c>
      <c r="J3833" t="s">
        <v>22</v>
      </c>
    </row>
    <row r="3834" spans="1:10" x14ac:dyDescent="0.25">
      <c r="A3834" s="1">
        <v>45097</v>
      </c>
      <c r="B3834" s="7">
        <v>0.90277777777777779</v>
      </c>
      <c r="C3834" s="7">
        <v>0.875</v>
      </c>
      <c r="D3834" s="8">
        <f>Weather[[#This Row],[Date]]+Weather[[#This Row],[WeatherHourlyBuckets]]</f>
        <v>45097.875</v>
      </c>
      <c r="E3834">
        <v>68</v>
      </c>
      <c r="F3834">
        <v>42.9</v>
      </c>
      <c r="G3834">
        <v>44.6</v>
      </c>
      <c r="H3834">
        <v>30.08</v>
      </c>
      <c r="I3834">
        <v>6</v>
      </c>
      <c r="J3834" t="s">
        <v>11</v>
      </c>
    </row>
    <row r="3835" spans="1:10" x14ac:dyDescent="0.25">
      <c r="A3835" s="1">
        <v>45097</v>
      </c>
      <c r="B3835" s="7">
        <v>0.84375</v>
      </c>
      <c r="C3835" s="7">
        <v>0.83333333333333337</v>
      </c>
      <c r="D3835" s="8">
        <f>Weather[[#This Row],[Date]]+Weather[[#This Row],[WeatherHourlyBuckets]]</f>
        <v>45097.833333333336</v>
      </c>
      <c r="E3835">
        <v>73.400000000000006</v>
      </c>
      <c r="F3835">
        <v>35.72</v>
      </c>
      <c r="G3835">
        <v>44.6</v>
      </c>
      <c r="H3835">
        <v>30.04</v>
      </c>
      <c r="I3835">
        <v>8</v>
      </c>
      <c r="J3835" t="s">
        <v>22</v>
      </c>
    </row>
    <row r="3836" spans="1:10" x14ac:dyDescent="0.25">
      <c r="A3836" s="1">
        <v>45097</v>
      </c>
      <c r="B3836" s="7">
        <v>0.84027777777777779</v>
      </c>
      <c r="C3836" s="7">
        <v>0.83333333333333337</v>
      </c>
      <c r="D3836" s="8">
        <f>Weather[[#This Row],[Date]]+Weather[[#This Row],[WeatherHourlyBuckets]]</f>
        <v>45097.833333333336</v>
      </c>
      <c r="E3836">
        <v>73.400000000000006</v>
      </c>
      <c r="F3836">
        <v>35.72</v>
      </c>
      <c r="G3836">
        <v>44.6</v>
      </c>
      <c r="H3836">
        <v>30.04</v>
      </c>
      <c r="I3836">
        <v>6</v>
      </c>
      <c r="J3836" t="s">
        <v>22</v>
      </c>
    </row>
    <row r="3837" spans="1:10" x14ac:dyDescent="0.25">
      <c r="A3837" s="1">
        <v>45097</v>
      </c>
      <c r="B3837" s="7">
        <v>0.83680555555555558</v>
      </c>
      <c r="C3837" s="7">
        <v>0.83333333333333337</v>
      </c>
      <c r="D3837" s="8">
        <f>Weather[[#This Row],[Date]]+Weather[[#This Row],[WeatherHourlyBuckets]]</f>
        <v>45097.833333333336</v>
      </c>
      <c r="E3837">
        <v>73.400000000000006</v>
      </c>
      <c r="F3837">
        <v>35.72</v>
      </c>
      <c r="G3837">
        <v>44.6</v>
      </c>
      <c r="H3837">
        <v>30.04</v>
      </c>
      <c r="I3837">
        <v>7</v>
      </c>
      <c r="J3837" t="s">
        <v>22</v>
      </c>
    </row>
    <row r="3838" spans="1:10" x14ac:dyDescent="0.25">
      <c r="A3838" s="1">
        <v>45097</v>
      </c>
      <c r="B3838" s="7">
        <v>0.83333333333333337</v>
      </c>
      <c r="C3838" s="7">
        <v>0.83333333333333337</v>
      </c>
      <c r="D3838" s="8">
        <f>Weather[[#This Row],[Date]]+Weather[[#This Row],[WeatherHourlyBuckets]]</f>
        <v>45097.833333333336</v>
      </c>
      <c r="E3838">
        <v>73.400000000000006</v>
      </c>
      <c r="F3838">
        <v>35.72</v>
      </c>
      <c r="G3838">
        <v>44.6</v>
      </c>
      <c r="H3838">
        <v>30.04</v>
      </c>
      <c r="I3838">
        <v>7</v>
      </c>
      <c r="J3838" t="s">
        <v>22</v>
      </c>
    </row>
    <row r="3839" spans="1:10" x14ac:dyDescent="0.25">
      <c r="A3839" s="1">
        <v>45097</v>
      </c>
      <c r="B3839" s="7">
        <v>0.80208333333333337</v>
      </c>
      <c r="C3839" s="7">
        <v>0.79166666666666663</v>
      </c>
      <c r="D3839" s="8">
        <f>Weather[[#This Row],[Date]]+Weather[[#This Row],[WeatherHourlyBuckets]]</f>
        <v>45097.791666666664</v>
      </c>
      <c r="E3839">
        <v>75.2</v>
      </c>
      <c r="F3839">
        <v>33.630000000000003</v>
      </c>
      <c r="G3839">
        <v>44.6</v>
      </c>
      <c r="H3839">
        <v>30.03</v>
      </c>
      <c r="I3839">
        <v>11</v>
      </c>
      <c r="J3839" t="s">
        <v>22</v>
      </c>
    </row>
    <row r="3840" spans="1:10" x14ac:dyDescent="0.25">
      <c r="A3840" s="1">
        <v>45097</v>
      </c>
      <c r="B3840" s="7">
        <v>0.50347222222222221</v>
      </c>
      <c r="C3840" s="7">
        <v>0.5</v>
      </c>
      <c r="D3840" s="8">
        <f>Weather[[#This Row],[Date]]+Weather[[#This Row],[WeatherHourlyBuckets]]</f>
        <v>45097.5</v>
      </c>
      <c r="E3840">
        <v>71.599999999999994</v>
      </c>
      <c r="F3840">
        <v>37.950000000000003</v>
      </c>
      <c r="G3840">
        <v>44.6</v>
      </c>
      <c r="H3840">
        <v>30.03</v>
      </c>
      <c r="I3840">
        <v>4</v>
      </c>
      <c r="J3840" t="s">
        <v>27</v>
      </c>
    </row>
    <row r="3841" spans="1:10" x14ac:dyDescent="0.25">
      <c r="A3841" s="1">
        <v>45097</v>
      </c>
      <c r="B3841" s="7">
        <v>0.46875</v>
      </c>
      <c r="C3841" s="7">
        <v>0.45833333333333331</v>
      </c>
      <c r="D3841" s="8">
        <f>Weather[[#This Row],[Date]]+Weather[[#This Row],[WeatherHourlyBuckets]]</f>
        <v>45097.458333333336</v>
      </c>
      <c r="E3841">
        <v>69.8</v>
      </c>
      <c r="F3841">
        <v>40.340000000000003</v>
      </c>
      <c r="G3841">
        <v>44.6</v>
      </c>
      <c r="H3841">
        <v>30.04</v>
      </c>
      <c r="J3841" t="s">
        <v>20</v>
      </c>
    </row>
    <row r="3842" spans="1:10" x14ac:dyDescent="0.25">
      <c r="A3842" s="1">
        <v>45097</v>
      </c>
      <c r="B3842" s="7">
        <v>0.46527777777777779</v>
      </c>
      <c r="C3842" s="7">
        <v>0.45833333333333331</v>
      </c>
      <c r="D3842" s="8">
        <f>Weather[[#This Row],[Date]]+Weather[[#This Row],[WeatherHourlyBuckets]]</f>
        <v>45097.458333333336</v>
      </c>
      <c r="E3842">
        <v>69.8</v>
      </c>
      <c r="F3842">
        <v>40.340000000000003</v>
      </c>
      <c r="G3842">
        <v>44.6</v>
      </c>
      <c r="H3842">
        <v>30.03</v>
      </c>
      <c r="I3842">
        <v>3</v>
      </c>
      <c r="J3842" t="s">
        <v>19</v>
      </c>
    </row>
    <row r="3843" spans="1:10" x14ac:dyDescent="0.25">
      <c r="A3843" s="1">
        <v>45097</v>
      </c>
      <c r="B3843" s="7">
        <v>0.375</v>
      </c>
      <c r="C3843" s="7">
        <v>0.375</v>
      </c>
      <c r="D3843" s="8">
        <f>Weather[[#This Row],[Date]]+Weather[[#This Row],[WeatherHourlyBuckets]]</f>
        <v>45097.375</v>
      </c>
      <c r="E3843">
        <v>66.2</v>
      </c>
      <c r="F3843">
        <v>45.65</v>
      </c>
      <c r="G3843">
        <v>44.6</v>
      </c>
      <c r="H3843">
        <v>30.03</v>
      </c>
      <c r="I3843">
        <v>6</v>
      </c>
      <c r="J3843" t="s">
        <v>19</v>
      </c>
    </row>
    <row r="3844" spans="1:10" x14ac:dyDescent="0.25">
      <c r="A3844" s="1">
        <v>45097</v>
      </c>
      <c r="B3844" s="7">
        <v>0.37152777777777779</v>
      </c>
      <c r="C3844" s="7">
        <v>0.33333333333333331</v>
      </c>
      <c r="D3844" s="8">
        <f>Weather[[#This Row],[Date]]+Weather[[#This Row],[WeatherHourlyBuckets]]</f>
        <v>45097.333333333336</v>
      </c>
      <c r="E3844">
        <v>66.2</v>
      </c>
      <c r="F3844">
        <v>45.65</v>
      </c>
      <c r="G3844">
        <v>44.6</v>
      </c>
      <c r="H3844">
        <v>30.02</v>
      </c>
      <c r="I3844">
        <v>4</v>
      </c>
      <c r="J3844" t="s">
        <v>19</v>
      </c>
    </row>
    <row r="3845" spans="1:10" x14ac:dyDescent="0.25">
      <c r="A3845" s="1">
        <v>45097</v>
      </c>
      <c r="B3845" s="7">
        <v>0.82986111111111116</v>
      </c>
      <c r="C3845" s="7">
        <v>0.79166666666666663</v>
      </c>
      <c r="D3845" s="8">
        <f>Weather[[#This Row],[Date]]+Weather[[#This Row],[WeatherHourlyBuckets]]</f>
        <v>45097.791666666664</v>
      </c>
      <c r="E3845">
        <v>73.400000000000006</v>
      </c>
      <c r="F3845">
        <v>33.340000000000003</v>
      </c>
      <c r="G3845">
        <v>42.8</v>
      </c>
      <c r="H3845">
        <v>30.04</v>
      </c>
      <c r="I3845">
        <v>7</v>
      </c>
      <c r="J3845" t="s">
        <v>22</v>
      </c>
    </row>
    <row r="3846" spans="1:10" x14ac:dyDescent="0.25">
      <c r="A3846" s="1">
        <v>45097</v>
      </c>
      <c r="B3846" s="7">
        <v>0.82638888888888884</v>
      </c>
      <c r="C3846" s="7">
        <v>0.79166666666666663</v>
      </c>
      <c r="D3846" s="8">
        <f>Weather[[#This Row],[Date]]+Weather[[#This Row],[WeatherHourlyBuckets]]</f>
        <v>45097.791666666664</v>
      </c>
      <c r="E3846">
        <v>73.400000000000006</v>
      </c>
      <c r="F3846">
        <v>33.340000000000003</v>
      </c>
      <c r="G3846">
        <v>42.8</v>
      </c>
      <c r="H3846">
        <v>30.04</v>
      </c>
      <c r="I3846">
        <v>7</v>
      </c>
      <c r="J3846" t="s">
        <v>22</v>
      </c>
    </row>
    <row r="3847" spans="1:10" x14ac:dyDescent="0.25">
      <c r="A3847" s="1">
        <v>45097</v>
      </c>
      <c r="B3847" s="7">
        <v>0.82291666666666663</v>
      </c>
      <c r="C3847" s="7">
        <v>0.79166666666666663</v>
      </c>
      <c r="D3847" s="8">
        <f>Weather[[#This Row],[Date]]+Weather[[#This Row],[WeatherHourlyBuckets]]</f>
        <v>45097.791666666664</v>
      </c>
      <c r="E3847">
        <v>73.400000000000006</v>
      </c>
      <c r="F3847">
        <v>33.340000000000003</v>
      </c>
      <c r="G3847">
        <v>42.8</v>
      </c>
      <c r="H3847">
        <v>30.03</v>
      </c>
      <c r="I3847">
        <v>9</v>
      </c>
      <c r="J3847" t="s">
        <v>22</v>
      </c>
    </row>
    <row r="3848" spans="1:10" x14ac:dyDescent="0.25">
      <c r="A3848" s="1">
        <v>45097</v>
      </c>
      <c r="B3848" s="7">
        <v>0.81944444444444442</v>
      </c>
      <c r="C3848" s="7">
        <v>0.79166666666666663</v>
      </c>
      <c r="D3848" s="8">
        <f>Weather[[#This Row],[Date]]+Weather[[#This Row],[WeatherHourlyBuckets]]</f>
        <v>45097.791666666664</v>
      </c>
      <c r="E3848">
        <v>75.2</v>
      </c>
      <c r="F3848">
        <v>31.39</v>
      </c>
      <c r="G3848">
        <v>42.8</v>
      </c>
      <c r="H3848">
        <v>30.03</v>
      </c>
      <c r="I3848">
        <v>8</v>
      </c>
      <c r="J3848" t="s">
        <v>22</v>
      </c>
    </row>
    <row r="3849" spans="1:10" x14ac:dyDescent="0.25">
      <c r="A3849" s="1">
        <v>45097</v>
      </c>
      <c r="B3849" s="7">
        <v>0.81597222222222221</v>
      </c>
      <c r="C3849" s="7">
        <v>0.79166666666666663</v>
      </c>
      <c r="D3849" s="8">
        <f>Weather[[#This Row],[Date]]+Weather[[#This Row],[WeatherHourlyBuckets]]</f>
        <v>45097.791666666664</v>
      </c>
      <c r="E3849">
        <v>75.2</v>
      </c>
      <c r="F3849">
        <v>31.39</v>
      </c>
      <c r="G3849">
        <v>42.8</v>
      </c>
      <c r="H3849">
        <v>30.03</v>
      </c>
      <c r="I3849">
        <v>9</v>
      </c>
      <c r="J3849" t="s">
        <v>22</v>
      </c>
    </row>
    <row r="3850" spans="1:10" x14ac:dyDescent="0.25">
      <c r="A3850" s="1">
        <v>45097</v>
      </c>
      <c r="B3850" s="7">
        <v>0.8125</v>
      </c>
      <c r="C3850" s="7">
        <v>0.79166666666666663</v>
      </c>
      <c r="D3850" s="8">
        <f>Weather[[#This Row],[Date]]+Weather[[#This Row],[WeatherHourlyBuckets]]</f>
        <v>45097.791666666664</v>
      </c>
      <c r="E3850">
        <v>75.2</v>
      </c>
      <c r="F3850">
        <v>31.39</v>
      </c>
      <c r="G3850">
        <v>42.8</v>
      </c>
      <c r="H3850">
        <v>30.03</v>
      </c>
      <c r="I3850">
        <v>9</v>
      </c>
      <c r="J3850" t="s">
        <v>13</v>
      </c>
    </row>
    <row r="3851" spans="1:10" x14ac:dyDescent="0.25">
      <c r="A3851" s="1">
        <v>45097</v>
      </c>
      <c r="B3851" s="7">
        <v>0.79861111111111116</v>
      </c>
      <c r="C3851" s="7">
        <v>0.79166666666666663</v>
      </c>
      <c r="D3851" s="8">
        <f>Weather[[#This Row],[Date]]+Weather[[#This Row],[WeatherHourlyBuckets]]</f>
        <v>45097.791666666664</v>
      </c>
      <c r="E3851">
        <v>75.2</v>
      </c>
      <c r="F3851">
        <v>31.39</v>
      </c>
      <c r="G3851">
        <v>42.8</v>
      </c>
      <c r="H3851">
        <v>30.03</v>
      </c>
      <c r="I3851">
        <v>7</v>
      </c>
      <c r="J3851" t="s">
        <v>13</v>
      </c>
    </row>
    <row r="3852" spans="1:10" x14ac:dyDescent="0.25">
      <c r="A3852" s="1">
        <v>45097</v>
      </c>
      <c r="B3852" s="7">
        <v>0.78819444444444442</v>
      </c>
      <c r="C3852" s="7">
        <v>0.75</v>
      </c>
      <c r="D3852" s="8">
        <f>Weather[[#This Row],[Date]]+Weather[[#This Row],[WeatherHourlyBuckets]]</f>
        <v>45097.75</v>
      </c>
      <c r="E3852">
        <v>77</v>
      </c>
      <c r="F3852">
        <v>29.57</v>
      </c>
      <c r="G3852">
        <v>42.8</v>
      </c>
      <c r="H3852">
        <v>30.03</v>
      </c>
      <c r="I3852">
        <v>9</v>
      </c>
      <c r="J3852" t="s">
        <v>13</v>
      </c>
    </row>
    <row r="3853" spans="1:10" x14ac:dyDescent="0.25">
      <c r="A3853" s="1">
        <v>45097</v>
      </c>
      <c r="B3853" s="7">
        <v>0.77083333333333337</v>
      </c>
      <c r="C3853" s="7">
        <v>0.75</v>
      </c>
      <c r="D3853" s="8">
        <f>Weather[[#This Row],[Date]]+Weather[[#This Row],[WeatherHourlyBuckets]]</f>
        <v>45097.75</v>
      </c>
      <c r="E3853">
        <v>78.8</v>
      </c>
      <c r="F3853">
        <v>27.87</v>
      </c>
      <c r="G3853">
        <v>42.8</v>
      </c>
      <c r="H3853">
        <v>30.02</v>
      </c>
      <c r="I3853">
        <v>12</v>
      </c>
      <c r="J3853" t="s">
        <v>13</v>
      </c>
    </row>
    <row r="3854" spans="1:10" x14ac:dyDescent="0.25">
      <c r="A3854" s="1">
        <v>45097</v>
      </c>
      <c r="B3854" s="7">
        <v>0.75694444444444442</v>
      </c>
      <c r="C3854" s="7">
        <v>0.75</v>
      </c>
      <c r="D3854" s="8">
        <f>Weather[[#This Row],[Date]]+Weather[[#This Row],[WeatherHourlyBuckets]]</f>
        <v>45097.75</v>
      </c>
      <c r="E3854">
        <v>78.8</v>
      </c>
      <c r="F3854">
        <v>27.87</v>
      </c>
      <c r="G3854">
        <v>42.8</v>
      </c>
      <c r="H3854">
        <v>30.02</v>
      </c>
      <c r="I3854">
        <v>13</v>
      </c>
      <c r="J3854" t="s">
        <v>22</v>
      </c>
    </row>
    <row r="3855" spans="1:10" x14ac:dyDescent="0.25">
      <c r="A3855" s="1">
        <v>45097</v>
      </c>
      <c r="B3855" s="7">
        <v>0.74305555555555558</v>
      </c>
      <c r="C3855" s="7">
        <v>0.70833333333333337</v>
      </c>
      <c r="D3855" s="8">
        <f>Weather[[#This Row],[Date]]+Weather[[#This Row],[WeatherHourlyBuckets]]</f>
        <v>45097.708333333336</v>
      </c>
      <c r="E3855">
        <v>80.599999999999994</v>
      </c>
      <c r="F3855">
        <v>26.28</v>
      </c>
      <c r="G3855">
        <v>42.8</v>
      </c>
      <c r="H3855">
        <v>30.02</v>
      </c>
      <c r="I3855">
        <v>9</v>
      </c>
      <c r="J3855" t="s">
        <v>22</v>
      </c>
    </row>
    <row r="3856" spans="1:10" x14ac:dyDescent="0.25">
      <c r="A3856" s="1">
        <v>45097</v>
      </c>
      <c r="B3856" s="7">
        <v>0.73958333333333337</v>
      </c>
      <c r="C3856" s="7">
        <v>0.70833333333333337</v>
      </c>
      <c r="D3856" s="8">
        <f>Weather[[#This Row],[Date]]+Weather[[#This Row],[WeatherHourlyBuckets]]</f>
        <v>45097.708333333336</v>
      </c>
      <c r="E3856">
        <v>80.599999999999994</v>
      </c>
      <c r="F3856">
        <v>26.28</v>
      </c>
      <c r="G3856">
        <v>42.8</v>
      </c>
      <c r="H3856">
        <v>30.02</v>
      </c>
      <c r="I3856">
        <v>12</v>
      </c>
      <c r="J3856" t="s">
        <v>13</v>
      </c>
    </row>
    <row r="3857" spans="1:10" x14ac:dyDescent="0.25">
      <c r="A3857" s="1">
        <v>45097</v>
      </c>
      <c r="B3857" s="7">
        <v>0.5</v>
      </c>
      <c r="C3857" s="7">
        <v>0.5</v>
      </c>
      <c r="D3857" s="8">
        <f>Weather[[#This Row],[Date]]+Weather[[#This Row],[WeatherHourlyBuckets]]</f>
        <v>45097.5</v>
      </c>
      <c r="E3857">
        <v>71.599999999999994</v>
      </c>
      <c r="F3857">
        <v>35.42</v>
      </c>
      <c r="G3857">
        <v>42.8</v>
      </c>
      <c r="H3857">
        <v>30.04</v>
      </c>
      <c r="I3857">
        <v>7</v>
      </c>
      <c r="J3857" t="s">
        <v>19</v>
      </c>
    </row>
    <row r="3858" spans="1:10" x14ac:dyDescent="0.25">
      <c r="A3858" s="1">
        <v>45097</v>
      </c>
      <c r="B3858" s="7">
        <v>0.49652777777777779</v>
      </c>
      <c r="C3858" s="7">
        <v>0.45833333333333331</v>
      </c>
      <c r="D3858" s="8">
        <f>Weather[[#This Row],[Date]]+Weather[[#This Row],[WeatherHourlyBuckets]]</f>
        <v>45097.458333333336</v>
      </c>
      <c r="E3858">
        <v>71.599999999999994</v>
      </c>
      <c r="F3858">
        <v>35.42</v>
      </c>
      <c r="G3858">
        <v>42.8</v>
      </c>
      <c r="H3858">
        <v>30.04</v>
      </c>
      <c r="I3858">
        <v>6</v>
      </c>
      <c r="J3858" t="s">
        <v>19</v>
      </c>
    </row>
    <row r="3859" spans="1:10" x14ac:dyDescent="0.25">
      <c r="A3859" s="1">
        <v>45097</v>
      </c>
      <c r="B3859" s="7">
        <v>0.49305555555555558</v>
      </c>
      <c r="C3859" s="7">
        <v>0.45833333333333331</v>
      </c>
      <c r="D3859" s="8">
        <f>Weather[[#This Row],[Date]]+Weather[[#This Row],[WeatherHourlyBuckets]]</f>
        <v>45097.458333333336</v>
      </c>
      <c r="E3859">
        <v>71.599999999999994</v>
      </c>
      <c r="F3859">
        <v>35.42</v>
      </c>
      <c r="G3859">
        <v>42.8</v>
      </c>
      <c r="H3859">
        <v>30.04</v>
      </c>
      <c r="I3859">
        <v>5</v>
      </c>
      <c r="J3859" t="s">
        <v>27</v>
      </c>
    </row>
    <row r="3860" spans="1:10" x14ac:dyDescent="0.25">
      <c r="A3860" s="1">
        <v>45097</v>
      </c>
      <c r="B3860" s="7">
        <v>0.48958333333333331</v>
      </c>
      <c r="C3860" s="7">
        <v>0.45833333333333331</v>
      </c>
      <c r="D3860" s="8">
        <f>Weather[[#This Row],[Date]]+Weather[[#This Row],[WeatherHourlyBuckets]]</f>
        <v>45097.458333333336</v>
      </c>
      <c r="E3860">
        <v>71.599999999999994</v>
      </c>
      <c r="F3860">
        <v>35.42</v>
      </c>
      <c r="G3860">
        <v>42.8</v>
      </c>
      <c r="H3860">
        <v>30.04</v>
      </c>
      <c r="I3860">
        <v>6</v>
      </c>
      <c r="J3860" t="s">
        <v>19</v>
      </c>
    </row>
    <row r="3861" spans="1:10" x14ac:dyDescent="0.25">
      <c r="A3861" s="1">
        <v>45097</v>
      </c>
      <c r="B3861" s="7">
        <v>0.4826388888888889</v>
      </c>
      <c r="C3861" s="7">
        <v>0.45833333333333331</v>
      </c>
      <c r="D3861" s="8">
        <f>Weather[[#This Row],[Date]]+Weather[[#This Row],[WeatherHourlyBuckets]]</f>
        <v>45097.458333333336</v>
      </c>
      <c r="E3861">
        <v>71.599999999999994</v>
      </c>
      <c r="F3861">
        <v>35.42</v>
      </c>
      <c r="G3861">
        <v>42.8</v>
      </c>
      <c r="H3861">
        <v>30.04</v>
      </c>
      <c r="I3861">
        <v>4</v>
      </c>
      <c r="J3861" t="s">
        <v>27</v>
      </c>
    </row>
    <row r="3862" spans="1:10" x14ac:dyDescent="0.25">
      <c r="A3862" s="1">
        <v>45097</v>
      </c>
      <c r="B3862" s="7">
        <v>0.47916666666666669</v>
      </c>
      <c r="C3862" s="7">
        <v>0.45833333333333331</v>
      </c>
      <c r="D3862" s="8">
        <f>Weather[[#This Row],[Date]]+Weather[[#This Row],[WeatherHourlyBuckets]]</f>
        <v>45097.458333333336</v>
      </c>
      <c r="E3862">
        <v>71.599999999999994</v>
      </c>
      <c r="F3862">
        <v>35.42</v>
      </c>
      <c r="G3862">
        <v>42.8</v>
      </c>
      <c r="H3862">
        <v>30.04</v>
      </c>
      <c r="I3862">
        <v>5</v>
      </c>
      <c r="J3862" t="s">
        <v>19</v>
      </c>
    </row>
    <row r="3863" spans="1:10" x14ac:dyDescent="0.25">
      <c r="A3863" s="1">
        <v>45097</v>
      </c>
      <c r="B3863" s="7">
        <v>0.4513888888888889</v>
      </c>
      <c r="C3863" s="7">
        <v>0.41666666666666669</v>
      </c>
      <c r="D3863" s="8">
        <f>Weather[[#This Row],[Date]]+Weather[[#This Row],[WeatherHourlyBuckets]]</f>
        <v>45097.416666666664</v>
      </c>
      <c r="E3863">
        <v>68</v>
      </c>
      <c r="F3863">
        <v>40.049999999999997</v>
      </c>
      <c r="G3863">
        <v>42.8</v>
      </c>
      <c r="H3863">
        <v>30.04</v>
      </c>
      <c r="I3863">
        <v>5</v>
      </c>
      <c r="J3863" t="s">
        <v>18</v>
      </c>
    </row>
    <row r="3864" spans="1:10" x14ac:dyDescent="0.25">
      <c r="A3864" s="1">
        <v>45097</v>
      </c>
      <c r="B3864" s="7">
        <v>0.44097222222222221</v>
      </c>
      <c r="C3864" s="7">
        <v>0.41666666666666669</v>
      </c>
      <c r="D3864" s="8">
        <f>Weather[[#This Row],[Date]]+Weather[[#This Row],[WeatherHourlyBuckets]]</f>
        <v>45097.416666666664</v>
      </c>
      <c r="E3864">
        <v>68</v>
      </c>
      <c r="F3864">
        <v>40.049999999999997</v>
      </c>
      <c r="G3864">
        <v>42.8</v>
      </c>
      <c r="H3864">
        <v>30.04</v>
      </c>
      <c r="I3864">
        <v>5</v>
      </c>
      <c r="J3864" t="s">
        <v>18</v>
      </c>
    </row>
    <row r="3865" spans="1:10" x14ac:dyDescent="0.25">
      <c r="A3865" s="1">
        <v>45097</v>
      </c>
      <c r="B3865" s="7">
        <v>0.41319444444444442</v>
      </c>
      <c r="C3865" s="7">
        <v>0.375</v>
      </c>
      <c r="D3865" s="8">
        <f>Weather[[#This Row],[Date]]+Weather[[#This Row],[WeatherHourlyBuckets]]</f>
        <v>45097.375</v>
      </c>
      <c r="E3865">
        <v>68</v>
      </c>
      <c r="F3865">
        <v>40.049999999999997</v>
      </c>
      <c r="G3865">
        <v>42.8</v>
      </c>
      <c r="H3865">
        <v>30.03</v>
      </c>
      <c r="I3865">
        <v>7</v>
      </c>
      <c r="J3865" t="s">
        <v>27</v>
      </c>
    </row>
    <row r="3866" spans="1:10" x14ac:dyDescent="0.25">
      <c r="A3866" s="1">
        <v>45097</v>
      </c>
      <c r="B3866" s="7">
        <v>0.40277777777777779</v>
      </c>
      <c r="C3866" s="7">
        <v>0.375</v>
      </c>
      <c r="D3866" s="8">
        <f>Weather[[#This Row],[Date]]+Weather[[#This Row],[WeatherHourlyBuckets]]</f>
        <v>45097.375</v>
      </c>
      <c r="E3866">
        <v>68</v>
      </c>
      <c r="F3866">
        <v>40.049999999999997</v>
      </c>
      <c r="G3866">
        <v>42.8</v>
      </c>
      <c r="H3866">
        <v>30.03</v>
      </c>
      <c r="I3866">
        <v>6</v>
      </c>
      <c r="J3866" t="s">
        <v>19</v>
      </c>
    </row>
    <row r="3867" spans="1:10" x14ac:dyDescent="0.25">
      <c r="A3867" s="1">
        <v>45097</v>
      </c>
      <c r="B3867" s="7">
        <v>0.37847222222222221</v>
      </c>
      <c r="C3867" s="7">
        <v>0.375</v>
      </c>
      <c r="D3867" s="8">
        <f>Weather[[#This Row],[Date]]+Weather[[#This Row],[WeatherHourlyBuckets]]</f>
        <v>45097.375</v>
      </c>
      <c r="E3867">
        <v>66.2</v>
      </c>
      <c r="F3867">
        <v>42.61</v>
      </c>
      <c r="G3867">
        <v>42.8</v>
      </c>
      <c r="H3867">
        <v>30.03</v>
      </c>
      <c r="I3867">
        <v>6</v>
      </c>
      <c r="J3867" t="s">
        <v>27</v>
      </c>
    </row>
    <row r="3868" spans="1:10" x14ac:dyDescent="0.25">
      <c r="A3868" s="1">
        <v>45097</v>
      </c>
      <c r="B3868" s="7">
        <v>0.36805555555555558</v>
      </c>
      <c r="C3868" s="7">
        <v>0.33333333333333331</v>
      </c>
      <c r="D3868" s="8">
        <f>Weather[[#This Row],[Date]]+Weather[[#This Row],[WeatherHourlyBuckets]]</f>
        <v>45097.333333333336</v>
      </c>
      <c r="E3868">
        <v>68</v>
      </c>
      <c r="F3868">
        <v>40.049999999999997</v>
      </c>
      <c r="G3868">
        <v>42.8</v>
      </c>
      <c r="H3868">
        <v>30.02</v>
      </c>
      <c r="J3868" t="s">
        <v>20</v>
      </c>
    </row>
    <row r="3869" spans="1:10" x14ac:dyDescent="0.25">
      <c r="A3869" s="1">
        <v>45097</v>
      </c>
      <c r="B3869" s="7">
        <v>0.3611111111111111</v>
      </c>
      <c r="C3869" s="7">
        <v>0.33333333333333331</v>
      </c>
      <c r="D3869" s="8">
        <f>Weather[[#This Row],[Date]]+Weather[[#This Row],[WeatherHourlyBuckets]]</f>
        <v>45097.333333333336</v>
      </c>
      <c r="E3869">
        <v>66.2</v>
      </c>
      <c r="F3869">
        <v>42.61</v>
      </c>
      <c r="G3869">
        <v>42.8</v>
      </c>
      <c r="H3869">
        <v>30.02</v>
      </c>
      <c r="I3869">
        <v>3</v>
      </c>
      <c r="J3869" t="s">
        <v>23</v>
      </c>
    </row>
    <row r="3870" spans="1:10" x14ac:dyDescent="0.25">
      <c r="A3870" s="1">
        <v>45097</v>
      </c>
      <c r="B3870" s="7">
        <v>0.3576388888888889</v>
      </c>
      <c r="C3870" s="7">
        <v>0.33333333333333331</v>
      </c>
      <c r="D3870" s="8">
        <f>Weather[[#This Row],[Date]]+Weather[[#This Row],[WeatherHourlyBuckets]]</f>
        <v>45097.333333333336</v>
      </c>
      <c r="E3870">
        <v>66.2</v>
      </c>
      <c r="F3870">
        <v>42.61</v>
      </c>
      <c r="G3870">
        <v>42.8</v>
      </c>
      <c r="H3870">
        <v>30.02</v>
      </c>
      <c r="J3870" t="s">
        <v>20</v>
      </c>
    </row>
    <row r="3871" spans="1:10" x14ac:dyDescent="0.25">
      <c r="A3871" s="1">
        <v>45097</v>
      </c>
      <c r="B3871" s="7">
        <v>2.7777777777777776E-2</v>
      </c>
      <c r="C3871" s="7">
        <v>0</v>
      </c>
      <c r="D3871" s="8">
        <f>Weather[[#This Row],[Date]]+Weather[[#This Row],[WeatherHourlyBuckets]]</f>
        <v>45097</v>
      </c>
      <c r="E3871">
        <v>62.6</v>
      </c>
      <c r="F3871">
        <v>48.31</v>
      </c>
      <c r="G3871">
        <v>42.8</v>
      </c>
      <c r="H3871">
        <v>29.92</v>
      </c>
      <c r="I3871">
        <v>4</v>
      </c>
      <c r="J3871" t="s">
        <v>24</v>
      </c>
    </row>
    <row r="3872" spans="1:10" x14ac:dyDescent="0.25">
      <c r="A3872" s="1">
        <v>45097</v>
      </c>
      <c r="B3872" s="7">
        <v>2.4305555555555556E-2</v>
      </c>
      <c r="C3872" s="7">
        <v>0</v>
      </c>
      <c r="D3872" s="8">
        <f>Weather[[#This Row],[Date]]+Weather[[#This Row],[WeatherHourlyBuckets]]</f>
        <v>45097</v>
      </c>
      <c r="E3872">
        <v>64.400000000000006</v>
      </c>
      <c r="F3872">
        <v>45.36</v>
      </c>
      <c r="G3872">
        <v>42.8</v>
      </c>
      <c r="H3872">
        <v>29.92</v>
      </c>
      <c r="I3872">
        <v>4</v>
      </c>
      <c r="J3872" t="s">
        <v>11</v>
      </c>
    </row>
    <row r="3873" spans="1:10" x14ac:dyDescent="0.25">
      <c r="A3873" s="1">
        <v>45097</v>
      </c>
      <c r="B3873" s="7">
        <v>2.0833333333333332E-2</v>
      </c>
      <c r="C3873" s="7">
        <v>0</v>
      </c>
      <c r="D3873" s="8">
        <f>Weather[[#This Row],[Date]]+Weather[[#This Row],[WeatherHourlyBuckets]]</f>
        <v>45097</v>
      </c>
      <c r="E3873">
        <v>64.400000000000006</v>
      </c>
      <c r="F3873">
        <v>45.36</v>
      </c>
      <c r="G3873">
        <v>42.8</v>
      </c>
      <c r="H3873">
        <v>29.92</v>
      </c>
      <c r="I3873">
        <v>7</v>
      </c>
      <c r="J3873" t="s">
        <v>22</v>
      </c>
    </row>
    <row r="3874" spans="1:10" x14ac:dyDescent="0.25">
      <c r="A3874" s="1">
        <v>45097</v>
      </c>
      <c r="B3874" s="7">
        <v>0.79166666666666663</v>
      </c>
      <c r="C3874" s="7">
        <v>0.79166666666666663</v>
      </c>
      <c r="D3874" s="8">
        <f>Weather[[#This Row],[Date]]+Weather[[#This Row],[WeatherHourlyBuckets]]</f>
        <v>45097.791666666664</v>
      </c>
      <c r="E3874">
        <v>77</v>
      </c>
      <c r="F3874">
        <v>25.73</v>
      </c>
      <c r="G3874">
        <v>39.200000000000003</v>
      </c>
      <c r="H3874">
        <v>30.03</v>
      </c>
      <c r="I3874">
        <v>7</v>
      </c>
      <c r="J3874" t="s">
        <v>13</v>
      </c>
    </row>
    <row r="3875" spans="1:10" x14ac:dyDescent="0.25">
      <c r="A3875" s="1">
        <v>45097</v>
      </c>
      <c r="B3875" s="7">
        <v>0.78472222222222221</v>
      </c>
      <c r="C3875" s="7">
        <v>0.75</v>
      </c>
      <c r="D3875" s="8">
        <f>Weather[[#This Row],[Date]]+Weather[[#This Row],[WeatherHourlyBuckets]]</f>
        <v>45097.75</v>
      </c>
      <c r="E3875">
        <v>77</v>
      </c>
      <c r="F3875">
        <v>25.73</v>
      </c>
      <c r="G3875">
        <v>39.200000000000003</v>
      </c>
      <c r="H3875">
        <v>30.03</v>
      </c>
      <c r="I3875">
        <v>10</v>
      </c>
      <c r="J3875" t="s">
        <v>22</v>
      </c>
    </row>
    <row r="3876" spans="1:10" x14ac:dyDescent="0.25">
      <c r="A3876" s="1">
        <v>45097</v>
      </c>
      <c r="B3876" s="7">
        <v>0.77430555555555558</v>
      </c>
      <c r="C3876" s="7">
        <v>0.75</v>
      </c>
      <c r="D3876" s="8">
        <f>Weather[[#This Row],[Date]]+Weather[[#This Row],[WeatherHourlyBuckets]]</f>
        <v>45097.75</v>
      </c>
      <c r="E3876">
        <v>78.8</v>
      </c>
      <c r="F3876">
        <v>24.25</v>
      </c>
      <c r="G3876">
        <v>39.200000000000003</v>
      </c>
      <c r="H3876">
        <v>30.02</v>
      </c>
      <c r="I3876">
        <v>10</v>
      </c>
      <c r="J3876" t="s">
        <v>13</v>
      </c>
    </row>
    <row r="3877" spans="1:10" x14ac:dyDescent="0.25">
      <c r="A3877" s="1">
        <v>45097</v>
      </c>
      <c r="B3877" s="7">
        <v>0.75347222222222221</v>
      </c>
      <c r="C3877" s="7">
        <v>0.75</v>
      </c>
      <c r="D3877" s="8">
        <f>Weather[[#This Row],[Date]]+Weather[[#This Row],[WeatherHourlyBuckets]]</f>
        <v>45097.75</v>
      </c>
      <c r="E3877">
        <v>78.8</v>
      </c>
      <c r="F3877">
        <v>24.25</v>
      </c>
      <c r="G3877">
        <v>39.200000000000003</v>
      </c>
      <c r="H3877">
        <v>30.02</v>
      </c>
      <c r="I3877">
        <v>11</v>
      </c>
      <c r="J3877" t="s">
        <v>12</v>
      </c>
    </row>
    <row r="3878" spans="1:10" x14ac:dyDescent="0.25">
      <c r="A3878" s="1">
        <v>45097</v>
      </c>
      <c r="B3878" s="7">
        <v>0.75</v>
      </c>
      <c r="C3878" s="7">
        <v>0.75</v>
      </c>
      <c r="D3878" s="8">
        <f>Weather[[#This Row],[Date]]+Weather[[#This Row],[WeatherHourlyBuckets]]</f>
        <v>45097.75</v>
      </c>
      <c r="E3878">
        <v>78.8</v>
      </c>
      <c r="F3878">
        <v>24.25</v>
      </c>
      <c r="G3878">
        <v>39.200000000000003</v>
      </c>
      <c r="H3878">
        <v>30.02</v>
      </c>
      <c r="I3878">
        <v>13</v>
      </c>
      <c r="J3878" t="s">
        <v>22</v>
      </c>
    </row>
    <row r="3879" spans="1:10" x14ac:dyDescent="0.25">
      <c r="A3879" s="1">
        <v>45097</v>
      </c>
      <c r="B3879" s="7">
        <v>0.72569444444444442</v>
      </c>
      <c r="C3879" s="7">
        <v>0.70833333333333337</v>
      </c>
      <c r="D3879" s="8">
        <f>Weather[[#This Row],[Date]]+Weather[[#This Row],[WeatherHourlyBuckets]]</f>
        <v>45097.708333333336</v>
      </c>
      <c r="E3879">
        <v>80.599999999999994</v>
      </c>
      <c r="F3879">
        <v>22.86</v>
      </c>
      <c r="G3879">
        <v>39.200000000000003</v>
      </c>
      <c r="H3879">
        <v>30.01</v>
      </c>
      <c r="I3879">
        <v>12</v>
      </c>
      <c r="J3879" t="s">
        <v>22</v>
      </c>
    </row>
    <row r="3880" spans="1:10" x14ac:dyDescent="0.25">
      <c r="A3880" s="1">
        <v>45097</v>
      </c>
      <c r="B3880" s="7">
        <v>0.71527777777777779</v>
      </c>
      <c r="C3880" s="7">
        <v>0.70833333333333337</v>
      </c>
      <c r="D3880" s="8">
        <f>Weather[[#This Row],[Date]]+Weather[[#This Row],[WeatherHourlyBuckets]]</f>
        <v>45097.708333333336</v>
      </c>
      <c r="E3880">
        <v>80.599999999999994</v>
      </c>
      <c r="F3880">
        <v>22.86</v>
      </c>
      <c r="G3880">
        <v>39.200000000000003</v>
      </c>
      <c r="H3880">
        <v>30.01</v>
      </c>
      <c r="I3880">
        <v>10</v>
      </c>
      <c r="J3880" t="s">
        <v>13</v>
      </c>
    </row>
    <row r="3881" spans="1:10" x14ac:dyDescent="0.25">
      <c r="A3881" s="1">
        <v>45097</v>
      </c>
      <c r="B3881" s="7">
        <v>0.51041666666666663</v>
      </c>
      <c r="C3881" s="7">
        <v>0.5</v>
      </c>
      <c r="D3881" s="8">
        <f>Weather[[#This Row],[Date]]+Weather[[#This Row],[WeatherHourlyBuckets]]</f>
        <v>45097.5</v>
      </c>
      <c r="E3881">
        <v>73.400000000000006</v>
      </c>
      <c r="F3881">
        <v>29</v>
      </c>
      <c r="G3881">
        <v>39.200000000000003</v>
      </c>
      <c r="H3881">
        <v>30.04</v>
      </c>
      <c r="J3881" t="s">
        <v>20</v>
      </c>
    </row>
    <row r="3882" spans="1:10" x14ac:dyDescent="0.25">
      <c r="A3882" s="1">
        <v>45097</v>
      </c>
      <c r="B3882" s="7">
        <v>0.45833333333333331</v>
      </c>
      <c r="C3882" s="7">
        <v>0.45833333333333331</v>
      </c>
      <c r="D3882" s="8">
        <f>Weather[[#This Row],[Date]]+Weather[[#This Row],[WeatherHourlyBuckets]]</f>
        <v>45097.458333333336</v>
      </c>
      <c r="E3882">
        <v>69.8</v>
      </c>
      <c r="F3882">
        <v>32.76</v>
      </c>
      <c r="G3882">
        <v>39.200000000000003</v>
      </c>
      <c r="H3882">
        <v>30.03</v>
      </c>
      <c r="J3882" t="s">
        <v>20</v>
      </c>
    </row>
    <row r="3883" spans="1:10" x14ac:dyDescent="0.25">
      <c r="A3883" s="1">
        <v>45097</v>
      </c>
      <c r="B3883" s="7">
        <v>0.44444444444444442</v>
      </c>
      <c r="C3883" s="7">
        <v>0.41666666666666669</v>
      </c>
      <c r="D3883" s="8">
        <f>Weather[[#This Row],[Date]]+Weather[[#This Row],[WeatherHourlyBuckets]]</f>
        <v>45097.416666666664</v>
      </c>
      <c r="E3883">
        <v>69.8</v>
      </c>
      <c r="F3883">
        <v>32.76</v>
      </c>
      <c r="G3883">
        <v>39.200000000000003</v>
      </c>
      <c r="H3883">
        <v>30.04</v>
      </c>
      <c r="I3883">
        <v>6</v>
      </c>
      <c r="J3883" t="s">
        <v>18</v>
      </c>
    </row>
    <row r="3884" spans="1:10" x14ac:dyDescent="0.25">
      <c r="A3884" s="1">
        <v>45097</v>
      </c>
      <c r="B3884" s="7">
        <v>0.4375</v>
      </c>
      <c r="C3884" s="7">
        <v>0.41666666666666669</v>
      </c>
      <c r="D3884" s="8">
        <f>Weather[[#This Row],[Date]]+Weather[[#This Row],[WeatherHourlyBuckets]]</f>
        <v>45097.416666666664</v>
      </c>
      <c r="E3884">
        <v>68</v>
      </c>
      <c r="F3884">
        <v>34.840000000000003</v>
      </c>
      <c r="G3884">
        <v>39.200000000000003</v>
      </c>
      <c r="H3884">
        <v>30.04</v>
      </c>
      <c r="I3884">
        <v>6</v>
      </c>
      <c r="J3884" t="s">
        <v>19</v>
      </c>
    </row>
    <row r="3885" spans="1:10" x14ac:dyDescent="0.25">
      <c r="A3885" s="1">
        <v>45097</v>
      </c>
      <c r="B3885" s="7">
        <v>0.4201388888888889</v>
      </c>
      <c r="C3885" s="7">
        <v>0.41666666666666669</v>
      </c>
      <c r="D3885" s="8">
        <f>Weather[[#This Row],[Date]]+Weather[[#This Row],[WeatherHourlyBuckets]]</f>
        <v>45097.416666666664</v>
      </c>
      <c r="E3885">
        <v>68</v>
      </c>
      <c r="F3885">
        <v>34.840000000000003</v>
      </c>
      <c r="G3885">
        <v>39.200000000000003</v>
      </c>
      <c r="H3885">
        <v>30.03</v>
      </c>
      <c r="I3885">
        <v>6</v>
      </c>
      <c r="J3885" t="s">
        <v>19</v>
      </c>
    </row>
    <row r="3886" spans="1:10" x14ac:dyDescent="0.25">
      <c r="A3886" s="1">
        <v>45097</v>
      </c>
      <c r="B3886" s="7">
        <v>0.39583333333333331</v>
      </c>
      <c r="C3886" s="7">
        <v>0.375</v>
      </c>
      <c r="D3886" s="8">
        <f>Weather[[#This Row],[Date]]+Weather[[#This Row],[WeatherHourlyBuckets]]</f>
        <v>45097.375</v>
      </c>
      <c r="E3886">
        <v>68</v>
      </c>
      <c r="F3886">
        <v>34.840000000000003</v>
      </c>
      <c r="G3886">
        <v>39.200000000000003</v>
      </c>
      <c r="H3886">
        <v>30.02</v>
      </c>
      <c r="I3886">
        <v>6</v>
      </c>
      <c r="J3886" t="s">
        <v>19</v>
      </c>
    </row>
    <row r="3887" spans="1:10" x14ac:dyDescent="0.25">
      <c r="A3887" s="1">
        <v>45097</v>
      </c>
      <c r="B3887" s="7">
        <v>0.38194444444444442</v>
      </c>
      <c r="C3887" s="7">
        <v>0.375</v>
      </c>
      <c r="D3887" s="8">
        <f>Weather[[#This Row],[Date]]+Weather[[#This Row],[WeatherHourlyBuckets]]</f>
        <v>45097.375</v>
      </c>
      <c r="E3887">
        <v>66.2</v>
      </c>
      <c r="F3887">
        <v>37.07</v>
      </c>
      <c r="G3887">
        <v>39.200000000000003</v>
      </c>
      <c r="H3887">
        <v>30.03</v>
      </c>
      <c r="I3887">
        <v>4</v>
      </c>
      <c r="J3887" t="s">
        <v>27</v>
      </c>
    </row>
    <row r="3888" spans="1:10" x14ac:dyDescent="0.25">
      <c r="A3888" s="1">
        <v>45097</v>
      </c>
      <c r="B3888" s="7">
        <v>0.36458333333333331</v>
      </c>
      <c r="C3888" s="7">
        <v>0.33333333333333331</v>
      </c>
      <c r="D3888" s="8">
        <f>Weather[[#This Row],[Date]]+Weather[[#This Row],[WeatherHourlyBuckets]]</f>
        <v>45097.333333333336</v>
      </c>
      <c r="E3888">
        <v>66.2</v>
      </c>
      <c r="F3888">
        <v>37.07</v>
      </c>
      <c r="G3888">
        <v>39.200000000000003</v>
      </c>
      <c r="H3888">
        <v>30.02</v>
      </c>
      <c r="I3888">
        <v>3</v>
      </c>
      <c r="J3888" t="s">
        <v>25</v>
      </c>
    </row>
    <row r="3889" spans="1:10" x14ac:dyDescent="0.25">
      <c r="A3889" s="1">
        <v>45097</v>
      </c>
      <c r="B3889" s="7">
        <v>5.2083333333333336E-2</v>
      </c>
      <c r="C3889" s="7">
        <v>4.1666666666666664E-2</v>
      </c>
      <c r="D3889" s="8">
        <f>Weather[[#This Row],[Date]]+Weather[[#This Row],[WeatherHourlyBuckets]]</f>
        <v>45097.041666666664</v>
      </c>
      <c r="E3889">
        <v>60.8</v>
      </c>
      <c r="F3889">
        <v>44.78</v>
      </c>
      <c r="G3889">
        <v>39.200000000000003</v>
      </c>
      <c r="H3889">
        <v>29.93</v>
      </c>
      <c r="I3889">
        <v>6</v>
      </c>
      <c r="J3889" t="s">
        <v>19</v>
      </c>
    </row>
    <row r="3890" spans="1:10" x14ac:dyDescent="0.25">
      <c r="A3890" s="1">
        <v>45097</v>
      </c>
      <c r="B3890" s="7">
        <v>4.8611111111111112E-2</v>
      </c>
      <c r="C3890" s="7">
        <v>4.1666666666666664E-2</v>
      </c>
      <c r="D3890" s="8">
        <f>Weather[[#This Row],[Date]]+Weather[[#This Row],[WeatherHourlyBuckets]]</f>
        <v>45097.041666666664</v>
      </c>
      <c r="E3890">
        <v>60.8</v>
      </c>
      <c r="F3890">
        <v>44.78</v>
      </c>
      <c r="G3890">
        <v>39.200000000000003</v>
      </c>
      <c r="H3890">
        <v>29.93</v>
      </c>
      <c r="I3890">
        <v>5</v>
      </c>
      <c r="J3890" t="s">
        <v>27</v>
      </c>
    </row>
    <row r="3891" spans="1:10" x14ac:dyDescent="0.25">
      <c r="A3891" s="1">
        <v>45097</v>
      </c>
      <c r="B3891" s="7">
        <v>4.5138888888888888E-2</v>
      </c>
      <c r="C3891" s="7">
        <v>4.1666666666666664E-2</v>
      </c>
      <c r="D3891" s="8">
        <f>Weather[[#This Row],[Date]]+Weather[[#This Row],[WeatherHourlyBuckets]]</f>
        <v>45097.041666666664</v>
      </c>
      <c r="E3891">
        <v>60.8</v>
      </c>
      <c r="F3891">
        <v>44.78</v>
      </c>
      <c r="G3891">
        <v>39.200000000000003</v>
      </c>
      <c r="H3891">
        <v>29.93</v>
      </c>
      <c r="I3891">
        <v>5</v>
      </c>
      <c r="J3891" t="s">
        <v>27</v>
      </c>
    </row>
    <row r="3892" spans="1:10" x14ac:dyDescent="0.25">
      <c r="A3892" s="1">
        <v>45097</v>
      </c>
      <c r="B3892" s="7">
        <v>4.1666666666666664E-2</v>
      </c>
      <c r="C3892" s="7">
        <v>4.1666666666666664E-2</v>
      </c>
      <c r="D3892" s="8">
        <f>Weather[[#This Row],[Date]]+Weather[[#This Row],[WeatherHourlyBuckets]]</f>
        <v>45097.041666666664</v>
      </c>
      <c r="E3892">
        <v>62.6</v>
      </c>
      <c r="F3892">
        <v>42.03</v>
      </c>
      <c r="G3892">
        <v>39.200000000000003</v>
      </c>
      <c r="H3892">
        <v>29.93</v>
      </c>
      <c r="I3892">
        <v>6</v>
      </c>
      <c r="J3892" t="s">
        <v>24</v>
      </c>
    </row>
    <row r="3893" spans="1:10" x14ac:dyDescent="0.25">
      <c r="A3893" s="1">
        <v>45097</v>
      </c>
      <c r="B3893" s="7">
        <v>3.8194444444444448E-2</v>
      </c>
      <c r="C3893" s="7">
        <v>0</v>
      </c>
      <c r="D3893" s="8">
        <f>Weather[[#This Row],[Date]]+Weather[[#This Row],[WeatherHourlyBuckets]]</f>
        <v>45097</v>
      </c>
      <c r="E3893">
        <v>62.6</v>
      </c>
      <c r="F3893">
        <v>42.03</v>
      </c>
      <c r="G3893">
        <v>39.200000000000003</v>
      </c>
      <c r="H3893">
        <v>29.93</v>
      </c>
      <c r="I3893">
        <v>5</v>
      </c>
      <c r="J3893" t="s">
        <v>24</v>
      </c>
    </row>
    <row r="3894" spans="1:10" x14ac:dyDescent="0.25">
      <c r="A3894" s="1">
        <v>45097</v>
      </c>
      <c r="B3894" s="7">
        <v>3.472222222222222E-3</v>
      </c>
      <c r="C3894" s="7">
        <v>0</v>
      </c>
      <c r="D3894" s="8">
        <f>Weather[[#This Row],[Date]]+Weather[[#This Row],[WeatherHourlyBuckets]]</f>
        <v>45097</v>
      </c>
      <c r="E3894">
        <v>68</v>
      </c>
      <c r="F3894">
        <v>34.840000000000003</v>
      </c>
      <c r="G3894">
        <v>39.200000000000003</v>
      </c>
      <c r="H3894">
        <v>29.93</v>
      </c>
      <c r="J3894" t="s">
        <v>20</v>
      </c>
    </row>
    <row r="3895" spans="1:10" x14ac:dyDescent="0.25">
      <c r="A3895" s="1">
        <v>45097</v>
      </c>
      <c r="B3895" s="7">
        <v>0</v>
      </c>
      <c r="C3895" s="7">
        <v>0</v>
      </c>
      <c r="D3895" s="8">
        <f>Weather[[#This Row],[Date]]+Weather[[#This Row],[WeatherHourlyBuckets]]</f>
        <v>45097</v>
      </c>
      <c r="E3895">
        <v>68</v>
      </c>
      <c r="F3895">
        <v>34.840000000000003</v>
      </c>
      <c r="G3895">
        <v>39.200000000000003</v>
      </c>
      <c r="H3895">
        <v>29.93</v>
      </c>
      <c r="J3895" t="s">
        <v>20</v>
      </c>
    </row>
    <row r="3896" spans="1:10" x14ac:dyDescent="0.25">
      <c r="A3896" s="1">
        <v>45097</v>
      </c>
      <c r="B3896" s="7">
        <v>0.79513888888888884</v>
      </c>
      <c r="C3896" s="7">
        <v>0.79166666666666663</v>
      </c>
      <c r="D3896" s="8">
        <f>Weather[[#This Row],[Date]]+Weather[[#This Row],[WeatherHourlyBuckets]]</f>
        <v>45097.791666666664</v>
      </c>
      <c r="E3896">
        <v>77</v>
      </c>
      <c r="F3896">
        <v>27.59</v>
      </c>
      <c r="G3896">
        <v>41</v>
      </c>
      <c r="H3896">
        <v>30.03</v>
      </c>
      <c r="I3896">
        <v>8</v>
      </c>
      <c r="J3896" t="s">
        <v>13</v>
      </c>
    </row>
    <row r="3897" spans="1:10" x14ac:dyDescent="0.25">
      <c r="A3897" s="1">
        <v>45097</v>
      </c>
      <c r="B3897" s="7">
        <v>0.78680555555555554</v>
      </c>
      <c r="C3897" s="7">
        <v>0.75</v>
      </c>
      <c r="D3897" s="8">
        <f>Weather[[#This Row],[Date]]+Weather[[#This Row],[WeatherHourlyBuckets]]</f>
        <v>45097.75</v>
      </c>
      <c r="E3897">
        <v>77</v>
      </c>
      <c r="F3897">
        <v>27.59</v>
      </c>
      <c r="G3897">
        <v>41</v>
      </c>
      <c r="H3897">
        <v>30.03</v>
      </c>
      <c r="I3897">
        <v>8</v>
      </c>
      <c r="J3897" t="s">
        <v>22</v>
      </c>
    </row>
    <row r="3898" spans="1:10" x14ac:dyDescent="0.25">
      <c r="A3898" s="1">
        <v>45097</v>
      </c>
      <c r="B3898" s="7">
        <v>0.74652777777777779</v>
      </c>
      <c r="C3898" s="7">
        <v>0.70833333333333337</v>
      </c>
      <c r="D3898" s="8">
        <f>Weather[[#This Row],[Date]]+Weather[[#This Row],[WeatherHourlyBuckets]]</f>
        <v>45097.708333333336</v>
      </c>
      <c r="E3898">
        <v>80.599999999999994</v>
      </c>
      <c r="F3898">
        <v>24.52</v>
      </c>
      <c r="G3898">
        <v>41</v>
      </c>
      <c r="H3898">
        <v>30.02</v>
      </c>
      <c r="I3898">
        <v>12</v>
      </c>
      <c r="J3898" t="s">
        <v>22</v>
      </c>
    </row>
    <row r="3899" spans="1:10" x14ac:dyDescent="0.25">
      <c r="A3899" s="1">
        <v>45097</v>
      </c>
      <c r="B3899" s="7">
        <v>0.50694444444444442</v>
      </c>
      <c r="C3899" s="7">
        <v>0.5</v>
      </c>
      <c r="D3899" s="8">
        <f>Weather[[#This Row],[Date]]+Weather[[#This Row],[WeatherHourlyBuckets]]</f>
        <v>45097.5</v>
      </c>
      <c r="E3899">
        <v>73.400000000000006</v>
      </c>
      <c r="F3899">
        <v>31.11</v>
      </c>
      <c r="G3899">
        <v>41</v>
      </c>
      <c r="H3899">
        <v>30.03</v>
      </c>
      <c r="J3899" t="s">
        <v>20</v>
      </c>
    </row>
    <row r="3900" spans="1:10" x14ac:dyDescent="0.25">
      <c r="A3900" s="1">
        <v>45097</v>
      </c>
      <c r="B3900" s="7">
        <v>0.4548611111111111</v>
      </c>
      <c r="C3900" s="7">
        <v>0.41666666666666669</v>
      </c>
      <c r="D3900" s="8">
        <f>Weather[[#This Row],[Date]]+Weather[[#This Row],[WeatherHourlyBuckets]]</f>
        <v>45097.416666666664</v>
      </c>
      <c r="E3900">
        <v>68</v>
      </c>
      <c r="F3900">
        <v>37.36</v>
      </c>
      <c r="G3900">
        <v>41</v>
      </c>
      <c r="H3900">
        <v>30.03</v>
      </c>
      <c r="I3900">
        <v>4</v>
      </c>
      <c r="J3900" t="s">
        <v>16</v>
      </c>
    </row>
    <row r="3901" spans="1:10" x14ac:dyDescent="0.25">
      <c r="A3901" s="1">
        <v>45097</v>
      </c>
      <c r="B3901" s="7">
        <v>0.4236111111111111</v>
      </c>
      <c r="C3901" s="7">
        <v>0.41666666666666669</v>
      </c>
      <c r="D3901" s="8">
        <f>Weather[[#This Row],[Date]]+Weather[[#This Row],[WeatherHourlyBuckets]]</f>
        <v>45097.416666666664</v>
      </c>
      <c r="E3901">
        <v>68</v>
      </c>
      <c r="F3901">
        <v>37.36</v>
      </c>
      <c r="G3901">
        <v>41</v>
      </c>
      <c r="H3901">
        <v>30.03</v>
      </c>
      <c r="I3901">
        <v>5</v>
      </c>
      <c r="J3901" t="s">
        <v>18</v>
      </c>
    </row>
    <row r="3902" spans="1:10" x14ac:dyDescent="0.25">
      <c r="A3902" s="1">
        <v>45097</v>
      </c>
      <c r="B3902" s="7">
        <v>0.41666666666666669</v>
      </c>
      <c r="C3902" s="7">
        <v>0.41666666666666669</v>
      </c>
      <c r="D3902" s="8">
        <f>Weather[[#This Row],[Date]]+Weather[[#This Row],[WeatherHourlyBuckets]]</f>
        <v>45097.416666666664</v>
      </c>
      <c r="E3902">
        <v>68</v>
      </c>
      <c r="F3902">
        <v>37.36</v>
      </c>
      <c r="G3902">
        <v>41</v>
      </c>
      <c r="H3902">
        <v>30.03</v>
      </c>
      <c r="I3902">
        <v>6</v>
      </c>
      <c r="J3902" t="s">
        <v>19</v>
      </c>
    </row>
    <row r="3903" spans="1:10" x14ac:dyDescent="0.25">
      <c r="A3903" s="1">
        <v>45097</v>
      </c>
      <c r="B3903" s="7">
        <v>0.40625</v>
      </c>
      <c r="C3903" s="7">
        <v>0.375</v>
      </c>
      <c r="D3903" s="8">
        <f>Weather[[#This Row],[Date]]+Weather[[#This Row],[WeatherHourlyBuckets]]</f>
        <v>45097.375</v>
      </c>
      <c r="E3903">
        <v>68</v>
      </c>
      <c r="F3903">
        <v>37.36</v>
      </c>
      <c r="G3903">
        <v>41</v>
      </c>
      <c r="H3903">
        <v>30.02</v>
      </c>
      <c r="I3903">
        <v>6</v>
      </c>
      <c r="J3903" t="s">
        <v>19</v>
      </c>
    </row>
    <row r="3904" spans="1:10" x14ac:dyDescent="0.25">
      <c r="A3904" s="1">
        <v>45097</v>
      </c>
      <c r="B3904" s="7">
        <v>0.34027777777777779</v>
      </c>
      <c r="C3904" s="7">
        <v>0.33333333333333331</v>
      </c>
      <c r="D3904" s="8">
        <f>Weather[[#This Row],[Date]]+Weather[[#This Row],[WeatherHourlyBuckets]]</f>
        <v>45097.333333333336</v>
      </c>
      <c r="E3904">
        <v>66.2</v>
      </c>
      <c r="F3904">
        <v>39.75</v>
      </c>
      <c r="G3904">
        <v>41</v>
      </c>
      <c r="H3904">
        <v>30.01</v>
      </c>
      <c r="I3904">
        <v>3</v>
      </c>
      <c r="J3904" t="s">
        <v>23</v>
      </c>
    </row>
    <row r="3905" spans="1:10" x14ac:dyDescent="0.25">
      <c r="A3905" s="1">
        <v>45097</v>
      </c>
      <c r="B3905" s="7">
        <v>3.4722222222222224E-2</v>
      </c>
      <c r="C3905" s="7">
        <v>0</v>
      </c>
      <c r="D3905" s="8">
        <f>Weather[[#This Row],[Date]]+Weather[[#This Row],[WeatherHourlyBuckets]]</f>
        <v>45097</v>
      </c>
      <c r="E3905">
        <v>62.6</v>
      </c>
      <c r="F3905">
        <v>45.07</v>
      </c>
      <c r="G3905">
        <v>41</v>
      </c>
      <c r="H3905">
        <v>29.93</v>
      </c>
      <c r="I3905">
        <v>5</v>
      </c>
      <c r="J3905" t="s">
        <v>24</v>
      </c>
    </row>
    <row r="3906" spans="1:10" x14ac:dyDescent="0.25">
      <c r="A3906" s="1">
        <v>45097</v>
      </c>
      <c r="B3906" s="7">
        <v>3.125E-2</v>
      </c>
      <c r="C3906" s="7">
        <v>0</v>
      </c>
      <c r="D3906" s="8">
        <f>Weather[[#This Row],[Date]]+Weather[[#This Row],[WeatherHourlyBuckets]]</f>
        <v>45097</v>
      </c>
      <c r="E3906">
        <v>62.6</v>
      </c>
      <c r="F3906">
        <v>45.07</v>
      </c>
      <c r="G3906">
        <v>41</v>
      </c>
      <c r="H3906">
        <v>29.93</v>
      </c>
      <c r="I3906">
        <v>5</v>
      </c>
      <c r="J3906" t="s">
        <v>24</v>
      </c>
    </row>
    <row r="3907" spans="1:10" x14ac:dyDescent="0.25">
      <c r="A3907" s="1">
        <v>45097</v>
      </c>
      <c r="B3907" s="7">
        <v>6.9444444444444441E-3</v>
      </c>
      <c r="C3907" s="7">
        <v>0</v>
      </c>
      <c r="D3907" s="8">
        <f>Weather[[#This Row],[Date]]+Weather[[#This Row],[WeatherHourlyBuckets]]</f>
        <v>45097</v>
      </c>
      <c r="E3907">
        <v>66.2</v>
      </c>
      <c r="F3907">
        <v>39.75</v>
      </c>
      <c r="G3907">
        <v>41</v>
      </c>
      <c r="H3907">
        <v>29.92</v>
      </c>
      <c r="I3907">
        <v>5</v>
      </c>
      <c r="J3907" t="s">
        <v>25</v>
      </c>
    </row>
    <row r="3908" spans="1:10" x14ac:dyDescent="0.25">
      <c r="A3908" s="1">
        <v>45097</v>
      </c>
      <c r="B3908" s="7">
        <v>0.78125</v>
      </c>
      <c r="C3908" s="7">
        <v>0.75</v>
      </c>
      <c r="D3908" s="8">
        <f>Weather[[#This Row],[Date]]+Weather[[#This Row],[WeatherHourlyBuckets]]</f>
        <v>45097.75</v>
      </c>
      <c r="E3908">
        <v>78.8</v>
      </c>
      <c r="F3908">
        <v>22.59</v>
      </c>
      <c r="G3908">
        <v>37.4</v>
      </c>
      <c r="H3908">
        <v>30.03</v>
      </c>
      <c r="I3908">
        <v>10</v>
      </c>
      <c r="J3908" t="s">
        <v>13</v>
      </c>
    </row>
    <row r="3909" spans="1:10" x14ac:dyDescent="0.25">
      <c r="A3909" s="1">
        <v>45097</v>
      </c>
      <c r="B3909" s="7">
        <v>0.77777777777777779</v>
      </c>
      <c r="C3909" s="7">
        <v>0.75</v>
      </c>
      <c r="D3909" s="8">
        <f>Weather[[#This Row],[Date]]+Weather[[#This Row],[WeatherHourlyBuckets]]</f>
        <v>45097.75</v>
      </c>
      <c r="E3909">
        <v>78.8</v>
      </c>
      <c r="F3909">
        <v>22.59</v>
      </c>
      <c r="G3909">
        <v>37.4</v>
      </c>
      <c r="H3909">
        <v>30.02</v>
      </c>
      <c r="I3909">
        <v>10</v>
      </c>
      <c r="J3909" t="s">
        <v>13</v>
      </c>
    </row>
    <row r="3910" spans="1:10" x14ac:dyDescent="0.25">
      <c r="A3910" s="1">
        <v>45097</v>
      </c>
      <c r="B3910" s="7">
        <v>0.71180555555555558</v>
      </c>
      <c r="C3910" s="7">
        <v>0.70833333333333337</v>
      </c>
      <c r="D3910" s="8">
        <f>Weather[[#This Row],[Date]]+Weather[[#This Row],[WeatherHourlyBuckets]]</f>
        <v>45097.708333333336</v>
      </c>
      <c r="E3910">
        <v>80.599999999999994</v>
      </c>
      <c r="F3910">
        <v>21.3</v>
      </c>
      <c r="G3910">
        <v>37.4</v>
      </c>
      <c r="H3910">
        <v>30</v>
      </c>
      <c r="I3910">
        <v>11</v>
      </c>
      <c r="J3910" t="s">
        <v>22</v>
      </c>
    </row>
    <row r="3911" spans="1:10" x14ac:dyDescent="0.25">
      <c r="A3911" s="1">
        <v>45097</v>
      </c>
      <c r="B3911" s="7">
        <v>0.70833333333333337</v>
      </c>
      <c r="C3911" s="7">
        <v>0.70833333333333337</v>
      </c>
      <c r="D3911" s="8">
        <f>Weather[[#This Row],[Date]]+Weather[[#This Row],[WeatherHourlyBuckets]]</f>
        <v>45097.708333333336</v>
      </c>
      <c r="E3911">
        <v>80.599999999999994</v>
      </c>
      <c r="F3911">
        <v>21.3</v>
      </c>
      <c r="G3911">
        <v>37.4</v>
      </c>
      <c r="H3911">
        <v>30</v>
      </c>
      <c r="I3911">
        <v>11</v>
      </c>
      <c r="J3911" t="s">
        <v>13</v>
      </c>
    </row>
    <row r="3912" spans="1:10" x14ac:dyDescent="0.25">
      <c r="A3912" s="1">
        <v>45097</v>
      </c>
      <c r="B3912" s="7">
        <v>0.70486111111111116</v>
      </c>
      <c r="C3912" s="7">
        <v>0.66666666666666663</v>
      </c>
      <c r="D3912" s="8">
        <f>Weather[[#This Row],[Date]]+Weather[[#This Row],[WeatherHourlyBuckets]]</f>
        <v>45097.666666666664</v>
      </c>
      <c r="E3912">
        <v>80.599999999999994</v>
      </c>
      <c r="F3912">
        <v>21.3</v>
      </c>
      <c r="G3912">
        <v>37.4</v>
      </c>
      <c r="H3912">
        <v>30</v>
      </c>
      <c r="I3912">
        <v>13</v>
      </c>
      <c r="J3912" t="s">
        <v>13</v>
      </c>
    </row>
    <row r="3913" spans="1:10" x14ac:dyDescent="0.25">
      <c r="A3913" s="1">
        <v>45097</v>
      </c>
      <c r="B3913" s="7">
        <v>0.69791666666666663</v>
      </c>
      <c r="C3913" s="7">
        <v>0.66666666666666663</v>
      </c>
      <c r="D3913" s="8">
        <f>Weather[[#This Row],[Date]]+Weather[[#This Row],[WeatherHourlyBuckets]]</f>
        <v>45097.666666666664</v>
      </c>
      <c r="E3913">
        <v>82.4</v>
      </c>
      <c r="F3913">
        <v>20.100000000000001</v>
      </c>
      <c r="G3913">
        <v>37.4</v>
      </c>
      <c r="H3913">
        <v>30</v>
      </c>
      <c r="I3913">
        <v>9</v>
      </c>
      <c r="J3913" t="s">
        <v>22</v>
      </c>
    </row>
    <row r="3914" spans="1:10" x14ac:dyDescent="0.25">
      <c r="A3914" s="1">
        <v>45097</v>
      </c>
      <c r="B3914" s="7">
        <v>0.69444444444444442</v>
      </c>
      <c r="C3914" s="7">
        <v>0.66666666666666663</v>
      </c>
      <c r="D3914" s="8">
        <f>Weather[[#This Row],[Date]]+Weather[[#This Row],[WeatherHourlyBuckets]]</f>
        <v>45097.666666666664</v>
      </c>
      <c r="E3914">
        <v>82.4</v>
      </c>
      <c r="F3914">
        <v>20.100000000000001</v>
      </c>
      <c r="G3914">
        <v>37.4</v>
      </c>
      <c r="H3914">
        <v>30</v>
      </c>
      <c r="I3914">
        <v>10</v>
      </c>
      <c r="J3914" t="s">
        <v>22</v>
      </c>
    </row>
    <row r="3915" spans="1:10" x14ac:dyDescent="0.25">
      <c r="A3915" s="1">
        <v>45097</v>
      </c>
      <c r="B3915" s="7">
        <v>0.66666666666666663</v>
      </c>
      <c r="C3915" s="7">
        <v>0.66666666666666663</v>
      </c>
      <c r="D3915" s="8">
        <f>Weather[[#This Row],[Date]]+Weather[[#This Row],[WeatherHourlyBuckets]]</f>
        <v>45097.666666666664</v>
      </c>
      <c r="E3915">
        <v>82.4</v>
      </c>
      <c r="F3915">
        <v>20.100000000000001</v>
      </c>
      <c r="G3915">
        <v>37.4</v>
      </c>
      <c r="H3915">
        <v>30</v>
      </c>
      <c r="I3915">
        <v>11</v>
      </c>
      <c r="J3915" t="s">
        <v>22</v>
      </c>
    </row>
    <row r="3916" spans="1:10" x14ac:dyDescent="0.25">
      <c r="A3916" s="1">
        <v>45097</v>
      </c>
      <c r="B3916" s="7">
        <v>0.66319444444444442</v>
      </c>
      <c r="C3916" s="7">
        <v>0.625</v>
      </c>
      <c r="D3916" s="8">
        <f>Weather[[#This Row],[Date]]+Weather[[#This Row],[WeatherHourlyBuckets]]</f>
        <v>45097.625</v>
      </c>
      <c r="E3916">
        <v>82.4</v>
      </c>
      <c r="F3916">
        <v>20.100000000000001</v>
      </c>
      <c r="G3916">
        <v>37.4</v>
      </c>
      <c r="H3916">
        <v>30</v>
      </c>
      <c r="I3916">
        <v>12</v>
      </c>
      <c r="J3916" t="s">
        <v>22</v>
      </c>
    </row>
    <row r="3917" spans="1:10" x14ac:dyDescent="0.25">
      <c r="A3917" s="1">
        <v>45097</v>
      </c>
      <c r="B3917" s="7">
        <v>0.63194444444444442</v>
      </c>
      <c r="C3917" s="7">
        <v>0.625</v>
      </c>
      <c r="D3917" s="8">
        <f>Weather[[#This Row],[Date]]+Weather[[#This Row],[WeatherHourlyBuckets]]</f>
        <v>45097.625</v>
      </c>
      <c r="E3917">
        <v>82.4</v>
      </c>
      <c r="F3917">
        <v>20.100000000000001</v>
      </c>
      <c r="G3917">
        <v>37.4</v>
      </c>
      <c r="H3917">
        <v>30.01</v>
      </c>
      <c r="I3917">
        <v>9</v>
      </c>
      <c r="J3917" t="s">
        <v>13</v>
      </c>
    </row>
    <row r="3918" spans="1:10" x14ac:dyDescent="0.25">
      <c r="A3918" s="1">
        <v>45097</v>
      </c>
      <c r="B3918" s="7">
        <v>0.59027777777777779</v>
      </c>
      <c r="C3918" s="7">
        <v>0.58333333333333337</v>
      </c>
      <c r="D3918" s="8">
        <f>Weather[[#This Row],[Date]]+Weather[[#This Row],[WeatherHourlyBuckets]]</f>
        <v>45097.583333333336</v>
      </c>
      <c r="E3918">
        <v>82.4</v>
      </c>
      <c r="F3918">
        <v>20.100000000000001</v>
      </c>
      <c r="G3918">
        <v>37.4</v>
      </c>
      <c r="H3918">
        <v>30.02</v>
      </c>
      <c r="I3918">
        <v>4</v>
      </c>
      <c r="J3918" t="s">
        <v>25</v>
      </c>
    </row>
    <row r="3919" spans="1:10" x14ac:dyDescent="0.25">
      <c r="A3919" s="1">
        <v>45097</v>
      </c>
      <c r="B3919" s="7">
        <v>0.58680555555555558</v>
      </c>
      <c r="C3919" s="7">
        <v>0.58333333333333337</v>
      </c>
      <c r="D3919" s="8">
        <f>Weather[[#This Row],[Date]]+Weather[[#This Row],[WeatherHourlyBuckets]]</f>
        <v>45097.583333333336</v>
      </c>
      <c r="E3919">
        <v>80.599999999999994</v>
      </c>
      <c r="F3919">
        <v>21.3</v>
      </c>
      <c r="G3919">
        <v>37.4</v>
      </c>
      <c r="H3919">
        <v>30.02</v>
      </c>
      <c r="I3919">
        <v>5</v>
      </c>
      <c r="J3919" t="s">
        <v>25</v>
      </c>
    </row>
    <row r="3920" spans="1:10" x14ac:dyDescent="0.25">
      <c r="A3920" s="1">
        <v>45097</v>
      </c>
      <c r="B3920" s="7">
        <v>0.57986111111111116</v>
      </c>
      <c r="C3920" s="7">
        <v>0.54166666666666663</v>
      </c>
      <c r="D3920" s="8">
        <f>Weather[[#This Row],[Date]]+Weather[[#This Row],[WeatherHourlyBuckets]]</f>
        <v>45097.541666666664</v>
      </c>
      <c r="E3920">
        <v>80.599999999999994</v>
      </c>
      <c r="F3920">
        <v>21.3</v>
      </c>
      <c r="G3920">
        <v>37.4</v>
      </c>
      <c r="H3920">
        <v>30.02</v>
      </c>
      <c r="I3920">
        <v>3</v>
      </c>
      <c r="J3920" t="s">
        <v>13</v>
      </c>
    </row>
    <row r="3921" spans="1:10" x14ac:dyDescent="0.25">
      <c r="A3921" s="1">
        <v>45097</v>
      </c>
      <c r="B3921" s="7">
        <v>0.54861111111111116</v>
      </c>
      <c r="C3921" s="7">
        <v>0.54166666666666663</v>
      </c>
      <c r="D3921" s="8">
        <f>Weather[[#This Row],[Date]]+Weather[[#This Row],[WeatherHourlyBuckets]]</f>
        <v>45097.541666666664</v>
      </c>
      <c r="E3921">
        <v>80.599999999999994</v>
      </c>
      <c r="F3921">
        <v>21.3</v>
      </c>
      <c r="G3921">
        <v>37.4</v>
      </c>
      <c r="H3921">
        <v>30.03</v>
      </c>
      <c r="I3921">
        <v>3</v>
      </c>
      <c r="J3921" t="s">
        <v>13</v>
      </c>
    </row>
    <row r="3922" spans="1:10" x14ac:dyDescent="0.25">
      <c r="A3922" s="1">
        <v>45097</v>
      </c>
      <c r="B3922" s="7">
        <v>0.54513888888888884</v>
      </c>
      <c r="C3922" s="7">
        <v>0.54166666666666663</v>
      </c>
      <c r="D3922" s="8">
        <f>Weather[[#This Row],[Date]]+Weather[[#This Row],[WeatherHourlyBuckets]]</f>
        <v>45097.541666666664</v>
      </c>
      <c r="E3922">
        <v>80.599999999999994</v>
      </c>
      <c r="F3922">
        <v>21.3</v>
      </c>
      <c r="G3922">
        <v>37.4</v>
      </c>
      <c r="H3922">
        <v>30.03</v>
      </c>
      <c r="I3922">
        <v>3</v>
      </c>
      <c r="J3922" t="s">
        <v>13</v>
      </c>
    </row>
    <row r="3923" spans="1:10" x14ac:dyDescent="0.25">
      <c r="A3923" s="1">
        <v>45097</v>
      </c>
      <c r="B3923" s="7">
        <v>0.53819444444444442</v>
      </c>
      <c r="C3923" s="7">
        <v>0.5</v>
      </c>
      <c r="D3923" s="8">
        <f>Weather[[#This Row],[Date]]+Weather[[#This Row],[WeatherHourlyBuckets]]</f>
        <v>45097.5</v>
      </c>
      <c r="E3923">
        <v>78.8</v>
      </c>
      <c r="F3923">
        <v>22.59</v>
      </c>
      <c r="G3923">
        <v>37.4</v>
      </c>
      <c r="H3923">
        <v>30.03</v>
      </c>
      <c r="I3923">
        <v>3</v>
      </c>
      <c r="J3923" t="s">
        <v>13</v>
      </c>
    </row>
    <row r="3924" spans="1:10" x14ac:dyDescent="0.25">
      <c r="A3924" s="1">
        <v>45097</v>
      </c>
      <c r="B3924" s="7">
        <v>0.53125</v>
      </c>
      <c r="C3924" s="7">
        <v>0.5</v>
      </c>
      <c r="D3924" s="8">
        <f>Weather[[#This Row],[Date]]+Weather[[#This Row],[WeatherHourlyBuckets]]</f>
        <v>45097.5</v>
      </c>
      <c r="E3924">
        <v>78.8</v>
      </c>
      <c r="F3924">
        <v>22.59</v>
      </c>
      <c r="G3924">
        <v>37.4</v>
      </c>
      <c r="H3924">
        <v>30.03</v>
      </c>
      <c r="I3924">
        <v>4</v>
      </c>
      <c r="J3924" t="s">
        <v>23</v>
      </c>
    </row>
    <row r="3925" spans="1:10" x14ac:dyDescent="0.25">
      <c r="A3925" s="1">
        <v>45097</v>
      </c>
      <c r="B3925" s="7">
        <v>0.44791666666666669</v>
      </c>
      <c r="C3925" s="7">
        <v>0.41666666666666669</v>
      </c>
      <c r="D3925" s="8">
        <f>Weather[[#This Row],[Date]]+Weather[[#This Row],[WeatherHourlyBuckets]]</f>
        <v>45097.416666666664</v>
      </c>
      <c r="E3925">
        <v>69.8</v>
      </c>
      <c r="F3925">
        <v>30.53</v>
      </c>
      <c r="G3925">
        <v>37.4</v>
      </c>
      <c r="H3925">
        <v>30.04</v>
      </c>
      <c r="I3925">
        <v>6</v>
      </c>
      <c r="J3925" t="s">
        <v>19</v>
      </c>
    </row>
    <row r="3926" spans="1:10" x14ac:dyDescent="0.25">
      <c r="A3926" s="1">
        <v>45097</v>
      </c>
      <c r="B3926" s="7">
        <v>0.42708333333333331</v>
      </c>
      <c r="C3926" s="7">
        <v>0.41666666666666669</v>
      </c>
      <c r="D3926" s="8">
        <f>Weather[[#This Row],[Date]]+Weather[[#This Row],[WeatherHourlyBuckets]]</f>
        <v>45097.416666666664</v>
      </c>
      <c r="E3926">
        <v>69.8</v>
      </c>
      <c r="F3926">
        <v>30.53</v>
      </c>
      <c r="G3926">
        <v>37.4</v>
      </c>
      <c r="H3926">
        <v>30.03</v>
      </c>
      <c r="I3926">
        <v>7</v>
      </c>
      <c r="J3926" t="s">
        <v>18</v>
      </c>
    </row>
    <row r="3927" spans="1:10" x14ac:dyDescent="0.25">
      <c r="A3927" s="1">
        <v>45097</v>
      </c>
      <c r="B3927" s="7">
        <v>0.35416666666666669</v>
      </c>
      <c r="C3927" s="7">
        <v>0.33333333333333331</v>
      </c>
      <c r="D3927" s="8">
        <f>Weather[[#This Row],[Date]]+Weather[[#This Row],[WeatherHourlyBuckets]]</f>
        <v>45097.333333333336</v>
      </c>
      <c r="E3927">
        <v>68</v>
      </c>
      <c r="F3927">
        <v>32.46</v>
      </c>
      <c r="G3927">
        <v>37.4</v>
      </c>
      <c r="H3927">
        <v>30.02</v>
      </c>
      <c r="J3927" t="s">
        <v>20</v>
      </c>
    </row>
    <row r="3928" spans="1:10" x14ac:dyDescent="0.25">
      <c r="A3928" s="1">
        <v>45097</v>
      </c>
      <c r="B3928" s="7">
        <v>0.33680555555555558</v>
      </c>
      <c r="C3928" s="7">
        <v>0.33333333333333331</v>
      </c>
      <c r="D3928" s="8">
        <f>Weather[[#This Row],[Date]]+Weather[[#This Row],[WeatherHourlyBuckets]]</f>
        <v>45097.333333333336</v>
      </c>
      <c r="E3928">
        <v>66.2</v>
      </c>
      <c r="F3928">
        <v>34.54</v>
      </c>
      <c r="G3928">
        <v>37.4</v>
      </c>
      <c r="H3928">
        <v>30.01</v>
      </c>
      <c r="J3928" t="s">
        <v>20</v>
      </c>
    </row>
    <row r="3929" spans="1:10" x14ac:dyDescent="0.25">
      <c r="A3929" s="1">
        <v>45097</v>
      </c>
      <c r="B3929" s="7">
        <v>0.3298611111111111</v>
      </c>
      <c r="C3929" s="7">
        <v>0.29166666666666669</v>
      </c>
      <c r="D3929" s="8">
        <f>Weather[[#This Row],[Date]]+Weather[[#This Row],[WeatherHourlyBuckets]]</f>
        <v>45097.291666666664</v>
      </c>
      <c r="E3929">
        <v>64.400000000000006</v>
      </c>
      <c r="F3929">
        <v>36.770000000000003</v>
      </c>
      <c r="G3929">
        <v>37.4</v>
      </c>
      <c r="H3929">
        <v>30.01</v>
      </c>
      <c r="J3929" t="s">
        <v>20</v>
      </c>
    </row>
    <row r="3930" spans="1:10" x14ac:dyDescent="0.25">
      <c r="A3930" s="1">
        <v>45097</v>
      </c>
      <c r="B3930" s="7">
        <v>0.3263888888888889</v>
      </c>
      <c r="C3930" s="7">
        <v>0.29166666666666669</v>
      </c>
      <c r="D3930" s="8">
        <f>Weather[[#This Row],[Date]]+Weather[[#This Row],[WeatherHourlyBuckets]]</f>
        <v>45097.291666666664</v>
      </c>
      <c r="E3930">
        <v>64.400000000000006</v>
      </c>
      <c r="F3930">
        <v>36.770000000000003</v>
      </c>
      <c r="G3930">
        <v>37.4</v>
      </c>
      <c r="H3930">
        <v>30.01</v>
      </c>
      <c r="I3930">
        <v>6</v>
      </c>
      <c r="J3930" t="s">
        <v>23</v>
      </c>
    </row>
    <row r="3931" spans="1:10" x14ac:dyDescent="0.25">
      <c r="A3931" s="1">
        <v>45097</v>
      </c>
      <c r="B3931" s="7">
        <v>0.31944444444444442</v>
      </c>
      <c r="C3931" s="7">
        <v>0.29166666666666669</v>
      </c>
      <c r="D3931" s="8">
        <f>Weather[[#This Row],[Date]]+Weather[[#This Row],[WeatherHourlyBuckets]]</f>
        <v>45097.291666666664</v>
      </c>
      <c r="E3931">
        <v>64.400000000000006</v>
      </c>
      <c r="F3931">
        <v>36.770000000000003</v>
      </c>
      <c r="G3931">
        <v>37.4</v>
      </c>
      <c r="H3931">
        <v>30</v>
      </c>
      <c r="I3931">
        <v>4</v>
      </c>
      <c r="J3931" t="s">
        <v>13</v>
      </c>
    </row>
    <row r="3932" spans="1:10" x14ac:dyDescent="0.25">
      <c r="A3932" s="1">
        <v>45097</v>
      </c>
      <c r="B3932" s="7">
        <v>0.31597222222222221</v>
      </c>
      <c r="C3932" s="7">
        <v>0.29166666666666669</v>
      </c>
      <c r="D3932" s="8">
        <f>Weather[[#This Row],[Date]]+Weather[[#This Row],[WeatherHourlyBuckets]]</f>
        <v>45097.291666666664</v>
      </c>
      <c r="E3932">
        <v>64.400000000000006</v>
      </c>
      <c r="F3932">
        <v>36.770000000000003</v>
      </c>
      <c r="G3932">
        <v>37.4</v>
      </c>
      <c r="H3932">
        <v>30</v>
      </c>
      <c r="I3932">
        <v>4</v>
      </c>
      <c r="J3932" t="s">
        <v>12</v>
      </c>
    </row>
    <row r="3933" spans="1:10" x14ac:dyDescent="0.25">
      <c r="A3933" s="1">
        <v>45097</v>
      </c>
      <c r="B3933" s="7">
        <v>0.99513888888888891</v>
      </c>
      <c r="C3933" s="7">
        <v>0.95833333333333337</v>
      </c>
      <c r="D3933" s="8">
        <f>Weather[[#This Row],[Date]]+Weather[[#This Row],[WeatherHourlyBuckets]]</f>
        <v>45097.958333333336</v>
      </c>
      <c r="E3933">
        <v>60.08</v>
      </c>
      <c r="F3933">
        <v>59.76</v>
      </c>
      <c r="G3933">
        <v>46.04</v>
      </c>
      <c r="H3933">
        <v>30.09</v>
      </c>
      <c r="J3933" t="s">
        <v>20</v>
      </c>
    </row>
    <row r="3934" spans="1:10" x14ac:dyDescent="0.25">
      <c r="A3934" s="1">
        <v>45097</v>
      </c>
      <c r="B3934" s="7">
        <v>0.95347222222222228</v>
      </c>
      <c r="C3934" s="7">
        <v>0.91666666666666663</v>
      </c>
      <c r="D3934" s="8">
        <f>Weather[[#This Row],[Date]]+Weather[[#This Row],[WeatherHourlyBuckets]]</f>
        <v>45097.916666666664</v>
      </c>
      <c r="E3934">
        <v>62.96</v>
      </c>
      <c r="F3934">
        <v>53.98</v>
      </c>
      <c r="G3934">
        <v>46.04</v>
      </c>
      <c r="H3934">
        <v>30.1</v>
      </c>
      <c r="I3934">
        <v>5</v>
      </c>
      <c r="J3934" t="s">
        <v>27</v>
      </c>
    </row>
    <row r="3935" spans="1:10" x14ac:dyDescent="0.25">
      <c r="A3935" s="1">
        <v>45097</v>
      </c>
      <c r="B3935" s="7">
        <v>0.91180555555555554</v>
      </c>
      <c r="C3935" s="7">
        <v>0.875</v>
      </c>
      <c r="D3935" s="8">
        <f>Weather[[#This Row],[Date]]+Weather[[#This Row],[WeatherHourlyBuckets]]</f>
        <v>45097.875</v>
      </c>
      <c r="E3935">
        <v>64.94</v>
      </c>
      <c r="F3935">
        <v>52.11</v>
      </c>
      <c r="G3935">
        <v>46.94</v>
      </c>
      <c r="H3935">
        <v>30.08</v>
      </c>
      <c r="I3935">
        <v>6</v>
      </c>
      <c r="J3935" t="s">
        <v>21</v>
      </c>
    </row>
    <row r="3936" spans="1:10" x14ac:dyDescent="0.25">
      <c r="A3936" s="1">
        <v>45097</v>
      </c>
      <c r="B3936" s="7">
        <v>0.87013888888888891</v>
      </c>
      <c r="C3936" s="7">
        <v>0.83333333333333337</v>
      </c>
      <c r="D3936" s="8">
        <f>Weather[[#This Row],[Date]]+Weather[[#This Row],[WeatherHourlyBuckets]]</f>
        <v>45097.833333333336</v>
      </c>
      <c r="E3936">
        <v>69.98</v>
      </c>
      <c r="F3936">
        <v>47.19</v>
      </c>
      <c r="G3936">
        <v>48.92</v>
      </c>
      <c r="H3936">
        <v>30.06</v>
      </c>
      <c r="I3936">
        <v>5</v>
      </c>
      <c r="J3936" t="s">
        <v>12</v>
      </c>
    </row>
    <row r="3937" spans="1:10" x14ac:dyDescent="0.25">
      <c r="A3937" s="1">
        <v>45097</v>
      </c>
      <c r="B3937" s="7">
        <v>0.82847222222222228</v>
      </c>
      <c r="C3937" s="7">
        <v>0.79166666666666663</v>
      </c>
      <c r="D3937" s="8">
        <f>Weather[[#This Row],[Date]]+Weather[[#This Row],[WeatherHourlyBuckets]]</f>
        <v>45097.791666666664</v>
      </c>
      <c r="E3937">
        <v>73.94</v>
      </c>
      <c r="F3937">
        <v>32.97</v>
      </c>
      <c r="G3937">
        <v>42.98</v>
      </c>
      <c r="H3937">
        <v>30.04</v>
      </c>
      <c r="I3937">
        <v>7</v>
      </c>
      <c r="J3937" t="s">
        <v>22</v>
      </c>
    </row>
    <row r="3938" spans="1:10" x14ac:dyDescent="0.25">
      <c r="A3938" s="1">
        <v>45097</v>
      </c>
      <c r="B3938" s="7">
        <v>0.74513888888888891</v>
      </c>
      <c r="C3938" s="7">
        <v>0.70833333333333337</v>
      </c>
      <c r="D3938" s="8">
        <f>Weather[[#This Row],[Date]]+Weather[[#This Row],[WeatherHourlyBuckets]]</f>
        <v>45097.708333333336</v>
      </c>
      <c r="E3938">
        <v>80.06</v>
      </c>
      <c r="F3938">
        <v>26.02</v>
      </c>
      <c r="G3938">
        <v>42.08</v>
      </c>
      <c r="H3938">
        <v>30.02</v>
      </c>
      <c r="I3938">
        <v>12</v>
      </c>
      <c r="J3938" t="s">
        <v>22</v>
      </c>
    </row>
    <row r="3939" spans="1:10" x14ac:dyDescent="0.25">
      <c r="A3939" s="1">
        <v>45097</v>
      </c>
      <c r="B3939" s="7">
        <v>0.70347222222222228</v>
      </c>
      <c r="C3939" s="7">
        <v>0.66666666666666663</v>
      </c>
      <c r="D3939" s="8">
        <f>Weather[[#This Row],[Date]]+Weather[[#This Row],[WeatherHourlyBuckets]]</f>
        <v>45097.666666666664</v>
      </c>
      <c r="E3939">
        <v>80.959999999999994</v>
      </c>
      <c r="F3939">
        <v>22.44</v>
      </c>
      <c r="G3939">
        <v>39.020000000000003</v>
      </c>
      <c r="H3939">
        <v>30</v>
      </c>
      <c r="I3939">
        <v>12</v>
      </c>
      <c r="J3939" t="s">
        <v>13</v>
      </c>
    </row>
    <row r="3940" spans="1:10" x14ac:dyDescent="0.25">
      <c r="A3940" s="1">
        <v>45097</v>
      </c>
      <c r="B3940" s="7">
        <v>0.70138888888888884</v>
      </c>
      <c r="C3940" s="7">
        <v>0.66666666666666663</v>
      </c>
      <c r="D3940" s="8">
        <f>Weather[[#This Row],[Date]]+Weather[[#This Row],[WeatherHourlyBuckets]]</f>
        <v>45097.666666666664</v>
      </c>
      <c r="E3940">
        <v>82.4</v>
      </c>
      <c r="F3940">
        <v>21.57</v>
      </c>
      <c r="G3940">
        <v>39.21</v>
      </c>
      <c r="H3940">
        <v>30</v>
      </c>
      <c r="I3940">
        <v>9</v>
      </c>
      <c r="J3940" t="s">
        <v>13</v>
      </c>
    </row>
    <row r="3941" spans="1:10" x14ac:dyDescent="0.25">
      <c r="A3941" s="1">
        <v>45097</v>
      </c>
      <c r="B3941" s="7">
        <v>0.67013888888888884</v>
      </c>
      <c r="C3941" s="7">
        <v>0.66666666666666663</v>
      </c>
      <c r="D3941" s="8">
        <f>Weather[[#This Row],[Date]]+Weather[[#This Row],[WeatherHourlyBuckets]]</f>
        <v>45097.666666666664</v>
      </c>
      <c r="E3941">
        <v>82.4</v>
      </c>
      <c r="F3941">
        <v>18.72</v>
      </c>
      <c r="G3941">
        <v>35.61</v>
      </c>
      <c r="H3941">
        <v>30</v>
      </c>
      <c r="I3941">
        <v>12</v>
      </c>
      <c r="J3941" t="s">
        <v>13</v>
      </c>
    </row>
    <row r="3942" spans="1:10" x14ac:dyDescent="0.25">
      <c r="A3942" s="1">
        <v>45097</v>
      </c>
      <c r="B3942" s="7">
        <v>0.65625</v>
      </c>
      <c r="C3942" s="7">
        <v>0.625</v>
      </c>
      <c r="D3942" s="8">
        <f>Weather[[#This Row],[Date]]+Weather[[#This Row],[WeatherHourlyBuckets]]</f>
        <v>45097.625</v>
      </c>
      <c r="E3942">
        <v>82.4</v>
      </c>
      <c r="F3942">
        <v>18.72</v>
      </c>
      <c r="G3942">
        <v>35.61</v>
      </c>
      <c r="H3942">
        <v>30.01</v>
      </c>
      <c r="I3942">
        <v>12</v>
      </c>
      <c r="J3942" t="s">
        <v>13</v>
      </c>
    </row>
    <row r="3943" spans="1:10" x14ac:dyDescent="0.25">
      <c r="A3943" s="1">
        <v>45097</v>
      </c>
      <c r="B3943" s="7">
        <v>0.65277777777777779</v>
      </c>
      <c r="C3943" s="7">
        <v>0.625</v>
      </c>
      <c r="D3943" s="8">
        <f>Weather[[#This Row],[Date]]+Weather[[#This Row],[WeatherHourlyBuckets]]</f>
        <v>45097.625</v>
      </c>
      <c r="E3943">
        <v>82.4</v>
      </c>
      <c r="F3943">
        <v>17.420000000000002</v>
      </c>
      <c r="G3943">
        <v>33.799999999999997</v>
      </c>
      <c r="H3943">
        <v>30.01</v>
      </c>
      <c r="I3943">
        <v>11</v>
      </c>
      <c r="J3943" t="s">
        <v>22</v>
      </c>
    </row>
    <row r="3944" spans="1:10" x14ac:dyDescent="0.25">
      <c r="A3944" s="1">
        <v>45097</v>
      </c>
      <c r="B3944" s="7">
        <v>0.64583333333333337</v>
      </c>
      <c r="C3944" s="7">
        <v>0.625</v>
      </c>
      <c r="D3944" s="8">
        <f>Weather[[#This Row],[Date]]+Weather[[#This Row],[WeatherHourlyBuckets]]</f>
        <v>45097.625</v>
      </c>
      <c r="E3944">
        <v>82.4</v>
      </c>
      <c r="F3944">
        <v>18.72</v>
      </c>
      <c r="G3944">
        <v>35.61</v>
      </c>
      <c r="H3944">
        <v>30.01</v>
      </c>
      <c r="I3944">
        <v>12</v>
      </c>
      <c r="J3944" t="s">
        <v>22</v>
      </c>
    </row>
    <row r="3945" spans="1:10" x14ac:dyDescent="0.25">
      <c r="A3945" s="1">
        <v>45097</v>
      </c>
      <c r="B3945" s="7">
        <v>0.63541666666666663</v>
      </c>
      <c r="C3945" s="7">
        <v>0.625</v>
      </c>
      <c r="D3945" s="8">
        <f>Weather[[#This Row],[Date]]+Weather[[#This Row],[WeatherHourlyBuckets]]</f>
        <v>45097.625</v>
      </c>
      <c r="E3945">
        <v>82.4</v>
      </c>
      <c r="F3945">
        <v>18.72</v>
      </c>
      <c r="G3945">
        <v>35.61</v>
      </c>
      <c r="H3945">
        <v>30.01</v>
      </c>
      <c r="I3945">
        <v>9</v>
      </c>
      <c r="J3945" t="s">
        <v>22</v>
      </c>
    </row>
    <row r="3946" spans="1:10" x14ac:dyDescent="0.25">
      <c r="A3946" s="1">
        <v>45097</v>
      </c>
      <c r="B3946" s="7">
        <v>0.62847222222222221</v>
      </c>
      <c r="C3946" s="7">
        <v>0.625</v>
      </c>
      <c r="D3946" s="8">
        <f>Weather[[#This Row],[Date]]+Weather[[#This Row],[WeatherHourlyBuckets]]</f>
        <v>45097.625</v>
      </c>
      <c r="E3946">
        <v>82.4</v>
      </c>
      <c r="F3946">
        <v>15.06</v>
      </c>
      <c r="G3946">
        <v>30.19</v>
      </c>
      <c r="H3946">
        <v>30.01</v>
      </c>
      <c r="I3946">
        <v>7</v>
      </c>
      <c r="J3946" t="s">
        <v>13</v>
      </c>
    </row>
    <row r="3947" spans="1:10" x14ac:dyDescent="0.25">
      <c r="A3947" s="1">
        <v>45097</v>
      </c>
      <c r="B3947" s="7">
        <v>0.625</v>
      </c>
      <c r="C3947" s="7">
        <v>0.625</v>
      </c>
      <c r="D3947" s="8">
        <f>Weather[[#This Row],[Date]]+Weather[[#This Row],[WeatherHourlyBuckets]]</f>
        <v>45097.625</v>
      </c>
      <c r="E3947">
        <v>82.4</v>
      </c>
      <c r="F3947">
        <v>16.2</v>
      </c>
      <c r="G3947">
        <v>31.99</v>
      </c>
      <c r="H3947">
        <v>30.01</v>
      </c>
      <c r="I3947">
        <v>7</v>
      </c>
      <c r="J3947" t="s">
        <v>13</v>
      </c>
    </row>
    <row r="3948" spans="1:10" x14ac:dyDescent="0.25">
      <c r="A3948" s="1">
        <v>45097</v>
      </c>
      <c r="B3948" s="7">
        <v>0.62152777777777779</v>
      </c>
      <c r="C3948" s="7">
        <v>0.58333333333333337</v>
      </c>
      <c r="D3948" s="8">
        <f>Weather[[#This Row],[Date]]+Weather[[#This Row],[WeatherHourlyBuckets]]</f>
        <v>45097.583333333336</v>
      </c>
      <c r="E3948">
        <v>82.4</v>
      </c>
      <c r="F3948">
        <v>16.2</v>
      </c>
      <c r="G3948">
        <v>31.99</v>
      </c>
      <c r="H3948">
        <v>30.01</v>
      </c>
      <c r="I3948">
        <v>10</v>
      </c>
      <c r="J3948" t="s">
        <v>13</v>
      </c>
    </row>
    <row r="3949" spans="1:10" x14ac:dyDescent="0.25">
      <c r="A3949" s="1">
        <v>45097</v>
      </c>
      <c r="B3949" s="7">
        <v>0.62013888888888891</v>
      </c>
      <c r="C3949" s="7">
        <v>0.58333333333333337</v>
      </c>
      <c r="D3949" s="8">
        <f>Weather[[#This Row],[Date]]+Weather[[#This Row],[WeatherHourlyBuckets]]</f>
        <v>45097.583333333336</v>
      </c>
      <c r="E3949">
        <v>82.04</v>
      </c>
      <c r="F3949">
        <v>16.39</v>
      </c>
      <c r="G3949">
        <v>31.99</v>
      </c>
      <c r="H3949">
        <v>30.01</v>
      </c>
      <c r="I3949">
        <v>8</v>
      </c>
      <c r="J3949" t="s">
        <v>13</v>
      </c>
    </row>
    <row r="3950" spans="1:10" x14ac:dyDescent="0.25">
      <c r="A3950" s="1">
        <v>45097</v>
      </c>
      <c r="B3950" s="7">
        <v>0.61805555555555558</v>
      </c>
      <c r="C3950" s="7">
        <v>0.58333333333333337</v>
      </c>
      <c r="D3950" s="8">
        <f>Weather[[#This Row],[Date]]+Weather[[#This Row],[WeatherHourlyBuckets]]</f>
        <v>45097.583333333336</v>
      </c>
      <c r="E3950">
        <v>82.4</v>
      </c>
      <c r="F3950">
        <v>17.420000000000002</v>
      </c>
      <c r="G3950">
        <v>33.799999999999997</v>
      </c>
      <c r="H3950">
        <v>30.01</v>
      </c>
      <c r="I3950">
        <v>10</v>
      </c>
      <c r="J3950" t="s">
        <v>22</v>
      </c>
    </row>
    <row r="3951" spans="1:10" x14ac:dyDescent="0.25">
      <c r="A3951" s="1">
        <v>45097</v>
      </c>
      <c r="B3951" s="7">
        <v>0.61458333333333337</v>
      </c>
      <c r="C3951" s="7">
        <v>0.58333333333333337</v>
      </c>
      <c r="D3951" s="8">
        <f>Weather[[#This Row],[Date]]+Weather[[#This Row],[WeatherHourlyBuckets]]</f>
        <v>45097.583333333336</v>
      </c>
      <c r="E3951">
        <v>82.4</v>
      </c>
      <c r="F3951">
        <v>17.420000000000002</v>
      </c>
      <c r="G3951">
        <v>33.799999999999997</v>
      </c>
      <c r="H3951">
        <v>30.01</v>
      </c>
      <c r="I3951">
        <v>5</v>
      </c>
      <c r="J3951" t="s">
        <v>12</v>
      </c>
    </row>
    <row r="3952" spans="1:10" x14ac:dyDescent="0.25">
      <c r="A3952" s="1">
        <v>45097</v>
      </c>
      <c r="B3952" s="7">
        <v>0.61111111111111116</v>
      </c>
      <c r="C3952" s="7">
        <v>0.58333333333333337</v>
      </c>
      <c r="D3952" s="8">
        <f>Weather[[#This Row],[Date]]+Weather[[#This Row],[WeatherHourlyBuckets]]</f>
        <v>45097.583333333336</v>
      </c>
      <c r="E3952">
        <v>80.599999999999994</v>
      </c>
      <c r="F3952">
        <v>18.47</v>
      </c>
      <c r="G3952">
        <v>33.799999999999997</v>
      </c>
      <c r="H3952">
        <v>30.01</v>
      </c>
      <c r="I3952">
        <v>6</v>
      </c>
      <c r="J3952" t="s">
        <v>13</v>
      </c>
    </row>
    <row r="3953" spans="1:10" x14ac:dyDescent="0.25">
      <c r="A3953" s="1">
        <v>45097</v>
      </c>
      <c r="B3953" s="7">
        <v>0.60763888888888884</v>
      </c>
      <c r="C3953" s="7">
        <v>0.58333333333333337</v>
      </c>
      <c r="D3953" s="8">
        <f>Weather[[#This Row],[Date]]+Weather[[#This Row],[WeatherHourlyBuckets]]</f>
        <v>45097.583333333336</v>
      </c>
      <c r="E3953">
        <v>82.4</v>
      </c>
      <c r="F3953">
        <v>18.72</v>
      </c>
      <c r="G3953">
        <v>35.61</v>
      </c>
      <c r="H3953">
        <v>30.01</v>
      </c>
      <c r="I3953">
        <v>8</v>
      </c>
      <c r="J3953" t="s">
        <v>22</v>
      </c>
    </row>
    <row r="3954" spans="1:10" x14ac:dyDescent="0.25">
      <c r="A3954" s="1">
        <v>45097</v>
      </c>
      <c r="B3954" s="7">
        <v>0.60416666666666663</v>
      </c>
      <c r="C3954" s="7">
        <v>0.58333333333333337</v>
      </c>
      <c r="D3954" s="8">
        <f>Weather[[#This Row],[Date]]+Weather[[#This Row],[WeatherHourlyBuckets]]</f>
        <v>45097.583333333336</v>
      </c>
      <c r="E3954">
        <v>82.4</v>
      </c>
      <c r="F3954">
        <v>17.420000000000002</v>
      </c>
      <c r="G3954">
        <v>33.799999999999997</v>
      </c>
      <c r="H3954">
        <v>30.01</v>
      </c>
      <c r="I3954">
        <v>7</v>
      </c>
      <c r="J3954" t="s">
        <v>22</v>
      </c>
    </row>
    <row r="3955" spans="1:10" x14ac:dyDescent="0.25">
      <c r="A3955" s="1">
        <v>45097</v>
      </c>
      <c r="B3955" s="7">
        <v>0.59375</v>
      </c>
      <c r="C3955" s="7">
        <v>0.58333333333333337</v>
      </c>
      <c r="D3955" s="8">
        <f>Weather[[#This Row],[Date]]+Weather[[#This Row],[WeatherHourlyBuckets]]</f>
        <v>45097.583333333336</v>
      </c>
      <c r="E3955">
        <v>80.599999999999994</v>
      </c>
      <c r="F3955">
        <v>18.47</v>
      </c>
      <c r="G3955">
        <v>33.799999999999997</v>
      </c>
      <c r="H3955">
        <v>30.01</v>
      </c>
      <c r="I3955">
        <v>9</v>
      </c>
      <c r="J3955" t="s">
        <v>13</v>
      </c>
    </row>
    <row r="3956" spans="1:10" x14ac:dyDescent="0.25">
      <c r="A3956" s="1">
        <v>45097</v>
      </c>
      <c r="B3956" s="7">
        <v>0.58333333333333337</v>
      </c>
      <c r="C3956" s="7">
        <v>0.58333333333333337</v>
      </c>
      <c r="D3956" s="8">
        <f>Weather[[#This Row],[Date]]+Weather[[#This Row],[WeatherHourlyBuckets]]</f>
        <v>45097.583333333336</v>
      </c>
      <c r="E3956">
        <v>80.599999999999994</v>
      </c>
      <c r="F3956">
        <v>19.84</v>
      </c>
      <c r="G3956">
        <v>35.6</v>
      </c>
      <c r="H3956">
        <v>30.02</v>
      </c>
      <c r="I3956">
        <v>4</v>
      </c>
      <c r="J3956" t="s">
        <v>25</v>
      </c>
    </row>
    <row r="3957" spans="1:10" x14ac:dyDescent="0.25">
      <c r="A3957" s="1">
        <v>45097</v>
      </c>
      <c r="B3957" s="7">
        <v>0.57847222222222228</v>
      </c>
      <c r="C3957" s="7">
        <v>0.54166666666666663</v>
      </c>
      <c r="D3957" s="8">
        <f>Weather[[#This Row],[Date]]+Weather[[#This Row],[WeatherHourlyBuckets]]</f>
        <v>45097.541666666664</v>
      </c>
      <c r="E3957">
        <v>80.959999999999994</v>
      </c>
      <c r="F3957">
        <v>19.89</v>
      </c>
      <c r="G3957">
        <v>35.96</v>
      </c>
      <c r="H3957">
        <v>30.02</v>
      </c>
      <c r="I3957">
        <v>3</v>
      </c>
      <c r="J3957" t="s">
        <v>20</v>
      </c>
    </row>
    <row r="3958" spans="1:10" x14ac:dyDescent="0.25">
      <c r="A3958" s="1">
        <v>45097</v>
      </c>
      <c r="B3958" s="7">
        <v>0.57638888888888884</v>
      </c>
      <c r="C3958" s="7">
        <v>0.54166666666666663</v>
      </c>
      <c r="D3958" s="8">
        <f>Weather[[#This Row],[Date]]+Weather[[#This Row],[WeatherHourlyBuckets]]</f>
        <v>45097.541666666664</v>
      </c>
      <c r="E3958">
        <v>80.599999999999994</v>
      </c>
      <c r="F3958">
        <v>19.84</v>
      </c>
      <c r="G3958">
        <v>35.6</v>
      </c>
      <c r="H3958">
        <v>30.02</v>
      </c>
      <c r="I3958">
        <v>4</v>
      </c>
      <c r="J3958" t="s">
        <v>25</v>
      </c>
    </row>
    <row r="3959" spans="1:10" x14ac:dyDescent="0.25">
      <c r="A3959" s="1">
        <v>45097</v>
      </c>
      <c r="B3959" s="7">
        <v>0.57291666666666663</v>
      </c>
      <c r="C3959" s="7">
        <v>0.54166666666666663</v>
      </c>
      <c r="D3959" s="8">
        <f>Weather[[#This Row],[Date]]+Weather[[#This Row],[WeatherHourlyBuckets]]</f>
        <v>45097.541666666664</v>
      </c>
      <c r="E3959">
        <v>80.599999999999994</v>
      </c>
      <c r="F3959">
        <v>18.47</v>
      </c>
      <c r="G3959">
        <v>33.799999999999997</v>
      </c>
      <c r="H3959">
        <v>30.02</v>
      </c>
      <c r="I3959">
        <v>3</v>
      </c>
      <c r="J3959" t="s">
        <v>25</v>
      </c>
    </row>
    <row r="3960" spans="1:10" x14ac:dyDescent="0.25">
      <c r="A3960" s="1">
        <v>45097</v>
      </c>
      <c r="B3960" s="7">
        <v>0.56944444444444442</v>
      </c>
      <c r="C3960" s="7">
        <v>0.54166666666666663</v>
      </c>
      <c r="D3960" s="8">
        <f>Weather[[#This Row],[Date]]+Weather[[#This Row],[WeatherHourlyBuckets]]</f>
        <v>45097.541666666664</v>
      </c>
      <c r="E3960">
        <v>80.599999999999994</v>
      </c>
      <c r="F3960">
        <v>19.84</v>
      </c>
      <c r="G3960">
        <v>35.6</v>
      </c>
      <c r="H3960">
        <v>30.02</v>
      </c>
      <c r="I3960">
        <v>5</v>
      </c>
      <c r="J3960" t="s">
        <v>13</v>
      </c>
    </row>
    <row r="3961" spans="1:10" x14ac:dyDescent="0.25">
      <c r="A3961" s="1">
        <v>45097</v>
      </c>
      <c r="B3961" s="7">
        <v>0.56597222222222221</v>
      </c>
      <c r="C3961" s="7">
        <v>0.54166666666666663</v>
      </c>
      <c r="D3961" s="8">
        <f>Weather[[#This Row],[Date]]+Weather[[#This Row],[WeatherHourlyBuckets]]</f>
        <v>45097.541666666664</v>
      </c>
      <c r="E3961">
        <v>80.599999999999994</v>
      </c>
      <c r="F3961">
        <v>18.47</v>
      </c>
      <c r="G3961">
        <v>33.799999999999997</v>
      </c>
      <c r="H3961">
        <v>30.02</v>
      </c>
      <c r="J3961" t="s">
        <v>20</v>
      </c>
    </row>
    <row r="3962" spans="1:10" x14ac:dyDescent="0.25">
      <c r="A3962" s="1">
        <v>45097</v>
      </c>
      <c r="B3962" s="7">
        <v>0.5625</v>
      </c>
      <c r="C3962" s="7">
        <v>0.54166666666666663</v>
      </c>
      <c r="D3962" s="8">
        <f>Weather[[#This Row],[Date]]+Weather[[#This Row],[WeatherHourlyBuckets]]</f>
        <v>45097.541666666664</v>
      </c>
      <c r="E3962">
        <v>80.599999999999994</v>
      </c>
      <c r="F3962">
        <v>19.84</v>
      </c>
      <c r="G3962">
        <v>35.6</v>
      </c>
      <c r="H3962">
        <v>30.02</v>
      </c>
      <c r="J3962" t="s">
        <v>20</v>
      </c>
    </row>
    <row r="3963" spans="1:10" x14ac:dyDescent="0.25">
      <c r="A3963" s="1">
        <v>45097</v>
      </c>
      <c r="B3963" s="7">
        <v>0.55208333333333337</v>
      </c>
      <c r="C3963" s="7">
        <v>0.54166666666666663</v>
      </c>
      <c r="D3963" s="8">
        <f>Weather[[#This Row],[Date]]+Weather[[#This Row],[WeatherHourlyBuckets]]</f>
        <v>45097.541666666664</v>
      </c>
      <c r="E3963">
        <v>78.8</v>
      </c>
      <c r="F3963">
        <v>21.04</v>
      </c>
      <c r="G3963">
        <v>35.6</v>
      </c>
      <c r="H3963">
        <v>30.03</v>
      </c>
      <c r="I3963">
        <v>3</v>
      </c>
      <c r="J3963" t="s">
        <v>15</v>
      </c>
    </row>
    <row r="3964" spans="1:10" x14ac:dyDescent="0.25">
      <c r="A3964" s="1">
        <v>45097</v>
      </c>
      <c r="B3964" s="7">
        <v>0.54166666666666663</v>
      </c>
      <c r="C3964" s="7">
        <v>0.54166666666666663</v>
      </c>
      <c r="D3964" s="8">
        <f>Weather[[#This Row],[Date]]+Weather[[#This Row],[WeatherHourlyBuckets]]</f>
        <v>45097.541666666664</v>
      </c>
      <c r="E3964">
        <v>78.8</v>
      </c>
      <c r="F3964">
        <v>19.59</v>
      </c>
      <c r="G3964">
        <v>33.81</v>
      </c>
      <c r="H3964">
        <v>30.03</v>
      </c>
      <c r="J3964" t="s">
        <v>20</v>
      </c>
    </row>
    <row r="3965" spans="1:10" x14ac:dyDescent="0.25">
      <c r="A3965" s="1">
        <v>45097</v>
      </c>
      <c r="B3965" s="7">
        <v>0.53680555555555554</v>
      </c>
      <c r="C3965" s="7">
        <v>0.5</v>
      </c>
      <c r="D3965" s="8">
        <f>Weather[[#This Row],[Date]]+Weather[[#This Row],[WeatherHourlyBuckets]]</f>
        <v>45097.5</v>
      </c>
      <c r="E3965">
        <v>78.98</v>
      </c>
      <c r="F3965">
        <v>22.15</v>
      </c>
      <c r="G3965">
        <v>37.049999999999997</v>
      </c>
      <c r="H3965">
        <v>30.03</v>
      </c>
      <c r="J3965" t="s">
        <v>20</v>
      </c>
    </row>
    <row r="3966" spans="1:10" x14ac:dyDescent="0.25">
      <c r="A3966" s="1">
        <v>45097</v>
      </c>
      <c r="B3966" s="7">
        <v>0.53472222222222221</v>
      </c>
      <c r="C3966" s="7">
        <v>0.5</v>
      </c>
      <c r="D3966" s="8">
        <f>Weather[[#This Row],[Date]]+Weather[[#This Row],[WeatherHourlyBuckets]]</f>
        <v>45097.5</v>
      </c>
      <c r="E3966">
        <v>78.8</v>
      </c>
      <c r="F3966">
        <v>21.04</v>
      </c>
      <c r="G3966">
        <v>35.6</v>
      </c>
      <c r="H3966">
        <v>30.03</v>
      </c>
      <c r="J3966" t="s">
        <v>20</v>
      </c>
    </row>
    <row r="3967" spans="1:10" x14ac:dyDescent="0.25">
      <c r="A3967" s="1">
        <v>45097</v>
      </c>
      <c r="B3967" s="7">
        <v>0.52777777777777779</v>
      </c>
      <c r="C3967" s="7">
        <v>0.5</v>
      </c>
      <c r="D3967" s="8">
        <f>Weather[[#This Row],[Date]]+Weather[[#This Row],[WeatherHourlyBuckets]]</f>
        <v>45097.5</v>
      </c>
      <c r="E3967">
        <v>77</v>
      </c>
      <c r="F3967">
        <v>22.33</v>
      </c>
      <c r="G3967">
        <v>35.6</v>
      </c>
      <c r="H3967">
        <v>30.03</v>
      </c>
      <c r="I3967">
        <v>3</v>
      </c>
      <c r="J3967" t="s">
        <v>22</v>
      </c>
    </row>
    <row r="3968" spans="1:10" x14ac:dyDescent="0.25">
      <c r="A3968" s="1">
        <v>45097</v>
      </c>
      <c r="B3968" s="7">
        <v>0.52430555555555558</v>
      </c>
      <c r="C3968" s="7">
        <v>0.5</v>
      </c>
      <c r="D3968" s="8">
        <f>Weather[[#This Row],[Date]]+Weather[[#This Row],[WeatherHourlyBuckets]]</f>
        <v>45097.5</v>
      </c>
      <c r="E3968">
        <v>77</v>
      </c>
      <c r="F3968">
        <v>20.78</v>
      </c>
      <c r="G3968">
        <v>33.799999999999997</v>
      </c>
      <c r="H3968">
        <v>30.03</v>
      </c>
      <c r="J3968" t="s">
        <v>20</v>
      </c>
    </row>
    <row r="3969" spans="1:10" x14ac:dyDescent="0.25">
      <c r="A3969" s="1">
        <v>45097</v>
      </c>
      <c r="B3969" s="7">
        <v>0.52083333333333337</v>
      </c>
      <c r="C3969" s="7">
        <v>0.5</v>
      </c>
      <c r="D3969" s="8">
        <f>Weather[[#This Row],[Date]]+Weather[[#This Row],[WeatherHourlyBuckets]]</f>
        <v>45097.5</v>
      </c>
      <c r="E3969">
        <v>77</v>
      </c>
      <c r="F3969">
        <v>20.78</v>
      </c>
      <c r="G3969">
        <v>33.799999999999997</v>
      </c>
      <c r="H3969">
        <v>30.03</v>
      </c>
      <c r="J3969" t="s">
        <v>20</v>
      </c>
    </row>
    <row r="3970" spans="1:10" x14ac:dyDescent="0.25">
      <c r="A3970" s="1">
        <v>45097</v>
      </c>
      <c r="B3970" s="7">
        <v>0.49513888888888891</v>
      </c>
      <c r="C3970" s="7">
        <v>0.45833333333333331</v>
      </c>
      <c r="D3970" s="8">
        <f>Weather[[#This Row],[Date]]+Weather[[#This Row],[WeatherHourlyBuckets]]</f>
        <v>45097.458333333336</v>
      </c>
      <c r="E3970">
        <v>71.959999999999994</v>
      </c>
      <c r="F3970">
        <v>35.24</v>
      </c>
      <c r="G3970">
        <v>42.98</v>
      </c>
      <c r="H3970">
        <v>30.04</v>
      </c>
      <c r="I3970">
        <v>5</v>
      </c>
      <c r="J3970" t="s">
        <v>19</v>
      </c>
    </row>
    <row r="3971" spans="1:10" x14ac:dyDescent="0.25">
      <c r="A3971" s="1">
        <v>45097</v>
      </c>
      <c r="B3971" s="7">
        <v>0.46180555555555558</v>
      </c>
      <c r="C3971" s="7">
        <v>0.45833333333333331</v>
      </c>
      <c r="D3971" s="8">
        <f>Weather[[#This Row],[Date]]+Weather[[#This Row],[WeatherHourlyBuckets]]</f>
        <v>45097.458333333336</v>
      </c>
      <c r="E3971">
        <v>71.599999999999994</v>
      </c>
      <c r="F3971">
        <v>26.74</v>
      </c>
      <c r="G3971">
        <v>35.6</v>
      </c>
      <c r="H3971">
        <v>30.03</v>
      </c>
      <c r="J3971" t="s">
        <v>20</v>
      </c>
    </row>
    <row r="3972" spans="1:10" x14ac:dyDescent="0.25">
      <c r="A3972" s="1">
        <v>45097</v>
      </c>
      <c r="B3972" s="7">
        <v>0.45347222222222222</v>
      </c>
      <c r="C3972" s="7">
        <v>0.41666666666666669</v>
      </c>
      <c r="D3972" s="8">
        <f>Weather[[#This Row],[Date]]+Weather[[#This Row],[WeatherHourlyBuckets]]</f>
        <v>45097.416666666664</v>
      </c>
      <c r="E3972">
        <v>68</v>
      </c>
      <c r="F3972">
        <v>38.950000000000003</v>
      </c>
      <c r="G3972">
        <v>42.08</v>
      </c>
      <c r="H3972">
        <v>30.04</v>
      </c>
      <c r="I3972">
        <v>4</v>
      </c>
      <c r="J3972" t="s">
        <v>16</v>
      </c>
    </row>
    <row r="3973" spans="1:10" x14ac:dyDescent="0.25">
      <c r="A3973" s="1">
        <v>45097</v>
      </c>
      <c r="B3973" s="7">
        <v>0.41180555555555554</v>
      </c>
      <c r="C3973" s="7">
        <v>0.375</v>
      </c>
      <c r="D3973" s="8">
        <f>Weather[[#This Row],[Date]]+Weather[[#This Row],[WeatherHourlyBuckets]]</f>
        <v>45097.375</v>
      </c>
      <c r="E3973">
        <v>66.92</v>
      </c>
      <c r="F3973">
        <v>40.43</v>
      </c>
      <c r="G3973">
        <v>42.08</v>
      </c>
      <c r="H3973">
        <v>30.03</v>
      </c>
      <c r="I3973">
        <v>6</v>
      </c>
      <c r="J3973" t="s">
        <v>27</v>
      </c>
    </row>
    <row r="3974" spans="1:10" x14ac:dyDescent="0.25">
      <c r="A3974" s="1">
        <v>45097</v>
      </c>
      <c r="B3974" s="7">
        <v>0.37013888888888891</v>
      </c>
      <c r="C3974" s="7">
        <v>0.33333333333333331</v>
      </c>
      <c r="D3974" s="8">
        <f>Weather[[#This Row],[Date]]+Weather[[#This Row],[WeatherHourlyBuckets]]</f>
        <v>45097.333333333336</v>
      </c>
      <c r="E3974">
        <v>66.92</v>
      </c>
      <c r="F3974">
        <v>41.85</v>
      </c>
      <c r="G3974">
        <v>42.98</v>
      </c>
      <c r="H3974">
        <v>30.02</v>
      </c>
      <c r="I3974">
        <v>3</v>
      </c>
      <c r="J3974" t="s">
        <v>27</v>
      </c>
    </row>
    <row r="3975" spans="1:10" x14ac:dyDescent="0.25">
      <c r="A3975" s="1">
        <v>45097</v>
      </c>
      <c r="B3975" s="7">
        <v>0.32847222222222222</v>
      </c>
      <c r="C3975" s="7">
        <v>0.29166666666666669</v>
      </c>
      <c r="D3975" s="8">
        <f>Weather[[#This Row],[Date]]+Weather[[#This Row],[WeatherHourlyBuckets]]</f>
        <v>45097.291666666664</v>
      </c>
      <c r="E3975">
        <v>64.94</v>
      </c>
      <c r="F3975">
        <v>35.58</v>
      </c>
      <c r="G3975">
        <v>37.04</v>
      </c>
      <c r="H3975">
        <v>30.01</v>
      </c>
      <c r="I3975">
        <v>3</v>
      </c>
      <c r="J3975" t="s">
        <v>20</v>
      </c>
    </row>
    <row r="3976" spans="1:10" x14ac:dyDescent="0.25">
      <c r="A3976" s="1">
        <v>45097</v>
      </c>
      <c r="B3976" s="7">
        <v>0.3125</v>
      </c>
      <c r="C3976" s="7">
        <v>0.29166666666666669</v>
      </c>
      <c r="D3976" s="8">
        <f>Weather[[#This Row],[Date]]+Weather[[#This Row],[WeatherHourlyBuckets]]</f>
        <v>45097.291666666664</v>
      </c>
      <c r="E3976">
        <v>64.400000000000006</v>
      </c>
      <c r="F3976">
        <v>34.25</v>
      </c>
      <c r="G3976">
        <v>35.6</v>
      </c>
      <c r="H3976">
        <v>30</v>
      </c>
      <c r="J3976" t="s">
        <v>20</v>
      </c>
    </row>
    <row r="3977" spans="1:10" x14ac:dyDescent="0.25">
      <c r="A3977" s="1">
        <v>45097</v>
      </c>
      <c r="B3977" s="7">
        <v>0.30902777777777779</v>
      </c>
      <c r="C3977" s="7">
        <v>0.29166666666666669</v>
      </c>
      <c r="D3977" s="8">
        <f>Weather[[#This Row],[Date]]+Weather[[#This Row],[WeatherHourlyBuckets]]</f>
        <v>45097.291666666664</v>
      </c>
      <c r="E3977">
        <v>64.400000000000006</v>
      </c>
      <c r="F3977">
        <v>34.25</v>
      </c>
      <c r="G3977">
        <v>35.6</v>
      </c>
      <c r="H3977">
        <v>30</v>
      </c>
      <c r="I3977">
        <v>3</v>
      </c>
      <c r="J3977" t="s">
        <v>24</v>
      </c>
    </row>
    <row r="3978" spans="1:10" x14ac:dyDescent="0.25">
      <c r="A3978" s="1">
        <v>45097</v>
      </c>
      <c r="B3978" s="7">
        <v>0.30208333333333331</v>
      </c>
      <c r="C3978" s="7">
        <v>0.29166666666666669</v>
      </c>
      <c r="D3978" s="8">
        <f>Weather[[#This Row],[Date]]+Weather[[#This Row],[WeatherHourlyBuckets]]</f>
        <v>45097.291666666664</v>
      </c>
      <c r="E3978">
        <v>66.2</v>
      </c>
      <c r="F3978">
        <v>25.89</v>
      </c>
      <c r="G3978">
        <v>30.2</v>
      </c>
      <c r="H3978">
        <v>29.99</v>
      </c>
      <c r="I3978">
        <v>5</v>
      </c>
      <c r="J3978" t="s">
        <v>18</v>
      </c>
    </row>
    <row r="3979" spans="1:10" x14ac:dyDescent="0.25">
      <c r="A3979" s="1">
        <v>45097</v>
      </c>
      <c r="B3979" s="7">
        <v>0.2986111111111111</v>
      </c>
      <c r="C3979" s="7">
        <v>0.29166666666666669</v>
      </c>
      <c r="D3979" s="8">
        <f>Weather[[#This Row],[Date]]+Weather[[#This Row],[WeatherHourlyBuckets]]</f>
        <v>45097.291666666664</v>
      </c>
      <c r="E3979">
        <v>66.2</v>
      </c>
      <c r="F3979">
        <v>25.89</v>
      </c>
      <c r="G3979">
        <v>30.2</v>
      </c>
      <c r="H3979">
        <v>29.99</v>
      </c>
      <c r="I3979">
        <v>7</v>
      </c>
      <c r="J3979" t="s">
        <v>18</v>
      </c>
    </row>
    <row r="3980" spans="1:10" x14ac:dyDescent="0.25">
      <c r="A3980" s="1">
        <v>45097</v>
      </c>
      <c r="B3980" s="7">
        <v>0.2951388888888889</v>
      </c>
      <c r="C3980" s="7">
        <v>0.29166666666666669</v>
      </c>
      <c r="D3980" s="8">
        <f>Weather[[#This Row],[Date]]+Weather[[#This Row],[WeatherHourlyBuckets]]</f>
        <v>45097.291666666664</v>
      </c>
      <c r="E3980">
        <v>66.2</v>
      </c>
      <c r="F3980">
        <v>25.89</v>
      </c>
      <c r="G3980">
        <v>30.2</v>
      </c>
      <c r="H3980">
        <v>29.99</v>
      </c>
      <c r="I3980">
        <v>8</v>
      </c>
      <c r="J3980" t="s">
        <v>18</v>
      </c>
    </row>
    <row r="3981" spans="1:10" x14ac:dyDescent="0.25">
      <c r="A3981" s="1">
        <v>45097</v>
      </c>
      <c r="B3981" s="7">
        <v>0.29166666666666669</v>
      </c>
      <c r="C3981" s="7">
        <v>0.29166666666666669</v>
      </c>
      <c r="D3981" s="8">
        <f>Weather[[#This Row],[Date]]+Weather[[#This Row],[WeatherHourlyBuckets]]</f>
        <v>45097.291666666664</v>
      </c>
      <c r="E3981">
        <v>66.2</v>
      </c>
      <c r="F3981">
        <v>25.89</v>
      </c>
      <c r="G3981">
        <v>30.2</v>
      </c>
      <c r="H3981">
        <v>29.99</v>
      </c>
      <c r="I3981">
        <v>11</v>
      </c>
      <c r="J3981" t="s">
        <v>18</v>
      </c>
    </row>
    <row r="3982" spans="1:10" x14ac:dyDescent="0.25">
      <c r="A3982" s="1">
        <v>45097</v>
      </c>
      <c r="B3982" s="7">
        <v>0.28819444444444442</v>
      </c>
      <c r="C3982" s="7">
        <v>0.25</v>
      </c>
      <c r="D3982" s="8">
        <f>Weather[[#This Row],[Date]]+Weather[[#This Row],[WeatherHourlyBuckets]]</f>
        <v>45097.25</v>
      </c>
      <c r="E3982">
        <v>64.400000000000006</v>
      </c>
      <c r="F3982">
        <v>29.65</v>
      </c>
      <c r="G3982">
        <v>32</v>
      </c>
      <c r="H3982">
        <v>29.99</v>
      </c>
      <c r="I3982">
        <v>10</v>
      </c>
      <c r="J3982" t="s">
        <v>18</v>
      </c>
    </row>
    <row r="3983" spans="1:10" x14ac:dyDescent="0.25">
      <c r="A3983" s="1">
        <v>45097</v>
      </c>
      <c r="B3983" s="7">
        <v>0.28680555555555554</v>
      </c>
      <c r="C3983" s="7">
        <v>0.25</v>
      </c>
      <c r="D3983" s="8">
        <f>Weather[[#This Row],[Date]]+Weather[[#This Row],[WeatherHourlyBuckets]]</f>
        <v>45097.25</v>
      </c>
      <c r="E3983">
        <v>64.94</v>
      </c>
      <c r="F3983">
        <v>29.1</v>
      </c>
      <c r="G3983">
        <v>32</v>
      </c>
      <c r="H3983">
        <v>29.99</v>
      </c>
      <c r="I3983">
        <v>9</v>
      </c>
      <c r="J3983" t="s">
        <v>18</v>
      </c>
    </row>
    <row r="3984" spans="1:10" x14ac:dyDescent="0.25">
      <c r="A3984" s="1">
        <v>45097</v>
      </c>
      <c r="B3984" s="7">
        <v>0.28472222222222221</v>
      </c>
      <c r="C3984" s="7">
        <v>0.25</v>
      </c>
      <c r="D3984" s="8">
        <f>Weather[[#This Row],[Date]]+Weather[[#This Row],[WeatherHourlyBuckets]]</f>
        <v>45097.25</v>
      </c>
      <c r="E3984">
        <v>64.400000000000006</v>
      </c>
      <c r="F3984">
        <v>31.88</v>
      </c>
      <c r="G3984">
        <v>33.799999999999997</v>
      </c>
      <c r="H3984">
        <v>29.98</v>
      </c>
      <c r="I3984">
        <v>10</v>
      </c>
      <c r="J3984" t="s">
        <v>18</v>
      </c>
    </row>
    <row r="3985" spans="1:10" x14ac:dyDescent="0.25">
      <c r="A3985" s="1">
        <v>45097</v>
      </c>
      <c r="B3985" s="7">
        <v>0.28125</v>
      </c>
      <c r="C3985" s="7">
        <v>0.25</v>
      </c>
      <c r="D3985" s="8">
        <f>Weather[[#This Row],[Date]]+Weather[[#This Row],[WeatherHourlyBuckets]]</f>
        <v>45097.25</v>
      </c>
      <c r="E3985">
        <v>62.6</v>
      </c>
      <c r="F3985">
        <v>36.47</v>
      </c>
      <c r="G3985">
        <v>35.6</v>
      </c>
      <c r="H3985">
        <v>29.98</v>
      </c>
      <c r="I3985">
        <v>8</v>
      </c>
      <c r="J3985" t="s">
        <v>18</v>
      </c>
    </row>
    <row r="3986" spans="1:10" x14ac:dyDescent="0.25">
      <c r="A3986" s="1">
        <v>45097</v>
      </c>
      <c r="B3986" s="7">
        <v>0.27430555555555558</v>
      </c>
      <c r="C3986" s="7">
        <v>0.25</v>
      </c>
      <c r="D3986" s="8">
        <f>Weather[[#This Row],[Date]]+Weather[[#This Row],[WeatherHourlyBuckets]]</f>
        <v>45097.25</v>
      </c>
      <c r="E3986">
        <v>62.6</v>
      </c>
      <c r="F3986">
        <v>36.47</v>
      </c>
      <c r="G3986">
        <v>35.6</v>
      </c>
      <c r="H3986">
        <v>29.98</v>
      </c>
      <c r="I3986">
        <v>8</v>
      </c>
      <c r="J3986" t="s">
        <v>27</v>
      </c>
    </row>
    <row r="3987" spans="1:10" x14ac:dyDescent="0.25">
      <c r="A3987" s="1">
        <v>45097</v>
      </c>
      <c r="B3987" s="7">
        <v>0.27083333333333331</v>
      </c>
      <c r="C3987" s="7">
        <v>0.25</v>
      </c>
      <c r="D3987" s="8">
        <f>Weather[[#This Row],[Date]]+Weather[[#This Row],[WeatherHourlyBuckets]]</f>
        <v>45097.25</v>
      </c>
      <c r="E3987">
        <v>62.6</v>
      </c>
      <c r="F3987">
        <v>33.950000000000003</v>
      </c>
      <c r="G3987">
        <v>33.799999999999997</v>
      </c>
      <c r="H3987">
        <v>29.97</v>
      </c>
      <c r="I3987">
        <v>8</v>
      </c>
      <c r="J3987" t="s">
        <v>24</v>
      </c>
    </row>
    <row r="3988" spans="1:10" x14ac:dyDescent="0.25">
      <c r="A3988" s="1">
        <v>45097</v>
      </c>
      <c r="B3988" s="7">
        <v>0.2673611111111111</v>
      </c>
      <c r="C3988" s="7">
        <v>0.25</v>
      </c>
      <c r="D3988" s="8">
        <f>Weather[[#This Row],[Date]]+Weather[[#This Row],[WeatherHourlyBuckets]]</f>
        <v>45097.25</v>
      </c>
      <c r="E3988">
        <v>62.6</v>
      </c>
      <c r="F3988">
        <v>33.950000000000003</v>
      </c>
      <c r="G3988">
        <v>33.799999999999997</v>
      </c>
      <c r="H3988">
        <v>29.97</v>
      </c>
      <c r="I3988">
        <v>7</v>
      </c>
      <c r="J3988" t="s">
        <v>21</v>
      </c>
    </row>
    <row r="3989" spans="1:10" x14ac:dyDescent="0.25">
      <c r="A3989" s="1">
        <v>45097</v>
      </c>
      <c r="B3989" s="7">
        <v>0.26041666666666669</v>
      </c>
      <c r="C3989" s="7">
        <v>0.25</v>
      </c>
      <c r="D3989" s="8">
        <f>Weather[[#This Row],[Date]]+Weather[[#This Row],[WeatherHourlyBuckets]]</f>
        <v>45097.25</v>
      </c>
      <c r="E3989">
        <v>62.6</v>
      </c>
      <c r="F3989">
        <v>31.58</v>
      </c>
      <c r="G3989">
        <v>32</v>
      </c>
      <c r="H3989">
        <v>29.97</v>
      </c>
      <c r="I3989">
        <v>8</v>
      </c>
      <c r="J3989" t="s">
        <v>12</v>
      </c>
    </row>
    <row r="3990" spans="1:10" x14ac:dyDescent="0.25">
      <c r="A3990" s="1">
        <v>45097</v>
      </c>
      <c r="B3990" s="7">
        <v>0.25694444444444442</v>
      </c>
      <c r="C3990" s="7">
        <v>0.25</v>
      </c>
      <c r="D3990" s="8">
        <f>Weather[[#This Row],[Date]]+Weather[[#This Row],[WeatherHourlyBuckets]]</f>
        <v>45097.25</v>
      </c>
      <c r="E3990">
        <v>62.6</v>
      </c>
      <c r="F3990">
        <v>31.58</v>
      </c>
      <c r="G3990">
        <v>32</v>
      </c>
      <c r="H3990">
        <v>29.97</v>
      </c>
      <c r="I3990">
        <v>4</v>
      </c>
      <c r="J3990" t="s">
        <v>21</v>
      </c>
    </row>
    <row r="3991" spans="1:10" x14ac:dyDescent="0.25">
      <c r="A3991" s="1">
        <v>45097</v>
      </c>
      <c r="B3991" s="7">
        <v>0.25347222222222221</v>
      </c>
      <c r="C3991" s="7">
        <v>0.25</v>
      </c>
      <c r="D3991" s="8">
        <f>Weather[[#This Row],[Date]]+Weather[[#This Row],[WeatherHourlyBuckets]]</f>
        <v>45097.25</v>
      </c>
      <c r="E3991">
        <v>64.400000000000006</v>
      </c>
      <c r="F3991">
        <v>27.56</v>
      </c>
      <c r="G3991">
        <v>30.2</v>
      </c>
      <c r="H3991">
        <v>29.97</v>
      </c>
      <c r="I3991">
        <v>5</v>
      </c>
      <c r="J3991" t="s">
        <v>19</v>
      </c>
    </row>
    <row r="3992" spans="1:10" x14ac:dyDescent="0.25">
      <c r="A3992" s="1">
        <v>45097</v>
      </c>
      <c r="B3992" s="7">
        <v>0.25</v>
      </c>
      <c r="C3992" s="7">
        <v>0.25</v>
      </c>
      <c r="D3992" s="8">
        <f>Weather[[#This Row],[Date]]+Weather[[#This Row],[WeatherHourlyBuckets]]</f>
        <v>45097.25</v>
      </c>
      <c r="E3992">
        <v>62.6</v>
      </c>
      <c r="F3992">
        <v>29.36</v>
      </c>
      <c r="G3992">
        <v>30.2</v>
      </c>
      <c r="H3992">
        <v>29.97</v>
      </c>
      <c r="I3992">
        <v>6</v>
      </c>
      <c r="J3992" t="s">
        <v>18</v>
      </c>
    </row>
    <row r="3993" spans="1:10" x14ac:dyDescent="0.25">
      <c r="A3993" s="1">
        <v>45097</v>
      </c>
      <c r="B3993" s="7">
        <v>0.24652777777777779</v>
      </c>
      <c r="C3993" s="7">
        <v>0.20833333333333334</v>
      </c>
      <c r="D3993" s="8">
        <f>Weather[[#This Row],[Date]]+Weather[[#This Row],[WeatherHourlyBuckets]]</f>
        <v>45097.208333333336</v>
      </c>
      <c r="E3993">
        <v>62.6</v>
      </c>
      <c r="F3993">
        <v>29.36</v>
      </c>
      <c r="G3993">
        <v>30.2</v>
      </c>
      <c r="H3993">
        <v>29.97</v>
      </c>
      <c r="I3993">
        <v>6</v>
      </c>
      <c r="J3993" t="s">
        <v>18</v>
      </c>
    </row>
    <row r="3994" spans="1:10" x14ac:dyDescent="0.25">
      <c r="A3994" s="1">
        <v>45097</v>
      </c>
      <c r="B3994" s="7">
        <v>0.24513888888888888</v>
      </c>
      <c r="C3994" s="7">
        <v>0.20833333333333334</v>
      </c>
      <c r="D3994" s="8">
        <f>Weather[[#This Row],[Date]]+Weather[[#This Row],[WeatherHourlyBuckets]]</f>
        <v>45097.208333333336</v>
      </c>
      <c r="E3994">
        <v>62.96</v>
      </c>
      <c r="F3994">
        <v>28.78</v>
      </c>
      <c r="G3994">
        <v>30.02</v>
      </c>
      <c r="H3994">
        <v>29.97</v>
      </c>
      <c r="I3994">
        <v>7</v>
      </c>
      <c r="J3994" t="s">
        <v>18</v>
      </c>
    </row>
    <row r="3995" spans="1:10" x14ac:dyDescent="0.25">
      <c r="A3995" s="1">
        <v>45097</v>
      </c>
      <c r="B3995" s="7">
        <v>0.23958333333333334</v>
      </c>
      <c r="C3995" s="7">
        <v>0.20833333333333334</v>
      </c>
      <c r="D3995" s="8">
        <f>Weather[[#This Row],[Date]]+Weather[[#This Row],[WeatherHourlyBuckets]]</f>
        <v>45097.208333333336</v>
      </c>
      <c r="E3995">
        <v>62.6</v>
      </c>
      <c r="F3995">
        <v>29.36</v>
      </c>
      <c r="G3995">
        <v>30.2</v>
      </c>
      <c r="H3995">
        <v>29.97</v>
      </c>
      <c r="I3995">
        <v>9</v>
      </c>
      <c r="J3995" t="s">
        <v>18</v>
      </c>
    </row>
    <row r="3996" spans="1:10" x14ac:dyDescent="0.25">
      <c r="A3996" s="1">
        <v>45097</v>
      </c>
      <c r="B3996" s="7">
        <v>0.2361111111111111</v>
      </c>
      <c r="C3996" s="7">
        <v>0.20833333333333334</v>
      </c>
      <c r="D3996" s="8">
        <f>Weather[[#This Row],[Date]]+Weather[[#This Row],[WeatherHourlyBuckets]]</f>
        <v>45097.208333333336</v>
      </c>
      <c r="E3996">
        <v>62.6</v>
      </c>
      <c r="F3996">
        <v>29.36</v>
      </c>
      <c r="G3996">
        <v>30.2</v>
      </c>
      <c r="H3996">
        <v>29.97</v>
      </c>
      <c r="I3996">
        <v>8</v>
      </c>
      <c r="J3996" t="s">
        <v>18</v>
      </c>
    </row>
    <row r="3997" spans="1:10" x14ac:dyDescent="0.25">
      <c r="A3997" s="1">
        <v>45097</v>
      </c>
      <c r="B3997" s="7">
        <v>0.22916666666666666</v>
      </c>
      <c r="C3997" s="7">
        <v>0.20833333333333334</v>
      </c>
      <c r="D3997" s="8">
        <f>Weather[[#This Row],[Date]]+Weather[[#This Row],[WeatherHourlyBuckets]]</f>
        <v>45097.208333333336</v>
      </c>
      <c r="E3997">
        <v>64.400000000000006</v>
      </c>
      <c r="F3997">
        <v>25.61</v>
      </c>
      <c r="G3997">
        <v>28.4</v>
      </c>
      <c r="H3997">
        <v>29.96</v>
      </c>
      <c r="I3997">
        <v>10</v>
      </c>
      <c r="J3997" t="s">
        <v>18</v>
      </c>
    </row>
    <row r="3998" spans="1:10" x14ac:dyDescent="0.25">
      <c r="A3998" s="1">
        <v>45097</v>
      </c>
      <c r="B3998" s="7">
        <v>0.21527777777777779</v>
      </c>
      <c r="C3998" s="7">
        <v>0.20833333333333334</v>
      </c>
      <c r="D3998" s="8">
        <f>Weather[[#This Row],[Date]]+Weather[[#This Row],[WeatherHourlyBuckets]]</f>
        <v>45097.208333333336</v>
      </c>
      <c r="E3998">
        <v>64.400000000000006</v>
      </c>
      <c r="F3998">
        <v>25.61</v>
      </c>
      <c r="G3998">
        <v>28.4</v>
      </c>
      <c r="H3998">
        <v>29.96</v>
      </c>
      <c r="I3998">
        <v>10</v>
      </c>
      <c r="J3998" t="s">
        <v>19</v>
      </c>
    </row>
    <row r="3999" spans="1:10" x14ac:dyDescent="0.25">
      <c r="A3999" s="1">
        <v>45097</v>
      </c>
      <c r="B3999" s="7">
        <v>0.21180555555555555</v>
      </c>
      <c r="C3999" s="7">
        <v>0.20833333333333334</v>
      </c>
      <c r="D3999" s="8">
        <f>Weather[[#This Row],[Date]]+Weather[[#This Row],[WeatherHourlyBuckets]]</f>
        <v>45097.208333333336</v>
      </c>
      <c r="E3999">
        <v>64.400000000000006</v>
      </c>
      <c r="F3999">
        <v>25.61</v>
      </c>
      <c r="G3999">
        <v>28.4</v>
      </c>
      <c r="H3999">
        <v>29.96</v>
      </c>
      <c r="I3999">
        <v>10</v>
      </c>
      <c r="J3999" t="s">
        <v>19</v>
      </c>
    </row>
    <row r="4000" spans="1:10" x14ac:dyDescent="0.25">
      <c r="A4000" s="1">
        <v>45097</v>
      </c>
      <c r="B4000" s="7">
        <v>0.20833333333333334</v>
      </c>
      <c r="C4000" s="7">
        <v>0.20833333333333334</v>
      </c>
      <c r="D4000" s="8">
        <f>Weather[[#This Row],[Date]]+Weather[[#This Row],[WeatherHourlyBuckets]]</f>
        <v>45097.208333333336</v>
      </c>
      <c r="E4000">
        <v>64.400000000000006</v>
      </c>
      <c r="F4000">
        <v>25.61</v>
      </c>
      <c r="G4000">
        <v>28.4</v>
      </c>
      <c r="H4000">
        <v>29.95</v>
      </c>
      <c r="I4000">
        <v>9</v>
      </c>
      <c r="J4000" t="s">
        <v>19</v>
      </c>
    </row>
    <row r="4001" spans="1:10" x14ac:dyDescent="0.25">
      <c r="A4001" s="1">
        <v>45097</v>
      </c>
      <c r="B4001" s="7">
        <v>0.2048611111111111</v>
      </c>
      <c r="C4001" s="7">
        <v>0.16666666666666666</v>
      </c>
      <c r="D4001" s="8">
        <f>Weather[[#This Row],[Date]]+Weather[[#This Row],[WeatherHourlyBuckets]]</f>
        <v>45097.166666666664</v>
      </c>
      <c r="E4001">
        <v>62.6</v>
      </c>
      <c r="F4001">
        <v>27.28</v>
      </c>
      <c r="G4001">
        <v>28.4</v>
      </c>
      <c r="H4001">
        <v>29.96</v>
      </c>
      <c r="I4001">
        <v>8</v>
      </c>
      <c r="J4001" t="s">
        <v>19</v>
      </c>
    </row>
    <row r="4002" spans="1:10" x14ac:dyDescent="0.25">
      <c r="A4002" s="1">
        <v>45097</v>
      </c>
      <c r="B4002" s="7">
        <v>0.20347222222222222</v>
      </c>
      <c r="C4002" s="7">
        <v>0.16666666666666666</v>
      </c>
      <c r="D4002" s="8">
        <f>Weather[[#This Row],[Date]]+Weather[[#This Row],[WeatherHourlyBuckets]]</f>
        <v>45097.166666666664</v>
      </c>
      <c r="E4002">
        <v>62.96</v>
      </c>
      <c r="F4002">
        <v>27.54</v>
      </c>
      <c r="G4002">
        <v>28.94</v>
      </c>
      <c r="H4002">
        <v>29.96</v>
      </c>
      <c r="I4002">
        <v>8</v>
      </c>
      <c r="J4002" t="s">
        <v>19</v>
      </c>
    </row>
    <row r="4003" spans="1:10" x14ac:dyDescent="0.25">
      <c r="A4003" s="1">
        <v>45097</v>
      </c>
      <c r="B4003" s="7">
        <v>0.2013888888888889</v>
      </c>
      <c r="C4003" s="7">
        <v>0.16666666666666666</v>
      </c>
      <c r="D4003" s="8">
        <f>Weather[[#This Row],[Date]]+Weather[[#This Row],[WeatherHourlyBuckets]]</f>
        <v>45097.166666666664</v>
      </c>
      <c r="E4003">
        <v>62.6</v>
      </c>
      <c r="F4003">
        <v>27.28</v>
      </c>
      <c r="G4003">
        <v>28.4</v>
      </c>
      <c r="H4003">
        <v>29.96</v>
      </c>
      <c r="I4003">
        <v>8</v>
      </c>
      <c r="J4003" t="s">
        <v>27</v>
      </c>
    </row>
    <row r="4004" spans="1:10" x14ac:dyDescent="0.25">
      <c r="A4004" s="1">
        <v>45097</v>
      </c>
      <c r="B4004" s="7">
        <v>0.1736111111111111</v>
      </c>
      <c r="C4004" s="7">
        <v>0.16666666666666666</v>
      </c>
      <c r="D4004" s="8">
        <f>Weather[[#This Row],[Date]]+Weather[[#This Row],[WeatherHourlyBuckets]]</f>
        <v>45097.166666666664</v>
      </c>
      <c r="E4004">
        <v>60.8</v>
      </c>
      <c r="F4004">
        <v>31.28</v>
      </c>
      <c r="G4004">
        <v>30.2</v>
      </c>
      <c r="H4004">
        <v>29.94</v>
      </c>
      <c r="I4004">
        <v>6</v>
      </c>
      <c r="J4004" t="s">
        <v>24</v>
      </c>
    </row>
    <row r="4005" spans="1:10" x14ac:dyDescent="0.25">
      <c r="A4005" s="1">
        <v>45097</v>
      </c>
      <c r="B4005" s="7">
        <v>0.1701388888888889</v>
      </c>
      <c r="C4005" s="7">
        <v>0.16666666666666666</v>
      </c>
      <c r="D4005" s="8">
        <f>Weather[[#This Row],[Date]]+Weather[[#This Row],[WeatherHourlyBuckets]]</f>
        <v>45097.166666666664</v>
      </c>
      <c r="E4005">
        <v>62.6</v>
      </c>
      <c r="F4005">
        <v>29.36</v>
      </c>
      <c r="G4005">
        <v>30.2</v>
      </c>
      <c r="H4005">
        <v>29.94</v>
      </c>
      <c r="I4005">
        <v>8</v>
      </c>
      <c r="J4005" t="s">
        <v>21</v>
      </c>
    </row>
    <row r="4006" spans="1:10" x14ac:dyDescent="0.25">
      <c r="A4006" s="1">
        <v>45097</v>
      </c>
      <c r="B4006" s="7">
        <v>0.16666666666666666</v>
      </c>
      <c r="C4006" s="7">
        <v>0.16666666666666666</v>
      </c>
      <c r="D4006" s="8">
        <f>Weather[[#This Row],[Date]]+Weather[[#This Row],[WeatherHourlyBuckets]]</f>
        <v>45097.166666666664</v>
      </c>
      <c r="E4006">
        <v>64.400000000000006</v>
      </c>
      <c r="F4006">
        <v>25.61</v>
      </c>
      <c r="G4006">
        <v>28.4</v>
      </c>
      <c r="H4006">
        <v>29.94</v>
      </c>
      <c r="I4006">
        <v>6</v>
      </c>
      <c r="J4006" t="s">
        <v>21</v>
      </c>
    </row>
    <row r="4007" spans="1:10" x14ac:dyDescent="0.25">
      <c r="A4007" s="1">
        <v>45097</v>
      </c>
      <c r="B4007" s="7">
        <v>0.16319444444444445</v>
      </c>
      <c r="C4007" s="7">
        <v>0.125</v>
      </c>
      <c r="D4007" s="8">
        <f>Weather[[#This Row],[Date]]+Weather[[#This Row],[WeatherHourlyBuckets]]</f>
        <v>45097.125</v>
      </c>
      <c r="E4007">
        <v>62.6</v>
      </c>
      <c r="F4007">
        <v>29.36</v>
      </c>
      <c r="G4007">
        <v>30.2</v>
      </c>
      <c r="H4007">
        <v>29.94</v>
      </c>
      <c r="I4007">
        <v>9</v>
      </c>
      <c r="J4007" t="s">
        <v>24</v>
      </c>
    </row>
    <row r="4008" spans="1:10" x14ac:dyDescent="0.25">
      <c r="A4008" s="1">
        <v>45097</v>
      </c>
      <c r="B4008" s="7">
        <v>0.16180555555555556</v>
      </c>
      <c r="C4008" s="7">
        <v>0.125</v>
      </c>
      <c r="D4008" s="8">
        <f>Weather[[#This Row],[Date]]+Weather[[#This Row],[WeatherHourlyBuckets]]</f>
        <v>45097.125</v>
      </c>
      <c r="E4008">
        <v>64.040000000000006</v>
      </c>
      <c r="F4008">
        <v>27.71</v>
      </c>
      <c r="G4008">
        <v>30.02</v>
      </c>
      <c r="H4008">
        <v>29.94</v>
      </c>
      <c r="I4008">
        <v>8</v>
      </c>
      <c r="J4008" t="s">
        <v>24</v>
      </c>
    </row>
    <row r="4009" spans="1:10" x14ac:dyDescent="0.25">
      <c r="A4009" s="1">
        <v>45097</v>
      </c>
      <c r="B4009" s="7">
        <v>0.15972222222222221</v>
      </c>
      <c r="C4009" s="7">
        <v>0.125</v>
      </c>
      <c r="D4009" s="8">
        <f>Weather[[#This Row],[Date]]+Weather[[#This Row],[WeatherHourlyBuckets]]</f>
        <v>45097.125</v>
      </c>
      <c r="E4009">
        <v>64.400000000000006</v>
      </c>
      <c r="F4009">
        <v>27.56</v>
      </c>
      <c r="G4009">
        <v>30.2</v>
      </c>
      <c r="H4009">
        <v>29.94</v>
      </c>
      <c r="I4009">
        <v>8</v>
      </c>
      <c r="J4009" t="s">
        <v>24</v>
      </c>
    </row>
    <row r="4010" spans="1:10" x14ac:dyDescent="0.25">
      <c r="A4010" s="1">
        <v>45097</v>
      </c>
      <c r="B4010" s="7">
        <v>0.15625</v>
      </c>
      <c r="C4010" s="7">
        <v>0.125</v>
      </c>
      <c r="D4010" s="8">
        <f>Weather[[#This Row],[Date]]+Weather[[#This Row],[WeatherHourlyBuckets]]</f>
        <v>45097.125</v>
      </c>
      <c r="E4010">
        <v>64.400000000000006</v>
      </c>
      <c r="F4010">
        <v>25.61</v>
      </c>
      <c r="G4010">
        <v>28.4</v>
      </c>
      <c r="H4010">
        <v>29.94</v>
      </c>
      <c r="I4010">
        <v>8</v>
      </c>
      <c r="J4010" t="s">
        <v>24</v>
      </c>
    </row>
    <row r="4011" spans="1:10" x14ac:dyDescent="0.25">
      <c r="A4011" s="1">
        <v>45097</v>
      </c>
      <c r="B4011" s="7">
        <v>0.15277777777777779</v>
      </c>
      <c r="C4011" s="7">
        <v>0.125</v>
      </c>
      <c r="D4011" s="8">
        <f>Weather[[#This Row],[Date]]+Weather[[#This Row],[WeatherHourlyBuckets]]</f>
        <v>45097.125</v>
      </c>
      <c r="E4011">
        <v>64.400000000000006</v>
      </c>
      <c r="F4011">
        <v>27.56</v>
      </c>
      <c r="G4011">
        <v>30.2</v>
      </c>
      <c r="H4011">
        <v>29.94</v>
      </c>
      <c r="I4011">
        <v>10</v>
      </c>
      <c r="J4011" t="s">
        <v>24</v>
      </c>
    </row>
    <row r="4012" spans="1:10" x14ac:dyDescent="0.25">
      <c r="A4012" s="1">
        <v>45097</v>
      </c>
      <c r="B4012" s="7">
        <v>0.14930555555555555</v>
      </c>
      <c r="C4012" s="7">
        <v>0.125</v>
      </c>
      <c r="D4012" s="8">
        <f>Weather[[#This Row],[Date]]+Weather[[#This Row],[WeatherHourlyBuckets]]</f>
        <v>45097.125</v>
      </c>
      <c r="E4012">
        <v>64.400000000000006</v>
      </c>
      <c r="F4012">
        <v>27.56</v>
      </c>
      <c r="G4012">
        <v>30.2</v>
      </c>
      <c r="H4012">
        <v>29.94</v>
      </c>
      <c r="I4012">
        <v>8</v>
      </c>
      <c r="J4012" t="s">
        <v>24</v>
      </c>
    </row>
    <row r="4013" spans="1:10" x14ac:dyDescent="0.25">
      <c r="A4013" s="1">
        <v>45097</v>
      </c>
      <c r="B4013" s="7">
        <v>0.14583333333333334</v>
      </c>
      <c r="C4013" s="7">
        <v>0.125</v>
      </c>
      <c r="D4013" s="8">
        <f>Weather[[#This Row],[Date]]+Weather[[#This Row],[WeatherHourlyBuckets]]</f>
        <v>45097.125</v>
      </c>
      <c r="E4013">
        <v>66.2</v>
      </c>
      <c r="F4013">
        <v>24.06</v>
      </c>
      <c r="G4013">
        <v>28.4</v>
      </c>
      <c r="H4013">
        <v>29.94</v>
      </c>
      <c r="I4013">
        <v>11</v>
      </c>
      <c r="J4013" t="s">
        <v>24</v>
      </c>
    </row>
    <row r="4014" spans="1:10" x14ac:dyDescent="0.25">
      <c r="A4014" s="1">
        <v>45097</v>
      </c>
      <c r="B4014" s="7">
        <v>0.13194444444444445</v>
      </c>
      <c r="C4014" s="7">
        <v>0.125</v>
      </c>
      <c r="D4014" s="8">
        <f>Weather[[#This Row],[Date]]+Weather[[#This Row],[WeatherHourlyBuckets]]</f>
        <v>45097.125</v>
      </c>
      <c r="E4014">
        <v>64.400000000000006</v>
      </c>
      <c r="F4014">
        <v>27.56</v>
      </c>
      <c r="G4014">
        <v>30.2</v>
      </c>
      <c r="H4014">
        <v>29.94</v>
      </c>
      <c r="I4014">
        <v>11</v>
      </c>
      <c r="J4014" t="s">
        <v>27</v>
      </c>
    </row>
    <row r="4015" spans="1:10" x14ac:dyDescent="0.25">
      <c r="A4015" s="1">
        <v>45097</v>
      </c>
      <c r="B4015" s="7">
        <v>0.12847222222222221</v>
      </c>
      <c r="C4015" s="7">
        <v>0.125</v>
      </c>
      <c r="D4015" s="8">
        <f>Weather[[#This Row],[Date]]+Weather[[#This Row],[WeatherHourlyBuckets]]</f>
        <v>45097.125</v>
      </c>
      <c r="E4015">
        <v>64.400000000000006</v>
      </c>
      <c r="F4015">
        <v>27.56</v>
      </c>
      <c r="G4015">
        <v>30.2</v>
      </c>
      <c r="H4015">
        <v>29.94</v>
      </c>
      <c r="I4015">
        <v>12</v>
      </c>
      <c r="J4015" t="s">
        <v>27</v>
      </c>
    </row>
    <row r="4016" spans="1:10" x14ac:dyDescent="0.25">
      <c r="A4016" s="1">
        <v>45097</v>
      </c>
      <c r="B4016" s="7">
        <v>0.125</v>
      </c>
      <c r="C4016" s="7">
        <v>0.125</v>
      </c>
      <c r="D4016" s="8">
        <f>Weather[[#This Row],[Date]]+Weather[[#This Row],[WeatherHourlyBuckets]]</f>
        <v>45097.125</v>
      </c>
      <c r="E4016">
        <v>66.2</v>
      </c>
      <c r="F4016">
        <v>25.89</v>
      </c>
      <c r="G4016">
        <v>30.2</v>
      </c>
      <c r="H4016">
        <v>29.94</v>
      </c>
      <c r="I4016">
        <v>12</v>
      </c>
      <c r="J4016" t="s">
        <v>27</v>
      </c>
    </row>
    <row r="4017" spans="1:11" x14ac:dyDescent="0.25">
      <c r="A4017" s="1">
        <v>45097</v>
      </c>
      <c r="B4017" s="7">
        <v>0.12152777777777778</v>
      </c>
      <c r="C4017" s="7">
        <v>8.3333333333333329E-2</v>
      </c>
      <c r="D4017" s="8">
        <f>Weather[[#This Row],[Date]]+Weather[[#This Row],[WeatherHourlyBuckets]]</f>
        <v>45097.083333333336</v>
      </c>
      <c r="E4017">
        <v>64.400000000000006</v>
      </c>
      <c r="F4017">
        <v>27.56</v>
      </c>
      <c r="G4017">
        <v>30.2</v>
      </c>
      <c r="H4017">
        <v>29.94</v>
      </c>
      <c r="I4017">
        <v>12</v>
      </c>
      <c r="J4017" t="s">
        <v>27</v>
      </c>
    </row>
    <row r="4018" spans="1:11" x14ac:dyDescent="0.25">
      <c r="A4018" s="1">
        <v>45097</v>
      </c>
      <c r="B4018" s="7">
        <v>0.12013888888888889</v>
      </c>
      <c r="C4018" s="7">
        <v>8.3333333333333329E-2</v>
      </c>
      <c r="D4018" s="8">
        <f>Weather[[#This Row],[Date]]+Weather[[#This Row],[WeatherHourlyBuckets]]</f>
        <v>45097.083333333336</v>
      </c>
      <c r="E4018">
        <v>64.94</v>
      </c>
      <c r="F4018">
        <v>27.85</v>
      </c>
      <c r="G4018">
        <v>30.92</v>
      </c>
      <c r="H4018">
        <v>29.94</v>
      </c>
      <c r="I4018">
        <v>12</v>
      </c>
      <c r="J4018" t="s">
        <v>27</v>
      </c>
    </row>
    <row r="4019" spans="1:11" x14ac:dyDescent="0.25">
      <c r="A4019" s="1">
        <v>45097</v>
      </c>
      <c r="B4019" s="7">
        <v>0.11805555555555555</v>
      </c>
      <c r="C4019" s="7">
        <v>8.3333333333333329E-2</v>
      </c>
      <c r="D4019" s="8">
        <f>Weather[[#This Row],[Date]]+Weather[[#This Row],[WeatherHourlyBuckets]]</f>
        <v>45097.083333333336</v>
      </c>
      <c r="E4019">
        <v>64.400000000000006</v>
      </c>
      <c r="F4019">
        <v>27.56</v>
      </c>
      <c r="G4019">
        <v>30.2</v>
      </c>
      <c r="H4019">
        <v>29.94</v>
      </c>
      <c r="I4019">
        <v>12</v>
      </c>
      <c r="J4019" t="s">
        <v>27</v>
      </c>
    </row>
    <row r="4020" spans="1:11" x14ac:dyDescent="0.25">
      <c r="A4020" s="1">
        <v>45097</v>
      </c>
      <c r="B4020" s="7">
        <v>0.11458333333333333</v>
      </c>
      <c r="C4020" s="7">
        <v>8.3333333333333329E-2</v>
      </c>
      <c r="D4020" s="8">
        <f>Weather[[#This Row],[Date]]+Weather[[#This Row],[WeatherHourlyBuckets]]</f>
        <v>45097.083333333336</v>
      </c>
      <c r="E4020">
        <v>64.400000000000006</v>
      </c>
      <c r="F4020">
        <v>27.56</v>
      </c>
      <c r="G4020">
        <v>30.2</v>
      </c>
      <c r="H4020">
        <v>29.94</v>
      </c>
      <c r="I4020">
        <v>11</v>
      </c>
      <c r="J4020" t="s">
        <v>27</v>
      </c>
    </row>
    <row r="4021" spans="1:11" x14ac:dyDescent="0.25">
      <c r="A4021" s="1">
        <v>45097</v>
      </c>
      <c r="B4021" s="7">
        <v>0.1111111111111111</v>
      </c>
      <c r="C4021" s="7">
        <v>8.3333333333333329E-2</v>
      </c>
      <c r="D4021" s="8">
        <f>Weather[[#This Row],[Date]]+Weather[[#This Row],[WeatherHourlyBuckets]]</f>
        <v>45097.083333333336</v>
      </c>
      <c r="E4021">
        <v>64.400000000000006</v>
      </c>
      <c r="F4021">
        <v>29.65</v>
      </c>
      <c r="G4021">
        <v>32</v>
      </c>
      <c r="H4021">
        <v>29.94</v>
      </c>
      <c r="I4021">
        <v>11</v>
      </c>
      <c r="J4021" t="s">
        <v>27</v>
      </c>
    </row>
    <row r="4022" spans="1:11" x14ac:dyDescent="0.25">
      <c r="A4022" s="1">
        <v>45097</v>
      </c>
      <c r="B4022" s="7">
        <v>0.1076388888888889</v>
      </c>
      <c r="C4022" s="7">
        <v>8.3333333333333329E-2</v>
      </c>
      <c r="D4022" s="8">
        <f>Weather[[#This Row],[Date]]+Weather[[#This Row],[WeatherHourlyBuckets]]</f>
        <v>45097.083333333336</v>
      </c>
      <c r="E4022">
        <v>64.400000000000006</v>
      </c>
      <c r="F4022">
        <v>29.65</v>
      </c>
      <c r="G4022">
        <v>32</v>
      </c>
      <c r="H4022">
        <v>29.94</v>
      </c>
      <c r="I4022">
        <v>9</v>
      </c>
      <c r="J4022" t="s">
        <v>27</v>
      </c>
    </row>
    <row r="4023" spans="1:11" x14ac:dyDescent="0.25">
      <c r="A4023" s="1">
        <v>45097</v>
      </c>
      <c r="B4023" s="7">
        <v>0.10416666666666667</v>
      </c>
      <c r="C4023" s="7">
        <v>8.3333333333333329E-2</v>
      </c>
      <c r="D4023" s="8">
        <f>Weather[[#This Row],[Date]]+Weather[[#This Row],[WeatherHourlyBuckets]]</f>
        <v>45097.083333333336</v>
      </c>
      <c r="E4023">
        <v>62.6</v>
      </c>
      <c r="F4023">
        <v>31.58</v>
      </c>
      <c r="G4023">
        <v>32</v>
      </c>
      <c r="H4023">
        <v>29.94</v>
      </c>
      <c r="I4023">
        <v>11</v>
      </c>
      <c r="J4023" t="s">
        <v>27</v>
      </c>
    </row>
    <row r="4024" spans="1:11" x14ac:dyDescent="0.25">
      <c r="A4024" s="1">
        <v>45097</v>
      </c>
      <c r="B4024" s="7">
        <v>9.375E-2</v>
      </c>
      <c r="C4024" s="7">
        <v>8.3333333333333329E-2</v>
      </c>
      <c r="D4024" s="8">
        <f>Weather[[#This Row],[Date]]+Weather[[#This Row],[WeatherHourlyBuckets]]</f>
        <v>45097.083333333336</v>
      </c>
      <c r="E4024">
        <v>64.400000000000006</v>
      </c>
      <c r="F4024">
        <v>27.56</v>
      </c>
      <c r="G4024">
        <v>30.2</v>
      </c>
      <c r="H4024">
        <v>29.93</v>
      </c>
      <c r="I4024">
        <v>3</v>
      </c>
      <c r="J4024" t="s">
        <v>27</v>
      </c>
    </row>
    <row r="4025" spans="1:11" x14ac:dyDescent="0.25">
      <c r="A4025" s="1">
        <v>45097</v>
      </c>
      <c r="B4025" s="7">
        <v>9.0277777777777776E-2</v>
      </c>
      <c r="C4025" s="7">
        <v>8.3333333333333329E-2</v>
      </c>
      <c r="D4025" s="8">
        <f>Weather[[#This Row],[Date]]+Weather[[#This Row],[WeatherHourlyBuckets]]</f>
        <v>45097.083333333336</v>
      </c>
      <c r="E4025">
        <v>64.400000000000006</v>
      </c>
      <c r="F4025">
        <v>31.88</v>
      </c>
      <c r="G4025">
        <v>33.799999999999997</v>
      </c>
      <c r="H4025">
        <v>29.93</v>
      </c>
      <c r="J4025" t="s">
        <v>20</v>
      </c>
    </row>
    <row r="4026" spans="1:11" x14ac:dyDescent="0.25">
      <c r="A4026" s="1">
        <v>45097</v>
      </c>
      <c r="B4026" s="7">
        <v>8.6805555555555552E-2</v>
      </c>
      <c r="C4026" s="7">
        <v>8.3333333333333329E-2</v>
      </c>
      <c r="D4026" s="8">
        <f>Weather[[#This Row],[Date]]+Weather[[#This Row],[WeatherHourlyBuckets]]</f>
        <v>45097.083333333336</v>
      </c>
      <c r="E4026">
        <v>62.6</v>
      </c>
      <c r="F4026">
        <v>36.47</v>
      </c>
      <c r="G4026">
        <v>35.6</v>
      </c>
      <c r="H4026">
        <v>29.93</v>
      </c>
      <c r="I4026">
        <v>4</v>
      </c>
      <c r="J4026" t="s">
        <v>22</v>
      </c>
    </row>
    <row r="4027" spans="1:11" x14ac:dyDescent="0.25">
      <c r="A4027" s="1">
        <v>45097</v>
      </c>
      <c r="B4027" s="7">
        <v>8.3333333333333329E-2</v>
      </c>
      <c r="C4027" s="7">
        <v>8.3333333333333329E-2</v>
      </c>
      <c r="D4027" s="8">
        <f>Weather[[#This Row],[Date]]+Weather[[#This Row],[WeatherHourlyBuckets]]</f>
        <v>45097.083333333336</v>
      </c>
      <c r="E4027">
        <v>64.400000000000006</v>
      </c>
      <c r="F4027">
        <v>31.88</v>
      </c>
      <c r="G4027">
        <v>33.799999999999997</v>
      </c>
      <c r="H4027">
        <v>29.93</v>
      </c>
      <c r="I4027">
        <v>3</v>
      </c>
      <c r="J4027" t="s">
        <v>22</v>
      </c>
    </row>
    <row r="4028" spans="1:11" x14ac:dyDescent="0.25">
      <c r="A4028" s="1">
        <v>45097</v>
      </c>
      <c r="B4028" s="7">
        <v>7.9861111111111105E-2</v>
      </c>
      <c r="C4028" s="7">
        <v>4.1666666666666664E-2</v>
      </c>
      <c r="D4028" s="8">
        <f>Weather[[#This Row],[Date]]+Weather[[#This Row],[WeatherHourlyBuckets]]</f>
        <v>45097.041666666664</v>
      </c>
      <c r="E4028">
        <v>64.400000000000006</v>
      </c>
      <c r="F4028">
        <v>31.88</v>
      </c>
      <c r="G4028">
        <v>33.799999999999997</v>
      </c>
      <c r="H4028">
        <v>29.93</v>
      </c>
      <c r="J4028" t="s">
        <v>20</v>
      </c>
    </row>
    <row r="4029" spans="1:11" x14ac:dyDescent="0.25">
      <c r="A4029" s="1">
        <v>45097</v>
      </c>
      <c r="B4029" s="7">
        <v>7.8472222222222221E-2</v>
      </c>
      <c r="C4029" s="7">
        <v>4.1666666666666664E-2</v>
      </c>
      <c r="D4029" s="8">
        <f>Weather[[#This Row],[Date]]+Weather[[#This Row],[WeatherHourlyBuckets]]</f>
        <v>45097.041666666664</v>
      </c>
      <c r="E4029">
        <v>64.040000000000006</v>
      </c>
      <c r="F4029">
        <v>32.51</v>
      </c>
      <c r="G4029">
        <v>33.979999999999997</v>
      </c>
      <c r="H4029">
        <v>29.93</v>
      </c>
      <c r="J4029" t="s">
        <v>20</v>
      </c>
    </row>
    <row r="4030" spans="1:11" x14ac:dyDescent="0.25">
      <c r="A4030" s="1">
        <v>45097</v>
      </c>
      <c r="B4030" s="7">
        <v>7.6388888888888895E-2</v>
      </c>
      <c r="C4030" s="7">
        <v>4.1666666666666664E-2</v>
      </c>
      <c r="D4030" s="8">
        <f>Weather[[#This Row],[Date]]+Weather[[#This Row],[WeatherHourlyBuckets]]</f>
        <v>45097.041666666664</v>
      </c>
      <c r="E4030">
        <v>64.400000000000006</v>
      </c>
      <c r="F4030">
        <v>31.88</v>
      </c>
      <c r="G4030">
        <v>33.799999999999997</v>
      </c>
      <c r="H4030">
        <v>29.93</v>
      </c>
      <c r="J4030" t="s">
        <v>20</v>
      </c>
    </row>
    <row r="4031" spans="1:11" x14ac:dyDescent="0.25">
      <c r="A4031" s="1">
        <v>45097</v>
      </c>
      <c r="B4031" s="7">
        <v>3.6805555555555557E-2</v>
      </c>
      <c r="C4031" s="7">
        <v>0</v>
      </c>
      <c r="D4031" s="8">
        <f>Weather[[#This Row],[Date]]+Weather[[#This Row],[WeatherHourlyBuckets]]</f>
        <v>45097</v>
      </c>
      <c r="E4031">
        <v>62.96</v>
      </c>
      <c r="F4031">
        <v>42.68</v>
      </c>
      <c r="G4031">
        <v>39.92</v>
      </c>
      <c r="H4031">
        <v>29.93</v>
      </c>
      <c r="I4031">
        <v>5</v>
      </c>
      <c r="J4031" t="s">
        <v>24</v>
      </c>
    </row>
    <row r="4032" spans="1:11" x14ac:dyDescent="0.25">
      <c r="A4032" s="1">
        <v>45097</v>
      </c>
      <c r="B4032" s="7">
        <v>0.76041666666666663</v>
      </c>
      <c r="C4032" s="7">
        <v>0.75</v>
      </c>
      <c r="D4032" s="8">
        <f>Weather[[#This Row],[Date]]+Weather[[#This Row],[WeatherHourlyBuckets]]</f>
        <v>45097.75</v>
      </c>
      <c r="E4032">
        <v>78.8</v>
      </c>
      <c r="F4032">
        <v>27.87</v>
      </c>
      <c r="G4032">
        <v>42.8</v>
      </c>
      <c r="H4032">
        <v>30.02</v>
      </c>
      <c r="I4032">
        <v>11</v>
      </c>
      <c r="J4032" t="s">
        <v>13</v>
      </c>
      <c r="K4032">
        <v>16</v>
      </c>
    </row>
    <row r="4033" spans="1:11" x14ac:dyDescent="0.25">
      <c r="A4033" s="1">
        <v>45097</v>
      </c>
      <c r="B4033" s="7">
        <v>0.73611111111111116</v>
      </c>
      <c r="C4033" s="7">
        <v>0.70833333333333337</v>
      </c>
      <c r="D4033" s="8">
        <f>Weather[[#This Row],[Date]]+Weather[[#This Row],[WeatherHourlyBuckets]]</f>
        <v>45097.708333333336</v>
      </c>
      <c r="E4033">
        <v>80.599999999999994</v>
      </c>
      <c r="F4033">
        <v>24.52</v>
      </c>
      <c r="G4033">
        <v>41</v>
      </c>
      <c r="H4033">
        <v>30.02</v>
      </c>
      <c r="I4033">
        <v>11</v>
      </c>
      <c r="J4033" t="s">
        <v>22</v>
      </c>
      <c r="K4033">
        <v>17</v>
      </c>
    </row>
    <row r="4034" spans="1:11" x14ac:dyDescent="0.25">
      <c r="A4034" s="1">
        <v>45097</v>
      </c>
      <c r="B4034" s="7">
        <v>0.73263888888888884</v>
      </c>
      <c r="C4034" s="7">
        <v>0.70833333333333337</v>
      </c>
      <c r="D4034" s="8">
        <f>Weather[[#This Row],[Date]]+Weather[[#This Row],[WeatherHourlyBuckets]]</f>
        <v>45097.708333333336</v>
      </c>
      <c r="E4034">
        <v>80.599999999999994</v>
      </c>
      <c r="F4034">
        <v>24.52</v>
      </c>
      <c r="G4034">
        <v>41</v>
      </c>
      <c r="H4034">
        <v>30.01</v>
      </c>
      <c r="I4034">
        <v>11</v>
      </c>
      <c r="J4034" t="s">
        <v>12</v>
      </c>
      <c r="K4034">
        <v>17</v>
      </c>
    </row>
    <row r="4035" spans="1:11" x14ac:dyDescent="0.25">
      <c r="A4035" s="1">
        <v>45097</v>
      </c>
      <c r="B4035" s="7">
        <v>0.72916666666666663</v>
      </c>
      <c r="C4035" s="7">
        <v>0.70833333333333337</v>
      </c>
      <c r="D4035" s="8">
        <f>Weather[[#This Row],[Date]]+Weather[[#This Row],[WeatherHourlyBuckets]]</f>
        <v>45097.708333333336</v>
      </c>
      <c r="E4035">
        <v>80.599999999999994</v>
      </c>
      <c r="F4035">
        <v>22.86</v>
      </c>
      <c r="G4035">
        <v>39.200000000000003</v>
      </c>
      <c r="H4035">
        <v>30.01</v>
      </c>
      <c r="I4035">
        <v>10</v>
      </c>
      <c r="J4035" t="s">
        <v>13</v>
      </c>
      <c r="K4035">
        <v>15</v>
      </c>
    </row>
    <row r="4036" spans="1:11" x14ac:dyDescent="0.25">
      <c r="A4036" s="1">
        <v>45097</v>
      </c>
      <c r="B4036" s="7">
        <v>0.71875</v>
      </c>
      <c r="C4036" s="7">
        <v>0.70833333333333337</v>
      </c>
      <c r="D4036" s="8">
        <f>Weather[[#This Row],[Date]]+Weather[[#This Row],[WeatherHourlyBuckets]]</f>
        <v>45097.708333333336</v>
      </c>
      <c r="E4036">
        <v>80.599999999999994</v>
      </c>
      <c r="F4036">
        <v>24.52</v>
      </c>
      <c r="G4036">
        <v>41</v>
      </c>
      <c r="H4036">
        <v>30</v>
      </c>
      <c r="I4036">
        <v>11</v>
      </c>
      <c r="J4036" t="s">
        <v>13</v>
      </c>
      <c r="K4036">
        <v>16</v>
      </c>
    </row>
    <row r="4037" spans="1:11" x14ac:dyDescent="0.25">
      <c r="A4037" s="1">
        <v>45097</v>
      </c>
      <c r="B4037" s="7">
        <v>0.69097222222222221</v>
      </c>
      <c r="C4037" s="7">
        <v>0.66666666666666663</v>
      </c>
      <c r="D4037" s="8">
        <f>Weather[[#This Row],[Date]]+Weather[[#This Row],[WeatherHourlyBuckets]]</f>
        <v>45097.666666666664</v>
      </c>
      <c r="E4037">
        <v>82.4</v>
      </c>
      <c r="F4037">
        <v>20.100000000000001</v>
      </c>
      <c r="G4037">
        <v>37.4</v>
      </c>
      <c r="H4037">
        <v>30</v>
      </c>
      <c r="I4037">
        <v>12</v>
      </c>
      <c r="J4037" t="s">
        <v>13</v>
      </c>
      <c r="K4037">
        <v>17</v>
      </c>
    </row>
    <row r="4038" spans="1:11" x14ac:dyDescent="0.25">
      <c r="A4038" s="1">
        <v>45097</v>
      </c>
      <c r="B4038" s="7">
        <v>0.6875</v>
      </c>
      <c r="C4038" s="7">
        <v>0.66666666666666663</v>
      </c>
      <c r="D4038" s="8">
        <f>Weather[[#This Row],[Date]]+Weather[[#This Row],[WeatherHourlyBuckets]]</f>
        <v>45097.666666666664</v>
      </c>
      <c r="E4038">
        <v>82.4</v>
      </c>
      <c r="F4038">
        <v>20.100000000000001</v>
      </c>
      <c r="G4038">
        <v>37.4</v>
      </c>
      <c r="H4038">
        <v>30</v>
      </c>
      <c r="I4038">
        <v>11</v>
      </c>
      <c r="J4038" t="s">
        <v>13</v>
      </c>
      <c r="K4038">
        <v>21</v>
      </c>
    </row>
    <row r="4039" spans="1:11" x14ac:dyDescent="0.25">
      <c r="A4039" s="1">
        <v>45097</v>
      </c>
      <c r="B4039" s="7">
        <v>0.67708333333333337</v>
      </c>
      <c r="C4039" s="7">
        <v>0.66666666666666663</v>
      </c>
      <c r="D4039" s="8">
        <f>Weather[[#This Row],[Date]]+Weather[[#This Row],[WeatherHourlyBuckets]]</f>
        <v>45097.666666666664</v>
      </c>
      <c r="E4039">
        <v>82.4</v>
      </c>
      <c r="F4039">
        <v>18.72</v>
      </c>
      <c r="G4039">
        <v>35.61</v>
      </c>
      <c r="H4039">
        <v>30</v>
      </c>
      <c r="I4039">
        <v>13</v>
      </c>
      <c r="J4039" t="s">
        <v>22</v>
      </c>
      <c r="K4039">
        <v>18</v>
      </c>
    </row>
    <row r="4040" spans="1:11" x14ac:dyDescent="0.25">
      <c r="A4040" s="1">
        <v>45097</v>
      </c>
      <c r="B4040" s="7">
        <v>0.67361111111111116</v>
      </c>
      <c r="C4040" s="7">
        <v>0.66666666666666663</v>
      </c>
      <c r="D4040" s="8">
        <f>Weather[[#This Row],[Date]]+Weather[[#This Row],[WeatherHourlyBuckets]]</f>
        <v>45097.666666666664</v>
      </c>
      <c r="E4040">
        <v>82.4</v>
      </c>
      <c r="F4040">
        <v>20.100000000000001</v>
      </c>
      <c r="G4040">
        <v>37.4</v>
      </c>
      <c r="H4040">
        <v>30</v>
      </c>
      <c r="I4040">
        <v>13</v>
      </c>
      <c r="J4040" t="s">
        <v>13</v>
      </c>
      <c r="K4040">
        <v>18</v>
      </c>
    </row>
    <row r="4041" spans="1:11" x14ac:dyDescent="0.25">
      <c r="A4041" s="1">
        <v>45097</v>
      </c>
      <c r="B4041" s="7">
        <v>0.66180555555555554</v>
      </c>
      <c r="C4041" s="7">
        <v>0.625</v>
      </c>
      <c r="D4041" s="8">
        <f>Weather[[#This Row],[Date]]+Weather[[#This Row],[WeatherHourlyBuckets]]</f>
        <v>45097.625</v>
      </c>
      <c r="E4041">
        <v>82.04</v>
      </c>
      <c r="F4041">
        <v>20.05</v>
      </c>
      <c r="G4041">
        <v>37.049999999999997</v>
      </c>
      <c r="H4041">
        <v>30.01</v>
      </c>
      <c r="I4041">
        <v>11</v>
      </c>
      <c r="J4041" t="s">
        <v>13</v>
      </c>
      <c r="K4041">
        <v>18</v>
      </c>
    </row>
    <row r="4042" spans="1:11" x14ac:dyDescent="0.25">
      <c r="A4042" s="1">
        <v>45097</v>
      </c>
      <c r="B4042" s="7">
        <v>0.65972222222222221</v>
      </c>
      <c r="C4042" s="7">
        <v>0.625</v>
      </c>
      <c r="D4042" s="8">
        <f>Weather[[#This Row],[Date]]+Weather[[#This Row],[WeatherHourlyBuckets]]</f>
        <v>45097.625</v>
      </c>
      <c r="E4042">
        <v>82.4</v>
      </c>
      <c r="F4042">
        <v>17.420000000000002</v>
      </c>
      <c r="G4042">
        <v>33.799999999999997</v>
      </c>
      <c r="H4042">
        <v>30.01</v>
      </c>
      <c r="I4042">
        <v>9</v>
      </c>
      <c r="J4042" t="s">
        <v>22</v>
      </c>
      <c r="K4042">
        <v>14</v>
      </c>
    </row>
    <row r="4043" spans="1:11" x14ac:dyDescent="0.25">
      <c r="A4043" s="1">
        <v>45096</v>
      </c>
      <c r="B4043" s="7">
        <v>4.8611111111111112E-2</v>
      </c>
      <c r="C4043" s="7">
        <v>4.1666666666666664E-2</v>
      </c>
      <c r="D4043" s="8">
        <f>Weather[[#This Row],[Date]]+Weather[[#This Row],[WeatherHourlyBuckets]]</f>
        <v>45096.041666666664</v>
      </c>
      <c r="E4043">
        <v>62.6</v>
      </c>
      <c r="F4043">
        <v>55.41</v>
      </c>
      <c r="G4043">
        <v>46.4</v>
      </c>
      <c r="H4043">
        <v>29.89</v>
      </c>
      <c r="I4043">
        <v>9</v>
      </c>
      <c r="J4043" t="s">
        <v>21</v>
      </c>
    </row>
    <row r="4044" spans="1:11" x14ac:dyDescent="0.25">
      <c r="A4044" s="1">
        <v>45096</v>
      </c>
      <c r="B4044" s="7">
        <v>4.5138888888888888E-2</v>
      </c>
      <c r="C4044" s="7">
        <v>4.1666666666666664E-2</v>
      </c>
      <c r="D4044" s="8">
        <f>Weather[[#This Row],[Date]]+Weather[[#This Row],[WeatherHourlyBuckets]]</f>
        <v>45096.041666666664</v>
      </c>
      <c r="E4044">
        <v>62.6</v>
      </c>
      <c r="F4044">
        <v>55.41</v>
      </c>
      <c r="G4044">
        <v>46.4</v>
      </c>
      <c r="H4044">
        <v>29.89</v>
      </c>
      <c r="I4044">
        <v>9</v>
      </c>
      <c r="J4044" t="s">
        <v>21</v>
      </c>
    </row>
    <row r="4045" spans="1:11" x14ac:dyDescent="0.25">
      <c r="A4045" s="1">
        <v>45096</v>
      </c>
      <c r="B4045" s="7">
        <v>4.1666666666666664E-2</v>
      </c>
      <c r="C4045" s="7">
        <v>4.1666666666666664E-2</v>
      </c>
      <c r="D4045" s="8">
        <f>Weather[[#This Row],[Date]]+Weather[[#This Row],[WeatherHourlyBuckets]]</f>
        <v>45096.041666666664</v>
      </c>
      <c r="E4045">
        <v>64.400000000000006</v>
      </c>
      <c r="F4045">
        <v>52.03</v>
      </c>
      <c r="G4045">
        <v>46.4</v>
      </c>
      <c r="H4045">
        <v>29.9</v>
      </c>
      <c r="I4045">
        <v>9</v>
      </c>
      <c r="J4045" t="s">
        <v>21</v>
      </c>
    </row>
    <row r="4046" spans="1:11" x14ac:dyDescent="0.25">
      <c r="A4046" s="1">
        <v>45096</v>
      </c>
      <c r="B4046" s="7">
        <v>3.8194444444444448E-2</v>
      </c>
      <c r="C4046" s="7">
        <v>0</v>
      </c>
      <c r="D4046" s="8">
        <f>Weather[[#This Row],[Date]]+Weather[[#This Row],[WeatherHourlyBuckets]]</f>
        <v>45096</v>
      </c>
      <c r="E4046">
        <v>64.400000000000006</v>
      </c>
      <c r="F4046">
        <v>52.03</v>
      </c>
      <c r="G4046">
        <v>46.4</v>
      </c>
      <c r="H4046">
        <v>29.9</v>
      </c>
      <c r="I4046">
        <v>10</v>
      </c>
      <c r="J4046" t="s">
        <v>21</v>
      </c>
    </row>
    <row r="4047" spans="1:11" x14ac:dyDescent="0.25">
      <c r="A4047" s="1">
        <v>45096</v>
      </c>
      <c r="B4047" s="7">
        <v>2.4305555555555556E-2</v>
      </c>
      <c r="C4047" s="7">
        <v>0</v>
      </c>
      <c r="D4047" s="8">
        <f>Weather[[#This Row],[Date]]+Weather[[#This Row],[WeatherHourlyBuckets]]</f>
        <v>45096</v>
      </c>
      <c r="E4047">
        <v>64.400000000000006</v>
      </c>
      <c r="F4047">
        <v>52.03</v>
      </c>
      <c r="G4047">
        <v>46.4</v>
      </c>
      <c r="H4047">
        <v>29.9</v>
      </c>
      <c r="I4047">
        <v>11</v>
      </c>
      <c r="J4047" t="s">
        <v>21</v>
      </c>
    </row>
    <row r="4048" spans="1:11" x14ac:dyDescent="0.25">
      <c r="A4048" s="1">
        <v>45096</v>
      </c>
      <c r="B4048" s="7">
        <v>2.0833333333333332E-2</v>
      </c>
      <c r="C4048" s="7">
        <v>0</v>
      </c>
      <c r="D4048" s="8">
        <f>Weather[[#This Row],[Date]]+Weather[[#This Row],[WeatherHourlyBuckets]]</f>
        <v>45096</v>
      </c>
      <c r="E4048">
        <v>66.2</v>
      </c>
      <c r="F4048">
        <v>48.87</v>
      </c>
      <c r="G4048">
        <v>46.4</v>
      </c>
      <c r="H4048">
        <v>29.9</v>
      </c>
      <c r="I4048">
        <v>12</v>
      </c>
      <c r="J4048" t="s">
        <v>21</v>
      </c>
    </row>
    <row r="4049" spans="1:10" x14ac:dyDescent="0.25">
      <c r="A4049" s="1">
        <v>45096</v>
      </c>
      <c r="B4049" s="7">
        <v>0</v>
      </c>
      <c r="C4049" s="7">
        <v>0</v>
      </c>
      <c r="D4049" s="8">
        <f>Weather[[#This Row],[Date]]+Weather[[#This Row],[WeatherHourlyBuckets]]</f>
        <v>45096</v>
      </c>
      <c r="E4049">
        <v>66.2</v>
      </c>
      <c r="F4049">
        <v>48.87</v>
      </c>
      <c r="G4049">
        <v>46.4</v>
      </c>
      <c r="H4049">
        <v>29.9</v>
      </c>
      <c r="I4049">
        <v>14</v>
      </c>
      <c r="J4049" t="s">
        <v>21</v>
      </c>
    </row>
    <row r="4050" spans="1:10" x14ac:dyDescent="0.25">
      <c r="A4050" s="1">
        <v>45096</v>
      </c>
      <c r="B4050" s="7">
        <v>0.34375</v>
      </c>
      <c r="C4050" s="7">
        <v>0.33333333333333331</v>
      </c>
      <c r="D4050" s="8">
        <f>Weather[[#This Row],[Date]]+Weather[[#This Row],[WeatherHourlyBuckets]]</f>
        <v>45096.333333333336</v>
      </c>
      <c r="E4050">
        <v>69.8</v>
      </c>
      <c r="F4050">
        <v>40.340000000000003</v>
      </c>
      <c r="G4050">
        <v>44.6</v>
      </c>
      <c r="H4050">
        <v>29.93</v>
      </c>
      <c r="I4050">
        <v>7</v>
      </c>
      <c r="J4050" t="s">
        <v>21</v>
      </c>
    </row>
    <row r="4051" spans="1:10" x14ac:dyDescent="0.25">
      <c r="A4051" s="1">
        <v>45096</v>
      </c>
      <c r="B4051" s="7">
        <v>0.34027777777777779</v>
      </c>
      <c r="C4051" s="7">
        <v>0.33333333333333331</v>
      </c>
      <c r="D4051" s="8">
        <f>Weather[[#This Row],[Date]]+Weather[[#This Row],[WeatherHourlyBuckets]]</f>
        <v>45096.333333333336</v>
      </c>
      <c r="E4051">
        <v>69.8</v>
      </c>
      <c r="F4051">
        <v>40.340000000000003</v>
      </c>
      <c r="G4051">
        <v>44.6</v>
      </c>
      <c r="H4051">
        <v>29.93</v>
      </c>
      <c r="I4051">
        <v>9</v>
      </c>
      <c r="J4051" t="s">
        <v>21</v>
      </c>
    </row>
    <row r="4052" spans="1:10" x14ac:dyDescent="0.25">
      <c r="A4052" s="1">
        <v>45096</v>
      </c>
      <c r="B4052" s="7">
        <v>0.33680555555555558</v>
      </c>
      <c r="C4052" s="7">
        <v>0.33333333333333331</v>
      </c>
      <c r="D4052" s="8">
        <f>Weather[[#This Row],[Date]]+Weather[[#This Row],[WeatherHourlyBuckets]]</f>
        <v>45096.333333333336</v>
      </c>
      <c r="E4052">
        <v>69.8</v>
      </c>
      <c r="F4052">
        <v>40.340000000000003</v>
      </c>
      <c r="G4052">
        <v>44.6</v>
      </c>
      <c r="H4052">
        <v>29.93</v>
      </c>
      <c r="I4052">
        <v>8</v>
      </c>
      <c r="J4052" t="s">
        <v>11</v>
      </c>
    </row>
    <row r="4053" spans="1:10" x14ac:dyDescent="0.25">
      <c r="A4053" s="1">
        <v>45096</v>
      </c>
      <c r="B4053" s="7">
        <v>0.33333333333333331</v>
      </c>
      <c r="C4053" s="7">
        <v>0.33333333333333331</v>
      </c>
      <c r="D4053" s="8">
        <f>Weather[[#This Row],[Date]]+Weather[[#This Row],[WeatherHourlyBuckets]]</f>
        <v>45096.333333333336</v>
      </c>
      <c r="E4053">
        <v>68</v>
      </c>
      <c r="F4053">
        <v>42.9</v>
      </c>
      <c r="G4053">
        <v>44.6</v>
      </c>
      <c r="H4053">
        <v>29.93</v>
      </c>
      <c r="I4053">
        <v>8</v>
      </c>
      <c r="J4053" t="s">
        <v>21</v>
      </c>
    </row>
    <row r="4054" spans="1:10" x14ac:dyDescent="0.25">
      <c r="A4054" s="1">
        <v>45096</v>
      </c>
      <c r="B4054" s="7">
        <v>0.3298611111111111</v>
      </c>
      <c r="C4054" s="7">
        <v>0.29166666666666669</v>
      </c>
      <c r="D4054" s="8">
        <f>Weather[[#This Row],[Date]]+Weather[[#This Row],[WeatherHourlyBuckets]]</f>
        <v>45096.291666666664</v>
      </c>
      <c r="E4054">
        <v>68</v>
      </c>
      <c r="F4054">
        <v>42.9</v>
      </c>
      <c r="G4054">
        <v>44.6</v>
      </c>
      <c r="H4054">
        <v>29.93</v>
      </c>
      <c r="I4054">
        <v>8</v>
      </c>
      <c r="J4054" t="s">
        <v>21</v>
      </c>
    </row>
    <row r="4055" spans="1:10" x14ac:dyDescent="0.25">
      <c r="A4055" s="1">
        <v>45096</v>
      </c>
      <c r="B4055" s="7">
        <v>0.3263888888888889</v>
      </c>
      <c r="C4055" s="7">
        <v>0.29166666666666669</v>
      </c>
      <c r="D4055" s="8">
        <f>Weather[[#This Row],[Date]]+Weather[[#This Row],[WeatherHourlyBuckets]]</f>
        <v>45096.291666666664</v>
      </c>
      <c r="E4055">
        <v>68</v>
      </c>
      <c r="F4055">
        <v>42.9</v>
      </c>
      <c r="G4055">
        <v>44.6</v>
      </c>
      <c r="H4055">
        <v>29.93</v>
      </c>
      <c r="I4055">
        <v>6</v>
      </c>
      <c r="J4055" t="s">
        <v>21</v>
      </c>
    </row>
    <row r="4056" spans="1:10" x14ac:dyDescent="0.25">
      <c r="A4056" s="1">
        <v>45096</v>
      </c>
      <c r="B4056" s="7">
        <v>0.16319444444444445</v>
      </c>
      <c r="C4056" s="7">
        <v>0.125</v>
      </c>
      <c r="D4056" s="8">
        <f>Weather[[#This Row],[Date]]+Weather[[#This Row],[WeatherHourlyBuckets]]</f>
        <v>45096.125</v>
      </c>
      <c r="E4056">
        <v>60.8</v>
      </c>
      <c r="F4056">
        <v>55.15</v>
      </c>
      <c r="G4056">
        <v>44.6</v>
      </c>
      <c r="H4056">
        <v>29.88</v>
      </c>
      <c r="I4056">
        <v>10</v>
      </c>
      <c r="J4056" t="s">
        <v>21</v>
      </c>
    </row>
    <row r="4057" spans="1:10" x14ac:dyDescent="0.25">
      <c r="A4057" s="1">
        <v>45096</v>
      </c>
      <c r="B4057" s="7">
        <v>0.15972222222222221</v>
      </c>
      <c r="C4057" s="7">
        <v>0.125</v>
      </c>
      <c r="D4057" s="8">
        <f>Weather[[#This Row],[Date]]+Weather[[#This Row],[WeatherHourlyBuckets]]</f>
        <v>45096.125</v>
      </c>
      <c r="E4057">
        <v>60.8</v>
      </c>
      <c r="F4057">
        <v>55.15</v>
      </c>
      <c r="G4057">
        <v>44.6</v>
      </c>
      <c r="H4057">
        <v>29.88</v>
      </c>
      <c r="I4057">
        <v>9</v>
      </c>
      <c r="J4057" t="s">
        <v>21</v>
      </c>
    </row>
    <row r="4058" spans="1:10" x14ac:dyDescent="0.25">
      <c r="A4058" s="1">
        <v>45096</v>
      </c>
      <c r="B4058" s="7">
        <v>0.125</v>
      </c>
      <c r="C4058" s="7">
        <v>0.125</v>
      </c>
      <c r="D4058" s="8">
        <f>Weather[[#This Row],[Date]]+Weather[[#This Row],[WeatherHourlyBuckets]]</f>
        <v>45096.125</v>
      </c>
      <c r="E4058">
        <v>60.8</v>
      </c>
      <c r="F4058">
        <v>55.15</v>
      </c>
      <c r="G4058">
        <v>44.6</v>
      </c>
      <c r="H4058">
        <v>29.88</v>
      </c>
      <c r="I4058">
        <v>8</v>
      </c>
      <c r="J4058" t="s">
        <v>21</v>
      </c>
    </row>
    <row r="4059" spans="1:10" x14ac:dyDescent="0.25">
      <c r="A4059" s="1">
        <v>45096</v>
      </c>
      <c r="B4059" s="7">
        <v>0.12152777777777778</v>
      </c>
      <c r="C4059" s="7">
        <v>8.3333333333333329E-2</v>
      </c>
      <c r="D4059" s="8">
        <f>Weather[[#This Row],[Date]]+Weather[[#This Row],[WeatherHourlyBuckets]]</f>
        <v>45096.083333333336</v>
      </c>
      <c r="E4059">
        <v>60.8</v>
      </c>
      <c r="F4059">
        <v>55.15</v>
      </c>
      <c r="G4059">
        <v>44.6</v>
      </c>
      <c r="H4059">
        <v>29.88</v>
      </c>
      <c r="I4059">
        <v>7</v>
      </c>
      <c r="J4059" t="s">
        <v>21</v>
      </c>
    </row>
    <row r="4060" spans="1:10" x14ac:dyDescent="0.25">
      <c r="A4060" s="1">
        <v>45096</v>
      </c>
      <c r="B4060" s="7">
        <v>0.11805555555555555</v>
      </c>
      <c r="C4060" s="7">
        <v>8.3333333333333329E-2</v>
      </c>
      <c r="D4060" s="8">
        <f>Weather[[#This Row],[Date]]+Weather[[#This Row],[WeatherHourlyBuckets]]</f>
        <v>45096.083333333336</v>
      </c>
      <c r="E4060">
        <v>60.8</v>
      </c>
      <c r="F4060">
        <v>55.15</v>
      </c>
      <c r="G4060">
        <v>44.6</v>
      </c>
      <c r="H4060">
        <v>29.88</v>
      </c>
      <c r="I4060">
        <v>8</v>
      </c>
      <c r="J4060" t="s">
        <v>21</v>
      </c>
    </row>
    <row r="4061" spans="1:10" x14ac:dyDescent="0.25">
      <c r="A4061" s="1">
        <v>45096</v>
      </c>
      <c r="B4061" s="7">
        <v>0.11458333333333333</v>
      </c>
      <c r="C4061" s="7">
        <v>8.3333333333333329E-2</v>
      </c>
      <c r="D4061" s="8">
        <f>Weather[[#This Row],[Date]]+Weather[[#This Row],[WeatherHourlyBuckets]]</f>
        <v>45096.083333333336</v>
      </c>
      <c r="E4061">
        <v>60.8</v>
      </c>
      <c r="F4061">
        <v>55.15</v>
      </c>
      <c r="G4061">
        <v>44.6</v>
      </c>
      <c r="H4061">
        <v>29.88</v>
      </c>
      <c r="I4061">
        <v>8</v>
      </c>
      <c r="J4061" t="s">
        <v>21</v>
      </c>
    </row>
    <row r="4062" spans="1:10" x14ac:dyDescent="0.25">
      <c r="A4062" s="1">
        <v>45096</v>
      </c>
      <c r="B4062" s="7">
        <v>0.1111111111111111</v>
      </c>
      <c r="C4062" s="7">
        <v>8.3333333333333329E-2</v>
      </c>
      <c r="D4062" s="8">
        <f>Weather[[#This Row],[Date]]+Weather[[#This Row],[WeatherHourlyBuckets]]</f>
        <v>45096.083333333336</v>
      </c>
      <c r="E4062">
        <v>60.8</v>
      </c>
      <c r="F4062">
        <v>55.15</v>
      </c>
      <c r="G4062">
        <v>44.6</v>
      </c>
      <c r="H4062">
        <v>29.89</v>
      </c>
      <c r="I4062">
        <v>7</v>
      </c>
      <c r="J4062" t="s">
        <v>21</v>
      </c>
    </row>
    <row r="4063" spans="1:10" x14ac:dyDescent="0.25">
      <c r="A4063" s="1">
        <v>45096</v>
      </c>
      <c r="B4063" s="7">
        <v>0.1076388888888889</v>
      </c>
      <c r="C4063" s="7">
        <v>8.3333333333333329E-2</v>
      </c>
      <c r="D4063" s="8">
        <f>Weather[[#This Row],[Date]]+Weather[[#This Row],[WeatherHourlyBuckets]]</f>
        <v>45096.083333333336</v>
      </c>
      <c r="E4063">
        <v>62.6</v>
      </c>
      <c r="F4063">
        <v>51.76</v>
      </c>
      <c r="G4063">
        <v>44.6</v>
      </c>
      <c r="H4063">
        <v>29.89</v>
      </c>
      <c r="I4063">
        <v>9</v>
      </c>
      <c r="J4063" t="s">
        <v>21</v>
      </c>
    </row>
    <row r="4064" spans="1:10" x14ac:dyDescent="0.25">
      <c r="A4064" s="1">
        <v>45096</v>
      </c>
      <c r="B4064" s="7">
        <v>0.10416666666666667</v>
      </c>
      <c r="C4064" s="7">
        <v>8.3333333333333329E-2</v>
      </c>
      <c r="D4064" s="8">
        <f>Weather[[#This Row],[Date]]+Weather[[#This Row],[WeatherHourlyBuckets]]</f>
        <v>45096.083333333336</v>
      </c>
      <c r="E4064">
        <v>62.6</v>
      </c>
      <c r="F4064">
        <v>51.76</v>
      </c>
      <c r="G4064">
        <v>44.6</v>
      </c>
      <c r="H4064">
        <v>29.89</v>
      </c>
      <c r="I4064">
        <v>10</v>
      </c>
      <c r="J4064" t="s">
        <v>21</v>
      </c>
    </row>
    <row r="4065" spans="1:10" x14ac:dyDescent="0.25">
      <c r="A4065" s="1">
        <v>45096</v>
      </c>
      <c r="B4065" s="7">
        <v>9.0277777777777776E-2</v>
      </c>
      <c r="C4065" s="7">
        <v>8.3333333333333329E-2</v>
      </c>
      <c r="D4065" s="8">
        <f>Weather[[#This Row],[Date]]+Weather[[#This Row],[WeatherHourlyBuckets]]</f>
        <v>45096.083333333336</v>
      </c>
      <c r="E4065">
        <v>62.6</v>
      </c>
      <c r="F4065">
        <v>51.76</v>
      </c>
      <c r="G4065">
        <v>44.6</v>
      </c>
      <c r="H4065">
        <v>29.89</v>
      </c>
      <c r="I4065">
        <v>9</v>
      </c>
      <c r="J4065" t="s">
        <v>21</v>
      </c>
    </row>
    <row r="4066" spans="1:10" x14ac:dyDescent="0.25">
      <c r="A4066" s="1">
        <v>45096</v>
      </c>
      <c r="B4066" s="7">
        <v>8.3333333333333329E-2</v>
      </c>
      <c r="C4066" s="7">
        <v>8.3333333333333329E-2</v>
      </c>
      <c r="D4066" s="8">
        <f>Weather[[#This Row],[Date]]+Weather[[#This Row],[WeatherHourlyBuckets]]</f>
        <v>45096.083333333336</v>
      </c>
      <c r="E4066">
        <v>64.400000000000006</v>
      </c>
      <c r="F4066">
        <v>48.59</v>
      </c>
      <c r="G4066">
        <v>44.6</v>
      </c>
      <c r="H4066">
        <v>29.89</v>
      </c>
      <c r="I4066">
        <v>10</v>
      </c>
      <c r="J4066" t="s">
        <v>21</v>
      </c>
    </row>
    <row r="4067" spans="1:10" x14ac:dyDescent="0.25">
      <c r="A4067" s="1">
        <v>45096</v>
      </c>
      <c r="B4067" s="7">
        <v>7.9861111111111105E-2</v>
      </c>
      <c r="C4067" s="7">
        <v>4.1666666666666664E-2</v>
      </c>
      <c r="D4067" s="8">
        <f>Weather[[#This Row],[Date]]+Weather[[#This Row],[WeatherHourlyBuckets]]</f>
        <v>45096.041666666664</v>
      </c>
      <c r="E4067">
        <v>64.400000000000006</v>
      </c>
      <c r="F4067">
        <v>48.59</v>
      </c>
      <c r="G4067">
        <v>44.6</v>
      </c>
      <c r="H4067">
        <v>29.89</v>
      </c>
      <c r="I4067">
        <v>12</v>
      </c>
      <c r="J4067" t="s">
        <v>21</v>
      </c>
    </row>
    <row r="4068" spans="1:10" x14ac:dyDescent="0.25">
      <c r="A4068" s="1">
        <v>45096</v>
      </c>
      <c r="B4068" s="7">
        <v>7.6388888888888895E-2</v>
      </c>
      <c r="C4068" s="7">
        <v>4.1666666666666664E-2</v>
      </c>
      <c r="D4068" s="8">
        <f>Weather[[#This Row],[Date]]+Weather[[#This Row],[WeatherHourlyBuckets]]</f>
        <v>45096.041666666664</v>
      </c>
      <c r="E4068">
        <v>64.400000000000006</v>
      </c>
      <c r="F4068">
        <v>48.59</v>
      </c>
      <c r="G4068">
        <v>44.6</v>
      </c>
      <c r="H4068">
        <v>29.89</v>
      </c>
      <c r="I4068">
        <v>12</v>
      </c>
      <c r="J4068" t="s">
        <v>21</v>
      </c>
    </row>
    <row r="4069" spans="1:10" x14ac:dyDescent="0.25">
      <c r="A4069" s="1">
        <v>45096</v>
      </c>
      <c r="B4069" s="7">
        <v>7.2916666666666671E-2</v>
      </c>
      <c r="C4069" s="7">
        <v>4.1666666666666664E-2</v>
      </c>
      <c r="D4069" s="8">
        <f>Weather[[#This Row],[Date]]+Weather[[#This Row],[WeatherHourlyBuckets]]</f>
        <v>45096.041666666664</v>
      </c>
      <c r="E4069">
        <v>64.400000000000006</v>
      </c>
      <c r="F4069">
        <v>48.59</v>
      </c>
      <c r="G4069">
        <v>44.6</v>
      </c>
      <c r="H4069">
        <v>29.89</v>
      </c>
      <c r="I4069">
        <v>11</v>
      </c>
      <c r="J4069" t="s">
        <v>21</v>
      </c>
    </row>
    <row r="4070" spans="1:10" x14ac:dyDescent="0.25">
      <c r="A4070" s="1">
        <v>45096</v>
      </c>
      <c r="B4070" s="7">
        <v>6.5972222222222224E-2</v>
      </c>
      <c r="C4070" s="7">
        <v>4.1666666666666664E-2</v>
      </c>
      <c r="D4070" s="8">
        <f>Weather[[#This Row],[Date]]+Weather[[#This Row],[WeatherHourlyBuckets]]</f>
        <v>45096.041666666664</v>
      </c>
      <c r="E4070">
        <v>64.400000000000006</v>
      </c>
      <c r="F4070">
        <v>48.59</v>
      </c>
      <c r="G4070">
        <v>44.6</v>
      </c>
      <c r="H4070">
        <v>29.89</v>
      </c>
      <c r="I4070">
        <v>11</v>
      </c>
      <c r="J4070" t="s">
        <v>21</v>
      </c>
    </row>
    <row r="4071" spans="1:10" x14ac:dyDescent="0.25">
      <c r="A4071" s="1">
        <v>45096</v>
      </c>
      <c r="B4071" s="7">
        <v>6.25E-2</v>
      </c>
      <c r="C4071" s="7">
        <v>4.1666666666666664E-2</v>
      </c>
      <c r="D4071" s="8">
        <f>Weather[[#This Row],[Date]]+Weather[[#This Row],[WeatherHourlyBuckets]]</f>
        <v>45096.041666666664</v>
      </c>
      <c r="E4071">
        <v>64.400000000000006</v>
      </c>
      <c r="F4071">
        <v>48.59</v>
      </c>
      <c r="G4071">
        <v>44.6</v>
      </c>
      <c r="H4071">
        <v>29.89</v>
      </c>
      <c r="I4071">
        <v>12</v>
      </c>
      <c r="J4071" t="s">
        <v>21</v>
      </c>
    </row>
    <row r="4072" spans="1:10" x14ac:dyDescent="0.25">
      <c r="A4072" s="1">
        <v>45096</v>
      </c>
      <c r="B4072" s="7">
        <v>0.65277777777777779</v>
      </c>
      <c r="C4072" s="7">
        <v>0.625</v>
      </c>
      <c r="D4072" s="8">
        <f>Weather[[#This Row],[Date]]+Weather[[#This Row],[WeatherHourlyBuckets]]</f>
        <v>45096.625</v>
      </c>
      <c r="E4072">
        <v>86</v>
      </c>
      <c r="F4072">
        <v>22.09</v>
      </c>
      <c r="G4072">
        <v>42.8</v>
      </c>
      <c r="H4072">
        <v>29.85</v>
      </c>
      <c r="I4072">
        <v>12</v>
      </c>
      <c r="J4072" t="s">
        <v>11</v>
      </c>
    </row>
    <row r="4073" spans="1:10" x14ac:dyDescent="0.25">
      <c r="A4073" s="1">
        <v>45096</v>
      </c>
      <c r="B4073" s="7">
        <v>0.64930555555555558</v>
      </c>
      <c r="C4073" s="7">
        <v>0.625</v>
      </c>
      <c r="D4073" s="8">
        <f>Weather[[#This Row],[Date]]+Weather[[#This Row],[WeatherHourlyBuckets]]</f>
        <v>45096.625</v>
      </c>
      <c r="E4073">
        <v>86</v>
      </c>
      <c r="F4073">
        <v>22.09</v>
      </c>
      <c r="G4073">
        <v>42.8</v>
      </c>
      <c r="H4073">
        <v>29.85</v>
      </c>
      <c r="I4073">
        <v>11</v>
      </c>
      <c r="J4073" t="s">
        <v>12</v>
      </c>
    </row>
    <row r="4074" spans="1:10" x14ac:dyDescent="0.25">
      <c r="A4074" s="1">
        <v>45096</v>
      </c>
      <c r="B4074" s="7">
        <v>0.4375</v>
      </c>
      <c r="C4074" s="7">
        <v>0.41666666666666669</v>
      </c>
      <c r="D4074" s="8">
        <f>Weather[[#This Row],[Date]]+Weather[[#This Row],[WeatherHourlyBuckets]]</f>
        <v>45096.416666666664</v>
      </c>
      <c r="E4074">
        <v>78.8</v>
      </c>
      <c r="F4074">
        <v>27.87</v>
      </c>
      <c r="G4074">
        <v>42.8</v>
      </c>
      <c r="H4074">
        <v>29.92</v>
      </c>
      <c r="I4074">
        <v>11</v>
      </c>
      <c r="J4074" t="s">
        <v>24</v>
      </c>
    </row>
    <row r="4075" spans="1:10" x14ac:dyDescent="0.25">
      <c r="A4075" s="1">
        <v>45096</v>
      </c>
      <c r="B4075" s="7">
        <v>0.36458333333333331</v>
      </c>
      <c r="C4075" s="7">
        <v>0.33333333333333331</v>
      </c>
      <c r="D4075" s="8">
        <f>Weather[[#This Row],[Date]]+Weather[[#This Row],[WeatherHourlyBuckets]]</f>
        <v>45096.333333333336</v>
      </c>
      <c r="E4075">
        <v>73.400000000000006</v>
      </c>
      <c r="F4075">
        <v>33.340000000000003</v>
      </c>
      <c r="G4075">
        <v>42.8</v>
      </c>
      <c r="H4075">
        <v>29.93</v>
      </c>
      <c r="I4075">
        <v>8</v>
      </c>
      <c r="J4075" t="s">
        <v>24</v>
      </c>
    </row>
    <row r="4076" spans="1:10" x14ac:dyDescent="0.25">
      <c r="A4076" s="1">
        <v>45096</v>
      </c>
      <c r="B4076" s="7">
        <v>0.35416666666666669</v>
      </c>
      <c r="C4076" s="7">
        <v>0.33333333333333331</v>
      </c>
      <c r="D4076" s="8">
        <f>Weather[[#This Row],[Date]]+Weather[[#This Row],[WeatherHourlyBuckets]]</f>
        <v>45096.333333333336</v>
      </c>
      <c r="E4076">
        <v>71.599999999999994</v>
      </c>
      <c r="F4076">
        <v>35.42</v>
      </c>
      <c r="G4076">
        <v>42.8</v>
      </c>
      <c r="H4076">
        <v>29.93</v>
      </c>
      <c r="I4076">
        <v>7</v>
      </c>
      <c r="J4076" t="s">
        <v>21</v>
      </c>
    </row>
    <row r="4077" spans="1:10" x14ac:dyDescent="0.25">
      <c r="A4077" s="1">
        <v>45096</v>
      </c>
      <c r="B4077" s="7">
        <v>0.32291666666666669</v>
      </c>
      <c r="C4077" s="7">
        <v>0.29166666666666669</v>
      </c>
      <c r="D4077" s="8">
        <f>Weather[[#This Row],[Date]]+Weather[[#This Row],[WeatherHourlyBuckets]]</f>
        <v>45096.291666666664</v>
      </c>
      <c r="E4077">
        <v>68</v>
      </c>
      <c r="F4077">
        <v>40.049999999999997</v>
      </c>
      <c r="G4077">
        <v>42.8</v>
      </c>
      <c r="H4077">
        <v>29.92</v>
      </c>
      <c r="I4077">
        <v>6</v>
      </c>
      <c r="J4077" t="s">
        <v>21</v>
      </c>
    </row>
    <row r="4078" spans="1:10" x14ac:dyDescent="0.25">
      <c r="A4078" s="1">
        <v>45096</v>
      </c>
      <c r="B4078" s="7">
        <v>0.1736111111111111</v>
      </c>
      <c r="C4078" s="7">
        <v>0.16666666666666666</v>
      </c>
      <c r="D4078" s="8">
        <f>Weather[[#This Row],[Date]]+Weather[[#This Row],[WeatherHourlyBuckets]]</f>
        <v>45096.166666666664</v>
      </c>
      <c r="E4078">
        <v>62.6</v>
      </c>
      <c r="F4078">
        <v>48.31</v>
      </c>
      <c r="G4078">
        <v>42.8</v>
      </c>
      <c r="H4078">
        <v>29.89</v>
      </c>
      <c r="I4078">
        <v>13</v>
      </c>
      <c r="J4078" t="s">
        <v>24</v>
      </c>
    </row>
    <row r="4079" spans="1:10" x14ac:dyDescent="0.25">
      <c r="A4079" s="1">
        <v>45096</v>
      </c>
      <c r="B4079" s="7">
        <v>0.1701388888888889</v>
      </c>
      <c r="C4079" s="7">
        <v>0.16666666666666666</v>
      </c>
      <c r="D4079" s="8">
        <f>Weather[[#This Row],[Date]]+Weather[[#This Row],[WeatherHourlyBuckets]]</f>
        <v>45096.166666666664</v>
      </c>
      <c r="E4079">
        <v>62.6</v>
      </c>
      <c r="F4079">
        <v>48.31</v>
      </c>
      <c r="G4079">
        <v>42.8</v>
      </c>
      <c r="H4079">
        <v>29.89</v>
      </c>
      <c r="I4079">
        <v>12</v>
      </c>
      <c r="J4079" t="s">
        <v>21</v>
      </c>
    </row>
    <row r="4080" spans="1:10" x14ac:dyDescent="0.25">
      <c r="A4080" s="1">
        <v>45096</v>
      </c>
      <c r="B4080" s="7">
        <v>0.16666666666666666</v>
      </c>
      <c r="C4080" s="7">
        <v>0.16666666666666666</v>
      </c>
      <c r="D4080" s="8">
        <f>Weather[[#This Row],[Date]]+Weather[[#This Row],[WeatherHourlyBuckets]]</f>
        <v>45096.166666666664</v>
      </c>
      <c r="E4080">
        <v>62.6</v>
      </c>
      <c r="F4080">
        <v>48.31</v>
      </c>
      <c r="G4080">
        <v>42.8</v>
      </c>
      <c r="H4080">
        <v>29.88</v>
      </c>
      <c r="I4080">
        <v>10</v>
      </c>
      <c r="J4080" t="s">
        <v>21</v>
      </c>
    </row>
    <row r="4081" spans="1:10" x14ac:dyDescent="0.25">
      <c r="A4081" s="1">
        <v>45096</v>
      </c>
      <c r="B4081" s="7">
        <v>0.15625</v>
      </c>
      <c r="C4081" s="7">
        <v>0.125</v>
      </c>
      <c r="D4081" s="8">
        <f>Weather[[#This Row],[Date]]+Weather[[#This Row],[WeatherHourlyBuckets]]</f>
        <v>45096.125</v>
      </c>
      <c r="E4081">
        <v>60.8</v>
      </c>
      <c r="F4081">
        <v>51.48</v>
      </c>
      <c r="G4081">
        <v>42.8</v>
      </c>
      <c r="H4081">
        <v>29.88</v>
      </c>
      <c r="I4081">
        <v>9</v>
      </c>
      <c r="J4081" t="s">
        <v>21</v>
      </c>
    </row>
    <row r="4082" spans="1:10" x14ac:dyDescent="0.25">
      <c r="A4082" s="1">
        <v>45096</v>
      </c>
      <c r="B4082" s="7">
        <v>0.15277777777777779</v>
      </c>
      <c r="C4082" s="7">
        <v>0.125</v>
      </c>
      <c r="D4082" s="8">
        <f>Weather[[#This Row],[Date]]+Weather[[#This Row],[WeatherHourlyBuckets]]</f>
        <v>45096.125</v>
      </c>
      <c r="E4082">
        <v>62.6</v>
      </c>
      <c r="F4082">
        <v>48.31</v>
      </c>
      <c r="G4082">
        <v>42.8</v>
      </c>
      <c r="H4082">
        <v>29.88</v>
      </c>
      <c r="I4082">
        <v>9</v>
      </c>
      <c r="J4082" t="s">
        <v>21</v>
      </c>
    </row>
    <row r="4083" spans="1:10" x14ac:dyDescent="0.25">
      <c r="A4083" s="1">
        <v>45096</v>
      </c>
      <c r="B4083" s="7">
        <v>0.14930555555555555</v>
      </c>
      <c r="C4083" s="7">
        <v>0.125</v>
      </c>
      <c r="D4083" s="8">
        <f>Weather[[#This Row],[Date]]+Weather[[#This Row],[WeatherHourlyBuckets]]</f>
        <v>45096.125</v>
      </c>
      <c r="E4083">
        <v>62.6</v>
      </c>
      <c r="F4083">
        <v>48.31</v>
      </c>
      <c r="G4083">
        <v>42.8</v>
      </c>
      <c r="H4083">
        <v>29.88</v>
      </c>
      <c r="I4083">
        <v>9</v>
      </c>
      <c r="J4083" t="s">
        <v>21</v>
      </c>
    </row>
    <row r="4084" spans="1:10" x14ac:dyDescent="0.25">
      <c r="A4084" s="1">
        <v>45096</v>
      </c>
      <c r="B4084" s="7">
        <v>0.14583333333333334</v>
      </c>
      <c r="C4084" s="7">
        <v>0.125</v>
      </c>
      <c r="D4084" s="8">
        <f>Weather[[#This Row],[Date]]+Weather[[#This Row],[WeatherHourlyBuckets]]</f>
        <v>45096.125</v>
      </c>
      <c r="E4084">
        <v>62.6</v>
      </c>
      <c r="F4084">
        <v>48.31</v>
      </c>
      <c r="G4084">
        <v>42.8</v>
      </c>
      <c r="H4084">
        <v>29.88</v>
      </c>
      <c r="I4084">
        <v>10</v>
      </c>
      <c r="J4084" t="s">
        <v>21</v>
      </c>
    </row>
    <row r="4085" spans="1:10" x14ac:dyDescent="0.25">
      <c r="A4085" s="1">
        <v>45096</v>
      </c>
      <c r="B4085" s="7">
        <v>0.13194444444444445</v>
      </c>
      <c r="C4085" s="7">
        <v>0.125</v>
      </c>
      <c r="D4085" s="8">
        <f>Weather[[#This Row],[Date]]+Weather[[#This Row],[WeatherHourlyBuckets]]</f>
        <v>45096.125</v>
      </c>
      <c r="E4085">
        <v>62.6</v>
      </c>
      <c r="F4085">
        <v>48.31</v>
      </c>
      <c r="G4085">
        <v>42.8</v>
      </c>
      <c r="H4085">
        <v>29.88</v>
      </c>
      <c r="I4085">
        <v>10</v>
      </c>
      <c r="J4085" t="s">
        <v>21</v>
      </c>
    </row>
    <row r="4086" spans="1:10" x14ac:dyDescent="0.25">
      <c r="A4086" s="1">
        <v>45096</v>
      </c>
      <c r="B4086" s="7">
        <v>0.12847222222222221</v>
      </c>
      <c r="C4086" s="7">
        <v>0.125</v>
      </c>
      <c r="D4086" s="8">
        <f>Weather[[#This Row],[Date]]+Weather[[#This Row],[WeatherHourlyBuckets]]</f>
        <v>45096.125</v>
      </c>
      <c r="E4086">
        <v>62.6</v>
      </c>
      <c r="F4086">
        <v>48.31</v>
      </c>
      <c r="G4086">
        <v>42.8</v>
      </c>
      <c r="H4086">
        <v>29.88</v>
      </c>
      <c r="I4086">
        <v>9</v>
      </c>
      <c r="J4086" t="s">
        <v>21</v>
      </c>
    </row>
    <row r="4087" spans="1:10" x14ac:dyDescent="0.25">
      <c r="A4087" s="1">
        <v>45096</v>
      </c>
      <c r="B4087" s="7">
        <v>0.99652777777777779</v>
      </c>
      <c r="C4087" s="7">
        <v>0.95833333333333337</v>
      </c>
      <c r="D4087" s="8">
        <f>Weather[[#This Row],[Date]]+Weather[[#This Row],[WeatherHourlyBuckets]]</f>
        <v>45096.958333333336</v>
      </c>
      <c r="E4087">
        <v>68</v>
      </c>
      <c r="F4087">
        <v>34.840000000000003</v>
      </c>
      <c r="G4087">
        <v>39.200000000000003</v>
      </c>
      <c r="H4087">
        <v>29.93</v>
      </c>
      <c r="I4087">
        <v>4</v>
      </c>
      <c r="J4087" t="s">
        <v>24</v>
      </c>
    </row>
    <row r="4088" spans="1:10" x14ac:dyDescent="0.25">
      <c r="A4088" s="1">
        <v>45096</v>
      </c>
      <c r="B4088" s="7">
        <v>0.99305555555555558</v>
      </c>
      <c r="C4088" s="7">
        <v>0.95833333333333337</v>
      </c>
      <c r="D4088" s="8">
        <f>Weather[[#This Row],[Date]]+Weather[[#This Row],[WeatherHourlyBuckets]]</f>
        <v>45096.958333333336</v>
      </c>
      <c r="E4088">
        <v>69.8</v>
      </c>
      <c r="F4088">
        <v>32.76</v>
      </c>
      <c r="G4088">
        <v>39.200000000000003</v>
      </c>
      <c r="H4088">
        <v>29.93</v>
      </c>
      <c r="I4088">
        <v>8</v>
      </c>
      <c r="J4088" t="s">
        <v>24</v>
      </c>
    </row>
    <row r="4089" spans="1:10" x14ac:dyDescent="0.25">
      <c r="A4089" s="1">
        <v>45096</v>
      </c>
      <c r="B4089" s="7">
        <v>0.98958333333333337</v>
      </c>
      <c r="C4089" s="7">
        <v>0.95833333333333337</v>
      </c>
      <c r="D4089" s="8">
        <f>Weather[[#This Row],[Date]]+Weather[[#This Row],[WeatherHourlyBuckets]]</f>
        <v>45096.958333333336</v>
      </c>
      <c r="E4089">
        <v>69.8</v>
      </c>
      <c r="F4089">
        <v>32.76</v>
      </c>
      <c r="G4089">
        <v>39.200000000000003</v>
      </c>
      <c r="H4089">
        <v>29.93</v>
      </c>
      <c r="I4089">
        <v>10</v>
      </c>
      <c r="J4089" t="s">
        <v>24</v>
      </c>
    </row>
    <row r="4090" spans="1:10" x14ac:dyDescent="0.25">
      <c r="A4090" s="1">
        <v>45096</v>
      </c>
      <c r="B4090" s="7">
        <v>0.98263888888888884</v>
      </c>
      <c r="C4090" s="7">
        <v>0.95833333333333337</v>
      </c>
      <c r="D4090" s="8">
        <f>Weather[[#This Row],[Date]]+Weather[[#This Row],[WeatherHourlyBuckets]]</f>
        <v>45096.958333333336</v>
      </c>
      <c r="E4090">
        <v>69.8</v>
      </c>
      <c r="F4090">
        <v>32.76</v>
      </c>
      <c r="G4090">
        <v>39.200000000000003</v>
      </c>
      <c r="H4090">
        <v>29.92</v>
      </c>
      <c r="I4090">
        <v>12</v>
      </c>
      <c r="J4090" t="s">
        <v>21</v>
      </c>
    </row>
    <row r="4091" spans="1:10" x14ac:dyDescent="0.25">
      <c r="A4091" s="1">
        <v>45096</v>
      </c>
      <c r="B4091" s="7">
        <v>0.96180555555555558</v>
      </c>
      <c r="C4091" s="7">
        <v>0.95833333333333337</v>
      </c>
      <c r="D4091" s="8">
        <f>Weather[[#This Row],[Date]]+Weather[[#This Row],[WeatherHourlyBuckets]]</f>
        <v>45096.958333333336</v>
      </c>
      <c r="E4091">
        <v>73.400000000000006</v>
      </c>
      <c r="F4091">
        <v>29</v>
      </c>
      <c r="G4091">
        <v>39.200000000000003</v>
      </c>
      <c r="H4091">
        <v>29.92</v>
      </c>
      <c r="I4091">
        <v>16</v>
      </c>
      <c r="J4091" t="s">
        <v>21</v>
      </c>
    </row>
    <row r="4092" spans="1:10" x14ac:dyDescent="0.25">
      <c r="A4092" s="1">
        <v>45096</v>
      </c>
      <c r="B4092" s="7">
        <v>0.95138888888888884</v>
      </c>
      <c r="C4092" s="7">
        <v>0.91666666666666663</v>
      </c>
      <c r="D4092" s="8">
        <f>Weather[[#This Row],[Date]]+Weather[[#This Row],[WeatherHourlyBuckets]]</f>
        <v>45096.916666666664</v>
      </c>
      <c r="E4092">
        <v>71.599999999999994</v>
      </c>
      <c r="F4092">
        <v>30.82</v>
      </c>
      <c r="G4092">
        <v>39.200000000000003</v>
      </c>
      <c r="H4092">
        <v>29.92</v>
      </c>
      <c r="I4092">
        <v>12</v>
      </c>
      <c r="J4092" t="s">
        <v>21</v>
      </c>
    </row>
    <row r="4093" spans="1:10" x14ac:dyDescent="0.25">
      <c r="A4093" s="1">
        <v>45096</v>
      </c>
      <c r="B4093" s="7">
        <v>0.84027777777777779</v>
      </c>
      <c r="C4093" s="7">
        <v>0.83333333333333337</v>
      </c>
      <c r="D4093" s="8">
        <f>Weather[[#This Row],[Date]]+Weather[[#This Row],[WeatherHourlyBuckets]]</f>
        <v>45096.833333333336</v>
      </c>
      <c r="E4093">
        <v>78.8</v>
      </c>
      <c r="F4093">
        <v>24.25</v>
      </c>
      <c r="G4093">
        <v>39.200000000000003</v>
      </c>
      <c r="H4093">
        <v>29.85</v>
      </c>
      <c r="I4093">
        <v>17</v>
      </c>
      <c r="J4093" t="s">
        <v>21</v>
      </c>
    </row>
    <row r="4094" spans="1:10" x14ac:dyDescent="0.25">
      <c r="A4094" s="1">
        <v>45096</v>
      </c>
      <c r="B4094" s="7">
        <v>0.82638888888888884</v>
      </c>
      <c r="C4094" s="7">
        <v>0.79166666666666663</v>
      </c>
      <c r="D4094" s="8">
        <f>Weather[[#This Row],[Date]]+Weather[[#This Row],[WeatherHourlyBuckets]]</f>
        <v>45096.791666666664</v>
      </c>
      <c r="E4094">
        <v>78.8</v>
      </c>
      <c r="F4094">
        <v>24.25</v>
      </c>
      <c r="G4094">
        <v>39.200000000000003</v>
      </c>
      <c r="H4094">
        <v>29.85</v>
      </c>
      <c r="I4094">
        <v>17</v>
      </c>
      <c r="J4094" t="s">
        <v>21</v>
      </c>
    </row>
    <row r="4095" spans="1:10" x14ac:dyDescent="0.25">
      <c r="A4095" s="1">
        <v>45096</v>
      </c>
      <c r="B4095" s="7">
        <v>0.73958333333333337</v>
      </c>
      <c r="C4095" s="7">
        <v>0.70833333333333337</v>
      </c>
      <c r="D4095" s="8">
        <f>Weather[[#This Row],[Date]]+Weather[[#This Row],[WeatherHourlyBuckets]]</f>
        <v>45096.708333333336</v>
      </c>
      <c r="E4095">
        <v>84.2</v>
      </c>
      <c r="F4095">
        <v>20.350000000000001</v>
      </c>
      <c r="G4095">
        <v>39.200000000000003</v>
      </c>
      <c r="H4095">
        <v>29.83</v>
      </c>
      <c r="I4095">
        <v>17</v>
      </c>
      <c r="J4095" t="s">
        <v>11</v>
      </c>
    </row>
    <row r="4096" spans="1:10" x14ac:dyDescent="0.25">
      <c r="A4096" s="1">
        <v>45096</v>
      </c>
      <c r="B4096" s="7">
        <v>0.73611111111111116</v>
      </c>
      <c r="C4096" s="7">
        <v>0.70833333333333337</v>
      </c>
      <c r="D4096" s="8">
        <f>Weather[[#This Row],[Date]]+Weather[[#This Row],[WeatherHourlyBuckets]]</f>
        <v>45096.708333333336</v>
      </c>
      <c r="E4096">
        <v>84.2</v>
      </c>
      <c r="F4096">
        <v>20.350000000000001</v>
      </c>
      <c r="G4096">
        <v>39.200000000000003</v>
      </c>
      <c r="H4096">
        <v>29.83</v>
      </c>
      <c r="I4096">
        <v>18</v>
      </c>
      <c r="J4096" t="s">
        <v>11</v>
      </c>
    </row>
    <row r="4097" spans="1:10" x14ac:dyDescent="0.25">
      <c r="A4097" s="1">
        <v>45096</v>
      </c>
      <c r="B4097" s="7">
        <v>0.67361111111111116</v>
      </c>
      <c r="C4097" s="7">
        <v>0.66666666666666663</v>
      </c>
      <c r="D4097" s="8">
        <f>Weather[[#This Row],[Date]]+Weather[[#This Row],[WeatherHourlyBuckets]]</f>
        <v>45096.666666666664</v>
      </c>
      <c r="E4097">
        <v>87.8</v>
      </c>
      <c r="F4097">
        <v>18.149999999999999</v>
      </c>
      <c r="G4097">
        <v>39.200000000000003</v>
      </c>
      <c r="H4097">
        <v>29.84</v>
      </c>
      <c r="I4097">
        <v>14</v>
      </c>
      <c r="J4097" t="s">
        <v>22</v>
      </c>
    </row>
    <row r="4098" spans="1:10" x14ac:dyDescent="0.25">
      <c r="A4098" s="1">
        <v>45096</v>
      </c>
      <c r="B4098" s="7">
        <v>0.61458333333333337</v>
      </c>
      <c r="C4098" s="7">
        <v>0.58333333333333337</v>
      </c>
      <c r="D4098" s="8">
        <f>Weather[[#This Row],[Date]]+Weather[[#This Row],[WeatherHourlyBuckets]]</f>
        <v>45096.583333333336</v>
      </c>
      <c r="E4098">
        <v>84.2</v>
      </c>
      <c r="F4098">
        <v>20.350000000000001</v>
      </c>
      <c r="G4098">
        <v>39.200000000000003</v>
      </c>
      <c r="H4098">
        <v>29.87</v>
      </c>
      <c r="I4098">
        <v>10</v>
      </c>
      <c r="J4098" t="s">
        <v>21</v>
      </c>
    </row>
    <row r="4099" spans="1:10" x14ac:dyDescent="0.25">
      <c r="A4099" s="1">
        <v>45096</v>
      </c>
      <c r="B4099" s="7">
        <v>0.56597222222222221</v>
      </c>
      <c r="C4099" s="7">
        <v>0.54166666666666663</v>
      </c>
      <c r="D4099" s="8">
        <f>Weather[[#This Row],[Date]]+Weather[[#This Row],[WeatherHourlyBuckets]]</f>
        <v>45096.541666666664</v>
      </c>
      <c r="E4099">
        <v>84.2</v>
      </c>
      <c r="F4099">
        <v>20.350000000000001</v>
      </c>
      <c r="G4099">
        <v>39.200000000000003</v>
      </c>
      <c r="H4099">
        <v>29.9</v>
      </c>
      <c r="I4099">
        <v>10</v>
      </c>
      <c r="J4099" t="s">
        <v>11</v>
      </c>
    </row>
    <row r="4100" spans="1:10" x14ac:dyDescent="0.25">
      <c r="A4100" s="1">
        <v>45096</v>
      </c>
      <c r="B4100" s="7">
        <v>0.50694444444444442</v>
      </c>
      <c r="C4100" s="7">
        <v>0.5</v>
      </c>
      <c r="D4100" s="8">
        <f>Weather[[#This Row],[Date]]+Weather[[#This Row],[WeatherHourlyBuckets]]</f>
        <v>45096.5</v>
      </c>
      <c r="E4100">
        <v>80.599999999999994</v>
      </c>
      <c r="F4100">
        <v>22.86</v>
      </c>
      <c r="G4100">
        <v>39.200000000000003</v>
      </c>
      <c r="H4100">
        <v>29.91</v>
      </c>
      <c r="I4100">
        <v>6</v>
      </c>
      <c r="J4100" t="s">
        <v>24</v>
      </c>
    </row>
    <row r="4101" spans="1:10" x14ac:dyDescent="0.25">
      <c r="A4101" s="1">
        <v>45096</v>
      </c>
      <c r="B4101" s="7">
        <v>0.5</v>
      </c>
      <c r="C4101" s="7">
        <v>0.5</v>
      </c>
      <c r="D4101" s="8">
        <f>Weather[[#This Row],[Date]]+Weather[[#This Row],[WeatherHourlyBuckets]]</f>
        <v>45096.5</v>
      </c>
      <c r="E4101">
        <v>80.599999999999994</v>
      </c>
      <c r="F4101">
        <v>22.86</v>
      </c>
      <c r="G4101">
        <v>39.200000000000003</v>
      </c>
      <c r="H4101">
        <v>29.91</v>
      </c>
      <c r="I4101">
        <v>5</v>
      </c>
      <c r="J4101" t="s">
        <v>27</v>
      </c>
    </row>
    <row r="4102" spans="1:10" x14ac:dyDescent="0.25">
      <c r="A4102" s="1">
        <v>45096</v>
      </c>
      <c r="B4102" s="7">
        <v>0.49652777777777779</v>
      </c>
      <c r="C4102" s="7">
        <v>0.45833333333333331</v>
      </c>
      <c r="D4102" s="8">
        <f>Weather[[#This Row],[Date]]+Weather[[#This Row],[WeatherHourlyBuckets]]</f>
        <v>45096.458333333336</v>
      </c>
      <c r="E4102">
        <v>80.599999999999994</v>
      </c>
      <c r="F4102">
        <v>22.86</v>
      </c>
      <c r="G4102">
        <v>39.200000000000003</v>
      </c>
      <c r="H4102">
        <v>29.92</v>
      </c>
      <c r="J4102" t="s">
        <v>20</v>
      </c>
    </row>
    <row r="4103" spans="1:10" x14ac:dyDescent="0.25">
      <c r="A4103" s="1">
        <v>45096</v>
      </c>
      <c r="B4103" s="7">
        <v>0.4826388888888889</v>
      </c>
      <c r="C4103" s="7">
        <v>0.45833333333333331</v>
      </c>
      <c r="D4103" s="8">
        <f>Weather[[#This Row],[Date]]+Weather[[#This Row],[WeatherHourlyBuckets]]</f>
        <v>45096.458333333336</v>
      </c>
      <c r="E4103">
        <v>80.599999999999994</v>
      </c>
      <c r="F4103">
        <v>22.86</v>
      </c>
      <c r="G4103">
        <v>39.200000000000003</v>
      </c>
      <c r="H4103">
        <v>29.92</v>
      </c>
      <c r="I4103">
        <v>10</v>
      </c>
      <c r="J4103" t="s">
        <v>27</v>
      </c>
    </row>
    <row r="4104" spans="1:10" x14ac:dyDescent="0.25">
      <c r="A4104" s="1">
        <v>45096</v>
      </c>
      <c r="B4104" s="7">
        <v>0.47916666666666669</v>
      </c>
      <c r="C4104" s="7">
        <v>0.45833333333333331</v>
      </c>
      <c r="D4104" s="8">
        <f>Weather[[#This Row],[Date]]+Weather[[#This Row],[WeatherHourlyBuckets]]</f>
        <v>45096.458333333336</v>
      </c>
      <c r="E4104">
        <v>80.599999999999994</v>
      </c>
      <c r="F4104">
        <v>22.86</v>
      </c>
      <c r="G4104">
        <v>39.200000000000003</v>
      </c>
      <c r="H4104">
        <v>29.92</v>
      </c>
      <c r="I4104">
        <v>10</v>
      </c>
      <c r="J4104" t="s">
        <v>24</v>
      </c>
    </row>
    <row r="4105" spans="1:10" x14ac:dyDescent="0.25">
      <c r="A4105" s="1">
        <v>45096</v>
      </c>
      <c r="B4105" s="7">
        <v>0.46180555555555558</v>
      </c>
      <c r="C4105" s="7">
        <v>0.45833333333333331</v>
      </c>
      <c r="D4105" s="8">
        <f>Weather[[#This Row],[Date]]+Weather[[#This Row],[WeatherHourlyBuckets]]</f>
        <v>45096.458333333336</v>
      </c>
      <c r="E4105">
        <v>78.8</v>
      </c>
      <c r="F4105">
        <v>24.25</v>
      </c>
      <c r="G4105">
        <v>39.200000000000003</v>
      </c>
      <c r="H4105">
        <v>29.92</v>
      </c>
      <c r="I4105">
        <v>8</v>
      </c>
      <c r="J4105" t="s">
        <v>27</v>
      </c>
    </row>
    <row r="4106" spans="1:10" x14ac:dyDescent="0.25">
      <c r="A4106" s="1">
        <v>45096</v>
      </c>
      <c r="B4106" s="7">
        <v>0.45833333333333331</v>
      </c>
      <c r="C4106" s="7">
        <v>0.45833333333333331</v>
      </c>
      <c r="D4106" s="8">
        <f>Weather[[#This Row],[Date]]+Weather[[#This Row],[WeatherHourlyBuckets]]</f>
        <v>45096.458333333336</v>
      </c>
      <c r="E4106">
        <v>78.8</v>
      </c>
      <c r="F4106">
        <v>24.25</v>
      </c>
      <c r="G4106">
        <v>39.200000000000003</v>
      </c>
      <c r="H4106">
        <v>29.92</v>
      </c>
      <c r="I4106">
        <v>9</v>
      </c>
      <c r="J4106" t="s">
        <v>24</v>
      </c>
    </row>
    <row r="4107" spans="1:10" x14ac:dyDescent="0.25">
      <c r="A4107" s="1">
        <v>45096</v>
      </c>
      <c r="B4107" s="7">
        <v>0.4548611111111111</v>
      </c>
      <c r="C4107" s="7">
        <v>0.41666666666666669</v>
      </c>
      <c r="D4107" s="8">
        <f>Weather[[#This Row],[Date]]+Weather[[#This Row],[WeatherHourlyBuckets]]</f>
        <v>45096.416666666664</v>
      </c>
      <c r="E4107">
        <v>78.8</v>
      </c>
      <c r="F4107">
        <v>24.25</v>
      </c>
      <c r="G4107">
        <v>39.200000000000003</v>
      </c>
      <c r="H4107">
        <v>29.92</v>
      </c>
      <c r="I4107">
        <v>11</v>
      </c>
      <c r="J4107" t="s">
        <v>24</v>
      </c>
    </row>
    <row r="4108" spans="1:10" x14ac:dyDescent="0.25">
      <c r="A4108" s="1">
        <v>45096</v>
      </c>
      <c r="B4108" s="7">
        <v>0.4513888888888889</v>
      </c>
      <c r="C4108" s="7">
        <v>0.41666666666666669</v>
      </c>
      <c r="D4108" s="8">
        <f>Weather[[#This Row],[Date]]+Weather[[#This Row],[WeatherHourlyBuckets]]</f>
        <v>45096.416666666664</v>
      </c>
      <c r="E4108">
        <v>78.8</v>
      </c>
      <c r="F4108">
        <v>24.25</v>
      </c>
      <c r="G4108">
        <v>39.200000000000003</v>
      </c>
      <c r="H4108">
        <v>29.92</v>
      </c>
      <c r="I4108">
        <v>9</v>
      </c>
      <c r="J4108" t="s">
        <v>27</v>
      </c>
    </row>
    <row r="4109" spans="1:10" x14ac:dyDescent="0.25">
      <c r="A4109" s="1">
        <v>45096</v>
      </c>
      <c r="B4109" s="7">
        <v>0.44791666666666669</v>
      </c>
      <c r="C4109" s="7">
        <v>0.41666666666666669</v>
      </c>
      <c r="D4109" s="8">
        <f>Weather[[#This Row],[Date]]+Weather[[#This Row],[WeatherHourlyBuckets]]</f>
        <v>45096.416666666664</v>
      </c>
      <c r="E4109">
        <v>78.8</v>
      </c>
      <c r="F4109">
        <v>24.25</v>
      </c>
      <c r="G4109">
        <v>39.200000000000003</v>
      </c>
      <c r="H4109">
        <v>29.92</v>
      </c>
      <c r="I4109">
        <v>10</v>
      </c>
      <c r="J4109" t="s">
        <v>24</v>
      </c>
    </row>
    <row r="4110" spans="1:10" x14ac:dyDescent="0.25">
      <c r="A4110" s="1">
        <v>45096</v>
      </c>
      <c r="B4110" s="7">
        <v>0.44444444444444442</v>
      </c>
      <c r="C4110" s="7">
        <v>0.41666666666666669</v>
      </c>
      <c r="D4110" s="8">
        <f>Weather[[#This Row],[Date]]+Weather[[#This Row],[WeatherHourlyBuckets]]</f>
        <v>45096.416666666664</v>
      </c>
      <c r="E4110">
        <v>78.8</v>
      </c>
      <c r="F4110">
        <v>24.25</v>
      </c>
      <c r="G4110">
        <v>39.200000000000003</v>
      </c>
      <c r="H4110">
        <v>29.92</v>
      </c>
      <c r="I4110">
        <v>12</v>
      </c>
      <c r="J4110" t="s">
        <v>27</v>
      </c>
    </row>
    <row r="4111" spans="1:10" x14ac:dyDescent="0.25">
      <c r="A4111" s="1">
        <v>45096</v>
      </c>
      <c r="B4111" s="7">
        <v>0.44097222222222221</v>
      </c>
      <c r="C4111" s="7">
        <v>0.41666666666666669</v>
      </c>
      <c r="D4111" s="8">
        <f>Weather[[#This Row],[Date]]+Weather[[#This Row],[WeatherHourlyBuckets]]</f>
        <v>45096.416666666664</v>
      </c>
      <c r="E4111">
        <v>78.8</v>
      </c>
      <c r="F4111">
        <v>24.25</v>
      </c>
      <c r="G4111">
        <v>39.200000000000003</v>
      </c>
      <c r="H4111">
        <v>29.92</v>
      </c>
      <c r="I4111">
        <v>11</v>
      </c>
      <c r="J4111" t="s">
        <v>24</v>
      </c>
    </row>
    <row r="4112" spans="1:10" x14ac:dyDescent="0.25">
      <c r="A4112" s="1">
        <v>45096</v>
      </c>
      <c r="B4112" s="7">
        <v>0.4201388888888889</v>
      </c>
      <c r="C4112" s="7">
        <v>0.41666666666666669</v>
      </c>
      <c r="D4112" s="8">
        <f>Weather[[#This Row],[Date]]+Weather[[#This Row],[WeatherHourlyBuckets]]</f>
        <v>45096.416666666664</v>
      </c>
      <c r="E4112">
        <v>77</v>
      </c>
      <c r="F4112">
        <v>25.73</v>
      </c>
      <c r="G4112">
        <v>39.200000000000003</v>
      </c>
      <c r="H4112">
        <v>29.92</v>
      </c>
      <c r="I4112">
        <v>12</v>
      </c>
      <c r="J4112" t="s">
        <v>24</v>
      </c>
    </row>
    <row r="4113" spans="1:10" x14ac:dyDescent="0.25">
      <c r="A4113" s="1">
        <v>45096</v>
      </c>
      <c r="B4113" s="7">
        <v>0.41319444444444442</v>
      </c>
      <c r="C4113" s="7">
        <v>0.375</v>
      </c>
      <c r="D4113" s="8">
        <f>Weather[[#This Row],[Date]]+Weather[[#This Row],[WeatherHourlyBuckets]]</f>
        <v>45096.375</v>
      </c>
      <c r="E4113">
        <v>75.2</v>
      </c>
      <c r="F4113">
        <v>27.31</v>
      </c>
      <c r="G4113">
        <v>39.200000000000003</v>
      </c>
      <c r="H4113">
        <v>29.92</v>
      </c>
      <c r="I4113">
        <v>12</v>
      </c>
      <c r="J4113" t="s">
        <v>27</v>
      </c>
    </row>
    <row r="4114" spans="1:10" x14ac:dyDescent="0.25">
      <c r="A4114" s="1">
        <v>45096</v>
      </c>
      <c r="B4114" s="7">
        <v>0.40625</v>
      </c>
      <c r="C4114" s="7">
        <v>0.375</v>
      </c>
      <c r="D4114" s="8">
        <f>Weather[[#This Row],[Date]]+Weather[[#This Row],[WeatherHourlyBuckets]]</f>
        <v>45096.375</v>
      </c>
      <c r="E4114">
        <v>75.2</v>
      </c>
      <c r="F4114">
        <v>27.31</v>
      </c>
      <c r="G4114">
        <v>39.200000000000003</v>
      </c>
      <c r="H4114">
        <v>29.92</v>
      </c>
      <c r="I4114">
        <v>13</v>
      </c>
      <c r="J4114" t="s">
        <v>27</v>
      </c>
    </row>
    <row r="4115" spans="1:10" x14ac:dyDescent="0.25">
      <c r="A4115" s="1">
        <v>45096</v>
      </c>
      <c r="B4115" s="7">
        <v>0.38194444444444442</v>
      </c>
      <c r="C4115" s="7">
        <v>0.375</v>
      </c>
      <c r="D4115" s="8">
        <f>Weather[[#This Row],[Date]]+Weather[[#This Row],[WeatherHourlyBuckets]]</f>
        <v>45096.375</v>
      </c>
      <c r="E4115">
        <v>73.400000000000006</v>
      </c>
      <c r="F4115">
        <v>29</v>
      </c>
      <c r="G4115">
        <v>39.200000000000003</v>
      </c>
      <c r="H4115">
        <v>29.93</v>
      </c>
      <c r="I4115">
        <v>10</v>
      </c>
      <c r="J4115" t="s">
        <v>24</v>
      </c>
    </row>
    <row r="4116" spans="1:10" x14ac:dyDescent="0.25">
      <c r="A4116" s="1">
        <v>45096</v>
      </c>
      <c r="B4116" s="7">
        <v>0.37847222222222221</v>
      </c>
      <c r="C4116" s="7">
        <v>0.375</v>
      </c>
      <c r="D4116" s="8">
        <f>Weather[[#This Row],[Date]]+Weather[[#This Row],[WeatherHourlyBuckets]]</f>
        <v>45096.375</v>
      </c>
      <c r="E4116">
        <v>73.400000000000006</v>
      </c>
      <c r="F4116">
        <v>29</v>
      </c>
      <c r="G4116">
        <v>39.200000000000003</v>
      </c>
      <c r="H4116">
        <v>29.93</v>
      </c>
      <c r="I4116">
        <v>10</v>
      </c>
      <c r="J4116" t="s">
        <v>24</v>
      </c>
    </row>
    <row r="4117" spans="1:10" x14ac:dyDescent="0.25">
      <c r="A4117" s="1">
        <v>45096</v>
      </c>
      <c r="B4117" s="7">
        <v>0.37152777777777779</v>
      </c>
      <c r="C4117" s="7">
        <v>0.33333333333333331</v>
      </c>
      <c r="D4117" s="8">
        <f>Weather[[#This Row],[Date]]+Weather[[#This Row],[WeatherHourlyBuckets]]</f>
        <v>45096.333333333336</v>
      </c>
      <c r="E4117">
        <v>73.400000000000006</v>
      </c>
      <c r="F4117">
        <v>29</v>
      </c>
      <c r="G4117">
        <v>39.200000000000003</v>
      </c>
      <c r="H4117">
        <v>29.93</v>
      </c>
      <c r="I4117">
        <v>10</v>
      </c>
      <c r="J4117" t="s">
        <v>24</v>
      </c>
    </row>
    <row r="4118" spans="1:10" x14ac:dyDescent="0.25">
      <c r="A4118" s="1">
        <v>45096</v>
      </c>
      <c r="B4118" s="7">
        <v>0.3611111111111111</v>
      </c>
      <c r="C4118" s="7">
        <v>0.33333333333333331</v>
      </c>
      <c r="D4118" s="8">
        <f>Weather[[#This Row],[Date]]+Weather[[#This Row],[WeatherHourlyBuckets]]</f>
        <v>45096.333333333336</v>
      </c>
      <c r="E4118">
        <v>73.400000000000006</v>
      </c>
      <c r="F4118">
        <v>29</v>
      </c>
      <c r="G4118">
        <v>39.200000000000003</v>
      </c>
      <c r="H4118">
        <v>29.93</v>
      </c>
      <c r="I4118">
        <v>9</v>
      </c>
      <c r="J4118" t="s">
        <v>24</v>
      </c>
    </row>
    <row r="4119" spans="1:10" x14ac:dyDescent="0.25">
      <c r="A4119" s="1">
        <v>45096</v>
      </c>
      <c r="B4119" s="7">
        <v>0.31597222222222221</v>
      </c>
      <c r="C4119" s="7">
        <v>0.29166666666666669</v>
      </c>
      <c r="D4119" s="8">
        <f>Weather[[#This Row],[Date]]+Weather[[#This Row],[WeatherHourlyBuckets]]</f>
        <v>45096.291666666664</v>
      </c>
      <c r="E4119">
        <v>68</v>
      </c>
      <c r="F4119">
        <v>34.840000000000003</v>
      </c>
      <c r="G4119">
        <v>39.200000000000003</v>
      </c>
      <c r="H4119">
        <v>29.92</v>
      </c>
      <c r="I4119">
        <v>5</v>
      </c>
      <c r="J4119" t="s">
        <v>21</v>
      </c>
    </row>
    <row r="4120" spans="1:10" x14ac:dyDescent="0.25">
      <c r="A4120" s="1">
        <v>45096</v>
      </c>
      <c r="B4120" s="7">
        <v>0.2986111111111111</v>
      </c>
      <c r="C4120" s="7">
        <v>0.29166666666666669</v>
      </c>
      <c r="D4120" s="8">
        <f>Weather[[#This Row],[Date]]+Weather[[#This Row],[WeatherHourlyBuckets]]</f>
        <v>45096.291666666664</v>
      </c>
      <c r="E4120">
        <v>64.400000000000006</v>
      </c>
      <c r="F4120">
        <v>39.46</v>
      </c>
      <c r="G4120">
        <v>39.200000000000003</v>
      </c>
      <c r="H4120">
        <v>29.92</v>
      </c>
      <c r="I4120">
        <v>6</v>
      </c>
      <c r="J4120" t="s">
        <v>21</v>
      </c>
    </row>
    <row r="4121" spans="1:10" x14ac:dyDescent="0.25">
      <c r="A4121" s="1">
        <v>45096</v>
      </c>
      <c r="B4121" s="7">
        <v>0.28819444444444442</v>
      </c>
      <c r="C4121" s="7">
        <v>0.25</v>
      </c>
      <c r="D4121" s="8">
        <f>Weather[[#This Row],[Date]]+Weather[[#This Row],[WeatherHourlyBuckets]]</f>
        <v>45096.25</v>
      </c>
      <c r="E4121">
        <v>64.400000000000006</v>
      </c>
      <c r="F4121">
        <v>39.46</v>
      </c>
      <c r="G4121">
        <v>39.200000000000003</v>
      </c>
      <c r="H4121">
        <v>29.92</v>
      </c>
      <c r="I4121">
        <v>9</v>
      </c>
      <c r="J4121" t="s">
        <v>24</v>
      </c>
    </row>
    <row r="4122" spans="1:10" x14ac:dyDescent="0.25">
      <c r="A4122" s="1">
        <v>45096</v>
      </c>
      <c r="B4122" s="7">
        <v>0.20833333333333334</v>
      </c>
      <c r="C4122" s="7">
        <v>0.20833333333333334</v>
      </c>
      <c r="D4122" s="8">
        <f>Weather[[#This Row],[Date]]+Weather[[#This Row],[WeatherHourlyBuckets]]</f>
        <v>45096.208333333336</v>
      </c>
      <c r="E4122">
        <v>64.400000000000006</v>
      </c>
      <c r="F4122">
        <v>39.46</v>
      </c>
      <c r="G4122">
        <v>39.200000000000003</v>
      </c>
      <c r="H4122">
        <v>29.89</v>
      </c>
      <c r="I4122">
        <v>14</v>
      </c>
      <c r="J4122" t="s">
        <v>24</v>
      </c>
    </row>
    <row r="4123" spans="1:10" x14ac:dyDescent="0.25">
      <c r="A4123" s="1">
        <v>45096</v>
      </c>
      <c r="B4123" s="7">
        <v>0.2048611111111111</v>
      </c>
      <c r="C4123" s="7">
        <v>0.16666666666666666</v>
      </c>
      <c r="D4123" s="8">
        <f>Weather[[#This Row],[Date]]+Weather[[#This Row],[WeatherHourlyBuckets]]</f>
        <v>45096.166666666664</v>
      </c>
      <c r="E4123">
        <v>64.400000000000006</v>
      </c>
      <c r="F4123">
        <v>39.46</v>
      </c>
      <c r="G4123">
        <v>39.200000000000003</v>
      </c>
      <c r="H4123">
        <v>29.88</v>
      </c>
      <c r="I4123">
        <v>14</v>
      </c>
      <c r="J4123" t="s">
        <v>24</v>
      </c>
    </row>
    <row r="4124" spans="1:10" x14ac:dyDescent="0.25">
      <c r="A4124" s="1">
        <v>45096</v>
      </c>
      <c r="B4124" s="7">
        <v>0.2013888888888889</v>
      </c>
      <c r="C4124" s="7">
        <v>0.16666666666666666</v>
      </c>
      <c r="D4124" s="8">
        <f>Weather[[#This Row],[Date]]+Weather[[#This Row],[WeatherHourlyBuckets]]</f>
        <v>45096.166666666664</v>
      </c>
      <c r="E4124">
        <v>64.400000000000006</v>
      </c>
      <c r="F4124">
        <v>39.46</v>
      </c>
      <c r="G4124">
        <v>39.200000000000003</v>
      </c>
      <c r="H4124">
        <v>29.89</v>
      </c>
      <c r="I4124">
        <v>14</v>
      </c>
      <c r="J4124" t="s">
        <v>24</v>
      </c>
    </row>
    <row r="4125" spans="1:10" x14ac:dyDescent="0.25">
      <c r="A4125" s="1">
        <v>45096</v>
      </c>
      <c r="B4125" s="7">
        <v>0.8125</v>
      </c>
      <c r="C4125" s="7">
        <v>0.79166666666666663</v>
      </c>
      <c r="D4125" s="8">
        <f>Weather[[#This Row],[Date]]+Weather[[#This Row],[WeatherHourlyBuckets]]</f>
        <v>45096.791666666664</v>
      </c>
      <c r="E4125">
        <v>80.599999999999994</v>
      </c>
      <c r="F4125">
        <v>24.52</v>
      </c>
      <c r="G4125">
        <v>41</v>
      </c>
      <c r="H4125">
        <v>29.84</v>
      </c>
      <c r="I4125">
        <v>16</v>
      </c>
      <c r="J4125" t="s">
        <v>21</v>
      </c>
    </row>
    <row r="4126" spans="1:10" x14ac:dyDescent="0.25">
      <c r="A4126" s="1">
        <v>45096</v>
      </c>
      <c r="B4126" s="7">
        <v>0.79513888888888884</v>
      </c>
      <c r="C4126" s="7">
        <v>0.79166666666666663</v>
      </c>
      <c r="D4126" s="8">
        <f>Weather[[#This Row],[Date]]+Weather[[#This Row],[WeatherHourlyBuckets]]</f>
        <v>45096.791666666664</v>
      </c>
      <c r="E4126">
        <v>80.599999999999994</v>
      </c>
      <c r="F4126">
        <v>24.52</v>
      </c>
      <c r="G4126">
        <v>41</v>
      </c>
      <c r="H4126">
        <v>29.84</v>
      </c>
      <c r="I4126">
        <v>15</v>
      </c>
      <c r="J4126" t="s">
        <v>11</v>
      </c>
    </row>
    <row r="4127" spans="1:10" x14ac:dyDescent="0.25">
      <c r="A4127" s="1">
        <v>45096</v>
      </c>
      <c r="B4127" s="7">
        <v>0.79166666666666663</v>
      </c>
      <c r="C4127" s="7">
        <v>0.79166666666666663</v>
      </c>
      <c r="D4127" s="8">
        <f>Weather[[#This Row],[Date]]+Weather[[#This Row],[WeatherHourlyBuckets]]</f>
        <v>45096.791666666664</v>
      </c>
      <c r="E4127">
        <v>80.599999999999994</v>
      </c>
      <c r="F4127">
        <v>24.52</v>
      </c>
      <c r="G4127">
        <v>41</v>
      </c>
      <c r="H4127">
        <v>29.83</v>
      </c>
      <c r="I4127">
        <v>15</v>
      </c>
      <c r="J4127" t="s">
        <v>11</v>
      </c>
    </row>
    <row r="4128" spans="1:10" x14ac:dyDescent="0.25">
      <c r="A4128" s="1">
        <v>45096</v>
      </c>
      <c r="B4128" s="7">
        <v>0.77430555555555558</v>
      </c>
      <c r="C4128" s="7">
        <v>0.75</v>
      </c>
      <c r="D4128" s="8">
        <f>Weather[[#This Row],[Date]]+Weather[[#This Row],[WeatherHourlyBuckets]]</f>
        <v>45096.75</v>
      </c>
      <c r="E4128">
        <v>82.4</v>
      </c>
      <c r="F4128">
        <v>23.13</v>
      </c>
      <c r="G4128">
        <v>41</v>
      </c>
      <c r="H4128">
        <v>29.83</v>
      </c>
      <c r="I4128">
        <v>17</v>
      </c>
      <c r="J4128" t="s">
        <v>11</v>
      </c>
    </row>
    <row r="4129" spans="1:10" x14ac:dyDescent="0.25">
      <c r="A4129" s="1">
        <v>45096</v>
      </c>
      <c r="B4129" s="7">
        <v>0.59027777777777779</v>
      </c>
      <c r="C4129" s="7">
        <v>0.58333333333333337</v>
      </c>
      <c r="D4129" s="8">
        <f>Weather[[#This Row],[Date]]+Weather[[#This Row],[WeatherHourlyBuckets]]</f>
        <v>45096.583333333336</v>
      </c>
      <c r="E4129">
        <v>84.2</v>
      </c>
      <c r="F4129">
        <v>21.83</v>
      </c>
      <c r="G4129">
        <v>41</v>
      </c>
      <c r="H4129">
        <v>29.88</v>
      </c>
      <c r="I4129">
        <v>9</v>
      </c>
      <c r="J4129" t="s">
        <v>24</v>
      </c>
    </row>
    <row r="4130" spans="1:10" x14ac:dyDescent="0.25">
      <c r="A4130" s="1">
        <v>45096</v>
      </c>
      <c r="B4130" s="7">
        <v>0.52083333333333337</v>
      </c>
      <c r="C4130" s="7">
        <v>0.5</v>
      </c>
      <c r="D4130" s="8">
        <f>Weather[[#This Row],[Date]]+Weather[[#This Row],[WeatherHourlyBuckets]]</f>
        <v>45096.5</v>
      </c>
      <c r="E4130">
        <v>82.4</v>
      </c>
      <c r="F4130">
        <v>23.13</v>
      </c>
      <c r="G4130">
        <v>41</v>
      </c>
      <c r="H4130">
        <v>29.91</v>
      </c>
      <c r="I4130">
        <v>5</v>
      </c>
      <c r="J4130" t="s">
        <v>27</v>
      </c>
    </row>
    <row r="4131" spans="1:10" x14ac:dyDescent="0.25">
      <c r="A4131" s="1">
        <v>45096</v>
      </c>
      <c r="B4131" s="7">
        <v>0.40277777777777779</v>
      </c>
      <c r="C4131" s="7">
        <v>0.375</v>
      </c>
      <c r="D4131" s="8">
        <f>Weather[[#This Row],[Date]]+Weather[[#This Row],[WeatherHourlyBuckets]]</f>
        <v>45096.375</v>
      </c>
      <c r="E4131">
        <v>75.2</v>
      </c>
      <c r="F4131">
        <v>29.29</v>
      </c>
      <c r="G4131">
        <v>41</v>
      </c>
      <c r="H4131">
        <v>29.92</v>
      </c>
      <c r="I4131">
        <v>10</v>
      </c>
      <c r="J4131" t="s">
        <v>27</v>
      </c>
    </row>
    <row r="4132" spans="1:10" x14ac:dyDescent="0.25">
      <c r="A4132" s="1">
        <v>45096</v>
      </c>
      <c r="B4132" s="7">
        <v>0.39930555555555558</v>
      </c>
      <c r="C4132" s="7">
        <v>0.375</v>
      </c>
      <c r="D4132" s="8">
        <f>Weather[[#This Row],[Date]]+Weather[[#This Row],[WeatherHourlyBuckets]]</f>
        <v>45096.375</v>
      </c>
      <c r="E4132">
        <v>75.2</v>
      </c>
      <c r="F4132">
        <v>29.29</v>
      </c>
      <c r="G4132">
        <v>41</v>
      </c>
      <c r="H4132">
        <v>29.92</v>
      </c>
      <c r="I4132">
        <v>10</v>
      </c>
      <c r="J4132" t="s">
        <v>24</v>
      </c>
    </row>
    <row r="4133" spans="1:10" x14ac:dyDescent="0.25">
      <c r="A4133" s="1">
        <v>45096</v>
      </c>
      <c r="B4133" s="7">
        <v>0.39583333333333331</v>
      </c>
      <c r="C4133" s="7">
        <v>0.375</v>
      </c>
      <c r="D4133" s="8">
        <f>Weather[[#This Row],[Date]]+Weather[[#This Row],[WeatherHourlyBuckets]]</f>
        <v>45096.375</v>
      </c>
      <c r="E4133">
        <v>75.2</v>
      </c>
      <c r="F4133">
        <v>29.29</v>
      </c>
      <c r="G4133">
        <v>41</v>
      </c>
      <c r="H4133">
        <v>29.93</v>
      </c>
      <c r="I4133">
        <v>11</v>
      </c>
      <c r="J4133" t="s">
        <v>24</v>
      </c>
    </row>
    <row r="4134" spans="1:10" x14ac:dyDescent="0.25">
      <c r="A4134" s="1">
        <v>45096</v>
      </c>
      <c r="B4134" s="7">
        <v>0.375</v>
      </c>
      <c r="C4134" s="7">
        <v>0.375</v>
      </c>
      <c r="D4134" s="8">
        <f>Weather[[#This Row],[Date]]+Weather[[#This Row],[WeatherHourlyBuckets]]</f>
        <v>45096.375</v>
      </c>
      <c r="E4134">
        <v>73.400000000000006</v>
      </c>
      <c r="F4134">
        <v>31.11</v>
      </c>
      <c r="G4134">
        <v>41</v>
      </c>
      <c r="H4134">
        <v>29.93</v>
      </c>
      <c r="I4134">
        <v>9</v>
      </c>
      <c r="J4134" t="s">
        <v>24</v>
      </c>
    </row>
    <row r="4135" spans="1:10" x14ac:dyDescent="0.25">
      <c r="A4135" s="1">
        <v>45096</v>
      </c>
      <c r="B4135" s="7">
        <v>0.37013888888888891</v>
      </c>
      <c r="C4135" s="7">
        <v>0.33333333333333331</v>
      </c>
      <c r="D4135" s="8">
        <f>Weather[[#This Row],[Date]]+Weather[[#This Row],[WeatherHourlyBuckets]]</f>
        <v>45096.333333333336</v>
      </c>
      <c r="E4135">
        <v>73.94</v>
      </c>
      <c r="F4135">
        <v>30.55</v>
      </c>
      <c r="G4135">
        <v>41</v>
      </c>
      <c r="H4135">
        <v>29.93</v>
      </c>
      <c r="I4135">
        <v>10</v>
      </c>
      <c r="J4135" t="s">
        <v>24</v>
      </c>
    </row>
    <row r="4136" spans="1:10" x14ac:dyDescent="0.25">
      <c r="A4136" s="1">
        <v>45096</v>
      </c>
      <c r="B4136" s="7">
        <v>0.31944444444444442</v>
      </c>
      <c r="C4136" s="7">
        <v>0.29166666666666669</v>
      </c>
      <c r="D4136" s="8">
        <f>Weather[[#This Row],[Date]]+Weather[[#This Row],[WeatherHourlyBuckets]]</f>
        <v>45096.291666666664</v>
      </c>
      <c r="E4136">
        <v>68</v>
      </c>
      <c r="F4136">
        <v>37.36</v>
      </c>
      <c r="G4136">
        <v>41</v>
      </c>
      <c r="H4136">
        <v>29.92</v>
      </c>
      <c r="I4136">
        <v>6</v>
      </c>
      <c r="J4136" t="s">
        <v>21</v>
      </c>
    </row>
    <row r="4137" spans="1:10" x14ac:dyDescent="0.25">
      <c r="A4137" s="1">
        <v>45096</v>
      </c>
      <c r="B4137" s="7">
        <v>0.3125</v>
      </c>
      <c r="C4137" s="7">
        <v>0.29166666666666669</v>
      </c>
      <c r="D4137" s="8">
        <f>Weather[[#This Row],[Date]]+Weather[[#This Row],[WeatherHourlyBuckets]]</f>
        <v>45096.291666666664</v>
      </c>
      <c r="E4137">
        <v>66.2</v>
      </c>
      <c r="F4137">
        <v>39.75</v>
      </c>
      <c r="G4137">
        <v>41</v>
      </c>
      <c r="H4137">
        <v>29.92</v>
      </c>
      <c r="I4137">
        <v>7</v>
      </c>
      <c r="J4137" t="s">
        <v>24</v>
      </c>
    </row>
    <row r="4138" spans="1:10" x14ac:dyDescent="0.25">
      <c r="A4138" s="1">
        <v>45096</v>
      </c>
      <c r="B4138" s="7">
        <v>0.30208333333333331</v>
      </c>
      <c r="C4138" s="7">
        <v>0.29166666666666669</v>
      </c>
      <c r="D4138" s="8">
        <f>Weather[[#This Row],[Date]]+Weather[[#This Row],[WeatherHourlyBuckets]]</f>
        <v>45096.291666666664</v>
      </c>
      <c r="E4138">
        <v>64.400000000000006</v>
      </c>
      <c r="F4138">
        <v>42.32</v>
      </c>
      <c r="G4138">
        <v>41</v>
      </c>
      <c r="H4138">
        <v>29.92</v>
      </c>
      <c r="I4138">
        <v>8</v>
      </c>
      <c r="J4138" t="s">
        <v>21</v>
      </c>
    </row>
    <row r="4139" spans="1:10" x14ac:dyDescent="0.25">
      <c r="A4139" s="1">
        <v>45096</v>
      </c>
      <c r="B4139" s="7">
        <v>0.92361111111111116</v>
      </c>
      <c r="C4139" s="7">
        <v>0.91666666666666663</v>
      </c>
      <c r="D4139" s="8">
        <f>Weather[[#This Row],[Date]]+Weather[[#This Row],[WeatherHourlyBuckets]]</f>
        <v>45096.916666666664</v>
      </c>
      <c r="E4139">
        <v>73.400000000000006</v>
      </c>
      <c r="F4139">
        <v>27.03</v>
      </c>
      <c r="G4139">
        <v>37.4</v>
      </c>
      <c r="H4139">
        <v>29.92</v>
      </c>
      <c r="I4139">
        <v>13</v>
      </c>
      <c r="J4139" t="s">
        <v>24</v>
      </c>
    </row>
    <row r="4140" spans="1:10" x14ac:dyDescent="0.25">
      <c r="A4140" s="1">
        <v>45096</v>
      </c>
      <c r="B4140" s="7">
        <v>0.91319444444444442</v>
      </c>
      <c r="C4140" s="7">
        <v>0.875</v>
      </c>
      <c r="D4140" s="8">
        <f>Weather[[#This Row],[Date]]+Weather[[#This Row],[WeatherHourlyBuckets]]</f>
        <v>45096.875</v>
      </c>
      <c r="E4140">
        <v>73.400000000000006</v>
      </c>
      <c r="F4140">
        <v>27.03</v>
      </c>
      <c r="G4140">
        <v>37.4</v>
      </c>
      <c r="H4140">
        <v>29.92</v>
      </c>
      <c r="I4140">
        <v>11</v>
      </c>
      <c r="J4140" t="s">
        <v>24</v>
      </c>
    </row>
    <row r="4141" spans="1:10" x14ac:dyDescent="0.25">
      <c r="A4141" s="1">
        <v>45096</v>
      </c>
      <c r="B4141" s="7">
        <v>0.90972222222222221</v>
      </c>
      <c r="C4141" s="7">
        <v>0.875</v>
      </c>
      <c r="D4141" s="8">
        <f>Weather[[#This Row],[Date]]+Weather[[#This Row],[WeatherHourlyBuckets]]</f>
        <v>45096.875</v>
      </c>
      <c r="E4141">
        <v>73.400000000000006</v>
      </c>
      <c r="F4141">
        <v>27.03</v>
      </c>
      <c r="G4141">
        <v>37.4</v>
      </c>
      <c r="H4141">
        <v>29.92</v>
      </c>
      <c r="I4141">
        <v>10</v>
      </c>
      <c r="J4141" t="s">
        <v>24</v>
      </c>
    </row>
    <row r="4142" spans="1:10" x14ac:dyDescent="0.25">
      <c r="A4142" s="1">
        <v>45096</v>
      </c>
      <c r="B4142" s="7">
        <v>0.90625</v>
      </c>
      <c r="C4142" s="7">
        <v>0.875</v>
      </c>
      <c r="D4142" s="8">
        <f>Weather[[#This Row],[Date]]+Weather[[#This Row],[WeatherHourlyBuckets]]</f>
        <v>45096.875</v>
      </c>
      <c r="E4142">
        <v>73.400000000000006</v>
      </c>
      <c r="F4142">
        <v>27.03</v>
      </c>
      <c r="G4142">
        <v>37.4</v>
      </c>
      <c r="H4142">
        <v>29.91</v>
      </c>
      <c r="I4142">
        <v>9</v>
      </c>
      <c r="J4142" t="s">
        <v>24</v>
      </c>
    </row>
    <row r="4143" spans="1:10" x14ac:dyDescent="0.25">
      <c r="A4143" s="1">
        <v>45096</v>
      </c>
      <c r="B4143" s="7">
        <v>0.85416666666666663</v>
      </c>
      <c r="C4143" s="7">
        <v>0.83333333333333337</v>
      </c>
      <c r="D4143" s="8">
        <f>Weather[[#This Row],[Date]]+Weather[[#This Row],[WeatherHourlyBuckets]]</f>
        <v>45096.833333333336</v>
      </c>
      <c r="E4143">
        <v>77</v>
      </c>
      <c r="F4143">
        <v>23.97</v>
      </c>
      <c r="G4143">
        <v>37.4</v>
      </c>
      <c r="H4143">
        <v>29.86</v>
      </c>
      <c r="I4143">
        <v>15</v>
      </c>
      <c r="J4143" t="s">
        <v>21</v>
      </c>
    </row>
    <row r="4144" spans="1:10" x14ac:dyDescent="0.25">
      <c r="A4144" s="1">
        <v>45096</v>
      </c>
      <c r="B4144" s="7">
        <v>0.56944444444444442</v>
      </c>
      <c r="C4144" s="7">
        <v>0.54166666666666663</v>
      </c>
      <c r="D4144" s="8">
        <f>Weather[[#This Row],[Date]]+Weather[[#This Row],[WeatherHourlyBuckets]]</f>
        <v>45096.541666666664</v>
      </c>
      <c r="E4144">
        <v>82.4</v>
      </c>
      <c r="F4144">
        <v>20.100000000000001</v>
      </c>
      <c r="G4144">
        <v>37.4</v>
      </c>
      <c r="H4144">
        <v>29.9</v>
      </c>
      <c r="I4144">
        <v>8</v>
      </c>
      <c r="J4144" t="s">
        <v>11</v>
      </c>
    </row>
    <row r="4145" spans="1:10" x14ac:dyDescent="0.25">
      <c r="A4145" s="1">
        <v>45096</v>
      </c>
      <c r="B4145" s="7">
        <v>0.54513888888888884</v>
      </c>
      <c r="C4145" s="7">
        <v>0.54166666666666663</v>
      </c>
      <c r="D4145" s="8">
        <f>Weather[[#This Row],[Date]]+Weather[[#This Row],[WeatherHourlyBuckets]]</f>
        <v>45096.541666666664</v>
      </c>
      <c r="E4145">
        <v>82.4</v>
      </c>
      <c r="F4145">
        <v>20.100000000000001</v>
      </c>
      <c r="G4145">
        <v>37.4</v>
      </c>
      <c r="H4145">
        <v>29.9</v>
      </c>
      <c r="I4145">
        <v>5</v>
      </c>
      <c r="J4145" t="s">
        <v>21</v>
      </c>
    </row>
    <row r="4146" spans="1:10" x14ac:dyDescent="0.25">
      <c r="A4146" s="1">
        <v>45096</v>
      </c>
      <c r="B4146" s="7">
        <v>0.53819444444444442</v>
      </c>
      <c r="C4146" s="7">
        <v>0.5</v>
      </c>
      <c r="D4146" s="8">
        <f>Weather[[#This Row],[Date]]+Weather[[#This Row],[WeatherHourlyBuckets]]</f>
        <v>45096.5</v>
      </c>
      <c r="E4146">
        <v>82.4</v>
      </c>
      <c r="F4146">
        <v>20.100000000000001</v>
      </c>
      <c r="G4146">
        <v>37.4</v>
      </c>
      <c r="H4146">
        <v>29.9</v>
      </c>
      <c r="I4146">
        <v>5</v>
      </c>
      <c r="J4146" t="s">
        <v>19</v>
      </c>
    </row>
    <row r="4147" spans="1:10" x14ac:dyDescent="0.25">
      <c r="A4147" s="1">
        <v>45096</v>
      </c>
      <c r="B4147" s="7">
        <v>0.53125</v>
      </c>
      <c r="C4147" s="7">
        <v>0.5</v>
      </c>
      <c r="D4147" s="8">
        <f>Weather[[#This Row],[Date]]+Weather[[#This Row],[WeatherHourlyBuckets]]</f>
        <v>45096.5</v>
      </c>
      <c r="E4147">
        <v>82.4</v>
      </c>
      <c r="F4147">
        <v>20.100000000000001</v>
      </c>
      <c r="G4147">
        <v>37.4</v>
      </c>
      <c r="H4147">
        <v>29.9</v>
      </c>
      <c r="I4147">
        <v>3</v>
      </c>
      <c r="J4147" t="s">
        <v>11</v>
      </c>
    </row>
    <row r="4148" spans="1:10" x14ac:dyDescent="0.25">
      <c r="A4148" s="1">
        <v>45096</v>
      </c>
      <c r="B4148" s="7">
        <v>0.51041666666666663</v>
      </c>
      <c r="C4148" s="7">
        <v>0.5</v>
      </c>
      <c r="D4148" s="8">
        <f>Weather[[#This Row],[Date]]+Weather[[#This Row],[WeatherHourlyBuckets]]</f>
        <v>45096.5</v>
      </c>
      <c r="E4148">
        <v>80.599999999999994</v>
      </c>
      <c r="F4148">
        <v>21.3</v>
      </c>
      <c r="G4148">
        <v>37.4</v>
      </c>
      <c r="H4148">
        <v>29.91</v>
      </c>
      <c r="I4148">
        <v>7</v>
      </c>
      <c r="J4148" t="s">
        <v>24</v>
      </c>
    </row>
    <row r="4149" spans="1:10" x14ac:dyDescent="0.25">
      <c r="A4149" s="1">
        <v>45096</v>
      </c>
      <c r="B4149" s="7">
        <v>0.50347222222222221</v>
      </c>
      <c r="C4149" s="7">
        <v>0.5</v>
      </c>
      <c r="D4149" s="8">
        <f>Weather[[#This Row],[Date]]+Weather[[#This Row],[WeatherHourlyBuckets]]</f>
        <v>45096.5</v>
      </c>
      <c r="E4149">
        <v>80.599999999999994</v>
      </c>
      <c r="F4149">
        <v>21.3</v>
      </c>
      <c r="G4149">
        <v>37.4</v>
      </c>
      <c r="H4149">
        <v>29.91</v>
      </c>
      <c r="I4149">
        <v>4</v>
      </c>
      <c r="J4149" t="s">
        <v>18</v>
      </c>
    </row>
    <row r="4150" spans="1:10" x14ac:dyDescent="0.25">
      <c r="A4150" s="1">
        <v>45096</v>
      </c>
      <c r="B4150" s="7">
        <v>0.49305555555555558</v>
      </c>
      <c r="C4150" s="7">
        <v>0.45833333333333331</v>
      </c>
      <c r="D4150" s="8">
        <f>Weather[[#This Row],[Date]]+Weather[[#This Row],[WeatherHourlyBuckets]]</f>
        <v>45096.458333333336</v>
      </c>
      <c r="E4150">
        <v>80.599999999999994</v>
      </c>
      <c r="F4150">
        <v>21.3</v>
      </c>
      <c r="G4150">
        <v>37.4</v>
      </c>
      <c r="H4150">
        <v>29.92</v>
      </c>
      <c r="I4150">
        <v>5</v>
      </c>
      <c r="J4150" t="s">
        <v>24</v>
      </c>
    </row>
    <row r="4151" spans="1:10" x14ac:dyDescent="0.25">
      <c r="A4151" s="1">
        <v>45096</v>
      </c>
      <c r="B4151" s="7">
        <v>0.48958333333333331</v>
      </c>
      <c r="C4151" s="7">
        <v>0.45833333333333331</v>
      </c>
      <c r="D4151" s="8">
        <f>Weather[[#This Row],[Date]]+Weather[[#This Row],[WeatherHourlyBuckets]]</f>
        <v>45096.458333333336</v>
      </c>
      <c r="E4151">
        <v>80.599999999999994</v>
      </c>
      <c r="F4151">
        <v>21.3</v>
      </c>
      <c r="G4151">
        <v>37.4</v>
      </c>
      <c r="H4151">
        <v>29.92</v>
      </c>
      <c r="I4151">
        <v>7</v>
      </c>
      <c r="J4151" t="s">
        <v>27</v>
      </c>
    </row>
    <row r="4152" spans="1:10" x14ac:dyDescent="0.25">
      <c r="A4152" s="1">
        <v>45096</v>
      </c>
      <c r="B4152" s="7">
        <v>0.4861111111111111</v>
      </c>
      <c r="C4152" s="7">
        <v>0.45833333333333331</v>
      </c>
      <c r="D4152" s="8">
        <f>Weather[[#This Row],[Date]]+Weather[[#This Row],[WeatherHourlyBuckets]]</f>
        <v>45096.458333333336</v>
      </c>
      <c r="E4152">
        <v>80.599999999999994</v>
      </c>
      <c r="F4152">
        <v>21.3</v>
      </c>
      <c r="G4152">
        <v>37.4</v>
      </c>
      <c r="H4152">
        <v>29.92</v>
      </c>
      <c r="I4152">
        <v>7</v>
      </c>
      <c r="J4152" t="s">
        <v>19</v>
      </c>
    </row>
    <row r="4153" spans="1:10" x14ac:dyDescent="0.25">
      <c r="A4153" s="1">
        <v>45096</v>
      </c>
      <c r="B4153" s="7">
        <v>0.46527777777777779</v>
      </c>
      <c r="C4153" s="7">
        <v>0.45833333333333331</v>
      </c>
      <c r="D4153" s="8">
        <f>Weather[[#This Row],[Date]]+Weather[[#This Row],[WeatherHourlyBuckets]]</f>
        <v>45096.458333333336</v>
      </c>
      <c r="E4153">
        <v>78.8</v>
      </c>
      <c r="F4153">
        <v>22.59</v>
      </c>
      <c r="G4153">
        <v>37.4</v>
      </c>
      <c r="H4153">
        <v>29.92</v>
      </c>
      <c r="I4153">
        <v>7</v>
      </c>
      <c r="J4153" t="s">
        <v>27</v>
      </c>
    </row>
    <row r="4154" spans="1:10" x14ac:dyDescent="0.25">
      <c r="A4154" s="1">
        <v>45096</v>
      </c>
      <c r="B4154" s="7">
        <v>0.40972222222222221</v>
      </c>
      <c r="C4154" s="7">
        <v>0.375</v>
      </c>
      <c r="D4154" s="8">
        <f>Weather[[#This Row],[Date]]+Weather[[#This Row],[WeatherHourlyBuckets]]</f>
        <v>45096.375</v>
      </c>
      <c r="E4154">
        <v>75.2</v>
      </c>
      <c r="F4154">
        <v>25.45</v>
      </c>
      <c r="G4154">
        <v>37.4</v>
      </c>
      <c r="H4154">
        <v>29.92</v>
      </c>
      <c r="I4154">
        <v>13</v>
      </c>
      <c r="J4154" t="s">
        <v>27</v>
      </c>
    </row>
    <row r="4155" spans="1:10" x14ac:dyDescent="0.25">
      <c r="A4155" s="1">
        <v>45096</v>
      </c>
      <c r="B4155" s="7">
        <v>0.2951388888888889</v>
      </c>
      <c r="C4155" s="7">
        <v>0.29166666666666669</v>
      </c>
      <c r="D4155" s="8">
        <f>Weather[[#This Row],[Date]]+Weather[[#This Row],[WeatherHourlyBuckets]]</f>
        <v>45096.291666666664</v>
      </c>
      <c r="E4155">
        <v>66.2</v>
      </c>
      <c r="F4155">
        <v>34.54</v>
      </c>
      <c r="G4155">
        <v>37.4</v>
      </c>
      <c r="H4155">
        <v>29.92</v>
      </c>
      <c r="I4155">
        <v>6</v>
      </c>
      <c r="J4155" t="s">
        <v>21</v>
      </c>
    </row>
    <row r="4156" spans="1:10" x14ac:dyDescent="0.25">
      <c r="A4156" s="1">
        <v>45096</v>
      </c>
      <c r="B4156" s="7">
        <v>0.28472222222222221</v>
      </c>
      <c r="C4156" s="7">
        <v>0.25</v>
      </c>
      <c r="D4156" s="8">
        <f>Weather[[#This Row],[Date]]+Weather[[#This Row],[WeatherHourlyBuckets]]</f>
        <v>45096.25</v>
      </c>
      <c r="E4156">
        <v>64.400000000000006</v>
      </c>
      <c r="F4156">
        <v>36.770000000000003</v>
      </c>
      <c r="G4156">
        <v>37.4</v>
      </c>
      <c r="H4156">
        <v>29.92</v>
      </c>
      <c r="I4156">
        <v>9</v>
      </c>
      <c r="J4156" t="s">
        <v>24</v>
      </c>
    </row>
    <row r="4157" spans="1:10" x14ac:dyDescent="0.25">
      <c r="A4157" s="1">
        <v>45096</v>
      </c>
      <c r="B4157" s="7">
        <v>0.28125</v>
      </c>
      <c r="C4157" s="7">
        <v>0.25</v>
      </c>
      <c r="D4157" s="8">
        <f>Weather[[#This Row],[Date]]+Weather[[#This Row],[WeatherHourlyBuckets]]</f>
        <v>45096.25</v>
      </c>
      <c r="E4157">
        <v>64.400000000000006</v>
      </c>
      <c r="F4157">
        <v>36.770000000000003</v>
      </c>
      <c r="G4157">
        <v>37.4</v>
      </c>
      <c r="H4157">
        <v>29.92</v>
      </c>
      <c r="I4157">
        <v>11</v>
      </c>
      <c r="J4157" t="s">
        <v>24</v>
      </c>
    </row>
    <row r="4158" spans="1:10" x14ac:dyDescent="0.25">
      <c r="A4158" s="1">
        <v>45096</v>
      </c>
      <c r="B4158" s="7">
        <v>0.27777777777777779</v>
      </c>
      <c r="C4158" s="7">
        <v>0.25</v>
      </c>
      <c r="D4158" s="8">
        <f>Weather[[#This Row],[Date]]+Weather[[#This Row],[WeatherHourlyBuckets]]</f>
        <v>45096.25</v>
      </c>
      <c r="E4158">
        <v>62.6</v>
      </c>
      <c r="F4158">
        <v>39.159999999999997</v>
      </c>
      <c r="G4158">
        <v>37.4</v>
      </c>
      <c r="H4158">
        <v>29.92</v>
      </c>
      <c r="I4158">
        <v>10</v>
      </c>
      <c r="J4158" t="s">
        <v>24</v>
      </c>
    </row>
    <row r="4159" spans="1:10" x14ac:dyDescent="0.25">
      <c r="A4159" s="1">
        <v>45096</v>
      </c>
      <c r="B4159" s="7">
        <v>0.27430555555555558</v>
      </c>
      <c r="C4159" s="7">
        <v>0.25</v>
      </c>
      <c r="D4159" s="8">
        <f>Weather[[#This Row],[Date]]+Weather[[#This Row],[WeatherHourlyBuckets]]</f>
        <v>45096.25</v>
      </c>
      <c r="E4159">
        <v>62.6</v>
      </c>
      <c r="F4159">
        <v>39.159999999999997</v>
      </c>
      <c r="G4159">
        <v>37.4</v>
      </c>
      <c r="H4159">
        <v>29.91</v>
      </c>
      <c r="I4159">
        <v>12</v>
      </c>
      <c r="J4159" t="s">
        <v>24</v>
      </c>
    </row>
    <row r="4160" spans="1:10" x14ac:dyDescent="0.25">
      <c r="A4160" s="1">
        <v>45096</v>
      </c>
      <c r="B4160" s="7">
        <v>0.25694444444444442</v>
      </c>
      <c r="C4160" s="7">
        <v>0.25</v>
      </c>
      <c r="D4160" s="8">
        <f>Weather[[#This Row],[Date]]+Weather[[#This Row],[WeatherHourlyBuckets]]</f>
        <v>45096.25</v>
      </c>
      <c r="E4160">
        <v>62.6</v>
      </c>
      <c r="F4160">
        <v>39.159999999999997</v>
      </c>
      <c r="G4160">
        <v>37.4</v>
      </c>
      <c r="H4160">
        <v>29.91</v>
      </c>
      <c r="I4160">
        <v>11</v>
      </c>
      <c r="J4160" t="s">
        <v>24</v>
      </c>
    </row>
    <row r="4161" spans="1:10" x14ac:dyDescent="0.25">
      <c r="A4161" s="1">
        <v>45096</v>
      </c>
      <c r="B4161" s="7">
        <v>0.25347222222222221</v>
      </c>
      <c r="C4161" s="7">
        <v>0.25</v>
      </c>
      <c r="D4161" s="8">
        <f>Weather[[#This Row],[Date]]+Weather[[#This Row],[WeatherHourlyBuckets]]</f>
        <v>45096.25</v>
      </c>
      <c r="E4161">
        <v>62.6</v>
      </c>
      <c r="F4161">
        <v>39.159999999999997</v>
      </c>
      <c r="G4161">
        <v>37.4</v>
      </c>
      <c r="H4161">
        <v>29.9</v>
      </c>
      <c r="I4161">
        <v>12</v>
      </c>
      <c r="J4161" t="s">
        <v>24</v>
      </c>
    </row>
    <row r="4162" spans="1:10" x14ac:dyDescent="0.25">
      <c r="A4162" s="1">
        <v>45096</v>
      </c>
      <c r="B4162" s="7">
        <v>0.25</v>
      </c>
      <c r="C4162" s="7">
        <v>0.25</v>
      </c>
      <c r="D4162" s="8">
        <f>Weather[[#This Row],[Date]]+Weather[[#This Row],[WeatherHourlyBuckets]]</f>
        <v>45096.25</v>
      </c>
      <c r="E4162">
        <v>62.6</v>
      </c>
      <c r="F4162">
        <v>39.159999999999997</v>
      </c>
      <c r="G4162">
        <v>37.4</v>
      </c>
      <c r="H4162">
        <v>29.9</v>
      </c>
      <c r="I4162">
        <v>12</v>
      </c>
      <c r="J4162" t="s">
        <v>21</v>
      </c>
    </row>
    <row r="4163" spans="1:10" x14ac:dyDescent="0.25">
      <c r="A4163" s="1">
        <v>45096</v>
      </c>
      <c r="B4163" s="7">
        <v>0.24305555555555555</v>
      </c>
      <c r="C4163" s="7">
        <v>0.20833333333333334</v>
      </c>
      <c r="D4163" s="8">
        <f>Weather[[#This Row],[Date]]+Weather[[#This Row],[WeatherHourlyBuckets]]</f>
        <v>45096.208333333336</v>
      </c>
      <c r="E4163">
        <v>62.6</v>
      </c>
      <c r="F4163">
        <v>39.159999999999997</v>
      </c>
      <c r="G4163">
        <v>37.4</v>
      </c>
      <c r="H4163">
        <v>29.9</v>
      </c>
      <c r="I4163">
        <v>11</v>
      </c>
      <c r="J4163" t="s">
        <v>24</v>
      </c>
    </row>
    <row r="4164" spans="1:10" x14ac:dyDescent="0.25">
      <c r="A4164" s="1">
        <v>45096</v>
      </c>
      <c r="B4164" s="7">
        <v>0.23958333333333334</v>
      </c>
      <c r="C4164" s="7">
        <v>0.20833333333333334</v>
      </c>
      <c r="D4164" s="8">
        <f>Weather[[#This Row],[Date]]+Weather[[#This Row],[WeatherHourlyBuckets]]</f>
        <v>45096.208333333336</v>
      </c>
      <c r="E4164">
        <v>62.6</v>
      </c>
      <c r="F4164">
        <v>39.159999999999997</v>
      </c>
      <c r="G4164">
        <v>37.4</v>
      </c>
      <c r="H4164">
        <v>29.9</v>
      </c>
      <c r="I4164">
        <v>11</v>
      </c>
      <c r="J4164" t="s">
        <v>24</v>
      </c>
    </row>
    <row r="4165" spans="1:10" x14ac:dyDescent="0.25">
      <c r="A4165" s="1">
        <v>45096</v>
      </c>
      <c r="B4165" s="7">
        <v>0.2361111111111111</v>
      </c>
      <c r="C4165" s="7">
        <v>0.20833333333333334</v>
      </c>
      <c r="D4165" s="8">
        <f>Weather[[#This Row],[Date]]+Weather[[#This Row],[WeatherHourlyBuckets]]</f>
        <v>45096.208333333336</v>
      </c>
      <c r="E4165">
        <v>62.6</v>
      </c>
      <c r="F4165">
        <v>39.159999999999997</v>
      </c>
      <c r="G4165">
        <v>37.4</v>
      </c>
      <c r="H4165">
        <v>29.89</v>
      </c>
      <c r="I4165">
        <v>10</v>
      </c>
      <c r="J4165" t="s">
        <v>24</v>
      </c>
    </row>
    <row r="4166" spans="1:10" x14ac:dyDescent="0.25">
      <c r="A4166" s="1">
        <v>45096</v>
      </c>
      <c r="B4166" s="7">
        <v>0.2326388888888889</v>
      </c>
      <c r="C4166" s="7">
        <v>0.20833333333333334</v>
      </c>
      <c r="D4166" s="8">
        <f>Weather[[#This Row],[Date]]+Weather[[#This Row],[WeatherHourlyBuckets]]</f>
        <v>45096.208333333336</v>
      </c>
      <c r="E4166">
        <v>62.6</v>
      </c>
      <c r="F4166">
        <v>39.159999999999997</v>
      </c>
      <c r="G4166">
        <v>37.4</v>
      </c>
      <c r="H4166">
        <v>29.89</v>
      </c>
      <c r="I4166">
        <v>13</v>
      </c>
      <c r="J4166" t="s">
        <v>24</v>
      </c>
    </row>
    <row r="4167" spans="1:10" x14ac:dyDescent="0.25">
      <c r="A4167" s="1">
        <v>45096</v>
      </c>
      <c r="B4167" s="7">
        <v>0.22916666666666666</v>
      </c>
      <c r="C4167" s="7">
        <v>0.20833333333333334</v>
      </c>
      <c r="D4167" s="8">
        <f>Weather[[#This Row],[Date]]+Weather[[#This Row],[WeatherHourlyBuckets]]</f>
        <v>45096.208333333336</v>
      </c>
      <c r="E4167">
        <v>64.400000000000006</v>
      </c>
      <c r="F4167">
        <v>36.770000000000003</v>
      </c>
      <c r="G4167">
        <v>37.4</v>
      </c>
      <c r="H4167">
        <v>29.89</v>
      </c>
      <c r="I4167">
        <v>12</v>
      </c>
      <c r="J4167" t="s">
        <v>24</v>
      </c>
    </row>
    <row r="4168" spans="1:10" x14ac:dyDescent="0.25">
      <c r="A4168" s="1">
        <v>45096</v>
      </c>
      <c r="B4168" s="7">
        <v>0.21527777777777779</v>
      </c>
      <c r="C4168" s="7">
        <v>0.20833333333333334</v>
      </c>
      <c r="D4168" s="8">
        <f>Weather[[#This Row],[Date]]+Weather[[#This Row],[WeatherHourlyBuckets]]</f>
        <v>45096.208333333336</v>
      </c>
      <c r="E4168">
        <v>64.400000000000006</v>
      </c>
      <c r="F4168">
        <v>36.770000000000003</v>
      </c>
      <c r="G4168">
        <v>37.4</v>
      </c>
      <c r="H4168">
        <v>29.89</v>
      </c>
      <c r="I4168">
        <v>14</v>
      </c>
      <c r="J4168" t="s">
        <v>24</v>
      </c>
    </row>
    <row r="4169" spans="1:10" x14ac:dyDescent="0.25">
      <c r="A4169" s="1">
        <v>45096</v>
      </c>
      <c r="B4169" s="7">
        <v>0.21180555555555555</v>
      </c>
      <c r="C4169" s="7">
        <v>0.20833333333333334</v>
      </c>
      <c r="D4169" s="8">
        <f>Weather[[#This Row],[Date]]+Weather[[#This Row],[WeatherHourlyBuckets]]</f>
        <v>45096.208333333336</v>
      </c>
      <c r="E4169">
        <v>64.400000000000006</v>
      </c>
      <c r="F4169">
        <v>36.770000000000003</v>
      </c>
      <c r="G4169">
        <v>37.4</v>
      </c>
      <c r="H4169">
        <v>29.89</v>
      </c>
      <c r="I4169">
        <v>13</v>
      </c>
      <c r="J4169" t="s">
        <v>24</v>
      </c>
    </row>
    <row r="4170" spans="1:10" x14ac:dyDescent="0.25">
      <c r="A4170" s="1">
        <v>45096</v>
      </c>
      <c r="B4170" s="7">
        <v>0.95347222222222228</v>
      </c>
      <c r="C4170" s="7">
        <v>0.91666666666666663</v>
      </c>
      <c r="D4170" s="8">
        <f>Weather[[#This Row],[Date]]+Weather[[#This Row],[WeatherHourlyBuckets]]</f>
        <v>45096.916666666664</v>
      </c>
      <c r="E4170">
        <v>71.959999999999994</v>
      </c>
      <c r="F4170">
        <v>30.23</v>
      </c>
      <c r="G4170">
        <v>39.020000000000003</v>
      </c>
      <c r="H4170">
        <v>29.92</v>
      </c>
      <c r="I4170">
        <v>13</v>
      </c>
      <c r="J4170" t="s">
        <v>21</v>
      </c>
    </row>
    <row r="4171" spans="1:10" x14ac:dyDescent="0.25">
      <c r="A4171" s="1">
        <v>45096</v>
      </c>
      <c r="B4171" s="7">
        <v>0.91180555555555554</v>
      </c>
      <c r="C4171" s="7">
        <v>0.875</v>
      </c>
      <c r="D4171" s="8">
        <f>Weather[[#This Row],[Date]]+Weather[[#This Row],[WeatherHourlyBuckets]]</f>
        <v>45096.875</v>
      </c>
      <c r="E4171">
        <v>73.94</v>
      </c>
      <c r="F4171">
        <v>26.17</v>
      </c>
      <c r="G4171">
        <v>37.04</v>
      </c>
      <c r="H4171">
        <v>29.92</v>
      </c>
      <c r="I4171">
        <v>10</v>
      </c>
      <c r="J4171" t="s">
        <v>24</v>
      </c>
    </row>
    <row r="4172" spans="1:10" x14ac:dyDescent="0.25">
      <c r="A4172" s="1">
        <v>45096</v>
      </c>
      <c r="B4172" s="7">
        <v>0.90277777777777779</v>
      </c>
      <c r="C4172" s="7">
        <v>0.875</v>
      </c>
      <c r="D4172" s="8">
        <f>Weather[[#This Row],[Date]]+Weather[[#This Row],[WeatherHourlyBuckets]]</f>
        <v>45096.875</v>
      </c>
      <c r="E4172">
        <v>75.2</v>
      </c>
      <c r="F4172">
        <v>23.7</v>
      </c>
      <c r="G4172">
        <v>35.6</v>
      </c>
      <c r="H4172">
        <v>29.91</v>
      </c>
      <c r="I4172">
        <v>11</v>
      </c>
      <c r="J4172" t="s">
        <v>24</v>
      </c>
    </row>
    <row r="4173" spans="1:10" x14ac:dyDescent="0.25">
      <c r="A4173" s="1">
        <v>45096</v>
      </c>
      <c r="B4173" s="7">
        <v>0.89930555555555558</v>
      </c>
      <c r="C4173" s="7">
        <v>0.875</v>
      </c>
      <c r="D4173" s="8">
        <f>Weather[[#This Row],[Date]]+Weather[[#This Row],[WeatherHourlyBuckets]]</f>
        <v>45096.875</v>
      </c>
      <c r="E4173">
        <v>75.2</v>
      </c>
      <c r="F4173">
        <v>23.7</v>
      </c>
      <c r="G4173">
        <v>35.6</v>
      </c>
      <c r="H4173">
        <v>29.91</v>
      </c>
      <c r="I4173">
        <v>12</v>
      </c>
      <c r="J4173" t="s">
        <v>21</v>
      </c>
    </row>
    <row r="4174" spans="1:10" x14ac:dyDescent="0.25">
      <c r="A4174" s="1">
        <v>45096</v>
      </c>
      <c r="B4174" s="7">
        <v>0.88194444444444442</v>
      </c>
      <c r="C4174" s="7">
        <v>0.875</v>
      </c>
      <c r="D4174" s="8">
        <f>Weather[[#This Row],[Date]]+Weather[[#This Row],[WeatherHourlyBuckets]]</f>
        <v>45096.875</v>
      </c>
      <c r="E4174">
        <v>75.2</v>
      </c>
      <c r="F4174">
        <v>23.7</v>
      </c>
      <c r="G4174">
        <v>35.6</v>
      </c>
      <c r="H4174">
        <v>29.88</v>
      </c>
      <c r="I4174">
        <v>13</v>
      </c>
      <c r="J4174" t="s">
        <v>21</v>
      </c>
    </row>
    <row r="4175" spans="1:10" x14ac:dyDescent="0.25">
      <c r="A4175" s="1">
        <v>45096</v>
      </c>
      <c r="B4175" s="7">
        <v>0.87847222222222221</v>
      </c>
      <c r="C4175" s="7">
        <v>0.875</v>
      </c>
      <c r="D4175" s="8">
        <f>Weather[[#This Row],[Date]]+Weather[[#This Row],[WeatherHourlyBuckets]]</f>
        <v>45096.875</v>
      </c>
      <c r="E4175">
        <v>75.2</v>
      </c>
      <c r="F4175">
        <v>23.7</v>
      </c>
      <c r="G4175">
        <v>35.6</v>
      </c>
      <c r="H4175">
        <v>29.88</v>
      </c>
      <c r="I4175">
        <v>12</v>
      </c>
      <c r="J4175" t="s">
        <v>21</v>
      </c>
    </row>
    <row r="4176" spans="1:10" x14ac:dyDescent="0.25">
      <c r="A4176" s="1">
        <v>45096</v>
      </c>
      <c r="B4176" s="7">
        <v>0.875</v>
      </c>
      <c r="C4176" s="7">
        <v>0.875</v>
      </c>
      <c r="D4176" s="8">
        <f>Weather[[#This Row],[Date]]+Weather[[#This Row],[WeatherHourlyBuckets]]</f>
        <v>45096.875</v>
      </c>
      <c r="E4176">
        <v>75.2</v>
      </c>
      <c r="F4176">
        <v>23.7</v>
      </c>
      <c r="G4176">
        <v>35.6</v>
      </c>
      <c r="H4176">
        <v>29.88</v>
      </c>
      <c r="I4176">
        <v>12</v>
      </c>
      <c r="J4176" t="s">
        <v>21</v>
      </c>
    </row>
    <row r="4177" spans="1:10" x14ac:dyDescent="0.25">
      <c r="A4177" s="1">
        <v>45096</v>
      </c>
      <c r="B4177" s="7">
        <v>0.87152777777777779</v>
      </c>
      <c r="C4177" s="7">
        <v>0.83333333333333337</v>
      </c>
      <c r="D4177" s="8">
        <f>Weather[[#This Row],[Date]]+Weather[[#This Row],[WeatherHourlyBuckets]]</f>
        <v>45096.833333333336</v>
      </c>
      <c r="E4177">
        <v>75.2</v>
      </c>
      <c r="F4177">
        <v>23.7</v>
      </c>
      <c r="G4177">
        <v>35.6</v>
      </c>
      <c r="H4177">
        <v>29.88</v>
      </c>
      <c r="I4177">
        <v>14</v>
      </c>
      <c r="J4177" t="s">
        <v>21</v>
      </c>
    </row>
    <row r="4178" spans="1:10" x14ac:dyDescent="0.25">
      <c r="A4178" s="1">
        <v>45096</v>
      </c>
      <c r="B4178" s="7">
        <v>0.87013888888888891</v>
      </c>
      <c r="C4178" s="7">
        <v>0.83333333333333337</v>
      </c>
      <c r="D4178" s="8">
        <f>Weather[[#This Row],[Date]]+Weather[[#This Row],[WeatherHourlyBuckets]]</f>
        <v>45096.833333333336</v>
      </c>
      <c r="E4178">
        <v>75.92</v>
      </c>
      <c r="F4178">
        <v>22.65</v>
      </c>
      <c r="G4178">
        <v>35.06</v>
      </c>
      <c r="H4178">
        <v>29.87</v>
      </c>
      <c r="I4178">
        <v>12</v>
      </c>
      <c r="J4178" t="s">
        <v>21</v>
      </c>
    </row>
    <row r="4179" spans="1:10" x14ac:dyDescent="0.25">
      <c r="A4179" s="1">
        <v>45096</v>
      </c>
      <c r="B4179" s="7">
        <v>0.86805555555555558</v>
      </c>
      <c r="C4179" s="7">
        <v>0.83333333333333337</v>
      </c>
      <c r="D4179" s="8">
        <f>Weather[[#This Row],[Date]]+Weather[[#This Row],[WeatherHourlyBuckets]]</f>
        <v>45096.833333333336</v>
      </c>
      <c r="E4179">
        <v>77</v>
      </c>
      <c r="F4179">
        <v>22.33</v>
      </c>
      <c r="G4179">
        <v>35.6</v>
      </c>
      <c r="H4179">
        <v>29.87</v>
      </c>
      <c r="I4179">
        <v>13</v>
      </c>
      <c r="J4179" t="s">
        <v>21</v>
      </c>
    </row>
    <row r="4180" spans="1:10" x14ac:dyDescent="0.25">
      <c r="A4180" s="1">
        <v>45096</v>
      </c>
      <c r="B4180" s="7">
        <v>0.85763888888888884</v>
      </c>
      <c r="C4180" s="7">
        <v>0.83333333333333337</v>
      </c>
      <c r="D4180" s="8">
        <f>Weather[[#This Row],[Date]]+Weather[[#This Row],[WeatherHourlyBuckets]]</f>
        <v>45096.833333333336</v>
      </c>
      <c r="E4180">
        <v>77</v>
      </c>
      <c r="F4180">
        <v>22.33</v>
      </c>
      <c r="G4180">
        <v>35.6</v>
      </c>
      <c r="H4180">
        <v>29.86</v>
      </c>
      <c r="I4180">
        <v>15</v>
      </c>
      <c r="J4180" t="s">
        <v>21</v>
      </c>
    </row>
    <row r="4181" spans="1:10" x14ac:dyDescent="0.25">
      <c r="A4181" s="1">
        <v>45096</v>
      </c>
      <c r="B4181" s="7">
        <v>0.73263888888888884</v>
      </c>
      <c r="C4181" s="7">
        <v>0.70833333333333337</v>
      </c>
      <c r="D4181" s="8">
        <f>Weather[[#This Row],[Date]]+Weather[[#This Row],[WeatherHourlyBuckets]]</f>
        <v>45096.708333333336</v>
      </c>
      <c r="E4181">
        <v>84.2</v>
      </c>
      <c r="F4181">
        <v>18.97</v>
      </c>
      <c r="G4181">
        <v>37.409999999999997</v>
      </c>
      <c r="H4181">
        <v>29.83</v>
      </c>
      <c r="I4181">
        <v>17</v>
      </c>
      <c r="J4181" t="s">
        <v>11</v>
      </c>
    </row>
    <row r="4182" spans="1:10" x14ac:dyDescent="0.25">
      <c r="A4182" s="1">
        <v>45096</v>
      </c>
      <c r="B4182" s="7">
        <v>0.70833333333333337</v>
      </c>
      <c r="C4182" s="7">
        <v>0.70833333333333337</v>
      </c>
      <c r="D4182" s="8">
        <f>Weather[[#This Row],[Date]]+Weather[[#This Row],[WeatherHourlyBuckets]]</f>
        <v>45096.708333333336</v>
      </c>
      <c r="E4182">
        <v>86</v>
      </c>
      <c r="F4182">
        <v>19.21</v>
      </c>
      <c r="G4182">
        <v>39.19</v>
      </c>
      <c r="H4182">
        <v>29.83</v>
      </c>
      <c r="I4182">
        <v>16</v>
      </c>
      <c r="J4182" t="s">
        <v>11</v>
      </c>
    </row>
    <row r="4183" spans="1:10" x14ac:dyDescent="0.25">
      <c r="A4183" s="1">
        <v>45096</v>
      </c>
      <c r="B4183" s="7">
        <v>0.69444444444444442</v>
      </c>
      <c r="C4183" s="7">
        <v>0.66666666666666663</v>
      </c>
      <c r="D4183" s="8">
        <f>Weather[[#This Row],[Date]]+Weather[[#This Row],[WeatherHourlyBuckets]]</f>
        <v>45096.666666666664</v>
      </c>
      <c r="E4183">
        <v>86</v>
      </c>
      <c r="F4183">
        <v>19.21</v>
      </c>
      <c r="G4183">
        <v>39.19</v>
      </c>
      <c r="H4183">
        <v>29.84</v>
      </c>
      <c r="I4183">
        <v>16</v>
      </c>
      <c r="J4183" t="s">
        <v>11</v>
      </c>
    </row>
    <row r="4184" spans="1:10" x14ac:dyDescent="0.25">
      <c r="A4184" s="1">
        <v>45096</v>
      </c>
      <c r="B4184" s="7">
        <v>0.6875</v>
      </c>
      <c r="C4184" s="7">
        <v>0.66666666666666663</v>
      </c>
      <c r="D4184" s="8">
        <f>Weather[[#This Row],[Date]]+Weather[[#This Row],[WeatherHourlyBuckets]]</f>
        <v>45096.666666666664</v>
      </c>
      <c r="E4184">
        <v>86</v>
      </c>
      <c r="F4184">
        <v>19.21</v>
      </c>
      <c r="G4184">
        <v>39.19</v>
      </c>
      <c r="H4184">
        <v>29.84</v>
      </c>
      <c r="I4184">
        <v>16</v>
      </c>
      <c r="J4184" t="s">
        <v>12</v>
      </c>
    </row>
    <row r="4185" spans="1:10" x14ac:dyDescent="0.25">
      <c r="A4185" s="1">
        <v>45096</v>
      </c>
      <c r="B4185" s="7">
        <v>0.66666666666666663</v>
      </c>
      <c r="C4185" s="7">
        <v>0.66666666666666663</v>
      </c>
      <c r="D4185" s="8">
        <f>Weather[[#This Row],[Date]]+Weather[[#This Row],[WeatherHourlyBuckets]]</f>
        <v>45096.666666666664</v>
      </c>
      <c r="E4185">
        <v>86</v>
      </c>
      <c r="F4185">
        <v>19.21</v>
      </c>
      <c r="G4185">
        <v>39.19</v>
      </c>
      <c r="H4185">
        <v>29.85</v>
      </c>
      <c r="I4185">
        <v>11</v>
      </c>
      <c r="J4185" t="s">
        <v>11</v>
      </c>
    </row>
    <row r="4186" spans="1:10" x14ac:dyDescent="0.25">
      <c r="A4186" s="1">
        <v>45096</v>
      </c>
      <c r="B4186" s="7">
        <v>0.65625</v>
      </c>
      <c r="C4186" s="7">
        <v>0.625</v>
      </c>
      <c r="D4186" s="8">
        <f>Weather[[#This Row],[Date]]+Weather[[#This Row],[WeatherHourlyBuckets]]</f>
        <v>45096.625</v>
      </c>
      <c r="E4186">
        <v>86</v>
      </c>
      <c r="F4186">
        <v>19.21</v>
      </c>
      <c r="G4186">
        <v>39.19</v>
      </c>
      <c r="H4186">
        <v>29.85</v>
      </c>
      <c r="I4186">
        <v>10</v>
      </c>
      <c r="J4186" t="s">
        <v>22</v>
      </c>
    </row>
    <row r="4187" spans="1:10" x14ac:dyDescent="0.25">
      <c r="A4187" s="1">
        <v>45096</v>
      </c>
      <c r="B4187" s="7">
        <v>0.63194444444444442</v>
      </c>
      <c r="C4187" s="7">
        <v>0.625</v>
      </c>
      <c r="D4187" s="8">
        <f>Weather[[#This Row],[Date]]+Weather[[#This Row],[WeatherHourlyBuckets]]</f>
        <v>45096.625</v>
      </c>
      <c r="E4187">
        <v>86</v>
      </c>
      <c r="F4187">
        <v>19.21</v>
      </c>
      <c r="G4187">
        <v>39.19</v>
      </c>
      <c r="H4187">
        <v>29.86</v>
      </c>
      <c r="I4187">
        <v>8</v>
      </c>
      <c r="J4187" t="s">
        <v>24</v>
      </c>
    </row>
    <row r="4188" spans="1:10" x14ac:dyDescent="0.25">
      <c r="A4188" s="1">
        <v>45096</v>
      </c>
      <c r="B4188" s="7">
        <v>0.62847222222222221</v>
      </c>
      <c r="C4188" s="7">
        <v>0.625</v>
      </c>
      <c r="D4188" s="8">
        <f>Weather[[#This Row],[Date]]+Weather[[#This Row],[WeatherHourlyBuckets]]</f>
        <v>45096.625</v>
      </c>
      <c r="E4188">
        <v>86</v>
      </c>
      <c r="F4188">
        <v>17.91</v>
      </c>
      <c r="G4188">
        <v>37.409999999999997</v>
      </c>
      <c r="H4188">
        <v>29.86</v>
      </c>
      <c r="I4188">
        <v>10</v>
      </c>
      <c r="J4188" t="s">
        <v>21</v>
      </c>
    </row>
    <row r="4189" spans="1:10" x14ac:dyDescent="0.25">
      <c r="A4189" s="1">
        <v>45096</v>
      </c>
      <c r="B4189" s="7">
        <v>0.625</v>
      </c>
      <c r="C4189" s="7">
        <v>0.625</v>
      </c>
      <c r="D4189" s="8">
        <f>Weather[[#This Row],[Date]]+Weather[[#This Row],[WeatherHourlyBuckets]]</f>
        <v>45096.625</v>
      </c>
      <c r="E4189">
        <v>86</v>
      </c>
      <c r="F4189">
        <v>19.21</v>
      </c>
      <c r="G4189">
        <v>39.19</v>
      </c>
      <c r="H4189">
        <v>29.86</v>
      </c>
      <c r="I4189">
        <v>12</v>
      </c>
      <c r="J4189" t="s">
        <v>11</v>
      </c>
    </row>
    <row r="4190" spans="1:10" x14ac:dyDescent="0.25">
      <c r="A4190" s="1">
        <v>45096</v>
      </c>
      <c r="B4190" s="7">
        <v>0.62152777777777779</v>
      </c>
      <c r="C4190" s="7">
        <v>0.58333333333333337</v>
      </c>
      <c r="D4190" s="8">
        <f>Weather[[#This Row],[Date]]+Weather[[#This Row],[WeatherHourlyBuckets]]</f>
        <v>45096.583333333336</v>
      </c>
      <c r="E4190">
        <v>86</v>
      </c>
      <c r="F4190">
        <v>16.68</v>
      </c>
      <c r="G4190">
        <v>35.61</v>
      </c>
      <c r="H4190">
        <v>29.87</v>
      </c>
      <c r="I4190">
        <v>10</v>
      </c>
      <c r="J4190" t="s">
        <v>21</v>
      </c>
    </row>
    <row r="4191" spans="1:10" x14ac:dyDescent="0.25">
      <c r="A4191" s="1">
        <v>45096</v>
      </c>
      <c r="B4191" s="7">
        <v>0.61805555555555558</v>
      </c>
      <c r="C4191" s="7">
        <v>0.58333333333333337</v>
      </c>
      <c r="D4191" s="8">
        <f>Weather[[#This Row],[Date]]+Weather[[#This Row],[WeatherHourlyBuckets]]</f>
        <v>45096.583333333336</v>
      </c>
      <c r="E4191">
        <v>84.2</v>
      </c>
      <c r="F4191">
        <v>17.66</v>
      </c>
      <c r="G4191">
        <v>35.6</v>
      </c>
      <c r="H4191">
        <v>29.87</v>
      </c>
      <c r="I4191">
        <v>6</v>
      </c>
      <c r="J4191" t="s">
        <v>11</v>
      </c>
    </row>
    <row r="4192" spans="1:10" x14ac:dyDescent="0.25">
      <c r="A4192" s="1">
        <v>45096</v>
      </c>
      <c r="B4192" s="7">
        <v>0.61111111111111116</v>
      </c>
      <c r="C4192" s="7">
        <v>0.58333333333333337</v>
      </c>
      <c r="D4192" s="8">
        <f>Weather[[#This Row],[Date]]+Weather[[#This Row],[WeatherHourlyBuckets]]</f>
        <v>45096.583333333336</v>
      </c>
      <c r="E4192">
        <v>84.2</v>
      </c>
      <c r="F4192">
        <v>18.97</v>
      </c>
      <c r="G4192">
        <v>37.409999999999997</v>
      </c>
      <c r="H4192">
        <v>29.87</v>
      </c>
      <c r="I4192">
        <v>11</v>
      </c>
      <c r="J4192" t="s">
        <v>21</v>
      </c>
    </row>
    <row r="4193" spans="1:10" x14ac:dyDescent="0.25">
      <c r="A4193" s="1">
        <v>45096</v>
      </c>
      <c r="B4193" s="7">
        <v>0.60763888888888884</v>
      </c>
      <c r="C4193" s="7">
        <v>0.58333333333333337</v>
      </c>
      <c r="D4193" s="8">
        <f>Weather[[#This Row],[Date]]+Weather[[#This Row],[WeatherHourlyBuckets]]</f>
        <v>45096.583333333336</v>
      </c>
      <c r="E4193">
        <v>86</v>
      </c>
      <c r="F4193">
        <v>17.91</v>
      </c>
      <c r="G4193">
        <v>37.409999999999997</v>
      </c>
      <c r="H4193">
        <v>29.87</v>
      </c>
      <c r="I4193">
        <v>13</v>
      </c>
      <c r="J4193" t="s">
        <v>11</v>
      </c>
    </row>
    <row r="4194" spans="1:10" x14ac:dyDescent="0.25">
      <c r="A4194" s="1">
        <v>45096</v>
      </c>
      <c r="B4194" s="7">
        <v>0.60416666666666663</v>
      </c>
      <c r="C4194" s="7">
        <v>0.58333333333333337</v>
      </c>
      <c r="D4194" s="8">
        <f>Weather[[#This Row],[Date]]+Weather[[#This Row],[WeatherHourlyBuckets]]</f>
        <v>45096.583333333336</v>
      </c>
      <c r="E4194">
        <v>84.2</v>
      </c>
      <c r="F4194">
        <v>17.66</v>
      </c>
      <c r="G4194">
        <v>35.6</v>
      </c>
      <c r="H4194">
        <v>29.87</v>
      </c>
      <c r="I4194">
        <v>8</v>
      </c>
      <c r="J4194" t="s">
        <v>12</v>
      </c>
    </row>
    <row r="4195" spans="1:10" x14ac:dyDescent="0.25">
      <c r="A4195" s="1">
        <v>45096</v>
      </c>
      <c r="B4195" s="7">
        <v>0.58680555555555558</v>
      </c>
      <c r="C4195" s="7">
        <v>0.58333333333333337</v>
      </c>
      <c r="D4195" s="8">
        <f>Weather[[#This Row],[Date]]+Weather[[#This Row],[WeatherHourlyBuckets]]</f>
        <v>45096.583333333336</v>
      </c>
      <c r="E4195">
        <v>84.2</v>
      </c>
      <c r="F4195">
        <v>18.97</v>
      </c>
      <c r="G4195">
        <v>37.409999999999997</v>
      </c>
      <c r="H4195">
        <v>29.88</v>
      </c>
      <c r="I4195">
        <v>5</v>
      </c>
      <c r="J4195" t="s">
        <v>11</v>
      </c>
    </row>
    <row r="4196" spans="1:10" x14ac:dyDescent="0.25">
      <c r="A4196" s="1">
        <v>45096</v>
      </c>
      <c r="B4196" s="7">
        <v>0.58333333333333337</v>
      </c>
      <c r="C4196" s="7">
        <v>0.58333333333333337</v>
      </c>
      <c r="D4196" s="8">
        <f>Weather[[#This Row],[Date]]+Weather[[#This Row],[WeatherHourlyBuckets]]</f>
        <v>45096.583333333336</v>
      </c>
      <c r="E4196">
        <v>84.2</v>
      </c>
      <c r="F4196">
        <v>18.97</v>
      </c>
      <c r="G4196">
        <v>37.409999999999997</v>
      </c>
      <c r="H4196">
        <v>29.89</v>
      </c>
      <c r="I4196">
        <v>7</v>
      </c>
      <c r="J4196" t="s">
        <v>12</v>
      </c>
    </row>
    <row r="4197" spans="1:10" x14ac:dyDescent="0.25">
      <c r="A4197" s="1">
        <v>45096</v>
      </c>
      <c r="B4197" s="7">
        <v>0.57986111111111116</v>
      </c>
      <c r="C4197" s="7">
        <v>0.54166666666666663</v>
      </c>
      <c r="D4197" s="8">
        <f>Weather[[#This Row],[Date]]+Weather[[#This Row],[WeatherHourlyBuckets]]</f>
        <v>45096.541666666664</v>
      </c>
      <c r="E4197">
        <v>84.2</v>
      </c>
      <c r="F4197">
        <v>16.440000000000001</v>
      </c>
      <c r="G4197">
        <v>33.799999999999997</v>
      </c>
      <c r="H4197">
        <v>29.89</v>
      </c>
      <c r="I4197">
        <v>4</v>
      </c>
      <c r="J4197" t="s">
        <v>12</v>
      </c>
    </row>
    <row r="4198" spans="1:10" x14ac:dyDescent="0.25">
      <c r="A4198" s="1">
        <v>45096</v>
      </c>
      <c r="B4198" s="7">
        <v>0.57638888888888884</v>
      </c>
      <c r="C4198" s="7">
        <v>0.54166666666666663</v>
      </c>
      <c r="D4198" s="8">
        <f>Weather[[#This Row],[Date]]+Weather[[#This Row],[WeatherHourlyBuckets]]</f>
        <v>45096.541666666664</v>
      </c>
      <c r="E4198">
        <v>84.2</v>
      </c>
      <c r="F4198">
        <v>17.66</v>
      </c>
      <c r="G4198">
        <v>35.6</v>
      </c>
      <c r="H4198">
        <v>29.89</v>
      </c>
      <c r="I4198">
        <v>8</v>
      </c>
      <c r="J4198" t="s">
        <v>12</v>
      </c>
    </row>
    <row r="4199" spans="1:10" x14ac:dyDescent="0.25">
      <c r="A4199" s="1">
        <v>45096</v>
      </c>
      <c r="B4199" s="7">
        <v>0.5625</v>
      </c>
      <c r="C4199" s="7">
        <v>0.54166666666666663</v>
      </c>
      <c r="D4199" s="8">
        <f>Weather[[#This Row],[Date]]+Weather[[#This Row],[WeatherHourlyBuckets]]</f>
        <v>45096.541666666664</v>
      </c>
      <c r="E4199">
        <v>82.4</v>
      </c>
      <c r="F4199">
        <v>21.57</v>
      </c>
      <c r="G4199">
        <v>39.21</v>
      </c>
      <c r="H4199">
        <v>29.9</v>
      </c>
      <c r="I4199">
        <v>7</v>
      </c>
      <c r="J4199" t="s">
        <v>21</v>
      </c>
    </row>
    <row r="4200" spans="1:10" x14ac:dyDescent="0.25">
      <c r="A4200" s="1">
        <v>45096</v>
      </c>
      <c r="B4200" s="7">
        <v>0.55208333333333337</v>
      </c>
      <c r="C4200" s="7">
        <v>0.54166666666666663</v>
      </c>
      <c r="D4200" s="8">
        <f>Weather[[#This Row],[Date]]+Weather[[#This Row],[WeatherHourlyBuckets]]</f>
        <v>45096.541666666664</v>
      </c>
      <c r="E4200">
        <v>82.4</v>
      </c>
      <c r="F4200">
        <v>21.57</v>
      </c>
      <c r="G4200">
        <v>39.21</v>
      </c>
      <c r="H4200">
        <v>29.9</v>
      </c>
      <c r="I4200">
        <v>8</v>
      </c>
      <c r="J4200" t="s">
        <v>21</v>
      </c>
    </row>
    <row r="4201" spans="1:10" x14ac:dyDescent="0.25">
      <c r="A4201" s="1">
        <v>45096</v>
      </c>
      <c r="B4201" s="7">
        <v>0.54166666666666663</v>
      </c>
      <c r="C4201" s="7">
        <v>0.54166666666666663</v>
      </c>
      <c r="D4201" s="8">
        <f>Weather[[#This Row],[Date]]+Weather[[#This Row],[WeatherHourlyBuckets]]</f>
        <v>45096.541666666664</v>
      </c>
      <c r="E4201">
        <v>82.4</v>
      </c>
      <c r="F4201">
        <v>21.57</v>
      </c>
      <c r="G4201">
        <v>39.21</v>
      </c>
      <c r="H4201">
        <v>29.9</v>
      </c>
      <c r="I4201">
        <v>6</v>
      </c>
      <c r="J4201" t="s">
        <v>27</v>
      </c>
    </row>
    <row r="4202" spans="1:10" x14ac:dyDescent="0.25">
      <c r="A4202" s="1">
        <v>45096</v>
      </c>
      <c r="B4202" s="7">
        <v>0.52777777777777779</v>
      </c>
      <c r="C4202" s="7">
        <v>0.5</v>
      </c>
      <c r="D4202" s="8">
        <f>Weather[[#This Row],[Date]]+Weather[[#This Row],[WeatherHourlyBuckets]]</f>
        <v>45096.5</v>
      </c>
      <c r="E4202">
        <v>82.4</v>
      </c>
      <c r="F4202">
        <v>21.57</v>
      </c>
      <c r="G4202">
        <v>39.21</v>
      </c>
      <c r="H4202">
        <v>29.9</v>
      </c>
      <c r="I4202">
        <v>5</v>
      </c>
      <c r="J4202" t="s">
        <v>21</v>
      </c>
    </row>
    <row r="4203" spans="1:10" x14ac:dyDescent="0.25">
      <c r="A4203" s="1">
        <v>45096</v>
      </c>
      <c r="B4203" s="7">
        <v>0.52430555555555558</v>
      </c>
      <c r="C4203" s="7">
        <v>0.5</v>
      </c>
      <c r="D4203" s="8">
        <f>Weather[[#This Row],[Date]]+Weather[[#This Row],[WeatherHourlyBuckets]]</f>
        <v>45096.5</v>
      </c>
      <c r="E4203">
        <v>82.4</v>
      </c>
      <c r="F4203">
        <v>21.57</v>
      </c>
      <c r="G4203">
        <v>39.21</v>
      </c>
      <c r="H4203">
        <v>29.91</v>
      </c>
      <c r="I4203">
        <v>4</v>
      </c>
      <c r="J4203" t="s">
        <v>24</v>
      </c>
    </row>
    <row r="4204" spans="1:10" x14ac:dyDescent="0.25">
      <c r="A4204" s="1">
        <v>45096</v>
      </c>
      <c r="B4204" s="7">
        <v>0.49513888888888891</v>
      </c>
      <c r="C4204" s="7">
        <v>0.45833333333333331</v>
      </c>
      <c r="D4204" s="8">
        <f>Weather[[#This Row],[Date]]+Weather[[#This Row],[WeatherHourlyBuckets]]</f>
        <v>45096.458333333336</v>
      </c>
      <c r="E4204">
        <v>80.06</v>
      </c>
      <c r="F4204">
        <v>22.15</v>
      </c>
      <c r="G4204">
        <v>37.94</v>
      </c>
      <c r="H4204">
        <v>29.92</v>
      </c>
      <c r="I4204">
        <v>4</v>
      </c>
      <c r="J4204" t="s">
        <v>27</v>
      </c>
    </row>
    <row r="4205" spans="1:10" x14ac:dyDescent="0.25">
      <c r="A4205" s="1">
        <v>45096</v>
      </c>
      <c r="B4205" s="7">
        <v>0.45347222222222222</v>
      </c>
      <c r="C4205" s="7">
        <v>0.41666666666666669</v>
      </c>
      <c r="D4205" s="8">
        <f>Weather[[#This Row],[Date]]+Weather[[#This Row],[WeatherHourlyBuckets]]</f>
        <v>45096.416666666664</v>
      </c>
      <c r="E4205">
        <v>78.98</v>
      </c>
      <c r="F4205">
        <v>24.79</v>
      </c>
      <c r="G4205">
        <v>39.92</v>
      </c>
      <c r="H4205">
        <v>29.92</v>
      </c>
      <c r="I4205">
        <v>10</v>
      </c>
      <c r="J4205" t="s">
        <v>24</v>
      </c>
    </row>
    <row r="4206" spans="1:10" x14ac:dyDescent="0.25">
      <c r="A4206" s="1">
        <v>45096</v>
      </c>
      <c r="B4206" s="7">
        <v>0.41180555555555554</v>
      </c>
      <c r="C4206" s="7">
        <v>0.375</v>
      </c>
      <c r="D4206" s="8">
        <f>Weather[[#This Row],[Date]]+Weather[[#This Row],[WeatherHourlyBuckets]]</f>
        <v>45096.375</v>
      </c>
      <c r="E4206">
        <v>75.92</v>
      </c>
      <c r="F4206">
        <v>25.38</v>
      </c>
      <c r="G4206">
        <v>37.94</v>
      </c>
      <c r="H4206">
        <v>29.92</v>
      </c>
      <c r="I4206">
        <v>12</v>
      </c>
      <c r="J4206" t="s">
        <v>24</v>
      </c>
    </row>
    <row r="4207" spans="1:10" x14ac:dyDescent="0.25">
      <c r="A4207" s="1">
        <v>45096</v>
      </c>
      <c r="B4207" s="7">
        <v>0.32847222222222222</v>
      </c>
      <c r="C4207" s="7">
        <v>0.29166666666666669</v>
      </c>
      <c r="D4207" s="8">
        <f>Weather[[#This Row],[Date]]+Weather[[#This Row],[WeatherHourlyBuckets]]</f>
        <v>45096.291666666664</v>
      </c>
      <c r="E4207">
        <v>68</v>
      </c>
      <c r="F4207">
        <v>42.03</v>
      </c>
      <c r="G4207">
        <v>44.06</v>
      </c>
      <c r="H4207">
        <v>29.93</v>
      </c>
      <c r="I4207">
        <v>8</v>
      </c>
      <c r="J4207" t="s">
        <v>11</v>
      </c>
    </row>
    <row r="4208" spans="1:10" x14ac:dyDescent="0.25">
      <c r="A4208" s="1">
        <v>45096</v>
      </c>
      <c r="B4208" s="7">
        <v>0.28680555555555554</v>
      </c>
      <c r="C4208" s="7">
        <v>0.25</v>
      </c>
      <c r="D4208" s="8">
        <f>Weather[[#This Row],[Date]]+Weather[[#This Row],[WeatherHourlyBuckets]]</f>
        <v>45096.25</v>
      </c>
      <c r="E4208">
        <v>64.040000000000006</v>
      </c>
      <c r="F4208">
        <v>39.68</v>
      </c>
      <c r="G4208">
        <v>39.020000000000003</v>
      </c>
      <c r="H4208">
        <v>29.92</v>
      </c>
      <c r="I4208">
        <v>8</v>
      </c>
      <c r="J4208" t="s">
        <v>24</v>
      </c>
    </row>
    <row r="4209" spans="1:11" x14ac:dyDescent="0.25">
      <c r="A4209" s="1">
        <v>45096</v>
      </c>
      <c r="B4209" s="7">
        <v>0.24513888888888888</v>
      </c>
      <c r="C4209" s="7">
        <v>0.20833333333333334</v>
      </c>
      <c r="D4209" s="8">
        <f>Weather[[#This Row],[Date]]+Weather[[#This Row],[WeatherHourlyBuckets]]</f>
        <v>45096.208333333336</v>
      </c>
      <c r="E4209">
        <v>62.96</v>
      </c>
      <c r="F4209">
        <v>38.130000000000003</v>
      </c>
      <c r="G4209">
        <v>37.04</v>
      </c>
      <c r="H4209">
        <v>29.9</v>
      </c>
      <c r="I4209">
        <v>11</v>
      </c>
      <c r="J4209" t="s">
        <v>24</v>
      </c>
    </row>
    <row r="4210" spans="1:11" x14ac:dyDescent="0.25">
      <c r="A4210" s="1">
        <v>45096</v>
      </c>
      <c r="B4210" s="7">
        <v>0.20347222222222222</v>
      </c>
      <c r="C4210" s="7">
        <v>0.16666666666666666</v>
      </c>
      <c r="D4210" s="8">
        <f>Weather[[#This Row],[Date]]+Weather[[#This Row],[WeatherHourlyBuckets]]</f>
        <v>45096.166666666664</v>
      </c>
      <c r="E4210">
        <v>64.040000000000006</v>
      </c>
      <c r="F4210">
        <v>39.68</v>
      </c>
      <c r="G4210">
        <v>39.020000000000003</v>
      </c>
      <c r="H4210">
        <v>29.89</v>
      </c>
      <c r="I4210">
        <v>14</v>
      </c>
      <c r="J4210" t="s">
        <v>24</v>
      </c>
    </row>
    <row r="4211" spans="1:11" x14ac:dyDescent="0.25">
      <c r="A4211" s="1">
        <v>45096</v>
      </c>
      <c r="B4211" s="7">
        <v>0.16180555555555556</v>
      </c>
      <c r="C4211" s="7">
        <v>0.125</v>
      </c>
      <c r="D4211" s="8">
        <f>Weather[[#This Row],[Date]]+Weather[[#This Row],[WeatherHourlyBuckets]]</f>
        <v>45096.125</v>
      </c>
      <c r="E4211">
        <v>60.98</v>
      </c>
      <c r="F4211">
        <v>53.68</v>
      </c>
      <c r="G4211">
        <v>44.06</v>
      </c>
      <c r="H4211">
        <v>29.88</v>
      </c>
      <c r="I4211">
        <v>10</v>
      </c>
      <c r="J4211" t="s">
        <v>21</v>
      </c>
    </row>
    <row r="4212" spans="1:11" x14ac:dyDescent="0.25">
      <c r="A4212" s="1">
        <v>45096</v>
      </c>
      <c r="B4212" s="7">
        <v>0.12013888888888889</v>
      </c>
      <c r="C4212" s="7">
        <v>8.3333333333333329E-2</v>
      </c>
      <c r="D4212" s="8">
        <f>Weather[[#This Row],[Date]]+Weather[[#This Row],[WeatherHourlyBuckets]]</f>
        <v>45096.083333333336</v>
      </c>
      <c r="E4212">
        <v>60.98</v>
      </c>
      <c r="F4212">
        <v>53.68</v>
      </c>
      <c r="G4212">
        <v>44.06</v>
      </c>
      <c r="H4212">
        <v>29.88</v>
      </c>
      <c r="I4212">
        <v>8</v>
      </c>
      <c r="J4212" t="s">
        <v>21</v>
      </c>
    </row>
    <row r="4213" spans="1:11" x14ac:dyDescent="0.25">
      <c r="A4213" s="1">
        <v>45096</v>
      </c>
      <c r="B4213" s="7">
        <v>7.8472222222222221E-2</v>
      </c>
      <c r="C4213" s="7">
        <v>4.1666666666666664E-2</v>
      </c>
      <c r="D4213" s="8">
        <f>Weather[[#This Row],[Date]]+Weather[[#This Row],[WeatherHourlyBuckets]]</f>
        <v>45096.041666666664</v>
      </c>
      <c r="E4213">
        <v>64.94</v>
      </c>
      <c r="F4213">
        <v>46.72</v>
      </c>
      <c r="G4213">
        <v>44.06</v>
      </c>
      <c r="H4213">
        <v>29.89</v>
      </c>
      <c r="I4213">
        <v>12</v>
      </c>
      <c r="J4213" t="s">
        <v>24</v>
      </c>
    </row>
    <row r="4214" spans="1:11" x14ac:dyDescent="0.25">
      <c r="A4214" s="1">
        <v>45096</v>
      </c>
      <c r="B4214" s="7">
        <v>3.6805555555555557E-2</v>
      </c>
      <c r="C4214" s="7">
        <v>0</v>
      </c>
      <c r="D4214" s="8">
        <f>Weather[[#This Row],[Date]]+Weather[[#This Row],[WeatherHourlyBuckets]]</f>
        <v>45096</v>
      </c>
      <c r="E4214">
        <v>64.040000000000006</v>
      </c>
      <c r="F4214">
        <v>51.97</v>
      </c>
      <c r="G4214">
        <v>46.04</v>
      </c>
      <c r="H4214">
        <v>29.9</v>
      </c>
      <c r="I4214">
        <v>9</v>
      </c>
      <c r="J4214" t="s">
        <v>21</v>
      </c>
    </row>
    <row r="4215" spans="1:11" x14ac:dyDescent="0.25">
      <c r="A4215" s="1">
        <v>45096</v>
      </c>
      <c r="B4215" s="7">
        <v>0.99513888888888891</v>
      </c>
      <c r="C4215" s="7">
        <v>0.95833333333333337</v>
      </c>
      <c r="D4215" s="8">
        <f>Weather[[#This Row],[Date]]+Weather[[#This Row],[WeatherHourlyBuckets]]</f>
        <v>45096.958333333336</v>
      </c>
      <c r="E4215">
        <v>68</v>
      </c>
      <c r="F4215">
        <v>35.83</v>
      </c>
      <c r="G4215">
        <v>39.92</v>
      </c>
      <c r="H4215">
        <v>29.93</v>
      </c>
      <c r="I4215">
        <v>6</v>
      </c>
      <c r="J4215" t="s">
        <v>24</v>
      </c>
      <c r="K4215">
        <v>17</v>
      </c>
    </row>
    <row r="4216" spans="1:11" x14ac:dyDescent="0.25">
      <c r="A4216" s="1">
        <v>45096</v>
      </c>
      <c r="B4216" s="7">
        <v>0.98611111111111116</v>
      </c>
      <c r="C4216" s="7">
        <v>0.95833333333333337</v>
      </c>
      <c r="D4216" s="8">
        <f>Weather[[#This Row],[Date]]+Weather[[#This Row],[WeatherHourlyBuckets]]</f>
        <v>45096.958333333336</v>
      </c>
      <c r="E4216">
        <v>69.8</v>
      </c>
      <c r="F4216">
        <v>35.130000000000003</v>
      </c>
      <c r="G4216">
        <v>41</v>
      </c>
      <c r="H4216">
        <v>29.92</v>
      </c>
      <c r="I4216">
        <v>11</v>
      </c>
      <c r="J4216" t="s">
        <v>24</v>
      </c>
      <c r="K4216">
        <v>17</v>
      </c>
    </row>
    <row r="4217" spans="1:11" x14ac:dyDescent="0.25">
      <c r="A4217" s="1">
        <v>45096</v>
      </c>
      <c r="B4217" s="7">
        <v>0.92013888888888884</v>
      </c>
      <c r="C4217" s="7">
        <v>0.91666666666666663</v>
      </c>
      <c r="D4217" s="8">
        <f>Weather[[#This Row],[Date]]+Weather[[#This Row],[WeatherHourlyBuckets]]</f>
        <v>45096.916666666664</v>
      </c>
      <c r="E4217">
        <v>73.400000000000006</v>
      </c>
      <c r="F4217">
        <v>27.03</v>
      </c>
      <c r="G4217">
        <v>37.4</v>
      </c>
      <c r="H4217">
        <v>29.92</v>
      </c>
      <c r="I4217">
        <v>10</v>
      </c>
      <c r="J4217" t="s">
        <v>24</v>
      </c>
      <c r="K4217">
        <v>16</v>
      </c>
    </row>
    <row r="4218" spans="1:11" x14ac:dyDescent="0.25">
      <c r="A4218" s="1">
        <v>45096</v>
      </c>
      <c r="B4218" s="7">
        <v>0.91666666666666663</v>
      </c>
      <c r="C4218" s="7">
        <v>0.91666666666666663</v>
      </c>
      <c r="D4218" s="8">
        <f>Weather[[#This Row],[Date]]+Weather[[#This Row],[WeatherHourlyBuckets]]</f>
        <v>45096.916666666664</v>
      </c>
      <c r="E4218">
        <v>73.400000000000006</v>
      </c>
      <c r="F4218">
        <v>27.03</v>
      </c>
      <c r="G4218">
        <v>37.4</v>
      </c>
      <c r="H4218">
        <v>29.92</v>
      </c>
      <c r="I4218">
        <v>9</v>
      </c>
      <c r="J4218" t="s">
        <v>24</v>
      </c>
      <c r="K4218">
        <v>14</v>
      </c>
    </row>
    <row r="4219" spans="1:11" x14ac:dyDescent="0.25">
      <c r="A4219" s="1">
        <v>45096</v>
      </c>
      <c r="B4219" s="7">
        <v>0.72916666666666663</v>
      </c>
      <c r="C4219" s="7">
        <v>0.70833333333333337</v>
      </c>
      <c r="D4219" s="8">
        <f>Weather[[#This Row],[Date]]+Weather[[#This Row],[WeatherHourlyBuckets]]</f>
        <v>45096.708333333336</v>
      </c>
      <c r="E4219">
        <v>84.2</v>
      </c>
      <c r="F4219">
        <v>18.97</v>
      </c>
      <c r="G4219">
        <v>37.409999999999997</v>
      </c>
      <c r="H4219">
        <v>29.83</v>
      </c>
      <c r="I4219">
        <v>21</v>
      </c>
      <c r="J4219" t="s">
        <v>12</v>
      </c>
      <c r="K4219">
        <v>30</v>
      </c>
    </row>
    <row r="4220" spans="1:11" x14ac:dyDescent="0.25">
      <c r="A4220" s="1">
        <v>45096</v>
      </c>
      <c r="B4220" s="7">
        <v>0.71875</v>
      </c>
      <c r="C4220" s="7">
        <v>0.70833333333333337</v>
      </c>
      <c r="D4220" s="8">
        <f>Weather[[#This Row],[Date]]+Weather[[#This Row],[WeatherHourlyBuckets]]</f>
        <v>45096.708333333336</v>
      </c>
      <c r="E4220">
        <v>84.2</v>
      </c>
      <c r="F4220">
        <v>18.97</v>
      </c>
      <c r="G4220">
        <v>37.409999999999997</v>
      </c>
      <c r="H4220">
        <v>29.83</v>
      </c>
      <c r="I4220">
        <v>19</v>
      </c>
      <c r="J4220" t="s">
        <v>12</v>
      </c>
      <c r="K4220">
        <v>27</v>
      </c>
    </row>
    <row r="4221" spans="1:11" x14ac:dyDescent="0.25">
      <c r="A4221" s="1">
        <v>45096</v>
      </c>
      <c r="B4221" s="7">
        <v>0.71180555555555558</v>
      </c>
      <c r="C4221" s="7">
        <v>0.70833333333333337</v>
      </c>
      <c r="D4221" s="8">
        <f>Weather[[#This Row],[Date]]+Weather[[#This Row],[WeatherHourlyBuckets]]</f>
        <v>45096.708333333336</v>
      </c>
      <c r="E4221">
        <v>86</v>
      </c>
      <c r="F4221">
        <v>19.21</v>
      </c>
      <c r="G4221">
        <v>39.19</v>
      </c>
      <c r="H4221">
        <v>29.83</v>
      </c>
      <c r="I4221">
        <v>18</v>
      </c>
      <c r="J4221" t="s">
        <v>12</v>
      </c>
      <c r="K4221">
        <v>23</v>
      </c>
    </row>
    <row r="4222" spans="1:11" x14ac:dyDescent="0.25">
      <c r="A4222" s="1">
        <v>45096</v>
      </c>
      <c r="B4222" s="7">
        <v>0.70486111111111116</v>
      </c>
      <c r="C4222" s="7">
        <v>0.66666666666666663</v>
      </c>
      <c r="D4222" s="8">
        <f>Weather[[#This Row],[Date]]+Weather[[#This Row],[WeatherHourlyBuckets]]</f>
        <v>45096.666666666664</v>
      </c>
      <c r="E4222">
        <v>86</v>
      </c>
      <c r="F4222">
        <v>17.91</v>
      </c>
      <c r="G4222">
        <v>37.409999999999997</v>
      </c>
      <c r="H4222">
        <v>29.83</v>
      </c>
      <c r="I4222">
        <v>15</v>
      </c>
      <c r="J4222" t="s">
        <v>12</v>
      </c>
      <c r="K4222">
        <v>21</v>
      </c>
    </row>
    <row r="4223" spans="1:11" x14ac:dyDescent="0.25">
      <c r="A4223" s="1">
        <v>45096</v>
      </c>
      <c r="B4223" s="7">
        <v>0.70347222222222228</v>
      </c>
      <c r="C4223" s="7">
        <v>0.66666666666666663</v>
      </c>
      <c r="D4223" s="8">
        <f>Weather[[#This Row],[Date]]+Weather[[#This Row],[WeatherHourlyBuckets]]</f>
        <v>45096.666666666664</v>
      </c>
      <c r="E4223">
        <v>86</v>
      </c>
      <c r="F4223">
        <v>19.079999999999998</v>
      </c>
      <c r="G4223">
        <v>39.020000000000003</v>
      </c>
      <c r="H4223">
        <v>29.83</v>
      </c>
      <c r="I4223">
        <v>18</v>
      </c>
      <c r="J4223" t="s">
        <v>12</v>
      </c>
      <c r="K4223">
        <v>25</v>
      </c>
    </row>
    <row r="4224" spans="1:11" x14ac:dyDescent="0.25">
      <c r="A4224" s="1">
        <v>45096</v>
      </c>
      <c r="B4224" s="7">
        <v>0.69791666666666663</v>
      </c>
      <c r="C4224" s="7">
        <v>0.66666666666666663</v>
      </c>
      <c r="D4224" s="8">
        <f>Weather[[#This Row],[Date]]+Weather[[#This Row],[WeatherHourlyBuckets]]</f>
        <v>45096.666666666664</v>
      </c>
      <c r="E4224">
        <v>87.8</v>
      </c>
      <c r="F4224">
        <v>19.46</v>
      </c>
      <c r="G4224">
        <v>40.99</v>
      </c>
      <c r="H4224">
        <v>29.84</v>
      </c>
      <c r="I4224">
        <v>13</v>
      </c>
      <c r="J4224" t="s">
        <v>12</v>
      </c>
      <c r="K4224">
        <v>18</v>
      </c>
    </row>
    <row r="4225" spans="1:11" x14ac:dyDescent="0.25">
      <c r="A4225" s="1">
        <v>45096</v>
      </c>
      <c r="B4225" s="7">
        <v>0.68402777777777779</v>
      </c>
      <c r="C4225" s="7">
        <v>0.66666666666666663</v>
      </c>
      <c r="D4225" s="8">
        <f>Weather[[#This Row],[Date]]+Weather[[#This Row],[WeatherHourlyBuckets]]</f>
        <v>45096.666666666664</v>
      </c>
      <c r="E4225">
        <v>86</v>
      </c>
      <c r="F4225">
        <v>19.21</v>
      </c>
      <c r="G4225">
        <v>39.19</v>
      </c>
      <c r="H4225">
        <v>29.84</v>
      </c>
      <c r="I4225">
        <v>14</v>
      </c>
      <c r="J4225" t="s">
        <v>12</v>
      </c>
      <c r="K4225">
        <v>19</v>
      </c>
    </row>
    <row r="4226" spans="1:11" x14ac:dyDescent="0.25">
      <c r="A4226" s="1">
        <v>45096</v>
      </c>
      <c r="B4226" s="7">
        <v>0.67013888888888884</v>
      </c>
      <c r="C4226" s="7">
        <v>0.66666666666666663</v>
      </c>
      <c r="D4226" s="8">
        <f>Weather[[#This Row],[Date]]+Weather[[#This Row],[WeatherHourlyBuckets]]</f>
        <v>45096.666666666664</v>
      </c>
      <c r="E4226">
        <v>86</v>
      </c>
      <c r="F4226">
        <v>20.61</v>
      </c>
      <c r="G4226">
        <v>41</v>
      </c>
      <c r="H4226">
        <v>29.84</v>
      </c>
      <c r="I4226">
        <v>13</v>
      </c>
      <c r="J4226" t="s">
        <v>12</v>
      </c>
      <c r="K4226">
        <v>19</v>
      </c>
    </row>
    <row r="4227" spans="1:11" x14ac:dyDescent="0.25">
      <c r="A4227" s="1">
        <v>45096</v>
      </c>
      <c r="B4227" s="7">
        <v>0.66319444444444442</v>
      </c>
      <c r="C4227" s="7">
        <v>0.625</v>
      </c>
      <c r="D4227" s="8">
        <f>Weather[[#This Row],[Date]]+Weather[[#This Row],[WeatherHourlyBuckets]]</f>
        <v>45096.625</v>
      </c>
      <c r="E4227">
        <v>86</v>
      </c>
      <c r="F4227">
        <v>19.21</v>
      </c>
      <c r="G4227">
        <v>39.19</v>
      </c>
      <c r="H4227">
        <v>29.85</v>
      </c>
      <c r="I4227">
        <v>15</v>
      </c>
      <c r="J4227" t="s">
        <v>22</v>
      </c>
      <c r="K4227">
        <v>21</v>
      </c>
    </row>
    <row r="4228" spans="1:11" x14ac:dyDescent="0.25">
      <c r="A4228" s="1">
        <v>45096</v>
      </c>
      <c r="B4228" s="7">
        <v>0.66180555555555554</v>
      </c>
      <c r="C4228" s="7">
        <v>0.625</v>
      </c>
      <c r="D4228" s="8">
        <f>Weather[[#This Row],[Date]]+Weather[[#This Row],[WeatherHourlyBuckets]]</f>
        <v>45096.625</v>
      </c>
      <c r="E4228">
        <v>87.08</v>
      </c>
      <c r="F4228">
        <v>19.100000000000001</v>
      </c>
      <c r="G4228">
        <v>39.93</v>
      </c>
      <c r="H4228">
        <v>29.85</v>
      </c>
      <c r="I4228">
        <v>14</v>
      </c>
      <c r="J4228" t="s">
        <v>12</v>
      </c>
      <c r="K4228">
        <v>22</v>
      </c>
    </row>
    <row r="4229" spans="1:11" x14ac:dyDescent="0.25">
      <c r="A4229" s="1">
        <v>45096</v>
      </c>
      <c r="B4229" s="7">
        <v>0.65972222222222221</v>
      </c>
      <c r="C4229" s="7">
        <v>0.625</v>
      </c>
      <c r="D4229" s="8">
        <f>Weather[[#This Row],[Date]]+Weather[[#This Row],[WeatherHourlyBuckets]]</f>
        <v>45096.625</v>
      </c>
      <c r="E4229">
        <v>87.8</v>
      </c>
      <c r="F4229">
        <v>19.46</v>
      </c>
      <c r="G4229">
        <v>40.99</v>
      </c>
      <c r="H4229">
        <v>29.85</v>
      </c>
      <c r="I4229">
        <v>12</v>
      </c>
      <c r="J4229" t="s">
        <v>12</v>
      </c>
      <c r="K4229">
        <v>18</v>
      </c>
    </row>
    <row r="4230" spans="1:11" x14ac:dyDescent="0.25">
      <c r="A4230" s="1">
        <v>45096</v>
      </c>
      <c r="B4230" s="7">
        <v>0.64583333333333337</v>
      </c>
      <c r="C4230" s="7">
        <v>0.625</v>
      </c>
      <c r="D4230" s="8">
        <f>Weather[[#This Row],[Date]]+Weather[[#This Row],[WeatherHourlyBuckets]]</f>
        <v>45096.625</v>
      </c>
      <c r="E4230">
        <v>86</v>
      </c>
      <c r="F4230">
        <v>20.61</v>
      </c>
      <c r="G4230">
        <v>41</v>
      </c>
      <c r="H4230">
        <v>29.86</v>
      </c>
      <c r="I4230">
        <v>11</v>
      </c>
      <c r="J4230" t="s">
        <v>12</v>
      </c>
      <c r="K4230">
        <v>17</v>
      </c>
    </row>
    <row r="4231" spans="1:11" x14ac:dyDescent="0.25">
      <c r="A4231" s="1">
        <v>45096</v>
      </c>
      <c r="B4231" s="7">
        <v>0.57847222222222228</v>
      </c>
      <c r="C4231" s="7">
        <v>0.54166666666666663</v>
      </c>
      <c r="D4231" s="8">
        <f>Weather[[#This Row],[Date]]+Weather[[#This Row],[WeatherHourlyBuckets]]</f>
        <v>45096.541666666664</v>
      </c>
      <c r="E4231">
        <v>84.02</v>
      </c>
      <c r="F4231">
        <v>16.649999999999999</v>
      </c>
      <c r="G4231">
        <v>33.97</v>
      </c>
      <c r="H4231">
        <v>29.89</v>
      </c>
      <c r="I4231">
        <v>5</v>
      </c>
      <c r="J4231" t="s">
        <v>12</v>
      </c>
      <c r="K4231">
        <v>16</v>
      </c>
    </row>
    <row r="4232" spans="1:11" x14ac:dyDescent="0.25">
      <c r="A4232" s="1">
        <v>45096</v>
      </c>
      <c r="B4232" s="7">
        <v>0.53680555555555554</v>
      </c>
      <c r="C4232" s="7">
        <v>0.5</v>
      </c>
      <c r="D4232" s="8">
        <f>Weather[[#This Row],[Date]]+Weather[[#This Row],[WeatherHourlyBuckets]]</f>
        <v>45096.5</v>
      </c>
      <c r="E4232">
        <v>82.04</v>
      </c>
      <c r="F4232">
        <v>22.44</v>
      </c>
      <c r="G4232">
        <v>39.92</v>
      </c>
      <c r="H4232">
        <v>29.9</v>
      </c>
      <c r="I4232">
        <v>5</v>
      </c>
      <c r="J4232" t="s">
        <v>19</v>
      </c>
      <c r="K4232">
        <v>14</v>
      </c>
    </row>
    <row r="4233" spans="1:11" x14ac:dyDescent="0.25">
      <c r="A4233" s="1">
        <v>45096</v>
      </c>
      <c r="B4233" s="7">
        <v>0.53472222222222221</v>
      </c>
      <c r="C4233" s="7">
        <v>0.5</v>
      </c>
      <c r="D4233" s="8">
        <f>Weather[[#This Row],[Date]]+Weather[[#This Row],[WeatherHourlyBuckets]]</f>
        <v>45096.5</v>
      </c>
      <c r="E4233">
        <v>82.4</v>
      </c>
      <c r="F4233">
        <v>21.57</v>
      </c>
      <c r="G4233">
        <v>39.21</v>
      </c>
      <c r="H4233">
        <v>29.9</v>
      </c>
      <c r="I4233">
        <v>9</v>
      </c>
      <c r="J4233" t="s">
        <v>27</v>
      </c>
      <c r="K4233">
        <v>14</v>
      </c>
    </row>
    <row r="4234" spans="1:11" x14ac:dyDescent="0.25">
      <c r="A4234" s="1">
        <v>45096</v>
      </c>
      <c r="B4234" s="7">
        <v>0.4236111111111111</v>
      </c>
      <c r="C4234" s="7">
        <v>0.41666666666666669</v>
      </c>
      <c r="D4234" s="8">
        <f>Weather[[#This Row],[Date]]+Weather[[#This Row],[WeatherHourlyBuckets]]</f>
        <v>45096.416666666664</v>
      </c>
      <c r="E4234">
        <v>77</v>
      </c>
      <c r="F4234">
        <v>27.59</v>
      </c>
      <c r="G4234">
        <v>41</v>
      </c>
      <c r="H4234">
        <v>29.92</v>
      </c>
      <c r="I4234">
        <v>11</v>
      </c>
      <c r="J4234" t="s">
        <v>24</v>
      </c>
      <c r="K4234">
        <v>16</v>
      </c>
    </row>
    <row r="4235" spans="1:11" x14ac:dyDescent="0.25">
      <c r="A4235" s="1">
        <v>45096</v>
      </c>
      <c r="B4235" s="7">
        <v>0.41666666666666669</v>
      </c>
      <c r="C4235" s="7">
        <v>0.41666666666666669</v>
      </c>
      <c r="D4235" s="8">
        <f>Weather[[#This Row],[Date]]+Weather[[#This Row],[WeatherHourlyBuckets]]</f>
        <v>45096.416666666664</v>
      </c>
      <c r="E4235">
        <v>75.2</v>
      </c>
      <c r="F4235">
        <v>27.31</v>
      </c>
      <c r="G4235">
        <v>39.200000000000003</v>
      </c>
      <c r="H4235">
        <v>29.92</v>
      </c>
      <c r="I4235">
        <v>11</v>
      </c>
      <c r="J4235" t="s">
        <v>24</v>
      </c>
      <c r="K4235">
        <v>16</v>
      </c>
    </row>
    <row r="4236" spans="1:11" x14ac:dyDescent="0.25">
      <c r="A4236" s="1">
        <v>45096</v>
      </c>
      <c r="B4236" s="7">
        <v>0.38541666666666669</v>
      </c>
      <c r="C4236" s="7">
        <v>0.375</v>
      </c>
      <c r="D4236" s="8">
        <f>Weather[[#This Row],[Date]]+Weather[[#This Row],[WeatherHourlyBuckets]]</f>
        <v>45096.375</v>
      </c>
      <c r="E4236">
        <v>73.400000000000006</v>
      </c>
      <c r="F4236">
        <v>33.340000000000003</v>
      </c>
      <c r="G4236">
        <v>42.8</v>
      </c>
      <c r="H4236">
        <v>29.93</v>
      </c>
      <c r="I4236">
        <v>10</v>
      </c>
      <c r="J4236" t="s">
        <v>24</v>
      </c>
      <c r="K4236">
        <v>16</v>
      </c>
    </row>
    <row r="4237" spans="1:11" x14ac:dyDescent="0.25">
      <c r="A4237" s="1">
        <v>45096</v>
      </c>
      <c r="B4237" s="7">
        <v>0.79861111111111116</v>
      </c>
      <c r="C4237" s="7">
        <v>0.79166666666666663</v>
      </c>
      <c r="D4237" s="8">
        <f>Weather[[#This Row],[Date]]+Weather[[#This Row],[WeatherHourlyBuckets]]</f>
        <v>45096.791666666664</v>
      </c>
      <c r="E4237">
        <v>80.599999999999994</v>
      </c>
      <c r="F4237">
        <v>24.52</v>
      </c>
      <c r="G4237">
        <v>41</v>
      </c>
      <c r="H4237">
        <v>29.84</v>
      </c>
      <c r="I4237">
        <v>16</v>
      </c>
      <c r="J4237" t="s">
        <v>11</v>
      </c>
      <c r="K4237">
        <v>22</v>
      </c>
    </row>
    <row r="4238" spans="1:11" x14ac:dyDescent="0.25">
      <c r="A4238" s="1">
        <v>45096</v>
      </c>
      <c r="B4238" s="7">
        <v>0.78819444444444442</v>
      </c>
      <c r="C4238" s="7">
        <v>0.75</v>
      </c>
      <c r="D4238" s="8">
        <f>Weather[[#This Row],[Date]]+Weather[[#This Row],[WeatherHourlyBuckets]]</f>
        <v>45096.75</v>
      </c>
      <c r="E4238">
        <v>82.4</v>
      </c>
      <c r="F4238">
        <v>23.13</v>
      </c>
      <c r="G4238">
        <v>41</v>
      </c>
      <c r="H4238">
        <v>29.83</v>
      </c>
      <c r="I4238">
        <v>17</v>
      </c>
      <c r="J4238" t="s">
        <v>11</v>
      </c>
      <c r="K4238">
        <v>23</v>
      </c>
    </row>
    <row r="4239" spans="1:11" x14ac:dyDescent="0.25">
      <c r="A4239" s="1">
        <v>45096</v>
      </c>
      <c r="B4239" s="7">
        <v>0.78680555555555554</v>
      </c>
      <c r="C4239" s="7">
        <v>0.75</v>
      </c>
      <c r="D4239" s="8">
        <f>Weather[[#This Row],[Date]]+Weather[[#This Row],[WeatherHourlyBuckets]]</f>
        <v>45096.75</v>
      </c>
      <c r="E4239">
        <v>82.04</v>
      </c>
      <c r="F4239">
        <v>22.44</v>
      </c>
      <c r="G4239">
        <v>39.92</v>
      </c>
      <c r="H4239">
        <v>29.83</v>
      </c>
      <c r="I4239">
        <v>16</v>
      </c>
      <c r="J4239" t="s">
        <v>11</v>
      </c>
      <c r="K4239">
        <v>26</v>
      </c>
    </row>
    <row r="4240" spans="1:11" x14ac:dyDescent="0.25">
      <c r="A4240" s="1">
        <v>45096</v>
      </c>
      <c r="B4240" s="7">
        <v>0.78472222222222221</v>
      </c>
      <c r="C4240" s="7">
        <v>0.75</v>
      </c>
      <c r="D4240" s="8">
        <f>Weather[[#This Row],[Date]]+Weather[[#This Row],[WeatherHourlyBuckets]]</f>
        <v>45096.75</v>
      </c>
      <c r="E4240">
        <v>82.4</v>
      </c>
      <c r="F4240">
        <v>21.57</v>
      </c>
      <c r="G4240">
        <v>39.21</v>
      </c>
      <c r="H4240">
        <v>29.84</v>
      </c>
      <c r="I4240">
        <v>17</v>
      </c>
      <c r="J4240" t="s">
        <v>11</v>
      </c>
      <c r="K4240">
        <v>23</v>
      </c>
    </row>
    <row r="4241" spans="1:11" x14ac:dyDescent="0.25">
      <c r="A4241" s="1">
        <v>45096</v>
      </c>
      <c r="B4241" s="7">
        <v>0.78125</v>
      </c>
      <c r="C4241" s="7">
        <v>0.75</v>
      </c>
      <c r="D4241" s="8">
        <f>Weather[[#This Row],[Date]]+Weather[[#This Row],[WeatherHourlyBuckets]]</f>
        <v>45096.75</v>
      </c>
      <c r="E4241">
        <v>82.4</v>
      </c>
      <c r="F4241">
        <v>21.57</v>
      </c>
      <c r="G4241">
        <v>39.21</v>
      </c>
      <c r="H4241">
        <v>29.83</v>
      </c>
      <c r="I4241">
        <v>17</v>
      </c>
      <c r="J4241" t="s">
        <v>11</v>
      </c>
      <c r="K4241">
        <v>23</v>
      </c>
    </row>
    <row r="4242" spans="1:11" x14ac:dyDescent="0.25">
      <c r="A4242" s="1">
        <v>45096</v>
      </c>
      <c r="B4242" s="7">
        <v>0.77777777777777779</v>
      </c>
      <c r="C4242" s="7">
        <v>0.75</v>
      </c>
      <c r="D4242" s="8">
        <f>Weather[[#This Row],[Date]]+Weather[[#This Row],[WeatherHourlyBuckets]]</f>
        <v>45096.75</v>
      </c>
      <c r="E4242">
        <v>82.4</v>
      </c>
      <c r="F4242">
        <v>23.13</v>
      </c>
      <c r="G4242">
        <v>41</v>
      </c>
      <c r="H4242">
        <v>29.83</v>
      </c>
      <c r="I4242">
        <v>19</v>
      </c>
      <c r="J4242" t="s">
        <v>11</v>
      </c>
      <c r="K4242">
        <v>25</v>
      </c>
    </row>
    <row r="4243" spans="1:11" x14ac:dyDescent="0.25">
      <c r="A4243" s="1">
        <v>45096</v>
      </c>
      <c r="B4243" s="7">
        <v>0.77083333333333337</v>
      </c>
      <c r="C4243" s="7">
        <v>0.75</v>
      </c>
      <c r="D4243" s="8">
        <f>Weather[[#This Row],[Date]]+Weather[[#This Row],[WeatherHourlyBuckets]]</f>
        <v>45096.75</v>
      </c>
      <c r="E4243">
        <v>82.4</v>
      </c>
      <c r="F4243">
        <v>21.57</v>
      </c>
      <c r="G4243">
        <v>39.21</v>
      </c>
      <c r="H4243">
        <v>29.83</v>
      </c>
      <c r="I4243">
        <v>17</v>
      </c>
      <c r="J4243" t="s">
        <v>11</v>
      </c>
      <c r="K4243">
        <v>23</v>
      </c>
    </row>
    <row r="4244" spans="1:11" x14ac:dyDescent="0.25">
      <c r="A4244" s="1">
        <v>45096</v>
      </c>
      <c r="B4244" s="7">
        <v>0.76041666666666663</v>
      </c>
      <c r="C4244" s="7">
        <v>0.75</v>
      </c>
      <c r="D4244" s="8">
        <f>Weather[[#This Row],[Date]]+Weather[[#This Row],[WeatherHourlyBuckets]]</f>
        <v>45096.75</v>
      </c>
      <c r="E4244">
        <v>84.2</v>
      </c>
      <c r="F4244">
        <v>18.97</v>
      </c>
      <c r="G4244">
        <v>37.409999999999997</v>
      </c>
      <c r="H4244">
        <v>29.83</v>
      </c>
      <c r="I4244">
        <v>20</v>
      </c>
      <c r="J4244" t="s">
        <v>11</v>
      </c>
      <c r="K4244">
        <v>28</v>
      </c>
    </row>
    <row r="4245" spans="1:11" x14ac:dyDescent="0.25">
      <c r="A4245" s="1">
        <v>45096</v>
      </c>
      <c r="B4245" s="7">
        <v>0.75694444444444442</v>
      </c>
      <c r="C4245" s="7">
        <v>0.75</v>
      </c>
      <c r="D4245" s="8">
        <f>Weather[[#This Row],[Date]]+Weather[[#This Row],[WeatherHourlyBuckets]]</f>
        <v>45096.75</v>
      </c>
      <c r="E4245">
        <v>84.2</v>
      </c>
      <c r="F4245">
        <v>18.97</v>
      </c>
      <c r="G4245">
        <v>37.409999999999997</v>
      </c>
      <c r="H4245">
        <v>29.83</v>
      </c>
      <c r="I4245">
        <v>20</v>
      </c>
      <c r="J4245" t="s">
        <v>11</v>
      </c>
      <c r="K4245">
        <v>27</v>
      </c>
    </row>
    <row r="4246" spans="1:11" x14ac:dyDescent="0.25">
      <c r="A4246" s="1">
        <v>45096</v>
      </c>
      <c r="B4246" s="7">
        <v>0.75347222222222221</v>
      </c>
      <c r="C4246" s="7">
        <v>0.75</v>
      </c>
      <c r="D4246" s="8">
        <f>Weather[[#This Row],[Date]]+Weather[[#This Row],[WeatherHourlyBuckets]]</f>
        <v>45096.75</v>
      </c>
      <c r="E4246">
        <v>84.2</v>
      </c>
      <c r="F4246">
        <v>20.350000000000001</v>
      </c>
      <c r="G4246">
        <v>39.200000000000003</v>
      </c>
      <c r="H4246">
        <v>29.83</v>
      </c>
      <c r="I4246">
        <v>21</v>
      </c>
      <c r="J4246" t="s">
        <v>11</v>
      </c>
      <c r="K4246">
        <v>30</v>
      </c>
    </row>
    <row r="4247" spans="1:11" x14ac:dyDescent="0.25">
      <c r="A4247" s="1">
        <v>45096</v>
      </c>
      <c r="B4247" s="7">
        <v>0.75</v>
      </c>
      <c r="C4247" s="7">
        <v>0.75</v>
      </c>
      <c r="D4247" s="8">
        <f>Weather[[#This Row],[Date]]+Weather[[#This Row],[WeatherHourlyBuckets]]</f>
        <v>45096.75</v>
      </c>
      <c r="E4247">
        <v>84.2</v>
      </c>
      <c r="F4247">
        <v>20.350000000000001</v>
      </c>
      <c r="G4247">
        <v>39.200000000000003</v>
      </c>
      <c r="H4247">
        <v>29.83</v>
      </c>
      <c r="I4247">
        <v>17</v>
      </c>
      <c r="J4247" t="s">
        <v>11</v>
      </c>
      <c r="K4247">
        <v>28</v>
      </c>
    </row>
    <row r="4248" spans="1:11" x14ac:dyDescent="0.25">
      <c r="A4248" s="1">
        <v>45096</v>
      </c>
      <c r="B4248" s="7">
        <v>0.74652777777777779</v>
      </c>
      <c r="C4248" s="7">
        <v>0.70833333333333337</v>
      </c>
      <c r="D4248" s="8">
        <f>Weather[[#This Row],[Date]]+Weather[[#This Row],[WeatherHourlyBuckets]]</f>
        <v>45096.708333333336</v>
      </c>
      <c r="E4248">
        <v>84.2</v>
      </c>
      <c r="F4248">
        <v>20.350000000000001</v>
      </c>
      <c r="G4248">
        <v>39.200000000000003</v>
      </c>
      <c r="H4248">
        <v>29.83</v>
      </c>
      <c r="I4248">
        <v>21</v>
      </c>
      <c r="J4248" t="s">
        <v>11</v>
      </c>
      <c r="K4248">
        <v>28</v>
      </c>
    </row>
    <row r="4249" spans="1:11" x14ac:dyDescent="0.25">
      <c r="A4249" s="1">
        <v>45096</v>
      </c>
      <c r="B4249" s="7">
        <v>0.74513888888888891</v>
      </c>
      <c r="C4249" s="7">
        <v>0.70833333333333337</v>
      </c>
      <c r="D4249" s="8">
        <f>Weather[[#This Row],[Date]]+Weather[[#This Row],[WeatherHourlyBuckets]]</f>
        <v>45096.708333333336</v>
      </c>
      <c r="E4249">
        <v>84.02</v>
      </c>
      <c r="F4249">
        <v>21.95</v>
      </c>
      <c r="G4249">
        <v>41</v>
      </c>
      <c r="H4249">
        <v>29.83</v>
      </c>
      <c r="I4249">
        <v>16</v>
      </c>
      <c r="J4249" t="s">
        <v>11</v>
      </c>
      <c r="K4249">
        <v>30</v>
      </c>
    </row>
    <row r="4250" spans="1:11" x14ac:dyDescent="0.25">
      <c r="A4250" s="1">
        <v>45096</v>
      </c>
      <c r="B4250" s="7">
        <v>0.74305555555555558</v>
      </c>
      <c r="C4250" s="7">
        <v>0.70833333333333337</v>
      </c>
      <c r="D4250" s="8">
        <f>Weather[[#This Row],[Date]]+Weather[[#This Row],[WeatherHourlyBuckets]]</f>
        <v>45096.708333333336</v>
      </c>
      <c r="E4250">
        <v>84.2</v>
      </c>
      <c r="F4250">
        <v>20.350000000000001</v>
      </c>
      <c r="G4250">
        <v>39.200000000000003</v>
      </c>
      <c r="H4250">
        <v>29.83</v>
      </c>
      <c r="I4250">
        <v>18</v>
      </c>
      <c r="J4250" t="s">
        <v>11</v>
      </c>
      <c r="K4250">
        <v>25</v>
      </c>
    </row>
    <row r="4251" spans="1:11" x14ac:dyDescent="0.25">
      <c r="A4251" s="1">
        <v>45096</v>
      </c>
      <c r="B4251" s="7">
        <v>0.71527777777777779</v>
      </c>
      <c r="C4251" s="7">
        <v>0.70833333333333337</v>
      </c>
      <c r="D4251" s="8">
        <f>Weather[[#This Row],[Date]]+Weather[[#This Row],[WeatherHourlyBuckets]]</f>
        <v>45096.708333333336</v>
      </c>
      <c r="E4251">
        <v>84.2</v>
      </c>
      <c r="F4251">
        <v>20.350000000000001</v>
      </c>
      <c r="G4251">
        <v>39.200000000000003</v>
      </c>
      <c r="H4251">
        <v>29.83</v>
      </c>
      <c r="I4251">
        <v>19</v>
      </c>
      <c r="J4251" t="s">
        <v>11</v>
      </c>
      <c r="K4251">
        <v>24</v>
      </c>
    </row>
    <row r="4252" spans="1:11" x14ac:dyDescent="0.25">
      <c r="A4252" s="1">
        <v>45096</v>
      </c>
      <c r="B4252" s="7">
        <v>0.70138888888888884</v>
      </c>
      <c r="C4252" s="7">
        <v>0.66666666666666663</v>
      </c>
      <c r="D4252" s="8">
        <f>Weather[[#This Row],[Date]]+Weather[[#This Row],[WeatherHourlyBuckets]]</f>
        <v>45096.666666666664</v>
      </c>
      <c r="E4252">
        <v>86</v>
      </c>
      <c r="F4252">
        <v>19.21</v>
      </c>
      <c r="G4252">
        <v>39.19</v>
      </c>
      <c r="H4252">
        <v>29.83</v>
      </c>
      <c r="I4252">
        <v>14</v>
      </c>
      <c r="J4252" t="s">
        <v>11</v>
      </c>
      <c r="K4252">
        <v>22</v>
      </c>
    </row>
    <row r="4253" spans="1:11" x14ac:dyDescent="0.25">
      <c r="A4253" s="1">
        <v>45096</v>
      </c>
      <c r="B4253" s="7">
        <v>0.69097222222222221</v>
      </c>
      <c r="C4253" s="7">
        <v>0.66666666666666663</v>
      </c>
      <c r="D4253" s="8">
        <f>Weather[[#This Row],[Date]]+Weather[[#This Row],[WeatherHourlyBuckets]]</f>
        <v>45096.666666666664</v>
      </c>
      <c r="E4253">
        <v>86</v>
      </c>
      <c r="F4253">
        <v>20.61</v>
      </c>
      <c r="G4253">
        <v>41</v>
      </c>
      <c r="H4253">
        <v>29.84</v>
      </c>
      <c r="I4253">
        <v>14</v>
      </c>
      <c r="J4253" t="s">
        <v>11</v>
      </c>
      <c r="K4253">
        <v>19</v>
      </c>
    </row>
    <row r="4254" spans="1:11" x14ac:dyDescent="0.25">
      <c r="A4254" s="1">
        <v>45096</v>
      </c>
      <c r="B4254" s="7">
        <v>0.62013888888888891</v>
      </c>
      <c r="C4254" s="7">
        <v>0.58333333333333337</v>
      </c>
      <c r="D4254" s="8">
        <f>Weather[[#This Row],[Date]]+Weather[[#This Row],[WeatherHourlyBuckets]]</f>
        <v>45096.583333333336</v>
      </c>
      <c r="E4254">
        <v>84.92</v>
      </c>
      <c r="F4254">
        <v>16.18</v>
      </c>
      <c r="G4254">
        <v>33.979999999999997</v>
      </c>
      <c r="H4254">
        <v>29.87</v>
      </c>
      <c r="I4254">
        <v>7</v>
      </c>
      <c r="J4254" t="s">
        <v>11</v>
      </c>
      <c r="K4254">
        <v>14</v>
      </c>
    </row>
    <row r="4255" spans="1:11" x14ac:dyDescent="0.25">
      <c r="A4255" s="1">
        <v>45096</v>
      </c>
      <c r="B4255" s="7">
        <v>0.57291666666666663</v>
      </c>
      <c r="C4255" s="7">
        <v>0.54166666666666663</v>
      </c>
      <c r="D4255" s="8">
        <f>Weather[[#This Row],[Date]]+Weather[[#This Row],[WeatherHourlyBuckets]]</f>
        <v>45096.541666666664</v>
      </c>
      <c r="E4255">
        <v>84.2</v>
      </c>
      <c r="F4255">
        <v>17.66</v>
      </c>
      <c r="G4255">
        <v>35.6</v>
      </c>
      <c r="H4255">
        <v>29.89</v>
      </c>
      <c r="I4255">
        <v>10</v>
      </c>
      <c r="J4255" t="s">
        <v>11</v>
      </c>
      <c r="K4255">
        <v>15</v>
      </c>
    </row>
    <row r="4256" spans="1:11" x14ac:dyDescent="0.25">
      <c r="A4256" s="1">
        <v>45096</v>
      </c>
      <c r="B4256" s="7">
        <v>0.97916666666666663</v>
      </c>
      <c r="C4256" s="7">
        <v>0.95833333333333337</v>
      </c>
      <c r="D4256" s="8">
        <f>Weather[[#This Row],[Date]]+Weather[[#This Row],[WeatherHourlyBuckets]]</f>
        <v>45096.958333333336</v>
      </c>
      <c r="E4256">
        <v>71.599999999999994</v>
      </c>
      <c r="F4256">
        <v>30.82</v>
      </c>
      <c r="G4256">
        <v>39.200000000000003</v>
      </c>
      <c r="H4256">
        <v>29.92</v>
      </c>
      <c r="I4256">
        <v>13</v>
      </c>
      <c r="J4256" t="s">
        <v>21</v>
      </c>
      <c r="K4256">
        <v>18</v>
      </c>
    </row>
    <row r="4257" spans="1:11" x14ac:dyDescent="0.25">
      <c r="A4257" s="1">
        <v>45096</v>
      </c>
      <c r="B4257" s="7">
        <v>0.96527777777777779</v>
      </c>
      <c r="C4257" s="7">
        <v>0.95833333333333337</v>
      </c>
      <c r="D4257" s="8">
        <f>Weather[[#This Row],[Date]]+Weather[[#This Row],[WeatherHourlyBuckets]]</f>
        <v>45096.958333333336</v>
      </c>
      <c r="E4257">
        <v>71.599999999999994</v>
      </c>
      <c r="F4257">
        <v>30.82</v>
      </c>
      <c r="G4257">
        <v>39.200000000000003</v>
      </c>
      <c r="H4257">
        <v>29.92</v>
      </c>
      <c r="I4257">
        <v>14</v>
      </c>
      <c r="J4257" t="s">
        <v>21</v>
      </c>
      <c r="K4257">
        <v>19</v>
      </c>
    </row>
    <row r="4258" spans="1:11" x14ac:dyDescent="0.25">
      <c r="A4258" s="1">
        <v>45096</v>
      </c>
      <c r="B4258" s="7">
        <v>0.95833333333333337</v>
      </c>
      <c r="C4258" s="7">
        <v>0.95833333333333337</v>
      </c>
      <c r="D4258" s="8">
        <f>Weather[[#This Row],[Date]]+Weather[[#This Row],[WeatherHourlyBuckets]]</f>
        <v>45096.958333333336</v>
      </c>
      <c r="E4258">
        <v>71.599999999999994</v>
      </c>
      <c r="F4258">
        <v>30.82</v>
      </c>
      <c r="G4258">
        <v>39.200000000000003</v>
      </c>
      <c r="H4258">
        <v>29.92</v>
      </c>
      <c r="I4258">
        <v>13</v>
      </c>
      <c r="J4258" t="s">
        <v>21</v>
      </c>
      <c r="K4258">
        <v>21</v>
      </c>
    </row>
    <row r="4259" spans="1:11" x14ac:dyDescent="0.25">
      <c r="A4259" s="1">
        <v>45096</v>
      </c>
      <c r="B4259" s="7">
        <v>0.95486111111111116</v>
      </c>
      <c r="C4259" s="7">
        <v>0.91666666666666663</v>
      </c>
      <c r="D4259" s="8">
        <f>Weather[[#This Row],[Date]]+Weather[[#This Row],[WeatherHourlyBuckets]]</f>
        <v>45096.916666666664</v>
      </c>
      <c r="E4259">
        <v>71.599999999999994</v>
      </c>
      <c r="F4259">
        <v>30.82</v>
      </c>
      <c r="G4259">
        <v>39.200000000000003</v>
      </c>
      <c r="H4259">
        <v>29.92</v>
      </c>
      <c r="I4259">
        <v>13</v>
      </c>
      <c r="J4259" t="s">
        <v>21</v>
      </c>
      <c r="K4259">
        <v>18</v>
      </c>
    </row>
    <row r="4260" spans="1:11" x14ac:dyDescent="0.25">
      <c r="A4260" s="1">
        <v>45096</v>
      </c>
      <c r="B4260" s="7">
        <v>0.94791666666666663</v>
      </c>
      <c r="C4260" s="7">
        <v>0.91666666666666663</v>
      </c>
      <c r="D4260" s="8">
        <f>Weather[[#This Row],[Date]]+Weather[[#This Row],[WeatherHourlyBuckets]]</f>
        <v>45096.916666666664</v>
      </c>
      <c r="E4260">
        <v>73.400000000000006</v>
      </c>
      <c r="F4260">
        <v>29</v>
      </c>
      <c r="G4260">
        <v>39.200000000000003</v>
      </c>
      <c r="H4260">
        <v>29.92</v>
      </c>
      <c r="I4260">
        <v>11</v>
      </c>
      <c r="J4260" t="s">
        <v>21</v>
      </c>
      <c r="K4260">
        <v>16</v>
      </c>
    </row>
    <row r="4261" spans="1:11" x14ac:dyDescent="0.25">
      <c r="A4261" s="1">
        <v>45096</v>
      </c>
      <c r="B4261" s="7">
        <v>0.94444444444444442</v>
      </c>
      <c r="C4261" s="7">
        <v>0.91666666666666663</v>
      </c>
      <c r="D4261" s="8">
        <f>Weather[[#This Row],[Date]]+Weather[[#This Row],[WeatherHourlyBuckets]]</f>
        <v>45096.916666666664</v>
      </c>
      <c r="E4261">
        <v>73.400000000000006</v>
      </c>
      <c r="F4261">
        <v>27.03</v>
      </c>
      <c r="G4261">
        <v>37.4</v>
      </c>
      <c r="H4261">
        <v>29.92</v>
      </c>
      <c r="I4261">
        <v>12</v>
      </c>
      <c r="J4261" t="s">
        <v>21</v>
      </c>
      <c r="K4261">
        <v>17</v>
      </c>
    </row>
    <row r="4262" spans="1:11" x14ac:dyDescent="0.25">
      <c r="A4262" s="1">
        <v>45096</v>
      </c>
      <c r="B4262" s="7">
        <v>0.94097222222222221</v>
      </c>
      <c r="C4262" s="7">
        <v>0.91666666666666663</v>
      </c>
      <c r="D4262" s="8">
        <f>Weather[[#This Row],[Date]]+Weather[[#This Row],[WeatherHourlyBuckets]]</f>
        <v>45096.916666666664</v>
      </c>
      <c r="E4262">
        <v>73.400000000000006</v>
      </c>
      <c r="F4262">
        <v>27.03</v>
      </c>
      <c r="G4262">
        <v>37.4</v>
      </c>
      <c r="H4262">
        <v>29.92</v>
      </c>
      <c r="I4262">
        <v>14</v>
      </c>
      <c r="J4262" t="s">
        <v>21</v>
      </c>
      <c r="K4262">
        <v>19</v>
      </c>
    </row>
    <row r="4263" spans="1:11" x14ac:dyDescent="0.25">
      <c r="A4263" s="1">
        <v>45096</v>
      </c>
      <c r="B4263" s="7">
        <v>0.9375</v>
      </c>
      <c r="C4263" s="7">
        <v>0.91666666666666663</v>
      </c>
      <c r="D4263" s="8">
        <f>Weather[[#This Row],[Date]]+Weather[[#This Row],[WeatherHourlyBuckets]]</f>
        <v>45096.916666666664</v>
      </c>
      <c r="E4263">
        <v>73.400000000000006</v>
      </c>
      <c r="F4263">
        <v>27.03</v>
      </c>
      <c r="G4263">
        <v>37.4</v>
      </c>
      <c r="H4263">
        <v>29.92</v>
      </c>
      <c r="I4263">
        <v>14</v>
      </c>
      <c r="J4263" t="s">
        <v>21</v>
      </c>
      <c r="K4263">
        <v>19</v>
      </c>
    </row>
    <row r="4264" spans="1:11" x14ac:dyDescent="0.25">
      <c r="A4264" s="1">
        <v>45096</v>
      </c>
      <c r="B4264" s="7">
        <v>0.89583333333333337</v>
      </c>
      <c r="C4264" s="7">
        <v>0.875</v>
      </c>
      <c r="D4264" s="8">
        <f>Weather[[#This Row],[Date]]+Weather[[#This Row],[WeatherHourlyBuckets]]</f>
        <v>45096.875</v>
      </c>
      <c r="E4264">
        <v>75.2</v>
      </c>
      <c r="F4264">
        <v>23.7</v>
      </c>
      <c r="G4264">
        <v>35.6</v>
      </c>
      <c r="H4264">
        <v>29.9</v>
      </c>
      <c r="I4264">
        <v>14</v>
      </c>
      <c r="J4264" t="s">
        <v>21</v>
      </c>
      <c r="K4264">
        <v>24</v>
      </c>
    </row>
    <row r="4265" spans="1:11" x14ac:dyDescent="0.25">
      <c r="A4265" s="1">
        <v>45096</v>
      </c>
      <c r="B4265" s="7">
        <v>0.86458333333333337</v>
      </c>
      <c r="C4265" s="7">
        <v>0.83333333333333337</v>
      </c>
      <c r="D4265" s="8">
        <f>Weather[[#This Row],[Date]]+Weather[[#This Row],[WeatherHourlyBuckets]]</f>
        <v>45096.833333333336</v>
      </c>
      <c r="E4265">
        <v>77</v>
      </c>
      <c r="F4265">
        <v>22.33</v>
      </c>
      <c r="G4265">
        <v>35.6</v>
      </c>
      <c r="H4265">
        <v>29.87</v>
      </c>
      <c r="I4265">
        <v>14</v>
      </c>
      <c r="J4265" t="s">
        <v>21</v>
      </c>
      <c r="K4265">
        <v>19</v>
      </c>
    </row>
    <row r="4266" spans="1:11" x14ac:dyDescent="0.25">
      <c r="A4266" s="1">
        <v>45096</v>
      </c>
      <c r="B4266" s="7">
        <v>0.86111111111111116</v>
      </c>
      <c r="C4266" s="7">
        <v>0.83333333333333337</v>
      </c>
      <c r="D4266" s="8">
        <f>Weather[[#This Row],[Date]]+Weather[[#This Row],[WeatherHourlyBuckets]]</f>
        <v>45096.833333333336</v>
      </c>
      <c r="E4266">
        <v>77</v>
      </c>
      <c r="F4266">
        <v>22.33</v>
      </c>
      <c r="G4266">
        <v>35.6</v>
      </c>
      <c r="H4266">
        <v>29.87</v>
      </c>
      <c r="I4266">
        <v>16</v>
      </c>
      <c r="J4266" t="s">
        <v>21</v>
      </c>
      <c r="K4266">
        <v>22</v>
      </c>
    </row>
    <row r="4267" spans="1:11" x14ac:dyDescent="0.25">
      <c r="A4267" s="1">
        <v>45096</v>
      </c>
      <c r="B4267" s="7">
        <v>0.83680555555555558</v>
      </c>
      <c r="C4267" s="7">
        <v>0.83333333333333337</v>
      </c>
      <c r="D4267" s="8">
        <f>Weather[[#This Row],[Date]]+Weather[[#This Row],[WeatherHourlyBuckets]]</f>
        <v>45096.833333333336</v>
      </c>
      <c r="E4267">
        <v>78.8</v>
      </c>
      <c r="F4267">
        <v>22.59</v>
      </c>
      <c r="G4267">
        <v>37.4</v>
      </c>
      <c r="H4267">
        <v>29.85</v>
      </c>
      <c r="I4267">
        <v>16</v>
      </c>
      <c r="J4267" t="s">
        <v>21</v>
      </c>
      <c r="K4267">
        <v>21</v>
      </c>
    </row>
    <row r="4268" spans="1:11" x14ac:dyDescent="0.25">
      <c r="A4268" s="1">
        <v>45096</v>
      </c>
      <c r="B4268" s="7">
        <v>0.83333333333333337</v>
      </c>
      <c r="C4268" s="7">
        <v>0.83333333333333337</v>
      </c>
      <c r="D4268" s="8">
        <f>Weather[[#This Row],[Date]]+Weather[[#This Row],[WeatherHourlyBuckets]]</f>
        <v>45096.833333333336</v>
      </c>
      <c r="E4268">
        <v>78.8</v>
      </c>
      <c r="F4268">
        <v>24.25</v>
      </c>
      <c r="G4268">
        <v>39.200000000000003</v>
      </c>
      <c r="H4268">
        <v>29.85</v>
      </c>
      <c r="I4268">
        <v>18</v>
      </c>
      <c r="J4268" t="s">
        <v>21</v>
      </c>
      <c r="K4268">
        <v>23</v>
      </c>
    </row>
    <row r="4269" spans="1:11" x14ac:dyDescent="0.25">
      <c r="A4269" s="1">
        <v>45096</v>
      </c>
      <c r="B4269" s="7">
        <v>0.82986111111111116</v>
      </c>
      <c r="C4269" s="7">
        <v>0.79166666666666663</v>
      </c>
      <c r="D4269" s="8">
        <f>Weather[[#This Row],[Date]]+Weather[[#This Row],[WeatherHourlyBuckets]]</f>
        <v>45096.791666666664</v>
      </c>
      <c r="E4269">
        <v>78.8</v>
      </c>
      <c r="F4269">
        <v>22.59</v>
      </c>
      <c r="G4269">
        <v>37.4</v>
      </c>
      <c r="H4269">
        <v>29.85</v>
      </c>
      <c r="I4269">
        <v>19</v>
      </c>
      <c r="J4269" t="s">
        <v>21</v>
      </c>
      <c r="K4269">
        <v>24</v>
      </c>
    </row>
    <row r="4270" spans="1:11" x14ac:dyDescent="0.25">
      <c r="A4270" s="1">
        <v>45096</v>
      </c>
      <c r="B4270" s="7">
        <v>0.82847222222222228</v>
      </c>
      <c r="C4270" s="7">
        <v>0.79166666666666663</v>
      </c>
      <c r="D4270" s="8">
        <f>Weather[[#This Row],[Date]]+Weather[[#This Row],[WeatherHourlyBuckets]]</f>
        <v>45096.791666666664</v>
      </c>
      <c r="E4270">
        <v>78.98</v>
      </c>
      <c r="F4270">
        <v>22.94</v>
      </c>
      <c r="G4270">
        <v>37.94</v>
      </c>
      <c r="H4270">
        <v>29.85</v>
      </c>
      <c r="I4270">
        <v>19</v>
      </c>
      <c r="J4270" t="s">
        <v>21</v>
      </c>
      <c r="K4270">
        <v>29</v>
      </c>
    </row>
    <row r="4271" spans="1:11" x14ac:dyDescent="0.25">
      <c r="A4271" s="1">
        <v>45096</v>
      </c>
      <c r="B4271" s="7">
        <v>0.82291666666666663</v>
      </c>
      <c r="C4271" s="7">
        <v>0.79166666666666663</v>
      </c>
      <c r="D4271" s="8">
        <f>Weather[[#This Row],[Date]]+Weather[[#This Row],[WeatherHourlyBuckets]]</f>
        <v>45096.791666666664</v>
      </c>
      <c r="E4271">
        <v>78.8</v>
      </c>
      <c r="F4271">
        <v>24.25</v>
      </c>
      <c r="G4271">
        <v>39.200000000000003</v>
      </c>
      <c r="H4271">
        <v>29.85</v>
      </c>
      <c r="I4271">
        <v>17</v>
      </c>
      <c r="J4271" t="s">
        <v>21</v>
      </c>
      <c r="K4271">
        <v>23</v>
      </c>
    </row>
    <row r="4272" spans="1:11" x14ac:dyDescent="0.25">
      <c r="A4272" s="1">
        <v>45096</v>
      </c>
      <c r="B4272" s="7">
        <v>0.81944444444444442</v>
      </c>
      <c r="C4272" s="7">
        <v>0.79166666666666663</v>
      </c>
      <c r="D4272" s="8">
        <f>Weather[[#This Row],[Date]]+Weather[[#This Row],[WeatherHourlyBuckets]]</f>
        <v>45096.791666666664</v>
      </c>
      <c r="E4272">
        <v>78.8</v>
      </c>
      <c r="F4272">
        <v>24.25</v>
      </c>
      <c r="G4272">
        <v>39.200000000000003</v>
      </c>
      <c r="H4272">
        <v>29.85</v>
      </c>
      <c r="I4272">
        <v>16</v>
      </c>
      <c r="J4272" t="s">
        <v>21</v>
      </c>
      <c r="K4272">
        <v>21</v>
      </c>
    </row>
    <row r="4273" spans="1:11" x14ac:dyDescent="0.25">
      <c r="A4273" s="1">
        <v>45096</v>
      </c>
      <c r="B4273" s="7">
        <v>0.81597222222222221</v>
      </c>
      <c r="C4273" s="7">
        <v>0.79166666666666663</v>
      </c>
      <c r="D4273" s="8">
        <f>Weather[[#This Row],[Date]]+Weather[[#This Row],[WeatherHourlyBuckets]]</f>
        <v>45096.791666666664</v>
      </c>
      <c r="E4273">
        <v>78.8</v>
      </c>
      <c r="F4273">
        <v>24.25</v>
      </c>
      <c r="G4273">
        <v>39.200000000000003</v>
      </c>
      <c r="H4273">
        <v>29.84</v>
      </c>
      <c r="I4273">
        <v>16</v>
      </c>
      <c r="J4273" t="s">
        <v>21</v>
      </c>
      <c r="K4273">
        <v>22</v>
      </c>
    </row>
    <row r="4274" spans="1:11" x14ac:dyDescent="0.25">
      <c r="A4274" s="1">
        <v>45096</v>
      </c>
      <c r="B4274" s="7">
        <v>0.54861111111111116</v>
      </c>
      <c r="C4274" s="7">
        <v>0.54166666666666663</v>
      </c>
      <c r="D4274" s="8">
        <f>Weather[[#This Row],[Date]]+Weather[[#This Row],[WeatherHourlyBuckets]]</f>
        <v>45096.541666666664</v>
      </c>
      <c r="E4274">
        <v>82.4</v>
      </c>
      <c r="F4274">
        <v>21.57</v>
      </c>
      <c r="G4274">
        <v>39.21</v>
      </c>
      <c r="H4274">
        <v>29.9</v>
      </c>
      <c r="I4274">
        <v>9</v>
      </c>
      <c r="J4274" t="s">
        <v>21</v>
      </c>
      <c r="K4274">
        <v>14</v>
      </c>
    </row>
    <row r="4275" spans="1:11" x14ac:dyDescent="0.25">
      <c r="A4275" s="1">
        <v>45096</v>
      </c>
      <c r="B4275" s="7">
        <v>8.6805555555555552E-2</v>
      </c>
      <c r="C4275" s="7">
        <v>8.3333333333333329E-2</v>
      </c>
      <c r="D4275" s="8">
        <f>Weather[[#This Row],[Date]]+Weather[[#This Row],[WeatherHourlyBuckets]]</f>
        <v>45096.083333333336</v>
      </c>
      <c r="E4275">
        <v>64.400000000000006</v>
      </c>
      <c r="F4275">
        <v>48.59</v>
      </c>
      <c r="G4275">
        <v>44.6</v>
      </c>
      <c r="H4275">
        <v>29.89</v>
      </c>
      <c r="I4275">
        <v>9</v>
      </c>
      <c r="J4275" t="s">
        <v>21</v>
      </c>
      <c r="K4275">
        <v>15</v>
      </c>
    </row>
    <row r="4276" spans="1:11" x14ac:dyDescent="0.25">
      <c r="A4276" s="1">
        <v>45096</v>
      </c>
      <c r="B4276" s="7">
        <v>6.9444444444444448E-2</v>
      </c>
      <c r="C4276" s="7">
        <v>4.1666666666666664E-2</v>
      </c>
      <c r="D4276" s="8">
        <f>Weather[[#This Row],[Date]]+Weather[[#This Row],[WeatherHourlyBuckets]]</f>
        <v>45096.041666666664</v>
      </c>
      <c r="E4276">
        <v>64.400000000000006</v>
      </c>
      <c r="F4276">
        <v>48.59</v>
      </c>
      <c r="G4276">
        <v>44.6</v>
      </c>
      <c r="H4276">
        <v>29.89</v>
      </c>
      <c r="I4276">
        <v>12</v>
      </c>
      <c r="J4276" t="s">
        <v>21</v>
      </c>
      <c r="K4276">
        <v>17</v>
      </c>
    </row>
    <row r="4277" spans="1:11" x14ac:dyDescent="0.25">
      <c r="A4277" s="1">
        <v>45096</v>
      </c>
      <c r="B4277" s="7">
        <v>3.4722222222222224E-2</v>
      </c>
      <c r="C4277" s="7">
        <v>0</v>
      </c>
      <c r="D4277" s="8">
        <f>Weather[[#This Row],[Date]]+Weather[[#This Row],[WeatherHourlyBuckets]]</f>
        <v>45096</v>
      </c>
      <c r="E4277">
        <v>64.400000000000006</v>
      </c>
      <c r="F4277">
        <v>52.03</v>
      </c>
      <c r="G4277">
        <v>46.4</v>
      </c>
      <c r="H4277">
        <v>29.9</v>
      </c>
      <c r="I4277">
        <v>9</v>
      </c>
      <c r="J4277" t="s">
        <v>21</v>
      </c>
      <c r="K4277">
        <v>14</v>
      </c>
    </row>
    <row r="4278" spans="1:11" x14ac:dyDescent="0.25">
      <c r="A4278" s="1">
        <v>45096</v>
      </c>
      <c r="B4278" s="7">
        <v>3.125E-2</v>
      </c>
      <c r="C4278" s="7">
        <v>0</v>
      </c>
      <c r="D4278" s="8">
        <f>Weather[[#This Row],[Date]]+Weather[[#This Row],[WeatherHourlyBuckets]]</f>
        <v>45096</v>
      </c>
      <c r="E4278">
        <v>64.400000000000006</v>
      </c>
      <c r="F4278">
        <v>48.59</v>
      </c>
      <c r="G4278">
        <v>44.6</v>
      </c>
      <c r="H4278">
        <v>29.9</v>
      </c>
      <c r="I4278">
        <v>11</v>
      </c>
      <c r="J4278" t="s">
        <v>21</v>
      </c>
      <c r="K4278">
        <v>16</v>
      </c>
    </row>
    <row r="4279" spans="1:11" x14ac:dyDescent="0.25">
      <c r="A4279" s="1">
        <v>45096</v>
      </c>
      <c r="B4279" s="7">
        <v>2.7777777777777776E-2</v>
      </c>
      <c r="C4279" s="7">
        <v>0</v>
      </c>
      <c r="D4279" s="8">
        <f>Weather[[#This Row],[Date]]+Weather[[#This Row],[WeatherHourlyBuckets]]</f>
        <v>45096</v>
      </c>
      <c r="E4279">
        <v>64.400000000000006</v>
      </c>
      <c r="F4279">
        <v>52.03</v>
      </c>
      <c r="G4279">
        <v>46.4</v>
      </c>
      <c r="H4279">
        <v>29.9</v>
      </c>
      <c r="I4279">
        <v>12</v>
      </c>
      <c r="J4279" t="s">
        <v>21</v>
      </c>
      <c r="K4279">
        <v>17</v>
      </c>
    </row>
    <row r="4280" spans="1:11" x14ac:dyDescent="0.25">
      <c r="A4280" s="1">
        <v>45096</v>
      </c>
      <c r="B4280" s="7">
        <v>6.9444444444444441E-3</v>
      </c>
      <c r="C4280" s="7">
        <v>0</v>
      </c>
      <c r="D4280" s="8">
        <f>Weather[[#This Row],[Date]]+Weather[[#This Row],[WeatherHourlyBuckets]]</f>
        <v>45096</v>
      </c>
      <c r="E4280">
        <v>66.2</v>
      </c>
      <c r="F4280">
        <v>48.87</v>
      </c>
      <c r="G4280">
        <v>46.4</v>
      </c>
      <c r="H4280">
        <v>29.9</v>
      </c>
      <c r="I4280">
        <v>12</v>
      </c>
      <c r="J4280" t="s">
        <v>21</v>
      </c>
      <c r="K4280">
        <v>17</v>
      </c>
    </row>
    <row r="4281" spans="1:11" x14ac:dyDescent="0.25">
      <c r="A4281" s="1">
        <v>45096</v>
      </c>
      <c r="B4281" s="7">
        <v>3.472222222222222E-3</v>
      </c>
      <c r="C4281" s="7">
        <v>0</v>
      </c>
      <c r="D4281" s="8">
        <f>Weather[[#This Row],[Date]]+Weather[[#This Row],[WeatherHourlyBuckets]]</f>
        <v>45096</v>
      </c>
      <c r="E4281">
        <v>66.2</v>
      </c>
      <c r="F4281">
        <v>48.87</v>
      </c>
      <c r="G4281">
        <v>46.4</v>
      </c>
      <c r="H4281">
        <v>29.9</v>
      </c>
      <c r="I4281">
        <v>13</v>
      </c>
      <c r="J4281" t="s">
        <v>21</v>
      </c>
      <c r="K4281">
        <v>18</v>
      </c>
    </row>
    <row r="4282" spans="1:11" x14ac:dyDescent="0.25">
      <c r="A4282" s="1">
        <v>45095</v>
      </c>
      <c r="B4282" s="7">
        <v>0.94444444444444442</v>
      </c>
      <c r="C4282" s="7">
        <v>0.91666666666666663</v>
      </c>
      <c r="D4282" s="8">
        <f>Weather[[#This Row],[Date]]+Weather[[#This Row],[WeatherHourlyBuckets]]</f>
        <v>45095.916666666664</v>
      </c>
      <c r="E4282">
        <v>66.2</v>
      </c>
      <c r="F4282">
        <v>52.3</v>
      </c>
      <c r="G4282">
        <v>48.2</v>
      </c>
      <c r="H4282">
        <v>29.9</v>
      </c>
      <c r="I4282">
        <v>14</v>
      </c>
      <c r="J4282" t="s">
        <v>21</v>
      </c>
    </row>
    <row r="4283" spans="1:11" x14ac:dyDescent="0.25">
      <c r="A4283" s="1">
        <v>45095</v>
      </c>
      <c r="B4283" s="7">
        <v>0.9375</v>
      </c>
      <c r="C4283" s="7">
        <v>0.91666666666666663</v>
      </c>
      <c r="D4283" s="8">
        <f>Weather[[#This Row],[Date]]+Weather[[#This Row],[WeatherHourlyBuckets]]</f>
        <v>45095.916666666664</v>
      </c>
      <c r="E4283">
        <v>64.400000000000006</v>
      </c>
      <c r="F4283">
        <v>55.67</v>
      </c>
      <c r="G4283">
        <v>48.2</v>
      </c>
      <c r="H4283">
        <v>29.9</v>
      </c>
      <c r="I4283">
        <v>12</v>
      </c>
      <c r="J4283" t="s">
        <v>21</v>
      </c>
    </row>
    <row r="4284" spans="1:11" x14ac:dyDescent="0.25">
      <c r="A4284" s="1">
        <v>45095</v>
      </c>
      <c r="B4284" s="7">
        <v>0.77777777777777779</v>
      </c>
      <c r="C4284" s="7">
        <v>0.75</v>
      </c>
      <c r="D4284" s="8">
        <f>Weather[[#This Row],[Date]]+Weather[[#This Row],[WeatherHourlyBuckets]]</f>
        <v>45095.75</v>
      </c>
      <c r="E4284">
        <v>77</v>
      </c>
      <c r="F4284">
        <v>36.299999999999997</v>
      </c>
      <c r="G4284">
        <v>48.2</v>
      </c>
      <c r="H4284">
        <v>29.82</v>
      </c>
      <c r="I4284">
        <v>9</v>
      </c>
      <c r="J4284" t="s">
        <v>25</v>
      </c>
    </row>
    <row r="4285" spans="1:11" x14ac:dyDescent="0.25">
      <c r="A4285" s="1">
        <v>45095</v>
      </c>
      <c r="B4285" s="7">
        <v>0.77430555555555558</v>
      </c>
      <c r="C4285" s="7">
        <v>0.75</v>
      </c>
      <c r="D4285" s="8">
        <f>Weather[[#This Row],[Date]]+Weather[[#This Row],[WeatherHourlyBuckets]]</f>
        <v>45095.75</v>
      </c>
      <c r="E4285">
        <v>77</v>
      </c>
      <c r="F4285">
        <v>36.299999999999997</v>
      </c>
      <c r="G4285">
        <v>48.2</v>
      </c>
      <c r="H4285">
        <v>29.82</v>
      </c>
      <c r="I4285">
        <v>9</v>
      </c>
      <c r="J4285" t="s">
        <v>13</v>
      </c>
    </row>
    <row r="4286" spans="1:11" x14ac:dyDescent="0.25">
      <c r="A4286" s="1">
        <v>45095</v>
      </c>
      <c r="B4286" s="7">
        <v>0.77083333333333337</v>
      </c>
      <c r="C4286" s="7">
        <v>0.75</v>
      </c>
      <c r="D4286" s="8">
        <f>Weather[[#This Row],[Date]]+Weather[[#This Row],[WeatherHourlyBuckets]]</f>
        <v>45095.75</v>
      </c>
      <c r="E4286">
        <v>78.8</v>
      </c>
      <c r="F4286">
        <v>34.21</v>
      </c>
      <c r="G4286">
        <v>48.2</v>
      </c>
      <c r="H4286">
        <v>29.82</v>
      </c>
      <c r="I4286">
        <v>5</v>
      </c>
      <c r="J4286" t="s">
        <v>25</v>
      </c>
    </row>
    <row r="4287" spans="1:11" x14ac:dyDescent="0.25">
      <c r="A4287" s="1">
        <v>45095</v>
      </c>
      <c r="B4287" s="7">
        <v>0.75694444444444442</v>
      </c>
      <c r="C4287" s="7">
        <v>0.75</v>
      </c>
      <c r="D4287" s="8">
        <f>Weather[[#This Row],[Date]]+Weather[[#This Row],[WeatherHourlyBuckets]]</f>
        <v>45095.75</v>
      </c>
      <c r="E4287">
        <v>80.599999999999994</v>
      </c>
      <c r="F4287">
        <v>32.25</v>
      </c>
      <c r="G4287">
        <v>48.2</v>
      </c>
      <c r="H4287">
        <v>29.82</v>
      </c>
      <c r="I4287">
        <v>8</v>
      </c>
      <c r="J4287" t="s">
        <v>25</v>
      </c>
    </row>
    <row r="4288" spans="1:11" x14ac:dyDescent="0.25">
      <c r="A4288" s="1">
        <v>45095</v>
      </c>
      <c r="B4288" s="7">
        <v>0.74305555555555558</v>
      </c>
      <c r="C4288" s="7">
        <v>0.70833333333333337</v>
      </c>
      <c r="D4288" s="8">
        <f>Weather[[#This Row],[Date]]+Weather[[#This Row],[WeatherHourlyBuckets]]</f>
        <v>45095.708333333336</v>
      </c>
      <c r="E4288">
        <v>80.599999999999994</v>
      </c>
      <c r="F4288">
        <v>32.25</v>
      </c>
      <c r="G4288">
        <v>48.2</v>
      </c>
      <c r="H4288">
        <v>29.82</v>
      </c>
      <c r="I4288">
        <v>5</v>
      </c>
      <c r="J4288" t="s">
        <v>23</v>
      </c>
    </row>
    <row r="4289" spans="1:10" x14ac:dyDescent="0.25">
      <c r="A4289" s="1">
        <v>45095</v>
      </c>
      <c r="B4289" s="7">
        <v>0.73958333333333337</v>
      </c>
      <c r="C4289" s="7">
        <v>0.70833333333333337</v>
      </c>
      <c r="D4289" s="8">
        <f>Weather[[#This Row],[Date]]+Weather[[#This Row],[WeatherHourlyBuckets]]</f>
        <v>45095.708333333336</v>
      </c>
      <c r="E4289">
        <v>78.8</v>
      </c>
      <c r="F4289">
        <v>34.21</v>
      </c>
      <c r="G4289">
        <v>48.2</v>
      </c>
      <c r="H4289">
        <v>29.82</v>
      </c>
      <c r="I4289">
        <v>8</v>
      </c>
      <c r="J4289" t="s">
        <v>23</v>
      </c>
    </row>
    <row r="4290" spans="1:10" x14ac:dyDescent="0.25">
      <c r="A4290" s="1">
        <v>45095</v>
      </c>
      <c r="B4290" s="7">
        <v>0.73611111111111116</v>
      </c>
      <c r="C4290" s="7">
        <v>0.70833333333333337</v>
      </c>
      <c r="D4290" s="8">
        <f>Weather[[#This Row],[Date]]+Weather[[#This Row],[WeatherHourlyBuckets]]</f>
        <v>45095.708333333336</v>
      </c>
      <c r="E4290">
        <v>78.8</v>
      </c>
      <c r="F4290">
        <v>34.21</v>
      </c>
      <c r="G4290">
        <v>48.2</v>
      </c>
      <c r="H4290">
        <v>29.82</v>
      </c>
      <c r="I4290">
        <v>7</v>
      </c>
      <c r="J4290" t="s">
        <v>25</v>
      </c>
    </row>
    <row r="4291" spans="1:10" x14ac:dyDescent="0.25">
      <c r="A4291" s="1">
        <v>45095</v>
      </c>
      <c r="B4291" s="7">
        <v>0.99652777777777779</v>
      </c>
      <c r="C4291" s="7">
        <v>0.95833333333333337</v>
      </c>
      <c r="D4291" s="8">
        <f>Weather[[#This Row],[Date]]+Weather[[#This Row],[WeatherHourlyBuckets]]</f>
        <v>45095.958333333336</v>
      </c>
      <c r="E4291">
        <v>66.2</v>
      </c>
      <c r="F4291">
        <v>48.87</v>
      </c>
      <c r="G4291">
        <v>46.4</v>
      </c>
      <c r="H4291">
        <v>29.9</v>
      </c>
      <c r="I4291">
        <v>13</v>
      </c>
      <c r="J4291" t="s">
        <v>21</v>
      </c>
    </row>
    <row r="4292" spans="1:10" x14ac:dyDescent="0.25">
      <c r="A4292" s="1">
        <v>45095</v>
      </c>
      <c r="B4292" s="7">
        <v>0.98958333333333337</v>
      </c>
      <c r="C4292" s="7">
        <v>0.95833333333333337</v>
      </c>
      <c r="D4292" s="8">
        <f>Weather[[#This Row],[Date]]+Weather[[#This Row],[WeatherHourlyBuckets]]</f>
        <v>45095.958333333336</v>
      </c>
      <c r="E4292">
        <v>66.2</v>
      </c>
      <c r="F4292">
        <v>48.87</v>
      </c>
      <c r="G4292">
        <v>46.4</v>
      </c>
      <c r="H4292">
        <v>29.9</v>
      </c>
      <c r="I4292">
        <v>15</v>
      </c>
      <c r="J4292" t="s">
        <v>21</v>
      </c>
    </row>
    <row r="4293" spans="1:10" x14ac:dyDescent="0.25">
      <c r="A4293" s="1">
        <v>45095</v>
      </c>
      <c r="B4293" s="7">
        <v>0.96527777777777779</v>
      </c>
      <c r="C4293" s="7">
        <v>0.95833333333333337</v>
      </c>
      <c r="D4293" s="8">
        <f>Weather[[#This Row],[Date]]+Weather[[#This Row],[WeatherHourlyBuckets]]</f>
        <v>45095.958333333336</v>
      </c>
      <c r="E4293">
        <v>64.400000000000006</v>
      </c>
      <c r="F4293">
        <v>52.03</v>
      </c>
      <c r="G4293">
        <v>46.4</v>
      </c>
      <c r="H4293">
        <v>29.9</v>
      </c>
      <c r="I4293">
        <v>9</v>
      </c>
      <c r="J4293" t="s">
        <v>21</v>
      </c>
    </row>
    <row r="4294" spans="1:10" x14ac:dyDescent="0.25">
      <c r="A4294" s="1">
        <v>45095</v>
      </c>
      <c r="B4294" s="7">
        <v>0.96180555555555558</v>
      </c>
      <c r="C4294" s="7">
        <v>0.95833333333333337</v>
      </c>
      <c r="D4294" s="8">
        <f>Weather[[#This Row],[Date]]+Weather[[#This Row],[WeatherHourlyBuckets]]</f>
        <v>45095.958333333336</v>
      </c>
      <c r="E4294">
        <v>66.2</v>
      </c>
      <c r="F4294">
        <v>48.87</v>
      </c>
      <c r="G4294">
        <v>46.4</v>
      </c>
      <c r="H4294">
        <v>29.9</v>
      </c>
      <c r="I4294">
        <v>10</v>
      </c>
      <c r="J4294" t="s">
        <v>21</v>
      </c>
    </row>
    <row r="4295" spans="1:10" x14ac:dyDescent="0.25">
      <c r="A4295" s="1">
        <v>45095</v>
      </c>
      <c r="B4295" s="7">
        <v>0.95833333333333337</v>
      </c>
      <c r="C4295" s="7">
        <v>0.95833333333333337</v>
      </c>
      <c r="D4295" s="8">
        <f>Weather[[#This Row],[Date]]+Weather[[#This Row],[WeatherHourlyBuckets]]</f>
        <v>45095.958333333336</v>
      </c>
      <c r="E4295">
        <v>66.2</v>
      </c>
      <c r="F4295">
        <v>48.87</v>
      </c>
      <c r="G4295">
        <v>46.4</v>
      </c>
      <c r="H4295">
        <v>29.9</v>
      </c>
      <c r="I4295">
        <v>11</v>
      </c>
      <c r="J4295" t="s">
        <v>21</v>
      </c>
    </row>
    <row r="4296" spans="1:10" x14ac:dyDescent="0.25">
      <c r="A4296" s="1">
        <v>45095</v>
      </c>
      <c r="B4296" s="7">
        <v>0.95486111111111116</v>
      </c>
      <c r="C4296" s="7">
        <v>0.91666666666666663</v>
      </c>
      <c r="D4296" s="8">
        <f>Weather[[#This Row],[Date]]+Weather[[#This Row],[WeatherHourlyBuckets]]</f>
        <v>45095.916666666664</v>
      </c>
      <c r="E4296">
        <v>66.2</v>
      </c>
      <c r="F4296">
        <v>48.87</v>
      </c>
      <c r="G4296">
        <v>46.4</v>
      </c>
      <c r="H4296">
        <v>29.9</v>
      </c>
      <c r="I4296">
        <v>12</v>
      </c>
      <c r="J4296" t="s">
        <v>21</v>
      </c>
    </row>
    <row r="4297" spans="1:10" x14ac:dyDescent="0.25">
      <c r="A4297" s="1">
        <v>45095</v>
      </c>
      <c r="B4297" s="7">
        <v>0.95138888888888884</v>
      </c>
      <c r="C4297" s="7">
        <v>0.91666666666666663</v>
      </c>
      <c r="D4297" s="8">
        <f>Weather[[#This Row],[Date]]+Weather[[#This Row],[WeatherHourlyBuckets]]</f>
        <v>45095.916666666664</v>
      </c>
      <c r="E4297">
        <v>66.2</v>
      </c>
      <c r="F4297">
        <v>48.87</v>
      </c>
      <c r="G4297">
        <v>46.4</v>
      </c>
      <c r="H4297">
        <v>29.9</v>
      </c>
      <c r="I4297">
        <v>12</v>
      </c>
      <c r="J4297" t="s">
        <v>21</v>
      </c>
    </row>
    <row r="4298" spans="1:10" x14ac:dyDescent="0.25">
      <c r="A4298" s="1">
        <v>45095</v>
      </c>
      <c r="B4298" s="7">
        <v>0.72916666666666663</v>
      </c>
      <c r="C4298" s="7">
        <v>0.70833333333333337</v>
      </c>
      <c r="D4298" s="8">
        <f>Weather[[#This Row],[Date]]+Weather[[#This Row],[WeatherHourlyBuckets]]</f>
        <v>45095.708333333336</v>
      </c>
      <c r="E4298">
        <v>80.599999999999994</v>
      </c>
      <c r="F4298">
        <v>30.14</v>
      </c>
      <c r="G4298">
        <v>46.4</v>
      </c>
      <c r="H4298">
        <v>29.82</v>
      </c>
      <c r="I4298">
        <v>12</v>
      </c>
      <c r="J4298" t="s">
        <v>23</v>
      </c>
    </row>
    <row r="4299" spans="1:10" x14ac:dyDescent="0.25">
      <c r="A4299" s="1">
        <v>45095</v>
      </c>
      <c r="B4299" s="7">
        <v>0.71180555555555558</v>
      </c>
      <c r="C4299" s="7">
        <v>0.70833333333333337</v>
      </c>
      <c r="D4299" s="8">
        <f>Weather[[#This Row],[Date]]+Weather[[#This Row],[WeatherHourlyBuckets]]</f>
        <v>45095.708333333336</v>
      </c>
      <c r="E4299">
        <v>80.599999999999994</v>
      </c>
      <c r="F4299">
        <v>30.14</v>
      </c>
      <c r="G4299">
        <v>46.4</v>
      </c>
      <c r="H4299">
        <v>29.82</v>
      </c>
      <c r="I4299">
        <v>3</v>
      </c>
      <c r="J4299" t="s">
        <v>14</v>
      </c>
    </row>
    <row r="4300" spans="1:10" x14ac:dyDescent="0.25">
      <c r="A4300" s="1">
        <v>45095</v>
      </c>
      <c r="B4300" s="7">
        <v>0.70833333333333337</v>
      </c>
      <c r="C4300" s="7">
        <v>0.70833333333333337</v>
      </c>
      <c r="D4300" s="8">
        <f>Weather[[#This Row],[Date]]+Weather[[#This Row],[WeatherHourlyBuckets]]</f>
        <v>45095.708333333336</v>
      </c>
      <c r="E4300">
        <v>80.599999999999994</v>
      </c>
      <c r="F4300">
        <v>30.14</v>
      </c>
      <c r="G4300">
        <v>46.4</v>
      </c>
      <c r="H4300">
        <v>29.82</v>
      </c>
      <c r="I4300">
        <v>6</v>
      </c>
      <c r="J4300" t="s">
        <v>14</v>
      </c>
    </row>
    <row r="4301" spans="1:10" x14ac:dyDescent="0.25">
      <c r="A4301" s="1">
        <v>45095</v>
      </c>
      <c r="B4301" s="7">
        <v>0.70486111111111116</v>
      </c>
      <c r="C4301" s="7">
        <v>0.66666666666666663</v>
      </c>
      <c r="D4301" s="8">
        <f>Weather[[#This Row],[Date]]+Weather[[#This Row],[WeatherHourlyBuckets]]</f>
        <v>45095.666666666664</v>
      </c>
      <c r="E4301">
        <v>80.599999999999994</v>
      </c>
      <c r="F4301">
        <v>30.14</v>
      </c>
      <c r="G4301">
        <v>46.4</v>
      </c>
      <c r="H4301">
        <v>29.83</v>
      </c>
      <c r="I4301">
        <v>9</v>
      </c>
      <c r="J4301" t="s">
        <v>14</v>
      </c>
    </row>
    <row r="4302" spans="1:10" x14ac:dyDescent="0.25">
      <c r="A4302" s="1">
        <v>45095</v>
      </c>
      <c r="B4302" s="7">
        <v>0.70138888888888884</v>
      </c>
      <c r="C4302" s="7">
        <v>0.66666666666666663</v>
      </c>
      <c r="D4302" s="8">
        <f>Weather[[#This Row],[Date]]+Weather[[#This Row],[WeatherHourlyBuckets]]</f>
        <v>45095.666666666664</v>
      </c>
      <c r="E4302">
        <v>80.599999999999994</v>
      </c>
      <c r="F4302">
        <v>30.14</v>
      </c>
      <c r="G4302">
        <v>46.4</v>
      </c>
      <c r="H4302">
        <v>29.83</v>
      </c>
      <c r="I4302">
        <v>7</v>
      </c>
      <c r="J4302" t="s">
        <v>14</v>
      </c>
    </row>
    <row r="4303" spans="1:10" x14ac:dyDescent="0.25">
      <c r="A4303" s="1">
        <v>45095</v>
      </c>
      <c r="B4303" s="7">
        <v>0.69791666666666663</v>
      </c>
      <c r="C4303" s="7">
        <v>0.66666666666666663</v>
      </c>
      <c r="D4303" s="8">
        <f>Weather[[#This Row],[Date]]+Weather[[#This Row],[WeatherHourlyBuckets]]</f>
        <v>45095.666666666664</v>
      </c>
      <c r="E4303">
        <v>82.4</v>
      </c>
      <c r="F4303">
        <v>28.43</v>
      </c>
      <c r="G4303">
        <v>46.4</v>
      </c>
      <c r="H4303">
        <v>29.83</v>
      </c>
      <c r="I4303">
        <v>3</v>
      </c>
      <c r="J4303" t="s">
        <v>14</v>
      </c>
    </row>
    <row r="4304" spans="1:10" x14ac:dyDescent="0.25">
      <c r="A4304" s="1">
        <v>45095</v>
      </c>
      <c r="B4304" s="7">
        <v>0.69444444444444442</v>
      </c>
      <c r="C4304" s="7">
        <v>0.66666666666666663</v>
      </c>
      <c r="D4304" s="8">
        <f>Weather[[#This Row],[Date]]+Weather[[#This Row],[WeatherHourlyBuckets]]</f>
        <v>45095.666666666664</v>
      </c>
      <c r="E4304">
        <v>80.599999999999994</v>
      </c>
      <c r="F4304">
        <v>30.14</v>
      </c>
      <c r="G4304">
        <v>46.4</v>
      </c>
      <c r="H4304">
        <v>29.83</v>
      </c>
      <c r="I4304">
        <v>4</v>
      </c>
      <c r="J4304" t="s">
        <v>23</v>
      </c>
    </row>
    <row r="4305" spans="1:10" x14ac:dyDescent="0.25">
      <c r="A4305" s="1">
        <v>45095</v>
      </c>
      <c r="B4305" s="7">
        <v>0.92361111111111116</v>
      </c>
      <c r="C4305" s="7">
        <v>0.91666666666666663</v>
      </c>
      <c r="D4305" s="8">
        <f>Weather[[#This Row],[Date]]+Weather[[#This Row],[WeatherHourlyBuckets]]</f>
        <v>45095.916666666664</v>
      </c>
      <c r="E4305">
        <v>66.2</v>
      </c>
      <c r="F4305">
        <v>59.79</v>
      </c>
      <c r="G4305">
        <v>51.8</v>
      </c>
      <c r="H4305">
        <v>29.89</v>
      </c>
      <c r="I4305">
        <v>11</v>
      </c>
      <c r="J4305" t="s">
        <v>21</v>
      </c>
    </row>
    <row r="4306" spans="1:10" x14ac:dyDescent="0.25">
      <c r="A4306" s="1">
        <v>45095</v>
      </c>
      <c r="B4306" s="7">
        <v>0.92013888888888884</v>
      </c>
      <c r="C4306" s="7">
        <v>0.91666666666666663</v>
      </c>
      <c r="D4306" s="8">
        <f>Weather[[#This Row],[Date]]+Weather[[#This Row],[WeatherHourlyBuckets]]</f>
        <v>45095.916666666664</v>
      </c>
      <c r="E4306">
        <v>66.2</v>
      </c>
      <c r="F4306">
        <v>59.79</v>
      </c>
      <c r="G4306">
        <v>51.8</v>
      </c>
      <c r="H4306">
        <v>29.89</v>
      </c>
      <c r="I4306">
        <v>12</v>
      </c>
      <c r="J4306" t="s">
        <v>11</v>
      </c>
    </row>
    <row r="4307" spans="1:10" x14ac:dyDescent="0.25">
      <c r="A4307" s="1">
        <v>45095</v>
      </c>
      <c r="B4307" s="7">
        <v>0.87152777777777779</v>
      </c>
      <c r="C4307" s="7">
        <v>0.83333333333333337</v>
      </c>
      <c r="D4307" s="8">
        <f>Weather[[#This Row],[Date]]+Weather[[#This Row],[WeatherHourlyBuckets]]</f>
        <v>45095.833333333336</v>
      </c>
      <c r="E4307">
        <v>71.599999999999994</v>
      </c>
      <c r="F4307">
        <v>49.7</v>
      </c>
      <c r="G4307">
        <v>51.8</v>
      </c>
      <c r="H4307">
        <v>29.86</v>
      </c>
      <c r="I4307">
        <v>3</v>
      </c>
      <c r="J4307" t="s">
        <v>21</v>
      </c>
    </row>
    <row r="4308" spans="1:10" x14ac:dyDescent="0.25">
      <c r="A4308" s="1">
        <v>45095</v>
      </c>
      <c r="B4308" s="7">
        <v>0.81944444444444442</v>
      </c>
      <c r="C4308" s="7">
        <v>0.79166666666666663</v>
      </c>
      <c r="D4308" s="8">
        <f>Weather[[#This Row],[Date]]+Weather[[#This Row],[WeatherHourlyBuckets]]</f>
        <v>45095.791666666664</v>
      </c>
      <c r="E4308">
        <v>75.2</v>
      </c>
      <c r="F4308">
        <v>44.05</v>
      </c>
      <c r="G4308">
        <v>51.8</v>
      </c>
      <c r="H4308">
        <v>29.84</v>
      </c>
      <c r="I4308">
        <v>5</v>
      </c>
      <c r="J4308" t="s">
        <v>13</v>
      </c>
    </row>
    <row r="4309" spans="1:10" x14ac:dyDescent="0.25">
      <c r="A4309" s="1">
        <v>45095</v>
      </c>
      <c r="B4309" s="7">
        <v>0.81597222222222221</v>
      </c>
      <c r="C4309" s="7">
        <v>0.79166666666666663</v>
      </c>
      <c r="D4309" s="8">
        <f>Weather[[#This Row],[Date]]+Weather[[#This Row],[WeatherHourlyBuckets]]</f>
        <v>45095.791666666664</v>
      </c>
      <c r="E4309">
        <v>75.2</v>
      </c>
      <c r="F4309">
        <v>44.05</v>
      </c>
      <c r="G4309">
        <v>51.8</v>
      </c>
      <c r="H4309">
        <v>29.84</v>
      </c>
      <c r="I4309">
        <v>4</v>
      </c>
      <c r="J4309" t="s">
        <v>25</v>
      </c>
    </row>
    <row r="4310" spans="1:10" x14ac:dyDescent="0.25">
      <c r="A4310" s="1">
        <v>45095</v>
      </c>
      <c r="B4310" s="7">
        <v>0.8125</v>
      </c>
      <c r="C4310" s="7">
        <v>0.79166666666666663</v>
      </c>
      <c r="D4310" s="8">
        <f>Weather[[#This Row],[Date]]+Weather[[#This Row],[WeatherHourlyBuckets]]</f>
        <v>45095.791666666664</v>
      </c>
      <c r="E4310">
        <v>75.2</v>
      </c>
      <c r="F4310">
        <v>44.05</v>
      </c>
      <c r="G4310">
        <v>51.8</v>
      </c>
      <c r="H4310">
        <v>29.84</v>
      </c>
      <c r="I4310">
        <v>5</v>
      </c>
      <c r="J4310" t="s">
        <v>25</v>
      </c>
    </row>
    <row r="4311" spans="1:10" x14ac:dyDescent="0.25">
      <c r="A4311" s="1">
        <v>45095</v>
      </c>
      <c r="B4311" s="7">
        <v>0.79861111111111116</v>
      </c>
      <c r="C4311" s="7">
        <v>0.79166666666666663</v>
      </c>
      <c r="D4311" s="8">
        <f>Weather[[#This Row],[Date]]+Weather[[#This Row],[WeatherHourlyBuckets]]</f>
        <v>45095.791666666664</v>
      </c>
      <c r="E4311">
        <v>77</v>
      </c>
      <c r="F4311">
        <v>41.49</v>
      </c>
      <c r="G4311">
        <v>51.8</v>
      </c>
      <c r="H4311">
        <v>29.83</v>
      </c>
      <c r="I4311">
        <v>9</v>
      </c>
      <c r="J4311" t="s">
        <v>13</v>
      </c>
    </row>
    <row r="4312" spans="1:10" x14ac:dyDescent="0.25">
      <c r="A4312" s="1">
        <v>45095</v>
      </c>
      <c r="B4312" s="7">
        <v>0.79513888888888884</v>
      </c>
      <c r="C4312" s="7">
        <v>0.79166666666666663</v>
      </c>
      <c r="D4312" s="8">
        <f>Weather[[#This Row],[Date]]+Weather[[#This Row],[WeatherHourlyBuckets]]</f>
        <v>45095.791666666664</v>
      </c>
      <c r="E4312">
        <v>75.2</v>
      </c>
      <c r="F4312">
        <v>44.05</v>
      </c>
      <c r="G4312">
        <v>51.8</v>
      </c>
      <c r="H4312">
        <v>29.83</v>
      </c>
      <c r="I4312">
        <v>7</v>
      </c>
      <c r="J4312" t="s">
        <v>13</v>
      </c>
    </row>
    <row r="4313" spans="1:10" x14ac:dyDescent="0.25">
      <c r="A4313" s="1">
        <v>45095</v>
      </c>
      <c r="B4313" s="7">
        <v>0.79166666666666663</v>
      </c>
      <c r="C4313" s="7">
        <v>0.79166666666666663</v>
      </c>
      <c r="D4313" s="8">
        <f>Weather[[#This Row],[Date]]+Weather[[#This Row],[WeatherHourlyBuckets]]</f>
        <v>45095.791666666664</v>
      </c>
      <c r="E4313">
        <v>75.2</v>
      </c>
      <c r="F4313">
        <v>44.05</v>
      </c>
      <c r="G4313">
        <v>51.8</v>
      </c>
      <c r="H4313">
        <v>29.83</v>
      </c>
      <c r="I4313">
        <v>6</v>
      </c>
      <c r="J4313" t="s">
        <v>25</v>
      </c>
    </row>
    <row r="4314" spans="1:10" x14ac:dyDescent="0.25">
      <c r="A4314" s="1">
        <v>45095</v>
      </c>
      <c r="B4314" s="7">
        <v>0.78472222222222221</v>
      </c>
      <c r="C4314" s="7">
        <v>0.75</v>
      </c>
      <c r="D4314" s="8">
        <f>Weather[[#This Row],[Date]]+Weather[[#This Row],[WeatherHourlyBuckets]]</f>
        <v>45095.75</v>
      </c>
      <c r="E4314">
        <v>75.2</v>
      </c>
      <c r="F4314">
        <v>44.05</v>
      </c>
      <c r="G4314">
        <v>51.8</v>
      </c>
      <c r="H4314">
        <v>29.83</v>
      </c>
      <c r="I4314">
        <v>8</v>
      </c>
      <c r="J4314" t="s">
        <v>13</v>
      </c>
    </row>
    <row r="4315" spans="1:10" x14ac:dyDescent="0.25">
      <c r="A4315" s="1">
        <v>45095</v>
      </c>
      <c r="B4315" s="7">
        <v>0.73263888888888884</v>
      </c>
      <c r="C4315" s="7">
        <v>0.70833333333333337</v>
      </c>
      <c r="D4315" s="8">
        <f>Weather[[#This Row],[Date]]+Weather[[#This Row],[WeatherHourlyBuckets]]</f>
        <v>45095.708333333336</v>
      </c>
      <c r="E4315">
        <v>80.599999999999994</v>
      </c>
      <c r="F4315">
        <v>28.15</v>
      </c>
      <c r="G4315">
        <v>44.6</v>
      </c>
      <c r="H4315">
        <v>29.82</v>
      </c>
      <c r="I4315">
        <v>9</v>
      </c>
      <c r="J4315" t="s">
        <v>23</v>
      </c>
    </row>
    <row r="4316" spans="1:10" x14ac:dyDescent="0.25">
      <c r="A4316" s="1">
        <v>45095</v>
      </c>
      <c r="B4316" s="7">
        <v>0.71527777777777779</v>
      </c>
      <c r="C4316" s="7">
        <v>0.70833333333333337</v>
      </c>
      <c r="D4316" s="8">
        <f>Weather[[#This Row],[Date]]+Weather[[#This Row],[WeatherHourlyBuckets]]</f>
        <v>45095.708333333336</v>
      </c>
      <c r="E4316">
        <v>80.599999999999994</v>
      </c>
      <c r="F4316">
        <v>28.15</v>
      </c>
      <c r="G4316">
        <v>44.6</v>
      </c>
      <c r="H4316">
        <v>29.82</v>
      </c>
      <c r="I4316">
        <v>4</v>
      </c>
      <c r="J4316" t="s">
        <v>17</v>
      </c>
    </row>
    <row r="4317" spans="1:10" x14ac:dyDescent="0.25">
      <c r="A4317" s="1">
        <v>45095</v>
      </c>
      <c r="B4317" s="7">
        <v>0.69097222222222221</v>
      </c>
      <c r="C4317" s="7">
        <v>0.66666666666666663</v>
      </c>
      <c r="D4317" s="8">
        <f>Weather[[#This Row],[Date]]+Weather[[#This Row],[WeatherHourlyBuckets]]</f>
        <v>45095.666666666664</v>
      </c>
      <c r="E4317">
        <v>80.599999999999994</v>
      </c>
      <c r="F4317">
        <v>28.15</v>
      </c>
      <c r="G4317">
        <v>44.6</v>
      </c>
      <c r="H4317">
        <v>29.83</v>
      </c>
      <c r="I4317">
        <v>6</v>
      </c>
      <c r="J4317" t="s">
        <v>22</v>
      </c>
    </row>
    <row r="4318" spans="1:10" x14ac:dyDescent="0.25">
      <c r="A4318" s="1">
        <v>45095</v>
      </c>
      <c r="B4318" s="7">
        <v>0.6875</v>
      </c>
      <c r="C4318" s="7">
        <v>0.66666666666666663</v>
      </c>
      <c r="D4318" s="8">
        <f>Weather[[#This Row],[Date]]+Weather[[#This Row],[WeatherHourlyBuckets]]</f>
        <v>45095.666666666664</v>
      </c>
      <c r="E4318">
        <v>80.599999999999994</v>
      </c>
      <c r="F4318">
        <v>28.15</v>
      </c>
      <c r="G4318">
        <v>44.6</v>
      </c>
      <c r="H4318">
        <v>29.83</v>
      </c>
      <c r="I4318">
        <v>4</v>
      </c>
      <c r="J4318" t="s">
        <v>13</v>
      </c>
    </row>
    <row r="4319" spans="1:10" x14ac:dyDescent="0.25">
      <c r="A4319" s="1">
        <v>45095</v>
      </c>
      <c r="B4319" s="7">
        <v>0.67361111111111116</v>
      </c>
      <c r="C4319" s="7">
        <v>0.66666666666666663</v>
      </c>
      <c r="D4319" s="8">
        <f>Weather[[#This Row],[Date]]+Weather[[#This Row],[WeatherHourlyBuckets]]</f>
        <v>45095.666666666664</v>
      </c>
      <c r="E4319">
        <v>80.599999999999994</v>
      </c>
      <c r="F4319">
        <v>28.15</v>
      </c>
      <c r="G4319">
        <v>44.6</v>
      </c>
      <c r="H4319">
        <v>29.83</v>
      </c>
      <c r="I4319">
        <v>6</v>
      </c>
      <c r="J4319" t="s">
        <v>12</v>
      </c>
    </row>
    <row r="4320" spans="1:10" x14ac:dyDescent="0.25">
      <c r="A4320" s="1">
        <v>45095</v>
      </c>
      <c r="B4320" s="7">
        <v>0.65972222222222221</v>
      </c>
      <c r="C4320" s="7">
        <v>0.625</v>
      </c>
      <c r="D4320" s="8">
        <f>Weather[[#This Row],[Date]]+Weather[[#This Row],[WeatherHourlyBuckets]]</f>
        <v>45095.625</v>
      </c>
      <c r="E4320">
        <v>82.4</v>
      </c>
      <c r="F4320">
        <v>26.56</v>
      </c>
      <c r="G4320">
        <v>44.6</v>
      </c>
      <c r="H4320">
        <v>29.84</v>
      </c>
      <c r="J4320" t="s">
        <v>20</v>
      </c>
    </row>
    <row r="4321" spans="1:10" x14ac:dyDescent="0.25">
      <c r="A4321" s="1">
        <v>45095</v>
      </c>
      <c r="B4321" s="7">
        <v>0.64583333333333337</v>
      </c>
      <c r="C4321" s="7">
        <v>0.625</v>
      </c>
      <c r="D4321" s="8">
        <f>Weather[[#This Row],[Date]]+Weather[[#This Row],[WeatherHourlyBuckets]]</f>
        <v>45095.625</v>
      </c>
      <c r="E4321">
        <v>82.4</v>
      </c>
      <c r="F4321">
        <v>26.56</v>
      </c>
      <c r="G4321">
        <v>44.6</v>
      </c>
      <c r="H4321">
        <v>29.85</v>
      </c>
      <c r="I4321">
        <v>4</v>
      </c>
      <c r="J4321" t="s">
        <v>12</v>
      </c>
    </row>
    <row r="4322" spans="1:10" x14ac:dyDescent="0.25">
      <c r="A4322" s="1">
        <v>45095</v>
      </c>
      <c r="B4322" s="7">
        <v>0.62152777777777779</v>
      </c>
      <c r="C4322" s="7">
        <v>0.58333333333333337</v>
      </c>
      <c r="D4322" s="8">
        <f>Weather[[#This Row],[Date]]+Weather[[#This Row],[WeatherHourlyBuckets]]</f>
        <v>45095.583333333336</v>
      </c>
      <c r="E4322">
        <v>78.8</v>
      </c>
      <c r="F4322">
        <v>29.86</v>
      </c>
      <c r="G4322">
        <v>44.6</v>
      </c>
      <c r="H4322">
        <v>29.85</v>
      </c>
      <c r="I4322">
        <v>6</v>
      </c>
      <c r="J4322" t="s">
        <v>12</v>
      </c>
    </row>
    <row r="4323" spans="1:10" x14ac:dyDescent="0.25">
      <c r="A4323" s="1">
        <v>45095</v>
      </c>
      <c r="B4323" s="7">
        <v>0.61805555555555558</v>
      </c>
      <c r="C4323" s="7">
        <v>0.58333333333333337</v>
      </c>
      <c r="D4323" s="8">
        <f>Weather[[#This Row],[Date]]+Weather[[#This Row],[WeatherHourlyBuckets]]</f>
        <v>45095.583333333336</v>
      </c>
      <c r="E4323">
        <v>78.8</v>
      </c>
      <c r="F4323">
        <v>29.86</v>
      </c>
      <c r="G4323">
        <v>44.6</v>
      </c>
      <c r="H4323">
        <v>29.85</v>
      </c>
      <c r="I4323">
        <v>5</v>
      </c>
      <c r="J4323" t="s">
        <v>21</v>
      </c>
    </row>
    <row r="4324" spans="1:10" x14ac:dyDescent="0.25">
      <c r="A4324" s="1">
        <v>45095</v>
      </c>
      <c r="B4324" s="7">
        <v>0.41319444444444442</v>
      </c>
      <c r="C4324" s="7">
        <v>0.375</v>
      </c>
      <c r="D4324" s="8">
        <f>Weather[[#This Row],[Date]]+Weather[[#This Row],[WeatherHourlyBuckets]]</f>
        <v>45095.375</v>
      </c>
      <c r="E4324">
        <v>71.599999999999994</v>
      </c>
      <c r="F4324">
        <v>37.950000000000003</v>
      </c>
      <c r="G4324">
        <v>44.6</v>
      </c>
      <c r="H4324">
        <v>29.96</v>
      </c>
      <c r="I4324">
        <v>12</v>
      </c>
      <c r="J4324" t="s">
        <v>24</v>
      </c>
    </row>
    <row r="4325" spans="1:10" x14ac:dyDescent="0.25">
      <c r="A4325" s="1">
        <v>45095</v>
      </c>
      <c r="B4325" s="7">
        <v>0.40972222222222221</v>
      </c>
      <c r="C4325" s="7">
        <v>0.375</v>
      </c>
      <c r="D4325" s="8">
        <f>Weather[[#This Row],[Date]]+Weather[[#This Row],[WeatherHourlyBuckets]]</f>
        <v>45095.375</v>
      </c>
      <c r="E4325">
        <v>71.599999999999994</v>
      </c>
      <c r="F4325">
        <v>37.950000000000003</v>
      </c>
      <c r="G4325">
        <v>44.6</v>
      </c>
      <c r="H4325">
        <v>29.96</v>
      </c>
      <c r="I4325">
        <v>10</v>
      </c>
      <c r="J4325" t="s">
        <v>24</v>
      </c>
    </row>
    <row r="4326" spans="1:10" x14ac:dyDescent="0.25">
      <c r="A4326" s="1">
        <v>45095</v>
      </c>
      <c r="B4326" s="7">
        <v>0.40625</v>
      </c>
      <c r="C4326" s="7">
        <v>0.375</v>
      </c>
      <c r="D4326" s="8">
        <f>Weather[[#This Row],[Date]]+Weather[[#This Row],[WeatherHourlyBuckets]]</f>
        <v>45095.375</v>
      </c>
      <c r="E4326">
        <v>69.8</v>
      </c>
      <c r="F4326">
        <v>40.340000000000003</v>
      </c>
      <c r="G4326">
        <v>44.6</v>
      </c>
      <c r="H4326">
        <v>29.96</v>
      </c>
      <c r="I4326">
        <v>11</v>
      </c>
      <c r="J4326" t="s">
        <v>24</v>
      </c>
    </row>
    <row r="4327" spans="1:10" x14ac:dyDescent="0.25">
      <c r="A4327" s="1">
        <v>45095</v>
      </c>
      <c r="B4327" s="7">
        <v>0.36458333333333331</v>
      </c>
      <c r="C4327" s="7">
        <v>0.33333333333333331</v>
      </c>
      <c r="D4327" s="8">
        <f>Weather[[#This Row],[Date]]+Weather[[#This Row],[WeatherHourlyBuckets]]</f>
        <v>45095.333333333336</v>
      </c>
      <c r="E4327">
        <v>66.2</v>
      </c>
      <c r="F4327">
        <v>45.65</v>
      </c>
      <c r="G4327">
        <v>44.6</v>
      </c>
      <c r="H4327">
        <v>29.98</v>
      </c>
      <c r="I4327">
        <v>7</v>
      </c>
      <c r="J4327" t="s">
        <v>21</v>
      </c>
    </row>
    <row r="4328" spans="1:10" x14ac:dyDescent="0.25">
      <c r="A4328" s="1">
        <v>45095</v>
      </c>
      <c r="B4328" s="7">
        <v>0.91666666666666663</v>
      </c>
      <c r="C4328" s="7">
        <v>0.91666666666666663</v>
      </c>
      <c r="D4328" s="8">
        <f>Weather[[#This Row],[Date]]+Weather[[#This Row],[WeatherHourlyBuckets]]</f>
        <v>45095.916666666664</v>
      </c>
      <c r="E4328">
        <v>66.2</v>
      </c>
      <c r="F4328">
        <v>63.87</v>
      </c>
      <c r="G4328">
        <v>53.6</v>
      </c>
      <c r="H4328">
        <v>29.89</v>
      </c>
      <c r="I4328">
        <v>10</v>
      </c>
      <c r="J4328" t="s">
        <v>12</v>
      </c>
    </row>
    <row r="4329" spans="1:10" x14ac:dyDescent="0.25">
      <c r="A4329" s="1">
        <v>45095</v>
      </c>
      <c r="B4329" s="7">
        <v>0.91319444444444442</v>
      </c>
      <c r="C4329" s="7">
        <v>0.875</v>
      </c>
      <c r="D4329" s="8">
        <f>Weather[[#This Row],[Date]]+Weather[[#This Row],[WeatherHourlyBuckets]]</f>
        <v>45095.875</v>
      </c>
      <c r="E4329">
        <v>64.400000000000006</v>
      </c>
      <c r="F4329">
        <v>67.989999999999995</v>
      </c>
      <c r="G4329">
        <v>53.6</v>
      </c>
      <c r="H4329">
        <v>29.88</v>
      </c>
      <c r="I4329">
        <v>5</v>
      </c>
      <c r="J4329" t="s">
        <v>19</v>
      </c>
    </row>
    <row r="4330" spans="1:10" x14ac:dyDescent="0.25">
      <c r="A4330" s="1">
        <v>45095</v>
      </c>
      <c r="B4330" s="7">
        <v>0.90972222222222221</v>
      </c>
      <c r="C4330" s="7">
        <v>0.875</v>
      </c>
      <c r="D4330" s="8">
        <f>Weather[[#This Row],[Date]]+Weather[[#This Row],[WeatherHourlyBuckets]]</f>
        <v>45095.875</v>
      </c>
      <c r="E4330">
        <v>66.2</v>
      </c>
      <c r="F4330">
        <v>63.87</v>
      </c>
      <c r="G4330">
        <v>53.6</v>
      </c>
      <c r="H4330">
        <v>29.88</v>
      </c>
      <c r="I4330">
        <v>5</v>
      </c>
      <c r="J4330" t="s">
        <v>27</v>
      </c>
    </row>
    <row r="4331" spans="1:10" x14ac:dyDescent="0.25">
      <c r="A4331" s="1">
        <v>45095</v>
      </c>
      <c r="B4331" s="7">
        <v>0.90625</v>
      </c>
      <c r="C4331" s="7">
        <v>0.875</v>
      </c>
      <c r="D4331" s="8">
        <f>Weather[[#This Row],[Date]]+Weather[[#This Row],[WeatherHourlyBuckets]]</f>
        <v>45095.875</v>
      </c>
      <c r="E4331">
        <v>66.2</v>
      </c>
      <c r="F4331">
        <v>63.87</v>
      </c>
      <c r="G4331">
        <v>53.6</v>
      </c>
      <c r="H4331">
        <v>29.88</v>
      </c>
      <c r="I4331">
        <v>7</v>
      </c>
      <c r="J4331" t="s">
        <v>19</v>
      </c>
    </row>
    <row r="4332" spans="1:10" x14ac:dyDescent="0.25">
      <c r="A4332" s="1">
        <v>45095</v>
      </c>
      <c r="B4332" s="7">
        <v>0.90277777777777779</v>
      </c>
      <c r="C4332" s="7">
        <v>0.875</v>
      </c>
      <c r="D4332" s="8">
        <f>Weather[[#This Row],[Date]]+Weather[[#This Row],[WeatherHourlyBuckets]]</f>
        <v>45095.875</v>
      </c>
      <c r="E4332">
        <v>66.2</v>
      </c>
      <c r="F4332">
        <v>63.87</v>
      </c>
      <c r="G4332">
        <v>53.6</v>
      </c>
      <c r="H4332">
        <v>29.88</v>
      </c>
      <c r="I4332">
        <v>5</v>
      </c>
      <c r="J4332" t="s">
        <v>19</v>
      </c>
    </row>
    <row r="4333" spans="1:10" x14ac:dyDescent="0.25">
      <c r="A4333" s="1">
        <v>45095</v>
      </c>
      <c r="B4333" s="7">
        <v>0.89583333333333337</v>
      </c>
      <c r="C4333" s="7">
        <v>0.875</v>
      </c>
      <c r="D4333" s="8">
        <f>Weather[[#This Row],[Date]]+Weather[[#This Row],[WeatherHourlyBuckets]]</f>
        <v>45095.875</v>
      </c>
      <c r="E4333">
        <v>66.2</v>
      </c>
      <c r="F4333">
        <v>63.87</v>
      </c>
      <c r="G4333">
        <v>53.6</v>
      </c>
      <c r="H4333">
        <v>29.88</v>
      </c>
      <c r="I4333">
        <v>4</v>
      </c>
      <c r="J4333" t="s">
        <v>27</v>
      </c>
    </row>
    <row r="4334" spans="1:10" x14ac:dyDescent="0.25">
      <c r="A4334" s="1">
        <v>45095</v>
      </c>
      <c r="B4334" s="7">
        <v>0.88541666666666663</v>
      </c>
      <c r="C4334" s="7">
        <v>0.875</v>
      </c>
      <c r="D4334" s="8">
        <f>Weather[[#This Row],[Date]]+Weather[[#This Row],[WeatherHourlyBuckets]]</f>
        <v>45095.875</v>
      </c>
      <c r="E4334">
        <v>68</v>
      </c>
      <c r="F4334">
        <v>60.03</v>
      </c>
      <c r="G4334">
        <v>53.6</v>
      </c>
      <c r="H4334">
        <v>29.87</v>
      </c>
      <c r="I4334">
        <v>5</v>
      </c>
      <c r="J4334" t="s">
        <v>24</v>
      </c>
    </row>
    <row r="4335" spans="1:10" x14ac:dyDescent="0.25">
      <c r="A4335" s="1">
        <v>45095</v>
      </c>
      <c r="B4335" s="7">
        <v>0.88194444444444442</v>
      </c>
      <c r="C4335" s="7">
        <v>0.875</v>
      </c>
      <c r="D4335" s="8">
        <f>Weather[[#This Row],[Date]]+Weather[[#This Row],[WeatherHourlyBuckets]]</f>
        <v>45095.875</v>
      </c>
      <c r="E4335">
        <v>68</v>
      </c>
      <c r="F4335">
        <v>60.03</v>
      </c>
      <c r="G4335">
        <v>53.6</v>
      </c>
      <c r="H4335">
        <v>29.87</v>
      </c>
      <c r="I4335">
        <v>3</v>
      </c>
      <c r="J4335" t="s">
        <v>21</v>
      </c>
    </row>
    <row r="4336" spans="1:10" x14ac:dyDescent="0.25">
      <c r="A4336" s="1">
        <v>45095</v>
      </c>
      <c r="B4336" s="7">
        <v>0.87847222222222221</v>
      </c>
      <c r="C4336" s="7">
        <v>0.875</v>
      </c>
      <c r="D4336" s="8">
        <f>Weather[[#This Row],[Date]]+Weather[[#This Row],[WeatherHourlyBuckets]]</f>
        <v>45095.875</v>
      </c>
      <c r="E4336">
        <v>66.2</v>
      </c>
      <c r="F4336">
        <v>63.87</v>
      </c>
      <c r="G4336">
        <v>53.6</v>
      </c>
      <c r="H4336">
        <v>29.87</v>
      </c>
      <c r="I4336">
        <v>3</v>
      </c>
      <c r="J4336" t="s">
        <v>21</v>
      </c>
    </row>
    <row r="4337" spans="1:10" x14ac:dyDescent="0.25">
      <c r="A4337" s="1">
        <v>45095</v>
      </c>
      <c r="B4337" s="7">
        <v>0.86805555555555558</v>
      </c>
      <c r="C4337" s="7">
        <v>0.83333333333333337</v>
      </c>
      <c r="D4337" s="8">
        <f>Weather[[#This Row],[Date]]+Weather[[#This Row],[WeatherHourlyBuckets]]</f>
        <v>45095.833333333336</v>
      </c>
      <c r="E4337">
        <v>71.599999999999994</v>
      </c>
      <c r="F4337">
        <v>53.1</v>
      </c>
      <c r="G4337">
        <v>53.6</v>
      </c>
      <c r="H4337">
        <v>29.86</v>
      </c>
      <c r="J4337" t="s">
        <v>20</v>
      </c>
    </row>
    <row r="4338" spans="1:10" x14ac:dyDescent="0.25">
      <c r="A4338" s="1">
        <v>45095</v>
      </c>
      <c r="B4338" s="7">
        <v>0.86458333333333337</v>
      </c>
      <c r="C4338" s="7">
        <v>0.83333333333333337</v>
      </c>
      <c r="D4338" s="8">
        <f>Weather[[#This Row],[Date]]+Weather[[#This Row],[WeatherHourlyBuckets]]</f>
        <v>45095.833333333336</v>
      </c>
      <c r="E4338">
        <v>69.8</v>
      </c>
      <c r="F4338">
        <v>56.44</v>
      </c>
      <c r="G4338">
        <v>53.6</v>
      </c>
      <c r="H4338">
        <v>29.86</v>
      </c>
      <c r="I4338">
        <v>3</v>
      </c>
      <c r="J4338" t="s">
        <v>21</v>
      </c>
    </row>
    <row r="4339" spans="1:10" x14ac:dyDescent="0.25">
      <c r="A4339" s="1">
        <v>45095</v>
      </c>
      <c r="B4339" s="7">
        <v>0.86111111111111116</v>
      </c>
      <c r="C4339" s="7">
        <v>0.83333333333333337</v>
      </c>
      <c r="D4339" s="8">
        <f>Weather[[#This Row],[Date]]+Weather[[#This Row],[WeatherHourlyBuckets]]</f>
        <v>45095.833333333336</v>
      </c>
      <c r="E4339">
        <v>69.8</v>
      </c>
      <c r="F4339">
        <v>56.44</v>
      </c>
      <c r="G4339">
        <v>53.6</v>
      </c>
      <c r="H4339">
        <v>29.86</v>
      </c>
      <c r="I4339">
        <v>4</v>
      </c>
      <c r="J4339" t="s">
        <v>24</v>
      </c>
    </row>
    <row r="4340" spans="1:10" x14ac:dyDescent="0.25">
      <c r="A4340" s="1">
        <v>45095</v>
      </c>
      <c r="B4340" s="7">
        <v>0.85763888888888884</v>
      </c>
      <c r="C4340" s="7">
        <v>0.83333333333333337</v>
      </c>
      <c r="D4340" s="8">
        <f>Weather[[#This Row],[Date]]+Weather[[#This Row],[WeatherHourlyBuckets]]</f>
        <v>45095.833333333336</v>
      </c>
      <c r="E4340">
        <v>69.8</v>
      </c>
      <c r="F4340">
        <v>56.44</v>
      </c>
      <c r="G4340">
        <v>53.6</v>
      </c>
      <c r="H4340">
        <v>29.86</v>
      </c>
      <c r="J4340" t="s">
        <v>20</v>
      </c>
    </row>
    <row r="4341" spans="1:10" x14ac:dyDescent="0.25">
      <c r="A4341" s="1">
        <v>45095</v>
      </c>
      <c r="B4341" s="7">
        <v>0.85416666666666663</v>
      </c>
      <c r="C4341" s="7">
        <v>0.83333333333333337</v>
      </c>
      <c r="D4341" s="8">
        <f>Weather[[#This Row],[Date]]+Weather[[#This Row],[WeatherHourlyBuckets]]</f>
        <v>45095.833333333336</v>
      </c>
      <c r="E4341">
        <v>71.599999999999994</v>
      </c>
      <c r="F4341">
        <v>53.1</v>
      </c>
      <c r="G4341">
        <v>53.6</v>
      </c>
      <c r="H4341">
        <v>29.86</v>
      </c>
      <c r="J4341" t="s">
        <v>20</v>
      </c>
    </row>
    <row r="4342" spans="1:10" x14ac:dyDescent="0.25">
      <c r="A4342" s="1">
        <v>45095</v>
      </c>
      <c r="B4342" s="7">
        <v>0.84375</v>
      </c>
      <c r="C4342" s="7">
        <v>0.83333333333333337</v>
      </c>
      <c r="D4342" s="8">
        <f>Weather[[#This Row],[Date]]+Weather[[#This Row],[WeatherHourlyBuckets]]</f>
        <v>45095.833333333336</v>
      </c>
      <c r="E4342">
        <v>73.400000000000006</v>
      </c>
      <c r="F4342">
        <v>49.97</v>
      </c>
      <c r="G4342">
        <v>53.6</v>
      </c>
      <c r="H4342">
        <v>29.86</v>
      </c>
      <c r="I4342">
        <v>3</v>
      </c>
      <c r="J4342" t="s">
        <v>22</v>
      </c>
    </row>
    <row r="4343" spans="1:10" x14ac:dyDescent="0.25">
      <c r="A4343" s="1">
        <v>45095</v>
      </c>
      <c r="B4343" s="7">
        <v>0.84027777777777779</v>
      </c>
      <c r="C4343" s="7">
        <v>0.83333333333333337</v>
      </c>
      <c r="D4343" s="8">
        <f>Weather[[#This Row],[Date]]+Weather[[#This Row],[WeatherHourlyBuckets]]</f>
        <v>45095.833333333336</v>
      </c>
      <c r="E4343">
        <v>73.400000000000006</v>
      </c>
      <c r="F4343">
        <v>49.97</v>
      </c>
      <c r="G4343">
        <v>53.6</v>
      </c>
      <c r="H4343">
        <v>29.85</v>
      </c>
      <c r="I4343">
        <v>4</v>
      </c>
      <c r="J4343" t="s">
        <v>22</v>
      </c>
    </row>
    <row r="4344" spans="1:10" x14ac:dyDescent="0.25">
      <c r="A4344" s="1">
        <v>45095</v>
      </c>
      <c r="B4344" s="7">
        <v>0.83680555555555558</v>
      </c>
      <c r="C4344" s="7">
        <v>0.83333333333333337</v>
      </c>
      <c r="D4344" s="8">
        <f>Weather[[#This Row],[Date]]+Weather[[#This Row],[WeatherHourlyBuckets]]</f>
        <v>45095.833333333336</v>
      </c>
      <c r="E4344">
        <v>73.400000000000006</v>
      </c>
      <c r="F4344">
        <v>49.97</v>
      </c>
      <c r="G4344">
        <v>53.6</v>
      </c>
      <c r="H4344">
        <v>29.85</v>
      </c>
      <c r="I4344">
        <v>3</v>
      </c>
      <c r="J4344" t="s">
        <v>22</v>
      </c>
    </row>
    <row r="4345" spans="1:10" x14ac:dyDescent="0.25">
      <c r="A4345" s="1">
        <v>45095</v>
      </c>
      <c r="B4345" s="7">
        <v>0.83333333333333337</v>
      </c>
      <c r="C4345" s="7">
        <v>0.83333333333333337</v>
      </c>
      <c r="D4345" s="8">
        <f>Weather[[#This Row],[Date]]+Weather[[#This Row],[WeatherHourlyBuckets]]</f>
        <v>45095.833333333336</v>
      </c>
      <c r="E4345">
        <v>73.400000000000006</v>
      </c>
      <c r="F4345">
        <v>49.97</v>
      </c>
      <c r="G4345">
        <v>53.6</v>
      </c>
      <c r="H4345">
        <v>29.85</v>
      </c>
      <c r="I4345">
        <v>3</v>
      </c>
      <c r="J4345" t="s">
        <v>13</v>
      </c>
    </row>
    <row r="4346" spans="1:10" x14ac:dyDescent="0.25">
      <c r="A4346" s="1">
        <v>45095</v>
      </c>
      <c r="B4346" s="7">
        <v>0.82986111111111116</v>
      </c>
      <c r="C4346" s="7">
        <v>0.79166666666666663</v>
      </c>
      <c r="D4346" s="8">
        <f>Weather[[#This Row],[Date]]+Weather[[#This Row],[WeatherHourlyBuckets]]</f>
        <v>45095.791666666664</v>
      </c>
      <c r="E4346">
        <v>73.400000000000006</v>
      </c>
      <c r="F4346">
        <v>49.97</v>
      </c>
      <c r="G4346">
        <v>53.6</v>
      </c>
      <c r="H4346">
        <v>29.85</v>
      </c>
      <c r="I4346">
        <v>4</v>
      </c>
      <c r="J4346" t="s">
        <v>13</v>
      </c>
    </row>
    <row r="4347" spans="1:10" x14ac:dyDescent="0.25">
      <c r="A4347" s="1">
        <v>45095</v>
      </c>
      <c r="B4347" s="7">
        <v>0.82638888888888884</v>
      </c>
      <c r="C4347" s="7">
        <v>0.79166666666666663</v>
      </c>
      <c r="D4347" s="8">
        <f>Weather[[#This Row],[Date]]+Weather[[#This Row],[WeatherHourlyBuckets]]</f>
        <v>45095.791666666664</v>
      </c>
      <c r="E4347">
        <v>73.400000000000006</v>
      </c>
      <c r="F4347">
        <v>49.97</v>
      </c>
      <c r="G4347">
        <v>53.6</v>
      </c>
      <c r="H4347">
        <v>29.84</v>
      </c>
      <c r="I4347">
        <v>5</v>
      </c>
      <c r="J4347" t="s">
        <v>22</v>
      </c>
    </row>
    <row r="4348" spans="1:10" x14ac:dyDescent="0.25">
      <c r="A4348" s="1">
        <v>45095</v>
      </c>
      <c r="B4348" s="7">
        <v>0.82291666666666663</v>
      </c>
      <c r="C4348" s="7">
        <v>0.79166666666666663</v>
      </c>
      <c r="D4348" s="8">
        <f>Weather[[#This Row],[Date]]+Weather[[#This Row],[WeatherHourlyBuckets]]</f>
        <v>45095.791666666664</v>
      </c>
      <c r="E4348">
        <v>73.400000000000006</v>
      </c>
      <c r="F4348">
        <v>49.97</v>
      </c>
      <c r="G4348">
        <v>53.6</v>
      </c>
      <c r="H4348">
        <v>29.84</v>
      </c>
      <c r="I4348">
        <v>6</v>
      </c>
      <c r="J4348" t="s">
        <v>13</v>
      </c>
    </row>
    <row r="4349" spans="1:10" x14ac:dyDescent="0.25">
      <c r="A4349" s="1">
        <v>45095</v>
      </c>
      <c r="B4349" s="7">
        <v>0.80208333333333337</v>
      </c>
      <c r="C4349" s="7">
        <v>0.79166666666666663</v>
      </c>
      <c r="D4349" s="8">
        <f>Weather[[#This Row],[Date]]+Weather[[#This Row],[WeatherHourlyBuckets]]</f>
        <v>45095.791666666664</v>
      </c>
      <c r="E4349">
        <v>75.2</v>
      </c>
      <c r="F4349">
        <v>41.21</v>
      </c>
      <c r="G4349">
        <v>50</v>
      </c>
      <c r="H4349">
        <v>29.83</v>
      </c>
      <c r="I4349">
        <v>7</v>
      </c>
      <c r="J4349" t="s">
        <v>13</v>
      </c>
    </row>
    <row r="4350" spans="1:10" x14ac:dyDescent="0.25">
      <c r="A4350" s="1">
        <v>45095</v>
      </c>
      <c r="B4350" s="7">
        <v>0.78819444444444442</v>
      </c>
      <c r="C4350" s="7">
        <v>0.75</v>
      </c>
      <c r="D4350" s="8">
        <f>Weather[[#This Row],[Date]]+Weather[[#This Row],[WeatherHourlyBuckets]]</f>
        <v>45095.75</v>
      </c>
      <c r="E4350">
        <v>75.2</v>
      </c>
      <c r="F4350">
        <v>41.21</v>
      </c>
      <c r="G4350">
        <v>50</v>
      </c>
      <c r="H4350">
        <v>29.83</v>
      </c>
      <c r="I4350">
        <v>7</v>
      </c>
      <c r="J4350" t="s">
        <v>25</v>
      </c>
    </row>
    <row r="4351" spans="1:10" x14ac:dyDescent="0.25">
      <c r="A4351" s="1">
        <v>45095</v>
      </c>
      <c r="B4351" s="7">
        <v>0.78125</v>
      </c>
      <c r="C4351" s="7">
        <v>0.75</v>
      </c>
      <c r="D4351" s="8">
        <f>Weather[[#This Row],[Date]]+Weather[[#This Row],[WeatherHourlyBuckets]]</f>
        <v>45095.75</v>
      </c>
      <c r="E4351">
        <v>77</v>
      </c>
      <c r="F4351">
        <v>38.82</v>
      </c>
      <c r="G4351">
        <v>50</v>
      </c>
      <c r="H4351">
        <v>29.82</v>
      </c>
      <c r="I4351">
        <v>8</v>
      </c>
      <c r="J4351" t="s">
        <v>25</v>
      </c>
    </row>
    <row r="4352" spans="1:10" x14ac:dyDescent="0.25">
      <c r="A4352" s="1">
        <v>45095</v>
      </c>
      <c r="B4352" s="7">
        <v>0.75347222222222221</v>
      </c>
      <c r="C4352" s="7">
        <v>0.75</v>
      </c>
      <c r="D4352" s="8">
        <f>Weather[[#This Row],[Date]]+Weather[[#This Row],[WeatherHourlyBuckets]]</f>
        <v>45095.75</v>
      </c>
      <c r="E4352">
        <v>80.599999999999994</v>
      </c>
      <c r="F4352">
        <v>34.5</v>
      </c>
      <c r="G4352">
        <v>50</v>
      </c>
      <c r="H4352">
        <v>29.82</v>
      </c>
      <c r="I4352">
        <v>9</v>
      </c>
      <c r="J4352" t="s">
        <v>25</v>
      </c>
    </row>
    <row r="4353" spans="1:10" x14ac:dyDescent="0.25">
      <c r="A4353" s="1">
        <v>45095</v>
      </c>
      <c r="B4353" s="7">
        <v>0.74652777777777779</v>
      </c>
      <c r="C4353" s="7">
        <v>0.70833333333333337</v>
      </c>
      <c r="D4353" s="8">
        <f>Weather[[#This Row],[Date]]+Weather[[#This Row],[WeatherHourlyBuckets]]</f>
        <v>45095.708333333336</v>
      </c>
      <c r="E4353">
        <v>80.599999999999994</v>
      </c>
      <c r="F4353">
        <v>34.5</v>
      </c>
      <c r="G4353">
        <v>50</v>
      </c>
      <c r="H4353">
        <v>29.82</v>
      </c>
      <c r="I4353">
        <v>7</v>
      </c>
      <c r="J4353" t="s">
        <v>23</v>
      </c>
    </row>
    <row r="4354" spans="1:10" x14ac:dyDescent="0.25">
      <c r="A4354" s="1">
        <v>45095</v>
      </c>
      <c r="B4354" s="7">
        <v>0.74513888888888891</v>
      </c>
      <c r="C4354" s="7">
        <v>0.70833333333333337</v>
      </c>
      <c r="D4354" s="8">
        <f>Weather[[#This Row],[Date]]+Weather[[#This Row],[WeatherHourlyBuckets]]</f>
        <v>45095.708333333336</v>
      </c>
      <c r="E4354">
        <v>80.06</v>
      </c>
      <c r="F4354">
        <v>35.11</v>
      </c>
      <c r="G4354">
        <v>50</v>
      </c>
      <c r="H4354">
        <v>29.82</v>
      </c>
      <c r="I4354">
        <v>7</v>
      </c>
      <c r="J4354" t="s">
        <v>25</v>
      </c>
    </row>
    <row r="4355" spans="1:10" x14ac:dyDescent="0.25">
      <c r="A4355" s="1">
        <v>45095</v>
      </c>
      <c r="B4355" s="7">
        <v>0.89930555555555558</v>
      </c>
      <c r="C4355" s="7">
        <v>0.875</v>
      </c>
      <c r="D4355" s="8">
        <f>Weather[[#This Row],[Date]]+Weather[[#This Row],[WeatherHourlyBuckets]]</f>
        <v>45095.875</v>
      </c>
      <c r="E4355">
        <v>64.400000000000006</v>
      </c>
      <c r="F4355">
        <v>72.599999999999994</v>
      </c>
      <c r="G4355">
        <v>55.4</v>
      </c>
      <c r="H4355">
        <v>29.88</v>
      </c>
      <c r="I4355">
        <v>3</v>
      </c>
      <c r="J4355" t="s">
        <v>27</v>
      </c>
    </row>
    <row r="4356" spans="1:10" x14ac:dyDescent="0.25">
      <c r="A4356" s="1">
        <v>45095</v>
      </c>
      <c r="B4356" s="7">
        <v>0.67013888888888884</v>
      </c>
      <c r="C4356" s="7">
        <v>0.66666666666666663</v>
      </c>
      <c r="D4356" s="8">
        <f>Weather[[#This Row],[Date]]+Weather[[#This Row],[WeatherHourlyBuckets]]</f>
        <v>45095.666666666664</v>
      </c>
      <c r="E4356">
        <v>80.599999999999994</v>
      </c>
      <c r="F4356">
        <v>26.28</v>
      </c>
      <c r="G4356">
        <v>42.8</v>
      </c>
      <c r="H4356">
        <v>29.83</v>
      </c>
      <c r="I4356">
        <v>4</v>
      </c>
      <c r="J4356" t="s">
        <v>21</v>
      </c>
    </row>
    <row r="4357" spans="1:10" x14ac:dyDescent="0.25">
      <c r="A4357" s="1">
        <v>45095</v>
      </c>
      <c r="B4357" s="7">
        <v>0.66666666666666663</v>
      </c>
      <c r="C4357" s="7">
        <v>0.66666666666666663</v>
      </c>
      <c r="D4357" s="8">
        <f>Weather[[#This Row],[Date]]+Weather[[#This Row],[WeatherHourlyBuckets]]</f>
        <v>45095.666666666664</v>
      </c>
      <c r="E4357">
        <v>80.599999999999994</v>
      </c>
      <c r="F4357">
        <v>26.28</v>
      </c>
      <c r="G4357">
        <v>42.8</v>
      </c>
      <c r="H4357">
        <v>29.83</v>
      </c>
      <c r="I4357">
        <v>3</v>
      </c>
      <c r="J4357" t="s">
        <v>21</v>
      </c>
    </row>
    <row r="4358" spans="1:10" x14ac:dyDescent="0.25">
      <c r="A4358" s="1">
        <v>45095</v>
      </c>
      <c r="B4358" s="7">
        <v>0.65277777777777779</v>
      </c>
      <c r="C4358" s="7">
        <v>0.625</v>
      </c>
      <c r="D4358" s="8">
        <f>Weather[[#This Row],[Date]]+Weather[[#This Row],[WeatherHourlyBuckets]]</f>
        <v>45095.625</v>
      </c>
      <c r="E4358">
        <v>80.599999999999994</v>
      </c>
      <c r="F4358">
        <v>26.28</v>
      </c>
      <c r="G4358">
        <v>42.8</v>
      </c>
      <c r="H4358">
        <v>29.84</v>
      </c>
      <c r="J4358" t="s">
        <v>20</v>
      </c>
    </row>
    <row r="4359" spans="1:10" x14ac:dyDescent="0.25">
      <c r="A4359" s="1">
        <v>45095</v>
      </c>
      <c r="B4359" s="7">
        <v>0.63194444444444442</v>
      </c>
      <c r="C4359" s="7">
        <v>0.625</v>
      </c>
      <c r="D4359" s="8">
        <f>Weather[[#This Row],[Date]]+Weather[[#This Row],[WeatherHourlyBuckets]]</f>
        <v>45095.625</v>
      </c>
      <c r="E4359">
        <v>80.599999999999994</v>
      </c>
      <c r="F4359">
        <v>26.28</v>
      </c>
      <c r="G4359">
        <v>42.8</v>
      </c>
      <c r="H4359">
        <v>29.85</v>
      </c>
      <c r="J4359" t="s">
        <v>20</v>
      </c>
    </row>
    <row r="4360" spans="1:10" x14ac:dyDescent="0.25">
      <c r="A4360" s="1">
        <v>45095</v>
      </c>
      <c r="B4360" s="7">
        <v>0.625</v>
      </c>
      <c r="C4360" s="7">
        <v>0.625</v>
      </c>
      <c r="D4360" s="8">
        <f>Weather[[#This Row],[Date]]+Weather[[#This Row],[WeatherHourlyBuckets]]</f>
        <v>45095.625</v>
      </c>
      <c r="E4360">
        <v>80.599999999999994</v>
      </c>
      <c r="F4360">
        <v>26.28</v>
      </c>
      <c r="G4360">
        <v>42.8</v>
      </c>
      <c r="H4360">
        <v>29.85</v>
      </c>
      <c r="I4360">
        <v>8</v>
      </c>
      <c r="J4360" t="s">
        <v>22</v>
      </c>
    </row>
    <row r="4361" spans="1:10" x14ac:dyDescent="0.25">
      <c r="A4361" s="1">
        <v>45095</v>
      </c>
      <c r="B4361" s="7">
        <v>0.61458333333333337</v>
      </c>
      <c r="C4361" s="7">
        <v>0.58333333333333337</v>
      </c>
      <c r="D4361" s="8">
        <f>Weather[[#This Row],[Date]]+Weather[[#This Row],[WeatherHourlyBuckets]]</f>
        <v>45095.583333333336</v>
      </c>
      <c r="E4361">
        <v>78.8</v>
      </c>
      <c r="F4361">
        <v>27.87</v>
      </c>
      <c r="G4361">
        <v>42.8</v>
      </c>
      <c r="H4361">
        <v>29.85</v>
      </c>
      <c r="I4361">
        <v>5</v>
      </c>
      <c r="J4361" t="s">
        <v>11</v>
      </c>
    </row>
    <row r="4362" spans="1:10" x14ac:dyDescent="0.25">
      <c r="A4362" s="1">
        <v>45095</v>
      </c>
      <c r="B4362" s="7">
        <v>0.61111111111111116</v>
      </c>
      <c r="C4362" s="7">
        <v>0.58333333333333337</v>
      </c>
      <c r="D4362" s="8">
        <f>Weather[[#This Row],[Date]]+Weather[[#This Row],[WeatherHourlyBuckets]]</f>
        <v>45095.583333333336</v>
      </c>
      <c r="E4362">
        <v>78.8</v>
      </c>
      <c r="F4362">
        <v>27.87</v>
      </c>
      <c r="G4362">
        <v>42.8</v>
      </c>
      <c r="H4362">
        <v>29.86</v>
      </c>
      <c r="I4362">
        <v>7</v>
      </c>
      <c r="J4362" t="s">
        <v>12</v>
      </c>
    </row>
    <row r="4363" spans="1:10" x14ac:dyDescent="0.25">
      <c r="A4363" s="1">
        <v>45095</v>
      </c>
      <c r="B4363" s="7">
        <v>0.60763888888888884</v>
      </c>
      <c r="C4363" s="7">
        <v>0.58333333333333337</v>
      </c>
      <c r="D4363" s="8">
        <f>Weather[[#This Row],[Date]]+Weather[[#This Row],[WeatherHourlyBuckets]]</f>
        <v>45095.583333333336</v>
      </c>
      <c r="E4363">
        <v>78.8</v>
      </c>
      <c r="F4363">
        <v>27.87</v>
      </c>
      <c r="G4363">
        <v>42.8</v>
      </c>
      <c r="H4363">
        <v>29.86</v>
      </c>
      <c r="I4363">
        <v>5</v>
      </c>
      <c r="J4363" t="s">
        <v>22</v>
      </c>
    </row>
    <row r="4364" spans="1:10" x14ac:dyDescent="0.25">
      <c r="A4364" s="1">
        <v>45095</v>
      </c>
      <c r="B4364" s="7">
        <v>0.58680555555555558</v>
      </c>
      <c r="C4364" s="7">
        <v>0.58333333333333337</v>
      </c>
      <c r="D4364" s="8">
        <f>Weather[[#This Row],[Date]]+Weather[[#This Row],[WeatherHourlyBuckets]]</f>
        <v>45095.583333333336</v>
      </c>
      <c r="E4364">
        <v>80.599999999999994</v>
      </c>
      <c r="F4364">
        <v>26.28</v>
      </c>
      <c r="G4364">
        <v>42.8</v>
      </c>
      <c r="H4364">
        <v>29.87</v>
      </c>
      <c r="I4364">
        <v>6</v>
      </c>
      <c r="J4364" t="s">
        <v>23</v>
      </c>
    </row>
    <row r="4365" spans="1:10" x14ac:dyDescent="0.25">
      <c r="A4365" s="1">
        <v>45095</v>
      </c>
      <c r="B4365" s="7">
        <v>0.58333333333333337</v>
      </c>
      <c r="C4365" s="7">
        <v>0.58333333333333337</v>
      </c>
      <c r="D4365" s="8">
        <f>Weather[[#This Row],[Date]]+Weather[[#This Row],[WeatherHourlyBuckets]]</f>
        <v>45095.583333333336</v>
      </c>
      <c r="E4365">
        <v>78.8</v>
      </c>
      <c r="F4365">
        <v>27.87</v>
      </c>
      <c r="G4365">
        <v>42.8</v>
      </c>
      <c r="H4365">
        <v>29.87</v>
      </c>
      <c r="I4365">
        <v>3</v>
      </c>
      <c r="J4365" t="s">
        <v>15</v>
      </c>
    </row>
    <row r="4366" spans="1:10" x14ac:dyDescent="0.25">
      <c r="A4366" s="1">
        <v>45095</v>
      </c>
      <c r="B4366" s="7">
        <v>0.53125</v>
      </c>
      <c r="C4366" s="7">
        <v>0.5</v>
      </c>
      <c r="D4366" s="8">
        <f>Weather[[#This Row],[Date]]+Weather[[#This Row],[WeatherHourlyBuckets]]</f>
        <v>45095.5</v>
      </c>
      <c r="E4366">
        <v>77</v>
      </c>
      <c r="F4366">
        <v>29.57</v>
      </c>
      <c r="G4366">
        <v>42.8</v>
      </c>
      <c r="H4366">
        <v>29.89</v>
      </c>
      <c r="I4366">
        <v>4</v>
      </c>
      <c r="J4366" t="s">
        <v>22</v>
      </c>
    </row>
    <row r="4367" spans="1:10" x14ac:dyDescent="0.25">
      <c r="A4367" s="1">
        <v>45095</v>
      </c>
      <c r="B4367" s="7">
        <v>0.52777777777777779</v>
      </c>
      <c r="C4367" s="7">
        <v>0.5</v>
      </c>
      <c r="D4367" s="8">
        <f>Weather[[#This Row],[Date]]+Weather[[#This Row],[WeatherHourlyBuckets]]</f>
        <v>45095.5</v>
      </c>
      <c r="E4367">
        <v>77</v>
      </c>
      <c r="F4367">
        <v>29.57</v>
      </c>
      <c r="G4367">
        <v>42.8</v>
      </c>
      <c r="H4367">
        <v>29.89</v>
      </c>
      <c r="J4367" t="s">
        <v>20</v>
      </c>
    </row>
    <row r="4368" spans="1:10" x14ac:dyDescent="0.25">
      <c r="A4368" s="1">
        <v>45095</v>
      </c>
      <c r="B4368" s="7">
        <v>0.52430555555555558</v>
      </c>
      <c r="C4368" s="7">
        <v>0.5</v>
      </c>
      <c r="D4368" s="8">
        <f>Weather[[#This Row],[Date]]+Weather[[#This Row],[WeatherHourlyBuckets]]</f>
        <v>45095.5</v>
      </c>
      <c r="E4368">
        <v>75.2</v>
      </c>
      <c r="F4368">
        <v>31.39</v>
      </c>
      <c r="G4368">
        <v>42.8</v>
      </c>
      <c r="H4368">
        <v>29.89</v>
      </c>
      <c r="J4368" t="s">
        <v>20</v>
      </c>
    </row>
    <row r="4369" spans="1:10" x14ac:dyDescent="0.25">
      <c r="A4369" s="1">
        <v>45095</v>
      </c>
      <c r="B4369" s="7">
        <v>0.52083333333333337</v>
      </c>
      <c r="C4369" s="7">
        <v>0.5</v>
      </c>
      <c r="D4369" s="8">
        <f>Weather[[#This Row],[Date]]+Weather[[#This Row],[WeatherHourlyBuckets]]</f>
        <v>45095.5</v>
      </c>
      <c r="E4369">
        <v>77</v>
      </c>
      <c r="F4369">
        <v>29.57</v>
      </c>
      <c r="G4369">
        <v>42.8</v>
      </c>
      <c r="H4369">
        <v>29.89</v>
      </c>
      <c r="I4369">
        <v>7</v>
      </c>
      <c r="J4369" t="s">
        <v>21</v>
      </c>
    </row>
    <row r="4370" spans="1:10" x14ac:dyDescent="0.25">
      <c r="A4370" s="1">
        <v>45095</v>
      </c>
      <c r="B4370" s="7">
        <v>0.50347222222222221</v>
      </c>
      <c r="C4370" s="7">
        <v>0.5</v>
      </c>
      <c r="D4370" s="8">
        <f>Weather[[#This Row],[Date]]+Weather[[#This Row],[WeatherHourlyBuckets]]</f>
        <v>45095.5</v>
      </c>
      <c r="E4370">
        <v>75.2</v>
      </c>
      <c r="F4370">
        <v>31.39</v>
      </c>
      <c r="G4370">
        <v>42.8</v>
      </c>
      <c r="H4370">
        <v>29.9</v>
      </c>
      <c r="I4370">
        <v>6</v>
      </c>
      <c r="J4370" t="s">
        <v>27</v>
      </c>
    </row>
    <row r="4371" spans="1:10" x14ac:dyDescent="0.25">
      <c r="A4371" s="1">
        <v>45095</v>
      </c>
      <c r="B4371" s="7">
        <v>0.49305555555555558</v>
      </c>
      <c r="C4371" s="7">
        <v>0.45833333333333331</v>
      </c>
      <c r="D4371" s="8">
        <f>Weather[[#This Row],[Date]]+Weather[[#This Row],[WeatherHourlyBuckets]]</f>
        <v>45095.458333333336</v>
      </c>
      <c r="E4371">
        <v>75.2</v>
      </c>
      <c r="F4371">
        <v>31.39</v>
      </c>
      <c r="G4371">
        <v>42.8</v>
      </c>
      <c r="H4371">
        <v>29.91</v>
      </c>
      <c r="I4371">
        <v>8</v>
      </c>
      <c r="J4371" t="s">
        <v>21</v>
      </c>
    </row>
    <row r="4372" spans="1:10" x14ac:dyDescent="0.25">
      <c r="A4372" s="1">
        <v>45095</v>
      </c>
      <c r="B4372" s="7">
        <v>0.4861111111111111</v>
      </c>
      <c r="C4372" s="7">
        <v>0.45833333333333331</v>
      </c>
      <c r="D4372" s="8">
        <f>Weather[[#This Row],[Date]]+Weather[[#This Row],[WeatherHourlyBuckets]]</f>
        <v>45095.458333333336</v>
      </c>
      <c r="E4372">
        <v>75.2</v>
      </c>
      <c r="F4372">
        <v>31.39</v>
      </c>
      <c r="G4372">
        <v>42.8</v>
      </c>
      <c r="H4372">
        <v>29.92</v>
      </c>
      <c r="I4372">
        <v>7</v>
      </c>
      <c r="J4372" t="s">
        <v>24</v>
      </c>
    </row>
    <row r="4373" spans="1:10" x14ac:dyDescent="0.25">
      <c r="A4373" s="1">
        <v>45095</v>
      </c>
      <c r="B4373" s="7">
        <v>0.46180555555555558</v>
      </c>
      <c r="C4373" s="7">
        <v>0.45833333333333331</v>
      </c>
      <c r="D4373" s="8">
        <f>Weather[[#This Row],[Date]]+Weather[[#This Row],[WeatherHourlyBuckets]]</f>
        <v>45095.458333333336</v>
      </c>
      <c r="E4373">
        <v>73.400000000000006</v>
      </c>
      <c r="F4373">
        <v>33.340000000000003</v>
      </c>
      <c r="G4373">
        <v>42.8</v>
      </c>
      <c r="H4373">
        <v>29.93</v>
      </c>
      <c r="I4373">
        <v>8</v>
      </c>
      <c r="J4373" t="s">
        <v>24</v>
      </c>
    </row>
    <row r="4374" spans="1:10" x14ac:dyDescent="0.25">
      <c r="A4374" s="1">
        <v>45095</v>
      </c>
      <c r="B4374" s="7">
        <v>0.4513888888888889</v>
      </c>
      <c r="C4374" s="7">
        <v>0.41666666666666669</v>
      </c>
      <c r="D4374" s="8">
        <f>Weather[[#This Row],[Date]]+Weather[[#This Row],[WeatherHourlyBuckets]]</f>
        <v>45095.416666666664</v>
      </c>
      <c r="E4374">
        <v>73.400000000000006</v>
      </c>
      <c r="F4374">
        <v>33.340000000000003</v>
      </c>
      <c r="G4374">
        <v>42.8</v>
      </c>
      <c r="H4374">
        <v>29.93</v>
      </c>
      <c r="I4374">
        <v>9</v>
      </c>
      <c r="J4374" t="s">
        <v>27</v>
      </c>
    </row>
    <row r="4375" spans="1:10" x14ac:dyDescent="0.25">
      <c r="A4375" s="1">
        <v>45095</v>
      </c>
      <c r="B4375" s="7">
        <v>0.44444444444444442</v>
      </c>
      <c r="C4375" s="7">
        <v>0.41666666666666669</v>
      </c>
      <c r="D4375" s="8">
        <f>Weather[[#This Row],[Date]]+Weather[[#This Row],[WeatherHourlyBuckets]]</f>
        <v>45095.416666666664</v>
      </c>
      <c r="E4375">
        <v>73.400000000000006</v>
      </c>
      <c r="F4375">
        <v>33.340000000000003</v>
      </c>
      <c r="G4375">
        <v>42.8</v>
      </c>
      <c r="H4375">
        <v>29.94</v>
      </c>
      <c r="I4375">
        <v>9</v>
      </c>
      <c r="J4375" t="s">
        <v>21</v>
      </c>
    </row>
    <row r="4376" spans="1:10" x14ac:dyDescent="0.25">
      <c r="A4376" s="1">
        <v>45095</v>
      </c>
      <c r="B4376" s="7">
        <v>0.4375</v>
      </c>
      <c r="C4376" s="7">
        <v>0.41666666666666669</v>
      </c>
      <c r="D4376" s="8">
        <f>Weather[[#This Row],[Date]]+Weather[[#This Row],[WeatherHourlyBuckets]]</f>
        <v>45095.416666666664</v>
      </c>
      <c r="E4376">
        <v>71.599999999999994</v>
      </c>
      <c r="F4376">
        <v>35.42</v>
      </c>
      <c r="G4376">
        <v>42.8</v>
      </c>
      <c r="H4376">
        <v>29.94</v>
      </c>
      <c r="I4376">
        <v>7</v>
      </c>
      <c r="J4376" t="s">
        <v>27</v>
      </c>
    </row>
    <row r="4377" spans="1:10" x14ac:dyDescent="0.25">
      <c r="A4377" s="1">
        <v>45095</v>
      </c>
      <c r="B4377" s="7">
        <v>0.42708333333333331</v>
      </c>
      <c r="C4377" s="7">
        <v>0.41666666666666669</v>
      </c>
      <c r="D4377" s="8">
        <f>Weather[[#This Row],[Date]]+Weather[[#This Row],[WeatherHourlyBuckets]]</f>
        <v>45095.416666666664</v>
      </c>
      <c r="E4377">
        <v>71.599999999999994</v>
      </c>
      <c r="F4377">
        <v>35.42</v>
      </c>
      <c r="G4377">
        <v>42.8</v>
      </c>
      <c r="H4377">
        <v>29.95</v>
      </c>
      <c r="I4377">
        <v>11</v>
      </c>
      <c r="J4377" t="s">
        <v>27</v>
      </c>
    </row>
    <row r="4378" spans="1:10" x14ac:dyDescent="0.25">
      <c r="A4378" s="1">
        <v>45095</v>
      </c>
      <c r="B4378" s="7">
        <v>0.4236111111111111</v>
      </c>
      <c r="C4378" s="7">
        <v>0.41666666666666669</v>
      </c>
      <c r="D4378" s="8">
        <f>Weather[[#This Row],[Date]]+Weather[[#This Row],[WeatherHourlyBuckets]]</f>
        <v>45095.416666666664</v>
      </c>
      <c r="E4378">
        <v>71.599999999999994</v>
      </c>
      <c r="F4378">
        <v>35.42</v>
      </c>
      <c r="G4378">
        <v>42.8</v>
      </c>
      <c r="H4378">
        <v>29.95</v>
      </c>
      <c r="I4378">
        <v>10</v>
      </c>
      <c r="J4378" t="s">
        <v>24</v>
      </c>
    </row>
    <row r="4379" spans="1:10" x14ac:dyDescent="0.25">
      <c r="A4379" s="1">
        <v>45095</v>
      </c>
      <c r="B4379" s="7">
        <v>0.4201388888888889</v>
      </c>
      <c r="C4379" s="7">
        <v>0.41666666666666669</v>
      </c>
      <c r="D4379" s="8">
        <f>Weather[[#This Row],[Date]]+Weather[[#This Row],[WeatherHourlyBuckets]]</f>
        <v>45095.416666666664</v>
      </c>
      <c r="E4379">
        <v>71.599999999999994</v>
      </c>
      <c r="F4379">
        <v>35.42</v>
      </c>
      <c r="G4379">
        <v>42.8</v>
      </c>
      <c r="H4379">
        <v>29.95</v>
      </c>
      <c r="I4379">
        <v>9</v>
      </c>
      <c r="J4379" t="s">
        <v>24</v>
      </c>
    </row>
    <row r="4380" spans="1:10" x14ac:dyDescent="0.25">
      <c r="A4380" s="1">
        <v>45095</v>
      </c>
      <c r="B4380" s="7">
        <v>0.41666666666666669</v>
      </c>
      <c r="C4380" s="7">
        <v>0.41666666666666669</v>
      </c>
      <c r="D4380" s="8">
        <f>Weather[[#This Row],[Date]]+Weather[[#This Row],[WeatherHourlyBuckets]]</f>
        <v>45095.416666666664</v>
      </c>
      <c r="E4380">
        <v>71.599999999999994</v>
      </c>
      <c r="F4380">
        <v>35.42</v>
      </c>
      <c r="G4380">
        <v>42.8</v>
      </c>
      <c r="H4380">
        <v>29.95</v>
      </c>
      <c r="I4380">
        <v>11</v>
      </c>
      <c r="J4380" t="s">
        <v>27</v>
      </c>
    </row>
    <row r="4381" spans="1:10" x14ac:dyDescent="0.25">
      <c r="A4381" s="1">
        <v>45095</v>
      </c>
      <c r="B4381" s="7">
        <v>0.40277777777777779</v>
      </c>
      <c r="C4381" s="7">
        <v>0.375</v>
      </c>
      <c r="D4381" s="8">
        <f>Weather[[#This Row],[Date]]+Weather[[#This Row],[WeatherHourlyBuckets]]</f>
        <v>45095.375</v>
      </c>
      <c r="E4381">
        <v>69.8</v>
      </c>
      <c r="F4381">
        <v>37.659999999999997</v>
      </c>
      <c r="G4381">
        <v>42.8</v>
      </c>
      <c r="H4381">
        <v>29.96</v>
      </c>
      <c r="I4381">
        <v>10</v>
      </c>
      <c r="J4381" t="s">
        <v>24</v>
      </c>
    </row>
    <row r="4382" spans="1:10" x14ac:dyDescent="0.25">
      <c r="A4382" s="1">
        <v>45095</v>
      </c>
      <c r="B4382" s="7">
        <v>0.39930555555555558</v>
      </c>
      <c r="C4382" s="7">
        <v>0.375</v>
      </c>
      <c r="D4382" s="8">
        <f>Weather[[#This Row],[Date]]+Weather[[#This Row],[WeatherHourlyBuckets]]</f>
        <v>45095.375</v>
      </c>
      <c r="E4382">
        <v>69.8</v>
      </c>
      <c r="F4382">
        <v>37.659999999999997</v>
      </c>
      <c r="G4382">
        <v>42.8</v>
      </c>
      <c r="H4382">
        <v>29.96</v>
      </c>
      <c r="I4382">
        <v>10</v>
      </c>
      <c r="J4382" t="s">
        <v>24</v>
      </c>
    </row>
    <row r="4383" spans="1:10" x14ac:dyDescent="0.25">
      <c r="A4383" s="1">
        <v>45095</v>
      </c>
      <c r="B4383" s="7">
        <v>0.39583333333333331</v>
      </c>
      <c r="C4383" s="7">
        <v>0.375</v>
      </c>
      <c r="D4383" s="8">
        <f>Weather[[#This Row],[Date]]+Weather[[#This Row],[WeatherHourlyBuckets]]</f>
        <v>45095.375</v>
      </c>
      <c r="E4383">
        <v>69.8</v>
      </c>
      <c r="F4383">
        <v>37.659999999999997</v>
      </c>
      <c r="G4383">
        <v>42.8</v>
      </c>
      <c r="H4383">
        <v>29.96</v>
      </c>
      <c r="I4383">
        <v>8</v>
      </c>
      <c r="J4383" t="s">
        <v>27</v>
      </c>
    </row>
    <row r="4384" spans="1:10" x14ac:dyDescent="0.25">
      <c r="A4384" s="1">
        <v>45095</v>
      </c>
      <c r="B4384" s="7">
        <v>0.38194444444444442</v>
      </c>
      <c r="C4384" s="7">
        <v>0.375</v>
      </c>
      <c r="D4384" s="8">
        <f>Weather[[#This Row],[Date]]+Weather[[#This Row],[WeatherHourlyBuckets]]</f>
        <v>45095.375</v>
      </c>
      <c r="E4384">
        <v>68</v>
      </c>
      <c r="F4384">
        <v>40.049999999999997</v>
      </c>
      <c r="G4384">
        <v>42.8</v>
      </c>
      <c r="H4384">
        <v>29.97</v>
      </c>
      <c r="I4384">
        <v>7</v>
      </c>
      <c r="J4384" t="s">
        <v>24</v>
      </c>
    </row>
    <row r="4385" spans="1:10" x14ac:dyDescent="0.25">
      <c r="A4385" s="1">
        <v>45095</v>
      </c>
      <c r="B4385" s="7">
        <v>0.37847222222222221</v>
      </c>
      <c r="C4385" s="7">
        <v>0.375</v>
      </c>
      <c r="D4385" s="8">
        <f>Weather[[#This Row],[Date]]+Weather[[#This Row],[WeatherHourlyBuckets]]</f>
        <v>45095.375</v>
      </c>
      <c r="E4385">
        <v>66.2</v>
      </c>
      <c r="F4385">
        <v>42.61</v>
      </c>
      <c r="G4385">
        <v>42.8</v>
      </c>
      <c r="H4385">
        <v>29.97</v>
      </c>
      <c r="I4385">
        <v>8</v>
      </c>
      <c r="J4385" t="s">
        <v>24</v>
      </c>
    </row>
    <row r="4386" spans="1:10" x14ac:dyDescent="0.25">
      <c r="A4386" s="1">
        <v>45095</v>
      </c>
      <c r="B4386" s="7">
        <v>0.375</v>
      </c>
      <c r="C4386" s="7">
        <v>0.375</v>
      </c>
      <c r="D4386" s="8">
        <f>Weather[[#This Row],[Date]]+Weather[[#This Row],[WeatherHourlyBuckets]]</f>
        <v>45095.375</v>
      </c>
      <c r="E4386">
        <v>66.2</v>
      </c>
      <c r="F4386">
        <v>42.61</v>
      </c>
      <c r="G4386">
        <v>42.8</v>
      </c>
      <c r="H4386">
        <v>29.97</v>
      </c>
      <c r="I4386">
        <v>7</v>
      </c>
      <c r="J4386" t="s">
        <v>24</v>
      </c>
    </row>
    <row r="4387" spans="1:10" x14ac:dyDescent="0.25">
      <c r="A4387" s="1">
        <v>45095</v>
      </c>
      <c r="B4387" s="7">
        <v>0.37152777777777779</v>
      </c>
      <c r="C4387" s="7">
        <v>0.33333333333333331</v>
      </c>
      <c r="D4387" s="8">
        <f>Weather[[#This Row],[Date]]+Weather[[#This Row],[WeatherHourlyBuckets]]</f>
        <v>45095.333333333336</v>
      </c>
      <c r="E4387">
        <v>66.2</v>
      </c>
      <c r="F4387">
        <v>42.61</v>
      </c>
      <c r="G4387">
        <v>42.8</v>
      </c>
      <c r="H4387">
        <v>29.97</v>
      </c>
      <c r="I4387">
        <v>8</v>
      </c>
      <c r="J4387" t="s">
        <v>24</v>
      </c>
    </row>
    <row r="4388" spans="1:10" x14ac:dyDescent="0.25">
      <c r="A4388" s="1">
        <v>45095</v>
      </c>
      <c r="B4388" s="7">
        <v>0.36805555555555558</v>
      </c>
      <c r="C4388" s="7">
        <v>0.33333333333333331</v>
      </c>
      <c r="D4388" s="8">
        <f>Weather[[#This Row],[Date]]+Weather[[#This Row],[WeatherHourlyBuckets]]</f>
        <v>45095.333333333336</v>
      </c>
      <c r="E4388">
        <v>66.2</v>
      </c>
      <c r="F4388">
        <v>42.61</v>
      </c>
      <c r="G4388">
        <v>42.8</v>
      </c>
      <c r="H4388">
        <v>29.97</v>
      </c>
      <c r="I4388">
        <v>8</v>
      </c>
      <c r="J4388" t="s">
        <v>21</v>
      </c>
    </row>
    <row r="4389" spans="1:10" x14ac:dyDescent="0.25">
      <c r="A4389" s="1">
        <v>45095</v>
      </c>
      <c r="B4389" s="7">
        <v>0.3611111111111111</v>
      </c>
      <c r="C4389" s="7">
        <v>0.33333333333333331</v>
      </c>
      <c r="D4389" s="8">
        <f>Weather[[#This Row],[Date]]+Weather[[#This Row],[WeatherHourlyBuckets]]</f>
        <v>45095.333333333336</v>
      </c>
      <c r="E4389">
        <v>66.2</v>
      </c>
      <c r="F4389">
        <v>42.61</v>
      </c>
      <c r="G4389">
        <v>42.8</v>
      </c>
      <c r="H4389">
        <v>29.98</v>
      </c>
      <c r="I4389">
        <v>6</v>
      </c>
      <c r="J4389" t="s">
        <v>24</v>
      </c>
    </row>
    <row r="4390" spans="1:10" x14ac:dyDescent="0.25">
      <c r="A4390" s="1">
        <v>45095</v>
      </c>
      <c r="B4390" s="7">
        <v>0.3576388888888889</v>
      </c>
      <c r="C4390" s="7">
        <v>0.33333333333333331</v>
      </c>
      <c r="D4390" s="8">
        <f>Weather[[#This Row],[Date]]+Weather[[#This Row],[WeatherHourlyBuckets]]</f>
        <v>45095.333333333336</v>
      </c>
      <c r="E4390">
        <v>64.400000000000006</v>
      </c>
      <c r="F4390">
        <v>45.36</v>
      </c>
      <c r="G4390">
        <v>42.8</v>
      </c>
      <c r="H4390">
        <v>29.98</v>
      </c>
      <c r="I4390">
        <v>6</v>
      </c>
      <c r="J4390" t="s">
        <v>24</v>
      </c>
    </row>
    <row r="4391" spans="1:10" x14ac:dyDescent="0.25">
      <c r="A4391" s="1">
        <v>45095</v>
      </c>
      <c r="B4391" s="7">
        <v>0.35416666666666669</v>
      </c>
      <c r="C4391" s="7">
        <v>0.33333333333333331</v>
      </c>
      <c r="D4391" s="8">
        <f>Weather[[#This Row],[Date]]+Weather[[#This Row],[WeatherHourlyBuckets]]</f>
        <v>45095.333333333336</v>
      </c>
      <c r="E4391">
        <v>64.400000000000006</v>
      </c>
      <c r="F4391">
        <v>45.36</v>
      </c>
      <c r="G4391">
        <v>42.8</v>
      </c>
      <c r="H4391">
        <v>29.98</v>
      </c>
      <c r="I4391">
        <v>5</v>
      </c>
      <c r="J4391" t="s">
        <v>21</v>
      </c>
    </row>
    <row r="4392" spans="1:10" x14ac:dyDescent="0.25">
      <c r="A4392" s="1">
        <v>45095</v>
      </c>
      <c r="B4392" s="7">
        <v>0.34027777777777779</v>
      </c>
      <c r="C4392" s="7">
        <v>0.33333333333333331</v>
      </c>
      <c r="D4392" s="8">
        <f>Weather[[#This Row],[Date]]+Weather[[#This Row],[WeatherHourlyBuckets]]</f>
        <v>45095.333333333336</v>
      </c>
      <c r="E4392">
        <v>64.400000000000006</v>
      </c>
      <c r="F4392">
        <v>45.36</v>
      </c>
      <c r="G4392">
        <v>42.8</v>
      </c>
      <c r="H4392">
        <v>29.98</v>
      </c>
      <c r="I4392">
        <v>7</v>
      </c>
      <c r="J4392" t="s">
        <v>11</v>
      </c>
    </row>
    <row r="4393" spans="1:10" x14ac:dyDescent="0.25">
      <c r="A4393" s="1">
        <v>45095</v>
      </c>
      <c r="B4393" s="7">
        <v>0.33680555555555558</v>
      </c>
      <c r="C4393" s="7">
        <v>0.33333333333333331</v>
      </c>
      <c r="D4393" s="8">
        <f>Weather[[#This Row],[Date]]+Weather[[#This Row],[WeatherHourlyBuckets]]</f>
        <v>45095.333333333336</v>
      </c>
      <c r="E4393">
        <v>62.6</v>
      </c>
      <c r="F4393">
        <v>48.31</v>
      </c>
      <c r="G4393">
        <v>42.8</v>
      </c>
      <c r="H4393">
        <v>29.99</v>
      </c>
      <c r="I4393">
        <v>7</v>
      </c>
      <c r="J4393" t="s">
        <v>11</v>
      </c>
    </row>
    <row r="4394" spans="1:10" x14ac:dyDescent="0.25">
      <c r="A4394" s="1">
        <v>45095</v>
      </c>
      <c r="B4394" s="7">
        <v>0.33333333333333331</v>
      </c>
      <c r="C4394" s="7">
        <v>0.33333333333333331</v>
      </c>
      <c r="D4394" s="8">
        <f>Weather[[#This Row],[Date]]+Weather[[#This Row],[WeatherHourlyBuckets]]</f>
        <v>45095.333333333336</v>
      </c>
      <c r="E4394">
        <v>62.6</v>
      </c>
      <c r="F4394">
        <v>48.31</v>
      </c>
      <c r="G4394">
        <v>42.8</v>
      </c>
      <c r="H4394">
        <v>29.98</v>
      </c>
      <c r="I4394">
        <v>6</v>
      </c>
      <c r="J4394" t="s">
        <v>11</v>
      </c>
    </row>
    <row r="4395" spans="1:10" x14ac:dyDescent="0.25">
      <c r="A4395" s="1">
        <v>45095</v>
      </c>
      <c r="B4395" s="7">
        <v>0.3298611111111111</v>
      </c>
      <c r="C4395" s="7">
        <v>0.29166666666666669</v>
      </c>
      <c r="D4395" s="8">
        <f>Weather[[#This Row],[Date]]+Weather[[#This Row],[WeatherHourlyBuckets]]</f>
        <v>45095.291666666664</v>
      </c>
      <c r="E4395">
        <v>62.6</v>
      </c>
      <c r="F4395">
        <v>48.31</v>
      </c>
      <c r="G4395">
        <v>42.8</v>
      </c>
      <c r="H4395">
        <v>29.98</v>
      </c>
      <c r="I4395">
        <v>5</v>
      </c>
      <c r="J4395" t="s">
        <v>11</v>
      </c>
    </row>
    <row r="4396" spans="1:10" x14ac:dyDescent="0.25">
      <c r="A4396" s="1">
        <v>45095</v>
      </c>
      <c r="B4396" s="7">
        <v>0.3263888888888889</v>
      </c>
      <c r="C4396" s="7">
        <v>0.29166666666666669</v>
      </c>
      <c r="D4396" s="8">
        <f>Weather[[#This Row],[Date]]+Weather[[#This Row],[WeatherHourlyBuckets]]</f>
        <v>45095.291666666664</v>
      </c>
      <c r="E4396">
        <v>62.6</v>
      </c>
      <c r="F4396">
        <v>48.31</v>
      </c>
      <c r="G4396">
        <v>42.8</v>
      </c>
      <c r="H4396">
        <v>29.98</v>
      </c>
      <c r="I4396">
        <v>5</v>
      </c>
      <c r="J4396" t="s">
        <v>21</v>
      </c>
    </row>
    <row r="4397" spans="1:10" x14ac:dyDescent="0.25">
      <c r="A4397" s="1">
        <v>45095</v>
      </c>
      <c r="B4397" s="7">
        <v>0.32291666666666669</v>
      </c>
      <c r="C4397" s="7">
        <v>0.29166666666666669</v>
      </c>
      <c r="D4397" s="8">
        <f>Weather[[#This Row],[Date]]+Weather[[#This Row],[WeatherHourlyBuckets]]</f>
        <v>45095.291666666664</v>
      </c>
      <c r="E4397">
        <v>60.8</v>
      </c>
      <c r="F4397">
        <v>51.48</v>
      </c>
      <c r="G4397">
        <v>42.8</v>
      </c>
      <c r="H4397">
        <v>29.98</v>
      </c>
      <c r="I4397">
        <v>7</v>
      </c>
      <c r="J4397" t="s">
        <v>21</v>
      </c>
    </row>
    <row r="4398" spans="1:10" x14ac:dyDescent="0.25">
      <c r="A4398" s="1">
        <v>45095</v>
      </c>
      <c r="B4398" s="7">
        <v>0.31944444444444442</v>
      </c>
      <c r="C4398" s="7">
        <v>0.29166666666666669</v>
      </c>
      <c r="D4398" s="8">
        <f>Weather[[#This Row],[Date]]+Weather[[#This Row],[WeatherHourlyBuckets]]</f>
        <v>45095.291666666664</v>
      </c>
      <c r="E4398">
        <v>60.8</v>
      </c>
      <c r="F4398">
        <v>51.48</v>
      </c>
      <c r="G4398">
        <v>42.8</v>
      </c>
      <c r="H4398">
        <v>29.99</v>
      </c>
      <c r="I4398">
        <v>7</v>
      </c>
      <c r="J4398" t="s">
        <v>21</v>
      </c>
    </row>
    <row r="4399" spans="1:10" x14ac:dyDescent="0.25">
      <c r="A4399" s="1">
        <v>45095</v>
      </c>
      <c r="B4399" s="7">
        <v>0.31597222222222221</v>
      </c>
      <c r="C4399" s="7">
        <v>0.29166666666666669</v>
      </c>
      <c r="D4399" s="8">
        <f>Weather[[#This Row],[Date]]+Weather[[#This Row],[WeatherHourlyBuckets]]</f>
        <v>45095.291666666664</v>
      </c>
      <c r="E4399">
        <v>60.8</v>
      </c>
      <c r="F4399">
        <v>51.48</v>
      </c>
      <c r="G4399">
        <v>42.8</v>
      </c>
      <c r="H4399">
        <v>29.99</v>
      </c>
      <c r="I4399">
        <v>7</v>
      </c>
      <c r="J4399" t="s">
        <v>21</v>
      </c>
    </row>
    <row r="4400" spans="1:10" x14ac:dyDescent="0.25">
      <c r="A4400" s="1">
        <v>45095</v>
      </c>
      <c r="B4400" s="7">
        <v>0.3125</v>
      </c>
      <c r="C4400" s="7">
        <v>0.29166666666666669</v>
      </c>
      <c r="D4400" s="8">
        <f>Weather[[#This Row],[Date]]+Weather[[#This Row],[WeatherHourlyBuckets]]</f>
        <v>45095.291666666664</v>
      </c>
      <c r="E4400">
        <v>60.8</v>
      </c>
      <c r="F4400">
        <v>51.48</v>
      </c>
      <c r="G4400">
        <v>42.8</v>
      </c>
      <c r="H4400">
        <v>29.99</v>
      </c>
      <c r="I4400">
        <v>8</v>
      </c>
      <c r="J4400" t="s">
        <v>21</v>
      </c>
    </row>
    <row r="4401" spans="1:10" x14ac:dyDescent="0.25">
      <c r="A4401" s="1">
        <v>45095</v>
      </c>
      <c r="B4401" s="7">
        <v>0.62847222222222221</v>
      </c>
      <c r="C4401" s="7">
        <v>0.625</v>
      </c>
      <c r="D4401" s="8">
        <f>Weather[[#This Row],[Date]]+Weather[[#This Row],[WeatherHourlyBuckets]]</f>
        <v>45095.625</v>
      </c>
      <c r="E4401">
        <v>78.8</v>
      </c>
      <c r="F4401">
        <v>24.25</v>
      </c>
      <c r="G4401">
        <v>39.200000000000003</v>
      </c>
      <c r="H4401">
        <v>29.85</v>
      </c>
      <c r="I4401">
        <v>4</v>
      </c>
      <c r="J4401" t="s">
        <v>12</v>
      </c>
    </row>
    <row r="4402" spans="1:10" x14ac:dyDescent="0.25">
      <c r="A4402" s="1">
        <v>45095</v>
      </c>
      <c r="B4402" s="7">
        <v>0.60416666666666663</v>
      </c>
      <c r="C4402" s="7">
        <v>0.58333333333333337</v>
      </c>
      <c r="D4402" s="8">
        <f>Weather[[#This Row],[Date]]+Weather[[#This Row],[WeatherHourlyBuckets]]</f>
        <v>45095.583333333336</v>
      </c>
      <c r="E4402">
        <v>78.8</v>
      </c>
      <c r="F4402">
        <v>24.25</v>
      </c>
      <c r="G4402">
        <v>39.200000000000003</v>
      </c>
      <c r="H4402">
        <v>29.86</v>
      </c>
      <c r="J4402" t="s">
        <v>20</v>
      </c>
    </row>
    <row r="4403" spans="1:10" x14ac:dyDescent="0.25">
      <c r="A4403" s="1">
        <v>45095</v>
      </c>
      <c r="B4403" s="7">
        <v>0.59027777777777779</v>
      </c>
      <c r="C4403" s="7">
        <v>0.58333333333333337</v>
      </c>
      <c r="D4403" s="8">
        <f>Weather[[#This Row],[Date]]+Weather[[#This Row],[WeatherHourlyBuckets]]</f>
        <v>45095.583333333336</v>
      </c>
      <c r="E4403">
        <v>78.8</v>
      </c>
      <c r="F4403">
        <v>24.25</v>
      </c>
      <c r="G4403">
        <v>39.200000000000003</v>
      </c>
      <c r="H4403">
        <v>29.87</v>
      </c>
      <c r="I4403">
        <v>4</v>
      </c>
      <c r="J4403" t="s">
        <v>22</v>
      </c>
    </row>
    <row r="4404" spans="1:10" x14ac:dyDescent="0.25">
      <c r="A4404" s="1">
        <v>45095</v>
      </c>
      <c r="B4404" s="7">
        <v>0.53472222222222221</v>
      </c>
      <c r="C4404" s="7">
        <v>0.5</v>
      </c>
      <c r="D4404" s="8">
        <f>Weather[[#This Row],[Date]]+Weather[[#This Row],[WeatherHourlyBuckets]]</f>
        <v>45095.5</v>
      </c>
      <c r="E4404">
        <v>77</v>
      </c>
      <c r="F4404">
        <v>25.73</v>
      </c>
      <c r="G4404">
        <v>39.200000000000003</v>
      </c>
      <c r="H4404">
        <v>29.89</v>
      </c>
      <c r="I4404">
        <v>3</v>
      </c>
      <c r="J4404" t="s">
        <v>25</v>
      </c>
    </row>
    <row r="4405" spans="1:10" x14ac:dyDescent="0.25">
      <c r="A4405" s="1">
        <v>45095</v>
      </c>
      <c r="B4405" s="7">
        <v>0.50694444444444442</v>
      </c>
      <c r="C4405" s="7">
        <v>0.5</v>
      </c>
      <c r="D4405" s="8">
        <f>Weather[[#This Row],[Date]]+Weather[[#This Row],[WeatherHourlyBuckets]]</f>
        <v>45095.5</v>
      </c>
      <c r="E4405">
        <v>75.2</v>
      </c>
      <c r="F4405">
        <v>27.31</v>
      </c>
      <c r="G4405">
        <v>39.200000000000003</v>
      </c>
      <c r="H4405">
        <v>29.9</v>
      </c>
      <c r="J4405" t="s">
        <v>20</v>
      </c>
    </row>
    <row r="4406" spans="1:10" x14ac:dyDescent="0.25">
      <c r="A4406" s="1">
        <v>45095</v>
      </c>
      <c r="B4406" s="7">
        <v>0.4826388888888889</v>
      </c>
      <c r="C4406" s="7">
        <v>0.45833333333333331</v>
      </c>
      <c r="D4406" s="8">
        <f>Weather[[#This Row],[Date]]+Weather[[#This Row],[WeatherHourlyBuckets]]</f>
        <v>45095.458333333336</v>
      </c>
      <c r="E4406">
        <v>75.2</v>
      </c>
      <c r="F4406">
        <v>27.31</v>
      </c>
      <c r="G4406">
        <v>39.200000000000003</v>
      </c>
      <c r="H4406">
        <v>29.92</v>
      </c>
      <c r="I4406">
        <v>6</v>
      </c>
      <c r="J4406" t="s">
        <v>19</v>
      </c>
    </row>
    <row r="4407" spans="1:10" x14ac:dyDescent="0.25">
      <c r="A4407" s="1">
        <v>45095</v>
      </c>
      <c r="B4407" s="7">
        <v>0.2951388888888889</v>
      </c>
      <c r="C4407" s="7">
        <v>0.29166666666666669</v>
      </c>
      <c r="D4407" s="8">
        <f>Weather[[#This Row],[Date]]+Weather[[#This Row],[WeatherHourlyBuckets]]</f>
        <v>45095.291666666664</v>
      </c>
      <c r="E4407">
        <v>59</v>
      </c>
      <c r="F4407">
        <v>47.75</v>
      </c>
      <c r="G4407">
        <v>39.200000000000003</v>
      </c>
      <c r="H4407">
        <v>29.99</v>
      </c>
      <c r="I4407">
        <v>7</v>
      </c>
      <c r="J4407" t="s">
        <v>21</v>
      </c>
    </row>
    <row r="4408" spans="1:10" x14ac:dyDescent="0.25">
      <c r="A4408" s="1">
        <v>45095</v>
      </c>
      <c r="B4408" s="7">
        <v>0.29166666666666669</v>
      </c>
      <c r="C4408" s="7">
        <v>0.29166666666666669</v>
      </c>
      <c r="D4408" s="8">
        <f>Weather[[#This Row],[Date]]+Weather[[#This Row],[WeatherHourlyBuckets]]</f>
        <v>45095.291666666664</v>
      </c>
      <c r="E4408">
        <v>57.2</v>
      </c>
      <c r="F4408">
        <v>50.93</v>
      </c>
      <c r="G4408">
        <v>39.200000000000003</v>
      </c>
      <c r="H4408">
        <v>29.99</v>
      </c>
      <c r="I4408">
        <v>9</v>
      </c>
      <c r="J4408" t="s">
        <v>21</v>
      </c>
    </row>
    <row r="4409" spans="1:10" x14ac:dyDescent="0.25">
      <c r="A4409" s="1">
        <v>45095</v>
      </c>
      <c r="B4409" s="7">
        <v>0.28819444444444442</v>
      </c>
      <c r="C4409" s="7">
        <v>0.25</v>
      </c>
      <c r="D4409" s="8">
        <f>Weather[[#This Row],[Date]]+Weather[[#This Row],[WeatherHourlyBuckets]]</f>
        <v>45095.25</v>
      </c>
      <c r="E4409">
        <v>57.2</v>
      </c>
      <c r="F4409">
        <v>50.93</v>
      </c>
      <c r="G4409">
        <v>39.200000000000003</v>
      </c>
      <c r="H4409">
        <v>29.99</v>
      </c>
      <c r="I4409">
        <v>9</v>
      </c>
      <c r="J4409" t="s">
        <v>24</v>
      </c>
    </row>
    <row r="4410" spans="1:10" x14ac:dyDescent="0.25">
      <c r="A4410" s="1">
        <v>45095</v>
      </c>
      <c r="B4410" s="7">
        <v>0.28472222222222221</v>
      </c>
      <c r="C4410" s="7">
        <v>0.25</v>
      </c>
      <c r="D4410" s="8">
        <f>Weather[[#This Row],[Date]]+Weather[[#This Row],[WeatherHourlyBuckets]]</f>
        <v>45095.25</v>
      </c>
      <c r="E4410">
        <v>57.2</v>
      </c>
      <c r="F4410">
        <v>50.93</v>
      </c>
      <c r="G4410">
        <v>39.200000000000003</v>
      </c>
      <c r="H4410">
        <v>29.99</v>
      </c>
      <c r="I4410">
        <v>8</v>
      </c>
      <c r="J4410" t="s">
        <v>21</v>
      </c>
    </row>
    <row r="4411" spans="1:10" x14ac:dyDescent="0.25">
      <c r="A4411" s="1">
        <v>45095</v>
      </c>
      <c r="B4411" s="7">
        <v>0.28125</v>
      </c>
      <c r="C4411" s="7">
        <v>0.25</v>
      </c>
      <c r="D4411" s="8">
        <f>Weather[[#This Row],[Date]]+Weather[[#This Row],[WeatherHourlyBuckets]]</f>
        <v>45095.25</v>
      </c>
      <c r="E4411">
        <v>57.2</v>
      </c>
      <c r="F4411">
        <v>50.93</v>
      </c>
      <c r="G4411">
        <v>39.200000000000003</v>
      </c>
      <c r="H4411">
        <v>29.99</v>
      </c>
      <c r="I4411">
        <v>7</v>
      </c>
      <c r="J4411" t="s">
        <v>21</v>
      </c>
    </row>
    <row r="4412" spans="1:10" x14ac:dyDescent="0.25">
      <c r="A4412" s="1">
        <v>45095</v>
      </c>
      <c r="B4412" s="7">
        <v>0.27430555555555558</v>
      </c>
      <c r="C4412" s="7">
        <v>0.25</v>
      </c>
      <c r="D4412" s="8">
        <f>Weather[[#This Row],[Date]]+Weather[[#This Row],[WeatherHourlyBuckets]]</f>
        <v>45095.25</v>
      </c>
      <c r="E4412">
        <v>57.2</v>
      </c>
      <c r="F4412">
        <v>50.93</v>
      </c>
      <c r="G4412">
        <v>39.200000000000003</v>
      </c>
      <c r="H4412">
        <v>29.98</v>
      </c>
      <c r="I4412">
        <v>11</v>
      </c>
      <c r="J4412" t="s">
        <v>21</v>
      </c>
    </row>
    <row r="4413" spans="1:10" x14ac:dyDescent="0.25">
      <c r="A4413" s="1">
        <v>45095</v>
      </c>
      <c r="B4413" s="7">
        <v>0.27083333333333331</v>
      </c>
      <c r="C4413" s="7">
        <v>0.25</v>
      </c>
      <c r="D4413" s="8">
        <f>Weather[[#This Row],[Date]]+Weather[[#This Row],[WeatherHourlyBuckets]]</f>
        <v>45095.25</v>
      </c>
      <c r="E4413">
        <v>55.4</v>
      </c>
      <c r="F4413">
        <v>54.35</v>
      </c>
      <c r="G4413">
        <v>39.200000000000003</v>
      </c>
      <c r="H4413">
        <v>29.98</v>
      </c>
      <c r="I4413">
        <v>8</v>
      </c>
      <c r="J4413" t="s">
        <v>21</v>
      </c>
    </row>
    <row r="4414" spans="1:10" x14ac:dyDescent="0.25">
      <c r="A4414" s="1">
        <v>45095</v>
      </c>
      <c r="B4414" s="7">
        <v>0.25347222222222221</v>
      </c>
      <c r="C4414" s="7">
        <v>0.25</v>
      </c>
      <c r="D4414" s="8">
        <f>Weather[[#This Row],[Date]]+Weather[[#This Row],[WeatherHourlyBuckets]]</f>
        <v>45095.25</v>
      </c>
      <c r="E4414">
        <v>51.8</v>
      </c>
      <c r="F4414">
        <v>62</v>
      </c>
      <c r="G4414">
        <v>39.200000000000003</v>
      </c>
      <c r="H4414">
        <v>29.98</v>
      </c>
      <c r="I4414">
        <v>6</v>
      </c>
      <c r="J4414" t="s">
        <v>21</v>
      </c>
    </row>
    <row r="4415" spans="1:10" x14ac:dyDescent="0.25">
      <c r="A4415" s="1">
        <v>45095</v>
      </c>
      <c r="B4415" s="7">
        <v>0.14583333333333334</v>
      </c>
      <c r="C4415" s="7">
        <v>0.125</v>
      </c>
      <c r="D4415" s="8">
        <f>Weather[[#This Row],[Date]]+Weather[[#This Row],[WeatherHourlyBuckets]]</f>
        <v>45095.125</v>
      </c>
      <c r="E4415">
        <v>51.8</v>
      </c>
      <c r="F4415">
        <v>62</v>
      </c>
      <c r="G4415">
        <v>39.200000000000003</v>
      </c>
      <c r="H4415">
        <v>30</v>
      </c>
      <c r="I4415">
        <v>5</v>
      </c>
      <c r="J4415" t="s">
        <v>24</v>
      </c>
    </row>
    <row r="4416" spans="1:10" x14ac:dyDescent="0.25">
      <c r="A4416" s="1">
        <v>45095</v>
      </c>
      <c r="B4416" s="7">
        <v>0.11805555555555555</v>
      </c>
      <c r="C4416" s="7">
        <v>8.3333333333333329E-2</v>
      </c>
      <c r="D4416" s="8">
        <f>Weather[[#This Row],[Date]]+Weather[[#This Row],[WeatherHourlyBuckets]]</f>
        <v>45095.083333333336</v>
      </c>
      <c r="E4416">
        <v>51.8</v>
      </c>
      <c r="F4416">
        <v>62</v>
      </c>
      <c r="G4416">
        <v>39.200000000000003</v>
      </c>
      <c r="H4416">
        <v>30.02</v>
      </c>
      <c r="I4416">
        <v>6</v>
      </c>
      <c r="J4416" t="s">
        <v>21</v>
      </c>
    </row>
    <row r="4417" spans="1:10" x14ac:dyDescent="0.25">
      <c r="A4417" s="1">
        <v>45095</v>
      </c>
      <c r="B4417" s="7">
        <v>0.11458333333333333</v>
      </c>
      <c r="C4417" s="7">
        <v>8.3333333333333329E-2</v>
      </c>
      <c r="D4417" s="8">
        <f>Weather[[#This Row],[Date]]+Weather[[#This Row],[WeatherHourlyBuckets]]</f>
        <v>45095.083333333336</v>
      </c>
      <c r="E4417">
        <v>51.8</v>
      </c>
      <c r="F4417">
        <v>62</v>
      </c>
      <c r="G4417">
        <v>39.200000000000003</v>
      </c>
      <c r="H4417">
        <v>30.02</v>
      </c>
      <c r="I4417">
        <v>5</v>
      </c>
      <c r="J4417" t="s">
        <v>21</v>
      </c>
    </row>
    <row r="4418" spans="1:10" x14ac:dyDescent="0.25">
      <c r="A4418" s="1">
        <v>45095</v>
      </c>
      <c r="B4418" s="7">
        <v>9.0277777777777776E-2</v>
      </c>
      <c r="C4418" s="7">
        <v>8.3333333333333329E-2</v>
      </c>
      <c r="D4418" s="8">
        <f>Weather[[#This Row],[Date]]+Weather[[#This Row],[WeatherHourlyBuckets]]</f>
        <v>45095.083333333336</v>
      </c>
      <c r="E4418">
        <v>51.8</v>
      </c>
      <c r="F4418">
        <v>62</v>
      </c>
      <c r="G4418">
        <v>39.200000000000003</v>
      </c>
      <c r="H4418">
        <v>30.03</v>
      </c>
      <c r="I4418">
        <v>6</v>
      </c>
      <c r="J4418" t="s">
        <v>21</v>
      </c>
    </row>
    <row r="4419" spans="1:10" x14ac:dyDescent="0.25">
      <c r="A4419" s="1">
        <v>45095</v>
      </c>
      <c r="B4419" s="7">
        <v>4.8611111111111112E-2</v>
      </c>
      <c r="C4419" s="7">
        <v>4.1666666666666664E-2</v>
      </c>
      <c r="D4419" s="8">
        <f>Weather[[#This Row],[Date]]+Weather[[#This Row],[WeatherHourlyBuckets]]</f>
        <v>45095.041666666664</v>
      </c>
      <c r="E4419">
        <v>53.6</v>
      </c>
      <c r="F4419">
        <v>58.03</v>
      </c>
      <c r="G4419">
        <v>39.200000000000003</v>
      </c>
      <c r="H4419">
        <v>30.04</v>
      </c>
      <c r="I4419">
        <v>9</v>
      </c>
      <c r="J4419" t="s">
        <v>24</v>
      </c>
    </row>
    <row r="4420" spans="1:10" x14ac:dyDescent="0.25">
      <c r="A4420" s="1">
        <v>45095</v>
      </c>
      <c r="B4420" s="7">
        <v>3.4722222222222224E-2</v>
      </c>
      <c r="C4420" s="7">
        <v>0</v>
      </c>
      <c r="D4420" s="8">
        <f>Weather[[#This Row],[Date]]+Weather[[#This Row],[WeatherHourlyBuckets]]</f>
        <v>45095</v>
      </c>
      <c r="E4420">
        <v>53.6</v>
      </c>
      <c r="F4420">
        <v>58.03</v>
      </c>
      <c r="G4420">
        <v>39.200000000000003</v>
      </c>
      <c r="H4420">
        <v>30.05</v>
      </c>
      <c r="I4420">
        <v>9</v>
      </c>
      <c r="J4420" t="s">
        <v>27</v>
      </c>
    </row>
    <row r="4421" spans="1:10" x14ac:dyDescent="0.25">
      <c r="A4421" s="1">
        <v>45095</v>
      </c>
      <c r="B4421" s="7">
        <v>3.125E-2</v>
      </c>
      <c r="C4421" s="7">
        <v>0</v>
      </c>
      <c r="D4421" s="8">
        <f>Weather[[#This Row],[Date]]+Weather[[#This Row],[WeatherHourlyBuckets]]</f>
        <v>45095</v>
      </c>
      <c r="E4421">
        <v>51.8</v>
      </c>
      <c r="F4421">
        <v>62</v>
      </c>
      <c r="G4421">
        <v>39.200000000000003</v>
      </c>
      <c r="H4421">
        <v>30.04</v>
      </c>
      <c r="I4421">
        <v>8</v>
      </c>
      <c r="J4421" t="s">
        <v>24</v>
      </c>
    </row>
    <row r="4422" spans="1:10" x14ac:dyDescent="0.25">
      <c r="A4422" s="1">
        <v>45095</v>
      </c>
      <c r="B4422" s="7">
        <v>2.7777777777777776E-2</v>
      </c>
      <c r="C4422" s="7">
        <v>0</v>
      </c>
      <c r="D4422" s="8">
        <f>Weather[[#This Row],[Date]]+Weather[[#This Row],[WeatherHourlyBuckets]]</f>
        <v>45095</v>
      </c>
      <c r="E4422">
        <v>51.8</v>
      </c>
      <c r="F4422">
        <v>62</v>
      </c>
      <c r="G4422">
        <v>39.200000000000003</v>
      </c>
      <c r="H4422">
        <v>30.04</v>
      </c>
      <c r="I4422">
        <v>7</v>
      </c>
      <c r="J4422" t="s">
        <v>24</v>
      </c>
    </row>
    <row r="4423" spans="1:10" x14ac:dyDescent="0.25">
      <c r="A4423" s="1">
        <v>45095</v>
      </c>
      <c r="B4423" s="7">
        <v>2.4305555555555556E-2</v>
      </c>
      <c r="C4423" s="7">
        <v>0</v>
      </c>
      <c r="D4423" s="8">
        <f>Weather[[#This Row],[Date]]+Weather[[#This Row],[WeatherHourlyBuckets]]</f>
        <v>45095</v>
      </c>
      <c r="E4423">
        <v>51.8</v>
      </c>
      <c r="F4423">
        <v>62</v>
      </c>
      <c r="G4423">
        <v>39.200000000000003</v>
      </c>
      <c r="H4423">
        <v>30.05</v>
      </c>
      <c r="I4423">
        <v>6</v>
      </c>
      <c r="J4423" t="s">
        <v>24</v>
      </c>
    </row>
    <row r="4424" spans="1:10" x14ac:dyDescent="0.25">
      <c r="A4424" s="1">
        <v>45095</v>
      </c>
      <c r="B4424" s="7">
        <v>2.0833333333333332E-2</v>
      </c>
      <c r="C4424" s="7">
        <v>0</v>
      </c>
      <c r="D4424" s="8">
        <f>Weather[[#This Row],[Date]]+Weather[[#This Row],[WeatherHourlyBuckets]]</f>
        <v>45095</v>
      </c>
      <c r="E4424">
        <v>51.8</v>
      </c>
      <c r="F4424">
        <v>62</v>
      </c>
      <c r="G4424">
        <v>39.200000000000003</v>
      </c>
      <c r="H4424">
        <v>30.05</v>
      </c>
      <c r="I4424">
        <v>7</v>
      </c>
      <c r="J4424" t="s">
        <v>24</v>
      </c>
    </row>
    <row r="4425" spans="1:10" x14ac:dyDescent="0.25">
      <c r="A4425" s="1">
        <v>45095</v>
      </c>
      <c r="B4425" s="7">
        <v>6.9444444444444441E-3</v>
      </c>
      <c r="C4425" s="7">
        <v>0</v>
      </c>
      <c r="D4425" s="8">
        <f>Weather[[#This Row],[Date]]+Weather[[#This Row],[WeatherHourlyBuckets]]</f>
        <v>45095</v>
      </c>
      <c r="E4425">
        <v>51.8</v>
      </c>
      <c r="F4425">
        <v>62</v>
      </c>
      <c r="G4425">
        <v>39.200000000000003</v>
      </c>
      <c r="H4425">
        <v>30.06</v>
      </c>
      <c r="I4425">
        <v>5</v>
      </c>
      <c r="J4425" t="s">
        <v>21</v>
      </c>
    </row>
    <row r="4426" spans="1:10" x14ac:dyDescent="0.25">
      <c r="A4426" s="1">
        <v>45095</v>
      </c>
      <c r="B4426" s="7">
        <v>3.472222222222222E-3</v>
      </c>
      <c r="C4426" s="7">
        <v>0</v>
      </c>
      <c r="D4426" s="8">
        <f>Weather[[#This Row],[Date]]+Weather[[#This Row],[WeatherHourlyBuckets]]</f>
        <v>45095</v>
      </c>
      <c r="E4426">
        <v>51.8</v>
      </c>
      <c r="F4426">
        <v>62</v>
      </c>
      <c r="G4426">
        <v>39.200000000000003</v>
      </c>
      <c r="H4426">
        <v>30.06</v>
      </c>
      <c r="I4426">
        <v>5</v>
      </c>
      <c r="J4426" t="s">
        <v>21</v>
      </c>
    </row>
    <row r="4427" spans="1:10" x14ac:dyDescent="0.25">
      <c r="A4427" s="1">
        <v>45095</v>
      </c>
      <c r="B4427" s="7">
        <v>0.66319444444444442</v>
      </c>
      <c r="C4427" s="7">
        <v>0.625</v>
      </c>
      <c r="D4427" s="8">
        <f>Weather[[#This Row],[Date]]+Weather[[#This Row],[WeatherHourlyBuckets]]</f>
        <v>45095.625</v>
      </c>
      <c r="E4427">
        <v>80.599999999999994</v>
      </c>
      <c r="F4427">
        <v>24.52</v>
      </c>
      <c r="G4427">
        <v>41</v>
      </c>
      <c r="H4427">
        <v>29.84</v>
      </c>
      <c r="I4427">
        <v>4</v>
      </c>
      <c r="J4427" t="s">
        <v>22</v>
      </c>
    </row>
    <row r="4428" spans="1:10" x14ac:dyDescent="0.25">
      <c r="A4428" s="1">
        <v>45095</v>
      </c>
      <c r="B4428" s="7">
        <v>0.65625</v>
      </c>
      <c r="C4428" s="7">
        <v>0.625</v>
      </c>
      <c r="D4428" s="8">
        <f>Weather[[#This Row],[Date]]+Weather[[#This Row],[WeatherHourlyBuckets]]</f>
        <v>45095.625</v>
      </c>
      <c r="E4428">
        <v>80.599999999999994</v>
      </c>
      <c r="F4428">
        <v>24.52</v>
      </c>
      <c r="G4428">
        <v>41</v>
      </c>
      <c r="H4428">
        <v>29.84</v>
      </c>
      <c r="J4428" t="s">
        <v>20</v>
      </c>
    </row>
    <row r="4429" spans="1:10" x14ac:dyDescent="0.25">
      <c r="A4429" s="1">
        <v>45095</v>
      </c>
      <c r="B4429" s="7">
        <v>0.64930555555555558</v>
      </c>
      <c r="C4429" s="7">
        <v>0.625</v>
      </c>
      <c r="D4429" s="8">
        <f>Weather[[#This Row],[Date]]+Weather[[#This Row],[WeatherHourlyBuckets]]</f>
        <v>45095.625</v>
      </c>
      <c r="E4429">
        <v>80.599999999999994</v>
      </c>
      <c r="F4429">
        <v>24.52</v>
      </c>
      <c r="G4429">
        <v>41</v>
      </c>
      <c r="H4429">
        <v>29.84</v>
      </c>
      <c r="I4429">
        <v>3</v>
      </c>
      <c r="J4429" t="s">
        <v>12</v>
      </c>
    </row>
    <row r="4430" spans="1:10" x14ac:dyDescent="0.25">
      <c r="A4430" s="1">
        <v>45095</v>
      </c>
      <c r="B4430" s="7">
        <v>0.57986111111111116</v>
      </c>
      <c r="C4430" s="7">
        <v>0.54166666666666663</v>
      </c>
      <c r="D4430" s="8">
        <f>Weather[[#This Row],[Date]]+Weather[[#This Row],[WeatherHourlyBuckets]]</f>
        <v>45095.541666666664</v>
      </c>
      <c r="E4430">
        <v>78.8</v>
      </c>
      <c r="F4430">
        <v>26</v>
      </c>
      <c r="G4430">
        <v>41</v>
      </c>
      <c r="H4430">
        <v>29.87</v>
      </c>
      <c r="I4430">
        <v>3</v>
      </c>
      <c r="J4430" t="s">
        <v>18</v>
      </c>
    </row>
    <row r="4431" spans="1:10" x14ac:dyDescent="0.25">
      <c r="A4431" s="1">
        <v>45095</v>
      </c>
      <c r="B4431" s="7">
        <v>0.57847222222222228</v>
      </c>
      <c r="C4431" s="7">
        <v>0.54166666666666663</v>
      </c>
      <c r="D4431" s="8">
        <f>Weather[[#This Row],[Date]]+Weather[[#This Row],[WeatherHourlyBuckets]]</f>
        <v>45095.541666666664</v>
      </c>
      <c r="E4431">
        <v>78.08</v>
      </c>
      <c r="F4431">
        <v>26.63</v>
      </c>
      <c r="G4431">
        <v>41</v>
      </c>
      <c r="H4431">
        <v>29.87</v>
      </c>
      <c r="I4431">
        <v>3</v>
      </c>
      <c r="J4431" t="s">
        <v>18</v>
      </c>
    </row>
    <row r="4432" spans="1:10" x14ac:dyDescent="0.25">
      <c r="A4432" s="1">
        <v>45095</v>
      </c>
      <c r="B4432" s="7">
        <v>0.5</v>
      </c>
      <c r="C4432" s="7">
        <v>0.5</v>
      </c>
      <c r="D4432" s="8">
        <f>Weather[[#This Row],[Date]]+Weather[[#This Row],[WeatherHourlyBuckets]]</f>
        <v>45095.5</v>
      </c>
      <c r="E4432">
        <v>75.2</v>
      </c>
      <c r="F4432">
        <v>29.29</v>
      </c>
      <c r="G4432">
        <v>41</v>
      </c>
      <c r="H4432">
        <v>29.91</v>
      </c>
      <c r="I4432">
        <v>6</v>
      </c>
      <c r="J4432" t="s">
        <v>24</v>
      </c>
    </row>
    <row r="4433" spans="1:10" x14ac:dyDescent="0.25">
      <c r="A4433" s="1">
        <v>45095</v>
      </c>
      <c r="B4433" s="7">
        <v>0.49652777777777779</v>
      </c>
      <c r="C4433" s="7">
        <v>0.45833333333333331</v>
      </c>
      <c r="D4433" s="8">
        <f>Weather[[#This Row],[Date]]+Weather[[#This Row],[WeatherHourlyBuckets]]</f>
        <v>45095.458333333336</v>
      </c>
      <c r="E4433">
        <v>75.2</v>
      </c>
      <c r="F4433">
        <v>29.29</v>
      </c>
      <c r="G4433">
        <v>41</v>
      </c>
      <c r="H4433">
        <v>29.91</v>
      </c>
      <c r="I4433">
        <v>5</v>
      </c>
      <c r="J4433" t="s">
        <v>21</v>
      </c>
    </row>
    <row r="4434" spans="1:10" x14ac:dyDescent="0.25">
      <c r="A4434" s="1">
        <v>45095</v>
      </c>
      <c r="B4434" s="7">
        <v>0.48958333333333331</v>
      </c>
      <c r="C4434" s="7">
        <v>0.45833333333333331</v>
      </c>
      <c r="D4434" s="8">
        <f>Weather[[#This Row],[Date]]+Weather[[#This Row],[WeatherHourlyBuckets]]</f>
        <v>45095.458333333336</v>
      </c>
      <c r="E4434">
        <v>75.2</v>
      </c>
      <c r="F4434">
        <v>29.29</v>
      </c>
      <c r="G4434">
        <v>41</v>
      </c>
      <c r="H4434">
        <v>29.91</v>
      </c>
      <c r="I4434">
        <v>7</v>
      </c>
      <c r="J4434" t="s">
        <v>11</v>
      </c>
    </row>
    <row r="4435" spans="1:10" x14ac:dyDescent="0.25">
      <c r="A4435" s="1">
        <v>45095</v>
      </c>
      <c r="B4435" s="7">
        <v>0.47916666666666669</v>
      </c>
      <c r="C4435" s="7">
        <v>0.45833333333333331</v>
      </c>
      <c r="D4435" s="8">
        <f>Weather[[#This Row],[Date]]+Weather[[#This Row],[WeatherHourlyBuckets]]</f>
        <v>45095.458333333336</v>
      </c>
      <c r="E4435">
        <v>75.2</v>
      </c>
      <c r="F4435">
        <v>29.29</v>
      </c>
      <c r="G4435">
        <v>41</v>
      </c>
      <c r="H4435">
        <v>29.92</v>
      </c>
      <c r="I4435">
        <v>5</v>
      </c>
      <c r="J4435" t="s">
        <v>24</v>
      </c>
    </row>
    <row r="4436" spans="1:10" x14ac:dyDescent="0.25">
      <c r="A4436" s="1">
        <v>45095</v>
      </c>
      <c r="B4436" s="7">
        <v>0.46527777777777779</v>
      </c>
      <c r="C4436" s="7">
        <v>0.45833333333333331</v>
      </c>
      <c r="D4436" s="8">
        <f>Weather[[#This Row],[Date]]+Weather[[#This Row],[WeatherHourlyBuckets]]</f>
        <v>45095.458333333336</v>
      </c>
      <c r="E4436">
        <v>73.400000000000006</v>
      </c>
      <c r="F4436">
        <v>31.11</v>
      </c>
      <c r="G4436">
        <v>41</v>
      </c>
      <c r="H4436">
        <v>29.93</v>
      </c>
      <c r="I4436">
        <v>8</v>
      </c>
      <c r="J4436" t="s">
        <v>27</v>
      </c>
    </row>
    <row r="4437" spans="1:10" x14ac:dyDescent="0.25">
      <c r="A4437" s="1">
        <v>45095</v>
      </c>
      <c r="B4437" s="7">
        <v>0.45833333333333331</v>
      </c>
      <c r="C4437" s="7">
        <v>0.45833333333333331</v>
      </c>
      <c r="D4437" s="8">
        <f>Weather[[#This Row],[Date]]+Weather[[#This Row],[WeatherHourlyBuckets]]</f>
        <v>45095.458333333336</v>
      </c>
      <c r="E4437">
        <v>73.400000000000006</v>
      </c>
      <c r="F4437">
        <v>31.11</v>
      </c>
      <c r="G4437">
        <v>41</v>
      </c>
      <c r="H4437">
        <v>29.93</v>
      </c>
      <c r="I4437">
        <v>9</v>
      </c>
      <c r="J4437" t="s">
        <v>19</v>
      </c>
    </row>
    <row r="4438" spans="1:10" x14ac:dyDescent="0.25">
      <c r="A4438" s="1">
        <v>45095</v>
      </c>
      <c r="B4438" s="7">
        <v>0.4548611111111111</v>
      </c>
      <c r="C4438" s="7">
        <v>0.41666666666666669</v>
      </c>
      <c r="D4438" s="8">
        <f>Weather[[#This Row],[Date]]+Weather[[#This Row],[WeatherHourlyBuckets]]</f>
        <v>45095.416666666664</v>
      </c>
      <c r="E4438">
        <v>73.400000000000006</v>
      </c>
      <c r="F4438">
        <v>31.11</v>
      </c>
      <c r="G4438">
        <v>41</v>
      </c>
      <c r="H4438">
        <v>29.93</v>
      </c>
      <c r="I4438">
        <v>9</v>
      </c>
      <c r="J4438" t="s">
        <v>27</v>
      </c>
    </row>
    <row r="4439" spans="1:10" x14ac:dyDescent="0.25">
      <c r="A4439" s="1">
        <v>45095</v>
      </c>
      <c r="B4439" s="7">
        <v>0.45347222222222222</v>
      </c>
      <c r="C4439" s="7">
        <v>0.41666666666666669</v>
      </c>
      <c r="D4439" s="8">
        <f>Weather[[#This Row],[Date]]+Weather[[#This Row],[WeatherHourlyBuckets]]</f>
        <v>45095.416666666664</v>
      </c>
      <c r="E4439">
        <v>73.040000000000006</v>
      </c>
      <c r="F4439">
        <v>31.48</v>
      </c>
      <c r="G4439">
        <v>41</v>
      </c>
      <c r="H4439">
        <v>29.93</v>
      </c>
      <c r="I4439">
        <v>8</v>
      </c>
      <c r="J4439" t="s">
        <v>27</v>
      </c>
    </row>
    <row r="4440" spans="1:10" x14ac:dyDescent="0.25">
      <c r="A4440" s="1">
        <v>45095</v>
      </c>
      <c r="B4440" s="7">
        <v>0.44097222222222221</v>
      </c>
      <c r="C4440" s="7">
        <v>0.41666666666666669</v>
      </c>
      <c r="D4440" s="8">
        <f>Weather[[#This Row],[Date]]+Weather[[#This Row],[WeatherHourlyBuckets]]</f>
        <v>45095.416666666664</v>
      </c>
      <c r="E4440">
        <v>71.599999999999994</v>
      </c>
      <c r="F4440">
        <v>33.049999999999997</v>
      </c>
      <c r="G4440">
        <v>41</v>
      </c>
      <c r="H4440">
        <v>29.94</v>
      </c>
      <c r="I4440">
        <v>9</v>
      </c>
      <c r="J4440" t="s">
        <v>24</v>
      </c>
    </row>
    <row r="4441" spans="1:10" x14ac:dyDescent="0.25">
      <c r="A4441" s="1">
        <v>45095</v>
      </c>
      <c r="B4441" s="7">
        <v>0.30208333333333331</v>
      </c>
      <c r="C4441" s="7">
        <v>0.29166666666666669</v>
      </c>
      <c r="D4441" s="8">
        <f>Weather[[#This Row],[Date]]+Weather[[#This Row],[WeatherHourlyBuckets]]</f>
        <v>45095.291666666664</v>
      </c>
      <c r="E4441">
        <v>59</v>
      </c>
      <c r="F4441">
        <v>51.21</v>
      </c>
      <c r="G4441">
        <v>41</v>
      </c>
      <c r="H4441">
        <v>29.99</v>
      </c>
      <c r="I4441">
        <v>7</v>
      </c>
      <c r="J4441" t="s">
        <v>21</v>
      </c>
    </row>
    <row r="4442" spans="1:10" x14ac:dyDescent="0.25">
      <c r="A4442" s="1">
        <v>45095</v>
      </c>
      <c r="B4442" s="7">
        <v>0.2986111111111111</v>
      </c>
      <c r="C4442" s="7">
        <v>0.29166666666666669</v>
      </c>
      <c r="D4442" s="8">
        <f>Weather[[#This Row],[Date]]+Weather[[#This Row],[WeatherHourlyBuckets]]</f>
        <v>45095.291666666664</v>
      </c>
      <c r="E4442">
        <v>59</v>
      </c>
      <c r="F4442">
        <v>51.21</v>
      </c>
      <c r="G4442">
        <v>41</v>
      </c>
      <c r="H4442">
        <v>29.99</v>
      </c>
      <c r="I4442">
        <v>7</v>
      </c>
      <c r="J4442" t="s">
        <v>21</v>
      </c>
    </row>
    <row r="4443" spans="1:10" x14ac:dyDescent="0.25">
      <c r="A4443" s="1">
        <v>45095</v>
      </c>
      <c r="B4443" s="7">
        <v>0</v>
      </c>
      <c r="C4443" s="7">
        <v>0</v>
      </c>
      <c r="D4443" s="8">
        <f>Weather[[#This Row],[Date]]+Weather[[#This Row],[WeatherHourlyBuckets]]</f>
        <v>45095</v>
      </c>
      <c r="E4443">
        <v>51.8</v>
      </c>
      <c r="F4443">
        <v>66.489999999999995</v>
      </c>
      <c r="G4443">
        <v>41</v>
      </c>
      <c r="H4443">
        <v>30.06</v>
      </c>
      <c r="I4443">
        <v>5</v>
      </c>
      <c r="J4443" t="s">
        <v>21</v>
      </c>
    </row>
    <row r="4444" spans="1:10" x14ac:dyDescent="0.25">
      <c r="A4444" s="1">
        <v>45095</v>
      </c>
      <c r="B4444" s="7">
        <v>0.25694444444444442</v>
      </c>
      <c r="C4444" s="7">
        <v>0.25</v>
      </c>
      <c r="D4444" s="8">
        <f>Weather[[#This Row],[Date]]+Weather[[#This Row],[WeatherHourlyBuckets]]</f>
        <v>45095.25</v>
      </c>
      <c r="E4444">
        <v>53.6</v>
      </c>
      <c r="F4444">
        <v>54.08</v>
      </c>
      <c r="G4444">
        <v>37.4</v>
      </c>
      <c r="H4444">
        <v>29.98</v>
      </c>
      <c r="I4444">
        <v>7</v>
      </c>
      <c r="J4444" t="s">
        <v>21</v>
      </c>
    </row>
    <row r="4445" spans="1:10" x14ac:dyDescent="0.25">
      <c r="A4445" s="1">
        <v>45095</v>
      </c>
      <c r="B4445" s="7">
        <v>0.25</v>
      </c>
      <c r="C4445" s="7">
        <v>0.25</v>
      </c>
      <c r="D4445" s="8">
        <f>Weather[[#This Row],[Date]]+Weather[[#This Row],[WeatherHourlyBuckets]]</f>
        <v>45095.25</v>
      </c>
      <c r="E4445">
        <v>53.6</v>
      </c>
      <c r="F4445">
        <v>54.08</v>
      </c>
      <c r="G4445">
        <v>37.4</v>
      </c>
      <c r="H4445">
        <v>29.98</v>
      </c>
      <c r="I4445">
        <v>7</v>
      </c>
      <c r="J4445" t="s">
        <v>24</v>
      </c>
    </row>
    <row r="4446" spans="1:10" x14ac:dyDescent="0.25">
      <c r="A4446" s="1">
        <v>45095</v>
      </c>
      <c r="B4446" s="7">
        <v>0.24652777777777779</v>
      </c>
      <c r="C4446" s="7">
        <v>0.20833333333333334</v>
      </c>
      <c r="D4446" s="8">
        <f>Weather[[#This Row],[Date]]+Weather[[#This Row],[WeatherHourlyBuckets]]</f>
        <v>45095.208333333336</v>
      </c>
      <c r="E4446">
        <v>51.8</v>
      </c>
      <c r="F4446">
        <v>57.78</v>
      </c>
      <c r="G4446">
        <v>37.4</v>
      </c>
      <c r="H4446">
        <v>29.98</v>
      </c>
      <c r="I4446">
        <v>7</v>
      </c>
      <c r="J4446" t="s">
        <v>24</v>
      </c>
    </row>
    <row r="4447" spans="1:10" x14ac:dyDescent="0.25">
      <c r="A4447" s="1">
        <v>45095</v>
      </c>
      <c r="B4447" s="7">
        <v>0.24305555555555555</v>
      </c>
      <c r="C4447" s="7">
        <v>0.20833333333333334</v>
      </c>
      <c r="D4447" s="8">
        <f>Weather[[#This Row],[Date]]+Weather[[#This Row],[WeatherHourlyBuckets]]</f>
        <v>45095.208333333336</v>
      </c>
      <c r="E4447">
        <v>51.8</v>
      </c>
      <c r="F4447">
        <v>57.78</v>
      </c>
      <c r="G4447">
        <v>37.4</v>
      </c>
      <c r="H4447">
        <v>29.98</v>
      </c>
      <c r="I4447">
        <v>6</v>
      </c>
      <c r="J4447" t="s">
        <v>24</v>
      </c>
    </row>
    <row r="4448" spans="1:10" x14ac:dyDescent="0.25">
      <c r="A4448" s="1">
        <v>45095</v>
      </c>
      <c r="B4448" s="7">
        <v>0.23958333333333334</v>
      </c>
      <c r="C4448" s="7">
        <v>0.20833333333333334</v>
      </c>
      <c r="D4448" s="8">
        <f>Weather[[#This Row],[Date]]+Weather[[#This Row],[WeatherHourlyBuckets]]</f>
        <v>45095.208333333336</v>
      </c>
      <c r="E4448">
        <v>51.8</v>
      </c>
      <c r="F4448">
        <v>57.78</v>
      </c>
      <c r="G4448">
        <v>37.4</v>
      </c>
      <c r="H4448">
        <v>29.97</v>
      </c>
      <c r="I4448">
        <v>4</v>
      </c>
      <c r="J4448" t="s">
        <v>12</v>
      </c>
    </row>
    <row r="4449" spans="1:10" x14ac:dyDescent="0.25">
      <c r="A4449" s="1">
        <v>45095</v>
      </c>
      <c r="B4449" s="7">
        <v>0.2361111111111111</v>
      </c>
      <c r="C4449" s="7">
        <v>0.20833333333333334</v>
      </c>
      <c r="D4449" s="8">
        <f>Weather[[#This Row],[Date]]+Weather[[#This Row],[WeatherHourlyBuckets]]</f>
        <v>45095.208333333336</v>
      </c>
      <c r="E4449">
        <v>51.8</v>
      </c>
      <c r="F4449">
        <v>57.78</v>
      </c>
      <c r="G4449">
        <v>37.4</v>
      </c>
      <c r="H4449">
        <v>29.97</v>
      </c>
      <c r="I4449">
        <v>6</v>
      </c>
      <c r="J4449" t="s">
        <v>22</v>
      </c>
    </row>
    <row r="4450" spans="1:10" x14ac:dyDescent="0.25">
      <c r="A4450" s="1">
        <v>45095</v>
      </c>
      <c r="B4450" s="7">
        <v>0.2326388888888889</v>
      </c>
      <c r="C4450" s="7">
        <v>0.20833333333333334</v>
      </c>
      <c r="D4450" s="8">
        <f>Weather[[#This Row],[Date]]+Weather[[#This Row],[WeatherHourlyBuckets]]</f>
        <v>45095.208333333336</v>
      </c>
      <c r="E4450">
        <v>50</v>
      </c>
      <c r="F4450">
        <v>61.76</v>
      </c>
      <c r="G4450">
        <v>37.4</v>
      </c>
      <c r="H4450">
        <v>29.97</v>
      </c>
      <c r="I4450">
        <v>6</v>
      </c>
      <c r="J4450" t="s">
        <v>22</v>
      </c>
    </row>
    <row r="4451" spans="1:10" x14ac:dyDescent="0.25">
      <c r="A4451" s="1">
        <v>45095</v>
      </c>
      <c r="B4451" s="7">
        <v>0.22916666666666666</v>
      </c>
      <c r="C4451" s="7">
        <v>0.20833333333333334</v>
      </c>
      <c r="D4451" s="8">
        <f>Weather[[#This Row],[Date]]+Weather[[#This Row],[WeatherHourlyBuckets]]</f>
        <v>45095.208333333336</v>
      </c>
      <c r="E4451">
        <v>51.8</v>
      </c>
      <c r="F4451">
        <v>57.78</v>
      </c>
      <c r="G4451">
        <v>37.4</v>
      </c>
      <c r="H4451">
        <v>29.97</v>
      </c>
      <c r="I4451">
        <v>6</v>
      </c>
      <c r="J4451" t="s">
        <v>13</v>
      </c>
    </row>
    <row r="4452" spans="1:10" x14ac:dyDescent="0.25">
      <c r="A4452" s="1">
        <v>45095</v>
      </c>
      <c r="B4452" s="7">
        <v>0.21527777777777779</v>
      </c>
      <c r="C4452" s="7">
        <v>0.20833333333333334</v>
      </c>
      <c r="D4452" s="8">
        <f>Weather[[#This Row],[Date]]+Weather[[#This Row],[WeatherHourlyBuckets]]</f>
        <v>45095.208333333336</v>
      </c>
      <c r="E4452">
        <v>55.4</v>
      </c>
      <c r="F4452">
        <v>50.65</v>
      </c>
      <c r="G4452">
        <v>37.4</v>
      </c>
      <c r="H4452">
        <v>29.97</v>
      </c>
      <c r="I4452">
        <v>10</v>
      </c>
      <c r="J4452" t="s">
        <v>24</v>
      </c>
    </row>
    <row r="4453" spans="1:10" x14ac:dyDescent="0.25">
      <c r="A4453" s="1">
        <v>45095</v>
      </c>
      <c r="B4453" s="7">
        <v>0.21180555555555555</v>
      </c>
      <c r="C4453" s="7">
        <v>0.20833333333333334</v>
      </c>
      <c r="D4453" s="8">
        <f>Weather[[#This Row],[Date]]+Weather[[#This Row],[WeatherHourlyBuckets]]</f>
        <v>45095.208333333336</v>
      </c>
      <c r="E4453">
        <v>55.4</v>
      </c>
      <c r="F4453">
        <v>50.65</v>
      </c>
      <c r="G4453">
        <v>37.4</v>
      </c>
      <c r="H4453">
        <v>29.97</v>
      </c>
      <c r="I4453">
        <v>10</v>
      </c>
      <c r="J4453" t="s">
        <v>24</v>
      </c>
    </row>
    <row r="4454" spans="1:10" x14ac:dyDescent="0.25">
      <c r="A4454" s="1">
        <v>45095</v>
      </c>
      <c r="B4454" s="7">
        <v>0.20833333333333334</v>
      </c>
      <c r="C4454" s="7">
        <v>0.20833333333333334</v>
      </c>
      <c r="D4454" s="8">
        <f>Weather[[#This Row],[Date]]+Weather[[#This Row],[WeatherHourlyBuckets]]</f>
        <v>45095.208333333336</v>
      </c>
      <c r="E4454">
        <v>55.4</v>
      </c>
      <c r="F4454">
        <v>50.65</v>
      </c>
      <c r="G4454">
        <v>37.4</v>
      </c>
      <c r="H4454">
        <v>29.97</v>
      </c>
      <c r="I4454">
        <v>10</v>
      </c>
      <c r="J4454" t="s">
        <v>24</v>
      </c>
    </row>
    <row r="4455" spans="1:10" x14ac:dyDescent="0.25">
      <c r="A4455" s="1">
        <v>45095</v>
      </c>
      <c r="B4455" s="7">
        <v>0.2048611111111111</v>
      </c>
      <c r="C4455" s="7">
        <v>0.16666666666666666</v>
      </c>
      <c r="D4455" s="8">
        <f>Weather[[#This Row],[Date]]+Weather[[#This Row],[WeatherHourlyBuckets]]</f>
        <v>45095.166666666664</v>
      </c>
      <c r="E4455">
        <v>55.4</v>
      </c>
      <c r="F4455">
        <v>50.65</v>
      </c>
      <c r="G4455">
        <v>37.4</v>
      </c>
      <c r="H4455">
        <v>29.97</v>
      </c>
      <c r="I4455">
        <v>8</v>
      </c>
      <c r="J4455" t="s">
        <v>24</v>
      </c>
    </row>
    <row r="4456" spans="1:10" x14ac:dyDescent="0.25">
      <c r="A4456" s="1">
        <v>45095</v>
      </c>
      <c r="B4456" s="7">
        <v>0.2013888888888889</v>
      </c>
      <c r="C4456" s="7">
        <v>0.16666666666666666</v>
      </c>
      <c r="D4456" s="8">
        <f>Weather[[#This Row],[Date]]+Weather[[#This Row],[WeatherHourlyBuckets]]</f>
        <v>45095.166666666664</v>
      </c>
      <c r="E4456">
        <v>55.4</v>
      </c>
      <c r="F4456">
        <v>50.65</v>
      </c>
      <c r="G4456">
        <v>37.4</v>
      </c>
      <c r="H4456">
        <v>29.98</v>
      </c>
      <c r="I4456">
        <v>9</v>
      </c>
      <c r="J4456" t="s">
        <v>24</v>
      </c>
    </row>
    <row r="4457" spans="1:10" x14ac:dyDescent="0.25">
      <c r="A4457" s="1">
        <v>45095</v>
      </c>
      <c r="B4457" s="7">
        <v>0.1736111111111111</v>
      </c>
      <c r="C4457" s="7">
        <v>0.16666666666666666</v>
      </c>
      <c r="D4457" s="8">
        <f>Weather[[#This Row],[Date]]+Weather[[#This Row],[WeatherHourlyBuckets]]</f>
        <v>45095.166666666664</v>
      </c>
      <c r="E4457">
        <v>50</v>
      </c>
      <c r="F4457">
        <v>61.76</v>
      </c>
      <c r="G4457">
        <v>37.4</v>
      </c>
      <c r="H4457">
        <v>29.99</v>
      </c>
      <c r="I4457">
        <v>5</v>
      </c>
      <c r="J4457" t="s">
        <v>21</v>
      </c>
    </row>
    <row r="4458" spans="1:10" x14ac:dyDescent="0.25">
      <c r="A4458" s="1">
        <v>45095</v>
      </c>
      <c r="B4458" s="7">
        <v>0.1701388888888889</v>
      </c>
      <c r="C4458" s="7">
        <v>0.16666666666666666</v>
      </c>
      <c r="D4458" s="8">
        <f>Weather[[#This Row],[Date]]+Weather[[#This Row],[WeatherHourlyBuckets]]</f>
        <v>45095.166666666664</v>
      </c>
      <c r="E4458">
        <v>51.8</v>
      </c>
      <c r="F4458">
        <v>57.78</v>
      </c>
      <c r="G4458">
        <v>37.4</v>
      </c>
      <c r="H4458">
        <v>29.99</v>
      </c>
      <c r="I4458">
        <v>4</v>
      </c>
      <c r="J4458" t="s">
        <v>21</v>
      </c>
    </row>
    <row r="4459" spans="1:10" x14ac:dyDescent="0.25">
      <c r="A4459" s="1">
        <v>45095</v>
      </c>
      <c r="B4459" s="7">
        <v>0.16666666666666666</v>
      </c>
      <c r="C4459" s="7">
        <v>0.16666666666666666</v>
      </c>
      <c r="D4459" s="8">
        <f>Weather[[#This Row],[Date]]+Weather[[#This Row],[WeatherHourlyBuckets]]</f>
        <v>45095.166666666664</v>
      </c>
      <c r="E4459">
        <v>53.6</v>
      </c>
      <c r="F4459">
        <v>54.08</v>
      </c>
      <c r="G4459">
        <v>37.4</v>
      </c>
      <c r="H4459">
        <v>29.99</v>
      </c>
      <c r="I4459">
        <v>4</v>
      </c>
      <c r="J4459" t="s">
        <v>21</v>
      </c>
    </row>
    <row r="4460" spans="1:10" x14ac:dyDescent="0.25">
      <c r="A4460" s="1">
        <v>45095</v>
      </c>
      <c r="B4460" s="7">
        <v>0.16319444444444445</v>
      </c>
      <c r="C4460" s="7">
        <v>0.125</v>
      </c>
      <c r="D4460" s="8">
        <f>Weather[[#This Row],[Date]]+Weather[[#This Row],[WeatherHourlyBuckets]]</f>
        <v>45095.125</v>
      </c>
      <c r="E4460">
        <v>55.4</v>
      </c>
      <c r="F4460">
        <v>50.65</v>
      </c>
      <c r="G4460">
        <v>37.4</v>
      </c>
      <c r="H4460">
        <v>30</v>
      </c>
      <c r="I4460">
        <v>7</v>
      </c>
      <c r="J4460" t="s">
        <v>24</v>
      </c>
    </row>
    <row r="4461" spans="1:10" x14ac:dyDescent="0.25">
      <c r="A4461" s="1">
        <v>45095</v>
      </c>
      <c r="B4461" s="7">
        <v>0.15972222222222221</v>
      </c>
      <c r="C4461" s="7">
        <v>0.125</v>
      </c>
      <c r="D4461" s="8">
        <f>Weather[[#This Row],[Date]]+Weather[[#This Row],[WeatherHourlyBuckets]]</f>
        <v>45095.125</v>
      </c>
      <c r="E4461">
        <v>55.4</v>
      </c>
      <c r="F4461">
        <v>50.65</v>
      </c>
      <c r="G4461">
        <v>37.4</v>
      </c>
      <c r="H4461">
        <v>30</v>
      </c>
      <c r="I4461">
        <v>9</v>
      </c>
      <c r="J4461" t="s">
        <v>24</v>
      </c>
    </row>
    <row r="4462" spans="1:10" x14ac:dyDescent="0.25">
      <c r="A4462" s="1">
        <v>45095</v>
      </c>
      <c r="B4462" s="7">
        <v>0.15625</v>
      </c>
      <c r="C4462" s="7">
        <v>0.125</v>
      </c>
      <c r="D4462" s="8">
        <f>Weather[[#This Row],[Date]]+Weather[[#This Row],[WeatherHourlyBuckets]]</f>
        <v>45095.125</v>
      </c>
      <c r="E4462">
        <v>55.4</v>
      </c>
      <c r="F4462">
        <v>50.65</v>
      </c>
      <c r="G4462">
        <v>37.4</v>
      </c>
      <c r="H4462">
        <v>30</v>
      </c>
      <c r="I4462">
        <v>8</v>
      </c>
      <c r="J4462" t="s">
        <v>27</v>
      </c>
    </row>
    <row r="4463" spans="1:10" x14ac:dyDescent="0.25">
      <c r="A4463" s="1">
        <v>45095</v>
      </c>
      <c r="B4463" s="7">
        <v>0.15277777777777779</v>
      </c>
      <c r="C4463" s="7">
        <v>0.125</v>
      </c>
      <c r="D4463" s="8">
        <f>Weather[[#This Row],[Date]]+Weather[[#This Row],[WeatherHourlyBuckets]]</f>
        <v>45095.125</v>
      </c>
      <c r="E4463">
        <v>55.4</v>
      </c>
      <c r="F4463">
        <v>50.65</v>
      </c>
      <c r="G4463">
        <v>37.4</v>
      </c>
      <c r="H4463">
        <v>30</v>
      </c>
      <c r="I4463">
        <v>9</v>
      </c>
      <c r="J4463" t="s">
        <v>27</v>
      </c>
    </row>
    <row r="4464" spans="1:10" x14ac:dyDescent="0.25">
      <c r="A4464" s="1">
        <v>45095</v>
      </c>
      <c r="B4464" s="7">
        <v>0.14930555555555555</v>
      </c>
      <c r="C4464" s="7">
        <v>0.125</v>
      </c>
      <c r="D4464" s="8">
        <f>Weather[[#This Row],[Date]]+Weather[[#This Row],[WeatherHourlyBuckets]]</f>
        <v>45095.125</v>
      </c>
      <c r="E4464">
        <v>53.6</v>
      </c>
      <c r="F4464">
        <v>54.08</v>
      </c>
      <c r="G4464">
        <v>37.4</v>
      </c>
      <c r="H4464">
        <v>30</v>
      </c>
      <c r="I4464">
        <v>7</v>
      </c>
      <c r="J4464" t="s">
        <v>24</v>
      </c>
    </row>
    <row r="4465" spans="1:10" x14ac:dyDescent="0.25">
      <c r="A4465" s="1">
        <v>45095</v>
      </c>
      <c r="B4465" s="7">
        <v>0.13541666666666666</v>
      </c>
      <c r="C4465" s="7">
        <v>0.125</v>
      </c>
      <c r="D4465" s="8">
        <f>Weather[[#This Row],[Date]]+Weather[[#This Row],[WeatherHourlyBuckets]]</f>
        <v>45095.125</v>
      </c>
      <c r="E4465">
        <v>51.8</v>
      </c>
      <c r="F4465">
        <v>57.78</v>
      </c>
      <c r="G4465">
        <v>37.4</v>
      </c>
      <c r="H4465">
        <v>30.01</v>
      </c>
      <c r="I4465">
        <v>7</v>
      </c>
      <c r="J4465" t="s">
        <v>24</v>
      </c>
    </row>
    <row r="4466" spans="1:10" x14ac:dyDescent="0.25">
      <c r="A4466" s="1">
        <v>45095</v>
      </c>
      <c r="B4466" s="7">
        <v>0.13194444444444445</v>
      </c>
      <c r="C4466" s="7">
        <v>0.125</v>
      </c>
      <c r="D4466" s="8">
        <f>Weather[[#This Row],[Date]]+Weather[[#This Row],[WeatherHourlyBuckets]]</f>
        <v>45095.125</v>
      </c>
      <c r="E4466">
        <v>53.6</v>
      </c>
      <c r="F4466">
        <v>54.08</v>
      </c>
      <c r="G4466">
        <v>37.4</v>
      </c>
      <c r="H4466">
        <v>30.01</v>
      </c>
      <c r="I4466">
        <v>7</v>
      </c>
      <c r="J4466" t="s">
        <v>24</v>
      </c>
    </row>
    <row r="4467" spans="1:10" x14ac:dyDescent="0.25">
      <c r="A4467" s="1">
        <v>45095</v>
      </c>
      <c r="B4467" s="7">
        <v>0.12847222222222221</v>
      </c>
      <c r="C4467" s="7">
        <v>0.125</v>
      </c>
      <c r="D4467" s="8">
        <f>Weather[[#This Row],[Date]]+Weather[[#This Row],[WeatherHourlyBuckets]]</f>
        <v>45095.125</v>
      </c>
      <c r="E4467">
        <v>53.6</v>
      </c>
      <c r="F4467">
        <v>54.08</v>
      </c>
      <c r="G4467">
        <v>37.4</v>
      </c>
      <c r="H4467">
        <v>30.01</v>
      </c>
      <c r="I4467">
        <v>8</v>
      </c>
      <c r="J4467" t="s">
        <v>24</v>
      </c>
    </row>
    <row r="4468" spans="1:10" x14ac:dyDescent="0.25">
      <c r="A4468" s="1">
        <v>45095</v>
      </c>
      <c r="B4468" s="7">
        <v>0.125</v>
      </c>
      <c r="C4468" s="7">
        <v>0.125</v>
      </c>
      <c r="D4468" s="8">
        <f>Weather[[#This Row],[Date]]+Weather[[#This Row],[WeatherHourlyBuckets]]</f>
        <v>45095.125</v>
      </c>
      <c r="E4468">
        <v>53.6</v>
      </c>
      <c r="F4468">
        <v>54.08</v>
      </c>
      <c r="G4468">
        <v>37.4</v>
      </c>
      <c r="H4468">
        <v>30.02</v>
      </c>
      <c r="I4468">
        <v>6</v>
      </c>
      <c r="J4468" t="s">
        <v>24</v>
      </c>
    </row>
    <row r="4469" spans="1:10" x14ac:dyDescent="0.25">
      <c r="A4469" s="1">
        <v>45095</v>
      </c>
      <c r="B4469" s="7">
        <v>0.12152777777777778</v>
      </c>
      <c r="C4469" s="7">
        <v>8.3333333333333329E-2</v>
      </c>
      <c r="D4469" s="8">
        <f>Weather[[#This Row],[Date]]+Weather[[#This Row],[WeatherHourlyBuckets]]</f>
        <v>45095.083333333336</v>
      </c>
      <c r="E4469">
        <v>51.8</v>
      </c>
      <c r="F4469">
        <v>57.78</v>
      </c>
      <c r="G4469">
        <v>37.4</v>
      </c>
      <c r="H4469">
        <v>30.02</v>
      </c>
      <c r="I4469">
        <v>6</v>
      </c>
      <c r="J4469" t="s">
        <v>21</v>
      </c>
    </row>
    <row r="4470" spans="1:10" x14ac:dyDescent="0.25">
      <c r="A4470" s="1">
        <v>45095</v>
      </c>
      <c r="B4470" s="7">
        <v>0.1111111111111111</v>
      </c>
      <c r="C4470" s="7">
        <v>8.3333333333333329E-2</v>
      </c>
      <c r="D4470" s="8">
        <f>Weather[[#This Row],[Date]]+Weather[[#This Row],[WeatherHourlyBuckets]]</f>
        <v>45095.083333333336</v>
      </c>
      <c r="E4470">
        <v>53.6</v>
      </c>
      <c r="F4470">
        <v>54.08</v>
      </c>
      <c r="G4470">
        <v>37.4</v>
      </c>
      <c r="H4470">
        <v>30.02</v>
      </c>
      <c r="I4470">
        <v>6</v>
      </c>
      <c r="J4470" t="s">
        <v>21</v>
      </c>
    </row>
    <row r="4471" spans="1:10" x14ac:dyDescent="0.25">
      <c r="A4471" s="1">
        <v>45095</v>
      </c>
      <c r="B4471" s="7">
        <v>0.1076388888888889</v>
      </c>
      <c r="C4471" s="7">
        <v>8.3333333333333329E-2</v>
      </c>
      <c r="D4471" s="8">
        <f>Weather[[#This Row],[Date]]+Weather[[#This Row],[WeatherHourlyBuckets]]</f>
        <v>45095.083333333336</v>
      </c>
      <c r="E4471">
        <v>53.6</v>
      </c>
      <c r="F4471">
        <v>54.08</v>
      </c>
      <c r="G4471">
        <v>37.4</v>
      </c>
      <c r="H4471">
        <v>30.02</v>
      </c>
      <c r="I4471">
        <v>6</v>
      </c>
      <c r="J4471" t="s">
        <v>21</v>
      </c>
    </row>
    <row r="4472" spans="1:10" x14ac:dyDescent="0.25">
      <c r="A4472" s="1">
        <v>45095</v>
      </c>
      <c r="B4472" s="7">
        <v>0.10416666666666667</v>
      </c>
      <c r="C4472" s="7">
        <v>8.3333333333333329E-2</v>
      </c>
      <c r="D4472" s="8">
        <f>Weather[[#This Row],[Date]]+Weather[[#This Row],[WeatherHourlyBuckets]]</f>
        <v>45095.083333333336</v>
      </c>
      <c r="E4472">
        <v>51.8</v>
      </c>
      <c r="F4472">
        <v>57.78</v>
      </c>
      <c r="G4472">
        <v>37.4</v>
      </c>
      <c r="H4472">
        <v>30.03</v>
      </c>
      <c r="I4472">
        <v>8</v>
      </c>
      <c r="J4472" t="s">
        <v>24</v>
      </c>
    </row>
    <row r="4473" spans="1:10" x14ac:dyDescent="0.25">
      <c r="A4473" s="1">
        <v>45095</v>
      </c>
      <c r="B4473" s="7">
        <v>8.6805555555555552E-2</v>
      </c>
      <c r="C4473" s="7">
        <v>8.3333333333333329E-2</v>
      </c>
      <c r="D4473" s="8">
        <f>Weather[[#This Row],[Date]]+Weather[[#This Row],[WeatherHourlyBuckets]]</f>
        <v>45095.083333333336</v>
      </c>
      <c r="E4473">
        <v>51.8</v>
      </c>
      <c r="F4473">
        <v>57.78</v>
      </c>
      <c r="G4473">
        <v>37.4</v>
      </c>
      <c r="H4473">
        <v>30.03</v>
      </c>
      <c r="I4473">
        <v>6</v>
      </c>
      <c r="J4473" t="s">
        <v>21</v>
      </c>
    </row>
    <row r="4474" spans="1:10" x14ac:dyDescent="0.25">
      <c r="A4474" s="1">
        <v>45095</v>
      </c>
      <c r="B4474" s="7">
        <v>8.3333333333333329E-2</v>
      </c>
      <c r="C4474" s="7">
        <v>8.3333333333333329E-2</v>
      </c>
      <c r="D4474" s="8">
        <f>Weather[[#This Row],[Date]]+Weather[[#This Row],[WeatherHourlyBuckets]]</f>
        <v>45095.083333333336</v>
      </c>
      <c r="E4474">
        <v>53.6</v>
      </c>
      <c r="F4474">
        <v>54.08</v>
      </c>
      <c r="G4474">
        <v>37.4</v>
      </c>
      <c r="H4474">
        <v>30.03</v>
      </c>
      <c r="I4474">
        <v>6</v>
      </c>
      <c r="J4474" t="s">
        <v>24</v>
      </c>
    </row>
    <row r="4475" spans="1:10" x14ac:dyDescent="0.25">
      <c r="A4475" s="1">
        <v>45095</v>
      </c>
      <c r="B4475" s="7">
        <v>7.9861111111111105E-2</v>
      </c>
      <c r="C4475" s="7">
        <v>4.1666666666666664E-2</v>
      </c>
      <c r="D4475" s="8">
        <f>Weather[[#This Row],[Date]]+Weather[[#This Row],[WeatherHourlyBuckets]]</f>
        <v>45095.041666666664</v>
      </c>
      <c r="E4475">
        <v>53.6</v>
      </c>
      <c r="F4475">
        <v>54.08</v>
      </c>
      <c r="G4475">
        <v>37.4</v>
      </c>
      <c r="H4475">
        <v>30.03</v>
      </c>
      <c r="I4475">
        <v>7</v>
      </c>
      <c r="J4475" t="s">
        <v>24</v>
      </c>
    </row>
    <row r="4476" spans="1:10" x14ac:dyDescent="0.25">
      <c r="A4476" s="1">
        <v>45095</v>
      </c>
      <c r="B4476" s="7">
        <v>7.6388888888888895E-2</v>
      </c>
      <c r="C4476" s="7">
        <v>4.1666666666666664E-2</v>
      </c>
      <c r="D4476" s="8">
        <f>Weather[[#This Row],[Date]]+Weather[[#This Row],[WeatherHourlyBuckets]]</f>
        <v>45095.041666666664</v>
      </c>
      <c r="E4476">
        <v>53.6</v>
      </c>
      <c r="F4476">
        <v>54.08</v>
      </c>
      <c r="G4476">
        <v>37.4</v>
      </c>
      <c r="H4476">
        <v>30.03</v>
      </c>
      <c r="I4476">
        <v>8</v>
      </c>
      <c r="J4476" t="s">
        <v>27</v>
      </c>
    </row>
    <row r="4477" spans="1:10" x14ac:dyDescent="0.25">
      <c r="A4477" s="1">
        <v>45095</v>
      </c>
      <c r="B4477" s="7">
        <v>7.2916666666666671E-2</v>
      </c>
      <c r="C4477" s="7">
        <v>4.1666666666666664E-2</v>
      </c>
      <c r="D4477" s="8">
        <f>Weather[[#This Row],[Date]]+Weather[[#This Row],[WeatherHourlyBuckets]]</f>
        <v>45095.041666666664</v>
      </c>
      <c r="E4477">
        <v>53.6</v>
      </c>
      <c r="F4477">
        <v>54.08</v>
      </c>
      <c r="G4477">
        <v>37.4</v>
      </c>
      <c r="H4477">
        <v>30.03</v>
      </c>
      <c r="I4477">
        <v>8</v>
      </c>
      <c r="J4477" t="s">
        <v>24</v>
      </c>
    </row>
    <row r="4478" spans="1:10" x14ac:dyDescent="0.25">
      <c r="A4478" s="1">
        <v>45095</v>
      </c>
      <c r="B4478" s="7">
        <v>6.9444444444444448E-2</v>
      </c>
      <c r="C4478" s="7">
        <v>4.1666666666666664E-2</v>
      </c>
      <c r="D4478" s="8">
        <f>Weather[[#This Row],[Date]]+Weather[[#This Row],[WeatherHourlyBuckets]]</f>
        <v>45095.041666666664</v>
      </c>
      <c r="E4478">
        <v>53.6</v>
      </c>
      <c r="F4478">
        <v>54.08</v>
      </c>
      <c r="G4478">
        <v>37.4</v>
      </c>
      <c r="H4478">
        <v>30.04</v>
      </c>
      <c r="I4478">
        <v>8</v>
      </c>
      <c r="J4478" t="s">
        <v>24</v>
      </c>
    </row>
    <row r="4479" spans="1:10" x14ac:dyDescent="0.25">
      <c r="A4479" s="1">
        <v>45095</v>
      </c>
      <c r="B4479" s="7">
        <v>6.5972222222222224E-2</v>
      </c>
      <c r="C4479" s="7">
        <v>4.1666666666666664E-2</v>
      </c>
      <c r="D4479" s="8">
        <f>Weather[[#This Row],[Date]]+Weather[[#This Row],[WeatherHourlyBuckets]]</f>
        <v>45095.041666666664</v>
      </c>
      <c r="E4479">
        <v>53.6</v>
      </c>
      <c r="F4479">
        <v>54.08</v>
      </c>
      <c r="G4479">
        <v>37.4</v>
      </c>
      <c r="H4479">
        <v>30.04</v>
      </c>
      <c r="I4479">
        <v>8</v>
      </c>
      <c r="J4479" t="s">
        <v>24</v>
      </c>
    </row>
    <row r="4480" spans="1:10" x14ac:dyDescent="0.25">
      <c r="A4480" s="1">
        <v>45095</v>
      </c>
      <c r="B4480" s="7">
        <v>6.25E-2</v>
      </c>
      <c r="C4480" s="7">
        <v>4.1666666666666664E-2</v>
      </c>
      <c r="D4480" s="8">
        <f>Weather[[#This Row],[Date]]+Weather[[#This Row],[WeatherHourlyBuckets]]</f>
        <v>45095.041666666664</v>
      </c>
      <c r="E4480">
        <v>53.6</v>
      </c>
      <c r="F4480">
        <v>54.08</v>
      </c>
      <c r="G4480">
        <v>37.4</v>
      </c>
      <c r="H4480">
        <v>30.04</v>
      </c>
      <c r="I4480">
        <v>8</v>
      </c>
      <c r="J4480" t="s">
        <v>24</v>
      </c>
    </row>
    <row r="4481" spans="1:10" x14ac:dyDescent="0.25">
      <c r="A4481" s="1">
        <v>45095</v>
      </c>
      <c r="B4481" s="7">
        <v>4.5138888888888888E-2</v>
      </c>
      <c r="C4481" s="7">
        <v>4.1666666666666664E-2</v>
      </c>
      <c r="D4481" s="8">
        <f>Weather[[#This Row],[Date]]+Weather[[#This Row],[WeatherHourlyBuckets]]</f>
        <v>45095.041666666664</v>
      </c>
      <c r="E4481">
        <v>55.4</v>
      </c>
      <c r="F4481">
        <v>50.65</v>
      </c>
      <c r="G4481">
        <v>37.4</v>
      </c>
      <c r="H4481">
        <v>30.04</v>
      </c>
      <c r="I4481">
        <v>7</v>
      </c>
      <c r="J4481" t="s">
        <v>21</v>
      </c>
    </row>
    <row r="4482" spans="1:10" x14ac:dyDescent="0.25">
      <c r="A4482" s="1">
        <v>45095</v>
      </c>
      <c r="B4482" s="7">
        <v>4.1666666666666664E-2</v>
      </c>
      <c r="C4482" s="7">
        <v>4.1666666666666664E-2</v>
      </c>
      <c r="D4482" s="8">
        <f>Weather[[#This Row],[Date]]+Weather[[#This Row],[WeatherHourlyBuckets]]</f>
        <v>45095.041666666664</v>
      </c>
      <c r="E4482">
        <v>55.4</v>
      </c>
      <c r="F4482">
        <v>50.65</v>
      </c>
      <c r="G4482">
        <v>37.4</v>
      </c>
      <c r="H4482">
        <v>30.04</v>
      </c>
      <c r="I4482">
        <v>8</v>
      </c>
      <c r="J4482" t="s">
        <v>24</v>
      </c>
    </row>
    <row r="4483" spans="1:10" x14ac:dyDescent="0.25">
      <c r="A4483" s="1">
        <v>45095</v>
      </c>
      <c r="B4483" s="7">
        <v>3.8194444444444448E-2</v>
      </c>
      <c r="C4483" s="7">
        <v>0</v>
      </c>
      <c r="D4483" s="8">
        <f>Weather[[#This Row],[Date]]+Weather[[#This Row],[WeatherHourlyBuckets]]</f>
        <v>45095</v>
      </c>
      <c r="E4483">
        <v>53.6</v>
      </c>
      <c r="F4483">
        <v>54.08</v>
      </c>
      <c r="G4483">
        <v>37.4</v>
      </c>
      <c r="H4483">
        <v>30.04</v>
      </c>
      <c r="I4483">
        <v>8</v>
      </c>
      <c r="J4483" t="s">
        <v>27</v>
      </c>
    </row>
    <row r="4484" spans="1:10" x14ac:dyDescent="0.25">
      <c r="A4484" s="1">
        <v>45095</v>
      </c>
      <c r="B4484" s="7">
        <v>0.99513888888888891</v>
      </c>
      <c r="C4484" s="7">
        <v>0.95833333333333337</v>
      </c>
      <c r="D4484" s="8">
        <f>Weather[[#This Row],[Date]]+Weather[[#This Row],[WeatherHourlyBuckets]]</f>
        <v>45095.958333333336</v>
      </c>
      <c r="E4484">
        <v>66.02</v>
      </c>
      <c r="F4484">
        <v>48.51</v>
      </c>
      <c r="G4484">
        <v>46.04</v>
      </c>
      <c r="H4484">
        <v>29.9</v>
      </c>
      <c r="I4484">
        <v>13</v>
      </c>
      <c r="J4484" t="s">
        <v>21</v>
      </c>
    </row>
    <row r="4485" spans="1:10" x14ac:dyDescent="0.25">
      <c r="A4485" s="1">
        <v>45095</v>
      </c>
      <c r="B4485" s="7">
        <v>0.95347222222222228</v>
      </c>
      <c r="C4485" s="7">
        <v>0.91666666666666663</v>
      </c>
      <c r="D4485" s="8">
        <f>Weather[[#This Row],[Date]]+Weather[[#This Row],[WeatherHourlyBuckets]]</f>
        <v>45095.916666666664</v>
      </c>
      <c r="E4485">
        <v>66.02</v>
      </c>
      <c r="F4485">
        <v>50.19</v>
      </c>
      <c r="G4485">
        <v>46.94</v>
      </c>
      <c r="H4485">
        <v>29.9</v>
      </c>
      <c r="I4485">
        <v>12</v>
      </c>
      <c r="J4485" t="s">
        <v>21</v>
      </c>
    </row>
    <row r="4486" spans="1:10" x14ac:dyDescent="0.25">
      <c r="A4486" s="1">
        <v>45095</v>
      </c>
      <c r="B4486" s="7">
        <v>0.91180555555555554</v>
      </c>
      <c r="C4486" s="7">
        <v>0.875</v>
      </c>
      <c r="D4486" s="8">
        <f>Weather[[#This Row],[Date]]+Weather[[#This Row],[WeatherHourlyBuckets]]</f>
        <v>45095.875</v>
      </c>
      <c r="E4486">
        <v>64.040000000000006</v>
      </c>
      <c r="F4486">
        <v>69.77</v>
      </c>
      <c r="G4486">
        <v>53.96</v>
      </c>
      <c r="H4486">
        <v>29.88</v>
      </c>
      <c r="I4486">
        <v>5</v>
      </c>
      <c r="J4486" t="s">
        <v>27</v>
      </c>
    </row>
    <row r="4487" spans="1:10" x14ac:dyDescent="0.25">
      <c r="A4487" s="1">
        <v>45095</v>
      </c>
      <c r="B4487" s="7">
        <v>0.87013888888888891</v>
      </c>
      <c r="C4487" s="7">
        <v>0.83333333333333337</v>
      </c>
      <c r="D4487" s="8">
        <f>Weather[[#This Row],[Date]]+Weather[[#This Row],[WeatherHourlyBuckets]]</f>
        <v>45095.833333333336</v>
      </c>
      <c r="E4487">
        <v>71.959999999999994</v>
      </c>
      <c r="F4487">
        <v>49.43</v>
      </c>
      <c r="G4487">
        <v>51.98</v>
      </c>
      <c r="H4487">
        <v>29.86</v>
      </c>
      <c r="J4487" t="s">
        <v>20</v>
      </c>
    </row>
    <row r="4488" spans="1:10" x14ac:dyDescent="0.25">
      <c r="A4488" s="1">
        <v>45095</v>
      </c>
      <c r="B4488" s="7">
        <v>0.82847222222222228</v>
      </c>
      <c r="C4488" s="7">
        <v>0.79166666666666663</v>
      </c>
      <c r="D4488" s="8">
        <f>Weather[[#This Row],[Date]]+Weather[[#This Row],[WeatherHourlyBuckets]]</f>
        <v>45095.791666666664</v>
      </c>
      <c r="E4488">
        <v>73.040000000000006</v>
      </c>
      <c r="F4488">
        <v>49.59</v>
      </c>
      <c r="G4488">
        <v>53.06</v>
      </c>
      <c r="H4488">
        <v>29.85</v>
      </c>
      <c r="I4488">
        <v>4</v>
      </c>
      <c r="J4488" t="s">
        <v>22</v>
      </c>
    </row>
    <row r="4489" spans="1:10" x14ac:dyDescent="0.25">
      <c r="A4489" s="1">
        <v>45095</v>
      </c>
      <c r="B4489" s="7">
        <v>0.78680555555555554</v>
      </c>
      <c r="C4489" s="7">
        <v>0.75</v>
      </c>
      <c r="D4489" s="8">
        <f>Weather[[#This Row],[Date]]+Weather[[#This Row],[WeatherHourlyBuckets]]</f>
        <v>45095.75</v>
      </c>
      <c r="E4489">
        <v>75.92</v>
      </c>
      <c r="F4489">
        <v>41.88</v>
      </c>
      <c r="G4489">
        <v>51.08</v>
      </c>
      <c r="H4489">
        <v>29.83</v>
      </c>
      <c r="I4489">
        <v>6</v>
      </c>
      <c r="J4489" t="s">
        <v>25</v>
      </c>
    </row>
    <row r="4490" spans="1:10" x14ac:dyDescent="0.25">
      <c r="A4490" s="1">
        <v>45095</v>
      </c>
      <c r="B4490" s="7">
        <v>0.70347222222222228</v>
      </c>
      <c r="C4490" s="7">
        <v>0.66666666666666663</v>
      </c>
      <c r="D4490" s="8">
        <f>Weather[[#This Row],[Date]]+Weather[[#This Row],[WeatherHourlyBuckets]]</f>
        <v>45095.666666666664</v>
      </c>
      <c r="E4490">
        <v>80.06</v>
      </c>
      <c r="F4490">
        <v>31.31</v>
      </c>
      <c r="G4490">
        <v>46.94</v>
      </c>
      <c r="H4490">
        <v>29.83</v>
      </c>
      <c r="I4490">
        <v>8</v>
      </c>
      <c r="J4490" t="s">
        <v>15</v>
      </c>
    </row>
    <row r="4491" spans="1:10" x14ac:dyDescent="0.25">
      <c r="A4491" s="1">
        <v>45095</v>
      </c>
      <c r="B4491" s="7">
        <v>0.66180555555555554</v>
      </c>
      <c r="C4491" s="7">
        <v>0.625</v>
      </c>
      <c r="D4491" s="8">
        <f>Weather[[#This Row],[Date]]+Weather[[#This Row],[WeatherHourlyBuckets]]</f>
        <v>45095.625</v>
      </c>
      <c r="E4491">
        <v>80.959999999999994</v>
      </c>
      <c r="F4491">
        <v>26.15</v>
      </c>
      <c r="G4491">
        <v>42.98</v>
      </c>
      <c r="H4491">
        <v>29.84</v>
      </c>
      <c r="I4491">
        <v>3</v>
      </c>
      <c r="J4491" t="s">
        <v>20</v>
      </c>
    </row>
    <row r="4492" spans="1:10" x14ac:dyDescent="0.25">
      <c r="A4492" s="1">
        <v>45095</v>
      </c>
      <c r="B4492" s="7">
        <v>0.62013888888888891</v>
      </c>
      <c r="C4492" s="7">
        <v>0.58333333333333337</v>
      </c>
      <c r="D4492" s="8">
        <f>Weather[[#This Row],[Date]]+Weather[[#This Row],[WeatherHourlyBuckets]]</f>
        <v>45095.583333333336</v>
      </c>
      <c r="E4492">
        <v>80.06</v>
      </c>
      <c r="F4492">
        <v>29.05</v>
      </c>
      <c r="G4492">
        <v>44.96</v>
      </c>
      <c r="H4492">
        <v>29.85</v>
      </c>
      <c r="I4492">
        <v>5</v>
      </c>
      <c r="J4492" t="s">
        <v>21</v>
      </c>
    </row>
    <row r="4493" spans="1:10" x14ac:dyDescent="0.25">
      <c r="A4493" s="1">
        <v>45095</v>
      </c>
      <c r="B4493" s="7">
        <v>0.53680555555555554</v>
      </c>
      <c r="C4493" s="7">
        <v>0.5</v>
      </c>
      <c r="D4493" s="8">
        <f>Weather[[#This Row],[Date]]+Weather[[#This Row],[WeatherHourlyBuckets]]</f>
        <v>45095.5</v>
      </c>
      <c r="E4493">
        <v>77</v>
      </c>
      <c r="F4493">
        <v>26.46</v>
      </c>
      <c r="G4493">
        <v>39.92</v>
      </c>
      <c r="H4493">
        <v>29.89</v>
      </c>
      <c r="I4493">
        <v>5</v>
      </c>
      <c r="J4493" t="s">
        <v>21</v>
      </c>
    </row>
    <row r="4494" spans="1:10" x14ac:dyDescent="0.25">
      <c r="A4494" s="1">
        <v>45095</v>
      </c>
      <c r="B4494" s="7">
        <v>0.49513888888888891</v>
      </c>
      <c r="C4494" s="7">
        <v>0.45833333333333331</v>
      </c>
      <c r="D4494" s="8">
        <f>Weather[[#This Row],[Date]]+Weather[[#This Row],[WeatherHourlyBuckets]]</f>
        <v>45095.458333333336</v>
      </c>
      <c r="E4494">
        <v>75.92</v>
      </c>
      <c r="F4494">
        <v>29.81</v>
      </c>
      <c r="G4494">
        <v>42.08</v>
      </c>
      <c r="H4494">
        <v>29.91</v>
      </c>
      <c r="I4494">
        <v>8</v>
      </c>
      <c r="J4494" t="s">
        <v>27</v>
      </c>
    </row>
    <row r="4495" spans="1:10" x14ac:dyDescent="0.25">
      <c r="A4495" s="1">
        <v>45095</v>
      </c>
      <c r="B4495" s="7">
        <v>0.41180555555555554</v>
      </c>
      <c r="C4495" s="7">
        <v>0.375</v>
      </c>
      <c r="D4495" s="8">
        <f>Weather[[#This Row],[Date]]+Weather[[#This Row],[WeatherHourlyBuckets]]</f>
        <v>45095.375</v>
      </c>
      <c r="E4495">
        <v>71.06</v>
      </c>
      <c r="F4495">
        <v>39.18</v>
      </c>
      <c r="G4495">
        <v>44.96</v>
      </c>
      <c r="H4495">
        <v>29.96</v>
      </c>
      <c r="I4495">
        <v>10</v>
      </c>
      <c r="J4495" t="s">
        <v>24</v>
      </c>
    </row>
    <row r="4496" spans="1:10" x14ac:dyDescent="0.25">
      <c r="A4496" s="1">
        <v>45095</v>
      </c>
      <c r="B4496" s="7">
        <v>0.37013888888888891</v>
      </c>
      <c r="C4496" s="7">
        <v>0.33333333333333331</v>
      </c>
      <c r="D4496" s="8">
        <f>Weather[[#This Row],[Date]]+Weather[[#This Row],[WeatherHourlyBuckets]]</f>
        <v>45095.333333333336</v>
      </c>
      <c r="E4496">
        <v>66.92</v>
      </c>
      <c r="F4496">
        <v>41.85</v>
      </c>
      <c r="G4496">
        <v>42.98</v>
      </c>
      <c r="H4496">
        <v>29.97</v>
      </c>
      <c r="I4496">
        <v>8</v>
      </c>
      <c r="J4496" t="s">
        <v>24</v>
      </c>
    </row>
    <row r="4497" spans="1:11" x14ac:dyDescent="0.25">
      <c r="A4497" s="1">
        <v>45095</v>
      </c>
      <c r="B4497" s="7">
        <v>0.32847222222222222</v>
      </c>
      <c r="C4497" s="7">
        <v>0.29166666666666669</v>
      </c>
      <c r="D4497" s="8">
        <f>Weather[[#This Row],[Date]]+Weather[[#This Row],[WeatherHourlyBuckets]]</f>
        <v>45095.291666666664</v>
      </c>
      <c r="E4497">
        <v>62.06</v>
      </c>
      <c r="F4497">
        <v>49.58</v>
      </c>
      <c r="G4497">
        <v>42.98</v>
      </c>
      <c r="H4497">
        <v>29.98</v>
      </c>
      <c r="I4497">
        <v>6</v>
      </c>
      <c r="J4497" t="s">
        <v>11</v>
      </c>
    </row>
    <row r="4498" spans="1:11" x14ac:dyDescent="0.25">
      <c r="A4498" s="1">
        <v>45095</v>
      </c>
      <c r="B4498" s="7">
        <v>0.28680555555555554</v>
      </c>
      <c r="C4498" s="7">
        <v>0.25</v>
      </c>
      <c r="D4498" s="8">
        <f>Weather[[#This Row],[Date]]+Weather[[#This Row],[WeatherHourlyBuckets]]</f>
        <v>45095.25</v>
      </c>
      <c r="E4498">
        <v>57.02</v>
      </c>
      <c r="F4498">
        <v>50.9</v>
      </c>
      <c r="G4498">
        <v>39.020000000000003</v>
      </c>
      <c r="H4498">
        <v>29.99</v>
      </c>
      <c r="I4498">
        <v>9</v>
      </c>
      <c r="J4498" t="s">
        <v>24</v>
      </c>
    </row>
    <row r="4499" spans="1:11" x14ac:dyDescent="0.25">
      <c r="A4499" s="1">
        <v>45095</v>
      </c>
      <c r="B4499" s="7">
        <v>0.24513888888888888</v>
      </c>
      <c r="C4499" s="7">
        <v>0.20833333333333334</v>
      </c>
      <c r="D4499" s="8">
        <f>Weather[[#This Row],[Date]]+Weather[[#This Row],[WeatherHourlyBuckets]]</f>
        <v>45095.208333333336</v>
      </c>
      <c r="E4499">
        <v>51.98</v>
      </c>
      <c r="F4499">
        <v>58.63</v>
      </c>
      <c r="G4499">
        <v>37.94</v>
      </c>
      <c r="H4499">
        <v>29.98</v>
      </c>
      <c r="I4499">
        <v>7</v>
      </c>
      <c r="J4499" t="s">
        <v>24</v>
      </c>
    </row>
    <row r="4500" spans="1:11" x14ac:dyDescent="0.25">
      <c r="A4500" s="1">
        <v>45095</v>
      </c>
      <c r="B4500" s="7">
        <v>0.20347222222222222</v>
      </c>
      <c r="C4500" s="7">
        <v>0.16666666666666666</v>
      </c>
      <c r="D4500" s="8">
        <f>Weather[[#This Row],[Date]]+Weather[[#This Row],[WeatherHourlyBuckets]]</f>
        <v>45095.166666666664</v>
      </c>
      <c r="E4500">
        <v>55.04</v>
      </c>
      <c r="F4500">
        <v>50.59</v>
      </c>
      <c r="G4500">
        <v>37.04</v>
      </c>
      <c r="H4500">
        <v>29.97</v>
      </c>
      <c r="I4500">
        <v>9</v>
      </c>
      <c r="J4500" t="s">
        <v>24</v>
      </c>
    </row>
    <row r="4501" spans="1:11" x14ac:dyDescent="0.25">
      <c r="A4501" s="1">
        <v>45095</v>
      </c>
      <c r="B4501" s="7">
        <v>0.16180555555555556</v>
      </c>
      <c r="C4501" s="7">
        <v>0.125</v>
      </c>
      <c r="D4501" s="8">
        <f>Weather[[#This Row],[Date]]+Weather[[#This Row],[WeatherHourlyBuckets]]</f>
        <v>45095.125</v>
      </c>
      <c r="E4501">
        <v>55.04</v>
      </c>
      <c r="F4501">
        <v>50.59</v>
      </c>
      <c r="G4501">
        <v>37.04</v>
      </c>
      <c r="H4501">
        <v>30</v>
      </c>
      <c r="I4501">
        <v>7</v>
      </c>
      <c r="J4501" t="s">
        <v>24</v>
      </c>
    </row>
    <row r="4502" spans="1:11" x14ac:dyDescent="0.25">
      <c r="A4502" s="1">
        <v>45095</v>
      </c>
      <c r="B4502" s="7">
        <v>0.12013888888888889</v>
      </c>
      <c r="C4502" s="7">
        <v>8.3333333333333329E-2</v>
      </c>
      <c r="D4502" s="8">
        <f>Weather[[#This Row],[Date]]+Weather[[#This Row],[WeatherHourlyBuckets]]</f>
        <v>45095.083333333336</v>
      </c>
      <c r="E4502">
        <v>51.08</v>
      </c>
      <c r="F4502">
        <v>63.23</v>
      </c>
      <c r="G4502">
        <v>39.020000000000003</v>
      </c>
      <c r="H4502">
        <v>30.02</v>
      </c>
      <c r="I4502">
        <v>6</v>
      </c>
      <c r="J4502" t="s">
        <v>21</v>
      </c>
    </row>
    <row r="4503" spans="1:11" x14ac:dyDescent="0.25">
      <c r="A4503" s="1">
        <v>45095</v>
      </c>
      <c r="B4503" s="7">
        <v>7.8472222222222221E-2</v>
      </c>
      <c r="C4503" s="7">
        <v>4.1666666666666664E-2</v>
      </c>
      <c r="D4503" s="8">
        <f>Weather[[#This Row],[Date]]+Weather[[#This Row],[WeatherHourlyBuckets]]</f>
        <v>45095.041666666664</v>
      </c>
      <c r="E4503">
        <v>53.96</v>
      </c>
      <c r="F4503">
        <v>54.52</v>
      </c>
      <c r="G4503">
        <v>37.94</v>
      </c>
      <c r="H4503">
        <v>30.03</v>
      </c>
      <c r="I4503">
        <v>8</v>
      </c>
      <c r="J4503" t="s">
        <v>24</v>
      </c>
    </row>
    <row r="4504" spans="1:11" x14ac:dyDescent="0.25">
      <c r="A4504" s="1">
        <v>45095</v>
      </c>
      <c r="B4504" s="7">
        <v>3.6805555555555557E-2</v>
      </c>
      <c r="C4504" s="7">
        <v>0</v>
      </c>
      <c r="D4504" s="8">
        <f>Weather[[#This Row],[Date]]+Weather[[#This Row],[WeatherHourlyBuckets]]</f>
        <v>45095</v>
      </c>
      <c r="E4504">
        <v>53.96</v>
      </c>
      <c r="F4504">
        <v>56.88</v>
      </c>
      <c r="G4504">
        <v>39.020000000000003</v>
      </c>
      <c r="H4504">
        <v>30.04</v>
      </c>
      <c r="I4504">
        <v>9</v>
      </c>
      <c r="J4504" t="s">
        <v>27</v>
      </c>
    </row>
    <row r="4505" spans="1:11" x14ac:dyDescent="0.25">
      <c r="A4505" s="1">
        <v>45095</v>
      </c>
      <c r="B4505" s="7">
        <v>0.75</v>
      </c>
      <c r="C4505" s="7">
        <v>0.75</v>
      </c>
      <c r="D4505" s="8">
        <f>Weather[[#This Row],[Date]]+Weather[[#This Row],[WeatherHourlyBuckets]]</f>
        <v>45095.75</v>
      </c>
      <c r="E4505">
        <v>80.599999999999994</v>
      </c>
      <c r="F4505">
        <v>32.25</v>
      </c>
      <c r="G4505">
        <v>48.2</v>
      </c>
      <c r="H4505">
        <v>29.82</v>
      </c>
      <c r="I4505">
        <v>11</v>
      </c>
      <c r="J4505" t="s">
        <v>13</v>
      </c>
      <c r="K4505">
        <v>16</v>
      </c>
    </row>
    <row r="4506" spans="1:11" x14ac:dyDescent="0.25">
      <c r="A4506" s="1">
        <v>45095</v>
      </c>
      <c r="B4506" s="7">
        <v>0.99305555555555558</v>
      </c>
      <c r="C4506" s="7">
        <v>0.95833333333333337</v>
      </c>
      <c r="D4506" s="8">
        <f>Weather[[#This Row],[Date]]+Weather[[#This Row],[WeatherHourlyBuckets]]</f>
        <v>45095.958333333336</v>
      </c>
      <c r="E4506">
        <v>66.2</v>
      </c>
      <c r="F4506">
        <v>48.87</v>
      </c>
      <c r="G4506">
        <v>46.4</v>
      </c>
      <c r="H4506">
        <v>29.9</v>
      </c>
      <c r="I4506">
        <v>14</v>
      </c>
      <c r="J4506" t="s">
        <v>21</v>
      </c>
      <c r="K4506">
        <v>19</v>
      </c>
    </row>
    <row r="4507" spans="1:11" x14ac:dyDescent="0.25">
      <c r="A4507" s="1">
        <v>45095</v>
      </c>
      <c r="B4507" s="7">
        <v>0.98611111111111116</v>
      </c>
      <c r="C4507" s="7">
        <v>0.95833333333333337</v>
      </c>
      <c r="D4507" s="8">
        <f>Weather[[#This Row],[Date]]+Weather[[#This Row],[WeatherHourlyBuckets]]</f>
        <v>45095.958333333336</v>
      </c>
      <c r="E4507">
        <v>66.2</v>
      </c>
      <c r="F4507">
        <v>48.87</v>
      </c>
      <c r="G4507">
        <v>46.4</v>
      </c>
      <c r="H4507">
        <v>29.9</v>
      </c>
      <c r="I4507">
        <v>14</v>
      </c>
      <c r="J4507" t="s">
        <v>21</v>
      </c>
      <c r="K4507">
        <v>19</v>
      </c>
    </row>
    <row r="4508" spans="1:11" x14ac:dyDescent="0.25">
      <c r="A4508" s="1">
        <v>45095</v>
      </c>
      <c r="B4508" s="7">
        <v>0.98263888888888884</v>
      </c>
      <c r="C4508" s="7">
        <v>0.95833333333333337</v>
      </c>
      <c r="D4508" s="8">
        <f>Weather[[#This Row],[Date]]+Weather[[#This Row],[WeatherHourlyBuckets]]</f>
        <v>45095.958333333336</v>
      </c>
      <c r="E4508">
        <v>66.2</v>
      </c>
      <c r="F4508">
        <v>48.87</v>
      </c>
      <c r="G4508">
        <v>46.4</v>
      </c>
      <c r="H4508">
        <v>29.9</v>
      </c>
      <c r="I4508">
        <v>12</v>
      </c>
      <c r="J4508" t="s">
        <v>21</v>
      </c>
      <c r="K4508">
        <v>18</v>
      </c>
    </row>
    <row r="4509" spans="1:11" x14ac:dyDescent="0.25">
      <c r="A4509" s="1">
        <v>45095</v>
      </c>
      <c r="B4509" s="7">
        <v>0.97916666666666663</v>
      </c>
      <c r="C4509" s="7">
        <v>0.95833333333333337</v>
      </c>
      <c r="D4509" s="8">
        <f>Weather[[#This Row],[Date]]+Weather[[#This Row],[WeatherHourlyBuckets]]</f>
        <v>45095.958333333336</v>
      </c>
      <c r="E4509">
        <v>66.2</v>
      </c>
      <c r="F4509">
        <v>48.87</v>
      </c>
      <c r="G4509">
        <v>46.4</v>
      </c>
      <c r="H4509">
        <v>29.9</v>
      </c>
      <c r="I4509">
        <v>11</v>
      </c>
      <c r="J4509" t="s">
        <v>21</v>
      </c>
      <c r="K4509">
        <v>18</v>
      </c>
    </row>
    <row r="4510" spans="1:11" x14ac:dyDescent="0.25">
      <c r="A4510" s="1">
        <v>45095</v>
      </c>
      <c r="B4510" s="7">
        <v>0.94791666666666663</v>
      </c>
      <c r="C4510" s="7">
        <v>0.91666666666666663</v>
      </c>
      <c r="D4510" s="8">
        <f>Weather[[#This Row],[Date]]+Weather[[#This Row],[WeatherHourlyBuckets]]</f>
        <v>45095.916666666664</v>
      </c>
      <c r="E4510">
        <v>66.2</v>
      </c>
      <c r="F4510">
        <v>52.3</v>
      </c>
      <c r="G4510">
        <v>48.2</v>
      </c>
      <c r="H4510">
        <v>29.9</v>
      </c>
      <c r="I4510">
        <v>11</v>
      </c>
      <c r="J4510" t="s">
        <v>21</v>
      </c>
      <c r="K4510">
        <v>16</v>
      </c>
    </row>
    <row r="4511" spans="1:11" x14ac:dyDescent="0.25">
      <c r="A4511" s="1">
        <v>45095</v>
      </c>
      <c r="B4511" s="7">
        <v>0.57638888888888884</v>
      </c>
      <c r="C4511" s="7">
        <v>0.54166666666666663</v>
      </c>
      <c r="D4511" s="8">
        <f>Weather[[#This Row],[Date]]+Weather[[#This Row],[WeatherHourlyBuckets]]</f>
        <v>45095.541666666664</v>
      </c>
      <c r="E4511">
        <v>78.8</v>
      </c>
      <c r="F4511">
        <v>27.87</v>
      </c>
      <c r="G4511">
        <v>42.8</v>
      </c>
      <c r="H4511">
        <v>29.87</v>
      </c>
      <c r="I4511">
        <v>5</v>
      </c>
      <c r="J4511" t="s">
        <v>21</v>
      </c>
      <c r="K4511">
        <v>16</v>
      </c>
    </row>
    <row r="4512" spans="1:11" x14ac:dyDescent="0.25">
      <c r="A4512" s="1">
        <v>45095</v>
      </c>
      <c r="B4512" s="7">
        <v>0.57291666666666663</v>
      </c>
      <c r="C4512" s="7">
        <v>0.54166666666666663</v>
      </c>
      <c r="D4512" s="8">
        <f>Weather[[#This Row],[Date]]+Weather[[#This Row],[WeatherHourlyBuckets]]</f>
        <v>45095.541666666664</v>
      </c>
      <c r="E4512">
        <v>78.8</v>
      </c>
      <c r="F4512">
        <v>27.87</v>
      </c>
      <c r="G4512">
        <v>42.8</v>
      </c>
      <c r="H4512">
        <v>29.87</v>
      </c>
      <c r="I4512">
        <v>5</v>
      </c>
      <c r="J4512" t="s">
        <v>21</v>
      </c>
      <c r="K4512">
        <v>16</v>
      </c>
    </row>
    <row r="4513" spans="1:11" x14ac:dyDescent="0.25">
      <c r="A4513" s="1">
        <v>45095</v>
      </c>
      <c r="B4513" s="7">
        <v>0.56944444444444442</v>
      </c>
      <c r="C4513" s="7">
        <v>0.54166666666666663</v>
      </c>
      <c r="D4513" s="8">
        <f>Weather[[#This Row],[Date]]+Weather[[#This Row],[WeatherHourlyBuckets]]</f>
        <v>45095.541666666664</v>
      </c>
      <c r="E4513">
        <v>78.8</v>
      </c>
      <c r="F4513">
        <v>27.87</v>
      </c>
      <c r="G4513">
        <v>42.8</v>
      </c>
      <c r="H4513">
        <v>29.88</v>
      </c>
      <c r="I4513">
        <v>5</v>
      </c>
      <c r="J4513" t="s">
        <v>21</v>
      </c>
      <c r="K4513">
        <v>16</v>
      </c>
    </row>
    <row r="4514" spans="1:11" x14ac:dyDescent="0.25">
      <c r="A4514" s="1">
        <v>45095</v>
      </c>
      <c r="B4514" s="7">
        <v>0.56597222222222221</v>
      </c>
      <c r="C4514" s="7">
        <v>0.54166666666666663</v>
      </c>
      <c r="D4514" s="8">
        <f>Weather[[#This Row],[Date]]+Weather[[#This Row],[WeatherHourlyBuckets]]</f>
        <v>45095.541666666664</v>
      </c>
      <c r="E4514">
        <v>78.8</v>
      </c>
      <c r="F4514">
        <v>29.86</v>
      </c>
      <c r="G4514">
        <v>44.6</v>
      </c>
      <c r="H4514">
        <v>29.88</v>
      </c>
      <c r="I4514">
        <v>5</v>
      </c>
      <c r="J4514" t="s">
        <v>21</v>
      </c>
      <c r="K4514">
        <v>16</v>
      </c>
    </row>
    <row r="4515" spans="1:11" x14ac:dyDescent="0.25">
      <c r="A4515" s="1">
        <v>45095</v>
      </c>
      <c r="B4515" s="7">
        <v>0.5625</v>
      </c>
      <c r="C4515" s="7">
        <v>0.54166666666666663</v>
      </c>
      <c r="D4515" s="8">
        <f>Weather[[#This Row],[Date]]+Weather[[#This Row],[WeatherHourlyBuckets]]</f>
        <v>45095.541666666664</v>
      </c>
      <c r="E4515">
        <v>78.8</v>
      </c>
      <c r="F4515">
        <v>27.87</v>
      </c>
      <c r="G4515">
        <v>42.8</v>
      </c>
      <c r="H4515">
        <v>29.88</v>
      </c>
      <c r="I4515">
        <v>5</v>
      </c>
      <c r="J4515" t="s">
        <v>21</v>
      </c>
      <c r="K4515">
        <v>16</v>
      </c>
    </row>
    <row r="4516" spans="1:11" x14ac:dyDescent="0.25">
      <c r="A4516" s="1">
        <v>45095</v>
      </c>
      <c r="B4516" s="7">
        <v>0.54861111111111116</v>
      </c>
      <c r="C4516" s="7">
        <v>0.54166666666666663</v>
      </c>
      <c r="D4516" s="8">
        <f>Weather[[#This Row],[Date]]+Weather[[#This Row],[WeatherHourlyBuckets]]</f>
        <v>45095.541666666664</v>
      </c>
      <c r="E4516">
        <v>78.8</v>
      </c>
      <c r="F4516">
        <v>27.87</v>
      </c>
      <c r="G4516">
        <v>42.8</v>
      </c>
      <c r="H4516">
        <v>29.88</v>
      </c>
      <c r="I4516">
        <v>5</v>
      </c>
      <c r="J4516" t="s">
        <v>21</v>
      </c>
      <c r="K4516">
        <v>16</v>
      </c>
    </row>
    <row r="4517" spans="1:11" x14ac:dyDescent="0.25">
      <c r="A4517" s="1">
        <v>45095</v>
      </c>
      <c r="B4517" s="7">
        <v>0.54513888888888884</v>
      </c>
      <c r="C4517" s="7">
        <v>0.54166666666666663</v>
      </c>
      <c r="D4517" s="8">
        <f>Weather[[#This Row],[Date]]+Weather[[#This Row],[WeatherHourlyBuckets]]</f>
        <v>45095.541666666664</v>
      </c>
      <c r="E4517">
        <v>78.8</v>
      </c>
      <c r="F4517">
        <v>26</v>
      </c>
      <c r="G4517">
        <v>41</v>
      </c>
      <c r="H4517">
        <v>29.88</v>
      </c>
      <c r="I4517">
        <v>5</v>
      </c>
      <c r="J4517" t="s">
        <v>21</v>
      </c>
      <c r="K4517">
        <v>16</v>
      </c>
    </row>
    <row r="4518" spans="1:11" x14ac:dyDescent="0.25">
      <c r="A4518" s="1">
        <v>45095</v>
      </c>
      <c r="B4518" s="7">
        <v>0.54166666666666663</v>
      </c>
      <c r="C4518" s="7">
        <v>0.54166666666666663</v>
      </c>
      <c r="D4518" s="8">
        <f>Weather[[#This Row],[Date]]+Weather[[#This Row],[WeatherHourlyBuckets]]</f>
        <v>45095.541666666664</v>
      </c>
      <c r="E4518">
        <v>77</v>
      </c>
      <c r="F4518">
        <v>29.57</v>
      </c>
      <c r="G4518">
        <v>42.8</v>
      </c>
      <c r="H4518">
        <v>29.89</v>
      </c>
      <c r="I4518">
        <v>5</v>
      </c>
      <c r="J4518" t="s">
        <v>21</v>
      </c>
      <c r="K4518">
        <v>16</v>
      </c>
    </row>
    <row r="4519" spans="1:11" x14ac:dyDescent="0.25">
      <c r="A4519" s="1">
        <v>45095</v>
      </c>
      <c r="B4519" s="7">
        <v>0.53819444444444442</v>
      </c>
      <c r="C4519" s="7">
        <v>0.5</v>
      </c>
      <c r="D4519" s="8">
        <f>Weather[[#This Row],[Date]]+Weather[[#This Row],[WeatherHourlyBuckets]]</f>
        <v>45095.5</v>
      </c>
      <c r="E4519">
        <v>78.8</v>
      </c>
      <c r="F4519">
        <v>26</v>
      </c>
      <c r="G4519">
        <v>41</v>
      </c>
      <c r="H4519">
        <v>29.89</v>
      </c>
      <c r="I4519">
        <v>5</v>
      </c>
      <c r="J4519" t="s">
        <v>21</v>
      </c>
      <c r="K4519">
        <v>16</v>
      </c>
    </row>
    <row r="4520" spans="1:11" x14ac:dyDescent="0.25">
      <c r="A4520" s="1">
        <v>45095</v>
      </c>
      <c r="B4520" s="7">
        <v>0.44791666666666669</v>
      </c>
      <c r="C4520" s="7">
        <v>0.41666666666666669</v>
      </c>
      <c r="D4520" s="8">
        <f>Weather[[#This Row],[Date]]+Weather[[#This Row],[WeatherHourlyBuckets]]</f>
        <v>45095.416666666664</v>
      </c>
      <c r="E4520">
        <v>73.400000000000006</v>
      </c>
      <c r="F4520">
        <v>33.340000000000003</v>
      </c>
      <c r="G4520">
        <v>42.8</v>
      </c>
      <c r="H4520">
        <v>29.94</v>
      </c>
      <c r="I4520">
        <v>9</v>
      </c>
      <c r="J4520" t="s">
        <v>21</v>
      </c>
      <c r="K4520">
        <v>14</v>
      </c>
    </row>
    <row r="4521" spans="1:11" x14ac:dyDescent="0.25">
      <c r="A4521" s="1">
        <v>45095</v>
      </c>
      <c r="B4521" s="7">
        <v>0.27777777777777779</v>
      </c>
      <c r="C4521" s="7">
        <v>0.25</v>
      </c>
      <c r="D4521" s="8">
        <f>Weather[[#This Row],[Date]]+Weather[[#This Row],[WeatherHourlyBuckets]]</f>
        <v>45095.25</v>
      </c>
      <c r="E4521">
        <v>57.2</v>
      </c>
      <c r="F4521">
        <v>50.93</v>
      </c>
      <c r="G4521">
        <v>39.200000000000003</v>
      </c>
      <c r="H4521">
        <v>29.99</v>
      </c>
      <c r="I4521">
        <v>9</v>
      </c>
      <c r="J4521" t="s">
        <v>21</v>
      </c>
      <c r="K4521">
        <v>15</v>
      </c>
    </row>
    <row r="4522" spans="1:11" x14ac:dyDescent="0.25">
      <c r="A4522" s="1">
        <v>45094</v>
      </c>
      <c r="B4522" s="7">
        <v>0.33333333333333331</v>
      </c>
      <c r="C4522" s="7">
        <v>0.33333333333333331</v>
      </c>
      <c r="D4522" s="8">
        <f>Weather[[#This Row],[Date]]+Weather[[#This Row],[WeatherHourlyBuckets]]</f>
        <v>45094.333333333336</v>
      </c>
      <c r="E4522">
        <v>51.8</v>
      </c>
      <c r="F4522">
        <v>87.48</v>
      </c>
      <c r="G4522">
        <v>48.2</v>
      </c>
      <c r="H4522">
        <v>30.12</v>
      </c>
      <c r="I4522">
        <v>3</v>
      </c>
      <c r="J4522" t="s">
        <v>11</v>
      </c>
    </row>
    <row r="4523" spans="1:11" x14ac:dyDescent="0.25">
      <c r="A4523" s="1">
        <v>45094</v>
      </c>
      <c r="B4523" s="7">
        <v>0.31597222222222221</v>
      </c>
      <c r="C4523" s="7">
        <v>0.29166666666666669</v>
      </c>
      <c r="D4523" s="8">
        <f>Weather[[#This Row],[Date]]+Weather[[#This Row],[WeatherHourlyBuckets]]</f>
        <v>45094.291666666664</v>
      </c>
      <c r="E4523">
        <v>51.8</v>
      </c>
      <c r="F4523">
        <v>87.48</v>
      </c>
      <c r="G4523">
        <v>48.2</v>
      </c>
      <c r="H4523">
        <v>30.11</v>
      </c>
      <c r="I4523">
        <v>3</v>
      </c>
      <c r="J4523" t="s">
        <v>21</v>
      </c>
    </row>
    <row r="4524" spans="1:11" x14ac:dyDescent="0.25">
      <c r="A4524" s="1">
        <v>45094</v>
      </c>
      <c r="B4524" s="7">
        <v>0.3125</v>
      </c>
      <c r="C4524" s="7">
        <v>0.29166666666666669</v>
      </c>
      <c r="D4524" s="8">
        <f>Weather[[#This Row],[Date]]+Weather[[#This Row],[WeatherHourlyBuckets]]</f>
        <v>45094.291666666664</v>
      </c>
      <c r="E4524">
        <v>51.8</v>
      </c>
      <c r="F4524">
        <v>87.48</v>
      </c>
      <c r="G4524">
        <v>48.2</v>
      </c>
      <c r="H4524">
        <v>30.11</v>
      </c>
      <c r="J4524" t="s">
        <v>20</v>
      </c>
    </row>
    <row r="4525" spans="1:11" x14ac:dyDescent="0.25">
      <c r="A4525" s="1">
        <v>45094</v>
      </c>
      <c r="B4525" s="7">
        <v>0.41666666666666669</v>
      </c>
      <c r="C4525" s="7">
        <v>0.41666666666666669</v>
      </c>
      <c r="D4525" s="8">
        <f>Weather[[#This Row],[Date]]+Weather[[#This Row],[WeatherHourlyBuckets]]</f>
        <v>45094.416666666664</v>
      </c>
      <c r="E4525">
        <v>57.2</v>
      </c>
      <c r="F4525">
        <v>71.849999999999994</v>
      </c>
      <c r="G4525">
        <v>48.2</v>
      </c>
      <c r="H4525">
        <v>30.08</v>
      </c>
      <c r="J4525" t="s">
        <v>20</v>
      </c>
    </row>
    <row r="4526" spans="1:11" x14ac:dyDescent="0.25">
      <c r="A4526" s="1">
        <v>45094</v>
      </c>
      <c r="B4526" s="7">
        <v>0.41319444444444442</v>
      </c>
      <c r="C4526" s="7">
        <v>0.375</v>
      </c>
      <c r="D4526" s="8">
        <f>Weather[[#This Row],[Date]]+Weather[[#This Row],[WeatherHourlyBuckets]]</f>
        <v>45094.375</v>
      </c>
      <c r="E4526">
        <v>57.2</v>
      </c>
      <c r="F4526">
        <v>71.849999999999994</v>
      </c>
      <c r="G4526">
        <v>48.2</v>
      </c>
      <c r="H4526">
        <v>30.08</v>
      </c>
      <c r="I4526">
        <v>4</v>
      </c>
      <c r="J4526" t="s">
        <v>21</v>
      </c>
    </row>
    <row r="4527" spans="1:11" x14ac:dyDescent="0.25">
      <c r="A4527" s="1">
        <v>45094</v>
      </c>
      <c r="B4527" s="7">
        <v>0.40972222222222221</v>
      </c>
      <c r="C4527" s="7">
        <v>0.375</v>
      </c>
      <c r="D4527" s="8">
        <f>Weather[[#This Row],[Date]]+Weather[[#This Row],[WeatherHourlyBuckets]]</f>
        <v>45094.375</v>
      </c>
      <c r="E4527">
        <v>57.2</v>
      </c>
      <c r="F4527">
        <v>71.849999999999994</v>
      </c>
      <c r="G4527">
        <v>48.2</v>
      </c>
      <c r="H4527">
        <v>30.08</v>
      </c>
      <c r="I4527">
        <v>4</v>
      </c>
      <c r="J4527" t="s">
        <v>21</v>
      </c>
    </row>
    <row r="4528" spans="1:11" x14ac:dyDescent="0.25">
      <c r="A4528" s="1">
        <v>45094</v>
      </c>
      <c r="B4528" s="7">
        <v>0.40625</v>
      </c>
      <c r="C4528" s="7">
        <v>0.375</v>
      </c>
      <c r="D4528" s="8">
        <f>Weather[[#This Row],[Date]]+Weather[[#This Row],[WeatherHourlyBuckets]]</f>
        <v>45094.375</v>
      </c>
      <c r="E4528">
        <v>57.2</v>
      </c>
      <c r="F4528">
        <v>71.849999999999994</v>
      </c>
      <c r="G4528">
        <v>48.2</v>
      </c>
      <c r="H4528">
        <v>30.09</v>
      </c>
      <c r="J4528" t="s">
        <v>20</v>
      </c>
    </row>
    <row r="4529" spans="1:10" x14ac:dyDescent="0.25">
      <c r="A4529" s="1">
        <v>45094</v>
      </c>
      <c r="B4529" s="7">
        <v>0.40277777777777779</v>
      </c>
      <c r="C4529" s="7">
        <v>0.375</v>
      </c>
      <c r="D4529" s="8">
        <f>Weather[[#This Row],[Date]]+Weather[[#This Row],[WeatherHourlyBuckets]]</f>
        <v>45094.375</v>
      </c>
      <c r="E4529">
        <v>57.2</v>
      </c>
      <c r="F4529">
        <v>71.849999999999994</v>
      </c>
      <c r="G4529">
        <v>48.2</v>
      </c>
      <c r="H4529">
        <v>30.09</v>
      </c>
      <c r="I4529">
        <v>3</v>
      </c>
      <c r="J4529" t="s">
        <v>24</v>
      </c>
    </row>
    <row r="4530" spans="1:10" x14ac:dyDescent="0.25">
      <c r="A4530" s="1">
        <v>45094</v>
      </c>
      <c r="B4530" s="7">
        <v>0.39930555555555558</v>
      </c>
      <c r="C4530" s="7">
        <v>0.375</v>
      </c>
      <c r="D4530" s="8">
        <f>Weather[[#This Row],[Date]]+Weather[[#This Row],[WeatherHourlyBuckets]]</f>
        <v>45094.375</v>
      </c>
      <c r="E4530">
        <v>57.2</v>
      </c>
      <c r="F4530">
        <v>71.849999999999994</v>
      </c>
      <c r="G4530">
        <v>48.2</v>
      </c>
      <c r="H4530">
        <v>30.09</v>
      </c>
      <c r="J4530" t="s">
        <v>20</v>
      </c>
    </row>
    <row r="4531" spans="1:10" x14ac:dyDescent="0.25">
      <c r="A4531" s="1">
        <v>45094</v>
      </c>
      <c r="B4531" s="7">
        <v>0.39583333333333331</v>
      </c>
      <c r="C4531" s="7">
        <v>0.375</v>
      </c>
      <c r="D4531" s="8">
        <f>Weather[[#This Row],[Date]]+Weather[[#This Row],[WeatherHourlyBuckets]]</f>
        <v>45094.375</v>
      </c>
      <c r="E4531">
        <v>57.2</v>
      </c>
      <c r="F4531">
        <v>71.849999999999994</v>
      </c>
      <c r="G4531">
        <v>48.2</v>
      </c>
      <c r="H4531">
        <v>30.09</v>
      </c>
      <c r="I4531">
        <v>5</v>
      </c>
      <c r="J4531" t="s">
        <v>11</v>
      </c>
    </row>
    <row r="4532" spans="1:10" x14ac:dyDescent="0.25">
      <c r="A4532" s="1">
        <v>45094</v>
      </c>
      <c r="B4532" s="7">
        <v>0.38541666666666669</v>
      </c>
      <c r="C4532" s="7">
        <v>0.375</v>
      </c>
      <c r="D4532" s="8">
        <f>Weather[[#This Row],[Date]]+Weather[[#This Row],[WeatherHourlyBuckets]]</f>
        <v>45094.375</v>
      </c>
      <c r="E4532">
        <v>57.2</v>
      </c>
      <c r="F4532">
        <v>71.849999999999994</v>
      </c>
      <c r="G4532">
        <v>48.2</v>
      </c>
      <c r="H4532">
        <v>30.1</v>
      </c>
      <c r="I4532">
        <v>3</v>
      </c>
      <c r="J4532" t="s">
        <v>22</v>
      </c>
    </row>
    <row r="4533" spans="1:10" x14ac:dyDescent="0.25">
      <c r="A4533" s="1">
        <v>45094</v>
      </c>
      <c r="B4533" s="7">
        <v>0.38194444444444442</v>
      </c>
      <c r="C4533" s="7">
        <v>0.375</v>
      </c>
      <c r="D4533" s="8">
        <f>Weather[[#This Row],[Date]]+Weather[[#This Row],[WeatherHourlyBuckets]]</f>
        <v>45094.375</v>
      </c>
      <c r="E4533">
        <v>57.2</v>
      </c>
      <c r="F4533">
        <v>71.849999999999994</v>
      </c>
      <c r="G4533">
        <v>48.2</v>
      </c>
      <c r="H4533">
        <v>30.1</v>
      </c>
      <c r="J4533" t="s">
        <v>20</v>
      </c>
    </row>
    <row r="4534" spans="1:10" x14ac:dyDescent="0.25">
      <c r="A4534" s="1">
        <v>45094</v>
      </c>
      <c r="B4534" s="7">
        <v>0.36458333333333331</v>
      </c>
      <c r="C4534" s="7">
        <v>0.33333333333333331</v>
      </c>
      <c r="D4534" s="8">
        <f>Weather[[#This Row],[Date]]+Weather[[#This Row],[WeatherHourlyBuckets]]</f>
        <v>45094.333333333336</v>
      </c>
      <c r="E4534">
        <v>53.6</v>
      </c>
      <c r="F4534">
        <v>81.88</v>
      </c>
      <c r="G4534">
        <v>48.2</v>
      </c>
      <c r="H4534">
        <v>30.11</v>
      </c>
      <c r="J4534" t="s">
        <v>20</v>
      </c>
    </row>
    <row r="4535" spans="1:10" x14ac:dyDescent="0.25">
      <c r="A4535" s="1">
        <v>45094</v>
      </c>
      <c r="B4535" s="7">
        <v>0.3611111111111111</v>
      </c>
      <c r="C4535" s="7">
        <v>0.33333333333333331</v>
      </c>
      <c r="D4535" s="8">
        <f>Weather[[#This Row],[Date]]+Weather[[#This Row],[WeatherHourlyBuckets]]</f>
        <v>45094.333333333336</v>
      </c>
      <c r="E4535">
        <v>53.6</v>
      </c>
      <c r="F4535">
        <v>81.88</v>
      </c>
      <c r="G4535">
        <v>48.2</v>
      </c>
      <c r="H4535">
        <v>30.11</v>
      </c>
      <c r="I4535">
        <v>4</v>
      </c>
      <c r="J4535" t="s">
        <v>11</v>
      </c>
    </row>
    <row r="4536" spans="1:10" x14ac:dyDescent="0.25">
      <c r="A4536" s="1">
        <v>45094</v>
      </c>
      <c r="B4536" s="7">
        <v>0.3576388888888889</v>
      </c>
      <c r="C4536" s="7">
        <v>0.33333333333333331</v>
      </c>
      <c r="D4536" s="8">
        <f>Weather[[#This Row],[Date]]+Weather[[#This Row],[WeatherHourlyBuckets]]</f>
        <v>45094.333333333336</v>
      </c>
      <c r="E4536">
        <v>53.6</v>
      </c>
      <c r="F4536">
        <v>81.88</v>
      </c>
      <c r="G4536">
        <v>48.2</v>
      </c>
      <c r="H4536">
        <v>30.11</v>
      </c>
      <c r="I4536">
        <v>3</v>
      </c>
      <c r="J4536" t="s">
        <v>11</v>
      </c>
    </row>
    <row r="4537" spans="1:10" x14ac:dyDescent="0.25">
      <c r="A4537" s="1">
        <v>45094</v>
      </c>
      <c r="B4537" s="7">
        <v>0.53125</v>
      </c>
      <c r="C4537" s="7">
        <v>0.5</v>
      </c>
      <c r="D4537" s="8">
        <f>Weather[[#This Row],[Date]]+Weather[[#This Row],[WeatherHourlyBuckets]]</f>
        <v>45094.5</v>
      </c>
      <c r="E4537">
        <v>62.6</v>
      </c>
      <c r="F4537">
        <v>59.3</v>
      </c>
      <c r="G4537">
        <v>48.2</v>
      </c>
      <c r="H4537">
        <v>30.05</v>
      </c>
      <c r="I4537">
        <v>14</v>
      </c>
      <c r="J4537" t="s">
        <v>16</v>
      </c>
    </row>
    <row r="4538" spans="1:10" x14ac:dyDescent="0.25">
      <c r="A4538" s="1">
        <v>45094</v>
      </c>
      <c r="B4538" s="7">
        <v>0.52777777777777779</v>
      </c>
      <c r="C4538" s="7">
        <v>0.5</v>
      </c>
      <c r="D4538" s="8">
        <f>Weather[[#This Row],[Date]]+Weather[[#This Row],[WeatherHourlyBuckets]]</f>
        <v>45094.5</v>
      </c>
      <c r="E4538">
        <v>62.6</v>
      </c>
      <c r="F4538">
        <v>59.3</v>
      </c>
      <c r="G4538">
        <v>48.2</v>
      </c>
      <c r="H4538">
        <v>30.06</v>
      </c>
      <c r="I4538">
        <v>11</v>
      </c>
      <c r="J4538" t="s">
        <v>16</v>
      </c>
    </row>
    <row r="4539" spans="1:10" x14ac:dyDescent="0.25">
      <c r="A4539" s="1">
        <v>45094</v>
      </c>
      <c r="B4539" s="7">
        <v>0.52430555555555558</v>
      </c>
      <c r="C4539" s="7">
        <v>0.5</v>
      </c>
      <c r="D4539" s="8">
        <f>Weather[[#This Row],[Date]]+Weather[[#This Row],[WeatherHourlyBuckets]]</f>
        <v>45094.5</v>
      </c>
      <c r="E4539">
        <v>60.8</v>
      </c>
      <c r="F4539">
        <v>63.18</v>
      </c>
      <c r="G4539">
        <v>48.2</v>
      </c>
      <c r="H4539">
        <v>30.06</v>
      </c>
      <c r="I4539">
        <v>15</v>
      </c>
      <c r="J4539" t="s">
        <v>17</v>
      </c>
    </row>
    <row r="4540" spans="1:10" x14ac:dyDescent="0.25">
      <c r="A4540" s="1">
        <v>45094</v>
      </c>
      <c r="B4540" s="7">
        <v>0.52083333333333337</v>
      </c>
      <c r="C4540" s="7">
        <v>0.5</v>
      </c>
      <c r="D4540" s="8">
        <f>Weather[[#This Row],[Date]]+Weather[[#This Row],[WeatherHourlyBuckets]]</f>
        <v>45094.5</v>
      </c>
      <c r="E4540">
        <v>59</v>
      </c>
      <c r="F4540">
        <v>67.36</v>
      </c>
      <c r="G4540">
        <v>48.2</v>
      </c>
      <c r="H4540">
        <v>30.06</v>
      </c>
      <c r="I4540">
        <v>13</v>
      </c>
      <c r="J4540" t="s">
        <v>16</v>
      </c>
    </row>
    <row r="4541" spans="1:10" x14ac:dyDescent="0.25">
      <c r="A4541" s="1">
        <v>45094</v>
      </c>
      <c r="B4541" s="7">
        <v>0.4861111111111111</v>
      </c>
      <c r="C4541" s="7">
        <v>0.45833333333333331</v>
      </c>
      <c r="D4541" s="8">
        <f>Weather[[#This Row],[Date]]+Weather[[#This Row],[WeatherHourlyBuckets]]</f>
        <v>45094.458333333336</v>
      </c>
      <c r="E4541">
        <v>60.8</v>
      </c>
      <c r="F4541">
        <v>63.18</v>
      </c>
      <c r="G4541">
        <v>48.2</v>
      </c>
      <c r="H4541">
        <v>30.07</v>
      </c>
      <c r="I4541">
        <v>3</v>
      </c>
      <c r="J4541" t="s">
        <v>25</v>
      </c>
    </row>
    <row r="4542" spans="1:10" x14ac:dyDescent="0.25">
      <c r="A4542" s="1">
        <v>45094</v>
      </c>
      <c r="B4542" s="7">
        <v>0.46527777777777779</v>
      </c>
      <c r="C4542" s="7">
        <v>0.45833333333333331</v>
      </c>
      <c r="D4542" s="8">
        <f>Weather[[#This Row],[Date]]+Weather[[#This Row],[WeatherHourlyBuckets]]</f>
        <v>45094.458333333336</v>
      </c>
      <c r="E4542">
        <v>60.8</v>
      </c>
      <c r="F4542">
        <v>63.18</v>
      </c>
      <c r="G4542">
        <v>48.2</v>
      </c>
      <c r="H4542">
        <v>30.07</v>
      </c>
      <c r="I4542">
        <v>3</v>
      </c>
      <c r="J4542" t="s">
        <v>21</v>
      </c>
    </row>
    <row r="4543" spans="1:10" x14ac:dyDescent="0.25">
      <c r="A4543" s="1">
        <v>45094</v>
      </c>
      <c r="B4543" s="7">
        <v>0.46180555555555558</v>
      </c>
      <c r="C4543" s="7">
        <v>0.45833333333333331</v>
      </c>
      <c r="D4543" s="8">
        <f>Weather[[#This Row],[Date]]+Weather[[#This Row],[WeatherHourlyBuckets]]</f>
        <v>45094.458333333336</v>
      </c>
      <c r="E4543">
        <v>60.8</v>
      </c>
      <c r="F4543">
        <v>63.18</v>
      </c>
      <c r="G4543">
        <v>48.2</v>
      </c>
      <c r="H4543">
        <v>30.07</v>
      </c>
      <c r="J4543" t="s">
        <v>20</v>
      </c>
    </row>
    <row r="4544" spans="1:10" x14ac:dyDescent="0.25">
      <c r="A4544" s="1">
        <v>45094</v>
      </c>
      <c r="B4544" s="7">
        <v>0.45833333333333331</v>
      </c>
      <c r="C4544" s="7">
        <v>0.45833333333333331</v>
      </c>
      <c r="D4544" s="8">
        <f>Weather[[#This Row],[Date]]+Weather[[#This Row],[WeatherHourlyBuckets]]</f>
        <v>45094.458333333336</v>
      </c>
      <c r="E4544">
        <v>59</v>
      </c>
      <c r="F4544">
        <v>67.36</v>
      </c>
      <c r="G4544">
        <v>48.2</v>
      </c>
      <c r="H4544">
        <v>30.07</v>
      </c>
      <c r="J4544" t="s">
        <v>20</v>
      </c>
    </row>
    <row r="4545" spans="1:10" x14ac:dyDescent="0.25">
      <c r="A4545" s="1">
        <v>45094</v>
      </c>
      <c r="B4545" s="7">
        <v>0.4548611111111111</v>
      </c>
      <c r="C4545" s="7">
        <v>0.41666666666666669</v>
      </c>
      <c r="D4545" s="8">
        <f>Weather[[#This Row],[Date]]+Weather[[#This Row],[WeatherHourlyBuckets]]</f>
        <v>45094.416666666664</v>
      </c>
      <c r="E4545">
        <v>59</v>
      </c>
      <c r="F4545">
        <v>67.36</v>
      </c>
      <c r="G4545">
        <v>48.2</v>
      </c>
      <c r="H4545">
        <v>30.07</v>
      </c>
      <c r="J4545" t="s">
        <v>20</v>
      </c>
    </row>
    <row r="4546" spans="1:10" x14ac:dyDescent="0.25">
      <c r="A4546" s="1">
        <v>45094</v>
      </c>
      <c r="B4546" s="7">
        <v>0.4513888888888889</v>
      </c>
      <c r="C4546" s="7">
        <v>0.41666666666666669</v>
      </c>
      <c r="D4546" s="8">
        <f>Weather[[#This Row],[Date]]+Weather[[#This Row],[WeatherHourlyBuckets]]</f>
        <v>45094.416666666664</v>
      </c>
      <c r="E4546">
        <v>59</v>
      </c>
      <c r="F4546">
        <v>67.36</v>
      </c>
      <c r="G4546">
        <v>48.2</v>
      </c>
      <c r="H4546">
        <v>30.07</v>
      </c>
      <c r="I4546">
        <v>3</v>
      </c>
      <c r="J4546" t="s">
        <v>19</v>
      </c>
    </row>
    <row r="4547" spans="1:10" x14ac:dyDescent="0.25">
      <c r="A4547" s="1">
        <v>45094</v>
      </c>
      <c r="B4547" s="7">
        <v>0.44791666666666669</v>
      </c>
      <c r="C4547" s="7">
        <v>0.41666666666666669</v>
      </c>
      <c r="D4547" s="8">
        <f>Weather[[#This Row],[Date]]+Weather[[#This Row],[WeatherHourlyBuckets]]</f>
        <v>45094.416666666664</v>
      </c>
      <c r="E4547">
        <v>59</v>
      </c>
      <c r="F4547">
        <v>67.36</v>
      </c>
      <c r="G4547">
        <v>48.2</v>
      </c>
      <c r="H4547">
        <v>30.08</v>
      </c>
      <c r="J4547" t="s">
        <v>20</v>
      </c>
    </row>
    <row r="4548" spans="1:10" x14ac:dyDescent="0.25">
      <c r="A4548" s="1">
        <v>45094</v>
      </c>
      <c r="B4548" s="7">
        <v>0.4201388888888889</v>
      </c>
      <c r="C4548" s="7">
        <v>0.41666666666666669</v>
      </c>
      <c r="D4548" s="8">
        <f>Weather[[#This Row],[Date]]+Weather[[#This Row],[WeatherHourlyBuckets]]</f>
        <v>45094.416666666664</v>
      </c>
      <c r="E4548">
        <v>59</v>
      </c>
      <c r="F4548">
        <v>67.36</v>
      </c>
      <c r="G4548">
        <v>48.2</v>
      </c>
      <c r="H4548">
        <v>30.09</v>
      </c>
      <c r="I4548">
        <v>4</v>
      </c>
      <c r="J4548" t="s">
        <v>13</v>
      </c>
    </row>
    <row r="4549" spans="1:10" x14ac:dyDescent="0.25">
      <c r="A4549" s="1">
        <v>45094</v>
      </c>
      <c r="B4549" s="7">
        <v>0.37847222222222221</v>
      </c>
      <c r="C4549" s="7">
        <v>0.375</v>
      </c>
      <c r="D4549" s="8">
        <f>Weather[[#This Row],[Date]]+Weather[[#This Row],[WeatherHourlyBuckets]]</f>
        <v>45094.375</v>
      </c>
      <c r="E4549">
        <v>55.4</v>
      </c>
      <c r="F4549">
        <v>76.680000000000007</v>
      </c>
      <c r="G4549">
        <v>48.2</v>
      </c>
      <c r="H4549">
        <v>30.1</v>
      </c>
      <c r="J4549" t="s">
        <v>20</v>
      </c>
    </row>
    <row r="4550" spans="1:10" x14ac:dyDescent="0.25">
      <c r="A4550" s="1">
        <v>45094</v>
      </c>
      <c r="B4550" s="7">
        <v>0.36805555555555558</v>
      </c>
      <c r="C4550" s="7">
        <v>0.33333333333333331</v>
      </c>
      <c r="D4550" s="8">
        <f>Weather[[#This Row],[Date]]+Weather[[#This Row],[WeatherHourlyBuckets]]</f>
        <v>45094.333333333336</v>
      </c>
      <c r="E4550">
        <v>55.4</v>
      </c>
      <c r="F4550">
        <v>76.680000000000007</v>
      </c>
      <c r="G4550">
        <v>48.2</v>
      </c>
      <c r="H4550">
        <v>30.1</v>
      </c>
      <c r="J4550" t="s">
        <v>20</v>
      </c>
    </row>
    <row r="4551" spans="1:10" x14ac:dyDescent="0.25">
      <c r="A4551" s="1">
        <v>45094</v>
      </c>
      <c r="B4551" s="7">
        <v>0.28472222222222221</v>
      </c>
      <c r="C4551" s="7">
        <v>0.25</v>
      </c>
      <c r="D4551" s="8">
        <f>Weather[[#This Row],[Date]]+Weather[[#This Row],[WeatherHourlyBuckets]]</f>
        <v>45094.25</v>
      </c>
      <c r="E4551">
        <v>50</v>
      </c>
      <c r="F4551">
        <v>93.5</v>
      </c>
      <c r="G4551">
        <v>48.2</v>
      </c>
      <c r="H4551">
        <v>30.12</v>
      </c>
      <c r="I4551">
        <v>5</v>
      </c>
      <c r="J4551" t="s">
        <v>21</v>
      </c>
    </row>
    <row r="4552" spans="1:10" x14ac:dyDescent="0.25">
      <c r="A4552" s="1">
        <v>45094</v>
      </c>
      <c r="B4552" s="7">
        <v>0.28125</v>
      </c>
      <c r="C4552" s="7">
        <v>0.25</v>
      </c>
      <c r="D4552" s="8">
        <f>Weather[[#This Row],[Date]]+Weather[[#This Row],[WeatherHourlyBuckets]]</f>
        <v>45094.25</v>
      </c>
      <c r="E4552">
        <v>48.2</v>
      </c>
      <c r="F4552">
        <v>100</v>
      </c>
      <c r="G4552">
        <v>48.2</v>
      </c>
      <c r="H4552">
        <v>30.12</v>
      </c>
      <c r="I4552">
        <v>7</v>
      </c>
      <c r="J4552" t="s">
        <v>21</v>
      </c>
    </row>
    <row r="4553" spans="1:10" x14ac:dyDescent="0.25">
      <c r="A4553" s="1">
        <v>45094</v>
      </c>
      <c r="B4553" s="7">
        <v>0.27777777777777779</v>
      </c>
      <c r="C4553" s="7">
        <v>0.25</v>
      </c>
      <c r="D4553" s="8">
        <f>Weather[[#This Row],[Date]]+Weather[[#This Row],[WeatherHourlyBuckets]]</f>
        <v>45094.25</v>
      </c>
      <c r="E4553">
        <v>48.2</v>
      </c>
      <c r="F4553">
        <v>100</v>
      </c>
      <c r="G4553">
        <v>48.2</v>
      </c>
      <c r="H4553">
        <v>30.12</v>
      </c>
      <c r="I4553">
        <v>7</v>
      </c>
      <c r="J4553" t="s">
        <v>21</v>
      </c>
    </row>
    <row r="4554" spans="1:10" x14ac:dyDescent="0.25">
      <c r="A4554" s="1">
        <v>45094</v>
      </c>
      <c r="B4554" s="7">
        <v>0.27430555555555558</v>
      </c>
      <c r="C4554" s="7">
        <v>0.25</v>
      </c>
      <c r="D4554" s="8">
        <f>Weather[[#This Row],[Date]]+Weather[[#This Row],[WeatherHourlyBuckets]]</f>
        <v>45094.25</v>
      </c>
      <c r="E4554">
        <v>50</v>
      </c>
      <c r="F4554">
        <v>93.5</v>
      </c>
      <c r="G4554">
        <v>48.2</v>
      </c>
      <c r="H4554">
        <v>30.11</v>
      </c>
      <c r="I4554">
        <v>3</v>
      </c>
      <c r="J4554" t="s">
        <v>24</v>
      </c>
    </row>
    <row r="4555" spans="1:10" x14ac:dyDescent="0.25">
      <c r="A4555" s="1">
        <v>45094</v>
      </c>
      <c r="B4555" s="7">
        <v>0.27083333333333331</v>
      </c>
      <c r="C4555" s="7">
        <v>0.25</v>
      </c>
      <c r="D4555" s="8">
        <f>Weather[[#This Row],[Date]]+Weather[[#This Row],[WeatherHourlyBuckets]]</f>
        <v>45094.25</v>
      </c>
      <c r="E4555">
        <v>48.2</v>
      </c>
      <c r="F4555">
        <v>100</v>
      </c>
      <c r="G4555">
        <v>48.2</v>
      </c>
      <c r="H4555">
        <v>30.11</v>
      </c>
      <c r="I4555">
        <v>3</v>
      </c>
      <c r="J4555" t="s">
        <v>12</v>
      </c>
    </row>
    <row r="4556" spans="1:10" x14ac:dyDescent="0.25">
      <c r="A4556" s="1">
        <v>45094</v>
      </c>
      <c r="B4556" s="7">
        <v>0.21875</v>
      </c>
      <c r="C4556" s="7">
        <v>0.20833333333333334</v>
      </c>
      <c r="D4556" s="8">
        <f>Weather[[#This Row],[Date]]+Weather[[#This Row],[WeatherHourlyBuckets]]</f>
        <v>45094.208333333336</v>
      </c>
      <c r="E4556">
        <v>48.2</v>
      </c>
      <c r="F4556">
        <v>100</v>
      </c>
      <c r="G4556">
        <v>48.2</v>
      </c>
      <c r="H4556">
        <v>30.11</v>
      </c>
      <c r="I4556">
        <v>4</v>
      </c>
      <c r="J4556" t="s">
        <v>21</v>
      </c>
    </row>
    <row r="4557" spans="1:10" x14ac:dyDescent="0.25">
      <c r="A4557" s="1">
        <v>45094</v>
      </c>
      <c r="B4557" s="7">
        <v>0.21527777777777779</v>
      </c>
      <c r="C4557" s="7">
        <v>0.20833333333333334</v>
      </c>
      <c r="D4557" s="8">
        <f>Weather[[#This Row],[Date]]+Weather[[#This Row],[WeatherHourlyBuckets]]</f>
        <v>45094.208333333336</v>
      </c>
      <c r="E4557">
        <v>48.2</v>
      </c>
      <c r="F4557">
        <v>100</v>
      </c>
      <c r="G4557">
        <v>48.2</v>
      </c>
      <c r="H4557">
        <v>30.11</v>
      </c>
      <c r="I4557">
        <v>3</v>
      </c>
      <c r="J4557" t="s">
        <v>21</v>
      </c>
    </row>
    <row r="4558" spans="1:10" x14ac:dyDescent="0.25">
      <c r="A4558" s="1">
        <v>45094</v>
      </c>
      <c r="B4558" s="7">
        <v>0.21180555555555555</v>
      </c>
      <c r="C4558" s="7">
        <v>0.20833333333333334</v>
      </c>
      <c r="D4558" s="8">
        <f>Weather[[#This Row],[Date]]+Weather[[#This Row],[WeatherHourlyBuckets]]</f>
        <v>45094.208333333336</v>
      </c>
      <c r="E4558">
        <v>50</v>
      </c>
      <c r="F4558">
        <v>93.5</v>
      </c>
      <c r="G4558">
        <v>48.2</v>
      </c>
      <c r="H4558">
        <v>30.11</v>
      </c>
      <c r="I4558">
        <v>3</v>
      </c>
      <c r="J4558" t="s">
        <v>21</v>
      </c>
    </row>
    <row r="4559" spans="1:10" x14ac:dyDescent="0.25">
      <c r="A4559" s="1">
        <v>45094</v>
      </c>
      <c r="B4559" s="7">
        <v>0.20833333333333334</v>
      </c>
      <c r="C4559" s="7">
        <v>0.20833333333333334</v>
      </c>
      <c r="D4559" s="8">
        <f>Weather[[#This Row],[Date]]+Weather[[#This Row],[WeatherHourlyBuckets]]</f>
        <v>45094.208333333336</v>
      </c>
      <c r="E4559">
        <v>50</v>
      </c>
      <c r="F4559">
        <v>93.5</v>
      </c>
      <c r="G4559">
        <v>48.2</v>
      </c>
      <c r="H4559">
        <v>30.12</v>
      </c>
      <c r="J4559" t="s">
        <v>20</v>
      </c>
    </row>
    <row r="4560" spans="1:10" x14ac:dyDescent="0.25">
      <c r="A4560" s="1">
        <v>45094</v>
      </c>
      <c r="B4560" s="7">
        <v>0.2048611111111111</v>
      </c>
      <c r="C4560" s="7">
        <v>0.16666666666666666</v>
      </c>
      <c r="D4560" s="8">
        <f>Weather[[#This Row],[Date]]+Weather[[#This Row],[WeatherHourlyBuckets]]</f>
        <v>45094.166666666664</v>
      </c>
      <c r="E4560">
        <v>50</v>
      </c>
      <c r="F4560">
        <v>93.5</v>
      </c>
      <c r="G4560">
        <v>48.2</v>
      </c>
      <c r="H4560">
        <v>30.12</v>
      </c>
      <c r="J4560" t="s">
        <v>20</v>
      </c>
    </row>
    <row r="4561" spans="1:10" x14ac:dyDescent="0.25">
      <c r="A4561" s="1">
        <v>45094</v>
      </c>
      <c r="B4561" s="7">
        <v>0.2013888888888889</v>
      </c>
      <c r="C4561" s="7">
        <v>0.16666666666666666</v>
      </c>
      <c r="D4561" s="8">
        <f>Weather[[#This Row],[Date]]+Weather[[#This Row],[WeatherHourlyBuckets]]</f>
        <v>45094.166666666664</v>
      </c>
      <c r="E4561">
        <v>50</v>
      </c>
      <c r="F4561">
        <v>93.5</v>
      </c>
      <c r="G4561">
        <v>48.2</v>
      </c>
      <c r="H4561">
        <v>30.12</v>
      </c>
      <c r="J4561" t="s">
        <v>20</v>
      </c>
    </row>
    <row r="4562" spans="1:10" x14ac:dyDescent="0.25">
      <c r="A4562" s="1">
        <v>45094</v>
      </c>
      <c r="B4562" s="7">
        <v>0.19791666666666666</v>
      </c>
      <c r="C4562" s="7">
        <v>0.16666666666666666</v>
      </c>
      <c r="D4562" s="8">
        <f>Weather[[#This Row],[Date]]+Weather[[#This Row],[WeatherHourlyBuckets]]</f>
        <v>45094.166666666664</v>
      </c>
      <c r="E4562">
        <v>50</v>
      </c>
      <c r="F4562">
        <v>93.5</v>
      </c>
      <c r="G4562">
        <v>48.2</v>
      </c>
      <c r="H4562">
        <v>30.12</v>
      </c>
      <c r="J4562" t="s">
        <v>20</v>
      </c>
    </row>
    <row r="4563" spans="1:10" x14ac:dyDescent="0.25">
      <c r="A4563" s="1">
        <v>45094</v>
      </c>
      <c r="B4563" s="7">
        <v>0.19444444444444445</v>
      </c>
      <c r="C4563" s="7">
        <v>0.16666666666666666</v>
      </c>
      <c r="D4563" s="8">
        <f>Weather[[#This Row],[Date]]+Weather[[#This Row],[WeatherHourlyBuckets]]</f>
        <v>45094.166666666664</v>
      </c>
      <c r="E4563">
        <v>50</v>
      </c>
      <c r="F4563">
        <v>93.5</v>
      </c>
      <c r="G4563">
        <v>48.2</v>
      </c>
      <c r="H4563">
        <v>30.12</v>
      </c>
      <c r="J4563" t="s">
        <v>20</v>
      </c>
    </row>
    <row r="4564" spans="1:10" x14ac:dyDescent="0.25">
      <c r="A4564" s="1">
        <v>45094</v>
      </c>
      <c r="B4564" s="7">
        <v>0.19097222222222221</v>
      </c>
      <c r="C4564" s="7">
        <v>0.16666666666666666</v>
      </c>
      <c r="D4564" s="8">
        <f>Weather[[#This Row],[Date]]+Weather[[#This Row],[WeatherHourlyBuckets]]</f>
        <v>45094.166666666664</v>
      </c>
      <c r="E4564">
        <v>50</v>
      </c>
      <c r="F4564">
        <v>93.5</v>
      </c>
      <c r="G4564">
        <v>48.2</v>
      </c>
      <c r="H4564">
        <v>30.13</v>
      </c>
      <c r="J4564" t="s">
        <v>20</v>
      </c>
    </row>
    <row r="4565" spans="1:10" x14ac:dyDescent="0.25">
      <c r="A4565" s="1">
        <v>45094</v>
      </c>
      <c r="B4565" s="7">
        <v>0.1875</v>
      </c>
      <c r="C4565" s="7">
        <v>0.16666666666666666</v>
      </c>
      <c r="D4565" s="8">
        <f>Weather[[#This Row],[Date]]+Weather[[#This Row],[WeatherHourlyBuckets]]</f>
        <v>45094.166666666664</v>
      </c>
      <c r="E4565">
        <v>50</v>
      </c>
      <c r="F4565">
        <v>93.5</v>
      </c>
      <c r="G4565">
        <v>48.2</v>
      </c>
      <c r="H4565">
        <v>30.13</v>
      </c>
      <c r="I4565">
        <v>4</v>
      </c>
      <c r="J4565" t="s">
        <v>24</v>
      </c>
    </row>
    <row r="4566" spans="1:10" x14ac:dyDescent="0.25">
      <c r="A4566" s="1">
        <v>45094</v>
      </c>
      <c r="B4566" s="7">
        <v>0.17708333333333334</v>
      </c>
      <c r="C4566" s="7">
        <v>0.16666666666666666</v>
      </c>
      <c r="D4566" s="8">
        <f>Weather[[#This Row],[Date]]+Weather[[#This Row],[WeatherHourlyBuckets]]</f>
        <v>45094.166666666664</v>
      </c>
      <c r="E4566">
        <v>50</v>
      </c>
      <c r="F4566">
        <v>93.5</v>
      </c>
      <c r="G4566">
        <v>48.2</v>
      </c>
      <c r="H4566">
        <v>30.12</v>
      </c>
      <c r="I4566">
        <v>3</v>
      </c>
      <c r="J4566" t="s">
        <v>27</v>
      </c>
    </row>
    <row r="4567" spans="1:10" x14ac:dyDescent="0.25">
      <c r="A4567" s="1">
        <v>45094</v>
      </c>
      <c r="B4567" s="7">
        <v>0.62847222222222221</v>
      </c>
      <c r="C4567" s="7">
        <v>0.625</v>
      </c>
      <c r="D4567" s="8">
        <f>Weather[[#This Row],[Date]]+Weather[[#This Row],[WeatherHourlyBuckets]]</f>
        <v>45094.625</v>
      </c>
      <c r="E4567">
        <v>64.400000000000006</v>
      </c>
      <c r="F4567">
        <v>52.03</v>
      </c>
      <c r="G4567">
        <v>46.4</v>
      </c>
      <c r="H4567">
        <v>30.02</v>
      </c>
      <c r="I4567">
        <v>3</v>
      </c>
      <c r="J4567" t="s">
        <v>16</v>
      </c>
    </row>
    <row r="4568" spans="1:10" x14ac:dyDescent="0.25">
      <c r="A4568" s="1">
        <v>45094</v>
      </c>
      <c r="B4568" s="7">
        <v>0.625</v>
      </c>
      <c r="C4568" s="7">
        <v>0.625</v>
      </c>
      <c r="D4568" s="8">
        <f>Weather[[#This Row],[Date]]+Weather[[#This Row],[WeatherHourlyBuckets]]</f>
        <v>45094.625</v>
      </c>
      <c r="E4568">
        <v>62.6</v>
      </c>
      <c r="F4568">
        <v>55.41</v>
      </c>
      <c r="G4568">
        <v>46.4</v>
      </c>
      <c r="H4568">
        <v>30.02</v>
      </c>
      <c r="J4568" t="s">
        <v>20</v>
      </c>
    </row>
    <row r="4569" spans="1:10" x14ac:dyDescent="0.25">
      <c r="A4569" s="1">
        <v>45094</v>
      </c>
      <c r="B4569" s="7">
        <v>0.62152777777777779</v>
      </c>
      <c r="C4569" s="7">
        <v>0.58333333333333337</v>
      </c>
      <c r="D4569" s="8">
        <f>Weather[[#This Row],[Date]]+Weather[[#This Row],[WeatherHourlyBuckets]]</f>
        <v>45094.583333333336</v>
      </c>
      <c r="E4569">
        <v>62.6</v>
      </c>
      <c r="F4569">
        <v>55.41</v>
      </c>
      <c r="G4569">
        <v>46.4</v>
      </c>
      <c r="H4569">
        <v>30.02</v>
      </c>
      <c r="J4569" t="s">
        <v>20</v>
      </c>
    </row>
    <row r="4570" spans="1:10" x14ac:dyDescent="0.25">
      <c r="A4570" s="1">
        <v>45094</v>
      </c>
      <c r="B4570" s="7">
        <v>0.61805555555555558</v>
      </c>
      <c r="C4570" s="7">
        <v>0.58333333333333337</v>
      </c>
      <c r="D4570" s="8">
        <f>Weather[[#This Row],[Date]]+Weather[[#This Row],[WeatherHourlyBuckets]]</f>
        <v>45094.583333333336</v>
      </c>
      <c r="E4570">
        <v>62.6</v>
      </c>
      <c r="F4570">
        <v>55.41</v>
      </c>
      <c r="G4570">
        <v>46.4</v>
      </c>
      <c r="H4570">
        <v>30.02</v>
      </c>
      <c r="J4570" t="s">
        <v>20</v>
      </c>
    </row>
    <row r="4571" spans="1:10" x14ac:dyDescent="0.25">
      <c r="A4571" s="1">
        <v>45094</v>
      </c>
      <c r="B4571" s="7">
        <v>0.61458333333333337</v>
      </c>
      <c r="C4571" s="7">
        <v>0.58333333333333337</v>
      </c>
      <c r="D4571" s="8">
        <f>Weather[[#This Row],[Date]]+Weather[[#This Row],[WeatherHourlyBuckets]]</f>
        <v>45094.583333333336</v>
      </c>
      <c r="E4571">
        <v>62.6</v>
      </c>
      <c r="F4571">
        <v>55.41</v>
      </c>
      <c r="G4571">
        <v>46.4</v>
      </c>
      <c r="H4571">
        <v>30.02</v>
      </c>
      <c r="J4571" t="s">
        <v>20</v>
      </c>
    </row>
    <row r="4572" spans="1:10" x14ac:dyDescent="0.25">
      <c r="A4572" s="1">
        <v>45094</v>
      </c>
      <c r="B4572" s="7">
        <v>0.61111111111111116</v>
      </c>
      <c r="C4572" s="7">
        <v>0.58333333333333337</v>
      </c>
      <c r="D4572" s="8">
        <f>Weather[[#This Row],[Date]]+Weather[[#This Row],[WeatherHourlyBuckets]]</f>
        <v>45094.583333333336</v>
      </c>
      <c r="E4572">
        <v>62.6</v>
      </c>
      <c r="F4572">
        <v>55.41</v>
      </c>
      <c r="G4572">
        <v>46.4</v>
      </c>
      <c r="H4572">
        <v>30.02</v>
      </c>
      <c r="I4572">
        <v>3</v>
      </c>
      <c r="J4572" t="s">
        <v>19</v>
      </c>
    </row>
    <row r="4573" spans="1:10" x14ac:dyDescent="0.25">
      <c r="A4573" s="1">
        <v>45094</v>
      </c>
      <c r="B4573" s="7">
        <v>0.60763888888888884</v>
      </c>
      <c r="C4573" s="7">
        <v>0.58333333333333337</v>
      </c>
      <c r="D4573" s="8">
        <f>Weather[[#This Row],[Date]]+Weather[[#This Row],[WeatherHourlyBuckets]]</f>
        <v>45094.583333333336</v>
      </c>
      <c r="E4573">
        <v>60.8</v>
      </c>
      <c r="F4573">
        <v>59.05</v>
      </c>
      <c r="G4573">
        <v>46.4</v>
      </c>
      <c r="H4573">
        <v>30.02</v>
      </c>
      <c r="I4573">
        <v>4</v>
      </c>
      <c r="J4573" t="s">
        <v>12</v>
      </c>
    </row>
    <row r="4574" spans="1:10" x14ac:dyDescent="0.25">
      <c r="A4574" s="1">
        <v>45094</v>
      </c>
      <c r="B4574" s="7">
        <v>0.58680555555555558</v>
      </c>
      <c r="C4574" s="7">
        <v>0.58333333333333337</v>
      </c>
      <c r="D4574" s="8">
        <f>Weather[[#This Row],[Date]]+Weather[[#This Row],[WeatherHourlyBuckets]]</f>
        <v>45094.583333333336</v>
      </c>
      <c r="E4574">
        <v>60.8</v>
      </c>
      <c r="F4574">
        <v>59.05</v>
      </c>
      <c r="G4574">
        <v>46.4</v>
      </c>
      <c r="H4574">
        <v>30.03</v>
      </c>
      <c r="I4574">
        <v>7</v>
      </c>
      <c r="J4574" t="s">
        <v>16</v>
      </c>
    </row>
    <row r="4575" spans="1:10" x14ac:dyDescent="0.25">
      <c r="A4575" s="1">
        <v>45094</v>
      </c>
      <c r="B4575" s="7">
        <v>0.57986111111111116</v>
      </c>
      <c r="C4575" s="7">
        <v>0.54166666666666663</v>
      </c>
      <c r="D4575" s="8">
        <f>Weather[[#This Row],[Date]]+Weather[[#This Row],[WeatherHourlyBuckets]]</f>
        <v>45094.541666666664</v>
      </c>
      <c r="E4575">
        <v>59</v>
      </c>
      <c r="F4575">
        <v>62.95</v>
      </c>
      <c r="G4575">
        <v>46.4</v>
      </c>
      <c r="H4575">
        <v>30.04</v>
      </c>
      <c r="I4575">
        <v>8</v>
      </c>
      <c r="J4575" t="s">
        <v>19</v>
      </c>
    </row>
    <row r="4576" spans="1:10" x14ac:dyDescent="0.25">
      <c r="A4576" s="1">
        <v>45094</v>
      </c>
      <c r="B4576" s="7">
        <v>0.57638888888888884</v>
      </c>
      <c r="C4576" s="7">
        <v>0.54166666666666663</v>
      </c>
      <c r="D4576" s="8">
        <f>Weather[[#This Row],[Date]]+Weather[[#This Row],[WeatherHourlyBuckets]]</f>
        <v>45094.541666666664</v>
      </c>
      <c r="E4576">
        <v>60.8</v>
      </c>
      <c r="F4576">
        <v>59.05</v>
      </c>
      <c r="G4576">
        <v>46.4</v>
      </c>
      <c r="H4576">
        <v>30.05</v>
      </c>
      <c r="I4576">
        <v>7</v>
      </c>
      <c r="J4576" t="s">
        <v>18</v>
      </c>
    </row>
    <row r="4577" spans="1:10" x14ac:dyDescent="0.25">
      <c r="A4577" s="1">
        <v>45094</v>
      </c>
      <c r="B4577" s="7">
        <v>0.57291666666666663</v>
      </c>
      <c r="C4577" s="7">
        <v>0.54166666666666663</v>
      </c>
      <c r="D4577" s="8">
        <f>Weather[[#This Row],[Date]]+Weather[[#This Row],[WeatherHourlyBuckets]]</f>
        <v>45094.541666666664</v>
      </c>
      <c r="E4577">
        <v>59</v>
      </c>
      <c r="F4577">
        <v>62.95</v>
      </c>
      <c r="G4577">
        <v>46.4</v>
      </c>
      <c r="H4577">
        <v>30.05</v>
      </c>
      <c r="I4577">
        <v>8</v>
      </c>
      <c r="J4577" t="s">
        <v>16</v>
      </c>
    </row>
    <row r="4578" spans="1:10" x14ac:dyDescent="0.25">
      <c r="A4578" s="1">
        <v>45094</v>
      </c>
      <c r="B4578" s="7">
        <v>0.54166666666666663</v>
      </c>
      <c r="C4578" s="7">
        <v>0.54166666666666663</v>
      </c>
      <c r="D4578" s="8">
        <f>Weather[[#This Row],[Date]]+Weather[[#This Row],[WeatherHourlyBuckets]]</f>
        <v>45094.541666666664</v>
      </c>
      <c r="E4578">
        <v>60.8</v>
      </c>
      <c r="F4578">
        <v>59.05</v>
      </c>
      <c r="G4578">
        <v>46.4</v>
      </c>
      <c r="H4578">
        <v>30.05</v>
      </c>
      <c r="I4578">
        <v>13</v>
      </c>
      <c r="J4578" t="s">
        <v>16</v>
      </c>
    </row>
    <row r="4579" spans="1:10" x14ac:dyDescent="0.25">
      <c r="A4579" s="1">
        <v>45094</v>
      </c>
      <c r="B4579" s="7">
        <v>0.53819444444444442</v>
      </c>
      <c r="C4579" s="7">
        <v>0.5</v>
      </c>
      <c r="D4579" s="8">
        <f>Weather[[#This Row],[Date]]+Weather[[#This Row],[WeatherHourlyBuckets]]</f>
        <v>45094.5</v>
      </c>
      <c r="E4579">
        <v>60.8</v>
      </c>
      <c r="F4579">
        <v>59.05</v>
      </c>
      <c r="G4579">
        <v>46.4</v>
      </c>
      <c r="H4579">
        <v>30.06</v>
      </c>
      <c r="I4579">
        <v>14</v>
      </c>
      <c r="J4579" t="s">
        <v>16</v>
      </c>
    </row>
    <row r="4580" spans="1:10" x14ac:dyDescent="0.25">
      <c r="A4580" s="1">
        <v>45094</v>
      </c>
      <c r="B4580" s="7">
        <v>0.53472222222222221</v>
      </c>
      <c r="C4580" s="7">
        <v>0.5</v>
      </c>
      <c r="D4580" s="8">
        <f>Weather[[#This Row],[Date]]+Weather[[#This Row],[WeatherHourlyBuckets]]</f>
        <v>45094.5</v>
      </c>
      <c r="E4580">
        <v>60.8</v>
      </c>
      <c r="F4580">
        <v>59.05</v>
      </c>
      <c r="G4580">
        <v>46.4</v>
      </c>
      <c r="H4580">
        <v>30.05</v>
      </c>
      <c r="I4580">
        <v>15</v>
      </c>
      <c r="J4580" t="s">
        <v>16</v>
      </c>
    </row>
    <row r="4581" spans="1:10" x14ac:dyDescent="0.25">
      <c r="A4581" s="1">
        <v>45094</v>
      </c>
      <c r="B4581" s="7">
        <v>0.25694444444444442</v>
      </c>
      <c r="C4581" s="7">
        <v>0.25</v>
      </c>
      <c r="D4581" s="8">
        <f>Weather[[#This Row],[Date]]+Weather[[#This Row],[WeatherHourlyBuckets]]</f>
        <v>45094.25</v>
      </c>
      <c r="E4581">
        <v>46.4</v>
      </c>
      <c r="F4581">
        <v>100</v>
      </c>
      <c r="G4581">
        <v>46.4</v>
      </c>
      <c r="H4581">
        <v>30.1</v>
      </c>
      <c r="I4581">
        <v>4</v>
      </c>
      <c r="J4581" t="s">
        <v>21</v>
      </c>
    </row>
    <row r="4582" spans="1:10" x14ac:dyDescent="0.25">
      <c r="A4582" s="1">
        <v>45094</v>
      </c>
      <c r="B4582" s="7">
        <v>0.25347222222222221</v>
      </c>
      <c r="C4582" s="7">
        <v>0.25</v>
      </c>
      <c r="D4582" s="8">
        <f>Weather[[#This Row],[Date]]+Weather[[#This Row],[WeatherHourlyBuckets]]</f>
        <v>45094.25</v>
      </c>
      <c r="E4582">
        <v>46.4</v>
      </c>
      <c r="F4582">
        <v>100</v>
      </c>
      <c r="G4582">
        <v>46.4</v>
      </c>
      <c r="H4582">
        <v>30.1</v>
      </c>
      <c r="I4582">
        <v>3</v>
      </c>
      <c r="J4582" t="s">
        <v>21</v>
      </c>
    </row>
    <row r="4583" spans="1:10" x14ac:dyDescent="0.25">
      <c r="A4583" s="1">
        <v>45094</v>
      </c>
      <c r="B4583" s="7">
        <v>0.25</v>
      </c>
      <c r="C4583" s="7">
        <v>0.25</v>
      </c>
      <c r="D4583" s="8">
        <f>Weather[[#This Row],[Date]]+Weather[[#This Row],[WeatherHourlyBuckets]]</f>
        <v>45094.25</v>
      </c>
      <c r="E4583">
        <v>46.4</v>
      </c>
      <c r="F4583">
        <v>100</v>
      </c>
      <c r="G4583">
        <v>46.4</v>
      </c>
      <c r="H4583">
        <v>30.1</v>
      </c>
      <c r="J4583" t="s">
        <v>20</v>
      </c>
    </row>
    <row r="4584" spans="1:10" x14ac:dyDescent="0.25">
      <c r="A4584" s="1">
        <v>45094</v>
      </c>
      <c r="B4584" s="7">
        <v>0.24652777777777779</v>
      </c>
      <c r="C4584" s="7">
        <v>0.20833333333333334</v>
      </c>
      <c r="D4584" s="8">
        <f>Weather[[#This Row],[Date]]+Weather[[#This Row],[WeatherHourlyBuckets]]</f>
        <v>45094.208333333336</v>
      </c>
      <c r="E4584">
        <v>46.4</v>
      </c>
      <c r="F4584">
        <v>100</v>
      </c>
      <c r="G4584">
        <v>46.4</v>
      </c>
      <c r="H4584">
        <v>30.1</v>
      </c>
      <c r="J4584" t="s">
        <v>20</v>
      </c>
    </row>
    <row r="4585" spans="1:10" x14ac:dyDescent="0.25">
      <c r="A4585" s="1">
        <v>45094</v>
      </c>
      <c r="B4585" s="7">
        <v>0.24305555555555555</v>
      </c>
      <c r="C4585" s="7">
        <v>0.20833333333333334</v>
      </c>
      <c r="D4585" s="8">
        <f>Weather[[#This Row],[Date]]+Weather[[#This Row],[WeatherHourlyBuckets]]</f>
        <v>45094.208333333336</v>
      </c>
      <c r="E4585">
        <v>46.4</v>
      </c>
      <c r="F4585">
        <v>100</v>
      </c>
      <c r="G4585">
        <v>46.4</v>
      </c>
      <c r="H4585">
        <v>30.1</v>
      </c>
      <c r="J4585" t="s">
        <v>20</v>
      </c>
    </row>
    <row r="4586" spans="1:10" x14ac:dyDescent="0.25">
      <c r="A4586" s="1">
        <v>45094</v>
      </c>
      <c r="B4586" s="7">
        <v>0.15625</v>
      </c>
      <c r="C4586" s="7">
        <v>0.125</v>
      </c>
      <c r="D4586" s="8">
        <f>Weather[[#This Row],[Date]]+Weather[[#This Row],[WeatherHourlyBuckets]]</f>
        <v>45094.125</v>
      </c>
      <c r="E4586">
        <v>51.8</v>
      </c>
      <c r="F4586">
        <v>100</v>
      </c>
      <c r="G4586">
        <v>51.8</v>
      </c>
      <c r="H4586">
        <v>30.13</v>
      </c>
      <c r="J4586" t="s">
        <v>20</v>
      </c>
    </row>
    <row r="4587" spans="1:10" x14ac:dyDescent="0.25">
      <c r="A4587" s="1">
        <v>45094</v>
      </c>
      <c r="B4587" s="7">
        <v>0.15277777777777779</v>
      </c>
      <c r="C4587" s="7">
        <v>0.125</v>
      </c>
      <c r="D4587" s="8">
        <f>Weather[[#This Row],[Date]]+Weather[[#This Row],[WeatherHourlyBuckets]]</f>
        <v>45094.125</v>
      </c>
      <c r="E4587">
        <v>51.8</v>
      </c>
      <c r="F4587">
        <v>100</v>
      </c>
      <c r="G4587">
        <v>51.8</v>
      </c>
      <c r="H4587">
        <v>30.13</v>
      </c>
      <c r="J4587" t="s">
        <v>20</v>
      </c>
    </row>
    <row r="4588" spans="1:10" x14ac:dyDescent="0.25">
      <c r="A4588" s="1">
        <v>45094</v>
      </c>
      <c r="B4588" s="7">
        <v>0.14930555555555555</v>
      </c>
      <c r="C4588" s="7">
        <v>0.125</v>
      </c>
      <c r="D4588" s="8">
        <f>Weather[[#This Row],[Date]]+Weather[[#This Row],[WeatherHourlyBuckets]]</f>
        <v>45094.125</v>
      </c>
      <c r="E4588">
        <v>51.8</v>
      </c>
      <c r="F4588">
        <v>100</v>
      </c>
      <c r="G4588">
        <v>51.8</v>
      </c>
      <c r="H4588">
        <v>30.13</v>
      </c>
      <c r="J4588" t="s">
        <v>20</v>
      </c>
    </row>
    <row r="4589" spans="1:10" x14ac:dyDescent="0.25">
      <c r="A4589" s="1">
        <v>45094</v>
      </c>
      <c r="B4589" s="7">
        <v>0.14583333333333334</v>
      </c>
      <c r="C4589" s="7">
        <v>0.125</v>
      </c>
      <c r="D4589" s="8">
        <f>Weather[[#This Row],[Date]]+Weather[[#This Row],[WeatherHourlyBuckets]]</f>
        <v>45094.125</v>
      </c>
      <c r="E4589">
        <v>51.8</v>
      </c>
      <c r="F4589">
        <v>100</v>
      </c>
      <c r="G4589">
        <v>51.8</v>
      </c>
      <c r="H4589">
        <v>30.13</v>
      </c>
      <c r="J4589" t="s">
        <v>20</v>
      </c>
    </row>
    <row r="4590" spans="1:10" x14ac:dyDescent="0.25">
      <c r="A4590" s="1">
        <v>45094</v>
      </c>
      <c r="B4590" s="7">
        <v>0.13541666666666666</v>
      </c>
      <c r="C4590" s="7">
        <v>0.125</v>
      </c>
      <c r="D4590" s="8">
        <f>Weather[[#This Row],[Date]]+Weather[[#This Row],[WeatherHourlyBuckets]]</f>
        <v>45094.125</v>
      </c>
      <c r="E4590">
        <v>51.8</v>
      </c>
      <c r="F4590">
        <v>100</v>
      </c>
      <c r="G4590">
        <v>51.8</v>
      </c>
      <c r="H4590">
        <v>30.13</v>
      </c>
      <c r="J4590" t="s">
        <v>20</v>
      </c>
    </row>
    <row r="4591" spans="1:10" x14ac:dyDescent="0.25">
      <c r="A4591" s="1">
        <v>45094</v>
      </c>
      <c r="B4591" s="7">
        <v>0.13194444444444445</v>
      </c>
      <c r="C4591" s="7">
        <v>0.125</v>
      </c>
      <c r="D4591" s="8">
        <f>Weather[[#This Row],[Date]]+Weather[[#This Row],[WeatherHourlyBuckets]]</f>
        <v>45094.125</v>
      </c>
      <c r="E4591">
        <v>51.8</v>
      </c>
      <c r="F4591">
        <v>100</v>
      </c>
      <c r="G4591">
        <v>51.8</v>
      </c>
      <c r="H4591">
        <v>30.14</v>
      </c>
      <c r="J4591" t="s">
        <v>20</v>
      </c>
    </row>
    <row r="4592" spans="1:10" x14ac:dyDescent="0.25">
      <c r="A4592" s="1">
        <v>45094</v>
      </c>
      <c r="B4592" s="7">
        <v>0.12847222222222221</v>
      </c>
      <c r="C4592" s="7">
        <v>0.125</v>
      </c>
      <c r="D4592" s="8">
        <f>Weather[[#This Row],[Date]]+Weather[[#This Row],[WeatherHourlyBuckets]]</f>
        <v>45094.125</v>
      </c>
      <c r="E4592">
        <v>51.8</v>
      </c>
      <c r="F4592">
        <v>100</v>
      </c>
      <c r="G4592">
        <v>51.8</v>
      </c>
      <c r="H4592">
        <v>30.14</v>
      </c>
      <c r="J4592" t="s">
        <v>20</v>
      </c>
    </row>
    <row r="4593" spans="1:10" x14ac:dyDescent="0.25">
      <c r="A4593" s="1">
        <v>45094</v>
      </c>
      <c r="B4593" s="7">
        <v>0.125</v>
      </c>
      <c r="C4593" s="7">
        <v>0.125</v>
      </c>
      <c r="D4593" s="8">
        <f>Weather[[#This Row],[Date]]+Weather[[#This Row],[WeatherHourlyBuckets]]</f>
        <v>45094.125</v>
      </c>
      <c r="E4593">
        <v>51.8</v>
      </c>
      <c r="F4593">
        <v>100</v>
      </c>
      <c r="G4593">
        <v>51.8</v>
      </c>
      <c r="H4593">
        <v>30.15</v>
      </c>
      <c r="J4593" t="s">
        <v>20</v>
      </c>
    </row>
    <row r="4594" spans="1:10" x14ac:dyDescent="0.25">
      <c r="A4594" s="1">
        <v>45094</v>
      </c>
      <c r="B4594" s="7">
        <v>0.12152777777777778</v>
      </c>
      <c r="C4594" s="7">
        <v>8.3333333333333329E-2</v>
      </c>
      <c r="D4594" s="8">
        <f>Weather[[#This Row],[Date]]+Weather[[#This Row],[WeatherHourlyBuckets]]</f>
        <v>45094.083333333336</v>
      </c>
      <c r="E4594">
        <v>51.8</v>
      </c>
      <c r="F4594">
        <v>100</v>
      </c>
      <c r="G4594">
        <v>51.8</v>
      </c>
      <c r="H4594">
        <v>30.15</v>
      </c>
      <c r="I4594">
        <v>4</v>
      </c>
      <c r="J4594" t="s">
        <v>19</v>
      </c>
    </row>
    <row r="4595" spans="1:10" x14ac:dyDescent="0.25">
      <c r="A4595" s="1">
        <v>45094</v>
      </c>
      <c r="B4595" s="7">
        <v>0.11805555555555555</v>
      </c>
      <c r="C4595" s="7">
        <v>8.3333333333333329E-2</v>
      </c>
      <c r="D4595" s="8">
        <f>Weather[[#This Row],[Date]]+Weather[[#This Row],[WeatherHourlyBuckets]]</f>
        <v>45094.083333333336</v>
      </c>
      <c r="E4595">
        <v>51.8</v>
      </c>
      <c r="F4595">
        <v>100</v>
      </c>
      <c r="G4595">
        <v>51.8</v>
      </c>
      <c r="H4595">
        <v>30.15</v>
      </c>
      <c r="J4595" t="s">
        <v>20</v>
      </c>
    </row>
    <row r="4596" spans="1:10" x14ac:dyDescent="0.25">
      <c r="A4596" s="1">
        <v>45094</v>
      </c>
      <c r="B4596" s="7">
        <v>0.11458333333333333</v>
      </c>
      <c r="C4596" s="7">
        <v>8.3333333333333329E-2</v>
      </c>
      <c r="D4596" s="8">
        <f>Weather[[#This Row],[Date]]+Weather[[#This Row],[WeatherHourlyBuckets]]</f>
        <v>45094.083333333336</v>
      </c>
      <c r="E4596">
        <v>51.8</v>
      </c>
      <c r="F4596">
        <v>100</v>
      </c>
      <c r="G4596">
        <v>51.8</v>
      </c>
      <c r="H4596">
        <v>30.15</v>
      </c>
      <c r="J4596" t="s">
        <v>20</v>
      </c>
    </row>
    <row r="4597" spans="1:10" x14ac:dyDescent="0.25">
      <c r="A4597" s="1">
        <v>45094</v>
      </c>
      <c r="B4597" s="7">
        <v>0.1111111111111111</v>
      </c>
      <c r="C4597" s="7">
        <v>8.3333333333333329E-2</v>
      </c>
      <c r="D4597" s="8">
        <f>Weather[[#This Row],[Date]]+Weather[[#This Row],[WeatherHourlyBuckets]]</f>
        <v>45094.083333333336</v>
      </c>
      <c r="E4597">
        <v>51.8</v>
      </c>
      <c r="F4597">
        <v>100</v>
      </c>
      <c r="G4597">
        <v>51.8</v>
      </c>
      <c r="H4597">
        <v>30.15</v>
      </c>
      <c r="J4597" t="s">
        <v>20</v>
      </c>
    </row>
    <row r="4598" spans="1:10" x14ac:dyDescent="0.25">
      <c r="A4598" s="1">
        <v>45094</v>
      </c>
      <c r="B4598" s="7">
        <v>0.1076388888888889</v>
      </c>
      <c r="C4598" s="7">
        <v>8.3333333333333329E-2</v>
      </c>
      <c r="D4598" s="8">
        <f>Weather[[#This Row],[Date]]+Weather[[#This Row],[WeatherHourlyBuckets]]</f>
        <v>45094.083333333336</v>
      </c>
      <c r="E4598">
        <v>51.8</v>
      </c>
      <c r="F4598">
        <v>100</v>
      </c>
      <c r="G4598">
        <v>51.8</v>
      </c>
      <c r="H4598">
        <v>30.15</v>
      </c>
      <c r="I4598">
        <v>3</v>
      </c>
      <c r="J4598" t="s">
        <v>27</v>
      </c>
    </row>
    <row r="4599" spans="1:10" x14ac:dyDescent="0.25">
      <c r="A4599" s="1">
        <v>45094</v>
      </c>
      <c r="B4599" s="7">
        <v>0.10416666666666667</v>
      </c>
      <c r="C4599" s="7">
        <v>8.3333333333333329E-2</v>
      </c>
      <c r="D4599" s="8">
        <f>Weather[[#This Row],[Date]]+Weather[[#This Row],[WeatherHourlyBuckets]]</f>
        <v>45094.083333333336</v>
      </c>
      <c r="E4599">
        <v>51.8</v>
      </c>
      <c r="F4599">
        <v>100</v>
      </c>
      <c r="G4599">
        <v>51.8</v>
      </c>
      <c r="H4599">
        <v>30.15</v>
      </c>
      <c r="I4599">
        <v>4</v>
      </c>
      <c r="J4599" t="s">
        <v>27</v>
      </c>
    </row>
    <row r="4600" spans="1:10" x14ac:dyDescent="0.25">
      <c r="A4600" s="1">
        <v>45094</v>
      </c>
      <c r="B4600" s="7">
        <v>9.375E-2</v>
      </c>
      <c r="C4600" s="7">
        <v>8.3333333333333329E-2</v>
      </c>
      <c r="D4600" s="8">
        <f>Weather[[#This Row],[Date]]+Weather[[#This Row],[WeatherHourlyBuckets]]</f>
        <v>45094.083333333336</v>
      </c>
      <c r="E4600">
        <v>51.8</v>
      </c>
      <c r="F4600">
        <v>100</v>
      </c>
      <c r="G4600">
        <v>51.8</v>
      </c>
      <c r="H4600">
        <v>30.14</v>
      </c>
      <c r="J4600" t="s">
        <v>20</v>
      </c>
    </row>
    <row r="4601" spans="1:10" x14ac:dyDescent="0.25">
      <c r="A4601" s="1">
        <v>45094</v>
      </c>
      <c r="B4601" s="7">
        <v>9.0277777777777776E-2</v>
      </c>
      <c r="C4601" s="7">
        <v>8.3333333333333329E-2</v>
      </c>
      <c r="D4601" s="8">
        <f>Weather[[#This Row],[Date]]+Weather[[#This Row],[WeatherHourlyBuckets]]</f>
        <v>45094.083333333336</v>
      </c>
      <c r="E4601">
        <v>51.8</v>
      </c>
      <c r="F4601">
        <v>100</v>
      </c>
      <c r="G4601">
        <v>51.8</v>
      </c>
      <c r="H4601">
        <v>30.15</v>
      </c>
      <c r="J4601" t="s">
        <v>20</v>
      </c>
    </row>
    <row r="4602" spans="1:10" x14ac:dyDescent="0.25">
      <c r="A4602" s="1">
        <v>45094</v>
      </c>
      <c r="B4602" s="7">
        <v>7.2916666666666671E-2</v>
      </c>
      <c r="C4602" s="7">
        <v>4.1666666666666664E-2</v>
      </c>
      <c r="D4602" s="8">
        <f>Weather[[#This Row],[Date]]+Weather[[#This Row],[WeatherHourlyBuckets]]</f>
        <v>45094.041666666664</v>
      </c>
      <c r="E4602">
        <v>51.8</v>
      </c>
      <c r="F4602">
        <v>100</v>
      </c>
      <c r="G4602">
        <v>51.8</v>
      </c>
      <c r="H4602">
        <v>30.16</v>
      </c>
      <c r="J4602" t="s">
        <v>20</v>
      </c>
    </row>
    <row r="4603" spans="1:10" x14ac:dyDescent="0.25">
      <c r="A4603" s="1">
        <v>45094</v>
      </c>
      <c r="B4603" s="7">
        <v>6.9444444444444448E-2</v>
      </c>
      <c r="C4603" s="7">
        <v>4.1666666666666664E-2</v>
      </c>
      <c r="D4603" s="8">
        <f>Weather[[#This Row],[Date]]+Weather[[#This Row],[WeatherHourlyBuckets]]</f>
        <v>45094.041666666664</v>
      </c>
      <c r="E4603">
        <v>51.8</v>
      </c>
      <c r="F4603">
        <v>100</v>
      </c>
      <c r="G4603">
        <v>51.8</v>
      </c>
      <c r="H4603">
        <v>30.16</v>
      </c>
      <c r="J4603" t="s">
        <v>20</v>
      </c>
    </row>
    <row r="4604" spans="1:10" x14ac:dyDescent="0.25">
      <c r="A4604" s="1">
        <v>45094</v>
      </c>
      <c r="B4604" s="7">
        <v>6.5972222222222224E-2</v>
      </c>
      <c r="C4604" s="7">
        <v>4.1666666666666664E-2</v>
      </c>
      <c r="D4604" s="8">
        <f>Weather[[#This Row],[Date]]+Weather[[#This Row],[WeatherHourlyBuckets]]</f>
        <v>45094.041666666664</v>
      </c>
      <c r="E4604">
        <v>51.8</v>
      </c>
      <c r="F4604">
        <v>100</v>
      </c>
      <c r="G4604">
        <v>51.8</v>
      </c>
      <c r="H4604">
        <v>30.16</v>
      </c>
      <c r="J4604" t="s">
        <v>20</v>
      </c>
    </row>
    <row r="4605" spans="1:10" x14ac:dyDescent="0.25">
      <c r="A4605" s="1">
        <v>45094</v>
      </c>
      <c r="B4605" s="7">
        <v>6.25E-2</v>
      </c>
      <c r="C4605" s="7">
        <v>4.1666666666666664E-2</v>
      </c>
      <c r="D4605" s="8">
        <f>Weather[[#This Row],[Date]]+Weather[[#This Row],[WeatherHourlyBuckets]]</f>
        <v>45094.041666666664</v>
      </c>
      <c r="E4605">
        <v>51.8</v>
      </c>
      <c r="F4605">
        <v>100</v>
      </c>
      <c r="G4605">
        <v>51.8</v>
      </c>
      <c r="H4605">
        <v>30.16</v>
      </c>
      <c r="J4605" t="s">
        <v>20</v>
      </c>
    </row>
    <row r="4606" spans="1:10" x14ac:dyDescent="0.25">
      <c r="A4606" s="1">
        <v>45094</v>
      </c>
      <c r="B4606" s="7">
        <v>5.2083333333333336E-2</v>
      </c>
      <c r="C4606" s="7">
        <v>4.1666666666666664E-2</v>
      </c>
      <c r="D4606" s="8">
        <f>Weather[[#This Row],[Date]]+Weather[[#This Row],[WeatherHourlyBuckets]]</f>
        <v>45094.041666666664</v>
      </c>
      <c r="E4606">
        <v>51.8</v>
      </c>
      <c r="F4606">
        <v>100</v>
      </c>
      <c r="G4606">
        <v>51.8</v>
      </c>
      <c r="H4606">
        <v>30.17</v>
      </c>
      <c r="I4606">
        <v>3</v>
      </c>
      <c r="J4606" t="s">
        <v>13</v>
      </c>
    </row>
    <row r="4607" spans="1:10" x14ac:dyDescent="0.25">
      <c r="A4607" s="1">
        <v>45094</v>
      </c>
      <c r="B4607" s="7">
        <v>4.8611111111111112E-2</v>
      </c>
      <c r="C4607" s="7">
        <v>4.1666666666666664E-2</v>
      </c>
      <c r="D4607" s="8">
        <f>Weather[[#This Row],[Date]]+Weather[[#This Row],[WeatherHourlyBuckets]]</f>
        <v>45094.041666666664</v>
      </c>
      <c r="E4607">
        <v>51.8</v>
      </c>
      <c r="F4607">
        <v>100</v>
      </c>
      <c r="G4607">
        <v>51.8</v>
      </c>
      <c r="H4607">
        <v>30.17</v>
      </c>
      <c r="I4607">
        <v>3</v>
      </c>
      <c r="J4607" t="s">
        <v>25</v>
      </c>
    </row>
    <row r="4608" spans="1:10" x14ac:dyDescent="0.25">
      <c r="A4608" s="1">
        <v>45094</v>
      </c>
      <c r="B4608" s="7">
        <v>4.5138888888888888E-2</v>
      </c>
      <c r="C4608" s="7">
        <v>4.1666666666666664E-2</v>
      </c>
      <c r="D4608" s="8">
        <f>Weather[[#This Row],[Date]]+Weather[[#This Row],[WeatherHourlyBuckets]]</f>
        <v>45094.041666666664</v>
      </c>
      <c r="E4608">
        <v>51.8</v>
      </c>
      <c r="F4608">
        <v>100</v>
      </c>
      <c r="G4608">
        <v>51.8</v>
      </c>
      <c r="H4608">
        <v>30.18</v>
      </c>
      <c r="I4608">
        <v>4</v>
      </c>
      <c r="J4608" t="s">
        <v>23</v>
      </c>
    </row>
    <row r="4609" spans="1:10" x14ac:dyDescent="0.25">
      <c r="A4609" s="1">
        <v>45094</v>
      </c>
      <c r="B4609" s="7">
        <v>4.1666666666666664E-2</v>
      </c>
      <c r="C4609" s="7">
        <v>4.1666666666666664E-2</v>
      </c>
      <c r="D4609" s="8">
        <f>Weather[[#This Row],[Date]]+Weather[[#This Row],[WeatherHourlyBuckets]]</f>
        <v>45094.041666666664</v>
      </c>
      <c r="E4609">
        <v>51.8</v>
      </c>
      <c r="F4609">
        <v>100</v>
      </c>
      <c r="G4609">
        <v>51.8</v>
      </c>
      <c r="H4609">
        <v>30.18</v>
      </c>
      <c r="I4609">
        <v>3</v>
      </c>
      <c r="J4609" t="s">
        <v>23</v>
      </c>
    </row>
    <row r="4610" spans="1:10" x14ac:dyDescent="0.25">
      <c r="A4610" s="1">
        <v>45094</v>
      </c>
      <c r="B4610" s="7">
        <v>3.8194444444444448E-2</v>
      </c>
      <c r="C4610" s="7">
        <v>0</v>
      </c>
      <c r="D4610" s="8">
        <f>Weather[[#This Row],[Date]]+Weather[[#This Row],[WeatherHourlyBuckets]]</f>
        <v>45094</v>
      </c>
      <c r="E4610">
        <v>51.8</v>
      </c>
      <c r="F4610">
        <v>100</v>
      </c>
      <c r="G4610">
        <v>51.8</v>
      </c>
      <c r="H4610">
        <v>30.18</v>
      </c>
      <c r="I4610">
        <v>3</v>
      </c>
      <c r="J4610" t="s">
        <v>23</v>
      </c>
    </row>
    <row r="4611" spans="1:10" x14ac:dyDescent="0.25">
      <c r="A4611" s="1">
        <v>45094</v>
      </c>
      <c r="B4611" s="7">
        <v>3.4722222222222224E-2</v>
      </c>
      <c r="C4611" s="7">
        <v>0</v>
      </c>
      <c r="D4611" s="8">
        <f>Weather[[#This Row],[Date]]+Weather[[#This Row],[WeatherHourlyBuckets]]</f>
        <v>45094</v>
      </c>
      <c r="E4611">
        <v>51.8</v>
      </c>
      <c r="F4611">
        <v>100</v>
      </c>
      <c r="G4611">
        <v>51.8</v>
      </c>
      <c r="H4611">
        <v>30.18</v>
      </c>
      <c r="I4611">
        <v>3</v>
      </c>
      <c r="J4611" t="s">
        <v>26</v>
      </c>
    </row>
    <row r="4612" spans="1:10" x14ac:dyDescent="0.25">
      <c r="A4612" s="1">
        <v>45094</v>
      </c>
      <c r="B4612" s="7">
        <v>3.125E-2</v>
      </c>
      <c r="C4612" s="7">
        <v>0</v>
      </c>
      <c r="D4612" s="8">
        <f>Weather[[#This Row],[Date]]+Weather[[#This Row],[WeatherHourlyBuckets]]</f>
        <v>45094</v>
      </c>
      <c r="E4612">
        <v>51.8</v>
      </c>
      <c r="F4612">
        <v>100</v>
      </c>
      <c r="G4612">
        <v>51.8</v>
      </c>
      <c r="H4612">
        <v>30.18</v>
      </c>
      <c r="I4612">
        <v>4</v>
      </c>
      <c r="J4612" t="s">
        <v>23</v>
      </c>
    </row>
    <row r="4613" spans="1:10" x14ac:dyDescent="0.25">
      <c r="A4613" s="1">
        <v>45094</v>
      </c>
      <c r="B4613" s="7">
        <v>2.7777777777777776E-2</v>
      </c>
      <c r="C4613" s="7">
        <v>0</v>
      </c>
      <c r="D4613" s="8">
        <f>Weather[[#This Row],[Date]]+Weather[[#This Row],[WeatherHourlyBuckets]]</f>
        <v>45094</v>
      </c>
      <c r="E4613">
        <v>51.8</v>
      </c>
      <c r="F4613">
        <v>100</v>
      </c>
      <c r="G4613">
        <v>51.8</v>
      </c>
      <c r="H4613">
        <v>30.19</v>
      </c>
      <c r="I4613">
        <v>3</v>
      </c>
      <c r="J4613" t="s">
        <v>26</v>
      </c>
    </row>
    <row r="4614" spans="1:10" x14ac:dyDescent="0.25">
      <c r="A4614" s="1">
        <v>45094</v>
      </c>
      <c r="B4614" s="7">
        <v>2.4305555555555556E-2</v>
      </c>
      <c r="C4614" s="7">
        <v>0</v>
      </c>
      <c r="D4614" s="8">
        <f>Weather[[#This Row],[Date]]+Weather[[#This Row],[WeatherHourlyBuckets]]</f>
        <v>45094</v>
      </c>
      <c r="E4614">
        <v>51.8</v>
      </c>
      <c r="F4614">
        <v>100</v>
      </c>
      <c r="G4614">
        <v>51.8</v>
      </c>
      <c r="H4614">
        <v>30.18</v>
      </c>
      <c r="I4614">
        <v>3</v>
      </c>
      <c r="J4614" t="s">
        <v>26</v>
      </c>
    </row>
    <row r="4615" spans="1:10" x14ac:dyDescent="0.25">
      <c r="A4615" s="1">
        <v>45094</v>
      </c>
      <c r="B4615" s="7">
        <v>2.0833333333333332E-2</v>
      </c>
      <c r="C4615" s="7">
        <v>0</v>
      </c>
      <c r="D4615" s="8">
        <f>Weather[[#This Row],[Date]]+Weather[[#This Row],[WeatherHourlyBuckets]]</f>
        <v>45094</v>
      </c>
      <c r="E4615">
        <v>51.8</v>
      </c>
      <c r="F4615">
        <v>100</v>
      </c>
      <c r="G4615">
        <v>51.8</v>
      </c>
      <c r="H4615">
        <v>30.18</v>
      </c>
      <c r="I4615">
        <v>4</v>
      </c>
      <c r="J4615" t="s">
        <v>26</v>
      </c>
    </row>
    <row r="4616" spans="1:10" x14ac:dyDescent="0.25">
      <c r="A4616" s="1">
        <v>45094</v>
      </c>
      <c r="B4616" s="7">
        <v>1.0416666666666666E-2</v>
      </c>
      <c r="C4616" s="7">
        <v>0</v>
      </c>
      <c r="D4616" s="8">
        <f>Weather[[#This Row],[Date]]+Weather[[#This Row],[WeatherHourlyBuckets]]</f>
        <v>45094</v>
      </c>
      <c r="E4616">
        <v>51.8</v>
      </c>
      <c r="F4616">
        <v>100</v>
      </c>
      <c r="G4616">
        <v>51.8</v>
      </c>
      <c r="H4616">
        <v>30.18</v>
      </c>
      <c r="I4616">
        <v>3</v>
      </c>
      <c r="J4616" t="s">
        <v>14</v>
      </c>
    </row>
    <row r="4617" spans="1:10" x14ac:dyDescent="0.25">
      <c r="A4617" s="1">
        <v>45094</v>
      </c>
      <c r="B4617" s="7">
        <v>6.9444444444444441E-3</v>
      </c>
      <c r="C4617" s="7">
        <v>0</v>
      </c>
      <c r="D4617" s="8">
        <f>Weather[[#This Row],[Date]]+Weather[[#This Row],[WeatherHourlyBuckets]]</f>
        <v>45094</v>
      </c>
      <c r="E4617">
        <v>51.8</v>
      </c>
      <c r="F4617">
        <v>100</v>
      </c>
      <c r="G4617">
        <v>51.8</v>
      </c>
      <c r="H4617">
        <v>30.17</v>
      </c>
      <c r="I4617">
        <v>3</v>
      </c>
      <c r="J4617" t="s">
        <v>26</v>
      </c>
    </row>
    <row r="4618" spans="1:10" x14ac:dyDescent="0.25">
      <c r="A4618" s="1">
        <v>45094</v>
      </c>
      <c r="B4618" s="7">
        <v>3.472222222222222E-3</v>
      </c>
      <c r="C4618" s="7">
        <v>0</v>
      </c>
      <c r="D4618" s="8">
        <f>Weather[[#This Row],[Date]]+Weather[[#This Row],[WeatherHourlyBuckets]]</f>
        <v>45094</v>
      </c>
      <c r="E4618">
        <v>51.8</v>
      </c>
      <c r="F4618">
        <v>100</v>
      </c>
      <c r="G4618">
        <v>51.8</v>
      </c>
      <c r="H4618">
        <v>30.18</v>
      </c>
      <c r="I4618">
        <v>5</v>
      </c>
      <c r="J4618" t="s">
        <v>26</v>
      </c>
    </row>
    <row r="4619" spans="1:10" x14ac:dyDescent="0.25">
      <c r="A4619" s="1">
        <v>45094</v>
      </c>
      <c r="B4619" s="7">
        <v>0</v>
      </c>
      <c r="C4619" s="7">
        <v>0</v>
      </c>
      <c r="D4619" s="8">
        <f>Weather[[#This Row],[Date]]+Weather[[#This Row],[WeatherHourlyBuckets]]</f>
        <v>45094</v>
      </c>
      <c r="E4619">
        <v>51.8</v>
      </c>
      <c r="F4619">
        <v>100</v>
      </c>
      <c r="G4619">
        <v>51.8</v>
      </c>
      <c r="H4619">
        <v>30.18</v>
      </c>
      <c r="I4619">
        <v>6</v>
      </c>
      <c r="J4619" t="s">
        <v>26</v>
      </c>
    </row>
    <row r="4620" spans="1:10" x14ac:dyDescent="0.25">
      <c r="A4620" s="1">
        <v>45094</v>
      </c>
      <c r="B4620" s="7">
        <v>0.87847222222222221</v>
      </c>
      <c r="C4620" s="7">
        <v>0.875</v>
      </c>
      <c r="D4620" s="8">
        <f>Weather[[#This Row],[Date]]+Weather[[#This Row],[WeatherHourlyBuckets]]</f>
        <v>45094.875</v>
      </c>
      <c r="E4620">
        <v>60.8</v>
      </c>
      <c r="F4620">
        <v>55.15</v>
      </c>
      <c r="G4620">
        <v>44.6</v>
      </c>
      <c r="H4620">
        <v>30.06</v>
      </c>
      <c r="I4620">
        <v>3</v>
      </c>
      <c r="J4620" t="s">
        <v>14</v>
      </c>
    </row>
    <row r="4621" spans="1:10" x14ac:dyDescent="0.25">
      <c r="A4621" s="1">
        <v>45094</v>
      </c>
      <c r="B4621" s="7">
        <v>0.875</v>
      </c>
      <c r="C4621" s="7">
        <v>0.875</v>
      </c>
      <c r="D4621" s="8">
        <f>Weather[[#This Row],[Date]]+Weather[[#This Row],[WeatherHourlyBuckets]]</f>
        <v>45094.875</v>
      </c>
      <c r="E4621">
        <v>60.8</v>
      </c>
      <c r="F4621">
        <v>55.15</v>
      </c>
      <c r="G4621">
        <v>44.6</v>
      </c>
      <c r="H4621">
        <v>30.05</v>
      </c>
      <c r="I4621">
        <v>3</v>
      </c>
      <c r="J4621" t="s">
        <v>14</v>
      </c>
    </row>
    <row r="4622" spans="1:10" x14ac:dyDescent="0.25">
      <c r="A4622" s="1">
        <v>45094</v>
      </c>
      <c r="B4622" s="7">
        <v>0.73611111111111116</v>
      </c>
      <c r="C4622" s="7">
        <v>0.70833333333333337</v>
      </c>
      <c r="D4622" s="8">
        <f>Weather[[#This Row],[Date]]+Weather[[#This Row],[WeatherHourlyBuckets]]</f>
        <v>45094.708333333336</v>
      </c>
      <c r="E4622">
        <v>64.400000000000006</v>
      </c>
      <c r="F4622">
        <v>48.59</v>
      </c>
      <c r="G4622">
        <v>44.6</v>
      </c>
      <c r="H4622">
        <v>29.99</v>
      </c>
      <c r="I4622">
        <v>8</v>
      </c>
      <c r="J4622" t="s">
        <v>14</v>
      </c>
    </row>
    <row r="4623" spans="1:10" x14ac:dyDescent="0.25">
      <c r="A4623" s="1">
        <v>45094</v>
      </c>
      <c r="B4623" s="7">
        <v>0.73263888888888884</v>
      </c>
      <c r="C4623" s="7">
        <v>0.70833333333333337</v>
      </c>
      <c r="D4623" s="8">
        <f>Weather[[#This Row],[Date]]+Weather[[#This Row],[WeatherHourlyBuckets]]</f>
        <v>45094.708333333336</v>
      </c>
      <c r="E4623">
        <v>62.6</v>
      </c>
      <c r="F4623">
        <v>51.76</v>
      </c>
      <c r="G4623">
        <v>44.6</v>
      </c>
      <c r="H4623">
        <v>29.99</v>
      </c>
      <c r="I4623">
        <v>9</v>
      </c>
      <c r="J4623" t="s">
        <v>26</v>
      </c>
    </row>
    <row r="4624" spans="1:10" x14ac:dyDescent="0.25">
      <c r="A4624" s="1">
        <v>45094</v>
      </c>
      <c r="B4624" s="7">
        <v>0.72916666666666663</v>
      </c>
      <c r="C4624" s="7">
        <v>0.70833333333333337</v>
      </c>
      <c r="D4624" s="8">
        <f>Weather[[#This Row],[Date]]+Weather[[#This Row],[WeatherHourlyBuckets]]</f>
        <v>45094.708333333336</v>
      </c>
      <c r="E4624">
        <v>62.6</v>
      </c>
      <c r="F4624">
        <v>51.76</v>
      </c>
      <c r="G4624">
        <v>44.6</v>
      </c>
      <c r="H4624">
        <v>29.99</v>
      </c>
      <c r="I4624">
        <v>9</v>
      </c>
      <c r="J4624" t="s">
        <v>14</v>
      </c>
    </row>
    <row r="4625" spans="1:10" x14ac:dyDescent="0.25">
      <c r="A4625" s="1">
        <v>45094</v>
      </c>
      <c r="B4625" s="7">
        <v>0.65972222222222221</v>
      </c>
      <c r="C4625" s="7">
        <v>0.625</v>
      </c>
      <c r="D4625" s="8">
        <f>Weather[[#This Row],[Date]]+Weather[[#This Row],[WeatherHourlyBuckets]]</f>
        <v>45094.625</v>
      </c>
      <c r="E4625">
        <v>66.2</v>
      </c>
      <c r="F4625">
        <v>45.65</v>
      </c>
      <c r="G4625">
        <v>44.6</v>
      </c>
      <c r="H4625">
        <v>30.01</v>
      </c>
      <c r="I4625">
        <v>6</v>
      </c>
      <c r="J4625" t="s">
        <v>14</v>
      </c>
    </row>
    <row r="4626" spans="1:10" x14ac:dyDescent="0.25">
      <c r="A4626" s="1">
        <v>45094</v>
      </c>
      <c r="B4626" s="7">
        <v>0.65625</v>
      </c>
      <c r="C4626" s="7">
        <v>0.625</v>
      </c>
      <c r="D4626" s="8">
        <f>Weather[[#This Row],[Date]]+Weather[[#This Row],[WeatherHourlyBuckets]]</f>
        <v>45094.625</v>
      </c>
      <c r="E4626">
        <v>66.2</v>
      </c>
      <c r="F4626">
        <v>45.65</v>
      </c>
      <c r="G4626">
        <v>44.6</v>
      </c>
      <c r="H4626">
        <v>30.01</v>
      </c>
      <c r="I4626">
        <v>6</v>
      </c>
      <c r="J4626" t="s">
        <v>23</v>
      </c>
    </row>
    <row r="4627" spans="1:10" x14ac:dyDescent="0.25">
      <c r="A4627" s="1">
        <v>45094</v>
      </c>
      <c r="B4627" s="7">
        <v>0.65277777777777779</v>
      </c>
      <c r="C4627" s="7">
        <v>0.625</v>
      </c>
      <c r="D4627" s="8">
        <f>Weather[[#This Row],[Date]]+Weather[[#This Row],[WeatherHourlyBuckets]]</f>
        <v>45094.625</v>
      </c>
      <c r="E4627">
        <v>66.2</v>
      </c>
      <c r="F4627">
        <v>45.65</v>
      </c>
      <c r="G4627">
        <v>44.6</v>
      </c>
      <c r="H4627">
        <v>30.01</v>
      </c>
      <c r="I4627">
        <v>6</v>
      </c>
      <c r="J4627" t="s">
        <v>14</v>
      </c>
    </row>
    <row r="4628" spans="1:10" x14ac:dyDescent="0.25">
      <c r="A4628" s="1">
        <v>45094</v>
      </c>
      <c r="B4628" s="7">
        <v>0.64930555555555558</v>
      </c>
      <c r="C4628" s="7">
        <v>0.625</v>
      </c>
      <c r="D4628" s="8">
        <f>Weather[[#This Row],[Date]]+Weather[[#This Row],[WeatherHourlyBuckets]]</f>
        <v>45094.625</v>
      </c>
      <c r="E4628">
        <v>66.2</v>
      </c>
      <c r="F4628">
        <v>45.65</v>
      </c>
      <c r="G4628">
        <v>44.6</v>
      </c>
      <c r="H4628">
        <v>30.02</v>
      </c>
      <c r="J4628" t="s">
        <v>20</v>
      </c>
    </row>
    <row r="4629" spans="1:10" x14ac:dyDescent="0.25">
      <c r="A4629" s="1">
        <v>45094</v>
      </c>
      <c r="B4629" s="7">
        <v>0.64583333333333337</v>
      </c>
      <c r="C4629" s="7">
        <v>0.625</v>
      </c>
      <c r="D4629" s="8">
        <f>Weather[[#This Row],[Date]]+Weather[[#This Row],[WeatherHourlyBuckets]]</f>
        <v>45094.625</v>
      </c>
      <c r="E4629">
        <v>64.400000000000006</v>
      </c>
      <c r="F4629">
        <v>48.59</v>
      </c>
      <c r="G4629">
        <v>44.6</v>
      </c>
      <c r="H4629">
        <v>30.01</v>
      </c>
      <c r="I4629">
        <v>5</v>
      </c>
      <c r="J4629" t="s">
        <v>25</v>
      </c>
    </row>
    <row r="4630" spans="1:10" x14ac:dyDescent="0.25">
      <c r="A4630" s="1">
        <v>45094</v>
      </c>
      <c r="B4630" s="7">
        <v>0.63194444444444442</v>
      </c>
      <c r="C4630" s="7">
        <v>0.625</v>
      </c>
      <c r="D4630" s="8">
        <f>Weather[[#This Row],[Date]]+Weather[[#This Row],[WeatherHourlyBuckets]]</f>
        <v>45094.625</v>
      </c>
      <c r="E4630">
        <v>64.400000000000006</v>
      </c>
      <c r="F4630">
        <v>48.59</v>
      </c>
      <c r="G4630">
        <v>44.6</v>
      </c>
      <c r="H4630">
        <v>30.02</v>
      </c>
      <c r="I4630">
        <v>4</v>
      </c>
      <c r="J4630" t="s">
        <v>14</v>
      </c>
    </row>
    <row r="4631" spans="1:10" x14ac:dyDescent="0.25">
      <c r="A4631" s="1">
        <v>45094</v>
      </c>
      <c r="B4631" s="7">
        <v>0.60416666666666663</v>
      </c>
      <c r="C4631" s="7">
        <v>0.58333333333333337</v>
      </c>
      <c r="D4631" s="8">
        <f>Weather[[#This Row],[Date]]+Weather[[#This Row],[WeatherHourlyBuckets]]</f>
        <v>45094.583333333336</v>
      </c>
      <c r="E4631">
        <v>60.8</v>
      </c>
      <c r="F4631">
        <v>55.15</v>
      </c>
      <c r="G4631">
        <v>44.6</v>
      </c>
      <c r="H4631">
        <v>30.02</v>
      </c>
      <c r="J4631" t="s">
        <v>20</v>
      </c>
    </row>
    <row r="4632" spans="1:10" x14ac:dyDescent="0.25">
      <c r="A4632" s="1">
        <v>45094</v>
      </c>
      <c r="B4632" s="7">
        <v>0.59027777777777779</v>
      </c>
      <c r="C4632" s="7">
        <v>0.58333333333333337</v>
      </c>
      <c r="D4632" s="8">
        <f>Weather[[#This Row],[Date]]+Weather[[#This Row],[WeatherHourlyBuckets]]</f>
        <v>45094.583333333336</v>
      </c>
      <c r="E4632">
        <v>60.8</v>
      </c>
      <c r="F4632">
        <v>55.15</v>
      </c>
      <c r="G4632">
        <v>44.6</v>
      </c>
      <c r="H4632">
        <v>30.03</v>
      </c>
      <c r="I4632">
        <v>4</v>
      </c>
      <c r="J4632" t="s">
        <v>18</v>
      </c>
    </row>
    <row r="4633" spans="1:10" x14ac:dyDescent="0.25">
      <c r="A4633" s="1">
        <v>45094</v>
      </c>
      <c r="B4633" s="7">
        <v>0.58333333333333337</v>
      </c>
      <c r="C4633" s="7">
        <v>0.58333333333333337</v>
      </c>
      <c r="D4633" s="8">
        <f>Weather[[#This Row],[Date]]+Weather[[#This Row],[WeatherHourlyBuckets]]</f>
        <v>45094.583333333336</v>
      </c>
      <c r="E4633">
        <v>60.8</v>
      </c>
      <c r="F4633">
        <v>55.15</v>
      </c>
      <c r="G4633">
        <v>44.6</v>
      </c>
      <c r="H4633">
        <v>30.04</v>
      </c>
      <c r="I4633">
        <v>4</v>
      </c>
      <c r="J4633" t="s">
        <v>18</v>
      </c>
    </row>
    <row r="4634" spans="1:10" x14ac:dyDescent="0.25">
      <c r="A4634" s="1">
        <v>45094</v>
      </c>
      <c r="B4634" s="7">
        <v>0.56944444444444442</v>
      </c>
      <c r="C4634" s="7">
        <v>0.54166666666666663</v>
      </c>
      <c r="D4634" s="8">
        <f>Weather[[#This Row],[Date]]+Weather[[#This Row],[WeatherHourlyBuckets]]</f>
        <v>45094.541666666664</v>
      </c>
      <c r="E4634">
        <v>59</v>
      </c>
      <c r="F4634">
        <v>58.8</v>
      </c>
      <c r="G4634">
        <v>44.6</v>
      </c>
      <c r="H4634">
        <v>30.05</v>
      </c>
      <c r="I4634">
        <v>9</v>
      </c>
      <c r="J4634" t="s">
        <v>16</v>
      </c>
    </row>
    <row r="4635" spans="1:10" x14ac:dyDescent="0.25">
      <c r="A4635" s="1">
        <v>45094</v>
      </c>
      <c r="B4635" s="7">
        <v>0.56597222222222221</v>
      </c>
      <c r="C4635" s="7">
        <v>0.54166666666666663</v>
      </c>
      <c r="D4635" s="8">
        <f>Weather[[#This Row],[Date]]+Weather[[#This Row],[WeatherHourlyBuckets]]</f>
        <v>45094.541666666664</v>
      </c>
      <c r="E4635">
        <v>59</v>
      </c>
      <c r="F4635">
        <v>58.8</v>
      </c>
      <c r="G4635">
        <v>44.6</v>
      </c>
      <c r="H4635">
        <v>30.05</v>
      </c>
      <c r="I4635">
        <v>12</v>
      </c>
      <c r="J4635" t="s">
        <v>17</v>
      </c>
    </row>
    <row r="4636" spans="1:10" x14ac:dyDescent="0.25">
      <c r="A4636" s="1">
        <v>45094</v>
      </c>
      <c r="B4636" s="7">
        <v>0.5625</v>
      </c>
      <c r="C4636" s="7">
        <v>0.54166666666666663</v>
      </c>
      <c r="D4636" s="8">
        <f>Weather[[#This Row],[Date]]+Weather[[#This Row],[WeatherHourlyBuckets]]</f>
        <v>45094.541666666664</v>
      </c>
      <c r="E4636">
        <v>59</v>
      </c>
      <c r="F4636">
        <v>58.8</v>
      </c>
      <c r="G4636">
        <v>44.6</v>
      </c>
      <c r="H4636">
        <v>30.05</v>
      </c>
      <c r="I4636">
        <v>13</v>
      </c>
      <c r="J4636" t="s">
        <v>17</v>
      </c>
    </row>
    <row r="4637" spans="1:10" x14ac:dyDescent="0.25">
      <c r="A4637" s="1">
        <v>45094</v>
      </c>
      <c r="B4637" s="7">
        <v>0.54861111111111116</v>
      </c>
      <c r="C4637" s="7">
        <v>0.54166666666666663</v>
      </c>
      <c r="D4637" s="8">
        <f>Weather[[#This Row],[Date]]+Weather[[#This Row],[WeatherHourlyBuckets]]</f>
        <v>45094.541666666664</v>
      </c>
      <c r="E4637">
        <v>60.8</v>
      </c>
      <c r="F4637">
        <v>55.15</v>
      </c>
      <c r="G4637">
        <v>44.6</v>
      </c>
      <c r="H4637">
        <v>30.06</v>
      </c>
      <c r="I4637">
        <v>11</v>
      </c>
      <c r="J4637" t="s">
        <v>16</v>
      </c>
    </row>
    <row r="4638" spans="1:10" x14ac:dyDescent="0.25">
      <c r="A4638" s="1">
        <v>45094</v>
      </c>
      <c r="B4638" s="7">
        <v>0.54513888888888884</v>
      </c>
      <c r="C4638" s="7">
        <v>0.54166666666666663</v>
      </c>
      <c r="D4638" s="8">
        <f>Weather[[#This Row],[Date]]+Weather[[#This Row],[WeatherHourlyBuckets]]</f>
        <v>45094.541666666664</v>
      </c>
      <c r="E4638">
        <v>60.8</v>
      </c>
      <c r="F4638">
        <v>55.15</v>
      </c>
      <c r="G4638">
        <v>44.6</v>
      </c>
      <c r="H4638">
        <v>30.05</v>
      </c>
      <c r="I4638">
        <v>15</v>
      </c>
      <c r="J4638" t="s">
        <v>16</v>
      </c>
    </row>
    <row r="4639" spans="1:10" x14ac:dyDescent="0.25">
      <c r="A4639" s="1">
        <v>45094</v>
      </c>
      <c r="B4639" s="7">
        <v>0.50694444444444442</v>
      </c>
      <c r="C4639" s="7">
        <v>0.5</v>
      </c>
      <c r="D4639" s="8">
        <f>Weather[[#This Row],[Date]]+Weather[[#This Row],[WeatherHourlyBuckets]]</f>
        <v>45094.5</v>
      </c>
      <c r="E4639">
        <v>62.6</v>
      </c>
      <c r="F4639">
        <v>63.42</v>
      </c>
      <c r="G4639">
        <v>50</v>
      </c>
      <c r="H4639">
        <v>30.06</v>
      </c>
      <c r="I4639">
        <v>9</v>
      </c>
      <c r="J4639" t="s">
        <v>17</v>
      </c>
    </row>
    <row r="4640" spans="1:10" x14ac:dyDescent="0.25">
      <c r="A4640" s="1">
        <v>45094</v>
      </c>
      <c r="B4640" s="7">
        <v>0.50347222222222221</v>
      </c>
      <c r="C4640" s="7">
        <v>0.5</v>
      </c>
      <c r="D4640" s="8">
        <f>Weather[[#This Row],[Date]]+Weather[[#This Row],[WeatherHourlyBuckets]]</f>
        <v>45094.5</v>
      </c>
      <c r="E4640">
        <v>62.6</v>
      </c>
      <c r="F4640">
        <v>63.42</v>
      </c>
      <c r="G4640">
        <v>50</v>
      </c>
      <c r="H4640">
        <v>30.06</v>
      </c>
      <c r="I4640">
        <v>8</v>
      </c>
      <c r="J4640" t="s">
        <v>17</v>
      </c>
    </row>
    <row r="4641" spans="1:10" x14ac:dyDescent="0.25">
      <c r="A4641" s="1">
        <v>45094</v>
      </c>
      <c r="B4641" s="7">
        <v>0.5</v>
      </c>
      <c r="C4641" s="7">
        <v>0.5</v>
      </c>
      <c r="D4641" s="8">
        <f>Weather[[#This Row],[Date]]+Weather[[#This Row],[WeatherHourlyBuckets]]</f>
        <v>45094.5</v>
      </c>
      <c r="E4641">
        <v>62.6</v>
      </c>
      <c r="F4641">
        <v>63.42</v>
      </c>
      <c r="G4641">
        <v>50</v>
      </c>
      <c r="H4641">
        <v>30.06</v>
      </c>
      <c r="I4641">
        <v>6</v>
      </c>
      <c r="J4641" t="s">
        <v>15</v>
      </c>
    </row>
    <row r="4642" spans="1:10" x14ac:dyDescent="0.25">
      <c r="A4642" s="1">
        <v>45094</v>
      </c>
      <c r="B4642" s="7">
        <v>0.49652777777777779</v>
      </c>
      <c r="C4642" s="7">
        <v>0.45833333333333331</v>
      </c>
      <c r="D4642" s="8">
        <f>Weather[[#This Row],[Date]]+Weather[[#This Row],[WeatherHourlyBuckets]]</f>
        <v>45094.458333333336</v>
      </c>
      <c r="E4642">
        <v>62.6</v>
      </c>
      <c r="F4642">
        <v>63.42</v>
      </c>
      <c r="G4642">
        <v>50</v>
      </c>
      <c r="H4642">
        <v>30.06</v>
      </c>
      <c r="I4642">
        <v>3</v>
      </c>
      <c r="J4642" t="s">
        <v>15</v>
      </c>
    </row>
    <row r="4643" spans="1:10" x14ac:dyDescent="0.25">
      <c r="A4643" s="1">
        <v>45094</v>
      </c>
      <c r="B4643" s="7">
        <v>0.49305555555555558</v>
      </c>
      <c r="C4643" s="7">
        <v>0.45833333333333331</v>
      </c>
      <c r="D4643" s="8">
        <f>Weather[[#This Row],[Date]]+Weather[[#This Row],[WeatherHourlyBuckets]]</f>
        <v>45094.458333333336</v>
      </c>
      <c r="E4643">
        <v>60.8</v>
      </c>
      <c r="F4643">
        <v>67.569999999999993</v>
      </c>
      <c r="G4643">
        <v>50</v>
      </c>
      <c r="H4643">
        <v>30.06</v>
      </c>
      <c r="I4643">
        <v>4</v>
      </c>
      <c r="J4643" t="s">
        <v>14</v>
      </c>
    </row>
    <row r="4644" spans="1:10" x14ac:dyDescent="0.25">
      <c r="A4644" s="1">
        <v>45094</v>
      </c>
      <c r="B4644" s="7">
        <v>0.48958333333333331</v>
      </c>
      <c r="C4644" s="7">
        <v>0.45833333333333331</v>
      </c>
      <c r="D4644" s="8">
        <f>Weather[[#This Row],[Date]]+Weather[[#This Row],[WeatherHourlyBuckets]]</f>
        <v>45094.458333333336</v>
      </c>
      <c r="E4644">
        <v>60.8</v>
      </c>
      <c r="F4644">
        <v>67.569999999999993</v>
      </c>
      <c r="G4644">
        <v>50</v>
      </c>
      <c r="H4644">
        <v>30.06</v>
      </c>
      <c r="I4644">
        <v>3</v>
      </c>
      <c r="J4644" t="s">
        <v>26</v>
      </c>
    </row>
    <row r="4645" spans="1:10" x14ac:dyDescent="0.25">
      <c r="A4645" s="1">
        <v>45094</v>
      </c>
      <c r="B4645" s="7">
        <v>0.4826388888888889</v>
      </c>
      <c r="C4645" s="7">
        <v>0.45833333333333331</v>
      </c>
      <c r="D4645" s="8">
        <f>Weather[[#This Row],[Date]]+Weather[[#This Row],[WeatherHourlyBuckets]]</f>
        <v>45094.458333333336</v>
      </c>
      <c r="E4645">
        <v>60.8</v>
      </c>
      <c r="F4645">
        <v>67.569999999999993</v>
      </c>
      <c r="G4645">
        <v>50</v>
      </c>
      <c r="H4645">
        <v>30.06</v>
      </c>
      <c r="I4645">
        <v>4</v>
      </c>
      <c r="J4645" t="s">
        <v>13</v>
      </c>
    </row>
    <row r="4646" spans="1:10" x14ac:dyDescent="0.25">
      <c r="A4646" s="1">
        <v>45094</v>
      </c>
      <c r="B4646" s="7">
        <v>0.47916666666666669</v>
      </c>
      <c r="C4646" s="7">
        <v>0.45833333333333331</v>
      </c>
      <c r="D4646" s="8">
        <f>Weather[[#This Row],[Date]]+Weather[[#This Row],[WeatherHourlyBuckets]]</f>
        <v>45094.458333333336</v>
      </c>
      <c r="E4646">
        <v>60.8</v>
      </c>
      <c r="F4646">
        <v>67.569999999999993</v>
      </c>
      <c r="G4646">
        <v>50</v>
      </c>
      <c r="H4646">
        <v>30.07</v>
      </c>
      <c r="J4646" t="s">
        <v>20</v>
      </c>
    </row>
    <row r="4647" spans="1:10" x14ac:dyDescent="0.25">
      <c r="A4647" s="1">
        <v>45094</v>
      </c>
      <c r="B4647" s="7">
        <v>0.44444444444444442</v>
      </c>
      <c r="C4647" s="7">
        <v>0.41666666666666669</v>
      </c>
      <c r="D4647" s="8">
        <f>Weather[[#This Row],[Date]]+Weather[[#This Row],[WeatherHourlyBuckets]]</f>
        <v>45094.416666666664</v>
      </c>
      <c r="E4647">
        <v>59</v>
      </c>
      <c r="F4647">
        <v>72.040000000000006</v>
      </c>
      <c r="G4647">
        <v>50</v>
      </c>
      <c r="H4647">
        <v>30.08</v>
      </c>
      <c r="I4647">
        <v>3</v>
      </c>
      <c r="J4647" t="s">
        <v>27</v>
      </c>
    </row>
    <row r="4648" spans="1:10" x14ac:dyDescent="0.25">
      <c r="A4648" s="1">
        <v>45094</v>
      </c>
      <c r="B4648" s="7">
        <v>0.44097222222222221</v>
      </c>
      <c r="C4648" s="7">
        <v>0.41666666666666669</v>
      </c>
      <c r="D4648" s="8">
        <f>Weather[[#This Row],[Date]]+Weather[[#This Row],[WeatherHourlyBuckets]]</f>
        <v>45094.416666666664</v>
      </c>
      <c r="E4648">
        <v>60.8</v>
      </c>
      <c r="F4648">
        <v>67.569999999999993</v>
      </c>
      <c r="G4648">
        <v>50</v>
      </c>
      <c r="H4648">
        <v>30.08</v>
      </c>
      <c r="I4648">
        <v>4</v>
      </c>
      <c r="J4648" t="s">
        <v>21</v>
      </c>
    </row>
    <row r="4649" spans="1:10" x14ac:dyDescent="0.25">
      <c r="A4649" s="1">
        <v>45094</v>
      </c>
      <c r="B4649" s="7">
        <v>0.4375</v>
      </c>
      <c r="C4649" s="7">
        <v>0.41666666666666669</v>
      </c>
      <c r="D4649" s="8">
        <f>Weather[[#This Row],[Date]]+Weather[[#This Row],[WeatherHourlyBuckets]]</f>
        <v>45094.416666666664</v>
      </c>
      <c r="E4649">
        <v>60.8</v>
      </c>
      <c r="F4649">
        <v>67.569999999999993</v>
      </c>
      <c r="G4649">
        <v>50</v>
      </c>
      <c r="H4649">
        <v>30.08</v>
      </c>
      <c r="J4649" t="s">
        <v>20</v>
      </c>
    </row>
    <row r="4650" spans="1:10" x14ac:dyDescent="0.25">
      <c r="A4650" s="1">
        <v>45094</v>
      </c>
      <c r="B4650" s="7">
        <v>0.4236111111111111</v>
      </c>
      <c r="C4650" s="7">
        <v>0.41666666666666669</v>
      </c>
      <c r="D4650" s="8">
        <f>Weather[[#This Row],[Date]]+Weather[[#This Row],[WeatherHourlyBuckets]]</f>
        <v>45094.416666666664</v>
      </c>
      <c r="E4650">
        <v>60.8</v>
      </c>
      <c r="F4650">
        <v>67.569999999999993</v>
      </c>
      <c r="G4650">
        <v>50</v>
      </c>
      <c r="H4650">
        <v>30.08</v>
      </c>
      <c r="I4650">
        <v>5</v>
      </c>
      <c r="J4650" t="s">
        <v>21</v>
      </c>
    </row>
    <row r="4651" spans="1:10" x14ac:dyDescent="0.25">
      <c r="A4651" s="1">
        <v>45094</v>
      </c>
      <c r="B4651" s="7">
        <v>0.375</v>
      </c>
      <c r="C4651" s="7">
        <v>0.375</v>
      </c>
      <c r="D4651" s="8">
        <f>Weather[[#This Row],[Date]]+Weather[[#This Row],[WeatherHourlyBuckets]]</f>
        <v>45094.375</v>
      </c>
      <c r="E4651">
        <v>55.4</v>
      </c>
      <c r="F4651">
        <v>82.01</v>
      </c>
      <c r="G4651">
        <v>50</v>
      </c>
      <c r="H4651">
        <v>30.1</v>
      </c>
      <c r="J4651" t="s">
        <v>20</v>
      </c>
    </row>
    <row r="4652" spans="1:10" x14ac:dyDescent="0.25">
      <c r="A4652" s="1">
        <v>45094</v>
      </c>
      <c r="B4652" s="7">
        <v>0.37152777777777779</v>
      </c>
      <c r="C4652" s="7">
        <v>0.33333333333333331</v>
      </c>
      <c r="D4652" s="8">
        <f>Weather[[#This Row],[Date]]+Weather[[#This Row],[WeatherHourlyBuckets]]</f>
        <v>45094.333333333336</v>
      </c>
      <c r="E4652">
        <v>55.4</v>
      </c>
      <c r="F4652">
        <v>82.01</v>
      </c>
      <c r="G4652">
        <v>50</v>
      </c>
      <c r="H4652">
        <v>30.1</v>
      </c>
      <c r="I4652">
        <v>3</v>
      </c>
      <c r="J4652" t="s">
        <v>11</v>
      </c>
    </row>
    <row r="4653" spans="1:10" x14ac:dyDescent="0.25">
      <c r="A4653" s="1">
        <v>45094</v>
      </c>
      <c r="B4653" s="7">
        <v>0.35416666666666669</v>
      </c>
      <c r="C4653" s="7">
        <v>0.33333333333333331</v>
      </c>
      <c r="D4653" s="8">
        <f>Weather[[#This Row],[Date]]+Weather[[#This Row],[WeatherHourlyBuckets]]</f>
        <v>45094.333333333336</v>
      </c>
      <c r="E4653">
        <v>53.6</v>
      </c>
      <c r="F4653">
        <v>87.57</v>
      </c>
      <c r="G4653">
        <v>50</v>
      </c>
      <c r="H4653">
        <v>30.11</v>
      </c>
      <c r="I4653">
        <v>4</v>
      </c>
      <c r="J4653" t="s">
        <v>12</v>
      </c>
    </row>
    <row r="4654" spans="1:10" x14ac:dyDescent="0.25">
      <c r="A4654" s="1">
        <v>45094</v>
      </c>
      <c r="B4654" s="7">
        <v>0.34027777777777779</v>
      </c>
      <c r="C4654" s="7">
        <v>0.33333333333333331</v>
      </c>
      <c r="D4654" s="8">
        <f>Weather[[#This Row],[Date]]+Weather[[#This Row],[WeatherHourlyBuckets]]</f>
        <v>45094.333333333336</v>
      </c>
      <c r="E4654">
        <v>53.6</v>
      </c>
      <c r="F4654">
        <v>87.57</v>
      </c>
      <c r="G4654">
        <v>50</v>
      </c>
      <c r="H4654">
        <v>30.11</v>
      </c>
      <c r="I4654">
        <v>3</v>
      </c>
      <c r="J4654" t="s">
        <v>11</v>
      </c>
    </row>
    <row r="4655" spans="1:10" x14ac:dyDescent="0.25">
      <c r="A4655" s="1">
        <v>45094</v>
      </c>
      <c r="B4655" s="7">
        <v>0.33680555555555558</v>
      </c>
      <c r="C4655" s="7">
        <v>0.33333333333333331</v>
      </c>
      <c r="D4655" s="8">
        <f>Weather[[#This Row],[Date]]+Weather[[#This Row],[WeatherHourlyBuckets]]</f>
        <v>45094.333333333336</v>
      </c>
      <c r="E4655">
        <v>53.6</v>
      </c>
      <c r="F4655">
        <v>87.57</v>
      </c>
      <c r="G4655">
        <v>50</v>
      </c>
      <c r="H4655">
        <v>30.11</v>
      </c>
      <c r="I4655">
        <v>3</v>
      </c>
      <c r="J4655" t="s">
        <v>11</v>
      </c>
    </row>
    <row r="4656" spans="1:10" x14ac:dyDescent="0.25">
      <c r="A4656" s="1">
        <v>45094</v>
      </c>
      <c r="B4656" s="7">
        <v>0.3298611111111111</v>
      </c>
      <c r="C4656" s="7">
        <v>0.29166666666666669</v>
      </c>
      <c r="D4656" s="8">
        <f>Weather[[#This Row],[Date]]+Weather[[#This Row],[WeatherHourlyBuckets]]</f>
        <v>45094.291666666664</v>
      </c>
      <c r="E4656">
        <v>51.8</v>
      </c>
      <c r="F4656">
        <v>93.55</v>
      </c>
      <c r="G4656">
        <v>50</v>
      </c>
      <c r="H4656">
        <v>30.12</v>
      </c>
      <c r="I4656">
        <v>4</v>
      </c>
      <c r="J4656" t="s">
        <v>12</v>
      </c>
    </row>
    <row r="4657" spans="1:10" x14ac:dyDescent="0.25">
      <c r="A4657" s="1">
        <v>45094</v>
      </c>
      <c r="B4657" s="7">
        <v>0.32847222222222222</v>
      </c>
      <c r="C4657" s="7">
        <v>0.29166666666666669</v>
      </c>
      <c r="D4657" s="8">
        <f>Weather[[#This Row],[Date]]+Weather[[#This Row],[WeatherHourlyBuckets]]</f>
        <v>45094.291666666664</v>
      </c>
      <c r="E4657">
        <v>51.98</v>
      </c>
      <c r="F4657">
        <v>92.94</v>
      </c>
      <c r="G4657">
        <v>50</v>
      </c>
      <c r="H4657">
        <v>30.12</v>
      </c>
      <c r="I4657">
        <v>4</v>
      </c>
      <c r="J4657" t="s">
        <v>12</v>
      </c>
    </row>
    <row r="4658" spans="1:10" x14ac:dyDescent="0.25">
      <c r="A4658" s="1">
        <v>45094</v>
      </c>
      <c r="B4658" s="7">
        <v>0.3263888888888889</v>
      </c>
      <c r="C4658" s="7">
        <v>0.29166666666666669</v>
      </c>
      <c r="D4658" s="8">
        <f>Weather[[#This Row],[Date]]+Weather[[#This Row],[WeatherHourlyBuckets]]</f>
        <v>45094.291666666664</v>
      </c>
      <c r="E4658">
        <v>51.8</v>
      </c>
      <c r="F4658">
        <v>93.55</v>
      </c>
      <c r="G4658">
        <v>50</v>
      </c>
      <c r="H4658">
        <v>30.12</v>
      </c>
      <c r="I4658">
        <v>4</v>
      </c>
      <c r="J4658" t="s">
        <v>11</v>
      </c>
    </row>
    <row r="4659" spans="1:10" x14ac:dyDescent="0.25">
      <c r="A4659" s="1">
        <v>45094</v>
      </c>
      <c r="B4659" s="7">
        <v>0.32291666666666669</v>
      </c>
      <c r="C4659" s="7">
        <v>0.29166666666666669</v>
      </c>
      <c r="D4659" s="8">
        <f>Weather[[#This Row],[Date]]+Weather[[#This Row],[WeatherHourlyBuckets]]</f>
        <v>45094.291666666664</v>
      </c>
      <c r="E4659">
        <v>51.8</v>
      </c>
      <c r="F4659">
        <v>93.55</v>
      </c>
      <c r="G4659">
        <v>50</v>
      </c>
      <c r="H4659">
        <v>30.11</v>
      </c>
      <c r="I4659">
        <v>4</v>
      </c>
      <c r="J4659" t="s">
        <v>12</v>
      </c>
    </row>
    <row r="4660" spans="1:10" x14ac:dyDescent="0.25">
      <c r="A4660" s="1">
        <v>45094</v>
      </c>
      <c r="B4660" s="7">
        <v>0.31944444444444442</v>
      </c>
      <c r="C4660" s="7">
        <v>0.29166666666666669</v>
      </c>
      <c r="D4660" s="8">
        <f>Weather[[#This Row],[Date]]+Weather[[#This Row],[WeatherHourlyBuckets]]</f>
        <v>45094.291666666664</v>
      </c>
      <c r="E4660">
        <v>51.8</v>
      </c>
      <c r="F4660">
        <v>93.55</v>
      </c>
      <c r="G4660">
        <v>50</v>
      </c>
      <c r="H4660">
        <v>30.11</v>
      </c>
      <c r="I4660">
        <v>4</v>
      </c>
      <c r="J4660" t="s">
        <v>11</v>
      </c>
    </row>
    <row r="4661" spans="1:10" x14ac:dyDescent="0.25">
      <c r="A4661" s="1">
        <v>45094</v>
      </c>
      <c r="B4661" s="7">
        <v>0.2986111111111111</v>
      </c>
      <c r="C4661" s="7">
        <v>0.29166666666666669</v>
      </c>
      <c r="D4661" s="8">
        <f>Weather[[#This Row],[Date]]+Weather[[#This Row],[WeatherHourlyBuckets]]</f>
        <v>45094.291666666664</v>
      </c>
      <c r="E4661">
        <v>51.8</v>
      </c>
      <c r="F4661">
        <v>93.55</v>
      </c>
      <c r="G4661">
        <v>50</v>
      </c>
      <c r="H4661">
        <v>30.12</v>
      </c>
      <c r="J4661" t="s">
        <v>20</v>
      </c>
    </row>
    <row r="4662" spans="1:10" x14ac:dyDescent="0.25">
      <c r="A4662" s="1">
        <v>45094</v>
      </c>
      <c r="B4662" s="7">
        <v>0.2951388888888889</v>
      </c>
      <c r="C4662" s="7">
        <v>0.29166666666666669</v>
      </c>
      <c r="D4662" s="8">
        <f>Weather[[#This Row],[Date]]+Weather[[#This Row],[WeatherHourlyBuckets]]</f>
        <v>45094.291666666664</v>
      </c>
      <c r="E4662">
        <v>50</v>
      </c>
      <c r="F4662">
        <v>100</v>
      </c>
      <c r="G4662">
        <v>50</v>
      </c>
      <c r="H4662">
        <v>30.12</v>
      </c>
      <c r="J4662" t="s">
        <v>20</v>
      </c>
    </row>
    <row r="4663" spans="1:10" x14ac:dyDescent="0.25">
      <c r="A4663" s="1">
        <v>45094</v>
      </c>
      <c r="B4663" s="7">
        <v>0.29166666666666669</v>
      </c>
      <c r="C4663" s="7">
        <v>0.29166666666666669</v>
      </c>
      <c r="D4663" s="8">
        <f>Weather[[#This Row],[Date]]+Weather[[#This Row],[WeatherHourlyBuckets]]</f>
        <v>45094.291666666664</v>
      </c>
      <c r="E4663">
        <v>50</v>
      </c>
      <c r="F4663">
        <v>100</v>
      </c>
      <c r="G4663">
        <v>50</v>
      </c>
      <c r="H4663">
        <v>30.13</v>
      </c>
      <c r="J4663" t="s">
        <v>20</v>
      </c>
    </row>
    <row r="4664" spans="1:10" x14ac:dyDescent="0.25">
      <c r="A4664" s="1">
        <v>45094</v>
      </c>
      <c r="B4664" s="7">
        <v>0.28819444444444442</v>
      </c>
      <c r="C4664" s="7">
        <v>0.25</v>
      </c>
      <c r="D4664" s="8">
        <f>Weather[[#This Row],[Date]]+Weather[[#This Row],[WeatherHourlyBuckets]]</f>
        <v>45094.25</v>
      </c>
      <c r="E4664">
        <v>50</v>
      </c>
      <c r="F4664">
        <v>100</v>
      </c>
      <c r="G4664">
        <v>50</v>
      </c>
      <c r="H4664">
        <v>30.13</v>
      </c>
      <c r="I4664">
        <v>5</v>
      </c>
      <c r="J4664" t="s">
        <v>21</v>
      </c>
    </row>
    <row r="4665" spans="1:10" x14ac:dyDescent="0.25">
      <c r="A4665" s="1">
        <v>45094</v>
      </c>
      <c r="B4665" s="7">
        <v>0.28680555555555554</v>
      </c>
      <c r="C4665" s="7">
        <v>0.25</v>
      </c>
      <c r="D4665" s="8">
        <f>Weather[[#This Row],[Date]]+Weather[[#This Row],[WeatherHourlyBuckets]]</f>
        <v>45094.25</v>
      </c>
      <c r="E4665">
        <v>50</v>
      </c>
      <c r="F4665">
        <v>100</v>
      </c>
      <c r="G4665">
        <v>50</v>
      </c>
      <c r="H4665">
        <v>30.12</v>
      </c>
      <c r="I4665">
        <v>5</v>
      </c>
      <c r="J4665" t="s">
        <v>21</v>
      </c>
    </row>
    <row r="4666" spans="1:10" x14ac:dyDescent="0.25">
      <c r="A4666" s="1">
        <v>45094</v>
      </c>
      <c r="B4666" s="7">
        <v>0.1763888888888889</v>
      </c>
      <c r="C4666" s="7">
        <v>0.16666666666666666</v>
      </c>
      <c r="D4666" s="8">
        <f>Weather[[#This Row],[Date]]+Weather[[#This Row],[WeatherHourlyBuckets]]</f>
        <v>45094.166666666664</v>
      </c>
      <c r="E4666">
        <v>50</v>
      </c>
      <c r="F4666">
        <v>100</v>
      </c>
      <c r="G4666">
        <v>50</v>
      </c>
      <c r="H4666">
        <v>30.12</v>
      </c>
      <c r="J4666" t="s">
        <v>20</v>
      </c>
    </row>
    <row r="4667" spans="1:10" x14ac:dyDescent="0.25">
      <c r="A4667" s="1">
        <v>45094</v>
      </c>
      <c r="B4667" s="7">
        <v>0.1736111111111111</v>
      </c>
      <c r="C4667" s="7">
        <v>0.16666666666666666</v>
      </c>
      <c r="D4667" s="8">
        <f>Weather[[#This Row],[Date]]+Weather[[#This Row],[WeatherHourlyBuckets]]</f>
        <v>45094.166666666664</v>
      </c>
      <c r="E4667">
        <v>51.8</v>
      </c>
      <c r="F4667">
        <v>93.55</v>
      </c>
      <c r="G4667">
        <v>50</v>
      </c>
      <c r="H4667">
        <v>30.12</v>
      </c>
      <c r="J4667" t="s">
        <v>20</v>
      </c>
    </row>
    <row r="4668" spans="1:10" x14ac:dyDescent="0.25">
      <c r="A4668" s="1">
        <v>45094</v>
      </c>
      <c r="B4668" s="7">
        <v>0.1701388888888889</v>
      </c>
      <c r="C4668" s="7">
        <v>0.16666666666666666</v>
      </c>
      <c r="D4668" s="8">
        <f>Weather[[#This Row],[Date]]+Weather[[#This Row],[WeatherHourlyBuckets]]</f>
        <v>45094.166666666664</v>
      </c>
      <c r="E4668">
        <v>51.8</v>
      </c>
      <c r="F4668">
        <v>93.55</v>
      </c>
      <c r="G4668">
        <v>50</v>
      </c>
      <c r="H4668">
        <v>30.12</v>
      </c>
      <c r="J4668" t="s">
        <v>20</v>
      </c>
    </row>
    <row r="4669" spans="1:10" x14ac:dyDescent="0.25">
      <c r="A4669" s="1">
        <v>45094</v>
      </c>
      <c r="B4669" s="7">
        <v>0.16666666666666666</v>
      </c>
      <c r="C4669" s="7">
        <v>0.16666666666666666</v>
      </c>
      <c r="D4669" s="8">
        <f>Weather[[#This Row],[Date]]+Weather[[#This Row],[WeatherHourlyBuckets]]</f>
        <v>45094.166666666664</v>
      </c>
      <c r="E4669">
        <v>51.8</v>
      </c>
      <c r="F4669">
        <v>93.55</v>
      </c>
      <c r="G4669">
        <v>50</v>
      </c>
      <c r="H4669">
        <v>30.12</v>
      </c>
      <c r="J4669" t="s">
        <v>20</v>
      </c>
    </row>
    <row r="4670" spans="1:10" x14ac:dyDescent="0.25">
      <c r="A4670" s="1">
        <v>45094</v>
      </c>
      <c r="B4670" s="7">
        <v>0.16319444444444445</v>
      </c>
      <c r="C4670" s="7">
        <v>0.125</v>
      </c>
      <c r="D4670" s="8">
        <f>Weather[[#This Row],[Date]]+Weather[[#This Row],[WeatherHourlyBuckets]]</f>
        <v>45094.125</v>
      </c>
      <c r="E4670">
        <v>51.8</v>
      </c>
      <c r="F4670">
        <v>93.55</v>
      </c>
      <c r="G4670">
        <v>50</v>
      </c>
      <c r="H4670">
        <v>30.12</v>
      </c>
      <c r="J4670" t="s">
        <v>20</v>
      </c>
    </row>
    <row r="4671" spans="1:10" x14ac:dyDescent="0.25">
      <c r="A4671" s="1">
        <v>45094</v>
      </c>
      <c r="B4671" s="7">
        <v>0.16180555555555556</v>
      </c>
      <c r="C4671" s="7">
        <v>0.125</v>
      </c>
      <c r="D4671" s="8">
        <f>Weather[[#This Row],[Date]]+Weather[[#This Row],[WeatherHourlyBuckets]]</f>
        <v>45094.125</v>
      </c>
      <c r="E4671">
        <v>51.08</v>
      </c>
      <c r="F4671">
        <v>96.07</v>
      </c>
      <c r="G4671">
        <v>50</v>
      </c>
      <c r="H4671">
        <v>30.12</v>
      </c>
      <c r="J4671" t="s">
        <v>20</v>
      </c>
    </row>
    <row r="4672" spans="1:10" x14ac:dyDescent="0.25">
      <c r="A4672" s="1">
        <v>45094</v>
      </c>
      <c r="B4672" s="7">
        <v>0.15972222222222221</v>
      </c>
      <c r="C4672" s="7">
        <v>0.125</v>
      </c>
      <c r="D4672" s="8">
        <f>Weather[[#This Row],[Date]]+Weather[[#This Row],[WeatherHourlyBuckets]]</f>
        <v>45094.125</v>
      </c>
      <c r="E4672">
        <v>51.8</v>
      </c>
      <c r="F4672">
        <v>93.55</v>
      </c>
      <c r="G4672">
        <v>50</v>
      </c>
      <c r="H4672">
        <v>30.13</v>
      </c>
      <c r="J4672" t="s">
        <v>20</v>
      </c>
    </row>
    <row r="4673" spans="1:10" x14ac:dyDescent="0.25">
      <c r="A4673" s="1">
        <v>45094</v>
      </c>
      <c r="B4673" s="7">
        <v>8.6805555555555552E-2</v>
      </c>
      <c r="C4673" s="7">
        <v>8.3333333333333329E-2</v>
      </c>
      <c r="D4673" s="8">
        <f>Weather[[#This Row],[Date]]+Weather[[#This Row],[WeatherHourlyBuckets]]</f>
        <v>45094.083333333336</v>
      </c>
      <c r="E4673">
        <v>51.8</v>
      </c>
      <c r="F4673">
        <v>93.55</v>
      </c>
      <c r="G4673">
        <v>50</v>
      </c>
      <c r="H4673">
        <v>30.15</v>
      </c>
      <c r="J4673" t="s">
        <v>20</v>
      </c>
    </row>
    <row r="4674" spans="1:10" x14ac:dyDescent="0.25">
      <c r="A4674" s="1">
        <v>45094</v>
      </c>
      <c r="B4674" s="7">
        <v>8.3333333333333329E-2</v>
      </c>
      <c r="C4674" s="7">
        <v>8.3333333333333329E-2</v>
      </c>
      <c r="D4674" s="8">
        <f>Weather[[#This Row],[Date]]+Weather[[#This Row],[WeatherHourlyBuckets]]</f>
        <v>45094.083333333336</v>
      </c>
      <c r="E4674">
        <v>51.8</v>
      </c>
      <c r="F4674">
        <v>93.55</v>
      </c>
      <c r="G4674">
        <v>50</v>
      </c>
      <c r="H4674">
        <v>30.15</v>
      </c>
      <c r="J4674" t="s">
        <v>20</v>
      </c>
    </row>
    <row r="4675" spans="1:10" x14ac:dyDescent="0.25">
      <c r="A4675" s="1">
        <v>45094</v>
      </c>
      <c r="B4675" s="7">
        <v>7.9861111111111105E-2</v>
      </c>
      <c r="C4675" s="7">
        <v>4.1666666666666664E-2</v>
      </c>
      <c r="D4675" s="8">
        <f>Weather[[#This Row],[Date]]+Weather[[#This Row],[WeatherHourlyBuckets]]</f>
        <v>45094.041666666664</v>
      </c>
      <c r="E4675">
        <v>51.8</v>
      </c>
      <c r="F4675">
        <v>93.55</v>
      </c>
      <c r="G4675">
        <v>50</v>
      </c>
      <c r="H4675">
        <v>30.15</v>
      </c>
      <c r="J4675" t="s">
        <v>20</v>
      </c>
    </row>
    <row r="4676" spans="1:10" x14ac:dyDescent="0.25">
      <c r="A4676" s="1">
        <v>45094</v>
      </c>
      <c r="B4676" s="7">
        <v>7.8472222222222221E-2</v>
      </c>
      <c r="C4676" s="7">
        <v>4.1666666666666664E-2</v>
      </c>
      <c r="D4676" s="8">
        <f>Weather[[#This Row],[Date]]+Weather[[#This Row],[WeatherHourlyBuckets]]</f>
        <v>45094.041666666664</v>
      </c>
      <c r="E4676">
        <v>51.08</v>
      </c>
      <c r="F4676">
        <v>96.07</v>
      </c>
      <c r="G4676">
        <v>50</v>
      </c>
      <c r="H4676">
        <v>30.15</v>
      </c>
      <c r="J4676" t="s">
        <v>20</v>
      </c>
    </row>
    <row r="4677" spans="1:10" x14ac:dyDescent="0.25">
      <c r="A4677" s="1">
        <v>45094</v>
      </c>
      <c r="B4677" s="7">
        <v>7.6388888888888895E-2</v>
      </c>
      <c r="C4677" s="7">
        <v>4.1666666666666664E-2</v>
      </c>
      <c r="D4677" s="8">
        <f>Weather[[#This Row],[Date]]+Weather[[#This Row],[WeatherHourlyBuckets]]</f>
        <v>45094.041666666664</v>
      </c>
      <c r="E4677">
        <v>51.8</v>
      </c>
      <c r="F4677">
        <v>93.55</v>
      </c>
      <c r="G4677">
        <v>50</v>
      </c>
      <c r="H4677">
        <v>30.15</v>
      </c>
      <c r="J4677" t="s">
        <v>20</v>
      </c>
    </row>
    <row r="4678" spans="1:10" x14ac:dyDescent="0.25">
      <c r="A4678" s="1">
        <v>45094</v>
      </c>
      <c r="B4678" s="7">
        <v>0.94444444444444442</v>
      </c>
      <c r="C4678" s="7">
        <v>0.91666666666666663</v>
      </c>
      <c r="D4678" s="8">
        <f>Weather[[#This Row],[Date]]+Weather[[#This Row],[WeatherHourlyBuckets]]</f>
        <v>45094.916666666664</v>
      </c>
      <c r="E4678">
        <v>53.6</v>
      </c>
      <c r="F4678">
        <v>66.709999999999994</v>
      </c>
      <c r="G4678">
        <v>42.8</v>
      </c>
      <c r="H4678">
        <v>30.07</v>
      </c>
      <c r="I4678">
        <v>8</v>
      </c>
      <c r="J4678" t="s">
        <v>18</v>
      </c>
    </row>
    <row r="4679" spans="1:10" x14ac:dyDescent="0.25">
      <c r="A4679" s="1">
        <v>45094</v>
      </c>
      <c r="B4679" s="7">
        <v>0.94097222222222221</v>
      </c>
      <c r="C4679" s="7">
        <v>0.91666666666666663</v>
      </c>
      <c r="D4679" s="8">
        <f>Weather[[#This Row],[Date]]+Weather[[#This Row],[WeatherHourlyBuckets]]</f>
        <v>45094.916666666664</v>
      </c>
      <c r="E4679">
        <v>53.6</v>
      </c>
      <c r="F4679">
        <v>66.709999999999994</v>
      </c>
      <c r="G4679">
        <v>42.8</v>
      </c>
      <c r="H4679">
        <v>30.07</v>
      </c>
      <c r="I4679">
        <v>8</v>
      </c>
      <c r="J4679" t="s">
        <v>19</v>
      </c>
    </row>
    <row r="4680" spans="1:10" x14ac:dyDescent="0.25">
      <c r="A4680" s="1">
        <v>45094</v>
      </c>
      <c r="B4680" s="7">
        <v>0.88194444444444442</v>
      </c>
      <c r="C4680" s="7">
        <v>0.875</v>
      </c>
      <c r="D4680" s="8">
        <f>Weather[[#This Row],[Date]]+Weather[[#This Row],[WeatherHourlyBuckets]]</f>
        <v>45094.875</v>
      </c>
      <c r="E4680">
        <v>60.8</v>
      </c>
      <c r="F4680">
        <v>51.48</v>
      </c>
      <c r="G4680">
        <v>42.8</v>
      </c>
      <c r="H4680">
        <v>30.06</v>
      </c>
      <c r="I4680">
        <v>3</v>
      </c>
      <c r="J4680" t="s">
        <v>15</v>
      </c>
    </row>
    <row r="4681" spans="1:10" x14ac:dyDescent="0.25">
      <c r="A4681" s="1">
        <v>45094</v>
      </c>
      <c r="B4681" s="7">
        <v>0.84027777777777779</v>
      </c>
      <c r="C4681" s="7">
        <v>0.83333333333333337</v>
      </c>
      <c r="D4681" s="8">
        <f>Weather[[#This Row],[Date]]+Weather[[#This Row],[WeatherHourlyBuckets]]</f>
        <v>45094.833333333336</v>
      </c>
      <c r="E4681">
        <v>62.6</v>
      </c>
      <c r="F4681">
        <v>48.31</v>
      </c>
      <c r="G4681">
        <v>42.8</v>
      </c>
      <c r="H4681">
        <v>30.04</v>
      </c>
      <c r="I4681">
        <v>3</v>
      </c>
      <c r="J4681" t="s">
        <v>15</v>
      </c>
    </row>
    <row r="4682" spans="1:10" x14ac:dyDescent="0.25">
      <c r="A4682" s="1">
        <v>45094</v>
      </c>
      <c r="B4682" s="7">
        <v>0.83680555555555558</v>
      </c>
      <c r="C4682" s="7">
        <v>0.83333333333333337</v>
      </c>
      <c r="D4682" s="8">
        <f>Weather[[#This Row],[Date]]+Weather[[#This Row],[WeatherHourlyBuckets]]</f>
        <v>45094.833333333336</v>
      </c>
      <c r="E4682">
        <v>62.6</v>
      </c>
      <c r="F4682">
        <v>48.31</v>
      </c>
      <c r="G4682">
        <v>42.8</v>
      </c>
      <c r="H4682">
        <v>30.04</v>
      </c>
      <c r="I4682">
        <v>4</v>
      </c>
      <c r="J4682" t="s">
        <v>15</v>
      </c>
    </row>
    <row r="4683" spans="1:10" x14ac:dyDescent="0.25">
      <c r="A4683" s="1">
        <v>45094</v>
      </c>
      <c r="B4683" s="7">
        <v>0.83333333333333337</v>
      </c>
      <c r="C4683" s="7">
        <v>0.83333333333333337</v>
      </c>
      <c r="D4683" s="8">
        <f>Weather[[#This Row],[Date]]+Weather[[#This Row],[WeatherHourlyBuckets]]</f>
        <v>45094.833333333336</v>
      </c>
      <c r="E4683">
        <v>62.6</v>
      </c>
      <c r="F4683">
        <v>48.31</v>
      </c>
      <c r="G4683">
        <v>42.8</v>
      </c>
      <c r="H4683">
        <v>30.03</v>
      </c>
      <c r="I4683">
        <v>5</v>
      </c>
      <c r="J4683" t="s">
        <v>15</v>
      </c>
    </row>
    <row r="4684" spans="1:10" x14ac:dyDescent="0.25">
      <c r="A4684" s="1">
        <v>45094</v>
      </c>
      <c r="B4684" s="7">
        <v>0.82986111111111116</v>
      </c>
      <c r="C4684" s="7">
        <v>0.79166666666666663</v>
      </c>
      <c r="D4684" s="8">
        <f>Weather[[#This Row],[Date]]+Weather[[#This Row],[WeatherHourlyBuckets]]</f>
        <v>45094.791666666664</v>
      </c>
      <c r="E4684">
        <v>62.6</v>
      </c>
      <c r="F4684">
        <v>48.31</v>
      </c>
      <c r="G4684">
        <v>42.8</v>
      </c>
      <c r="H4684">
        <v>30.03</v>
      </c>
      <c r="I4684">
        <v>7</v>
      </c>
      <c r="J4684" t="s">
        <v>14</v>
      </c>
    </row>
    <row r="4685" spans="1:10" x14ac:dyDescent="0.25">
      <c r="A4685" s="1">
        <v>45094</v>
      </c>
      <c r="B4685" s="7">
        <v>0.82638888888888884</v>
      </c>
      <c r="C4685" s="7">
        <v>0.79166666666666663</v>
      </c>
      <c r="D4685" s="8">
        <f>Weather[[#This Row],[Date]]+Weather[[#This Row],[WeatherHourlyBuckets]]</f>
        <v>45094.791666666664</v>
      </c>
      <c r="E4685">
        <v>64.400000000000006</v>
      </c>
      <c r="F4685">
        <v>45.36</v>
      </c>
      <c r="G4685">
        <v>42.8</v>
      </c>
      <c r="H4685">
        <v>30.03</v>
      </c>
      <c r="I4685">
        <v>8</v>
      </c>
      <c r="J4685" t="s">
        <v>14</v>
      </c>
    </row>
    <row r="4686" spans="1:10" x14ac:dyDescent="0.25">
      <c r="A4686" s="1">
        <v>45094</v>
      </c>
      <c r="B4686" s="7">
        <v>0.82291666666666663</v>
      </c>
      <c r="C4686" s="7">
        <v>0.79166666666666663</v>
      </c>
      <c r="D4686" s="8">
        <f>Weather[[#This Row],[Date]]+Weather[[#This Row],[WeatherHourlyBuckets]]</f>
        <v>45094.791666666664</v>
      </c>
      <c r="E4686">
        <v>64.400000000000006</v>
      </c>
      <c r="F4686">
        <v>45.36</v>
      </c>
      <c r="G4686">
        <v>42.8</v>
      </c>
      <c r="H4686">
        <v>30.03</v>
      </c>
      <c r="I4686">
        <v>8</v>
      </c>
      <c r="J4686" t="s">
        <v>14</v>
      </c>
    </row>
    <row r="4687" spans="1:10" x14ac:dyDescent="0.25">
      <c r="A4687" s="1">
        <v>45094</v>
      </c>
      <c r="B4687" s="7">
        <v>0.81944444444444442</v>
      </c>
      <c r="C4687" s="7">
        <v>0.79166666666666663</v>
      </c>
      <c r="D4687" s="8">
        <f>Weather[[#This Row],[Date]]+Weather[[#This Row],[WeatherHourlyBuckets]]</f>
        <v>45094.791666666664</v>
      </c>
      <c r="E4687">
        <v>64.400000000000006</v>
      </c>
      <c r="F4687">
        <v>45.36</v>
      </c>
      <c r="G4687">
        <v>42.8</v>
      </c>
      <c r="H4687">
        <v>30.03</v>
      </c>
      <c r="I4687">
        <v>6</v>
      </c>
      <c r="J4687" t="s">
        <v>14</v>
      </c>
    </row>
    <row r="4688" spans="1:10" x14ac:dyDescent="0.25">
      <c r="A4688" s="1">
        <v>45094</v>
      </c>
      <c r="B4688" s="7">
        <v>0.79166666666666663</v>
      </c>
      <c r="C4688" s="7">
        <v>0.79166666666666663</v>
      </c>
      <c r="D4688" s="8">
        <f>Weather[[#This Row],[Date]]+Weather[[#This Row],[WeatherHourlyBuckets]]</f>
        <v>45094.791666666664</v>
      </c>
      <c r="E4688">
        <v>66.2</v>
      </c>
      <c r="F4688">
        <v>42.61</v>
      </c>
      <c r="G4688">
        <v>42.8</v>
      </c>
      <c r="H4688">
        <v>30.01</v>
      </c>
      <c r="I4688">
        <v>7</v>
      </c>
      <c r="J4688" t="s">
        <v>15</v>
      </c>
    </row>
    <row r="4689" spans="1:10" x14ac:dyDescent="0.25">
      <c r="A4689" s="1">
        <v>45094</v>
      </c>
      <c r="B4689" s="7">
        <v>0.74652777777777779</v>
      </c>
      <c r="C4689" s="7">
        <v>0.70833333333333337</v>
      </c>
      <c r="D4689" s="8">
        <f>Weather[[#This Row],[Date]]+Weather[[#This Row],[WeatherHourlyBuckets]]</f>
        <v>45094.708333333336</v>
      </c>
      <c r="E4689">
        <v>66.2</v>
      </c>
      <c r="F4689">
        <v>42.61</v>
      </c>
      <c r="G4689">
        <v>42.8</v>
      </c>
      <c r="H4689">
        <v>30</v>
      </c>
      <c r="I4689">
        <v>6</v>
      </c>
      <c r="J4689" t="s">
        <v>15</v>
      </c>
    </row>
    <row r="4690" spans="1:10" x14ac:dyDescent="0.25">
      <c r="A4690" s="1">
        <v>45094</v>
      </c>
      <c r="B4690" s="7">
        <v>0.74305555555555558</v>
      </c>
      <c r="C4690" s="7">
        <v>0.70833333333333337</v>
      </c>
      <c r="D4690" s="8">
        <f>Weather[[#This Row],[Date]]+Weather[[#This Row],[WeatherHourlyBuckets]]</f>
        <v>45094.708333333336</v>
      </c>
      <c r="E4690">
        <v>66.2</v>
      </c>
      <c r="F4690">
        <v>42.61</v>
      </c>
      <c r="G4690">
        <v>42.8</v>
      </c>
      <c r="H4690">
        <v>29.99</v>
      </c>
      <c r="I4690">
        <v>7</v>
      </c>
      <c r="J4690" t="s">
        <v>14</v>
      </c>
    </row>
    <row r="4691" spans="1:10" x14ac:dyDescent="0.25">
      <c r="A4691" s="1">
        <v>45094</v>
      </c>
      <c r="B4691" s="7">
        <v>0.73958333333333337</v>
      </c>
      <c r="C4691" s="7">
        <v>0.70833333333333337</v>
      </c>
      <c r="D4691" s="8">
        <f>Weather[[#This Row],[Date]]+Weather[[#This Row],[WeatherHourlyBuckets]]</f>
        <v>45094.708333333336</v>
      </c>
      <c r="E4691">
        <v>66.2</v>
      </c>
      <c r="F4691">
        <v>42.61</v>
      </c>
      <c r="G4691">
        <v>42.8</v>
      </c>
      <c r="H4691">
        <v>29.99</v>
      </c>
      <c r="I4691">
        <v>9</v>
      </c>
      <c r="J4691" t="s">
        <v>15</v>
      </c>
    </row>
    <row r="4692" spans="1:10" x14ac:dyDescent="0.25">
      <c r="A4692" s="1">
        <v>45094</v>
      </c>
      <c r="B4692" s="7">
        <v>0.71527777777777779</v>
      </c>
      <c r="C4692" s="7">
        <v>0.70833333333333337</v>
      </c>
      <c r="D4692" s="8">
        <f>Weather[[#This Row],[Date]]+Weather[[#This Row],[WeatherHourlyBuckets]]</f>
        <v>45094.708333333336</v>
      </c>
      <c r="E4692">
        <v>64.400000000000006</v>
      </c>
      <c r="F4692">
        <v>45.36</v>
      </c>
      <c r="G4692">
        <v>42.8</v>
      </c>
      <c r="H4692">
        <v>30.02</v>
      </c>
      <c r="I4692">
        <v>19</v>
      </c>
      <c r="J4692" t="s">
        <v>14</v>
      </c>
    </row>
    <row r="4693" spans="1:10" x14ac:dyDescent="0.25">
      <c r="A4693" s="1">
        <v>45094</v>
      </c>
      <c r="B4693" s="7">
        <v>0.69444444444444442</v>
      </c>
      <c r="C4693" s="7">
        <v>0.66666666666666663</v>
      </c>
      <c r="D4693" s="8">
        <f>Weather[[#This Row],[Date]]+Weather[[#This Row],[WeatherHourlyBuckets]]</f>
        <v>45094.666666666664</v>
      </c>
      <c r="E4693">
        <v>66.2</v>
      </c>
      <c r="F4693">
        <v>42.61</v>
      </c>
      <c r="G4693">
        <v>42.8</v>
      </c>
      <c r="H4693">
        <v>30.01</v>
      </c>
      <c r="I4693">
        <v>6</v>
      </c>
      <c r="J4693" t="s">
        <v>25</v>
      </c>
    </row>
    <row r="4694" spans="1:10" x14ac:dyDescent="0.25">
      <c r="A4694" s="1">
        <v>45094</v>
      </c>
      <c r="B4694" s="7">
        <v>0.6875</v>
      </c>
      <c r="C4694" s="7">
        <v>0.66666666666666663</v>
      </c>
      <c r="D4694" s="8">
        <f>Weather[[#This Row],[Date]]+Weather[[#This Row],[WeatherHourlyBuckets]]</f>
        <v>45094.666666666664</v>
      </c>
      <c r="E4694">
        <v>66.2</v>
      </c>
      <c r="F4694">
        <v>42.61</v>
      </c>
      <c r="G4694">
        <v>42.8</v>
      </c>
      <c r="H4694">
        <v>30</v>
      </c>
      <c r="I4694">
        <v>4</v>
      </c>
      <c r="J4694" t="s">
        <v>23</v>
      </c>
    </row>
    <row r="4695" spans="1:10" x14ac:dyDescent="0.25">
      <c r="A4695" s="1">
        <v>45094</v>
      </c>
      <c r="B4695" s="7">
        <v>0.67361111111111116</v>
      </c>
      <c r="C4695" s="7">
        <v>0.66666666666666663</v>
      </c>
      <c r="D4695" s="8">
        <f>Weather[[#This Row],[Date]]+Weather[[#This Row],[WeatherHourlyBuckets]]</f>
        <v>45094.666666666664</v>
      </c>
      <c r="E4695">
        <v>66.2</v>
      </c>
      <c r="F4695">
        <v>42.61</v>
      </c>
      <c r="G4695">
        <v>42.8</v>
      </c>
      <c r="H4695">
        <v>30</v>
      </c>
      <c r="I4695">
        <v>9</v>
      </c>
      <c r="J4695" t="s">
        <v>26</v>
      </c>
    </row>
    <row r="4696" spans="1:10" x14ac:dyDescent="0.25">
      <c r="A4696" s="1">
        <v>45094</v>
      </c>
      <c r="B4696" s="7">
        <v>0.67013888888888884</v>
      </c>
      <c r="C4696" s="7">
        <v>0.66666666666666663</v>
      </c>
      <c r="D4696" s="8">
        <f>Weather[[#This Row],[Date]]+Weather[[#This Row],[WeatherHourlyBuckets]]</f>
        <v>45094.666666666664</v>
      </c>
      <c r="E4696">
        <v>66.2</v>
      </c>
      <c r="F4696">
        <v>42.61</v>
      </c>
      <c r="G4696">
        <v>42.8</v>
      </c>
      <c r="H4696">
        <v>30</v>
      </c>
      <c r="I4696">
        <v>9</v>
      </c>
      <c r="J4696" t="s">
        <v>14</v>
      </c>
    </row>
    <row r="4697" spans="1:10" x14ac:dyDescent="0.25">
      <c r="A4697" s="1">
        <v>45094</v>
      </c>
      <c r="B4697" s="7">
        <v>0.66666666666666663</v>
      </c>
      <c r="C4697" s="7">
        <v>0.66666666666666663</v>
      </c>
      <c r="D4697" s="8">
        <f>Weather[[#This Row],[Date]]+Weather[[#This Row],[WeatherHourlyBuckets]]</f>
        <v>45094.666666666664</v>
      </c>
      <c r="E4697">
        <v>66.2</v>
      </c>
      <c r="F4697">
        <v>42.61</v>
      </c>
      <c r="G4697">
        <v>42.8</v>
      </c>
      <c r="H4697">
        <v>30.01</v>
      </c>
      <c r="I4697">
        <v>9</v>
      </c>
      <c r="J4697" t="s">
        <v>26</v>
      </c>
    </row>
    <row r="4698" spans="1:10" x14ac:dyDescent="0.25">
      <c r="A4698" s="1">
        <v>45094</v>
      </c>
      <c r="B4698" s="7">
        <v>0.66319444444444442</v>
      </c>
      <c r="C4698" s="7">
        <v>0.625</v>
      </c>
      <c r="D4698" s="8">
        <f>Weather[[#This Row],[Date]]+Weather[[#This Row],[WeatherHourlyBuckets]]</f>
        <v>45094.625</v>
      </c>
      <c r="E4698">
        <v>66.2</v>
      </c>
      <c r="F4698">
        <v>42.61</v>
      </c>
      <c r="G4698">
        <v>42.8</v>
      </c>
      <c r="H4698">
        <v>30.01</v>
      </c>
      <c r="I4698">
        <v>4</v>
      </c>
      <c r="J4698" t="s">
        <v>23</v>
      </c>
    </row>
    <row r="4699" spans="1:10" x14ac:dyDescent="0.25">
      <c r="A4699" s="1">
        <v>45094</v>
      </c>
      <c r="B4699" s="7">
        <v>0.99652777777777779</v>
      </c>
      <c r="C4699" s="7">
        <v>0.95833333333333337</v>
      </c>
      <c r="D4699" s="8">
        <f>Weather[[#This Row],[Date]]+Weather[[#This Row],[WeatherHourlyBuckets]]</f>
        <v>45094.958333333336</v>
      </c>
      <c r="E4699">
        <v>51.8</v>
      </c>
      <c r="F4699">
        <v>62</v>
      </c>
      <c r="G4699">
        <v>39.200000000000003</v>
      </c>
      <c r="H4699">
        <v>30.06</v>
      </c>
      <c r="I4699">
        <v>4</v>
      </c>
      <c r="J4699" t="s">
        <v>21</v>
      </c>
    </row>
    <row r="4700" spans="1:10" x14ac:dyDescent="0.25">
      <c r="A4700" s="1">
        <v>45094</v>
      </c>
      <c r="B4700" s="7">
        <v>0.99305555555555558</v>
      </c>
      <c r="C4700" s="7">
        <v>0.95833333333333337</v>
      </c>
      <c r="D4700" s="8">
        <f>Weather[[#This Row],[Date]]+Weather[[#This Row],[WeatherHourlyBuckets]]</f>
        <v>45094.958333333336</v>
      </c>
      <c r="E4700">
        <v>53.6</v>
      </c>
      <c r="F4700">
        <v>58.03</v>
      </c>
      <c r="G4700">
        <v>39.200000000000003</v>
      </c>
      <c r="H4700">
        <v>30.06</v>
      </c>
      <c r="I4700">
        <v>6</v>
      </c>
      <c r="J4700" t="s">
        <v>24</v>
      </c>
    </row>
    <row r="4701" spans="1:10" x14ac:dyDescent="0.25">
      <c r="A4701" s="1">
        <v>45094</v>
      </c>
      <c r="B4701" s="7">
        <v>0.98958333333333337</v>
      </c>
      <c r="C4701" s="7">
        <v>0.95833333333333337</v>
      </c>
      <c r="D4701" s="8">
        <f>Weather[[#This Row],[Date]]+Weather[[#This Row],[WeatherHourlyBuckets]]</f>
        <v>45094.958333333336</v>
      </c>
      <c r="E4701">
        <v>55.4</v>
      </c>
      <c r="F4701">
        <v>54.35</v>
      </c>
      <c r="G4701">
        <v>39.200000000000003</v>
      </c>
      <c r="H4701">
        <v>30.06</v>
      </c>
      <c r="I4701">
        <v>5</v>
      </c>
      <c r="J4701" t="s">
        <v>24</v>
      </c>
    </row>
    <row r="4702" spans="1:10" x14ac:dyDescent="0.25">
      <c r="A4702" s="1">
        <v>45094</v>
      </c>
      <c r="B4702" s="7">
        <v>0.98611111111111116</v>
      </c>
      <c r="C4702" s="7">
        <v>0.95833333333333337</v>
      </c>
      <c r="D4702" s="8">
        <f>Weather[[#This Row],[Date]]+Weather[[#This Row],[WeatherHourlyBuckets]]</f>
        <v>45094.958333333336</v>
      </c>
      <c r="E4702">
        <v>55.4</v>
      </c>
      <c r="F4702">
        <v>54.35</v>
      </c>
      <c r="G4702">
        <v>39.200000000000003</v>
      </c>
      <c r="H4702">
        <v>30.06</v>
      </c>
      <c r="I4702">
        <v>5</v>
      </c>
      <c r="J4702" t="s">
        <v>24</v>
      </c>
    </row>
    <row r="4703" spans="1:10" x14ac:dyDescent="0.25">
      <c r="A4703" s="1">
        <v>45094</v>
      </c>
      <c r="B4703" s="7">
        <v>0.98263888888888884</v>
      </c>
      <c r="C4703" s="7">
        <v>0.95833333333333337</v>
      </c>
      <c r="D4703" s="8">
        <f>Weather[[#This Row],[Date]]+Weather[[#This Row],[WeatherHourlyBuckets]]</f>
        <v>45094.958333333336</v>
      </c>
      <c r="E4703">
        <v>55.4</v>
      </c>
      <c r="F4703">
        <v>54.35</v>
      </c>
      <c r="G4703">
        <v>39.200000000000003</v>
      </c>
      <c r="H4703">
        <v>30.06</v>
      </c>
      <c r="I4703">
        <v>5</v>
      </c>
      <c r="J4703" t="s">
        <v>27</v>
      </c>
    </row>
    <row r="4704" spans="1:10" x14ac:dyDescent="0.25">
      <c r="A4704" s="1">
        <v>45094</v>
      </c>
      <c r="B4704" s="7">
        <v>0.97916666666666663</v>
      </c>
      <c r="C4704" s="7">
        <v>0.95833333333333337</v>
      </c>
      <c r="D4704" s="8">
        <f>Weather[[#This Row],[Date]]+Weather[[#This Row],[WeatherHourlyBuckets]]</f>
        <v>45094.958333333336</v>
      </c>
      <c r="E4704">
        <v>53.6</v>
      </c>
      <c r="F4704">
        <v>58.03</v>
      </c>
      <c r="G4704">
        <v>39.200000000000003</v>
      </c>
      <c r="H4704">
        <v>30.06</v>
      </c>
      <c r="I4704">
        <v>6</v>
      </c>
      <c r="J4704" t="s">
        <v>27</v>
      </c>
    </row>
    <row r="4705" spans="1:10" x14ac:dyDescent="0.25">
      <c r="A4705" s="1">
        <v>45094</v>
      </c>
      <c r="B4705" s="7">
        <v>0.96527777777777779</v>
      </c>
      <c r="C4705" s="7">
        <v>0.95833333333333337</v>
      </c>
      <c r="D4705" s="8">
        <f>Weather[[#This Row],[Date]]+Weather[[#This Row],[WeatherHourlyBuckets]]</f>
        <v>45094.958333333336</v>
      </c>
      <c r="E4705">
        <v>55.4</v>
      </c>
      <c r="F4705">
        <v>54.35</v>
      </c>
      <c r="G4705">
        <v>39.200000000000003</v>
      </c>
      <c r="H4705">
        <v>30.06</v>
      </c>
      <c r="I4705">
        <v>7</v>
      </c>
      <c r="J4705" t="s">
        <v>19</v>
      </c>
    </row>
    <row r="4706" spans="1:10" x14ac:dyDescent="0.25">
      <c r="A4706" s="1">
        <v>45094</v>
      </c>
      <c r="B4706" s="7">
        <v>0.96180555555555558</v>
      </c>
      <c r="C4706" s="7">
        <v>0.95833333333333337</v>
      </c>
      <c r="D4706" s="8">
        <f>Weather[[#This Row],[Date]]+Weather[[#This Row],[WeatherHourlyBuckets]]</f>
        <v>45094.958333333336</v>
      </c>
      <c r="E4706">
        <v>55.4</v>
      </c>
      <c r="F4706">
        <v>54.35</v>
      </c>
      <c r="G4706">
        <v>39.200000000000003</v>
      </c>
      <c r="H4706">
        <v>30.06</v>
      </c>
      <c r="I4706">
        <v>8</v>
      </c>
      <c r="J4706" t="s">
        <v>18</v>
      </c>
    </row>
    <row r="4707" spans="1:10" x14ac:dyDescent="0.25">
      <c r="A4707" s="1">
        <v>45094</v>
      </c>
      <c r="B4707" s="7">
        <v>0.95833333333333337</v>
      </c>
      <c r="C4707" s="7">
        <v>0.95833333333333337</v>
      </c>
      <c r="D4707" s="8">
        <f>Weather[[#This Row],[Date]]+Weather[[#This Row],[WeatherHourlyBuckets]]</f>
        <v>45094.958333333336</v>
      </c>
      <c r="E4707">
        <v>55.4</v>
      </c>
      <c r="F4707">
        <v>54.35</v>
      </c>
      <c r="G4707">
        <v>39.200000000000003</v>
      </c>
      <c r="H4707">
        <v>30.06</v>
      </c>
      <c r="I4707">
        <v>9</v>
      </c>
      <c r="J4707" t="s">
        <v>19</v>
      </c>
    </row>
    <row r="4708" spans="1:10" x14ac:dyDescent="0.25">
      <c r="A4708" s="1">
        <v>45094</v>
      </c>
      <c r="B4708" s="7">
        <v>0.9375</v>
      </c>
      <c r="C4708" s="7">
        <v>0.91666666666666663</v>
      </c>
      <c r="D4708" s="8">
        <f>Weather[[#This Row],[Date]]+Weather[[#This Row],[WeatherHourlyBuckets]]</f>
        <v>45094.916666666664</v>
      </c>
      <c r="E4708">
        <v>55.4</v>
      </c>
      <c r="F4708">
        <v>54.35</v>
      </c>
      <c r="G4708">
        <v>39.200000000000003</v>
      </c>
      <c r="H4708">
        <v>30.07</v>
      </c>
      <c r="I4708">
        <v>7</v>
      </c>
      <c r="J4708" t="s">
        <v>19</v>
      </c>
    </row>
    <row r="4709" spans="1:10" x14ac:dyDescent="0.25">
      <c r="A4709" s="1">
        <v>45094</v>
      </c>
      <c r="B4709" s="7">
        <v>0.92361111111111116</v>
      </c>
      <c r="C4709" s="7">
        <v>0.91666666666666663</v>
      </c>
      <c r="D4709" s="8">
        <f>Weather[[#This Row],[Date]]+Weather[[#This Row],[WeatherHourlyBuckets]]</f>
        <v>45094.916666666664</v>
      </c>
      <c r="E4709">
        <v>57.2</v>
      </c>
      <c r="F4709">
        <v>50.93</v>
      </c>
      <c r="G4709">
        <v>39.200000000000003</v>
      </c>
      <c r="H4709">
        <v>30.07</v>
      </c>
      <c r="I4709">
        <v>6</v>
      </c>
      <c r="J4709" t="s">
        <v>18</v>
      </c>
    </row>
    <row r="4710" spans="1:10" x14ac:dyDescent="0.25">
      <c r="A4710" s="1">
        <v>45094</v>
      </c>
      <c r="B4710" s="7">
        <v>0.92013888888888884</v>
      </c>
      <c r="C4710" s="7">
        <v>0.91666666666666663</v>
      </c>
      <c r="D4710" s="8">
        <f>Weather[[#This Row],[Date]]+Weather[[#This Row],[WeatherHourlyBuckets]]</f>
        <v>45094.916666666664</v>
      </c>
      <c r="E4710">
        <v>59</v>
      </c>
      <c r="F4710">
        <v>47.75</v>
      </c>
      <c r="G4710">
        <v>39.200000000000003</v>
      </c>
      <c r="H4710">
        <v>30.07</v>
      </c>
      <c r="I4710">
        <v>7</v>
      </c>
      <c r="J4710" t="s">
        <v>18</v>
      </c>
    </row>
    <row r="4711" spans="1:10" x14ac:dyDescent="0.25">
      <c r="A4711" s="1">
        <v>45094</v>
      </c>
      <c r="B4711" s="7">
        <v>0.91666666666666663</v>
      </c>
      <c r="C4711" s="7">
        <v>0.91666666666666663</v>
      </c>
      <c r="D4711" s="8">
        <f>Weather[[#This Row],[Date]]+Weather[[#This Row],[WeatherHourlyBuckets]]</f>
        <v>45094.916666666664</v>
      </c>
      <c r="E4711">
        <v>59</v>
      </c>
      <c r="F4711">
        <v>47.75</v>
      </c>
      <c r="G4711">
        <v>39.200000000000003</v>
      </c>
      <c r="H4711">
        <v>30.07</v>
      </c>
      <c r="I4711">
        <v>7</v>
      </c>
      <c r="J4711" t="s">
        <v>18</v>
      </c>
    </row>
    <row r="4712" spans="1:10" x14ac:dyDescent="0.25">
      <c r="A4712" s="1">
        <v>45094</v>
      </c>
      <c r="B4712" s="7">
        <v>0.91319444444444442</v>
      </c>
      <c r="C4712" s="7">
        <v>0.875</v>
      </c>
      <c r="D4712" s="8">
        <f>Weather[[#This Row],[Date]]+Weather[[#This Row],[WeatherHourlyBuckets]]</f>
        <v>45094.875</v>
      </c>
      <c r="E4712">
        <v>60.8</v>
      </c>
      <c r="F4712">
        <v>44.78</v>
      </c>
      <c r="G4712">
        <v>39.200000000000003</v>
      </c>
      <c r="H4712">
        <v>30.07</v>
      </c>
      <c r="I4712">
        <v>8</v>
      </c>
      <c r="J4712" t="s">
        <v>18</v>
      </c>
    </row>
    <row r="4713" spans="1:10" x14ac:dyDescent="0.25">
      <c r="A4713" s="1">
        <v>45094</v>
      </c>
      <c r="B4713" s="7">
        <v>0.88541666666666663</v>
      </c>
      <c r="C4713" s="7">
        <v>0.875</v>
      </c>
      <c r="D4713" s="8">
        <f>Weather[[#This Row],[Date]]+Weather[[#This Row],[WeatherHourlyBuckets]]</f>
        <v>45094.875</v>
      </c>
      <c r="E4713">
        <v>60.8</v>
      </c>
      <c r="F4713">
        <v>44.78</v>
      </c>
      <c r="G4713">
        <v>39.200000000000003</v>
      </c>
      <c r="H4713">
        <v>30.06</v>
      </c>
      <c r="I4713">
        <v>4</v>
      </c>
      <c r="J4713" t="s">
        <v>15</v>
      </c>
    </row>
    <row r="4714" spans="1:10" x14ac:dyDescent="0.25">
      <c r="A4714" s="1">
        <v>45094</v>
      </c>
      <c r="B4714" s="7">
        <v>0.86805555555555558</v>
      </c>
      <c r="C4714" s="7">
        <v>0.83333333333333337</v>
      </c>
      <c r="D4714" s="8">
        <f>Weather[[#This Row],[Date]]+Weather[[#This Row],[WeatherHourlyBuckets]]</f>
        <v>45094.833333333336</v>
      </c>
      <c r="E4714">
        <v>60.8</v>
      </c>
      <c r="F4714">
        <v>44.78</v>
      </c>
      <c r="G4714">
        <v>39.200000000000003</v>
      </c>
      <c r="H4714">
        <v>30.05</v>
      </c>
      <c r="I4714">
        <v>5</v>
      </c>
      <c r="J4714" t="s">
        <v>15</v>
      </c>
    </row>
    <row r="4715" spans="1:10" x14ac:dyDescent="0.25">
      <c r="A4715" s="1">
        <v>45094</v>
      </c>
      <c r="B4715" s="7">
        <v>0.86458333333333337</v>
      </c>
      <c r="C4715" s="7">
        <v>0.83333333333333337</v>
      </c>
      <c r="D4715" s="8">
        <f>Weather[[#This Row],[Date]]+Weather[[#This Row],[WeatherHourlyBuckets]]</f>
        <v>45094.833333333336</v>
      </c>
      <c r="E4715">
        <v>60.8</v>
      </c>
      <c r="F4715">
        <v>44.78</v>
      </c>
      <c r="G4715">
        <v>39.200000000000003</v>
      </c>
      <c r="H4715">
        <v>30.05</v>
      </c>
      <c r="I4715">
        <v>4</v>
      </c>
      <c r="J4715" t="s">
        <v>15</v>
      </c>
    </row>
    <row r="4716" spans="1:10" x14ac:dyDescent="0.25">
      <c r="A4716" s="1">
        <v>45094</v>
      </c>
      <c r="B4716" s="7">
        <v>0.84375</v>
      </c>
      <c r="C4716" s="7">
        <v>0.83333333333333337</v>
      </c>
      <c r="D4716" s="8">
        <f>Weather[[#This Row],[Date]]+Weather[[#This Row],[WeatherHourlyBuckets]]</f>
        <v>45094.833333333336</v>
      </c>
      <c r="E4716">
        <v>62.6</v>
      </c>
      <c r="F4716">
        <v>42.03</v>
      </c>
      <c r="G4716">
        <v>39.200000000000003</v>
      </c>
      <c r="H4716">
        <v>30.05</v>
      </c>
      <c r="I4716">
        <v>7</v>
      </c>
      <c r="J4716" t="s">
        <v>17</v>
      </c>
    </row>
    <row r="4717" spans="1:10" x14ac:dyDescent="0.25">
      <c r="A4717" s="1">
        <v>45094</v>
      </c>
      <c r="B4717" s="7">
        <v>0.78819444444444442</v>
      </c>
      <c r="C4717" s="7">
        <v>0.75</v>
      </c>
      <c r="D4717" s="8">
        <f>Weather[[#This Row],[Date]]+Weather[[#This Row],[WeatherHourlyBuckets]]</f>
        <v>45094.75</v>
      </c>
      <c r="E4717">
        <v>66.2</v>
      </c>
      <c r="F4717">
        <v>37.07</v>
      </c>
      <c r="G4717">
        <v>39.200000000000003</v>
      </c>
      <c r="H4717">
        <v>30.01</v>
      </c>
      <c r="I4717">
        <v>4</v>
      </c>
      <c r="J4717" t="s">
        <v>17</v>
      </c>
    </row>
    <row r="4718" spans="1:10" x14ac:dyDescent="0.25">
      <c r="A4718" s="1">
        <v>45094</v>
      </c>
      <c r="B4718" s="7">
        <v>0.77777777777777779</v>
      </c>
      <c r="C4718" s="7">
        <v>0.75</v>
      </c>
      <c r="D4718" s="8">
        <f>Weather[[#This Row],[Date]]+Weather[[#This Row],[WeatherHourlyBuckets]]</f>
        <v>45094.75</v>
      </c>
      <c r="E4718">
        <v>66.2</v>
      </c>
      <c r="F4718">
        <v>37.07</v>
      </c>
      <c r="G4718">
        <v>39.200000000000003</v>
      </c>
      <c r="H4718">
        <v>30.01</v>
      </c>
      <c r="I4718">
        <v>5</v>
      </c>
      <c r="J4718" t="s">
        <v>16</v>
      </c>
    </row>
    <row r="4719" spans="1:10" x14ac:dyDescent="0.25">
      <c r="A4719" s="1">
        <v>45094</v>
      </c>
      <c r="B4719" s="7">
        <v>0.75694444444444442</v>
      </c>
      <c r="C4719" s="7">
        <v>0.75</v>
      </c>
      <c r="D4719" s="8">
        <f>Weather[[#This Row],[Date]]+Weather[[#This Row],[WeatherHourlyBuckets]]</f>
        <v>45094.75</v>
      </c>
      <c r="E4719">
        <v>66.2</v>
      </c>
      <c r="F4719">
        <v>37.07</v>
      </c>
      <c r="G4719">
        <v>39.200000000000003</v>
      </c>
      <c r="H4719">
        <v>30.01</v>
      </c>
      <c r="I4719">
        <v>5</v>
      </c>
      <c r="J4719" t="s">
        <v>14</v>
      </c>
    </row>
    <row r="4720" spans="1:10" x14ac:dyDescent="0.25">
      <c r="A4720" s="1">
        <v>45094</v>
      </c>
      <c r="B4720" s="7">
        <v>0.70486111111111116</v>
      </c>
      <c r="C4720" s="7">
        <v>0.66666666666666663</v>
      </c>
      <c r="D4720" s="8">
        <f>Weather[[#This Row],[Date]]+Weather[[#This Row],[WeatherHourlyBuckets]]</f>
        <v>45094.666666666664</v>
      </c>
      <c r="E4720">
        <v>66.2</v>
      </c>
      <c r="F4720">
        <v>37.07</v>
      </c>
      <c r="G4720">
        <v>39.200000000000003</v>
      </c>
      <c r="H4720">
        <v>30</v>
      </c>
      <c r="J4720" t="s">
        <v>20</v>
      </c>
    </row>
    <row r="4721" spans="1:10" x14ac:dyDescent="0.25">
      <c r="A4721" s="1">
        <v>45094</v>
      </c>
      <c r="B4721" s="7">
        <v>0.70138888888888884</v>
      </c>
      <c r="C4721" s="7">
        <v>0.66666666666666663</v>
      </c>
      <c r="D4721" s="8">
        <f>Weather[[#This Row],[Date]]+Weather[[#This Row],[WeatherHourlyBuckets]]</f>
        <v>45094.666666666664</v>
      </c>
      <c r="E4721">
        <v>66.2</v>
      </c>
      <c r="F4721">
        <v>37.07</v>
      </c>
      <c r="G4721">
        <v>39.200000000000003</v>
      </c>
      <c r="H4721">
        <v>30</v>
      </c>
      <c r="I4721">
        <v>6</v>
      </c>
      <c r="J4721" t="s">
        <v>23</v>
      </c>
    </row>
    <row r="4722" spans="1:10" x14ac:dyDescent="0.25">
      <c r="A4722" s="1">
        <v>45094</v>
      </c>
      <c r="B4722" s="7">
        <v>0.69791666666666663</v>
      </c>
      <c r="C4722" s="7">
        <v>0.66666666666666663</v>
      </c>
      <c r="D4722" s="8">
        <f>Weather[[#This Row],[Date]]+Weather[[#This Row],[WeatherHourlyBuckets]]</f>
        <v>45094.666666666664</v>
      </c>
      <c r="E4722">
        <v>64.400000000000006</v>
      </c>
      <c r="F4722">
        <v>39.46</v>
      </c>
      <c r="G4722">
        <v>39.200000000000003</v>
      </c>
      <c r="H4722">
        <v>30</v>
      </c>
      <c r="I4722">
        <v>4</v>
      </c>
      <c r="J4722" t="s">
        <v>23</v>
      </c>
    </row>
    <row r="4723" spans="1:10" x14ac:dyDescent="0.25">
      <c r="A4723" s="1">
        <v>45094</v>
      </c>
      <c r="B4723" s="7">
        <v>0.95486111111111116</v>
      </c>
      <c r="C4723" s="7">
        <v>0.91666666666666663</v>
      </c>
      <c r="D4723" s="8">
        <f>Weather[[#This Row],[Date]]+Weather[[#This Row],[WeatherHourlyBuckets]]</f>
        <v>45094.916666666664</v>
      </c>
      <c r="E4723">
        <v>55.4</v>
      </c>
      <c r="F4723">
        <v>58.29</v>
      </c>
      <c r="G4723">
        <v>41</v>
      </c>
      <c r="H4723">
        <v>30.06</v>
      </c>
      <c r="I4723">
        <v>7</v>
      </c>
      <c r="J4723" t="s">
        <v>19</v>
      </c>
    </row>
    <row r="4724" spans="1:10" x14ac:dyDescent="0.25">
      <c r="A4724" s="1">
        <v>45094</v>
      </c>
      <c r="B4724" s="7">
        <v>0.95347222222222228</v>
      </c>
      <c r="C4724" s="7">
        <v>0.91666666666666663</v>
      </c>
      <c r="D4724" s="8">
        <f>Weather[[#This Row],[Date]]+Weather[[#This Row],[WeatherHourlyBuckets]]</f>
        <v>45094.916666666664</v>
      </c>
      <c r="E4724">
        <v>55.04</v>
      </c>
      <c r="F4724">
        <v>59.06</v>
      </c>
      <c r="G4724">
        <v>41</v>
      </c>
      <c r="H4724">
        <v>30.06</v>
      </c>
      <c r="I4724">
        <v>8</v>
      </c>
      <c r="J4724" t="s">
        <v>18</v>
      </c>
    </row>
    <row r="4725" spans="1:10" x14ac:dyDescent="0.25">
      <c r="A4725" s="1">
        <v>45094</v>
      </c>
      <c r="B4725" s="7">
        <v>0.95138888888888884</v>
      </c>
      <c r="C4725" s="7">
        <v>0.91666666666666663</v>
      </c>
      <c r="D4725" s="8">
        <f>Weather[[#This Row],[Date]]+Weather[[#This Row],[WeatherHourlyBuckets]]</f>
        <v>45094.916666666664</v>
      </c>
      <c r="E4725">
        <v>55.4</v>
      </c>
      <c r="F4725">
        <v>58.29</v>
      </c>
      <c r="G4725">
        <v>41</v>
      </c>
      <c r="H4725">
        <v>30.07</v>
      </c>
      <c r="I4725">
        <v>8</v>
      </c>
      <c r="J4725" t="s">
        <v>19</v>
      </c>
    </row>
    <row r="4726" spans="1:10" x14ac:dyDescent="0.25">
      <c r="A4726" s="1">
        <v>45094</v>
      </c>
      <c r="B4726" s="7">
        <v>0.94791666666666663</v>
      </c>
      <c r="C4726" s="7">
        <v>0.91666666666666663</v>
      </c>
      <c r="D4726" s="8">
        <f>Weather[[#This Row],[Date]]+Weather[[#This Row],[WeatherHourlyBuckets]]</f>
        <v>45094.916666666664</v>
      </c>
      <c r="E4726">
        <v>55.4</v>
      </c>
      <c r="F4726">
        <v>58.29</v>
      </c>
      <c r="G4726">
        <v>41</v>
      </c>
      <c r="H4726">
        <v>30.07</v>
      </c>
      <c r="I4726">
        <v>7</v>
      </c>
      <c r="J4726" t="s">
        <v>18</v>
      </c>
    </row>
    <row r="4727" spans="1:10" x14ac:dyDescent="0.25">
      <c r="A4727" s="1">
        <v>45094</v>
      </c>
      <c r="B4727" s="7">
        <v>0.87152777777777779</v>
      </c>
      <c r="C4727" s="7">
        <v>0.83333333333333337</v>
      </c>
      <c r="D4727" s="8">
        <f>Weather[[#This Row],[Date]]+Weather[[#This Row],[WeatherHourlyBuckets]]</f>
        <v>45094.833333333336</v>
      </c>
      <c r="E4727">
        <v>60.8</v>
      </c>
      <c r="F4727">
        <v>48.03</v>
      </c>
      <c r="G4727">
        <v>41</v>
      </c>
      <c r="H4727">
        <v>30.05</v>
      </c>
      <c r="I4727">
        <v>4</v>
      </c>
      <c r="J4727" t="s">
        <v>15</v>
      </c>
    </row>
    <row r="4728" spans="1:10" x14ac:dyDescent="0.25">
      <c r="A4728" s="1">
        <v>45094</v>
      </c>
      <c r="B4728" s="7">
        <v>0.81597222222222221</v>
      </c>
      <c r="C4728" s="7">
        <v>0.79166666666666663</v>
      </c>
      <c r="D4728" s="8">
        <f>Weather[[#This Row],[Date]]+Weather[[#This Row],[WeatherHourlyBuckets]]</f>
        <v>45094.791666666664</v>
      </c>
      <c r="E4728">
        <v>64.400000000000006</v>
      </c>
      <c r="F4728">
        <v>42.32</v>
      </c>
      <c r="G4728">
        <v>41</v>
      </c>
      <c r="H4728">
        <v>30.03</v>
      </c>
      <c r="I4728">
        <v>6</v>
      </c>
      <c r="J4728" t="s">
        <v>14</v>
      </c>
    </row>
    <row r="4729" spans="1:10" x14ac:dyDescent="0.25">
      <c r="A4729" s="1">
        <v>45094</v>
      </c>
      <c r="B4729" s="7">
        <v>0.8125</v>
      </c>
      <c r="C4729" s="7">
        <v>0.79166666666666663</v>
      </c>
      <c r="D4729" s="8">
        <f>Weather[[#This Row],[Date]]+Weather[[#This Row],[WeatherHourlyBuckets]]</f>
        <v>45094.791666666664</v>
      </c>
      <c r="E4729">
        <v>64.400000000000006</v>
      </c>
      <c r="F4729">
        <v>42.32</v>
      </c>
      <c r="G4729">
        <v>41</v>
      </c>
      <c r="H4729">
        <v>30.03</v>
      </c>
      <c r="I4729">
        <v>9</v>
      </c>
      <c r="J4729" t="s">
        <v>14</v>
      </c>
    </row>
    <row r="4730" spans="1:10" x14ac:dyDescent="0.25">
      <c r="A4730" s="1">
        <v>45094</v>
      </c>
      <c r="B4730" s="7">
        <v>0.79861111111111116</v>
      </c>
      <c r="C4730" s="7">
        <v>0.79166666666666663</v>
      </c>
      <c r="D4730" s="8">
        <f>Weather[[#This Row],[Date]]+Weather[[#This Row],[WeatherHourlyBuckets]]</f>
        <v>45094.791666666664</v>
      </c>
      <c r="E4730">
        <v>66.2</v>
      </c>
      <c r="F4730">
        <v>39.75</v>
      </c>
      <c r="G4730">
        <v>41</v>
      </c>
      <c r="H4730">
        <v>30.02</v>
      </c>
      <c r="I4730">
        <v>7</v>
      </c>
      <c r="J4730" t="s">
        <v>14</v>
      </c>
    </row>
    <row r="4731" spans="1:10" x14ac:dyDescent="0.25">
      <c r="A4731" s="1">
        <v>45094</v>
      </c>
      <c r="B4731" s="7">
        <v>0.79513888888888884</v>
      </c>
      <c r="C4731" s="7">
        <v>0.79166666666666663</v>
      </c>
      <c r="D4731" s="8">
        <f>Weather[[#This Row],[Date]]+Weather[[#This Row],[WeatherHourlyBuckets]]</f>
        <v>45094.791666666664</v>
      </c>
      <c r="E4731">
        <v>66.2</v>
      </c>
      <c r="F4731">
        <v>39.75</v>
      </c>
      <c r="G4731">
        <v>41</v>
      </c>
      <c r="H4731">
        <v>30.02</v>
      </c>
      <c r="I4731">
        <v>5</v>
      </c>
      <c r="J4731" t="s">
        <v>15</v>
      </c>
    </row>
    <row r="4732" spans="1:10" x14ac:dyDescent="0.25">
      <c r="A4732" s="1">
        <v>45094</v>
      </c>
      <c r="B4732" s="7">
        <v>0.78680555555555554</v>
      </c>
      <c r="C4732" s="7">
        <v>0.75</v>
      </c>
      <c r="D4732" s="8">
        <f>Weather[[#This Row],[Date]]+Weather[[#This Row],[WeatherHourlyBuckets]]</f>
        <v>45094.75</v>
      </c>
      <c r="E4732">
        <v>66.92</v>
      </c>
      <c r="F4732">
        <v>38.78</v>
      </c>
      <c r="G4732">
        <v>41</v>
      </c>
      <c r="H4732">
        <v>30.01</v>
      </c>
      <c r="I4732">
        <v>4</v>
      </c>
      <c r="J4732" t="s">
        <v>17</v>
      </c>
    </row>
    <row r="4733" spans="1:10" x14ac:dyDescent="0.25">
      <c r="A4733" s="1">
        <v>45094</v>
      </c>
      <c r="B4733" s="7">
        <v>0.78472222222222221</v>
      </c>
      <c r="C4733" s="7">
        <v>0.75</v>
      </c>
      <c r="D4733" s="8">
        <f>Weather[[#This Row],[Date]]+Weather[[#This Row],[WeatherHourlyBuckets]]</f>
        <v>45094.75</v>
      </c>
      <c r="E4733">
        <v>66.2</v>
      </c>
      <c r="F4733">
        <v>39.75</v>
      </c>
      <c r="G4733">
        <v>41</v>
      </c>
      <c r="H4733">
        <v>30.01</v>
      </c>
      <c r="I4733">
        <v>4</v>
      </c>
      <c r="J4733" t="s">
        <v>15</v>
      </c>
    </row>
    <row r="4734" spans="1:10" x14ac:dyDescent="0.25">
      <c r="A4734" s="1">
        <v>45094</v>
      </c>
      <c r="B4734" s="7">
        <v>0.78125</v>
      </c>
      <c r="C4734" s="7">
        <v>0.75</v>
      </c>
      <c r="D4734" s="8">
        <f>Weather[[#This Row],[Date]]+Weather[[#This Row],[WeatherHourlyBuckets]]</f>
        <v>45094.75</v>
      </c>
      <c r="E4734">
        <v>66.2</v>
      </c>
      <c r="F4734">
        <v>39.75</v>
      </c>
      <c r="G4734">
        <v>41</v>
      </c>
      <c r="H4734">
        <v>30.01</v>
      </c>
      <c r="J4734" t="s">
        <v>20</v>
      </c>
    </row>
    <row r="4735" spans="1:10" x14ac:dyDescent="0.25">
      <c r="A4735" s="1">
        <v>45094</v>
      </c>
      <c r="B4735" s="7">
        <v>0.77430555555555558</v>
      </c>
      <c r="C4735" s="7">
        <v>0.75</v>
      </c>
      <c r="D4735" s="8">
        <f>Weather[[#This Row],[Date]]+Weather[[#This Row],[WeatherHourlyBuckets]]</f>
        <v>45094.75</v>
      </c>
      <c r="E4735">
        <v>66.2</v>
      </c>
      <c r="F4735">
        <v>39.75</v>
      </c>
      <c r="G4735">
        <v>41</v>
      </c>
      <c r="H4735">
        <v>30.01</v>
      </c>
      <c r="I4735">
        <v>4</v>
      </c>
      <c r="J4735" t="s">
        <v>15</v>
      </c>
    </row>
    <row r="4736" spans="1:10" x14ac:dyDescent="0.25">
      <c r="A4736" s="1">
        <v>45094</v>
      </c>
      <c r="B4736" s="7">
        <v>0.77083333333333337</v>
      </c>
      <c r="C4736" s="7">
        <v>0.75</v>
      </c>
      <c r="D4736" s="8">
        <f>Weather[[#This Row],[Date]]+Weather[[#This Row],[WeatherHourlyBuckets]]</f>
        <v>45094.75</v>
      </c>
      <c r="E4736">
        <v>66.2</v>
      </c>
      <c r="F4736">
        <v>39.75</v>
      </c>
      <c r="G4736">
        <v>41</v>
      </c>
      <c r="H4736">
        <v>30.01</v>
      </c>
      <c r="I4736">
        <v>6</v>
      </c>
      <c r="J4736" t="s">
        <v>15</v>
      </c>
    </row>
    <row r="4737" spans="1:10" x14ac:dyDescent="0.25">
      <c r="A4737" s="1">
        <v>45094</v>
      </c>
      <c r="B4737" s="7">
        <v>0.75347222222222221</v>
      </c>
      <c r="C4737" s="7">
        <v>0.75</v>
      </c>
      <c r="D4737" s="8">
        <f>Weather[[#This Row],[Date]]+Weather[[#This Row],[WeatherHourlyBuckets]]</f>
        <v>45094.75</v>
      </c>
      <c r="E4737">
        <v>66.2</v>
      </c>
      <c r="F4737">
        <v>39.75</v>
      </c>
      <c r="G4737">
        <v>41</v>
      </c>
      <c r="H4737">
        <v>30</v>
      </c>
      <c r="I4737">
        <v>5</v>
      </c>
      <c r="J4737" t="s">
        <v>14</v>
      </c>
    </row>
    <row r="4738" spans="1:10" x14ac:dyDescent="0.25">
      <c r="A4738" s="1">
        <v>45094</v>
      </c>
      <c r="B4738" s="7">
        <v>0.75</v>
      </c>
      <c r="C4738" s="7">
        <v>0.75</v>
      </c>
      <c r="D4738" s="8">
        <f>Weather[[#This Row],[Date]]+Weather[[#This Row],[WeatherHourlyBuckets]]</f>
        <v>45094.75</v>
      </c>
      <c r="E4738">
        <v>66.2</v>
      </c>
      <c r="F4738">
        <v>39.75</v>
      </c>
      <c r="G4738">
        <v>41</v>
      </c>
      <c r="H4738">
        <v>30</v>
      </c>
      <c r="I4738">
        <v>6</v>
      </c>
      <c r="J4738" t="s">
        <v>14</v>
      </c>
    </row>
    <row r="4739" spans="1:10" x14ac:dyDescent="0.25">
      <c r="A4739" s="1">
        <v>45094</v>
      </c>
      <c r="B4739" s="7">
        <v>0.71180555555555558</v>
      </c>
      <c r="C4739" s="7">
        <v>0.70833333333333337</v>
      </c>
      <c r="D4739" s="8">
        <f>Weather[[#This Row],[Date]]+Weather[[#This Row],[WeatherHourlyBuckets]]</f>
        <v>45094.708333333336</v>
      </c>
      <c r="E4739">
        <v>64.400000000000006</v>
      </c>
      <c r="F4739">
        <v>42.32</v>
      </c>
      <c r="G4739">
        <v>41</v>
      </c>
      <c r="H4739">
        <v>30.01</v>
      </c>
      <c r="I4739">
        <v>9</v>
      </c>
      <c r="J4739" t="s">
        <v>26</v>
      </c>
    </row>
    <row r="4740" spans="1:10" x14ac:dyDescent="0.25">
      <c r="A4740" s="1">
        <v>45094</v>
      </c>
      <c r="B4740" s="7">
        <v>0.70833333333333337</v>
      </c>
      <c r="C4740" s="7">
        <v>0.70833333333333337</v>
      </c>
      <c r="D4740" s="8">
        <f>Weather[[#This Row],[Date]]+Weather[[#This Row],[WeatherHourlyBuckets]]</f>
        <v>45094.708333333336</v>
      </c>
      <c r="E4740">
        <v>66.2</v>
      </c>
      <c r="F4740">
        <v>39.75</v>
      </c>
      <c r="G4740">
        <v>41</v>
      </c>
      <c r="H4740">
        <v>30.01</v>
      </c>
      <c r="I4740">
        <v>7</v>
      </c>
      <c r="J4740" t="s">
        <v>26</v>
      </c>
    </row>
    <row r="4741" spans="1:10" x14ac:dyDescent="0.25">
      <c r="A4741" s="1">
        <v>45094</v>
      </c>
      <c r="B4741" s="7">
        <v>0.69097222222222221</v>
      </c>
      <c r="C4741" s="7">
        <v>0.66666666666666663</v>
      </c>
      <c r="D4741" s="8">
        <f>Weather[[#This Row],[Date]]+Weather[[#This Row],[WeatherHourlyBuckets]]</f>
        <v>45094.666666666664</v>
      </c>
      <c r="E4741">
        <v>68</v>
      </c>
      <c r="F4741">
        <v>37.36</v>
      </c>
      <c r="G4741">
        <v>41</v>
      </c>
      <c r="H4741">
        <v>30</v>
      </c>
      <c r="I4741">
        <v>6</v>
      </c>
      <c r="J4741" t="s">
        <v>13</v>
      </c>
    </row>
    <row r="4742" spans="1:10" x14ac:dyDescent="0.25">
      <c r="A4742" s="1">
        <v>45094</v>
      </c>
      <c r="B4742" s="7">
        <v>0.90972222222222221</v>
      </c>
      <c r="C4742" s="7">
        <v>0.875</v>
      </c>
      <c r="D4742" s="8">
        <f>Weather[[#This Row],[Date]]+Weather[[#This Row],[WeatherHourlyBuckets]]</f>
        <v>45094.875</v>
      </c>
      <c r="E4742">
        <v>60.8</v>
      </c>
      <c r="F4742">
        <v>41.73</v>
      </c>
      <c r="G4742">
        <v>37.4</v>
      </c>
      <c r="H4742">
        <v>30.07</v>
      </c>
      <c r="I4742">
        <v>8</v>
      </c>
      <c r="J4742" t="s">
        <v>16</v>
      </c>
    </row>
    <row r="4743" spans="1:10" x14ac:dyDescent="0.25">
      <c r="A4743" s="1">
        <v>45094</v>
      </c>
      <c r="B4743" s="7">
        <v>0.90625</v>
      </c>
      <c r="C4743" s="7">
        <v>0.875</v>
      </c>
      <c r="D4743" s="8">
        <f>Weather[[#This Row],[Date]]+Weather[[#This Row],[WeatherHourlyBuckets]]</f>
        <v>45094.875</v>
      </c>
      <c r="E4743">
        <v>60.8</v>
      </c>
      <c r="F4743">
        <v>41.73</v>
      </c>
      <c r="G4743">
        <v>37.4</v>
      </c>
      <c r="H4743">
        <v>30.06</v>
      </c>
      <c r="I4743">
        <v>8</v>
      </c>
      <c r="J4743" t="s">
        <v>16</v>
      </c>
    </row>
    <row r="4744" spans="1:10" x14ac:dyDescent="0.25">
      <c r="A4744" s="1">
        <v>45094</v>
      </c>
      <c r="B4744" s="7">
        <v>0.90277777777777779</v>
      </c>
      <c r="C4744" s="7">
        <v>0.875</v>
      </c>
      <c r="D4744" s="8">
        <f>Weather[[#This Row],[Date]]+Weather[[#This Row],[WeatherHourlyBuckets]]</f>
        <v>45094.875</v>
      </c>
      <c r="E4744">
        <v>60.8</v>
      </c>
      <c r="F4744">
        <v>41.73</v>
      </c>
      <c r="G4744">
        <v>37.4</v>
      </c>
      <c r="H4744">
        <v>30.06</v>
      </c>
      <c r="I4744">
        <v>6</v>
      </c>
      <c r="J4744" t="s">
        <v>16</v>
      </c>
    </row>
    <row r="4745" spans="1:10" x14ac:dyDescent="0.25">
      <c r="A4745" s="1">
        <v>45094</v>
      </c>
      <c r="B4745" s="7">
        <v>0.89930555555555558</v>
      </c>
      <c r="C4745" s="7">
        <v>0.875</v>
      </c>
      <c r="D4745" s="8">
        <f>Weather[[#This Row],[Date]]+Weather[[#This Row],[WeatherHourlyBuckets]]</f>
        <v>45094.875</v>
      </c>
      <c r="E4745">
        <v>60.8</v>
      </c>
      <c r="F4745">
        <v>41.73</v>
      </c>
      <c r="G4745">
        <v>37.4</v>
      </c>
      <c r="H4745">
        <v>30.07</v>
      </c>
      <c r="I4745">
        <v>6</v>
      </c>
      <c r="J4745" t="s">
        <v>16</v>
      </c>
    </row>
    <row r="4746" spans="1:10" x14ac:dyDescent="0.25">
      <c r="A4746" s="1">
        <v>45094</v>
      </c>
      <c r="B4746" s="7">
        <v>0.89583333333333337</v>
      </c>
      <c r="C4746" s="7">
        <v>0.875</v>
      </c>
      <c r="D4746" s="8">
        <f>Weather[[#This Row],[Date]]+Weather[[#This Row],[WeatherHourlyBuckets]]</f>
        <v>45094.875</v>
      </c>
      <c r="E4746">
        <v>60.8</v>
      </c>
      <c r="F4746">
        <v>41.73</v>
      </c>
      <c r="G4746">
        <v>37.4</v>
      </c>
      <c r="H4746">
        <v>30.07</v>
      </c>
      <c r="I4746">
        <v>5</v>
      </c>
      <c r="J4746" t="s">
        <v>16</v>
      </c>
    </row>
    <row r="4747" spans="1:10" x14ac:dyDescent="0.25">
      <c r="A4747" s="1">
        <v>45094</v>
      </c>
      <c r="B4747" s="7">
        <v>0.86111111111111116</v>
      </c>
      <c r="C4747" s="7">
        <v>0.83333333333333337</v>
      </c>
      <c r="D4747" s="8">
        <f>Weather[[#This Row],[Date]]+Weather[[#This Row],[WeatherHourlyBuckets]]</f>
        <v>45094.833333333336</v>
      </c>
      <c r="E4747">
        <v>62.6</v>
      </c>
      <c r="F4747">
        <v>39.159999999999997</v>
      </c>
      <c r="G4747">
        <v>37.4</v>
      </c>
      <c r="H4747">
        <v>30.05</v>
      </c>
      <c r="I4747">
        <v>7</v>
      </c>
      <c r="J4747" t="s">
        <v>17</v>
      </c>
    </row>
    <row r="4748" spans="1:10" x14ac:dyDescent="0.25">
      <c r="A4748" s="1">
        <v>45094</v>
      </c>
      <c r="B4748" s="7">
        <v>0.85763888888888884</v>
      </c>
      <c r="C4748" s="7">
        <v>0.83333333333333337</v>
      </c>
      <c r="D4748" s="8">
        <f>Weather[[#This Row],[Date]]+Weather[[#This Row],[WeatherHourlyBuckets]]</f>
        <v>45094.833333333336</v>
      </c>
      <c r="E4748">
        <v>62.6</v>
      </c>
      <c r="F4748">
        <v>39.159999999999997</v>
      </c>
      <c r="G4748">
        <v>37.4</v>
      </c>
      <c r="H4748">
        <v>30.05</v>
      </c>
      <c r="I4748">
        <v>8</v>
      </c>
      <c r="J4748" t="s">
        <v>17</v>
      </c>
    </row>
    <row r="4749" spans="1:10" x14ac:dyDescent="0.25">
      <c r="A4749" s="1">
        <v>45094</v>
      </c>
      <c r="B4749" s="7">
        <v>0.85416666666666663</v>
      </c>
      <c r="C4749" s="7">
        <v>0.83333333333333337</v>
      </c>
      <c r="D4749" s="8">
        <f>Weather[[#This Row],[Date]]+Weather[[#This Row],[WeatherHourlyBuckets]]</f>
        <v>45094.833333333336</v>
      </c>
      <c r="E4749">
        <v>62.6</v>
      </c>
      <c r="F4749">
        <v>39.159999999999997</v>
      </c>
      <c r="G4749">
        <v>37.4</v>
      </c>
      <c r="H4749">
        <v>30.05</v>
      </c>
      <c r="I4749">
        <v>9</v>
      </c>
      <c r="J4749" t="s">
        <v>17</v>
      </c>
    </row>
    <row r="4750" spans="1:10" x14ac:dyDescent="0.25">
      <c r="A4750" s="1">
        <v>45094</v>
      </c>
      <c r="B4750" s="7">
        <v>0.99513888888888891</v>
      </c>
      <c r="C4750" s="7">
        <v>0.95833333333333337</v>
      </c>
      <c r="D4750" s="8">
        <f>Weather[[#This Row],[Date]]+Weather[[#This Row],[WeatherHourlyBuckets]]</f>
        <v>45094.958333333336</v>
      </c>
      <c r="E4750">
        <v>53.06</v>
      </c>
      <c r="F4750">
        <v>60.88</v>
      </c>
      <c r="G4750">
        <v>39.92</v>
      </c>
      <c r="H4750">
        <v>30.06</v>
      </c>
      <c r="I4750">
        <v>4</v>
      </c>
      <c r="J4750" t="s">
        <v>21</v>
      </c>
    </row>
    <row r="4751" spans="1:10" x14ac:dyDescent="0.25">
      <c r="A4751" s="1">
        <v>45094</v>
      </c>
      <c r="B4751" s="7">
        <v>0.91180555555555554</v>
      </c>
      <c r="C4751" s="7">
        <v>0.875</v>
      </c>
      <c r="D4751" s="8">
        <f>Weather[[#This Row],[Date]]+Weather[[#This Row],[WeatherHourlyBuckets]]</f>
        <v>45094.875</v>
      </c>
      <c r="E4751">
        <v>60.08</v>
      </c>
      <c r="F4751">
        <v>43.73</v>
      </c>
      <c r="G4751">
        <v>37.94</v>
      </c>
      <c r="H4751">
        <v>30.07</v>
      </c>
      <c r="I4751">
        <v>8</v>
      </c>
      <c r="J4751" t="s">
        <v>16</v>
      </c>
    </row>
    <row r="4752" spans="1:10" x14ac:dyDescent="0.25">
      <c r="A4752" s="1">
        <v>45094</v>
      </c>
      <c r="B4752" s="7">
        <v>0.87013888888888891</v>
      </c>
      <c r="C4752" s="7">
        <v>0.83333333333333337</v>
      </c>
      <c r="D4752" s="8">
        <f>Weather[[#This Row],[Date]]+Weather[[#This Row],[WeatherHourlyBuckets]]</f>
        <v>45094.833333333336</v>
      </c>
      <c r="E4752">
        <v>60.98</v>
      </c>
      <c r="F4752">
        <v>45.77</v>
      </c>
      <c r="G4752">
        <v>39.92</v>
      </c>
      <c r="H4752">
        <v>30.05</v>
      </c>
      <c r="I4752">
        <v>5</v>
      </c>
      <c r="J4752" t="s">
        <v>15</v>
      </c>
    </row>
    <row r="4753" spans="1:12" x14ac:dyDescent="0.25">
      <c r="A4753" s="1">
        <v>45094</v>
      </c>
      <c r="B4753" s="7">
        <v>0.82847222222222228</v>
      </c>
      <c r="C4753" s="7">
        <v>0.79166666666666663</v>
      </c>
      <c r="D4753" s="8">
        <f>Weather[[#This Row],[Date]]+Weather[[#This Row],[WeatherHourlyBuckets]]</f>
        <v>45094.791666666664</v>
      </c>
      <c r="E4753">
        <v>62.96</v>
      </c>
      <c r="F4753">
        <v>46.4</v>
      </c>
      <c r="G4753">
        <v>42.08</v>
      </c>
      <c r="H4753">
        <v>30.03</v>
      </c>
      <c r="I4753">
        <v>7</v>
      </c>
      <c r="J4753" t="s">
        <v>14</v>
      </c>
    </row>
    <row r="4754" spans="1:12" x14ac:dyDescent="0.25">
      <c r="A4754" s="1">
        <v>45094</v>
      </c>
      <c r="B4754" s="7">
        <v>0.70347222222222228</v>
      </c>
      <c r="C4754" s="7">
        <v>0.66666666666666663</v>
      </c>
      <c r="D4754" s="8">
        <f>Weather[[#This Row],[Date]]+Weather[[#This Row],[WeatherHourlyBuckets]]</f>
        <v>45094.666666666664</v>
      </c>
      <c r="E4754">
        <v>66.02</v>
      </c>
      <c r="F4754">
        <v>38.36</v>
      </c>
      <c r="G4754">
        <v>39.92</v>
      </c>
      <c r="H4754">
        <v>30</v>
      </c>
      <c r="I4754">
        <v>6</v>
      </c>
      <c r="J4754" t="s">
        <v>20</v>
      </c>
    </row>
    <row r="4755" spans="1:12" x14ac:dyDescent="0.25">
      <c r="A4755" s="1">
        <v>45094</v>
      </c>
      <c r="B4755" s="7">
        <v>0.66180555555555554</v>
      </c>
      <c r="C4755" s="7">
        <v>0.625</v>
      </c>
      <c r="D4755" s="8">
        <f>Weather[[#This Row],[Date]]+Weather[[#This Row],[WeatherHourlyBuckets]]</f>
        <v>45094.625</v>
      </c>
      <c r="E4755">
        <v>66.02</v>
      </c>
      <c r="F4755">
        <v>43.18</v>
      </c>
      <c r="G4755">
        <v>42.98</v>
      </c>
      <c r="H4755">
        <v>30.01</v>
      </c>
      <c r="I4755">
        <v>6</v>
      </c>
      <c r="J4755" t="s">
        <v>26</v>
      </c>
    </row>
    <row r="4756" spans="1:12" x14ac:dyDescent="0.25">
      <c r="A4756" s="1">
        <v>45094</v>
      </c>
      <c r="B4756" s="7">
        <v>0.62013888888888891</v>
      </c>
      <c r="C4756" s="7">
        <v>0.58333333333333337</v>
      </c>
      <c r="D4756" s="8">
        <f>Weather[[#This Row],[Date]]+Weather[[#This Row],[WeatherHourlyBuckets]]</f>
        <v>45094.583333333336</v>
      </c>
      <c r="E4756">
        <v>62.96</v>
      </c>
      <c r="F4756">
        <v>53.98</v>
      </c>
      <c r="G4756">
        <v>46.04</v>
      </c>
      <c r="H4756">
        <v>30.02</v>
      </c>
      <c r="J4756" t="s">
        <v>20</v>
      </c>
    </row>
    <row r="4757" spans="1:12" x14ac:dyDescent="0.25">
      <c r="A4757" s="1">
        <v>45094</v>
      </c>
      <c r="B4757" s="7">
        <v>0.57847222222222228</v>
      </c>
      <c r="C4757" s="7">
        <v>0.54166666666666663</v>
      </c>
      <c r="D4757" s="8">
        <f>Weather[[#This Row],[Date]]+Weather[[#This Row],[WeatherHourlyBuckets]]</f>
        <v>45094.541666666664</v>
      </c>
      <c r="E4757">
        <v>60.08</v>
      </c>
      <c r="F4757">
        <v>59.76</v>
      </c>
      <c r="G4757">
        <v>46.04</v>
      </c>
      <c r="H4757">
        <v>30.04</v>
      </c>
      <c r="I4757">
        <v>5</v>
      </c>
      <c r="J4757" t="s">
        <v>18</v>
      </c>
    </row>
    <row r="4758" spans="1:12" x14ac:dyDescent="0.25">
      <c r="A4758" s="1">
        <v>45094</v>
      </c>
      <c r="B4758" s="7">
        <v>0.45347222222222222</v>
      </c>
      <c r="C4758" s="7">
        <v>0.41666666666666669</v>
      </c>
      <c r="D4758" s="8">
        <f>Weather[[#This Row],[Date]]+Weather[[#This Row],[WeatherHourlyBuckets]]</f>
        <v>45094.416666666664</v>
      </c>
      <c r="E4758">
        <v>59</v>
      </c>
      <c r="F4758">
        <v>69.2</v>
      </c>
      <c r="G4758">
        <v>48.92</v>
      </c>
      <c r="H4758">
        <v>30.07</v>
      </c>
      <c r="J4758" t="s">
        <v>20</v>
      </c>
    </row>
    <row r="4759" spans="1:12" x14ac:dyDescent="0.25">
      <c r="A4759" s="1">
        <v>45094</v>
      </c>
      <c r="B4759" s="7">
        <v>0.41180555555555554</v>
      </c>
      <c r="C4759" s="7">
        <v>0.375</v>
      </c>
      <c r="D4759" s="8">
        <f>Weather[[#This Row],[Date]]+Weather[[#This Row],[WeatherHourlyBuckets]]</f>
        <v>45094.375</v>
      </c>
      <c r="E4759">
        <v>59</v>
      </c>
      <c r="F4759">
        <v>66.91</v>
      </c>
      <c r="G4759">
        <v>48.02</v>
      </c>
      <c r="H4759">
        <v>30.08</v>
      </c>
      <c r="I4759">
        <v>4</v>
      </c>
      <c r="J4759" t="s">
        <v>21</v>
      </c>
    </row>
    <row r="4760" spans="1:12" x14ac:dyDescent="0.25">
      <c r="A4760" s="1">
        <v>45094</v>
      </c>
      <c r="B4760" s="7">
        <v>0.37013888888888891</v>
      </c>
      <c r="C4760" s="7">
        <v>0.33333333333333331</v>
      </c>
      <c r="D4760" s="8">
        <f>Weather[[#This Row],[Date]]+Weather[[#This Row],[WeatherHourlyBuckets]]</f>
        <v>45094.333333333336</v>
      </c>
      <c r="E4760">
        <v>55.04</v>
      </c>
      <c r="F4760">
        <v>79.81</v>
      </c>
      <c r="G4760">
        <v>48.92</v>
      </c>
      <c r="H4760">
        <v>30.1</v>
      </c>
      <c r="J4760" t="s">
        <v>20</v>
      </c>
    </row>
    <row r="4761" spans="1:12" x14ac:dyDescent="0.25">
      <c r="A4761" s="1">
        <v>45094</v>
      </c>
      <c r="B4761" s="7">
        <v>0.24513888888888888</v>
      </c>
      <c r="C4761" s="7">
        <v>0.20833333333333334</v>
      </c>
      <c r="D4761" s="8">
        <f>Weather[[#This Row],[Date]]+Weather[[#This Row],[WeatherHourlyBuckets]]</f>
        <v>45094.208333333336</v>
      </c>
      <c r="E4761">
        <v>46.94</v>
      </c>
      <c r="F4761">
        <v>100</v>
      </c>
      <c r="G4761">
        <v>46.94</v>
      </c>
      <c r="H4761">
        <v>30.1</v>
      </c>
      <c r="J4761" t="s">
        <v>20</v>
      </c>
    </row>
    <row r="4762" spans="1:12" x14ac:dyDescent="0.25">
      <c r="A4762" s="1">
        <v>45094</v>
      </c>
      <c r="B4762" s="7">
        <v>0.20347222222222222</v>
      </c>
      <c r="C4762" s="7">
        <v>0.16666666666666666</v>
      </c>
      <c r="D4762" s="8">
        <f>Weather[[#This Row],[Date]]+Weather[[#This Row],[WeatherHourlyBuckets]]</f>
        <v>45094.166666666664</v>
      </c>
      <c r="E4762">
        <v>50</v>
      </c>
      <c r="F4762">
        <v>96.06</v>
      </c>
      <c r="G4762">
        <v>48.92</v>
      </c>
      <c r="H4762">
        <v>30.12</v>
      </c>
      <c r="J4762" t="s">
        <v>20</v>
      </c>
    </row>
    <row r="4763" spans="1:12" x14ac:dyDescent="0.25">
      <c r="A4763" s="1">
        <v>45094</v>
      </c>
      <c r="B4763" s="7">
        <v>0.12013888888888889</v>
      </c>
      <c r="C4763" s="7">
        <v>8.3333333333333329E-2</v>
      </c>
      <c r="D4763" s="8">
        <f>Weather[[#This Row],[Date]]+Weather[[#This Row],[WeatherHourlyBuckets]]</f>
        <v>45094.083333333336</v>
      </c>
      <c r="E4763">
        <v>51.08</v>
      </c>
      <c r="F4763">
        <v>100</v>
      </c>
      <c r="G4763">
        <v>51.08</v>
      </c>
      <c r="H4763">
        <v>30.15</v>
      </c>
      <c r="I4763">
        <v>3</v>
      </c>
      <c r="J4763" t="s">
        <v>27</v>
      </c>
    </row>
    <row r="4764" spans="1:12" x14ac:dyDescent="0.25">
      <c r="A4764" s="1">
        <v>45094</v>
      </c>
      <c r="B4764" s="7">
        <v>3.6805555555555557E-2</v>
      </c>
      <c r="C4764" s="7">
        <v>0</v>
      </c>
      <c r="D4764" s="8">
        <f>Weather[[#This Row],[Date]]+Weather[[#This Row],[WeatherHourlyBuckets]]</f>
        <v>45094</v>
      </c>
      <c r="E4764">
        <v>51.08</v>
      </c>
      <c r="F4764">
        <v>100</v>
      </c>
      <c r="G4764">
        <v>51.08</v>
      </c>
      <c r="H4764">
        <v>30.18</v>
      </c>
      <c r="I4764">
        <v>4</v>
      </c>
      <c r="J4764" t="s">
        <v>23</v>
      </c>
    </row>
    <row r="4765" spans="1:12" x14ac:dyDescent="0.25">
      <c r="A4765" s="1">
        <v>45094</v>
      </c>
      <c r="B4765" s="7">
        <v>0.53680555555555554</v>
      </c>
      <c r="C4765" s="7">
        <v>0.5</v>
      </c>
      <c r="D4765" s="8">
        <f>Weather[[#This Row],[Date]]+Weather[[#This Row],[WeatherHourlyBuckets]]</f>
        <v>45094.5</v>
      </c>
      <c r="E4765">
        <v>60.98</v>
      </c>
      <c r="F4765">
        <v>57.88</v>
      </c>
      <c r="G4765">
        <v>46.04</v>
      </c>
      <c r="H4765">
        <v>30.05</v>
      </c>
      <c r="I4765">
        <v>15</v>
      </c>
      <c r="J4765" t="s">
        <v>16</v>
      </c>
      <c r="K4765">
        <v>21</v>
      </c>
      <c r="L4765">
        <v>1E-3</v>
      </c>
    </row>
    <row r="4766" spans="1:12" x14ac:dyDescent="0.25">
      <c r="A4766" s="1">
        <v>45094</v>
      </c>
      <c r="B4766" s="7">
        <v>0.74513888888888891</v>
      </c>
      <c r="C4766" s="7">
        <v>0.70833333333333337</v>
      </c>
      <c r="D4766" s="8">
        <f>Weather[[#This Row],[Date]]+Weather[[#This Row],[WeatherHourlyBuckets]]</f>
        <v>45094.708333333336</v>
      </c>
      <c r="E4766">
        <v>66.02</v>
      </c>
      <c r="F4766">
        <v>40</v>
      </c>
      <c r="G4766">
        <v>41</v>
      </c>
      <c r="H4766">
        <v>29.99</v>
      </c>
      <c r="I4766">
        <v>5</v>
      </c>
      <c r="J4766" t="s">
        <v>14</v>
      </c>
      <c r="L4766">
        <v>1E-3</v>
      </c>
    </row>
    <row r="4767" spans="1:12" x14ac:dyDescent="0.25">
      <c r="A4767" s="1">
        <v>45094</v>
      </c>
      <c r="B4767" s="7">
        <v>0.49513888888888891</v>
      </c>
      <c r="C4767" s="7">
        <v>0.45833333333333331</v>
      </c>
      <c r="D4767" s="8">
        <f>Weather[[#This Row],[Date]]+Weather[[#This Row],[WeatherHourlyBuckets]]</f>
        <v>45094.458333333336</v>
      </c>
      <c r="E4767">
        <v>62.06</v>
      </c>
      <c r="F4767">
        <v>64.63</v>
      </c>
      <c r="G4767">
        <v>50</v>
      </c>
      <c r="H4767">
        <v>30.06</v>
      </c>
      <c r="I4767">
        <v>5</v>
      </c>
      <c r="J4767" t="s">
        <v>14</v>
      </c>
      <c r="L4767">
        <v>1E-3</v>
      </c>
    </row>
    <row r="4768" spans="1:12" x14ac:dyDescent="0.25">
      <c r="A4768" s="1">
        <v>45093</v>
      </c>
      <c r="B4768" s="7">
        <v>0.25347222222222221</v>
      </c>
      <c r="C4768" s="7">
        <v>0.25</v>
      </c>
      <c r="D4768" s="8">
        <f>Weather[[#This Row],[Date]]+Weather[[#This Row],[WeatherHourlyBuckets]]</f>
        <v>45093.25</v>
      </c>
      <c r="E4768">
        <v>50</v>
      </c>
      <c r="F4768">
        <v>93.5</v>
      </c>
      <c r="G4768">
        <v>48.2</v>
      </c>
      <c r="H4768">
        <v>30.11</v>
      </c>
      <c r="J4768" t="s">
        <v>20</v>
      </c>
    </row>
    <row r="4769" spans="1:10" x14ac:dyDescent="0.25">
      <c r="A4769" s="1">
        <v>45093</v>
      </c>
      <c r="B4769" s="7">
        <v>0.24652777777777779</v>
      </c>
      <c r="C4769" s="7">
        <v>0.20833333333333334</v>
      </c>
      <c r="D4769" s="8">
        <f>Weather[[#This Row],[Date]]+Weather[[#This Row],[WeatherHourlyBuckets]]</f>
        <v>45093.208333333336</v>
      </c>
      <c r="E4769">
        <v>50</v>
      </c>
      <c r="F4769">
        <v>93.5</v>
      </c>
      <c r="G4769">
        <v>48.2</v>
      </c>
      <c r="H4769">
        <v>30.1</v>
      </c>
      <c r="J4769" t="s">
        <v>20</v>
      </c>
    </row>
    <row r="4770" spans="1:10" x14ac:dyDescent="0.25">
      <c r="A4770" s="1">
        <v>45093</v>
      </c>
      <c r="B4770" s="7">
        <v>0.24305555555555555</v>
      </c>
      <c r="C4770" s="7">
        <v>0.20833333333333334</v>
      </c>
      <c r="D4770" s="8">
        <f>Weather[[#This Row],[Date]]+Weather[[#This Row],[WeatherHourlyBuckets]]</f>
        <v>45093.208333333336</v>
      </c>
      <c r="E4770">
        <v>50</v>
      </c>
      <c r="F4770">
        <v>93.5</v>
      </c>
      <c r="G4770">
        <v>48.2</v>
      </c>
      <c r="H4770">
        <v>30.1</v>
      </c>
      <c r="J4770" t="s">
        <v>20</v>
      </c>
    </row>
    <row r="4771" spans="1:10" x14ac:dyDescent="0.25">
      <c r="A4771" s="1">
        <v>45093</v>
      </c>
      <c r="B4771" s="7">
        <v>0.23958333333333334</v>
      </c>
      <c r="C4771" s="7">
        <v>0.20833333333333334</v>
      </c>
      <c r="D4771" s="8">
        <f>Weather[[#This Row],[Date]]+Weather[[#This Row],[WeatherHourlyBuckets]]</f>
        <v>45093.208333333336</v>
      </c>
      <c r="E4771">
        <v>50</v>
      </c>
      <c r="F4771">
        <v>93.5</v>
      </c>
      <c r="G4771">
        <v>48.2</v>
      </c>
      <c r="H4771">
        <v>30.1</v>
      </c>
      <c r="J4771" t="s">
        <v>20</v>
      </c>
    </row>
    <row r="4772" spans="1:10" x14ac:dyDescent="0.25">
      <c r="A4772" s="1">
        <v>45093</v>
      </c>
      <c r="B4772" s="7">
        <v>0.2361111111111111</v>
      </c>
      <c r="C4772" s="7">
        <v>0.20833333333333334</v>
      </c>
      <c r="D4772" s="8">
        <f>Weather[[#This Row],[Date]]+Weather[[#This Row],[WeatherHourlyBuckets]]</f>
        <v>45093.208333333336</v>
      </c>
      <c r="E4772">
        <v>50</v>
      </c>
      <c r="F4772">
        <v>93.5</v>
      </c>
      <c r="G4772">
        <v>48.2</v>
      </c>
      <c r="H4772">
        <v>30.1</v>
      </c>
      <c r="J4772" t="s">
        <v>20</v>
      </c>
    </row>
    <row r="4773" spans="1:10" x14ac:dyDescent="0.25">
      <c r="A4773" s="1">
        <v>45093</v>
      </c>
      <c r="B4773" s="7">
        <v>0.2326388888888889</v>
      </c>
      <c r="C4773" s="7">
        <v>0.20833333333333334</v>
      </c>
      <c r="D4773" s="8">
        <f>Weather[[#This Row],[Date]]+Weather[[#This Row],[WeatherHourlyBuckets]]</f>
        <v>45093.208333333336</v>
      </c>
      <c r="E4773">
        <v>50</v>
      </c>
      <c r="F4773">
        <v>93.5</v>
      </c>
      <c r="G4773">
        <v>48.2</v>
      </c>
      <c r="H4773">
        <v>30.1</v>
      </c>
      <c r="I4773">
        <v>3</v>
      </c>
      <c r="J4773" t="s">
        <v>12</v>
      </c>
    </row>
    <row r="4774" spans="1:10" x14ac:dyDescent="0.25">
      <c r="A4774" s="1">
        <v>45093</v>
      </c>
      <c r="B4774" s="7">
        <v>0.22916666666666666</v>
      </c>
      <c r="C4774" s="7">
        <v>0.20833333333333334</v>
      </c>
      <c r="D4774" s="8">
        <f>Weather[[#This Row],[Date]]+Weather[[#This Row],[WeatherHourlyBuckets]]</f>
        <v>45093.208333333336</v>
      </c>
      <c r="E4774">
        <v>50</v>
      </c>
      <c r="F4774">
        <v>93.5</v>
      </c>
      <c r="G4774">
        <v>48.2</v>
      </c>
      <c r="H4774">
        <v>30.1</v>
      </c>
      <c r="I4774">
        <v>3</v>
      </c>
      <c r="J4774" t="s">
        <v>21</v>
      </c>
    </row>
    <row r="4775" spans="1:10" x14ac:dyDescent="0.25">
      <c r="A4775" s="1">
        <v>45093</v>
      </c>
      <c r="B4775" s="7">
        <v>0.21180555555555555</v>
      </c>
      <c r="C4775" s="7">
        <v>0.20833333333333334</v>
      </c>
      <c r="D4775" s="8">
        <f>Weather[[#This Row],[Date]]+Weather[[#This Row],[WeatherHourlyBuckets]]</f>
        <v>45093.208333333336</v>
      </c>
      <c r="E4775">
        <v>48.2</v>
      </c>
      <c r="F4775">
        <v>100</v>
      </c>
      <c r="G4775">
        <v>48.2</v>
      </c>
      <c r="H4775">
        <v>30.08</v>
      </c>
      <c r="I4775">
        <v>3</v>
      </c>
      <c r="J4775" t="s">
        <v>11</v>
      </c>
    </row>
    <row r="4776" spans="1:10" x14ac:dyDescent="0.25">
      <c r="A4776" s="1">
        <v>45093</v>
      </c>
      <c r="B4776" s="7">
        <v>0.20833333333333334</v>
      </c>
      <c r="C4776" s="7">
        <v>0.20833333333333334</v>
      </c>
      <c r="D4776" s="8">
        <f>Weather[[#This Row],[Date]]+Weather[[#This Row],[WeatherHourlyBuckets]]</f>
        <v>45093.208333333336</v>
      </c>
      <c r="E4776">
        <v>48.2</v>
      </c>
      <c r="F4776">
        <v>100</v>
      </c>
      <c r="G4776">
        <v>48.2</v>
      </c>
      <c r="H4776">
        <v>30.08</v>
      </c>
      <c r="I4776">
        <v>5</v>
      </c>
      <c r="J4776" t="s">
        <v>21</v>
      </c>
    </row>
    <row r="4777" spans="1:10" x14ac:dyDescent="0.25">
      <c r="A4777" s="1">
        <v>45093</v>
      </c>
      <c r="B4777" s="7">
        <v>0.54166666666666663</v>
      </c>
      <c r="C4777" s="7">
        <v>0.54166666666666663</v>
      </c>
      <c r="D4777" s="8">
        <f>Weather[[#This Row],[Date]]+Weather[[#This Row],[WeatherHourlyBuckets]]</f>
        <v>45093.541666666664</v>
      </c>
      <c r="E4777">
        <v>57.2</v>
      </c>
      <c r="F4777">
        <v>82.14</v>
      </c>
      <c r="G4777">
        <v>51.8</v>
      </c>
      <c r="H4777">
        <v>30.16</v>
      </c>
      <c r="I4777">
        <v>6</v>
      </c>
      <c r="J4777" t="s">
        <v>26</v>
      </c>
    </row>
    <row r="4778" spans="1:10" x14ac:dyDescent="0.25">
      <c r="A4778" s="1">
        <v>45093</v>
      </c>
      <c r="B4778" s="7">
        <v>0.53472222222222221</v>
      </c>
      <c r="C4778" s="7">
        <v>0.5</v>
      </c>
      <c r="D4778" s="8">
        <f>Weather[[#This Row],[Date]]+Weather[[#This Row],[WeatherHourlyBuckets]]</f>
        <v>45093.5</v>
      </c>
      <c r="E4778">
        <v>57.2</v>
      </c>
      <c r="F4778">
        <v>82.14</v>
      </c>
      <c r="G4778">
        <v>51.8</v>
      </c>
      <c r="H4778">
        <v>30.17</v>
      </c>
      <c r="I4778">
        <v>5</v>
      </c>
      <c r="J4778" t="s">
        <v>14</v>
      </c>
    </row>
    <row r="4779" spans="1:10" x14ac:dyDescent="0.25">
      <c r="A4779" s="1">
        <v>45093</v>
      </c>
      <c r="B4779" s="7">
        <v>0.53125</v>
      </c>
      <c r="C4779" s="7">
        <v>0.5</v>
      </c>
      <c r="D4779" s="8">
        <f>Weather[[#This Row],[Date]]+Weather[[#This Row],[WeatherHourlyBuckets]]</f>
        <v>45093.5</v>
      </c>
      <c r="E4779">
        <v>57.2</v>
      </c>
      <c r="F4779">
        <v>82.14</v>
      </c>
      <c r="G4779">
        <v>51.8</v>
      </c>
      <c r="H4779">
        <v>30.16</v>
      </c>
      <c r="I4779">
        <v>5</v>
      </c>
      <c r="J4779" t="s">
        <v>14</v>
      </c>
    </row>
    <row r="4780" spans="1:10" x14ac:dyDescent="0.25">
      <c r="A4780" s="1">
        <v>45093</v>
      </c>
      <c r="B4780" s="7">
        <v>0.52430555555555558</v>
      </c>
      <c r="C4780" s="7">
        <v>0.5</v>
      </c>
      <c r="D4780" s="8">
        <f>Weather[[#This Row],[Date]]+Weather[[#This Row],[WeatherHourlyBuckets]]</f>
        <v>45093.5</v>
      </c>
      <c r="E4780">
        <v>57.2</v>
      </c>
      <c r="F4780">
        <v>82.14</v>
      </c>
      <c r="G4780">
        <v>51.8</v>
      </c>
      <c r="H4780">
        <v>30.17</v>
      </c>
      <c r="I4780">
        <v>6</v>
      </c>
      <c r="J4780" t="s">
        <v>26</v>
      </c>
    </row>
    <row r="4781" spans="1:10" x14ac:dyDescent="0.25">
      <c r="A4781" s="1">
        <v>45093</v>
      </c>
      <c r="B4781" s="7">
        <v>0.50694444444444442</v>
      </c>
      <c r="C4781" s="7">
        <v>0.5</v>
      </c>
      <c r="D4781" s="8">
        <f>Weather[[#This Row],[Date]]+Weather[[#This Row],[WeatherHourlyBuckets]]</f>
        <v>45093.5</v>
      </c>
      <c r="E4781">
        <v>57.2</v>
      </c>
      <c r="F4781">
        <v>82.14</v>
      </c>
      <c r="G4781">
        <v>51.8</v>
      </c>
      <c r="H4781">
        <v>30.17</v>
      </c>
      <c r="I4781">
        <v>6</v>
      </c>
      <c r="J4781" t="s">
        <v>14</v>
      </c>
    </row>
    <row r="4782" spans="1:10" x14ac:dyDescent="0.25">
      <c r="A4782" s="1">
        <v>45093</v>
      </c>
      <c r="B4782" s="7">
        <v>0.50347222222222221</v>
      </c>
      <c r="C4782" s="7">
        <v>0.5</v>
      </c>
      <c r="D4782" s="8">
        <f>Weather[[#This Row],[Date]]+Weather[[#This Row],[WeatherHourlyBuckets]]</f>
        <v>45093.5</v>
      </c>
      <c r="E4782">
        <v>55.4</v>
      </c>
      <c r="F4782">
        <v>87.66</v>
      </c>
      <c r="G4782">
        <v>51.8</v>
      </c>
      <c r="H4782">
        <v>30.17</v>
      </c>
      <c r="I4782">
        <v>6</v>
      </c>
      <c r="J4782" t="s">
        <v>14</v>
      </c>
    </row>
    <row r="4783" spans="1:10" x14ac:dyDescent="0.25">
      <c r="A4783" s="1">
        <v>45093</v>
      </c>
      <c r="B4783" s="7">
        <v>0.49652777777777779</v>
      </c>
      <c r="C4783" s="7">
        <v>0.45833333333333331</v>
      </c>
      <c r="D4783" s="8">
        <f>Weather[[#This Row],[Date]]+Weather[[#This Row],[WeatherHourlyBuckets]]</f>
        <v>45093.458333333336</v>
      </c>
      <c r="E4783">
        <v>55.4</v>
      </c>
      <c r="F4783">
        <v>87.66</v>
      </c>
      <c r="G4783">
        <v>51.8</v>
      </c>
      <c r="H4783">
        <v>30.18</v>
      </c>
      <c r="I4783">
        <v>7</v>
      </c>
      <c r="J4783" t="s">
        <v>14</v>
      </c>
    </row>
    <row r="4784" spans="1:10" x14ac:dyDescent="0.25">
      <c r="A4784" s="1">
        <v>45093</v>
      </c>
      <c r="B4784" s="7">
        <v>0.49305555555555558</v>
      </c>
      <c r="C4784" s="7">
        <v>0.45833333333333331</v>
      </c>
      <c r="D4784" s="8">
        <f>Weather[[#This Row],[Date]]+Weather[[#This Row],[WeatherHourlyBuckets]]</f>
        <v>45093.458333333336</v>
      </c>
      <c r="E4784">
        <v>55.4</v>
      </c>
      <c r="F4784">
        <v>87.66</v>
      </c>
      <c r="G4784">
        <v>51.8</v>
      </c>
      <c r="H4784">
        <v>30.18</v>
      </c>
      <c r="I4784">
        <v>7</v>
      </c>
      <c r="J4784" t="s">
        <v>15</v>
      </c>
    </row>
    <row r="4785" spans="1:10" x14ac:dyDescent="0.25">
      <c r="A4785" s="1">
        <v>45093</v>
      </c>
      <c r="B4785" s="7">
        <v>0.48958333333333331</v>
      </c>
      <c r="C4785" s="7">
        <v>0.45833333333333331</v>
      </c>
      <c r="D4785" s="8">
        <f>Weather[[#This Row],[Date]]+Weather[[#This Row],[WeatherHourlyBuckets]]</f>
        <v>45093.458333333336</v>
      </c>
      <c r="E4785">
        <v>55.4</v>
      </c>
      <c r="F4785">
        <v>87.66</v>
      </c>
      <c r="G4785">
        <v>51.8</v>
      </c>
      <c r="H4785">
        <v>30.18</v>
      </c>
      <c r="I4785">
        <v>7</v>
      </c>
      <c r="J4785" t="s">
        <v>15</v>
      </c>
    </row>
    <row r="4786" spans="1:10" x14ac:dyDescent="0.25">
      <c r="A4786" s="1">
        <v>45093</v>
      </c>
      <c r="B4786" s="7">
        <v>0.47916666666666669</v>
      </c>
      <c r="C4786" s="7">
        <v>0.45833333333333331</v>
      </c>
      <c r="D4786" s="8">
        <f>Weather[[#This Row],[Date]]+Weather[[#This Row],[WeatherHourlyBuckets]]</f>
        <v>45093.458333333336</v>
      </c>
      <c r="E4786">
        <v>57.2</v>
      </c>
      <c r="F4786">
        <v>82.14</v>
      </c>
      <c r="G4786">
        <v>51.8</v>
      </c>
      <c r="H4786">
        <v>30.18</v>
      </c>
      <c r="I4786">
        <v>5</v>
      </c>
      <c r="J4786" t="s">
        <v>14</v>
      </c>
    </row>
    <row r="4787" spans="1:10" x14ac:dyDescent="0.25">
      <c r="A4787" s="1">
        <v>45093</v>
      </c>
      <c r="B4787" s="7">
        <v>0.46875</v>
      </c>
      <c r="C4787" s="7">
        <v>0.45833333333333331</v>
      </c>
      <c r="D4787" s="8">
        <f>Weather[[#This Row],[Date]]+Weather[[#This Row],[WeatherHourlyBuckets]]</f>
        <v>45093.458333333336</v>
      </c>
      <c r="E4787">
        <v>57.2</v>
      </c>
      <c r="F4787">
        <v>82.14</v>
      </c>
      <c r="G4787">
        <v>51.8</v>
      </c>
      <c r="H4787">
        <v>30.18</v>
      </c>
      <c r="I4787">
        <v>5</v>
      </c>
      <c r="J4787" t="s">
        <v>26</v>
      </c>
    </row>
    <row r="4788" spans="1:10" x14ac:dyDescent="0.25">
      <c r="A4788" s="1">
        <v>45093</v>
      </c>
      <c r="B4788" s="7">
        <v>0.46527777777777779</v>
      </c>
      <c r="C4788" s="7">
        <v>0.45833333333333331</v>
      </c>
      <c r="D4788" s="8">
        <f>Weather[[#This Row],[Date]]+Weather[[#This Row],[WeatherHourlyBuckets]]</f>
        <v>45093.458333333336</v>
      </c>
      <c r="E4788">
        <v>55.4</v>
      </c>
      <c r="F4788">
        <v>87.66</v>
      </c>
      <c r="G4788">
        <v>51.8</v>
      </c>
      <c r="H4788">
        <v>30.18</v>
      </c>
      <c r="I4788">
        <v>4</v>
      </c>
      <c r="J4788" t="s">
        <v>23</v>
      </c>
    </row>
    <row r="4789" spans="1:10" x14ac:dyDescent="0.25">
      <c r="A4789" s="1">
        <v>45093</v>
      </c>
      <c r="B4789" s="7">
        <v>0.46180555555555558</v>
      </c>
      <c r="C4789" s="7">
        <v>0.45833333333333331</v>
      </c>
      <c r="D4789" s="8">
        <f>Weather[[#This Row],[Date]]+Weather[[#This Row],[WeatherHourlyBuckets]]</f>
        <v>45093.458333333336</v>
      </c>
      <c r="E4789">
        <v>55.4</v>
      </c>
      <c r="F4789">
        <v>87.66</v>
      </c>
      <c r="G4789">
        <v>51.8</v>
      </c>
      <c r="H4789">
        <v>30.18</v>
      </c>
      <c r="I4789">
        <v>4</v>
      </c>
      <c r="J4789" t="s">
        <v>23</v>
      </c>
    </row>
    <row r="4790" spans="1:10" x14ac:dyDescent="0.25">
      <c r="A4790" s="1">
        <v>45093</v>
      </c>
      <c r="B4790" s="7">
        <v>0.45833333333333331</v>
      </c>
      <c r="C4790" s="7">
        <v>0.45833333333333331</v>
      </c>
      <c r="D4790" s="8">
        <f>Weather[[#This Row],[Date]]+Weather[[#This Row],[WeatherHourlyBuckets]]</f>
        <v>45093.458333333336</v>
      </c>
      <c r="E4790">
        <v>55.4</v>
      </c>
      <c r="F4790">
        <v>87.66</v>
      </c>
      <c r="G4790">
        <v>51.8</v>
      </c>
      <c r="H4790">
        <v>30.18</v>
      </c>
      <c r="I4790">
        <v>4</v>
      </c>
      <c r="J4790" t="s">
        <v>23</v>
      </c>
    </row>
    <row r="4791" spans="1:10" x14ac:dyDescent="0.25">
      <c r="A4791" s="1">
        <v>45093</v>
      </c>
      <c r="B4791" s="7">
        <v>0.4548611111111111</v>
      </c>
      <c r="C4791" s="7">
        <v>0.41666666666666669</v>
      </c>
      <c r="D4791" s="8">
        <f>Weather[[#This Row],[Date]]+Weather[[#This Row],[WeatherHourlyBuckets]]</f>
        <v>45093.416666666664</v>
      </c>
      <c r="E4791">
        <v>55.4</v>
      </c>
      <c r="F4791">
        <v>87.66</v>
      </c>
      <c r="G4791">
        <v>51.8</v>
      </c>
      <c r="H4791">
        <v>30.18</v>
      </c>
      <c r="I4791">
        <v>4</v>
      </c>
      <c r="J4791" t="s">
        <v>23</v>
      </c>
    </row>
    <row r="4792" spans="1:10" x14ac:dyDescent="0.25">
      <c r="A4792" s="1">
        <v>45093</v>
      </c>
      <c r="B4792" s="7">
        <v>0.4513888888888889</v>
      </c>
      <c r="C4792" s="7">
        <v>0.41666666666666669</v>
      </c>
      <c r="D4792" s="8">
        <f>Weather[[#This Row],[Date]]+Weather[[#This Row],[WeatherHourlyBuckets]]</f>
        <v>45093.416666666664</v>
      </c>
      <c r="E4792">
        <v>55.4</v>
      </c>
      <c r="F4792">
        <v>87.66</v>
      </c>
      <c r="G4792">
        <v>51.8</v>
      </c>
      <c r="H4792">
        <v>30.18</v>
      </c>
      <c r="I4792">
        <v>5</v>
      </c>
      <c r="J4792" t="s">
        <v>23</v>
      </c>
    </row>
    <row r="4793" spans="1:10" x14ac:dyDescent="0.25">
      <c r="A4793" s="1">
        <v>45093</v>
      </c>
      <c r="B4793" s="7">
        <v>0.44791666666666669</v>
      </c>
      <c r="C4793" s="7">
        <v>0.41666666666666669</v>
      </c>
      <c r="D4793" s="8">
        <f>Weather[[#This Row],[Date]]+Weather[[#This Row],[WeatherHourlyBuckets]]</f>
        <v>45093.416666666664</v>
      </c>
      <c r="E4793">
        <v>55.4</v>
      </c>
      <c r="F4793">
        <v>87.66</v>
      </c>
      <c r="G4793">
        <v>51.8</v>
      </c>
      <c r="H4793">
        <v>30.18</v>
      </c>
      <c r="I4793">
        <v>5</v>
      </c>
      <c r="J4793" t="s">
        <v>23</v>
      </c>
    </row>
    <row r="4794" spans="1:10" x14ac:dyDescent="0.25">
      <c r="A4794" s="1">
        <v>45093</v>
      </c>
      <c r="B4794" s="7">
        <v>0.44444444444444442</v>
      </c>
      <c r="C4794" s="7">
        <v>0.41666666666666669</v>
      </c>
      <c r="D4794" s="8">
        <f>Weather[[#This Row],[Date]]+Weather[[#This Row],[WeatherHourlyBuckets]]</f>
        <v>45093.416666666664</v>
      </c>
      <c r="E4794">
        <v>57.2</v>
      </c>
      <c r="F4794">
        <v>82.14</v>
      </c>
      <c r="G4794">
        <v>51.8</v>
      </c>
      <c r="H4794">
        <v>30.18</v>
      </c>
      <c r="I4794">
        <v>7</v>
      </c>
      <c r="J4794" t="s">
        <v>23</v>
      </c>
    </row>
    <row r="4795" spans="1:10" x14ac:dyDescent="0.25">
      <c r="A4795" s="1">
        <v>45093</v>
      </c>
      <c r="B4795" s="7">
        <v>0.44097222222222221</v>
      </c>
      <c r="C4795" s="7">
        <v>0.41666666666666669</v>
      </c>
      <c r="D4795" s="8">
        <f>Weather[[#This Row],[Date]]+Weather[[#This Row],[WeatherHourlyBuckets]]</f>
        <v>45093.416666666664</v>
      </c>
      <c r="E4795">
        <v>57.2</v>
      </c>
      <c r="F4795">
        <v>82.14</v>
      </c>
      <c r="G4795">
        <v>51.8</v>
      </c>
      <c r="H4795">
        <v>30.18</v>
      </c>
      <c r="I4795">
        <v>6</v>
      </c>
      <c r="J4795" t="s">
        <v>23</v>
      </c>
    </row>
    <row r="4796" spans="1:10" x14ac:dyDescent="0.25">
      <c r="A4796" s="1">
        <v>45093</v>
      </c>
      <c r="B4796" s="7">
        <v>0.4375</v>
      </c>
      <c r="C4796" s="7">
        <v>0.41666666666666669</v>
      </c>
      <c r="D4796" s="8">
        <f>Weather[[#This Row],[Date]]+Weather[[#This Row],[WeatherHourlyBuckets]]</f>
        <v>45093.416666666664</v>
      </c>
      <c r="E4796">
        <v>55.4</v>
      </c>
      <c r="F4796">
        <v>87.66</v>
      </c>
      <c r="G4796">
        <v>51.8</v>
      </c>
      <c r="H4796">
        <v>30.18</v>
      </c>
      <c r="I4796">
        <v>5</v>
      </c>
      <c r="J4796" t="s">
        <v>26</v>
      </c>
    </row>
    <row r="4797" spans="1:10" x14ac:dyDescent="0.25">
      <c r="A4797" s="1">
        <v>45093</v>
      </c>
      <c r="B4797" s="7">
        <v>0.42708333333333331</v>
      </c>
      <c r="C4797" s="7">
        <v>0.41666666666666669</v>
      </c>
      <c r="D4797" s="8">
        <f>Weather[[#This Row],[Date]]+Weather[[#This Row],[WeatherHourlyBuckets]]</f>
        <v>45093.416666666664</v>
      </c>
      <c r="E4797">
        <v>55.4</v>
      </c>
      <c r="F4797">
        <v>87.66</v>
      </c>
      <c r="G4797">
        <v>51.8</v>
      </c>
      <c r="H4797">
        <v>30.18</v>
      </c>
      <c r="I4797">
        <v>7</v>
      </c>
      <c r="J4797" t="s">
        <v>23</v>
      </c>
    </row>
    <row r="4798" spans="1:10" x14ac:dyDescent="0.25">
      <c r="A4798" s="1">
        <v>45093</v>
      </c>
      <c r="B4798" s="7">
        <v>0.4236111111111111</v>
      </c>
      <c r="C4798" s="7">
        <v>0.41666666666666669</v>
      </c>
      <c r="D4798" s="8">
        <f>Weather[[#This Row],[Date]]+Weather[[#This Row],[WeatherHourlyBuckets]]</f>
        <v>45093.416666666664</v>
      </c>
      <c r="E4798">
        <v>55.4</v>
      </c>
      <c r="F4798">
        <v>87.66</v>
      </c>
      <c r="G4798">
        <v>51.8</v>
      </c>
      <c r="H4798">
        <v>30.18</v>
      </c>
      <c r="I4798">
        <v>8</v>
      </c>
      <c r="J4798" t="s">
        <v>14</v>
      </c>
    </row>
    <row r="4799" spans="1:10" x14ac:dyDescent="0.25">
      <c r="A4799" s="1">
        <v>45093</v>
      </c>
      <c r="B4799" s="7">
        <v>0.4201388888888889</v>
      </c>
      <c r="C4799" s="7">
        <v>0.41666666666666669</v>
      </c>
      <c r="D4799" s="8">
        <f>Weather[[#This Row],[Date]]+Weather[[#This Row],[WeatherHourlyBuckets]]</f>
        <v>45093.416666666664</v>
      </c>
      <c r="E4799">
        <v>55.4</v>
      </c>
      <c r="F4799">
        <v>87.66</v>
      </c>
      <c r="G4799">
        <v>51.8</v>
      </c>
      <c r="H4799">
        <v>30.18</v>
      </c>
      <c r="I4799">
        <v>4</v>
      </c>
      <c r="J4799" t="s">
        <v>23</v>
      </c>
    </row>
    <row r="4800" spans="1:10" x14ac:dyDescent="0.25">
      <c r="A4800" s="1">
        <v>45093</v>
      </c>
      <c r="B4800" s="7">
        <v>0.41666666666666669</v>
      </c>
      <c r="C4800" s="7">
        <v>0.41666666666666669</v>
      </c>
      <c r="D4800" s="8">
        <f>Weather[[#This Row],[Date]]+Weather[[#This Row],[WeatherHourlyBuckets]]</f>
        <v>45093.416666666664</v>
      </c>
      <c r="E4800">
        <v>55.4</v>
      </c>
      <c r="F4800">
        <v>87.66</v>
      </c>
      <c r="G4800">
        <v>51.8</v>
      </c>
      <c r="H4800">
        <v>30.18</v>
      </c>
      <c r="I4800">
        <v>3</v>
      </c>
      <c r="J4800" t="s">
        <v>26</v>
      </c>
    </row>
    <row r="4801" spans="1:10" x14ac:dyDescent="0.25">
      <c r="A4801" s="1">
        <v>45093</v>
      </c>
      <c r="B4801" s="7">
        <v>0.41319444444444442</v>
      </c>
      <c r="C4801" s="7">
        <v>0.375</v>
      </c>
      <c r="D4801" s="8">
        <f>Weather[[#This Row],[Date]]+Weather[[#This Row],[WeatherHourlyBuckets]]</f>
        <v>45093.375</v>
      </c>
      <c r="E4801">
        <v>55.4</v>
      </c>
      <c r="F4801">
        <v>87.66</v>
      </c>
      <c r="G4801">
        <v>51.8</v>
      </c>
      <c r="H4801">
        <v>30.18</v>
      </c>
      <c r="I4801">
        <v>5</v>
      </c>
      <c r="J4801" t="s">
        <v>23</v>
      </c>
    </row>
    <row r="4802" spans="1:10" x14ac:dyDescent="0.25">
      <c r="A4802" s="1">
        <v>45093</v>
      </c>
      <c r="B4802" s="7">
        <v>0.31944444444444442</v>
      </c>
      <c r="C4802" s="7">
        <v>0.29166666666666669</v>
      </c>
      <c r="D4802" s="8">
        <f>Weather[[#This Row],[Date]]+Weather[[#This Row],[WeatherHourlyBuckets]]</f>
        <v>45093.291666666664</v>
      </c>
      <c r="E4802">
        <v>55.4</v>
      </c>
      <c r="F4802">
        <v>87.66</v>
      </c>
      <c r="G4802">
        <v>51.8</v>
      </c>
      <c r="H4802">
        <v>30.15</v>
      </c>
      <c r="I4802">
        <v>4</v>
      </c>
      <c r="J4802" t="s">
        <v>26</v>
      </c>
    </row>
    <row r="4803" spans="1:10" x14ac:dyDescent="0.25">
      <c r="A4803" s="1">
        <v>45093</v>
      </c>
      <c r="B4803" s="7">
        <v>0.99652777777777779</v>
      </c>
      <c r="C4803" s="7">
        <v>0.95833333333333337</v>
      </c>
      <c r="D4803" s="8">
        <f>Weather[[#This Row],[Date]]+Weather[[#This Row],[WeatherHourlyBuckets]]</f>
        <v>45093.958333333336</v>
      </c>
      <c r="E4803">
        <v>51.8</v>
      </c>
      <c r="F4803">
        <v>100</v>
      </c>
      <c r="G4803">
        <v>51.8</v>
      </c>
      <c r="H4803">
        <v>30.19</v>
      </c>
      <c r="I4803">
        <v>5</v>
      </c>
      <c r="J4803" t="s">
        <v>26</v>
      </c>
    </row>
    <row r="4804" spans="1:10" x14ac:dyDescent="0.25">
      <c r="A4804" s="1">
        <v>45093</v>
      </c>
      <c r="B4804" s="7">
        <v>0.99305555555555558</v>
      </c>
      <c r="C4804" s="7">
        <v>0.95833333333333337</v>
      </c>
      <c r="D4804" s="8">
        <f>Weather[[#This Row],[Date]]+Weather[[#This Row],[WeatherHourlyBuckets]]</f>
        <v>45093.958333333336</v>
      </c>
      <c r="E4804">
        <v>51.8</v>
      </c>
      <c r="F4804">
        <v>100</v>
      </c>
      <c r="G4804">
        <v>51.8</v>
      </c>
      <c r="H4804">
        <v>30.19</v>
      </c>
      <c r="I4804">
        <v>4</v>
      </c>
      <c r="J4804" t="s">
        <v>14</v>
      </c>
    </row>
    <row r="4805" spans="1:10" x14ac:dyDescent="0.25">
      <c r="A4805" s="1">
        <v>45093</v>
      </c>
      <c r="B4805" s="7">
        <v>0.98958333333333337</v>
      </c>
      <c r="C4805" s="7">
        <v>0.95833333333333337</v>
      </c>
      <c r="D4805" s="8">
        <f>Weather[[#This Row],[Date]]+Weather[[#This Row],[WeatherHourlyBuckets]]</f>
        <v>45093.958333333336</v>
      </c>
      <c r="E4805">
        <v>51.8</v>
      </c>
      <c r="F4805">
        <v>100</v>
      </c>
      <c r="G4805">
        <v>51.8</v>
      </c>
      <c r="H4805">
        <v>30.19</v>
      </c>
      <c r="I4805">
        <v>3</v>
      </c>
      <c r="J4805" t="s">
        <v>14</v>
      </c>
    </row>
    <row r="4806" spans="1:10" x14ac:dyDescent="0.25">
      <c r="A4806" s="1">
        <v>45093</v>
      </c>
      <c r="B4806" s="7">
        <v>0.98611111111111116</v>
      </c>
      <c r="C4806" s="7">
        <v>0.95833333333333337</v>
      </c>
      <c r="D4806" s="8">
        <f>Weather[[#This Row],[Date]]+Weather[[#This Row],[WeatherHourlyBuckets]]</f>
        <v>45093.958333333336</v>
      </c>
      <c r="E4806">
        <v>51.8</v>
      </c>
      <c r="F4806">
        <v>100</v>
      </c>
      <c r="G4806">
        <v>51.8</v>
      </c>
      <c r="H4806">
        <v>30.19</v>
      </c>
      <c r="I4806">
        <v>4</v>
      </c>
      <c r="J4806" t="s">
        <v>26</v>
      </c>
    </row>
    <row r="4807" spans="1:10" x14ac:dyDescent="0.25">
      <c r="A4807" s="1">
        <v>45093</v>
      </c>
      <c r="B4807" s="7">
        <v>0.98263888888888884</v>
      </c>
      <c r="C4807" s="7">
        <v>0.95833333333333337</v>
      </c>
      <c r="D4807" s="8">
        <f>Weather[[#This Row],[Date]]+Weather[[#This Row],[WeatherHourlyBuckets]]</f>
        <v>45093.958333333336</v>
      </c>
      <c r="E4807">
        <v>51.8</v>
      </c>
      <c r="F4807">
        <v>100</v>
      </c>
      <c r="G4807">
        <v>51.8</v>
      </c>
      <c r="H4807">
        <v>30.19</v>
      </c>
      <c r="I4807">
        <v>4</v>
      </c>
      <c r="J4807" t="s">
        <v>26</v>
      </c>
    </row>
    <row r="4808" spans="1:10" x14ac:dyDescent="0.25">
      <c r="A4808" s="1">
        <v>45093</v>
      </c>
      <c r="B4808" s="7">
        <v>0.97916666666666663</v>
      </c>
      <c r="C4808" s="7">
        <v>0.95833333333333337</v>
      </c>
      <c r="D4808" s="8">
        <f>Weather[[#This Row],[Date]]+Weather[[#This Row],[WeatherHourlyBuckets]]</f>
        <v>45093.958333333336</v>
      </c>
      <c r="E4808">
        <v>51.8</v>
      </c>
      <c r="F4808">
        <v>100</v>
      </c>
      <c r="G4808">
        <v>51.8</v>
      </c>
      <c r="H4808">
        <v>30.19</v>
      </c>
      <c r="I4808">
        <v>3</v>
      </c>
      <c r="J4808" t="s">
        <v>26</v>
      </c>
    </row>
    <row r="4809" spans="1:10" x14ac:dyDescent="0.25">
      <c r="A4809" s="1">
        <v>45093</v>
      </c>
      <c r="B4809" s="7">
        <v>0.96527777777777779</v>
      </c>
      <c r="C4809" s="7">
        <v>0.95833333333333337</v>
      </c>
      <c r="D4809" s="8">
        <f>Weather[[#This Row],[Date]]+Weather[[#This Row],[WeatherHourlyBuckets]]</f>
        <v>45093.958333333336</v>
      </c>
      <c r="E4809">
        <v>51.8</v>
      </c>
      <c r="F4809">
        <v>100</v>
      </c>
      <c r="G4809">
        <v>51.8</v>
      </c>
      <c r="H4809">
        <v>30.18</v>
      </c>
      <c r="I4809">
        <v>3</v>
      </c>
      <c r="J4809" t="s">
        <v>23</v>
      </c>
    </row>
    <row r="4810" spans="1:10" x14ac:dyDescent="0.25">
      <c r="A4810" s="1">
        <v>45093</v>
      </c>
      <c r="B4810" s="7">
        <v>0.96180555555555558</v>
      </c>
      <c r="C4810" s="7">
        <v>0.95833333333333337</v>
      </c>
      <c r="D4810" s="8">
        <f>Weather[[#This Row],[Date]]+Weather[[#This Row],[WeatherHourlyBuckets]]</f>
        <v>45093.958333333336</v>
      </c>
      <c r="E4810">
        <v>51.8</v>
      </c>
      <c r="F4810">
        <v>100</v>
      </c>
      <c r="G4810">
        <v>51.8</v>
      </c>
      <c r="H4810">
        <v>30.18</v>
      </c>
      <c r="I4810">
        <v>3</v>
      </c>
      <c r="J4810" t="s">
        <v>14</v>
      </c>
    </row>
    <row r="4811" spans="1:10" x14ac:dyDescent="0.25">
      <c r="A4811" s="1">
        <v>45093</v>
      </c>
      <c r="B4811" s="7">
        <v>0.95833333333333337</v>
      </c>
      <c r="C4811" s="7">
        <v>0.95833333333333337</v>
      </c>
      <c r="D4811" s="8">
        <f>Weather[[#This Row],[Date]]+Weather[[#This Row],[WeatherHourlyBuckets]]</f>
        <v>45093.958333333336</v>
      </c>
      <c r="E4811">
        <v>51.8</v>
      </c>
      <c r="F4811">
        <v>100</v>
      </c>
      <c r="G4811">
        <v>51.8</v>
      </c>
      <c r="H4811">
        <v>30.18</v>
      </c>
      <c r="I4811">
        <v>3</v>
      </c>
      <c r="J4811" t="s">
        <v>14</v>
      </c>
    </row>
    <row r="4812" spans="1:10" x14ac:dyDescent="0.25">
      <c r="A4812" s="1">
        <v>45093</v>
      </c>
      <c r="B4812" s="7">
        <v>0.95486111111111116</v>
      </c>
      <c r="C4812" s="7">
        <v>0.91666666666666663</v>
      </c>
      <c r="D4812" s="8">
        <f>Weather[[#This Row],[Date]]+Weather[[#This Row],[WeatherHourlyBuckets]]</f>
        <v>45093.916666666664</v>
      </c>
      <c r="E4812">
        <v>51.8</v>
      </c>
      <c r="F4812">
        <v>100</v>
      </c>
      <c r="G4812">
        <v>51.8</v>
      </c>
      <c r="H4812">
        <v>30.17</v>
      </c>
      <c r="I4812">
        <v>4</v>
      </c>
      <c r="J4812" t="s">
        <v>14</v>
      </c>
    </row>
    <row r="4813" spans="1:10" x14ac:dyDescent="0.25">
      <c r="A4813" s="1">
        <v>45093</v>
      </c>
      <c r="B4813" s="7">
        <v>0.95138888888888884</v>
      </c>
      <c r="C4813" s="7">
        <v>0.91666666666666663</v>
      </c>
      <c r="D4813" s="8">
        <f>Weather[[#This Row],[Date]]+Weather[[#This Row],[WeatherHourlyBuckets]]</f>
        <v>45093.916666666664</v>
      </c>
      <c r="E4813">
        <v>51.8</v>
      </c>
      <c r="F4813">
        <v>100</v>
      </c>
      <c r="G4813">
        <v>51.8</v>
      </c>
      <c r="H4813">
        <v>30.17</v>
      </c>
      <c r="I4813">
        <v>5</v>
      </c>
      <c r="J4813" t="s">
        <v>14</v>
      </c>
    </row>
    <row r="4814" spans="1:10" x14ac:dyDescent="0.25">
      <c r="A4814" s="1">
        <v>45093</v>
      </c>
      <c r="B4814" s="7">
        <v>0.94791666666666663</v>
      </c>
      <c r="C4814" s="7">
        <v>0.91666666666666663</v>
      </c>
      <c r="D4814" s="8">
        <f>Weather[[#This Row],[Date]]+Weather[[#This Row],[WeatherHourlyBuckets]]</f>
        <v>45093.916666666664</v>
      </c>
      <c r="E4814">
        <v>51.8</v>
      </c>
      <c r="F4814">
        <v>100</v>
      </c>
      <c r="G4814">
        <v>51.8</v>
      </c>
      <c r="H4814">
        <v>30.18</v>
      </c>
      <c r="I4814">
        <v>4</v>
      </c>
      <c r="J4814" t="s">
        <v>14</v>
      </c>
    </row>
    <row r="4815" spans="1:10" x14ac:dyDescent="0.25">
      <c r="A4815" s="1">
        <v>45093</v>
      </c>
      <c r="B4815" s="7">
        <v>0.94444444444444442</v>
      </c>
      <c r="C4815" s="7">
        <v>0.91666666666666663</v>
      </c>
      <c r="D4815" s="8">
        <f>Weather[[#This Row],[Date]]+Weather[[#This Row],[WeatherHourlyBuckets]]</f>
        <v>45093.916666666664</v>
      </c>
      <c r="E4815">
        <v>51.8</v>
      </c>
      <c r="F4815">
        <v>100</v>
      </c>
      <c r="G4815">
        <v>51.8</v>
      </c>
      <c r="H4815">
        <v>30.18</v>
      </c>
      <c r="I4815">
        <v>7</v>
      </c>
      <c r="J4815" t="s">
        <v>26</v>
      </c>
    </row>
    <row r="4816" spans="1:10" x14ac:dyDescent="0.25">
      <c r="A4816" s="1">
        <v>45093</v>
      </c>
      <c r="B4816" s="7">
        <v>0.94097222222222221</v>
      </c>
      <c r="C4816" s="7">
        <v>0.91666666666666663</v>
      </c>
      <c r="D4816" s="8">
        <f>Weather[[#This Row],[Date]]+Weather[[#This Row],[WeatherHourlyBuckets]]</f>
        <v>45093.916666666664</v>
      </c>
      <c r="E4816">
        <v>51.8</v>
      </c>
      <c r="F4816">
        <v>100</v>
      </c>
      <c r="G4816">
        <v>51.8</v>
      </c>
      <c r="H4816">
        <v>30.19</v>
      </c>
      <c r="I4816">
        <v>6</v>
      </c>
      <c r="J4816" t="s">
        <v>23</v>
      </c>
    </row>
    <row r="4817" spans="1:10" x14ac:dyDescent="0.25">
      <c r="A4817" s="1">
        <v>45093</v>
      </c>
      <c r="B4817" s="7">
        <v>0.9375</v>
      </c>
      <c r="C4817" s="7">
        <v>0.91666666666666663</v>
      </c>
      <c r="D4817" s="8">
        <f>Weather[[#This Row],[Date]]+Weather[[#This Row],[WeatherHourlyBuckets]]</f>
        <v>45093.916666666664</v>
      </c>
      <c r="E4817">
        <v>51.8</v>
      </c>
      <c r="F4817">
        <v>100</v>
      </c>
      <c r="G4817">
        <v>51.8</v>
      </c>
      <c r="H4817">
        <v>30.2</v>
      </c>
      <c r="I4817">
        <v>6</v>
      </c>
      <c r="J4817" t="s">
        <v>26</v>
      </c>
    </row>
    <row r="4818" spans="1:10" x14ac:dyDescent="0.25">
      <c r="A4818" s="1">
        <v>45093</v>
      </c>
      <c r="B4818" s="7">
        <v>0.92013888888888884</v>
      </c>
      <c r="C4818" s="7">
        <v>0.91666666666666663</v>
      </c>
      <c r="D4818" s="8">
        <f>Weather[[#This Row],[Date]]+Weather[[#This Row],[WeatherHourlyBuckets]]</f>
        <v>45093.916666666664</v>
      </c>
      <c r="E4818">
        <v>51.8</v>
      </c>
      <c r="F4818">
        <v>100</v>
      </c>
      <c r="G4818">
        <v>51.8</v>
      </c>
      <c r="H4818">
        <v>30.22</v>
      </c>
      <c r="I4818">
        <v>3</v>
      </c>
      <c r="J4818" t="s">
        <v>22</v>
      </c>
    </row>
    <row r="4819" spans="1:10" x14ac:dyDescent="0.25">
      <c r="A4819" s="1">
        <v>45093</v>
      </c>
      <c r="B4819" s="7">
        <v>0.91666666666666663</v>
      </c>
      <c r="C4819" s="7">
        <v>0.91666666666666663</v>
      </c>
      <c r="D4819" s="8">
        <f>Weather[[#This Row],[Date]]+Weather[[#This Row],[WeatherHourlyBuckets]]</f>
        <v>45093.916666666664</v>
      </c>
      <c r="E4819">
        <v>51.8</v>
      </c>
      <c r="F4819">
        <v>100</v>
      </c>
      <c r="G4819">
        <v>51.8</v>
      </c>
      <c r="H4819">
        <v>30.22</v>
      </c>
      <c r="I4819">
        <v>4</v>
      </c>
      <c r="J4819" t="s">
        <v>22</v>
      </c>
    </row>
    <row r="4820" spans="1:10" x14ac:dyDescent="0.25">
      <c r="A4820" s="1">
        <v>45093</v>
      </c>
      <c r="B4820" s="7">
        <v>0.79166666666666663</v>
      </c>
      <c r="C4820" s="7">
        <v>0.79166666666666663</v>
      </c>
      <c r="D4820" s="8">
        <f>Weather[[#This Row],[Date]]+Weather[[#This Row],[WeatherHourlyBuckets]]</f>
        <v>45093.791666666664</v>
      </c>
      <c r="E4820">
        <v>51.8</v>
      </c>
      <c r="F4820">
        <v>100</v>
      </c>
      <c r="G4820">
        <v>51.8</v>
      </c>
      <c r="H4820">
        <v>30.17</v>
      </c>
      <c r="I4820">
        <v>7</v>
      </c>
      <c r="J4820" t="s">
        <v>23</v>
      </c>
    </row>
    <row r="4821" spans="1:10" x14ac:dyDescent="0.25">
      <c r="A4821" s="1">
        <v>45093</v>
      </c>
      <c r="B4821" s="7">
        <v>0.74652777777777779</v>
      </c>
      <c r="C4821" s="7">
        <v>0.70833333333333337</v>
      </c>
      <c r="D4821" s="8">
        <f>Weather[[#This Row],[Date]]+Weather[[#This Row],[WeatherHourlyBuckets]]</f>
        <v>45093.708333333336</v>
      </c>
      <c r="E4821">
        <v>51.8</v>
      </c>
      <c r="F4821">
        <v>100</v>
      </c>
      <c r="G4821">
        <v>51.8</v>
      </c>
      <c r="H4821">
        <v>30.16</v>
      </c>
      <c r="I4821">
        <v>11</v>
      </c>
      <c r="J4821" t="s">
        <v>26</v>
      </c>
    </row>
    <row r="4822" spans="1:10" x14ac:dyDescent="0.25">
      <c r="A4822" s="1">
        <v>45093</v>
      </c>
      <c r="B4822" s="7">
        <v>0.27430555555555558</v>
      </c>
      <c r="C4822" s="7">
        <v>0.25</v>
      </c>
      <c r="D4822" s="8">
        <f>Weather[[#This Row],[Date]]+Weather[[#This Row],[WeatherHourlyBuckets]]</f>
        <v>45093.25</v>
      </c>
      <c r="E4822">
        <v>51.8</v>
      </c>
      <c r="F4822">
        <v>100</v>
      </c>
      <c r="G4822">
        <v>51.8</v>
      </c>
      <c r="H4822">
        <v>30.12</v>
      </c>
      <c r="J4822" t="s">
        <v>20</v>
      </c>
    </row>
    <row r="4823" spans="1:10" x14ac:dyDescent="0.25">
      <c r="A4823" s="1">
        <v>45093</v>
      </c>
      <c r="B4823" s="7">
        <v>0.27083333333333331</v>
      </c>
      <c r="C4823" s="7">
        <v>0.25</v>
      </c>
      <c r="D4823" s="8">
        <f>Weather[[#This Row],[Date]]+Weather[[#This Row],[WeatherHourlyBuckets]]</f>
        <v>45093.25</v>
      </c>
      <c r="E4823">
        <v>51.8</v>
      </c>
      <c r="F4823">
        <v>100</v>
      </c>
      <c r="G4823">
        <v>51.8</v>
      </c>
      <c r="H4823">
        <v>30.12</v>
      </c>
      <c r="J4823" t="s">
        <v>20</v>
      </c>
    </row>
    <row r="4824" spans="1:10" x14ac:dyDescent="0.25">
      <c r="A4824" s="1">
        <v>45093</v>
      </c>
      <c r="B4824" s="7">
        <v>0.16319444444444445</v>
      </c>
      <c r="C4824" s="7">
        <v>0.125</v>
      </c>
      <c r="D4824" s="8">
        <f>Weather[[#This Row],[Date]]+Weather[[#This Row],[WeatherHourlyBuckets]]</f>
        <v>45093.125</v>
      </c>
      <c r="E4824">
        <v>51.8</v>
      </c>
      <c r="F4824">
        <v>100</v>
      </c>
      <c r="G4824">
        <v>51.8</v>
      </c>
      <c r="H4824">
        <v>30.08</v>
      </c>
      <c r="J4824" t="s">
        <v>20</v>
      </c>
    </row>
    <row r="4825" spans="1:10" x14ac:dyDescent="0.25">
      <c r="A4825" s="1">
        <v>45093</v>
      </c>
      <c r="B4825" s="7">
        <v>0.15972222222222221</v>
      </c>
      <c r="C4825" s="7">
        <v>0.125</v>
      </c>
      <c r="D4825" s="8">
        <f>Weather[[#This Row],[Date]]+Weather[[#This Row],[WeatherHourlyBuckets]]</f>
        <v>45093.125</v>
      </c>
      <c r="E4825">
        <v>51.8</v>
      </c>
      <c r="F4825">
        <v>100</v>
      </c>
      <c r="G4825">
        <v>51.8</v>
      </c>
      <c r="H4825">
        <v>30.08</v>
      </c>
      <c r="I4825">
        <v>3</v>
      </c>
      <c r="J4825" t="s">
        <v>16</v>
      </c>
    </row>
    <row r="4826" spans="1:10" x14ac:dyDescent="0.25">
      <c r="A4826" s="1">
        <v>45093</v>
      </c>
      <c r="B4826" s="7">
        <v>0.15625</v>
      </c>
      <c r="C4826" s="7">
        <v>0.125</v>
      </c>
      <c r="D4826" s="8">
        <f>Weather[[#This Row],[Date]]+Weather[[#This Row],[WeatherHourlyBuckets]]</f>
        <v>45093.125</v>
      </c>
      <c r="E4826">
        <v>51.8</v>
      </c>
      <c r="F4826">
        <v>100</v>
      </c>
      <c r="G4826">
        <v>51.8</v>
      </c>
      <c r="H4826">
        <v>30.08</v>
      </c>
      <c r="I4826">
        <v>4</v>
      </c>
      <c r="J4826" t="s">
        <v>16</v>
      </c>
    </row>
    <row r="4827" spans="1:10" x14ac:dyDescent="0.25">
      <c r="A4827" s="1">
        <v>45093</v>
      </c>
      <c r="B4827" s="7">
        <v>0.15277777777777779</v>
      </c>
      <c r="C4827" s="7">
        <v>0.125</v>
      </c>
      <c r="D4827" s="8">
        <f>Weather[[#This Row],[Date]]+Weather[[#This Row],[WeatherHourlyBuckets]]</f>
        <v>45093.125</v>
      </c>
      <c r="E4827">
        <v>51.8</v>
      </c>
      <c r="F4827">
        <v>100</v>
      </c>
      <c r="G4827">
        <v>51.8</v>
      </c>
      <c r="H4827">
        <v>30.08</v>
      </c>
      <c r="I4827">
        <v>3</v>
      </c>
      <c r="J4827" t="s">
        <v>16</v>
      </c>
    </row>
    <row r="4828" spans="1:10" x14ac:dyDescent="0.25">
      <c r="A4828" s="1">
        <v>45093</v>
      </c>
      <c r="B4828" s="7">
        <v>0.14930555555555555</v>
      </c>
      <c r="C4828" s="7">
        <v>0.125</v>
      </c>
      <c r="D4828" s="8">
        <f>Weather[[#This Row],[Date]]+Weather[[#This Row],[WeatherHourlyBuckets]]</f>
        <v>45093.125</v>
      </c>
      <c r="E4828">
        <v>51.8</v>
      </c>
      <c r="F4828">
        <v>100</v>
      </c>
      <c r="G4828">
        <v>51.8</v>
      </c>
      <c r="H4828">
        <v>30.08</v>
      </c>
      <c r="I4828">
        <v>4</v>
      </c>
      <c r="J4828" t="s">
        <v>16</v>
      </c>
    </row>
    <row r="4829" spans="1:10" x14ac:dyDescent="0.25">
      <c r="A4829" s="1">
        <v>45093</v>
      </c>
      <c r="B4829" s="7">
        <v>0.14583333333333334</v>
      </c>
      <c r="C4829" s="7">
        <v>0.125</v>
      </c>
      <c r="D4829" s="8">
        <f>Weather[[#This Row],[Date]]+Weather[[#This Row],[WeatherHourlyBuckets]]</f>
        <v>45093.125</v>
      </c>
      <c r="E4829">
        <v>51.8</v>
      </c>
      <c r="F4829">
        <v>100</v>
      </c>
      <c r="G4829">
        <v>51.8</v>
      </c>
      <c r="H4829">
        <v>30.08</v>
      </c>
      <c r="I4829">
        <v>4</v>
      </c>
      <c r="J4829" t="s">
        <v>16</v>
      </c>
    </row>
    <row r="4830" spans="1:10" x14ac:dyDescent="0.25">
      <c r="A4830" s="1">
        <v>45093</v>
      </c>
      <c r="B4830" s="7">
        <v>0.13194444444444445</v>
      </c>
      <c r="C4830" s="7">
        <v>0.125</v>
      </c>
      <c r="D4830" s="8">
        <f>Weather[[#This Row],[Date]]+Weather[[#This Row],[WeatherHourlyBuckets]]</f>
        <v>45093.125</v>
      </c>
      <c r="E4830">
        <v>51.8</v>
      </c>
      <c r="F4830">
        <v>100</v>
      </c>
      <c r="G4830">
        <v>51.8</v>
      </c>
      <c r="H4830">
        <v>30.08</v>
      </c>
      <c r="I4830">
        <v>5</v>
      </c>
      <c r="J4830" t="s">
        <v>16</v>
      </c>
    </row>
    <row r="4831" spans="1:10" x14ac:dyDescent="0.25">
      <c r="A4831" s="1">
        <v>45093</v>
      </c>
      <c r="B4831" s="7">
        <v>0.12847222222222221</v>
      </c>
      <c r="C4831" s="7">
        <v>0.125</v>
      </c>
      <c r="D4831" s="8">
        <f>Weather[[#This Row],[Date]]+Weather[[#This Row],[WeatherHourlyBuckets]]</f>
        <v>45093.125</v>
      </c>
      <c r="E4831">
        <v>51.8</v>
      </c>
      <c r="F4831">
        <v>100</v>
      </c>
      <c r="G4831">
        <v>51.8</v>
      </c>
      <c r="H4831">
        <v>30.08</v>
      </c>
      <c r="I4831">
        <v>4</v>
      </c>
      <c r="J4831" t="s">
        <v>16</v>
      </c>
    </row>
    <row r="4832" spans="1:10" x14ac:dyDescent="0.25">
      <c r="A4832" s="1">
        <v>45093</v>
      </c>
      <c r="B4832" s="7">
        <v>0.125</v>
      </c>
      <c r="C4832" s="7">
        <v>0.125</v>
      </c>
      <c r="D4832" s="8">
        <f>Weather[[#This Row],[Date]]+Weather[[#This Row],[WeatherHourlyBuckets]]</f>
        <v>45093.125</v>
      </c>
      <c r="E4832">
        <v>51.8</v>
      </c>
      <c r="F4832">
        <v>100</v>
      </c>
      <c r="G4832">
        <v>51.8</v>
      </c>
      <c r="H4832">
        <v>30.08</v>
      </c>
      <c r="I4832">
        <v>4</v>
      </c>
      <c r="J4832" t="s">
        <v>18</v>
      </c>
    </row>
    <row r="4833" spans="1:10" x14ac:dyDescent="0.25">
      <c r="A4833" s="1">
        <v>45093</v>
      </c>
      <c r="B4833" s="7">
        <v>0.12152777777777778</v>
      </c>
      <c r="C4833" s="7">
        <v>8.3333333333333329E-2</v>
      </c>
      <c r="D4833" s="8">
        <f>Weather[[#This Row],[Date]]+Weather[[#This Row],[WeatherHourlyBuckets]]</f>
        <v>45093.083333333336</v>
      </c>
      <c r="E4833">
        <v>51.8</v>
      </c>
      <c r="F4833">
        <v>100</v>
      </c>
      <c r="G4833">
        <v>51.8</v>
      </c>
      <c r="H4833">
        <v>30.09</v>
      </c>
      <c r="I4833">
        <v>3</v>
      </c>
      <c r="J4833" t="s">
        <v>18</v>
      </c>
    </row>
    <row r="4834" spans="1:10" x14ac:dyDescent="0.25">
      <c r="A4834" s="1">
        <v>45093</v>
      </c>
      <c r="B4834" s="7">
        <v>0.92361111111111116</v>
      </c>
      <c r="C4834" s="7">
        <v>0.91666666666666663</v>
      </c>
      <c r="D4834" s="8">
        <f>Weather[[#This Row],[Date]]+Weather[[#This Row],[WeatherHourlyBuckets]]</f>
        <v>45093.916666666664</v>
      </c>
      <c r="E4834">
        <v>53.6</v>
      </c>
      <c r="F4834">
        <v>93.6</v>
      </c>
      <c r="G4834">
        <v>51.8</v>
      </c>
      <c r="H4834">
        <v>30.22</v>
      </c>
      <c r="I4834">
        <v>3</v>
      </c>
      <c r="J4834" t="s">
        <v>13</v>
      </c>
    </row>
    <row r="4835" spans="1:10" x14ac:dyDescent="0.25">
      <c r="A4835" s="1">
        <v>45093</v>
      </c>
      <c r="B4835" s="7">
        <v>0.91319444444444442</v>
      </c>
      <c r="C4835" s="7">
        <v>0.875</v>
      </c>
      <c r="D4835" s="8">
        <f>Weather[[#This Row],[Date]]+Weather[[#This Row],[WeatherHourlyBuckets]]</f>
        <v>45093.875</v>
      </c>
      <c r="E4835">
        <v>53.6</v>
      </c>
      <c r="F4835">
        <v>93.6</v>
      </c>
      <c r="G4835">
        <v>51.8</v>
      </c>
      <c r="H4835">
        <v>30.22</v>
      </c>
      <c r="I4835">
        <v>4</v>
      </c>
      <c r="J4835" t="s">
        <v>22</v>
      </c>
    </row>
    <row r="4836" spans="1:10" x14ac:dyDescent="0.25">
      <c r="A4836" s="1">
        <v>45093</v>
      </c>
      <c r="B4836" s="7">
        <v>0.90972222222222221</v>
      </c>
      <c r="C4836" s="7">
        <v>0.875</v>
      </c>
      <c r="D4836" s="8">
        <f>Weather[[#This Row],[Date]]+Weather[[#This Row],[WeatherHourlyBuckets]]</f>
        <v>45093.875</v>
      </c>
      <c r="E4836">
        <v>53.6</v>
      </c>
      <c r="F4836">
        <v>93.6</v>
      </c>
      <c r="G4836">
        <v>51.8</v>
      </c>
      <c r="H4836">
        <v>30.22</v>
      </c>
      <c r="I4836">
        <v>4</v>
      </c>
      <c r="J4836" t="s">
        <v>22</v>
      </c>
    </row>
    <row r="4837" spans="1:10" x14ac:dyDescent="0.25">
      <c r="A4837" s="1">
        <v>45093</v>
      </c>
      <c r="B4837" s="7">
        <v>0.90625</v>
      </c>
      <c r="C4837" s="7">
        <v>0.875</v>
      </c>
      <c r="D4837" s="8">
        <f>Weather[[#This Row],[Date]]+Weather[[#This Row],[WeatherHourlyBuckets]]</f>
        <v>45093.875</v>
      </c>
      <c r="E4837">
        <v>53.6</v>
      </c>
      <c r="F4837">
        <v>93.6</v>
      </c>
      <c r="G4837">
        <v>51.8</v>
      </c>
      <c r="H4837">
        <v>30.22</v>
      </c>
      <c r="I4837">
        <v>6</v>
      </c>
      <c r="J4837" t="s">
        <v>22</v>
      </c>
    </row>
    <row r="4838" spans="1:10" x14ac:dyDescent="0.25">
      <c r="A4838" s="1">
        <v>45093</v>
      </c>
      <c r="B4838" s="7">
        <v>0.90277777777777779</v>
      </c>
      <c r="C4838" s="7">
        <v>0.875</v>
      </c>
      <c r="D4838" s="8">
        <f>Weather[[#This Row],[Date]]+Weather[[#This Row],[WeatherHourlyBuckets]]</f>
        <v>45093.875</v>
      </c>
      <c r="E4838">
        <v>53.6</v>
      </c>
      <c r="F4838">
        <v>93.6</v>
      </c>
      <c r="G4838">
        <v>51.8</v>
      </c>
      <c r="H4838">
        <v>30.22</v>
      </c>
      <c r="I4838">
        <v>5</v>
      </c>
      <c r="J4838" t="s">
        <v>22</v>
      </c>
    </row>
    <row r="4839" spans="1:10" x14ac:dyDescent="0.25">
      <c r="A4839" s="1">
        <v>45093</v>
      </c>
      <c r="B4839" s="7">
        <v>0.89930555555555558</v>
      </c>
      <c r="C4839" s="7">
        <v>0.875</v>
      </c>
      <c r="D4839" s="8">
        <f>Weather[[#This Row],[Date]]+Weather[[#This Row],[WeatherHourlyBuckets]]</f>
        <v>45093.875</v>
      </c>
      <c r="E4839">
        <v>53.6</v>
      </c>
      <c r="F4839">
        <v>93.6</v>
      </c>
      <c r="G4839">
        <v>51.8</v>
      </c>
      <c r="H4839">
        <v>30.22</v>
      </c>
      <c r="I4839">
        <v>5</v>
      </c>
      <c r="J4839" t="s">
        <v>22</v>
      </c>
    </row>
    <row r="4840" spans="1:10" x14ac:dyDescent="0.25">
      <c r="A4840" s="1">
        <v>45093</v>
      </c>
      <c r="B4840" s="7">
        <v>0.89583333333333337</v>
      </c>
      <c r="C4840" s="7">
        <v>0.875</v>
      </c>
      <c r="D4840" s="8">
        <f>Weather[[#This Row],[Date]]+Weather[[#This Row],[WeatherHourlyBuckets]]</f>
        <v>45093.875</v>
      </c>
      <c r="E4840">
        <v>53.6</v>
      </c>
      <c r="F4840">
        <v>93.6</v>
      </c>
      <c r="G4840">
        <v>51.8</v>
      </c>
      <c r="H4840">
        <v>30.22</v>
      </c>
      <c r="I4840">
        <v>5</v>
      </c>
      <c r="J4840" t="s">
        <v>12</v>
      </c>
    </row>
    <row r="4841" spans="1:10" x14ac:dyDescent="0.25">
      <c r="A4841" s="1">
        <v>45093</v>
      </c>
      <c r="B4841" s="7">
        <v>0.88541666666666663</v>
      </c>
      <c r="C4841" s="7">
        <v>0.875</v>
      </c>
      <c r="D4841" s="8">
        <f>Weather[[#This Row],[Date]]+Weather[[#This Row],[WeatherHourlyBuckets]]</f>
        <v>45093.875</v>
      </c>
      <c r="E4841">
        <v>53.6</v>
      </c>
      <c r="F4841">
        <v>93.6</v>
      </c>
      <c r="G4841">
        <v>51.8</v>
      </c>
      <c r="H4841">
        <v>30.21</v>
      </c>
      <c r="I4841">
        <v>4</v>
      </c>
      <c r="J4841" t="s">
        <v>22</v>
      </c>
    </row>
    <row r="4842" spans="1:10" x14ac:dyDescent="0.25">
      <c r="A4842" s="1">
        <v>45093</v>
      </c>
      <c r="B4842" s="7">
        <v>0.88194444444444442</v>
      </c>
      <c r="C4842" s="7">
        <v>0.875</v>
      </c>
      <c r="D4842" s="8">
        <f>Weather[[#This Row],[Date]]+Weather[[#This Row],[WeatherHourlyBuckets]]</f>
        <v>45093.875</v>
      </c>
      <c r="E4842">
        <v>53.6</v>
      </c>
      <c r="F4842">
        <v>93.6</v>
      </c>
      <c r="G4842">
        <v>51.8</v>
      </c>
      <c r="H4842">
        <v>30.21</v>
      </c>
      <c r="I4842">
        <v>3</v>
      </c>
      <c r="J4842" t="s">
        <v>12</v>
      </c>
    </row>
    <row r="4843" spans="1:10" x14ac:dyDescent="0.25">
      <c r="A4843" s="1">
        <v>45093</v>
      </c>
      <c r="B4843" s="7">
        <v>0.87847222222222221</v>
      </c>
      <c r="C4843" s="7">
        <v>0.875</v>
      </c>
      <c r="D4843" s="8">
        <f>Weather[[#This Row],[Date]]+Weather[[#This Row],[WeatherHourlyBuckets]]</f>
        <v>45093.875</v>
      </c>
      <c r="E4843">
        <v>53.6</v>
      </c>
      <c r="F4843">
        <v>93.6</v>
      </c>
      <c r="G4843">
        <v>51.8</v>
      </c>
      <c r="H4843">
        <v>30.21</v>
      </c>
      <c r="I4843">
        <v>3</v>
      </c>
      <c r="J4843" t="s">
        <v>21</v>
      </c>
    </row>
    <row r="4844" spans="1:10" x14ac:dyDescent="0.25">
      <c r="A4844" s="1">
        <v>45093</v>
      </c>
      <c r="B4844" s="7">
        <v>0.875</v>
      </c>
      <c r="C4844" s="7">
        <v>0.875</v>
      </c>
      <c r="D4844" s="8">
        <f>Weather[[#This Row],[Date]]+Weather[[#This Row],[WeatherHourlyBuckets]]</f>
        <v>45093.875</v>
      </c>
      <c r="E4844">
        <v>53.6</v>
      </c>
      <c r="F4844">
        <v>93.6</v>
      </c>
      <c r="G4844">
        <v>51.8</v>
      </c>
      <c r="H4844">
        <v>30.2</v>
      </c>
      <c r="I4844">
        <v>3</v>
      </c>
      <c r="J4844" t="s">
        <v>11</v>
      </c>
    </row>
    <row r="4845" spans="1:10" x14ac:dyDescent="0.25">
      <c r="A4845" s="1">
        <v>45093</v>
      </c>
      <c r="B4845" s="7">
        <v>0.87152777777777779</v>
      </c>
      <c r="C4845" s="7">
        <v>0.83333333333333337</v>
      </c>
      <c r="D4845" s="8">
        <f>Weather[[#This Row],[Date]]+Weather[[#This Row],[WeatherHourlyBuckets]]</f>
        <v>45093.833333333336</v>
      </c>
      <c r="E4845">
        <v>53.6</v>
      </c>
      <c r="F4845">
        <v>93.6</v>
      </c>
      <c r="G4845">
        <v>51.8</v>
      </c>
      <c r="H4845">
        <v>30.19</v>
      </c>
      <c r="I4845">
        <v>5</v>
      </c>
      <c r="J4845" t="s">
        <v>22</v>
      </c>
    </row>
    <row r="4846" spans="1:10" x14ac:dyDescent="0.25">
      <c r="A4846" s="1">
        <v>45093</v>
      </c>
      <c r="B4846" s="7">
        <v>0.83333333333333337</v>
      </c>
      <c r="C4846" s="7">
        <v>0.83333333333333337</v>
      </c>
      <c r="D4846" s="8">
        <f>Weather[[#This Row],[Date]]+Weather[[#This Row],[WeatherHourlyBuckets]]</f>
        <v>45093.833333333336</v>
      </c>
      <c r="E4846">
        <v>53.6</v>
      </c>
      <c r="F4846">
        <v>93.6</v>
      </c>
      <c r="G4846">
        <v>51.8</v>
      </c>
      <c r="H4846">
        <v>30.19</v>
      </c>
      <c r="I4846">
        <v>3</v>
      </c>
      <c r="J4846" t="s">
        <v>13</v>
      </c>
    </row>
    <row r="4847" spans="1:10" x14ac:dyDescent="0.25">
      <c r="A4847" s="1">
        <v>45093</v>
      </c>
      <c r="B4847" s="7">
        <v>0.82986111111111116</v>
      </c>
      <c r="C4847" s="7">
        <v>0.79166666666666663</v>
      </c>
      <c r="D4847" s="8">
        <f>Weather[[#This Row],[Date]]+Weather[[#This Row],[WeatherHourlyBuckets]]</f>
        <v>45093.791666666664</v>
      </c>
      <c r="E4847">
        <v>53.6</v>
      </c>
      <c r="F4847">
        <v>93.6</v>
      </c>
      <c r="G4847">
        <v>51.8</v>
      </c>
      <c r="H4847">
        <v>30.19</v>
      </c>
      <c r="I4847">
        <v>5</v>
      </c>
      <c r="J4847" t="s">
        <v>22</v>
      </c>
    </row>
    <row r="4848" spans="1:10" x14ac:dyDescent="0.25">
      <c r="A4848" s="1">
        <v>45093</v>
      </c>
      <c r="B4848" s="7">
        <v>0.66666666666666663</v>
      </c>
      <c r="C4848" s="7">
        <v>0.66666666666666663</v>
      </c>
      <c r="D4848" s="8">
        <f>Weather[[#This Row],[Date]]+Weather[[#This Row],[WeatherHourlyBuckets]]</f>
        <v>45093.666666666664</v>
      </c>
      <c r="E4848">
        <v>53.6</v>
      </c>
      <c r="F4848">
        <v>93.6</v>
      </c>
      <c r="G4848">
        <v>51.8</v>
      </c>
      <c r="H4848">
        <v>30.17</v>
      </c>
      <c r="I4848">
        <v>5</v>
      </c>
      <c r="J4848" t="s">
        <v>23</v>
      </c>
    </row>
    <row r="4849" spans="1:10" x14ac:dyDescent="0.25">
      <c r="A4849" s="1">
        <v>45093</v>
      </c>
      <c r="B4849" s="7">
        <v>0.38194444444444442</v>
      </c>
      <c r="C4849" s="7">
        <v>0.375</v>
      </c>
      <c r="D4849" s="8">
        <f>Weather[[#This Row],[Date]]+Weather[[#This Row],[WeatherHourlyBuckets]]</f>
        <v>45093.375</v>
      </c>
      <c r="E4849">
        <v>53.6</v>
      </c>
      <c r="F4849">
        <v>93.6</v>
      </c>
      <c r="G4849">
        <v>51.8</v>
      </c>
      <c r="H4849">
        <v>30.18</v>
      </c>
      <c r="I4849">
        <v>4</v>
      </c>
      <c r="J4849" t="s">
        <v>26</v>
      </c>
    </row>
    <row r="4850" spans="1:10" x14ac:dyDescent="0.25">
      <c r="A4850" s="1">
        <v>45093</v>
      </c>
      <c r="B4850" s="7">
        <v>0.37847222222222221</v>
      </c>
      <c r="C4850" s="7">
        <v>0.375</v>
      </c>
      <c r="D4850" s="8">
        <f>Weather[[#This Row],[Date]]+Weather[[#This Row],[WeatherHourlyBuckets]]</f>
        <v>45093.375</v>
      </c>
      <c r="E4850">
        <v>53.6</v>
      </c>
      <c r="F4850">
        <v>93.6</v>
      </c>
      <c r="G4850">
        <v>51.8</v>
      </c>
      <c r="H4850">
        <v>30.18</v>
      </c>
      <c r="I4850">
        <v>6</v>
      </c>
      <c r="J4850" t="s">
        <v>26</v>
      </c>
    </row>
    <row r="4851" spans="1:10" x14ac:dyDescent="0.25">
      <c r="A4851" s="1">
        <v>45093</v>
      </c>
      <c r="B4851" s="7">
        <v>0.375</v>
      </c>
      <c r="C4851" s="7">
        <v>0.375</v>
      </c>
      <c r="D4851" s="8">
        <f>Weather[[#This Row],[Date]]+Weather[[#This Row],[WeatherHourlyBuckets]]</f>
        <v>45093.375</v>
      </c>
      <c r="E4851">
        <v>53.6</v>
      </c>
      <c r="F4851">
        <v>93.6</v>
      </c>
      <c r="G4851">
        <v>51.8</v>
      </c>
      <c r="H4851">
        <v>30.18</v>
      </c>
      <c r="I4851">
        <v>7</v>
      </c>
      <c r="J4851" t="s">
        <v>14</v>
      </c>
    </row>
    <row r="4852" spans="1:10" x14ac:dyDescent="0.25">
      <c r="A4852" s="1">
        <v>45093</v>
      </c>
      <c r="B4852" s="7">
        <v>0.37152777777777779</v>
      </c>
      <c r="C4852" s="7">
        <v>0.33333333333333331</v>
      </c>
      <c r="D4852" s="8">
        <f>Weather[[#This Row],[Date]]+Weather[[#This Row],[WeatherHourlyBuckets]]</f>
        <v>45093.333333333336</v>
      </c>
      <c r="E4852">
        <v>53.6</v>
      </c>
      <c r="F4852">
        <v>93.6</v>
      </c>
      <c r="G4852">
        <v>51.8</v>
      </c>
      <c r="H4852">
        <v>30.18</v>
      </c>
      <c r="I4852">
        <v>7</v>
      </c>
      <c r="J4852" t="s">
        <v>14</v>
      </c>
    </row>
    <row r="4853" spans="1:10" x14ac:dyDescent="0.25">
      <c r="A4853" s="1">
        <v>45093</v>
      </c>
      <c r="B4853" s="7">
        <v>0.36805555555555558</v>
      </c>
      <c r="C4853" s="7">
        <v>0.33333333333333331</v>
      </c>
      <c r="D4853" s="8">
        <f>Weather[[#This Row],[Date]]+Weather[[#This Row],[WeatherHourlyBuckets]]</f>
        <v>45093.333333333336</v>
      </c>
      <c r="E4853">
        <v>53.6</v>
      </c>
      <c r="F4853">
        <v>93.6</v>
      </c>
      <c r="G4853">
        <v>51.8</v>
      </c>
      <c r="H4853">
        <v>30.18</v>
      </c>
      <c r="I4853">
        <v>6</v>
      </c>
      <c r="J4853" t="s">
        <v>15</v>
      </c>
    </row>
    <row r="4854" spans="1:10" x14ac:dyDescent="0.25">
      <c r="A4854" s="1">
        <v>45093</v>
      </c>
      <c r="B4854" s="7">
        <v>0.36458333333333331</v>
      </c>
      <c r="C4854" s="7">
        <v>0.33333333333333331</v>
      </c>
      <c r="D4854" s="8">
        <f>Weather[[#This Row],[Date]]+Weather[[#This Row],[WeatherHourlyBuckets]]</f>
        <v>45093.333333333336</v>
      </c>
      <c r="E4854">
        <v>53.6</v>
      </c>
      <c r="F4854">
        <v>93.6</v>
      </c>
      <c r="G4854">
        <v>51.8</v>
      </c>
      <c r="H4854">
        <v>30.18</v>
      </c>
      <c r="I4854">
        <v>5</v>
      </c>
      <c r="J4854" t="s">
        <v>15</v>
      </c>
    </row>
    <row r="4855" spans="1:10" x14ac:dyDescent="0.25">
      <c r="A4855" s="1">
        <v>45093</v>
      </c>
      <c r="B4855" s="7">
        <v>0.3611111111111111</v>
      </c>
      <c r="C4855" s="7">
        <v>0.33333333333333331</v>
      </c>
      <c r="D4855" s="8">
        <f>Weather[[#This Row],[Date]]+Weather[[#This Row],[WeatherHourlyBuckets]]</f>
        <v>45093.333333333336</v>
      </c>
      <c r="E4855">
        <v>53.6</v>
      </c>
      <c r="F4855">
        <v>93.6</v>
      </c>
      <c r="G4855">
        <v>51.8</v>
      </c>
      <c r="H4855">
        <v>30.17</v>
      </c>
      <c r="I4855">
        <v>5</v>
      </c>
      <c r="J4855" t="s">
        <v>14</v>
      </c>
    </row>
    <row r="4856" spans="1:10" x14ac:dyDescent="0.25">
      <c r="A4856" s="1">
        <v>45093</v>
      </c>
      <c r="B4856" s="7">
        <v>0.3576388888888889</v>
      </c>
      <c r="C4856" s="7">
        <v>0.33333333333333331</v>
      </c>
      <c r="D4856" s="8">
        <f>Weather[[#This Row],[Date]]+Weather[[#This Row],[WeatherHourlyBuckets]]</f>
        <v>45093.333333333336</v>
      </c>
      <c r="E4856">
        <v>53.6</v>
      </c>
      <c r="F4856">
        <v>93.6</v>
      </c>
      <c r="G4856">
        <v>51.8</v>
      </c>
      <c r="H4856">
        <v>30.17</v>
      </c>
      <c r="I4856">
        <v>4</v>
      </c>
      <c r="J4856" t="s">
        <v>14</v>
      </c>
    </row>
    <row r="4857" spans="1:10" x14ac:dyDescent="0.25">
      <c r="A4857" s="1">
        <v>45093</v>
      </c>
      <c r="B4857" s="7">
        <v>0.35416666666666669</v>
      </c>
      <c r="C4857" s="7">
        <v>0.33333333333333331</v>
      </c>
      <c r="D4857" s="8">
        <f>Weather[[#This Row],[Date]]+Weather[[#This Row],[WeatherHourlyBuckets]]</f>
        <v>45093.333333333336</v>
      </c>
      <c r="E4857">
        <v>53.6</v>
      </c>
      <c r="F4857">
        <v>93.6</v>
      </c>
      <c r="G4857">
        <v>51.8</v>
      </c>
      <c r="H4857">
        <v>30.16</v>
      </c>
      <c r="I4857">
        <v>5</v>
      </c>
      <c r="J4857" t="s">
        <v>14</v>
      </c>
    </row>
    <row r="4858" spans="1:10" x14ac:dyDescent="0.25">
      <c r="A4858" s="1">
        <v>45093</v>
      </c>
      <c r="B4858" s="7">
        <v>0.34027777777777779</v>
      </c>
      <c r="C4858" s="7">
        <v>0.33333333333333331</v>
      </c>
      <c r="D4858" s="8">
        <f>Weather[[#This Row],[Date]]+Weather[[#This Row],[WeatherHourlyBuckets]]</f>
        <v>45093.333333333336</v>
      </c>
      <c r="E4858">
        <v>53.6</v>
      </c>
      <c r="F4858">
        <v>93.6</v>
      </c>
      <c r="G4858">
        <v>51.8</v>
      </c>
      <c r="H4858">
        <v>30.16</v>
      </c>
      <c r="I4858">
        <v>3</v>
      </c>
      <c r="J4858" t="s">
        <v>14</v>
      </c>
    </row>
    <row r="4859" spans="1:10" x14ac:dyDescent="0.25">
      <c r="A4859" s="1">
        <v>45093</v>
      </c>
      <c r="B4859" s="7">
        <v>0.33680555555555558</v>
      </c>
      <c r="C4859" s="7">
        <v>0.33333333333333331</v>
      </c>
      <c r="D4859" s="8">
        <f>Weather[[#This Row],[Date]]+Weather[[#This Row],[WeatherHourlyBuckets]]</f>
        <v>45093.333333333336</v>
      </c>
      <c r="E4859">
        <v>53.6</v>
      </c>
      <c r="F4859">
        <v>93.6</v>
      </c>
      <c r="G4859">
        <v>51.8</v>
      </c>
      <c r="H4859">
        <v>30.16</v>
      </c>
      <c r="I4859">
        <v>4</v>
      </c>
      <c r="J4859" t="s">
        <v>26</v>
      </c>
    </row>
    <row r="4860" spans="1:10" x14ac:dyDescent="0.25">
      <c r="A4860" s="1">
        <v>45093</v>
      </c>
      <c r="B4860" s="7">
        <v>0.33333333333333331</v>
      </c>
      <c r="C4860" s="7">
        <v>0.33333333333333331</v>
      </c>
      <c r="D4860" s="8">
        <f>Weather[[#This Row],[Date]]+Weather[[#This Row],[WeatherHourlyBuckets]]</f>
        <v>45093.333333333336</v>
      </c>
      <c r="E4860">
        <v>53.6</v>
      </c>
      <c r="F4860">
        <v>93.6</v>
      </c>
      <c r="G4860">
        <v>51.8</v>
      </c>
      <c r="H4860">
        <v>30.16</v>
      </c>
      <c r="I4860">
        <v>4</v>
      </c>
      <c r="J4860" t="s">
        <v>14</v>
      </c>
    </row>
    <row r="4861" spans="1:10" x14ac:dyDescent="0.25">
      <c r="A4861" s="1">
        <v>45093</v>
      </c>
      <c r="B4861" s="7">
        <v>0.3298611111111111</v>
      </c>
      <c r="C4861" s="7">
        <v>0.29166666666666669</v>
      </c>
      <c r="D4861" s="8">
        <f>Weather[[#This Row],[Date]]+Weather[[#This Row],[WeatherHourlyBuckets]]</f>
        <v>45093.291666666664</v>
      </c>
      <c r="E4861">
        <v>53.6</v>
      </c>
      <c r="F4861">
        <v>93.6</v>
      </c>
      <c r="G4861">
        <v>51.8</v>
      </c>
      <c r="H4861">
        <v>30.15</v>
      </c>
      <c r="I4861">
        <v>5</v>
      </c>
      <c r="J4861" t="s">
        <v>26</v>
      </c>
    </row>
    <row r="4862" spans="1:10" x14ac:dyDescent="0.25">
      <c r="A4862" s="1">
        <v>45093</v>
      </c>
      <c r="B4862" s="7">
        <v>0.3263888888888889</v>
      </c>
      <c r="C4862" s="7">
        <v>0.29166666666666669</v>
      </c>
      <c r="D4862" s="8">
        <f>Weather[[#This Row],[Date]]+Weather[[#This Row],[WeatherHourlyBuckets]]</f>
        <v>45093.291666666664</v>
      </c>
      <c r="E4862">
        <v>53.6</v>
      </c>
      <c r="F4862">
        <v>93.6</v>
      </c>
      <c r="G4862">
        <v>51.8</v>
      </c>
      <c r="H4862">
        <v>30.15</v>
      </c>
      <c r="I4862">
        <v>4</v>
      </c>
      <c r="J4862" t="s">
        <v>26</v>
      </c>
    </row>
    <row r="4863" spans="1:10" x14ac:dyDescent="0.25">
      <c r="A4863" s="1">
        <v>45093</v>
      </c>
      <c r="B4863" s="7">
        <v>0.32291666666666669</v>
      </c>
      <c r="C4863" s="7">
        <v>0.29166666666666669</v>
      </c>
      <c r="D4863" s="8">
        <f>Weather[[#This Row],[Date]]+Weather[[#This Row],[WeatherHourlyBuckets]]</f>
        <v>45093.291666666664</v>
      </c>
      <c r="E4863">
        <v>53.6</v>
      </c>
      <c r="F4863">
        <v>93.6</v>
      </c>
      <c r="G4863">
        <v>51.8</v>
      </c>
      <c r="H4863">
        <v>30.15</v>
      </c>
      <c r="I4863">
        <v>5</v>
      </c>
      <c r="J4863" t="s">
        <v>26</v>
      </c>
    </row>
    <row r="4864" spans="1:10" x14ac:dyDescent="0.25">
      <c r="A4864" s="1">
        <v>45093</v>
      </c>
      <c r="B4864" s="7">
        <v>0.31597222222222221</v>
      </c>
      <c r="C4864" s="7">
        <v>0.29166666666666669</v>
      </c>
      <c r="D4864" s="8">
        <f>Weather[[#This Row],[Date]]+Weather[[#This Row],[WeatherHourlyBuckets]]</f>
        <v>45093.291666666664</v>
      </c>
      <c r="E4864">
        <v>53.6</v>
      </c>
      <c r="F4864">
        <v>93.6</v>
      </c>
      <c r="G4864">
        <v>51.8</v>
      </c>
      <c r="H4864">
        <v>30.14</v>
      </c>
      <c r="I4864">
        <v>4</v>
      </c>
      <c r="J4864" t="s">
        <v>26</v>
      </c>
    </row>
    <row r="4865" spans="1:10" x14ac:dyDescent="0.25">
      <c r="A4865" s="1">
        <v>45093</v>
      </c>
      <c r="B4865" s="7">
        <v>0.3125</v>
      </c>
      <c r="C4865" s="7">
        <v>0.29166666666666669</v>
      </c>
      <c r="D4865" s="8">
        <f>Weather[[#This Row],[Date]]+Weather[[#This Row],[WeatherHourlyBuckets]]</f>
        <v>45093.291666666664</v>
      </c>
      <c r="E4865">
        <v>53.6</v>
      </c>
      <c r="F4865">
        <v>93.6</v>
      </c>
      <c r="G4865">
        <v>51.8</v>
      </c>
      <c r="H4865">
        <v>30.14</v>
      </c>
      <c r="I4865">
        <v>4</v>
      </c>
      <c r="J4865" t="s">
        <v>26</v>
      </c>
    </row>
    <row r="4866" spans="1:10" x14ac:dyDescent="0.25">
      <c r="A4866" s="1">
        <v>45093</v>
      </c>
      <c r="B4866" s="7">
        <v>0.2986111111111111</v>
      </c>
      <c r="C4866" s="7">
        <v>0.29166666666666669</v>
      </c>
      <c r="D4866" s="8">
        <f>Weather[[#This Row],[Date]]+Weather[[#This Row],[WeatherHourlyBuckets]]</f>
        <v>45093.291666666664</v>
      </c>
      <c r="E4866">
        <v>53.6</v>
      </c>
      <c r="F4866">
        <v>93.6</v>
      </c>
      <c r="G4866">
        <v>51.8</v>
      </c>
      <c r="H4866">
        <v>30.13</v>
      </c>
      <c r="I4866">
        <v>3</v>
      </c>
      <c r="J4866" t="s">
        <v>14</v>
      </c>
    </row>
    <row r="4867" spans="1:10" x14ac:dyDescent="0.25">
      <c r="A4867" s="1">
        <v>45093</v>
      </c>
      <c r="B4867" s="7">
        <v>0.2951388888888889</v>
      </c>
      <c r="C4867" s="7">
        <v>0.29166666666666669</v>
      </c>
      <c r="D4867" s="8">
        <f>Weather[[#This Row],[Date]]+Weather[[#This Row],[WeatherHourlyBuckets]]</f>
        <v>45093.291666666664</v>
      </c>
      <c r="E4867">
        <v>53.6</v>
      </c>
      <c r="F4867">
        <v>93.6</v>
      </c>
      <c r="G4867">
        <v>51.8</v>
      </c>
      <c r="H4867">
        <v>30.13</v>
      </c>
      <c r="I4867">
        <v>4</v>
      </c>
      <c r="J4867" t="s">
        <v>14</v>
      </c>
    </row>
    <row r="4868" spans="1:10" x14ac:dyDescent="0.25">
      <c r="A4868" s="1">
        <v>45093</v>
      </c>
      <c r="B4868" s="7">
        <v>0.29166666666666669</v>
      </c>
      <c r="C4868" s="7">
        <v>0.29166666666666669</v>
      </c>
      <c r="D4868" s="8">
        <f>Weather[[#This Row],[Date]]+Weather[[#This Row],[WeatherHourlyBuckets]]</f>
        <v>45093.291666666664</v>
      </c>
      <c r="E4868">
        <v>53.6</v>
      </c>
      <c r="F4868">
        <v>93.6</v>
      </c>
      <c r="G4868">
        <v>51.8</v>
      </c>
      <c r="H4868">
        <v>30.12</v>
      </c>
      <c r="J4868" t="s">
        <v>20</v>
      </c>
    </row>
    <row r="4869" spans="1:10" x14ac:dyDescent="0.25">
      <c r="A4869" s="1">
        <v>45093</v>
      </c>
      <c r="B4869" s="7">
        <v>0.28819444444444442</v>
      </c>
      <c r="C4869" s="7">
        <v>0.25</v>
      </c>
      <c r="D4869" s="8">
        <f>Weather[[#This Row],[Date]]+Weather[[#This Row],[WeatherHourlyBuckets]]</f>
        <v>45093.25</v>
      </c>
      <c r="E4869">
        <v>53.6</v>
      </c>
      <c r="F4869">
        <v>93.6</v>
      </c>
      <c r="G4869">
        <v>51.8</v>
      </c>
      <c r="H4869">
        <v>30.12</v>
      </c>
      <c r="J4869" t="s">
        <v>20</v>
      </c>
    </row>
    <row r="4870" spans="1:10" x14ac:dyDescent="0.25">
      <c r="A4870" s="1">
        <v>45093</v>
      </c>
      <c r="B4870" s="7">
        <v>0.28472222222222221</v>
      </c>
      <c r="C4870" s="7">
        <v>0.25</v>
      </c>
      <c r="D4870" s="8">
        <f>Weather[[#This Row],[Date]]+Weather[[#This Row],[WeatherHourlyBuckets]]</f>
        <v>45093.25</v>
      </c>
      <c r="E4870">
        <v>53.6</v>
      </c>
      <c r="F4870">
        <v>93.6</v>
      </c>
      <c r="G4870">
        <v>51.8</v>
      </c>
      <c r="H4870">
        <v>30.12</v>
      </c>
      <c r="J4870" t="s">
        <v>20</v>
      </c>
    </row>
    <row r="4871" spans="1:10" x14ac:dyDescent="0.25">
      <c r="A4871" s="1">
        <v>45093</v>
      </c>
      <c r="B4871" s="7">
        <v>0.28125</v>
      </c>
      <c r="C4871" s="7">
        <v>0.25</v>
      </c>
      <c r="D4871" s="8">
        <f>Weather[[#This Row],[Date]]+Weather[[#This Row],[WeatherHourlyBuckets]]</f>
        <v>45093.25</v>
      </c>
      <c r="E4871">
        <v>53.6</v>
      </c>
      <c r="F4871">
        <v>93.6</v>
      </c>
      <c r="G4871">
        <v>51.8</v>
      </c>
      <c r="H4871">
        <v>30.12</v>
      </c>
      <c r="J4871" t="s">
        <v>20</v>
      </c>
    </row>
    <row r="4872" spans="1:10" x14ac:dyDescent="0.25">
      <c r="A4872" s="1">
        <v>45093</v>
      </c>
      <c r="B4872" s="7">
        <v>0.27777777777777779</v>
      </c>
      <c r="C4872" s="7">
        <v>0.25</v>
      </c>
      <c r="D4872" s="8">
        <f>Weather[[#This Row],[Date]]+Weather[[#This Row],[WeatherHourlyBuckets]]</f>
        <v>45093.25</v>
      </c>
      <c r="E4872">
        <v>53.6</v>
      </c>
      <c r="F4872">
        <v>93.6</v>
      </c>
      <c r="G4872">
        <v>51.8</v>
      </c>
      <c r="H4872">
        <v>30.12</v>
      </c>
      <c r="J4872" t="s">
        <v>20</v>
      </c>
    </row>
    <row r="4873" spans="1:10" x14ac:dyDescent="0.25">
      <c r="A4873" s="1">
        <v>45093</v>
      </c>
      <c r="B4873" s="7">
        <v>0.11805555555555555</v>
      </c>
      <c r="C4873" s="7">
        <v>8.3333333333333329E-2</v>
      </c>
      <c r="D4873" s="8">
        <f>Weather[[#This Row],[Date]]+Weather[[#This Row],[WeatherHourlyBuckets]]</f>
        <v>45093.083333333336</v>
      </c>
      <c r="E4873">
        <v>53.6</v>
      </c>
      <c r="F4873">
        <v>93.6</v>
      </c>
      <c r="G4873">
        <v>51.8</v>
      </c>
      <c r="H4873">
        <v>30.08</v>
      </c>
      <c r="J4873" t="s">
        <v>20</v>
      </c>
    </row>
    <row r="4874" spans="1:10" x14ac:dyDescent="0.25">
      <c r="A4874" s="1">
        <v>45093</v>
      </c>
      <c r="B4874" s="7">
        <v>0.11458333333333333</v>
      </c>
      <c r="C4874" s="7">
        <v>8.3333333333333329E-2</v>
      </c>
      <c r="D4874" s="8">
        <f>Weather[[#This Row],[Date]]+Weather[[#This Row],[WeatherHourlyBuckets]]</f>
        <v>45093.083333333336</v>
      </c>
      <c r="E4874">
        <v>53.6</v>
      </c>
      <c r="F4874">
        <v>93.6</v>
      </c>
      <c r="G4874">
        <v>51.8</v>
      </c>
      <c r="H4874">
        <v>30.08</v>
      </c>
      <c r="J4874" t="s">
        <v>20</v>
      </c>
    </row>
    <row r="4875" spans="1:10" x14ac:dyDescent="0.25">
      <c r="A4875" s="1">
        <v>45093</v>
      </c>
      <c r="B4875" s="7">
        <v>0.1111111111111111</v>
      </c>
      <c r="C4875" s="7">
        <v>8.3333333333333329E-2</v>
      </c>
      <c r="D4875" s="8">
        <f>Weather[[#This Row],[Date]]+Weather[[#This Row],[WeatherHourlyBuckets]]</f>
        <v>45093.083333333336</v>
      </c>
      <c r="E4875">
        <v>53.6</v>
      </c>
      <c r="F4875">
        <v>93.6</v>
      </c>
      <c r="G4875">
        <v>51.8</v>
      </c>
      <c r="H4875">
        <v>30.08</v>
      </c>
      <c r="J4875" t="s">
        <v>20</v>
      </c>
    </row>
    <row r="4876" spans="1:10" x14ac:dyDescent="0.25">
      <c r="A4876" s="1">
        <v>45093</v>
      </c>
      <c r="B4876" s="7">
        <v>0.1076388888888889</v>
      </c>
      <c r="C4876" s="7">
        <v>8.3333333333333329E-2</v>
      </c>
      <c r="D4876" s="8">
        <f>Weather[[#This Row],[Date]]+Weather[[#This Row],[WeatherHourlyBuckets]]</f>
        <v>45093.083333333336</v>
      </c>
      <c r="E4876">
        <v>53.6</v>
      </c>
      <c r="F4876">
        <v>93.6</v>
      </c>
      <c r="G4876">
        <v>51.8</v>
      </c>
      <c r="H4876">
        <v>30.09</v>
      </c>
      <c r="J4876" t="s">
        <v>20</v>
      </c>
    </row>
    <row r="4877" spans="1:10" x14ac:dyDescent="0.25">
      <c r="A4877" s="1">
        <v>45093</v>
      </c>
      <c r="B4877" s="7">
        <v>0.10416666666666667</v>
      </c>
      <c r="C4877" s="7">
        <v>8.3333333333333329E-2</v>
      </c>
      <c r="D4877" s="8">
        <f>Weather[[#This Row],[Date]]+Weather[[#This Row],[WeatherHourlyBuckets]]</f>
        <v>45093.083333333336</v>
      </c>
      <c r="E4877">
        <v>53.6</v>
      </c>
      <c r="F4877">
        <v>93.6</v>
      </c>
      <c r="G4877">
        <v>51.8</v>
      </c>
      <c r="H4877">
        <v>30.09</v>
      </c>
      <c r="J4877" t="s">
        <v>20</v>
      </c>
    </row>
    <row r="4878" spans="1:10" x14ac:dyDescent="0.25">
      <c r="A4878" s="1">
        <v>45093</v>
      </c>
      <c r="B4878" s="7">
        <v>9.0277777777777776E-2</v>
      </c>
      <c r="C4878" s="7">
        <v>8.3333333333333329E-2</v>
      </c>
      <c r="D4878" s="8">
        <f>Weather[[#This Row],[Date]]+Weather[[#This Row],[WeatherHourlyBuckets]]</f>
        <v>45093.083333333336</v>
      </c>
      <c r="E4878">
        <v>53.6</v>
      </c>
      <c r="F4878">
        <v>93.6</v>
      </c>
      <c r="G4878">
        <v>51.8</v>
      </c>
      <c r="H4878">
        <v>30.09</v>
      </c>
      <c r="I4878">
        <v>3</v>
      </c>
      <c r="J4878" t="s">
        <v>22</v>
      </c>
    </row>
    <row r="4879" spans="1:10" x14ac:dyDescent="0.25">
      <c r="A4879" s="1">
        <v>45093</v>
      </c>
      <c r="B4879" s="7">
        <v>8.6805555555555552E-2</v>
      </c>
      <c r="C4879" s="7">
        <v>8.3333333333333329E-2</v>
      </c>
      <c r="D4879" s="8">
        <f>Weather[[#This Row],[Date]]+Weather[[#This Row],[WeatherHourlyBuckets]]</f>
        <v>45093.083333333336</v>
      </c>
      <c r="E4879">
        <v>53.6</v>
      </c>
      <c r="F4879">
        <v>93.6</v>
      </c>
      <c r="G4879">
        <v>51.8</v>
      </c>
      <c r="H4879">
        <v>30.09</v>
      </c>
      <c r="I4879">
        <v>4</v>
      </c>
      <c r="J4879" t="s">
        <v>13</v>
      </c>
    </row>
    <row r="4880" spans="1:10" x14ac:dyDescent="0.25">
      <c r="A4880" s="1">
        <v>45093</v>
      </c>
      <c r="B4880" s="7">
        <v>8.3333333333333329E-2</v>
      </c>
      <c r="C4880" s="7">
        <v>8.3333333333333329E-2</v>
      </c>
      <c r="D4880" s="8">
        <f>Weather[[#This Row],[Date]]+Weather[[#This Row],[WeatherHourlyBuckets]]</f>
        <v>45093.083333333336</v>
      </c>
      <c r="E4880">
        <v>53.6</v>
      </c>
      <c r="F4880">
        <v>93.6</v>
      </c>
      <c r="G4880">
        <v>51.8</v>
      </c>
      <c r="H4880">
        <v>30.1</v>
      </c>
      <c r="I4880">
        <v>3</v>
      </c>
      <c r="J4880" t="s">
        <v>22</v>
      </c>
    </row>
    <row r="4881" spans="1:10" x14ac:dyDescent="0.25">
      <c r="A4881" s="1">
        <v>45093</v>
      </c>
      <c r="B4881" s="7">
        <v>7.9861111111111105E-2</v>
      </c>
      <c r="C4881" s="7">
        <v>4.1666666666666664E-2</v>
      </c>
      <c r="D4881" s="8">
        <f>Weather[[#This Row],[Date]]+Weather[[#This Row],[WeatherHourlyBuckets]]</f>
        <v>45093.041666666664</v>
      </c>
      <c r="E4881">
        <v>53.6</v>
      </c>
      <c r="F4881">
        <v>93.6</v>
      </c>
      <c r="G4881">
        <v>51.8</v>
      </c>
      <c r="H4881">
        <v>30.1</v>
      </c>
      <c r="J4881" t="s">
        <v>20</v>
      </c>
    </row>
    <row r="4882" spans="1:10" x14ac:dyDescent="0.25">
      <c r="A4882" s="1">
        <v>45093</v>
      </c>
      <c r="B4882" s="7">
        <v>3.8194444444444448E-2</v>
      </c>
      <c r="C4882" s="7">
        <v>0</v>
      </c>
      <c r="D4882" s="8">
        <f>Weather[[#This Row],[Date]]+Weather[[#This Row],[WeatherHourlyBuckets]]</f>
        <v>45093</v>
      </c>
      <c r="E4882">
        <v>53.6</v>
      </c>
      <c r="F4882">
        <v>93.6</v>
      </c>
      <c r="G4882">
        <v>51.8</v>
      </c>
      <c r="H4882">
        <v>30.11</v>
      </c>
      <c r="I4882">
        <v>3</v>
      </c>
      <c r="J4882" t="s">
        <v>27</v>
      </c>
    </row>
    <row r="4883" spans="1:10" x14ac:dyDescent="0.25">
      <c r="A4883" s="1">
        <v>45093</v>
      </c>
      <c r="B4883" s="7">
        <v>3.4722222222222224E-2</v>
      </c>
      <c r="C4883" s="7">
        <v>0</v>
      </c>
      <c r="D4883" s="8">
        <f>Weather[[#This Row],[Date]]+Weather[[#This Row],[WeatherHourlyBuckets]]</f>
        <v>45093</v>
      </c>
      <c r="E4883">
        <v>53.6</v>
      </c>
      <c r="F4883">
        <v>93.6</v>
      </c>
      <c r="G4883">
        <v>51.8</v>
      </c>
      <c r="H4883">
        <v>30.11</v>
      </c>
      <c r="I4883">
        <v>5</v>
      </c>
      <c r="J4883" t="s">
        <v>27</v>
      </c>
    </row>
    <row r="4884" spans="1:10" x14ac:dyDescent="0.25">
      <c r="A4884" s="1">
        <v>45093</v>
      </c>
      <c r="B4884" s="7">
        <v>3.125E-2</v>
      </c>
      <c r="C4884" s="7">
        <v>0</v>
      </c>
      <c r="D4884" s="8">
        <f>Weather[[#This Row],[Date]]+Weather[[#This Row],[WeatherHourlyBuckets]]</f>
        <v>45093</v>
      </c>
      <c r="E4884">
        <v>53.6</v>
      </c>
      <c r="F4884">
        <v>93.6</v>
      </c>
      <c r="G4884">
        <v>51.8</v>
      </c>
      <c r="H4884">
        <v>30.12</v>
      </c>
      <c r="I4884">
        <v>6</v>
      </c>
      <c r="J4884" t="s">
        <v>19</v>
      </c>
    </row>
    <row r="4885" spans="1:10" x14ac:dyDescent="0.25">
      <c r="A4885" s="1">
        <v>45093</v>
      </c>
      <c r="B4885" s="7">
        <v>6.9444444444444441E-3</v>
      </c>
      <c r="C4885" s="7">
        <v>0</v>
      </c>
      <c r="D4885" s="8">
        <f>Weather[[#This Row],[Date]]+Weather[[#This Row],[WeatherHourlyBuckets]]</f>
        <v>45093</v>
      </c>
      <c r="E4885">
        <v>53.6</v>
      </c>
      <c r="F4885">
        <v>93.6</v>
      </c>
      <c r="G4885">
        <v>51.8</v>
      </c>
      <c r="H4885">
        <v>30.11</v>
      </c>
      <c r="I4885">
        <v>3</v>
      </c>
      <c r="J4885" t="s">
        <v>17</v>
      </c>
    </row>
    <row r="4886" spans="1:10" x14ac:dyDescent="0.25">
      <c r="A4886" s="1">
        <v>45093</v>
      </c>
      <c r="B4886" s="7">
        <v>0</v>
      </c>
      <c r="C4886" s="7">
        <v>0</v>
      </c>
      <c r="D4886" s="8">
        <f>Weather[[#This Row],[Date]]+Weather[[#This Row],[WeatherHourlyBuckets]]</f>
        <v>45093</v>
      </c>
      <c r="E4886">
        <v>53.6</v>
      </c>
      <c r="F4886">
        <v>93.6</v>
      </c>
      <c r="G4886">
        <v>51.8</v>
      </c>
      <c r="H4886">
        <v>30.11</v>
      </c>
      <c r="I4886">
        <v>4</v>
      </c>
      <c r="J4886" t="s">
        <v>16</v>
      </c>
    </row>
    <row r="4887" spans="1:10" x14ac:dyDescent="0.25">
      <c r="A4887" s="1">
        <v>45093</v>
      </c>
      <c r="B4887" s="7">
        <v>0.71527777777777779</v>
      </c>
      <c r="C4887" s="7">
        <v>0.70833333333333337</v>
      </c>
      <c r="D4887" s="8">
        <f>Weather[[#This Row],[Date]]+Weather[[#This Row],[WeatherHourlyBuckets]]</f>
        <v>45093.708333333336</v>
      </c>
      <c r="E4887">
        <v>53.6</v>
      </c>
      <c r="F4887">
        <v>100</v>
      </c>
      <c r="G4887">
        <v>53.6</v>
      </c>
      <c r="H4887">
        <v>30.14</v>
      </c>
      <c r="I4887">
        <v>8</v>
      </c>
      <c r="J4887" t="s">
        <v>14</v>
      </c>
    </row>
    <row r="4888" spans="1:10" x14ac:dyDescent="0.25">
      <c r="A4888" s="1">
        <v>45093</v>
      </c>
      <c r="B4888" s="7">
        <v>0.71180555555555558</v>
      </c>
      <c r="C4888" s="7">
        <v>0.70833333333333337</v>
      </c>
      <c r="D4888" s="8">
        <f>Weather[[#This Row],[Date]]+Weather[[#This Row],[WeatherHourlyBuckets]]</f>
        <v>45093.708333333336</v>
      </c>
      <c r="E4888">
        <v>53.6</v>
      </c>
      <c r="F4888">
        <v>100</v>
      </c>
      <c r="G4888">
        <v>53.6</v>
      </c>
      <c r="H4888">
        <v>30.14</v>
      </c>
      <c r="I4888">
        <v>10</v>
      </c>
      <c r="J4888" t="s">
        <v>14</v>
      </c>
    </row>
    <row r="4889" spans="1:10" x14ac:dyDescent="0.25">
      <c r="A4889" s="1">
        <v>45093</v>
      </c>
      <c r="B4889" s="7">
        <v>0.70833333333333337</v>
      </c>
      <c r="C4889" s="7">
        <v>0.70833333333333337</v>
      </c>
      <c r="D4889" s="8">
        <f>Weather[[#This Row],[Date]]+Weather[[#This Row],[WeatherHourlyBuckets]]</f>
        <v>45093.708333333336</v>
      </c>
      <c r="E4889">
        <v>53.6</v>
      </c>
      <c r="F4889">
        <v>100</v>
      </c>
      <c r="G4889">
        <v>53.6</v>
      </c>
      <c r="H4889">
        <v>30.15</v>
      </c>
      <c r="I4889">
        <v>10</v>
      </c>
      <c r="J4889" t="s">
        <v>14</v>
      </c>
    </row>
    <row r="4890" spans="1:10" x14ac:dyDescent="0.25">
      <c r="A4890" s="1">
        <v>45093</v>
      </c>
      <c r="B4890" s="7">
        <v>0.70486111111111116</v>
      </c>
      <c r="C4890" s="7">
        <v>0.66666666666666663</v>
      </c>
      <c r="D4890" s="8">
        <f>Weather[[#This Row],[Date]]+Weather[[#This Row],[WeatherHourlyBuckets]]</f>
        <v>45093.666666666664</v>
      </c>
      <c r="E4890">
        <v>53.6</v>
      </c>
      <c r="F4890">
        <v>100</v>
      </c>
      <c r="G4890">
        <v>53.6</v>
      </c>
      <c r="H4890">
        <v>30.16</v>
      </c>
      <c r="I4890">
        <v>9</v>
      </c>
      <c r="J4890" t="s">
        <v>14</v>
      </c>
    </row>
    <row r="4891" spans="1:10" x14ac:dyDescent="0.25">
      <c r="A4891" s="1">
        <v>45093</v>
      </c>
      <c r="B4891" s="7">
        <v>0.625</v>
      </c>
      <c r="C4891" s="7">
        <v>0.625</v>
      </c>
      <c r="D4891" s="8">
        <f>Weather[[#This Row],[Date]]+Weather[[#This Row],[WeatherHourlyBuckets]]</f>
        <v>45093.625</v>
      </c>
      <c r="E4891">
        <v>55.4</v>
      </c>
      <c r="F4891">
        <v>93.65</v>
      </c>
      <c r="G4891">
        <v>53.6</v>
      </c>
      <c r="H4891">
        <v>30.16</v>
      </c>
      <c r="I4891">
        <v>7</v>
      </c>
      <c r="J4891" t="s">
        <v>23</v>
      </c>
    </row>
    <row r="4892" spans="1:10" x14ac:dyDescent="0.25">
      <c r="A4892" s="1">
        <v>45093</v>
      </c>
      <c r="B4892" s="7">
        <v>0.62152777777777779</v>
      </c>
      <c r="C4892" s="7">
        <v>0.58333333333333337</v>
      </c>
      <c r="D4892" s="8">
        <f>Weather[[#This Row],[Date]]+Weather[[#This Row],[WeatherHourlyBuckets]]</f>
        <v>45093.583333333336</v>
      </c>
      <c r="E4892">
        <v>55.4</v>
      </c>
      <c r="F4892">
        <v>93.65</v>
      </c>
      <c r="G4892">
        <v>53.6</v>
      </c>
      <c r="H4892">
        <v>30.16</v>
      </c>
      <c r="I4892">
        <v>4</v>
      </c>
      <c r="J4892" t="s">
        <v>26</v>
      </c>
    </row>
    <row r="4893" spans="1:10" x14ac:dyDescent="0.25">
      <c r="A4893" s="1">
        <v>45093</v>
      </c>
      <c r="B4893" s="7">
        <v>0.61458333333333337</v>
      </c>
      <c r="C4893" s="7">
        <v>0.58333333333333337</v>
      </c>
      <c r="D4893" s="8">
        <f>Weather[[#This Row],[Date]]+Weather[[#This Row],[WeatherHourlyBuckets]]</f>
        <v>45093.583333333336</v>
      </c>
      <c r="E4893">
        <v>57.2</v>
      </c>
      <c r="F4893">
        <v>87.75</v>
      </c>
      <c r="G4893">
        <v>53.6</v>
      </c>
      <c r="H4893">
        <v>30.16</v>
      </c>
      <c r="I4893">
        <v>3</v>
      </c>
      <c r="J4893" t="s">
        <v>26</v>
      </c>
    </row>
    <row r="4894" spans="1:10" x14ac:dyDescent="0.25">
      <c r="A4894" s="1">
        <v>45093</v>
      </c>
      <c r="B4894" s="7">
        <v>0.61111111111111116</v>
      </c>
      <c r="C4894" s="7">
        <v>0.58333333333333337</v>
      </c>
      <c r="D4894" s="8">
        <f>Weather[[#This Row],[Date]]+Weather[[#This Row],[WeatherHourlyBuckets]]</f>
        <v>45093.583333333336</v>
      </c>
      <c r="E4894">
        <v>57.2</v>
      </c>
      <c r="F4894">
        <v>87.75</v>
      </c>
      <c r="G4894">
        <v>53.6</v>
      </c>
      <c r="H4894">
        <v>30.16</v>
      </c>
      <c r="I4894">
        <v>4</v>
      </c>
      <c r="J4894" t="s">
        <v>13</v>
      </c>
    </row>
    <row r="4895" spans="1:10" x14ac:dyDescent="0.25">
      <c r="A4895" s="1">
        <v>45093</v>
      </c>
      <c r="B4895" s="7">
        <v>0.60763888888888884</v>
      </c>
      <c r="C4895" s="7">
        <v>0.58333333333333337</v>
      </c>
      <c r="D4895" s="8">
        <f>Weather[[#This Row],[Date]]+Weather[[#This Row],[WeatherHourlyBuckets]]</f>
        <v>45093.583333333336</v>
      </c>
      <c r="E4895">
        <v>57.2</v>
      </c>
      <c r="F4895">
        <v>87.75</v>
      </c>
      <c r="G4895">
        <v>53.6</v>
      </c>
      <c r="H4895">
        <v>30.16</v>
      </c>
      <c r="I4895">
        <v>3</v>
      </c>
      <c r="J4895" t="s">
        <v>13</v>
      </c>
    </row>
    <row r="4896" spans="1:10" x14ac:dyDescent="0.25">
      <c r="A4896" s="1">
        <v>45093</v>
      </c>
      <c r="B4896" s="7">
        <v>0.60416666666666663</v>
      </c>
      <c r="C4896" s="7">
        <v>0.58333333333333337</v>
      </c>
      <c r="D4896" s="8">
        <f>Weather[[#This Row],[Date]]+Weather[[#This Row],[WeatherHourlyBuckets]]</f>
        <v>45093.583333333336</v>
      </c>
      <c r="E4896">
        <v>57.2</v>
      </c>
      <c r="F4896">
        <v>87.75</v>
      </c>
      <c r="G4896">
        <v>53.6</v>
      </c>
      <c r="H4896">
        <v>30.16</v>
      </c>
      <c r="I4896">
        <v>3</v>
      </c>
      <c r="J4896" t="s">
        <v>23</v>
      </c>
    </row>
    <row r="4897" spans="1:10" x14ac:dyDescent="0.25">
      <c r="A4897" s="1">
        <v>45093</v>
      </c>
      <c r="B4897" s="7">
        <v>0.59375</v>
      </c>
      <c r="C4897" s="7">
        <v>0.58333333333333337</v>
      </c>
      <c r="D4897" s="8">
        <f>Weather[[#This Row],[Date]]+Weather[[#This Row],[WeatherHourlyBuckets]]</f>
        <v>45093.583333333336</v>
      </c>
      <c r="E4897">
        <v>57.2</v>
      </c>
      <c r="F4897">
        <v>87.75</v>
      </c>
      <c r="G4897">
        <v>53.6</v>
      </c>
      <c r="H4897">
        <v>30.15</v>
      </c>
      <c r="I4897">
        <v>6</v>
      </c>
      <c r="J4897" t="s">
        <v>23</v>
      </c>
    </row>
    <row r="4898" spans="1:10" x14ac:dyDescent="0.25">
      <c r="A4898" s="1">
        <v>45093</v>
      </c>
      <c r="B4898" s="7">
        <v>0.59027777777777779</v>
      </c>
      <c r="C4898" s="7">
        <v>0.58333333333333337</v>
      </c>
      <c r="D4898" s="8">
        <f>Weather[[#This Row],[Date]]+Weather[[#This Row],[WeatherHourlyBuckets]]</f>
        <v>45093.583333333336</v>
      </c>
      <c r="E4898">
        <v>55.4</v>
      </c>
      <c r="F4898">
        <v>93.65</v>
      </c>
      <c r="G4898">
        <v>53.6</v>
      </c>
      <c r="H4898">
        <v>30.15</v>
      </c>
      <c r="I4898">
        <v>6</v>
      </c>
      <c r="J4898" t="s">
        <v>23</v>
      </c>
    </row>
    <row r="4899" spans="1:10" x14ac:dyDescent="0.25">
      <c r="A4899" s="1">
        <v>45093</v>
      </c>
      <c r="B4899" s="7">
        <v>0.58680555555555558</v>
      </c>
      <c r="C4899" s="7">
        <v>0.58333333333333337</v>
      </c>
      <c r="D4899" s="8">
        <f>Weather[[#This Row],[Date]]+Weather[[#This Row],[WeatherHourlyBuckets]]</f>
        <v>45093.583333333336</v>
      </c>
      <c r="E4899">
        <v>57.2</v>
      </c>
      <c r="F4899">
        <v>87.75</v>
      </c>
      <c r="G4899">
        <v>53.6</v>
      </c>
      <c r="H4899">
        <v>30.15</v>
      </c>
      <c r="I4899">
        <v>8</v>
      </c>
      <c r="J4899" t="s">
        <v>25</v>
      </c>
    </row>
    <row r="4900" spans="1:10" x14ac:dyDescent="0.25">
      <c r="A4900" s="1">
        <v>45093</v>
      </c>
      <c r="B4900" s="7">
        <v>0.58333333333333337</v>
      </c>
      <c r="C4900" s="7">
        <v>0.58333333333333337</v>
      </c>
      <c r="D4900" s="8">
        <f>Weather[[#This Row],[Date]]+Weather[[#This Row],[WeatherHourlyBuckets]]</f>
        <v>45093.583333333336</v>
      </c>
      <c r="E4900">
        <v>57.2</v>
      </c>
      <c r="F4900">
        <v>87.75</v>
      </c>
      <c r="G4900">
        <v>53.6</v>
      </c>
      <c r="H4900">
        <v>30.15</v>
      </c>
      <c r="I4900">
        <v>6</v>
      </c>
      <c r="J4900" t="s">
        <v>25</v>
      </c>
    </row>
    <row r="4901" spans="1:10" x14ac:dyDescent="0.25">
      <c r="A4901" s="1">
        <v>45093</v>
      </c>
      <c r="B4901" s="7">
        <v>0.57986111111111116</v>
      </c>
      <c r="C4901" s="7">
        <v>0.54166666666666663</v>
      </c>
      <c r="D4901" s="8">
        <f>Weather[[#This Row],[Date]]+Weather[[#This Row],[WeatherHourlyBuckets]]</f>
        <v>45093.541666666664</v>
      </c>
      <c r="E4901">
        <v>57.2</v>
      </c>
      <c r="F4901">
        <v>87.75</v>
      </c>
      <c r="G4901">
        <v>53.6</v>
      </c>
      <c r="H4901">
        <v>30.15</v>
      </c>
      <c r="I4901">
        <v>7</v>
      </c>
      <c r="J4901" t="s">
        <v>25</v>
      </c>
    </row>
    <row r="4902" spans="1:10" x14ac:dyDescent="0.25">
      <c r="A4902" s="1">
        <v>45093</v>
      </c>
      <c r="B4902" s="7">
        <v>0.53819444444444442</v>
      </c>
      <c r="C4902" s="7">
        <v>0.5</v>
      </c>
      <c r="D4902" s="8">
        <f>Weather[[#This Row],[Date]]+Weather[[#This Row],[WeatherHourlyBuckets]]</f>
        <v>45093.5</v>
      </c>
      <c r="E4902">
        <v>57.2</v>
      </c>
      <c r="F4902">
        <v>87.75</v>
      </c>
      <c r="G4902">
        <v>53.6</v>
      </c>
      <c r="H4902">
        <v>30.16</v>
      </c>
      <c r="I4902">
        <v>6</v>
      </c>
      <c r="J4902" t="s">
        <v>14</v>
      </c>
    </row>
    <row r="4903" spans="1:10" x14ac:dyDescent="0.25">
      <c r="A4903" s="1">
        <v>45093</v>
      </c>
      <c r="B4903" s="7">
        <v>0.52777777777777779</v>
      </c>
      <c r="C4903" s="7">
        <v>0.5</v>
      </c>
      <c r="D4903" s="8">
        <f>Weather[[#This Row],[Date]]+Weather[[#This Row],[WeatherHourlyBuckets]]</f>
        <v>45093.5</v>
      </c>
      <c r="E4903">
        <v>57.2</v>
      </c>
      <c r="F4903">
        <v>87.75</v>
      </c>
      <c r="G4903">
        <v>53.6</v>
      </c>
      <c r="H4903">
        <v>30.16</v>
      </c>
      <c r="I4903">
        <v>6</v>
      </c>
      <c r="J4903" t="s">
        <v>14</v>
      </c>
    </row>
    <row r="4904" spans="1:10" x14ac:dyDescent="0.25">
      <c r="A4904" s="1">
        <v>45093</v>
      </c>
      <c r="B4904" s="7">
        <v>0.52083333333333337</v>
      </c>
      <c r="C4904" s="7">
        <v>0.5</v>
      </c>
      <c r="D4904" s="8">
        <f>Weather[[#This Row],[Date]]+Weather[[#This Row],[WeatherHourlyBuckets]]</f>
        <v>45093.5</v>
      </c>
      <c r="E4904">
        <v>57.2</v>
      </c>
      <c r="F4904">
        <v>87.75</v>
      </c>
      <c r="G4904">
        <v>53.6</v>
      </c>
      <c r="H4904">
        <v>30.17</v>
      </c>
      <c r="I4904">
        <v>5</v>
      </c>
      <c r="J4904" t="s">
        <v>26</v>
      </c>
    </row>
    <row r="4905" spans="1:10" x14ac:dyDescent="0.25">
      <c r="A4905" s="1">
        <v>45093</v>
      </c>
      <c r="B4905" s="7">
        <v>0.51041666666666663</v>
      </c>
      <c r="C4905" s="7">
        <v>0.5</v>
      </c>
      <c r="D4905" s="8">
        <f>Weather[[#This Row],[Date]]+Weather[[#This Row],[WeatherHourlyBuckets]]</f>
        <v>45093.5</v>
      </c>
      <c r="E4905">
        <v>57.2</v>
      </c>
      <c r="F4905">
        <v>87.75</v>
      </c>
      <c r="G4905">
        <v>53.6</v>
      </c>
      <c r="H4905">
        <v>30.17</v>
      </c>
      <c r="I4905">
        <v>6</v>
      </c>
      <c r="J4905" t="s">
        <v>14</v>
      </c>
    </row>
    <row r="4906" spans="1:10" x14ac:dyDescent="0.25">
      <c r="A4906" s="1">
        <v>45093</v>
      </c>
      <c r="B4906" s="7">
        <v>0.5</v>
      </c>
      <c r="C4906" s="7">
        <v>0.5</v>
      </c>
      <c r="D4906" s="8">
        <f>Weather[[#This Row],[Date]]+Weather[[#This Row],[WeatherHourlyBuckets]]</f>
        <v>45093.5</v>
      </c>
      <c r="E4906">
        <v>55.4</v>
      </c>
      <c r="F4906">
        <v>93.65</v>
      </c>
      <c r="G4906">
        <v>53.6</v>
      </c>
      <c r="H4906">
        <v>30.17</v>
      </c>
      <c r="I4906">
        <v>9</v>
      </c>
      <c r="J4906" t="s">
        <v>14</v>
      </c>
    </row>
    <row r="4907" spans="1:10" x14ac:dyDescent="0.25">
      <c r="A4907" s="1">
        <v>45093</v>
      </c>
      <c r="B4907" s="7">
        <v>0.4861111111111111</v>
      </c>
      <c r="C4907" s="7">
        <v>0.45833333333333331</v>
      </c>
      <c r="D4907" s="8">
        <f>Weather[[#This Row],[Date]]+Weather[[#This Row],[WeatherHourlyBuckets]]</f>
        <v>45093.458333333336</v>
      </c>
      <c r="E4907">
        <v>57.2</v>
      </c>
      <c r="F4907">
        <v>87.75</v>
      </c>
      <c r="G4907">
        <v>53.6</v>
      </c>
      <c r="H4907">
        <v>30.18</v>
      </c>
      <c r="I4907">
        <v>8</v>
      </c>
      <c r="J4907" t="s">
        <v>15</v>
      </c>
    </row>
    <row r="4908" spans="1:10" x14ac:dyDescent="0.25">
      <c r="A4908" s="1">
        <v>45093</v>
      </c>
      <c r="B4908" s="7">
        <v>0.4826388888888889</v>
      </c>
      <c r="C4908" s="7">
        <v>0.45833333333333331</v>
      </c>
      <c r="D4908" s="8">
        <f>Weather[[#This Row],[Date]]+Weather[[#This Row],[WeatherHourlyBuckets]]</f>
        <v>45093.458333333336</v>
      </c>
      <c r="E4908">
        <v>57.2</v>
      </c>
      <c r="F4908">
        <v>87.75</v>
      </c>
      <c r="G4908">
        <v>53.6</v>
      </c>
      <c r="H4908">
        <v>30.18</v>
      </c>
      <c r="I4908">
        <v>7</v>
      </c>
      <c r="J4908" t="s">
        <v>14</v>
      </c>
    </row>
    <row r="4909" spans="1:10" x14ac:dyDescent="0.25">
      <c r="A4909" s="1">
        <v>45093</v>
      </c>
      <c r="B4909" s="7">
        <v>4.1666666666666664E-2</v>
      </c>
      <c r="C4909" s="7">
        <v>4.1666666666666664E-2</v>
      </c>
      <c r="D4909" s="8">
        <f>Weather[[#This Row],[Date]]+Weather[[#This Row],[WeatherHourlyBuckets]]</f>
        <v>45093.041666666664</v>
      </c>
      <c r="E4909">
        <v>53.6</v>
      </c>
      <c r="F4909">
        <v>100</v>
      </c>
      <c r="G4909">
        <v>53.6</v>
      </c>
      <c r="H4909">
        <v>30.11</v>
      </c>
      <c r="I4909">
        <v>5</v>
      </c>
      <c r="J4909" t="s">
        <v>24</v>
      </c>
    </row>
    <row r="4910" spans="1:10" x14ac:dyDescent="0.25">
      <c r="A4910" s="1">
        <v>45093</v>
      </c>
      <c r="B4910" s="7">
        <v>2.7777777777777776E-2</v>
      </c>
      <c r="C4910" s="7">
        <v>0</v>
      </c>
      <c r="D4910" s="8">
        <f>Weather[[#This Row],[Date]]+Weather[[#This Row],[WeatherHourlyBuckets]]</f>
        <v>45093</v>
      </c>
      <c r="E4910">
        <v>53.6</v>
      </c>
      <c r="F4910">
        <v>100</v>
      </c>
      <c r="G4910">
        <v>53.6</v>
      </c>
      <c r="H4910">
        <v>30.12</v>
      </c>
      <c r="I4910">
        <v>7</v>
      </c>
      <c r="J4910" t="s">
        <v>19</v>
      </c>
    </row>
    <row r="4911" spans="1:10" x14ac:dyDescent="0.25">
      <c r="A4911" s="1">
        <v>45093</v>
      </c>
      <c r="B4911" s="7">
        <v>2.4305555555555556E-2</v>
      </c>
      <c r="C4911" s="7">
        <v>0</v>
      </c>
      <c r="D4911" s="8">
        <f>Weather[[#This Row],[Date]]+Weather[[#This Row],[WeatherHourlyBuckets]]</f>
        <v>45093</v>
      </c>
      <c r="E4911">
        <v>53.6</v>
      </c>
      <c r="F4911">
        <v>100</v>
      </c>
      <c r="G4911">
        <v>53.6</v>
      </c>
      <c r="H4911">
        <v>30.11</v>
      </c>
      <c r="I4911">
        <v>5</v>
      </c>
      <c r="J4911" t="s">
        <v>19</v>
      </c>
    </row>
    <row r="4912" spans="1:10" x14ac:dyDescent="0.25">
      <c r="A4912" s="1">
        <v>45093</v>
      </c>
      <c r="B4912" s="7">
        <v>2.0833333333333332E-2</v>
      </c>
      <c r="C4912" s="7">
        <v>0</v>
      </c>
      <c r="D4912" s="8">
        <f>Weather[[#This Row],[Date]]+Weather[[#This Row],[WeatherHourlyBuckets]]</f>
        <v>45093</v>
      </c>
      <c r="E4912">
        <v>53.6</v>
      </c>
      <c r="F4912">
        <v>100</v>
      </c>
      <c r="G4912">
        <v>53.6</v>
      </c>
      <c r="H4912">
        <v>30.11</v>
      </c>
      <c r="I4912">
        <v>4</v>
      </c>
      <c r="J4912" t="s">
        <v>27</v>
      </c>
    </row>
    <row r="4913" spans="1:10" x14ac:dyDescent="0.25">
      <c r="A4913" s="1">
        <v>45093</v>
      </c>
      <c r="B4913" s="7">
        <v>0.25694444444444442</v>
      </c>
      <c r="C4913" s="7">
        <v>0.25</v>
      </c>
      <c r="D4913" s="8">
        <f>Weather[[#This Row],[Date]]+Weather[[#This Row],[WeatherHourlyBuckets]]</f>
        <v>45093.25</v>
      </c>
      <c r="E4913">
        <v>50</v>
      </c>
      <c r="F4913">
        <v>100</v>
      </c>
      <c r="G4913">
        <v>50</v>
      </c>
      <c r="H4913">
        <v>30.11</v>
      </c>
      <c r="J4913" t="s">
        <v>20</v>
      </c>
    </row>
    <row r="4914" spans="1:10" x14ac:dyDescent="0.25">
      <c r="A4914" s="1">
        <v>45093</v>
      </c>
      <c r="B4914" s="7">
        <v>0.25</v>
      </c>
      <c r="C4914" s="7">
        <v>0.25</v>
      </c>
      <c r="D4914" s="8">
        <f>Weather[[#This Row],[Date]]+Weather[[#This Row],[WeatherHourlyBuckets]]</f>
        <v>45093.25</v>
      </c>
      <c r="E4914">
        <v>51.8</v>
      </c>
      <c r="F4914">
        <v>93.55</v>
      </c>
      <c r="G4914">
        <v>50</v>
      </c>
      <c r="H4914">
        <v>30.1</v>
      </c>
      <c r="J4914" t="s">
        <v>20</v>
      </c>
    </row>
    <row r="4915" spans="1:10" x14ac:dyDescent="0.25">
      <c r="A4915" s="1">
        <v>45093</v>
      </c>
      <c r="B4915" s="7">
        <v>0.21527777777777779</v>
      </c>
      <c r="C4915" s="7">
        <v>0.20833333333333334</v>
      </c>
      <c r="D4915" s="8">
        <f>Weather[[#This Row],[Date]]+Weather[[#This Row],[WeatherHourlyBuckets]]</f>
        <v>45093.208333333336</v>
      </c>
      <c r="E4915">
        <v>50</v>
      </c>
      <c r="F4915">
        <v>100</v>
      </c>
      <c r="G4915">
        <v>50</v>
      </c>
      <c r="H4915">
        <v>30.08</v>
      </c>
      <c r="I4915">
        <v>3</v>
      </c>
      <c r="J4915" t="s">
        <v>24</v>
      </c>
    </row>
    <row r="4916" spans="1:10" x14ac:dyDescent="0.25">
      <c r="A4916" s="1">
        <v>45093</v>
      </c>
      <c r="B4916" s="7">
        <v>0.2048611111111111</v>
      </c>
      <c r="C4916" s="7">
        <v>0.16666666666666666</v>
      </c>
      <c r="D4916" s="8">
        <f>Weather[[#This Row],[Date]]+Weather[[#This Row],[WeatherHourlyBuckets]]</f>
        <v>45093.166666666664</v>
      </c>
      <c r="E4916">
        <v>50</v>
      </c>
      <c r="F4916">
        <v>100</v>
      </c>
      <c r="G4916">
        <v>50</v>
      </c>
      <c r="H4916">
        <v>30.08</v>
      </c>
      <c r="I4916">
        <v>4</v>
      </c>
      <c r="J4916" t="s">
        <v>24</v>
      </c>
    </row>
    <row r="4917" spans="1:10" x14ac:dyDescent="0.25">
      <c r="A4917" s="1">
        <v>45093</v>
      </c>
      <c r="B4917" s="7">
        <v>0.20347222222222222</v>
      </c>
      <c r="C4917" s="7">
        <v>0.16666666666666666</v>
      </c>
      <c r="D4917" s="8">
        <f>Weather[[#This Row],[Date]]+Weather[[#This Row],[WeatherHourlyBuckets]]</f>
        <v>45093.166666666664</v>
      </c>
      <c r="E4917">
        <v>50</v>
      </c>
      <c r="F4917">
        <v>100</v>
      </c>
      <c r="G4917">
        <v>50</v>
      </c>
      <c r="H4917">
        <v>30.08</v>
      </c>
      <c r="I4917">
        <v>3</v>
      </c>
      <c r="J4917" t="s">
        <v>24</v>
      </c>
    </row>
    <row r="4918" spans="1:10" x14ac:dyDescent="0.25">
      <c r="A4918" s="1">
        <v>45093</v>
      </c>
      <c r="B4918" s="7">
        <v>0.2013888888888889</v>
      </c>
      <c r="C4918" s="7">
        <v>0.16666666666666666</v>
      </c>
      <c r="D4918" s="8">
        <f>Weather[[#This Row],[Date]]+Weather[[#This Row],[WeatherHourlyBuckets]]</f>
        <v>45093.166666666664</v>
      </c>
      <c r="E4918">
        <v>50</v>
      </c>
      <c r="F4918">
        <v>100</v>
      </c>
      <c r="G4918">
        <v>50</v>
      </c>
      <c r="H4918">
        <v>30.08</v>
      </c>
      <c r="I4918">
        <v>3</v>
      </c>
      <c r="J4918" t="s">
        <v>24</v>
      </c>
    </row>
    <row r="4919" spans="1:10" x14ac:dyDescent="0.25">
      <c r="A4919" s="1">
        <v>45093</v>
      </c>
      <c r="B4919" s="7">
        <v>0.1736111111111111</v>
      </c>
      <c r="C4919" s="7">
        <v>0.16666666666666666</v>
      </c>
      <c r="D4919" s="8">
        <f>Weather[[#This Row],[Date]]+Weather[[#This Row],[WeatherHourlyBuckets]]</f>
        <v>45093.166666666664</v>
      </c>
      <c r="E4919">
        <v>51.8</v>
      </c>
      <c r="F4919">
        <v>93.55</v>
      </c>
      <c r="G4919">
        <v>50</v>
      </c>
      <c r="H4919">
        <v>30.08</v>
      </c>
      <c r="J4919" t="s">
        <v>20</v>
      </c>
    </row>
    <row r="4920" spans="1:10" x14ac:dyDescent="0.25">
      <c r="A4920" s="1">
        <v>45093</v>
      </c>
      <c r="B4920" s="7">
        <v>0.1701388888888889</v>
      </c>
      <c r="C4920" s="7">
        <v>0.16666666666666666</v>
      </c>
      <c r="D4920" s="8">
        <f>Weather[[#This Row],[Date]]+Weather[[#This Row],[WeatherHourlyBuckets]]</f>
        <v>45093.166666666664</v>
      </c>
      <c r="E4920">
        <v>51.8</v>
      </c>
      <c r="F4920">
        <v>93.55</v>
      </c>
      <c r="G4920">
        <v>50</v>
      </c>
      <c r="H4920">
        <v>30.08</v>
      </c>
      <c r="J4920" t="s">
        <v>20</v>
      </c>
    </row>
    <row r="4921" spans="1:10" x14ac:dyDescent="0.25">
      <c r="A4921" s="1">
        <v>45093</v>
      </c>
      <c r="B4921" s="7">
        <v>0.16666666666666666</v>
      </c>
      <c r="C4921" s="7">
        <v>0.16666666666666666</v>
      </c>
      <c r="D4921" s="8">
        <f>Weather[[#This Row],[Date]]+Weather[[#This Row],[WeatherHourlyBuckets]]</f>
        <v>45093.166666666664</v>
      </c>
      <c r="E4921">
        <v>51.8</v>
      </c>
      <c r="F4921">
        <v>93.55</v>
      </c>
      <c r="G4921">
        <v>50</v>
      </c>
      <c r="H4921">
        <v>30.08</v>
      </c>
      <c r="J4921" t="s">
        <v>20</v>
      </c>
    </row>
    <row r="4922" spans="1:10" x14ac:dyDescent="0.25">
      <c r="A4922" s="1">
        <v>45093</v>
      </c>
      <c r="B4922" s="7">
        <v>0.53680555555555554</v>
      </c>
      <c r="C4922" s="7">
        <v>0.5</v>
      </c>
      <c r="D4922" s="8">
        <f>Weather[[#This Row],[Date]]+Weather[[#This Row],[WeatherHourlyBuckets]]</f>
        <v>45093.5</v>
      </c>
      <c r="E4922">
        <v>57.02</v>
      </c>
      <c r="F4922">
        <v>83.23</v>
      </c>
      <c r="G4922">
        <v>51.98</v>
      </c>
      <c r="H4922">
        <v>30.17</v>
      </c>
      <c r="I4922">
        <v>6</v>
      </c>
      <c r="J4922" t="s">
        <v>14</v>
      </c>
    </row>
    <row r="4923" spans="1:10" x14ac:dyDescent="0.25">
      <c r="A4923" s="1">
        <v>45093</v>
      </c>
      <c r="B4923" s="7">
        <v>0.49513888888888891</v>
      </c>
      <c r="C4923" s="7">
        <v>0.45833333333333331</v>
      </c>
      <c r="D4923" s="8">
        <f>Weather[[#This Row],[Date]]+Weather[[#This Row],[WeatherHourlyBuckets]]</f>
        <v>45093.458333333336</v>
      </c>
      <c r="E4923">
        <v>55.94</v>
      </c>
      <c r="F4923">
        <v>86.54</v>
      </c>
      <c r="G4923">
        <v>51.98</v>
      </c>
      <c r="H4923">
        <v>30.18</v>
      </c>
      <c r="I4923">
        <v>7</v>
      </c>
      <c r="J4923" t="s">
        <v>14</v>
      </c>
    </row>
    <row r="4924" spans="1:10" x14ac:dyDescent="0.25">
      <c r="A4924" s="1">
        <v>45093</v>
      </c>
      <c r="B4924" s="7">
        <v>0.48402777777777778</v>
      </c>
      <c r="C4924" s="7">
        <v>0.45833333333333331</v>
      </c>
      <c r="D4924" s="8">
        <f>Weather[[#This Row],[Date]]+Weather[[#This Row],[WeatherHourlyBuckets]]</f>
        <v>45093.458333333336</v>
      </c>
      <c r="E4924">
        <v>57.02</v>
      </c>
      <c r="F4924">
        <v>86.6</v>
      </c>
      <c r="G4924">
        <v>53.06</v>
      </c>
      <c r="H4924">
        <v>30.18</v>
      </c>
      <c r="I4924">
        <v>8</v>
      </c>
      <c r="J4924" t="s">
        <v>14</v>
      </c>
    </row>
    <row r="4925" spans="1:10" x14ac:dyDescent="0.25">
      <c r="A4925" s="1">
        <v>45093</v>
      </c>
      <c r="B4925" s="7">
        <v>0.45347222222222222</v>
      </c>
      <c r="C4925" s="7">
        <v>0.41666666666666669</v>
      </c>
      <c r="D4925" s="8">
        <f>Weather[[#This Row],[Date]]+Weather[[#This Row],[WeatherHourlyBuckets]]</f>
        <v>45093.416666666664</v>
      </c>
      <c r="E4925">
        <v>55.94</v>
      </c>
      <c r="F4925">
        <v>83.71</v>
      </c>
      <c r="G4925">
        <v>51.08</v>
      </c>
      <c r="H4925">
        <v>30.18</v>
      </c>
      <c r="I4925">
        <v>6</v>
      </c>
      <c r="J4925" t="s">
        <v>23</v>
      </c>
    </row>
    <row r="4926" spans="1:10" x14ac:dyDescent="0.25">
      <c r="A4926" s="1">
        <v>45093</v>
      </c>
      <c r="B4926" s="7">
        <v>0.34097222222222223</v>
      </c>
      <c r="C4926" s="7">
        <v>0.33333333333333331</v>
      </c>
      <c r="D4926" s="8">
        <f>Weather[[#This Row],[Date]]+Weather[[#This Row],[WeatherHourlyBuckets]]</f>
        <v>45093.333333333336</v>
      </c>
      <c r="E4926">
        <v>53.96</v>
      </c>
      <c r="F4926">
        <v>89.96</v>
      </c>
      <c r="G4926">
        <v>51.08</v>
      </c>
      <c r="H4926">
        <v>30.16</v>
      </c>
      <c r="I4926">
        <v>4</v>
      </c>
      <c r="J4926" t="s">
        <v>14</v>
      </c>
    </row>
    <row r="4927" spans="1:10" x14ac:dyDescent="0.25">
      <c r="A4927" s="1">
        <v>45093</v>
      </c>
      <c r="B4927" s="7">
        <v>0.32847222222222222</v>
      </c>
      <c r="C4927" s="7">
        <v>0.29166666666666669</v>
      </c>
      <c r="D4927" s="8">
        <f>Weather[[#This Row],[Date]]+Weather[[#This Row],[WeatherHourlyBuckets]]</f>
        <v>45093.291666666664</v>
      </c>
      <c r="E4927">
        <v>53.96</v>
      </c>
      <c r="F4927">
        <v>93</v>
      </c>
      <c r="G4927">
        <v>51.98</v>
      </c>
      <c r="H4927">
        <v>30.15</v>
      </c>
      <c r="I4927">
        <v>4</v>
      </c>
      <c r="J4927" t="s">
        <v>26</v>
      </c>
    </row>
    <row r="4928" spans="1:10" x14ac:dyDescent="0.25">
      <c r="A4928" s="1">
        <v>45093</v>
      </c>
      <c r="B4928" s="7">
        <v>0.28680555555555554</v>
      </c>
      <c r="C4928" s="7">
        <v>0.25</v>
      </c>
      <c r="D4928" s="8">
        <f>Weather[[#This Row],[Date]]+Weather[[#This Row],[WeatherHourlyBuckets]]</f>
        <v>45093.25</v>
      </c>
      <c r="E4928">
        <v>53.06</v>
      </c>
      <c r="F4928">
        <v>92.97</v>
      </c>
      <c r="G4928">
        <v>51.08</v>
      </c>
      <c r="H4928">
        <v>30.12</v>
      </c>
      <c r="J4928" t="s">
        <v>20</v>
      </c>
    </row>
    <row r="4929" spans="1:12" x14ac:dyDescent="0.25">
      <c r="A4929" s="1">
        <v>45093</v>
      </c>
      <c r="B4929" s="7">
        <v>0.24513888888888888</v>
      </c>
      <c r="C4929" s="7">
        <v>0.20833333333333334</v>
      </c>
      <c r="D4929" s="8">
        <f>Weather[[#This Row],[Date]]+Weather[[#This Row],[WeatherHourlyBuckets]]</f>
        <v>45093.208333333336</v>
      </c>
      <c r="E4929">
        <v>50</v>
      </c>
      <c r="F4929">
        <v>96.06</v>
      </c>
      <c r="G4929">
        <v>48.92</v>
      </c>
      <c r="H4929">
        <v>30.1</v>
      </c>
      <c r="J4929" t="s">
        <v>20</v>
      </c>
    </row>
    <row r="4930" spans="1:12" x14ac:dyDescent="0.25">
      <c r="A4930" s="1">
        <v>45093</v>
      </c>
      <c r="B4930" s="7">
        <v>0.16180555555555556</v>
      </c>
      <c r="C4930" s="7">
        <v>0.125</v>
      </c>
      <c r="D4930" s="8">
        <f>Weather[[#This Row],[Date]]+Weather[[#This Row],[WeatherHourlyBuckets]]</f>
        <v>45093.125</v>
      </c>
      <c r="E4930">
        <v>51.98</v>
      </c>
      <c r="F4930">
        <v>96.73</v>
      </c>
      <c r="G4930">
        <v>51.08</v>
      </c>
      <c r="H4930">
        <v>30.08</v>
      </c>
      <c r="J4930" t="s">
        <v>20</v>
      </c>
    </row>
    <row r="4931" spans="1:12" x14ac:dyDescent="0.25">
      <c r="A4931" s="1">
        <v>45093</v>
      </c>
      <c r="B4931" s="7">
        <v>0.12013888888888889</v>
      </c>
      <c r="C4931" s="7">
        <v>8.3333333333333329E-2</v>
      </c>
      <c r="D4931" s="8">
        <f>Weather[[#This Row],[Date]]+Weather[[#This Row],[WeatherHourlyBuckets]]</f>
        <v>45093.083333333336</v>
      </c>
      <c r="E4931">
        <v>51.98</v>
      </c>
      <c r="F4931">
        <v>96.73</v>
      </c>
      <c r="G4931">
        <v>51.08</v>
      </c>
      <c r="H4931">
        <v>30.09</v>
      </c>
      <c r="J4931" t="s">
        <v>20</v>
      </c>
    </row>
    <row r="4932" spans="1:12" x14ac:dyDescent="0.25">
      <c r="A4932" s="1">
        <v>45093</v>
      </c>
      <c r="B4932" s="7">
        <v>0.75</v>
      </c>
      <c r="C4932" s="7">
        <v>0.75</v>
      </c>
      <c r="D4932" s="8">
        <f>Weather[[#This Row],[Date]]+Weather[[#This Row],[WeatherHourlyBuckets]]</f>
        <v>45093.75</v>
      </c>
      <c r="E4932">
        <v>51.8</v>
      </c>
      <c r="F4932">
        <v>100</v>
      </c>
      <c r="G4932">
        <v>51.8</v>
      </c>
      <c r="H4932">
        <v>30.15</v>
      </c>
      <c r="I4932">
        <v>10</v>
      </c>
      <c r="J4932" t="s">
        <v>23</v>
      </c>
      <c r="K4932">
        <v>15</v>
      </c>
    </row>
    <row r="4933" spans="1:12" x14ac:dyDescent="0.25">
      <c r="A4933" s="1">
        <v>45093</v>
      </c>
      <c r="B4933" s="7">
        <v>0.99513888888888891</v>
      </c>
      <c r="C4933" s="7">
        <v>0.95833333333333337</v>
      </c>
      <c r="D4933" s="8">
        <f>Weather[[#This Row],[Date]]+Weather[[#This Row],[WeatherHourlyBuckets]]</f>
        <v>45093.958333333336</v>
      </c>
      <c r="E4933">
        <v>51.98</v>
      </c>
      <c r="F4933">
        <v>96.73</v>
      </c>
      <c r="G4933">
        <v>51.08</v>
      </c>
      <c r="H4933">
        <v>30.19</v>
      </c>
      <c r="I4933">
        <v>5</v>
      </c>
      <c r="J4933" t="s">
        <v>14</v>
      </c>
      <c r="L4933">
        <v>1E-3</v>
      </c>
    </row>
    <row r="4934" spans="1:12" x14ac:dyDescent="0.25">
      <c r="A4934" s="1">
        <v>45093</v>
      </c>
      <c r="B4934" s="7">
        <v>0.96666666666666667</v>
      </c>
      <c r="C4934" s="7">
        <v>0.95833333333333337</v>
      </c>
      <c r="D4934" s="8">
        <f>Weather[[#This Row],[Date]]+Weather[[#This Row],[WeatherHourlyBuckets]]</f>
        <v>45093.958333333336</v>
      </c>
      <c r="E4934">
        <v>51.98</v>
      </c>
      <c r="F4934">
        <v>100</v>
      </c>
      <c r="G4934">
        <v>51.98</v>
      </c>
      <c r="H4934">
        <v>30.18</v>
      </c>
      <c r="I4934">
        <v>3</v>
      </c>
      <c r="J4934" t="s">
        <v>23</v>
      </c>
      <c r="L4934">
        <v>1E-3</v>
      </c>
    </row>
    <row r="4935" spans="1:12" x14ac:dyDescent="0.25">
      <c r="A4935" s="1">
        <v>45093</v>
      </c>
      <c r="B4935" s="7">
        <v>0.95972222222222225</v>
      </c>
      <c r="C4935" s="7">
        <v>0.95833333333333337</v>
      </c>
      <c r="D4935" s="8">
        <f>Weather[[#This Row],[Date]]+Weather[[#This Row],[WeatherHourlyBuckets]]</f>
        <v>45093.958333333336</v>
      </c>
      <c r="E4935">
        <v>51.98</v>
      </c>
      <c r="F4935">
        <v>96.73</v>
      </c>
      <c r="G4935">
        <v>51.08</v>
      </c>
      <c r="H4935">
        <v>30.18</v>
      </c>
      <c r="I4935">
        <v>3</v>
      </c>
      <c r="J4935" t="s">
        <v>14</v>
      </c>
      <c r="L4935">
        <v>1E-3</v>
      </c>
    </row>
    <row r="4936" spans="1:12" x14ac:dyDescent="0.25">
      <c r="A4936" s="1">
        <v>45093</v>
      </c>
      <c r="B4936" s="7">
        <v>0.95347222222222228</v>
      </c>
      <c r="C4936" s="7">
        <v>0.91666666666666663</v>
      </c>
      <c r="D4936" s="8">
        <f>Weather[[#This Row],[Date]]+Weather[[#This Row],[WeatherHourlyBuckets]]</f>
        <v>45093.916666666664</v>
      </c>
      <c r="E4936">
        <v>51.98</v>
      </c>
      <c r="F4936">
        <v>96.73</v>
      </c>
      <c r="G4936">
        <v>51.08</v>
      </c>
      <c r="H4936">
        <v>30.17</v>
      </c>
      <c r="I4936">
        <v>5</v>
      </c>
      <c r="J4936" t="s">
        <v>14</v>
      </c>
      <c r="L4936">
        <v>1E-3</v>
      </c>
    </row>
    <row r="4937" spans="1:12" x14ac:dyDescent="0.25">
      <c r="A4937" s="1">
        <v>45093</v>
      </c>
      <c r="B4937" s="7">
        <v>0.92777777777777781</v>
      </c>
      <c r="C4937" s="7">
        <v>0.91666666666666663</v>
      </c>
      <c r="D4937" s="8">
        <f>Weather[[#This Row],[Date]]+Weather[[#This Row],[WeatherHourlyBuckets]]</f>
        <v>45093.916666666664</v>
      </c>
      <c r="E4937">
        <v>51.98</v>
      </c>
      <c r="F4937">
        <v>96.73</v>
      </c>
      <c r="G4937">
        <v>51.08</v>
      </c>
      <c r="H4937">
        <v>30.21</v>
      </c>
      <c r="I4937">
        <v>3</v>
      </c>
      <c r="J4937" t="s">
        <v>20</v>
      </c>
      <c r="L4937">
        <v>1E-3</v>
      </c>
    </row>
    <row r="4938" spans="1:12" x14ac:dyDescent="0.25">
      <c r="A4938" s="1">
        <v>45093</v>
      </c>
      <c r="B4938" s="7">
        <v>0.91180555555555554</v>
      </c>
      <c r="C4938" s="7">
        <v>0.875</v>
      </c>
      <c r="D4938" s="8">
        <f>Weather[[#This Row],[Date]]+Weather[[#This Row],[WeatherHourlyBuckets]]</f>
        <v>45093.875</v>
      </c>
      <c r="E4938">
        <v>53.06</v>
      </c>
      <c r="F4938">
        <v>92.97</v>
      </c>
      <c r="G4938">
        <v>51.08</v>
      </c>
      <c r="H4938">
        <v>30.22</v>
      </c>
      <c r="I4938">
        <v>4</v>
      </c>
      <c r="J4938" t="s">
        <v>13</v>
      </c>
      <c r="L4938">
        <v>1E-3</v>
      </c>
    </row>
    <row r="4939" spans="1:12" x14ac:dyDescent="0.25">
      <c r="A4939" s="1">
        <v>45093</v>
      </c>
      <c r="B4939" s="7">
        <v>0.88680555555555551</v>
      </c>
      <c r="C4939" s="7">
        <v>0.875</v>
      </c>
      <c r="D4939" s="8">
        <f>Weather[[#This Row],[Date]]+Weather[[#This Row],[WeatherHourlyBuckets]]</f>
        <v>45093.875</v>
      </c>
      <c r="E4939">
        <v>53.06</v>
      </c>
      <c r="F4939">
        <v>96.11</v>
      </c>
      <c r="G4939">
        <v>51.98</v>
      </c>
      <c r="H4939">
        <v>30.21</v>
      </c>
      <c r="I4939">
        <v>3</v>
      </c>
      <c r="J4939" t="s">
        <v>12</v>
      </c>
      <c r="L4939">
        <v>1E-3</v>
      </c>
    </row>
    <row r="4940" spans="1:12" x14ac:dyDescent="0.25">
      <c r="A4940" s="1">
        <v>45093</v>
      </c>
      <c r="B4940" s="7">
        <v>0.87013888888888891</v>
      </c>
      <c r="C4940" s="7">
        <v>0.83333333333333337</v>
      </c>
      <c r="D4940" s="8">
        <f>Weather[[#This Row],[Date]]+Weather[[#This Row],[WeatherHourlyBuckets]]</f>
        <v>45093.833333333336</v>
      </c>
      <c r="E4940">
        <v>53.06</v>
      </c>
      <c r="F4940">
        <v>96.11</v>
      </c>
      <c r="G4940">
        <v>51.98</v>
      </c>
      <c r="H4940">
        <v>30.18</v>
      </c>
      <c r="I4940">
        <v>4</v>
      </c>
      <c r="J4940" t="s">
        <v>13</v>
      </c>
      <c r="L4940">
        <v>0.02</v>
      </c>
    </row>
    <row r="4941" spans="1:12" x14ac:dyDescent="0.25">
      <c r="A4941" s="1">
        <v>45093</v>
      </c>
      <c r="B4941" s="7">
        <v>0.86805555555555558</v>
      </c>
      <c r="C4941" s="7">
        <v>0.83333333333333337</v>
      </c>
      <c r="D4941" s="8">
        <f>Weather[[#This Row],[Date]]+Weather[[#This Row],[WeatherHourlyBuckets]]</f>
        <v>45093.833333333336</v>
      </c>
      <c r="E4941">
        <v>53.6</v>
      </c>
      <c r="F4941">
        <v>93.6</v>
      </c>
      <c r="G4941">
        <v>51.8</v>
      </c>
      <c r="H4941">
        <v>30.18</v>
      </c>
      <c r="I4941">
        <v>4</v>
      </c>
      <c r="J4941" t="s">
        <v>25</v>
      </c>
      <c r="L4941">
        <v>0.02</v>
      </c>
    </row>
    <row r="4942" spans="1:12" x14ac:dyDescent="0.25">
      <c r="A4942" s="1">
        <v>45093</v>
      </c>
      <c r="B4942" s="7">
        <v>0.86458333333333337</v>
      </c>
      <c r="C4942" s="7">
        <v>0.83333333333333337</v>
      </c>
      <c r="D4942" s="8">
        <f>Weather[[#This Row],[Date]]+Weather[[#This Row],[WeatherHourlyBuckets]]</f>
        <v>45093.833333333336</v>
      </c>
      <c r="E4942">
        <v>53.6</v>
      </c>
      <c r="F4942">
        <v>93.6</v>
      </c>
      <c r="G4942">
        <v>51.8</v>
      </c>
      <c r="H4942">
        <v>30.19</v>
      </c>
      <c r="I4942">
        <v>5</v>
      </c>
      <c r="J4942" t="s">
        <v>13</v>
      </c>
      <c r="L4942">
        <v>0.02</v>
      </c>
    </row>
    <row r="4943" spans="1:12" x14ac:dyDescent="0.25">
      <c r="A4943" s="1">
        <v>45093</v>
      </c>
      <c r="B4943" s="7">
        <v>0.86111111111111116</v>
      </c>
      <c r="C4943" s="7">
        <v>0.83333333333333337</v>
      </c>
      <c r="D4943" s="8">
        <f>Weather[[#This Row],[Date]]+Weather[[#This Row],[WeatherHourlyBuckets]]</f>
        <v>45093.833333333336</v>
      </c>
      <c r="E4943">
        <v>53.6</v>
      </c>
      <c r="F4943">
        <v>93.6</v>
      </c>
      <c r="G4943">
        <v>51.8</v>
      </c>
      <c r="H4943">
        <v>30.18</v>
      </c>
      <c r="I4943">
        <v>5</v>
      </c>
      <c r="J4943" t="s">
        <v>22</v>
      </c>
      <c r="L4943">
        <v>0.02</v>
      </c>
    </row>
    <row r="4944" spans="1:12" x14ac:dyDescent="0.25">
      <c r="A4944" s="1">
        <v>45093</v>
      </c>
      <c r="B4944" s="7">
        <v>0.85763888888888884</v>
      </c>
      <c r="C4944" s="7">
        <v>0.83333333333333337</v>
      </c>
      <c r="D4944" s="8">
        <f>Weather[[#This Row],[Date]]+Weather[[#This Row],[WeatherHourlyBuckets]]</f>
        <v>45093.833333333336</v>
      </c>
      <c r="E4944">
        <v>53.6</v>
      </c>
      <c r="F4944">
        <v>93.6</v>
      </c>
      <c r="G4944">
        <v>51.8</v>
      </c>
      <c r="H4944">
        <v>30.19</v>
      </c>
      <c r="I4944">
        <v>3</v>
      </c>
      <c r="J4944" t="s">
        <v>22</v>
      </c>
      <c r="L4944">
        <v>0.02</v>
      </c>
    </row>
    <row r="4945" spans="1:12" x14ac:dyDescent="0.25">
      <c r="A4945" s="1">
        <v>45093</v>
      </c>
      <c r="B4945" s="7">
        <v>0.85416666666666663</v>
      </c>
      <c r="C4945" s="7">
        <v>0.83333333333333337</v>
      </c>
      <c r="D4945" s="8">
        <f>Weather[[#This Row],[Date]]+Weather[[#This Row],[WeatherHourlyBuckets]]</f>
        <v>45093.833333333336</v>
      </c>
      <c r="E4945">
        <v>53.6</v>
      </c>
      <c r="F4945">
        <v>93.6</v>
      </c>
      <c r="G4945">
        <v>51.8</v>
      </c>
      <c r="H4945">
        <v>30.19</v>
      </c>
      <c r="I4945">
        <v>4</v>
      </c>
      <c r="J4945" t="s">
        <v>11</v>
      </c>
      <c r="L4945">
        <v>0.02</v>
      </c>
    </row>
    <row r="4946" spans="1:12" x14ac:dyDescent="0.25">
      <c r="A4946" s="1">
        <v>45093</v>
      </c>
      <c r="B4946" s="7">
        <v>0.84027777777777779</v>
      </c>
      <c r="C4946" s="7">
        <v>0.83333333333333337</v>
      </c>
      <c r="D4946" s="8">
        <f>Weather[[#This Row],[Date]]+Weather[[#This Row],[WeatherHourlyBuckets]]</f>
        <v>45093.833333333336</v>
      </c>
      <c r="E4946">
        <v>53.6</v>
      </c>
      <c r="F4946">
        <v>93.6</v>
      </c>
      <c r="G4946">
        <v>51.8</v>
      </c>
      <c r="H4946">
        <v>30.2</v>
      </c>
      <c r="I4946">
        <v>3</v>
      </c>
      <c r="J4946" t="s">
        <v>21</v>
      </c>
      <c r="L4946">
        <v>0.01</v>
      </c>
    </row>
    <row r="4947" spans="1:12" x14ac:dyDescent="0.25">
      <c r="A4947" s="1">
        <v>45093</v>
      </c>
      <c r="B4947" s="7">
        <v>0.83680555555555558</v>
      </c>
      <c r="C4947" s="7">
        <v>0.83333333333333337</v>
      </c>
      <c r="D4947" s="8">
        <f>Weather[[#This Row],[Date]]+Weather[[#This Row],[WeatherHourlyBuckets]]</f>
        <v>45093.833333333336</v>
      </c>
      <c r="E4947">
        <v>53.6</v>
      </c>
      <c r="F4947">
        <v>93.6</v>
      </c>
      <c r="G4947">
        <v>51.8</v>
      </c>
      <c r="H4947">
        <v>30.19</v>
      </c>
      <c r="I4947">
        <v>4</v>
      </c>
      <c r="J4947" t="s">
        <v>12</v>
      </c>
      <c r="L4947">
        <v>0.01</v>
      </c>
    </row>
    <row r="4948" spans="1:12" x14ac:dyDescent="0.25">
      <c r="A4948" s="1">
        <v>45093</v>
      </c>
      <c r="B4948" s="7">
        <v>0.82847222222222228</v>
      </c>
      <c r="C4948" s="7">
        <v>0.79166666666666663</v>
      </c>
      <c r="D4948" s="8">
        <f>Weather[[#This Row],[Date]]+Weather[[#This Row],[WeatherHourlyBuckets]]</f>
        <v>45093.791666666664</v>
      </c>
      <c r="E4948">
        <v>53.06</v>
      </c>
      <c r="F4948">
        <v>96.11</v>
      </c>
      <c r="G4948">
        <v>51.98</v>
      </c>
      <c r="H4948">
        <v>30.19</v>
      </c>
      <c r="I4948">
        <v>4</v>
      </c>
      <c r="J4948" t="s">
        <v>12</v>
      </c>
      <c r="L4948">
        <v>0.05</v>
      </c>
    </row>
    <row r="4949" spans="1:12" x14ac:dyDescent="0.25">
      <c r="A4949" s="1">
        <v>45093</v>
      </c>
      <c r="B4949" s="7">
        <v>0.82638888888888884</v>
      </c>
      <c r="C4949" s="7">
        <v>0.79166666666666663</v>
      </c>
      <c r="D4949" s="8">
        <f>Weather[[#This Row],[Date]]+Weather[[#This Row],[WeatherHourlyBuckets]]</f>
        <v>45093.791666666664</v>
      </c>
      <c r="E4949">
        <v>53.6</v>
      </c>
      <c r="F4949">
        <v>93.6</v>
      </c>
      <c r="G4949">
        <v>51.8</v>
      </c>
      <c r="H4949">
        <v>30.2</v>
      </c>
      <c r="I4949">
        <v>3</v>
      </c>
      <c r="J4949" t="s">
        <v>12</v>
      </c>
      <c r="L4949">
        <v>0.05</v>
      </c>
    </row>
    <row r="4950" spans="1:12" x14ac:dyDescent="0.25">
      <c r="A4950" s="1">
        <v>45093</v>
      </c>
      <c r="B4950" s="7">
        <v>0.82291666666666663</v>
      </c>
      <c r="C4950" s="7">
        <v>0.79166666666666663</v>
      </c>
      <c r="D4950" s="8">
        <f>Weather[[#This Row],[Date]]+Weather[[#This Row],[WeatherHourlyBuckets]]</f>
        <v>45093.791666666664</v>
      </c>
      <c r="E4950">
        <v>53.6</v>
      </c>
      <c r="F4950">
        <v>93.6</v>
      </c>
      <c r="G4950">
        <v>51.8</v>
      </c>
      <c r="H4950">
        <v>30.19</v>
      </c>
      <c r="J4950" t="s">
        <v>20</v>
      </c>
      <c r="L4950">
        <v>0.05</v>
      </c>
    </row>
    <row r="4951" spans="1:12" x14ac:dyDescent="0.25">
      <c r="A4951" s="1">
        <v>45093</v>
      </c>
      <c r="B4951" s="7">
        <v>0.81944444444444442</v>
      </c>
      <c r="C4951" s="7">
        <v>0.79166666666666663</v>
      </c>
      <c r="D4951" s="8">
        <f>Weather[[#This Row],[Date]]+Weather[[#This Row],[WeatherHourlyBuckets]]</f>
        <v>45093.791666666664</v>
      </c>
      <c r="E4951">
        <v>51.8</v>
      </c>
      <c r="F4951">
        <v>100</v>
      </c>
      <c r="G4951">
        <v>51.8</v>
      </c>
      <c r="H4951">
        <v>30.19</v>
      </c>
      <c r="J4951" t="s">
        <v>20</v>
      </c>
      <c r="L4951">
        <v>0.05</v>
      </c>
    </row>
    <row r="4952" spans="1:12" x14ac:dyDescent="0.25">
      <c r="A4952" s="1">
        <v>45093</v>
      </c>
      <c r="B4952" s="7">
        <v>0.81597222222222221</v>
      </c>
      <c r="C4952" s="7">
        <v>0.79166666666666663</v>
      </c>
      <c r="D4952" s="8">
        <f>Weather[[#This Row],[Date]]+Weather[[#This Row],[WeatherHourlyBuckets]]</f>
        <v>45093.791666666664</v>
      </c>
      <c r="E4952">
        <v>51.8</v>
      </c>
      <c r="F4952">
        <v>100</v>
      </c>
      <c r="G4952">
        <v>51.8</v>
      </c>
      <c r="H4952">
        <v>30.18</v>
      </c>
      <c r="I4952">
        <v>3</v>
      </c>
      <c r="J4952" t="s">
        <v>13</v>
      </c>
      <c r="L4952">
        <v>0.05</v>
      </c>
    </row>
    <row r="4953" spans="1:12" x14ac:dyDescent="0.25">
      <c r="A4953" s="1">
        <v>45093</v>
      </c>
      <c r="B4953" s="7">
        <v>0.8125</v>
      </c>
      <c r="C4953" s="7">
        <v>0.79166666666666663</v>
      </c>
      <c r="D4953" s="8">
        <f>Weather[[#This Row],[Date]]+Weather[[#This Row],[WeatherHourlyBuckets]]</f>
        <v>45093.791666666664</v>
      </c>
      <c r="E4953">
        <v>51.8</v>
      </c>
      <c r="F4953">
        <v>100</v>
      </c>
      <c r="G4953">
        <v>51.8</v>
      </c>
      <c r="H4953">
        <v>30.18</v>
      </c>
      <c r="I4953">
        <v>3</v>
      </c>
      <c r="J4953" t="s">
        <v>13</v>
      </c>
      <c r="L4953">
        <v>0.05</v>
      </c>
    </row>
    <row r="4954" spans="1:12" x14ac:dyDescent="0.25">
      <c r="A4954" s="1">
        <v>45093</v>
      </c>
      <c r="B4954" s="7">
        <v>0.79861111111111116</v>
      </c>
      <c r="C4954" s="7">
        <v>0.79166666666666663</v>
      </c>
      <c r="D4954" s="8">
        <f>Weather[[#This Row],[Date]]+Weather[[#This Row],[WeatherHourlyBuckets]]</f>
        <v>45093.791666666664</v>
      </c>
      <c r="E4954">
        <v>51.8</v>
      </c>
      <c r="F4954">
        <v>100</v>
      </c>
      <c r="G4954">
        <v>51.8</v>
      </c>
      <c r="H4954">
        <v>30.18</v>
      </c>
      <c r="J4954" t="s">
        <v>20</v>
      </c>
      <c r="L4954">
        <v>0.04</v>
      </c>
    </row>
    <row r="4955" spans="1:12" x14ac:dyDescent="0.25">
      <c r="A4955" s="1">
        <v>45093</v>
      </c>
      <c r="B4955" s="7">
        <v>0.79722222222222228</v>
      </c>
      <c r="C4955" s="7">
        <v>0.79166666666666663</v>
      </c>
      <c r="D4955" s="8">
        <f>Weather[[#This Row],[Date]]+Weather[[#This Row],[WeatherHourlyBuckets]]</f>
        <v>45093.791666666664</v>
      </c>
      <c r="E4955">
        <v>51.98</v>
      </c>
      <c r="F4955">
        <v>100</v>
      </c>
      <c r="G4955">
        <v>51.98</v>
      </c>
      <c r="H4955">
        <v>30.18</v>
      </c>
      <c r="I4955">
        <v>3</v>
      </c>
      <c r="J4955" t="s">
        <v>25</v>
      </c>
      <c r="L4955">
        <v>0.04</v>
      </c>
    </row>
    <row r="4956" spans="1:12" x14ac:dyDescent="0.25">
      <c r="A4956" s="1">
        <v>45093</v>
      </c>
      <c r="B4956" s="7">
        <v>0.79513888888888884</v>
      </c>
      <c r="C4956" s="7">
        <v>0.79166666666666663</v>
      </c>
      <c r="D4956" s="8">
        <f>Weather[[#This Row],[Date]]+Weather[[#This Row],[WeatherHourlyBuckets]]</f>
        <v>45093.791666666664</v>
      </c>
      <c r="E4956">
        <v>51.8</v>
      </c>
      <c r="F4956">
        <v>100</v>
      </c>
      <c r="G4956">
        <v>51.8</v>
      </c>
      <c r="H4956">
        <v>30.17</v>
      </c>
      <c r="I4956">
        <v>3</v>
      </c>
      <c r="J4956" t="s">
        <v>25</v>
      </c>
      <c r="L4956">
        <v>0.04</v>
      </c>
    </row>
    <row r="4957" spans="1:12" x14ac:dyDescent="0.25">
      <c r="A4957" s="1">
        <v>45093</v>
      </c>
      <c r="B4957" s="7">
        <v>0.78819444444444442</v>
      </c>
      <c r="C4957" s="7">
        <v>0.75</v>
      </c>
      <c r="D4957" s="8">
        <f>Weather[[#This Row],[Date]]+Weather[[#This Row],[WeatherHourlyBuckets]]</f>
        <v>45093.75</v>
      </c>
      <c r="E4957">
        <v>51.8</v>
      </c>
      <c r="F4957">
        <v>100</v>
      </c>
      <c r="G4957">
        <v>51.8</v>
      </c>
      <c r="H4957">
        <v>30.19</v>
      </c>
      <c r="I4957">
        <v>7</v>
      </c>
      <c r="J4957" t="s">
        <v>26</v>
      </c>
      <c r="L4957">
        <v>0.01</v>
      </c>
    </row>
    <row r="4958" spans="1:12" x14ac:dyDescent="0.25">
      <c r="A4958" s="1">
        <v>45093</v>
      </c>
      <c r="B4958" s="7">
        <v>0.78680555555555554</v>
      </c>
      <c r="C4958" s="7">
        <v>0.75</v>
      </c>
      <c r="D4958" s="8">
        <f>Weather[[#This Row],[Date]]+Weather[[#This Row],[WeatherHourlyBuckets]]</f>
        <v>45093.75</v>
      </c>
      <c r="E4958">
        <v>51.98</v>
      </c>
      <c r="F4958">
        <v>96.73</v>
      </c>
      <c r="G4958">
        <v>51.08</v>
      </c>
      <c r="H4958">
        <v>30.19</v>
      </c>
      <c r="I4958">
        <v>5</v>
      </c>
      <c r="J4958" t="s">
        <v>26</v>
      </c>
      <c r="L4958">
        <v>0.08</v>
      </c>
    </row>
    <row r="4959" spans="1:12" x14ac:dyDescent="0.25">
      <c r="A4959" s="1">
        <v>45093</v>
      </c>
      <c r="B4959" s="7">
        <v>0.78472222222222221</v>
      </c>
      <c r="C4959" s="7">
        <v>0.75</v>
      </c>
      <c r="D4959" s="8">
        <f>Weather[[#This Row],[Date]]+Weather[[#This Row],[WeatherHourlyBuckets]]</f>
        <v>45093.75</v>
      </c>
      <c r="E4959">
        <v>51.8</v>
      </c>
      <c r="F4959">
        <v>100</v>
      </c>
      <c r="G4959">
        <v>51.8</v>
      </c>
      <c r="H4959">
        <v>30.19</v>
      </c>
      <c r="I4959">
        <v>5</v>
      </c>
      <c r="J4959" t="s">
        <v>14</v>
      </c>
      <c r="L4959">
        <v>7.0000000000000007E-2</v>
      </c>
    </row>
    <row r="4960" spans="1:12" x14ac:dyDescent="0.25">
      <c r="A4960" s="1">
        <v>45093</v>
      </c>
      <c r="B4960" s="7">
        <v>0.78125</v>
      </c>
      <c r="C4960" s="7">
        <v>0.75</v>
      </c>
      <c r="D4960" s="8">
        <f>Weather[[#This Row],[Date]]+Weather[[#This Row],[WeatherHourlyBuckets]]</f>
        <v>45093.75</v>
      </c>
      <c r="E4960">
        <v>51.8</v>
      </c>
      <c r="F4960">
        <v>100</v>
      </c>
      <c r="G4960">
        <v>51.8</v>
      </c>
      <c r="H4960">
        <v>30.19</v>
      </c>
      <c r="I4960">
        <v>7</v>
      </c>
      <c r="J4960" t="s">
        <v>14</v>
      </c>
      <c r="L4960">
        <v>0.05</v>
      </c>
    </row>
    <row r="4961" spans="1:12" x14ac:dyDescent="0.25">
      <c r="A4961" s="1">
        <v>45093</v>
      </c>
      <c r="B4961" s="7">
        <v>0.77777777777777779</v>
      </c>
      <c r="C4961" s="7">
        <v>0.75</v>
      </c>
      <c r="D4961" s="8">
        <f>Weather[[#This Row],[Date]]+Weather[[#This Row],[WeatherHourlyBuckets]]</f>
        <v>45093.75</v>
      </c>
      <c r="E4961">
        <v>51.8</v>
      </c>
      <c r="F4961">
        <v>100</v>
      </c>
      <c r="G4961">
        <v>51.8</v>
      </c>
      <c r="H4961">
        <v>30.18</v>
      </c>
      <c r="I4961">
        <v>5</v>
      </c>
      <c r="J4961" t="s">
        <v>26</v>
      </c>
      <c r="L4961">
        <v>0.02</v>
      </c>
    </row>
    <row r="4962" spans="1:12" x14ac:dyDescent="0.25">
      <c r="A4962" s="1">
        <v>45093</v>
      </c>
      <c r="B4962" s="7">
        <v>0.77430555555555558</v>
      </c>
      <c r="C4962" s="7">
        <v>0.75</v>
      </c>
      <c r="D4962" s="8">
        <f>Weather[[#This Row],[Date]]+Weather[[#This Row],[WeatherHourlyBuckets]]</f>
        <v>45093.75</v>
      </c>
      <c r="E4962">
        <v>51.8</v>
      </c>
      <c r="F4962">
        <v>100</v>
      </c>
      <c r="G4962">
        <v>51.8</v>
      </c>
      <c r="H4962">
        <v>30.18</v>
      </c>
      <c r="I4962">
        <v>5</v>
      </c>
      <c r="J4962" t="s">
        <v>14</v>
      </c>
      <c r="L4962">
        <v>0.02</v>
      </c>
    </row>
    <row r="4963" spans="1:12" x14ac:dyDescent="0.25">
      <c r="A4963" s="1">
        <v>45093</v>
      </c>
      <c r="B4963" s="7">
        <v>0.77361111111111114</v>
      </c>
      <c r="C4963" s="7">
        <v>0.75</v>
      </c>
      <c r="D4963" s="8">
        <f>Weather[[#This Row],[Date]]+Weather[[#This Row],[WeatherHourlyBuckets]]</f>
        <v>45093.75</v>
      </c>
      <c r="E4963">
        <v>51.98</v>
      </c>
      <c r="F4963">
        <v>96.73</v>
      </c>
      <c r="G4963">
        <v>51.08</v>
      </c>
      <c r="H4963">
        <v>30.18</v>
      </c>
      <c r="I4963">
        <v>5</v>
      </c>
      <c r="J4963" t="s">
        <v>26</v>
      </c>
      <c r="L4963">
        <v>0.02</v>
      </c>
    </row>
    <row r="4964" spans="1:12" x14ac:dyDescent="0.25">
      <c r="A4964" s="1">
        <v>45093</v>
      </c>
      <c r="B4964" s="7">
        <v>0.77083333333333337</v>
      </c>
      <c r="C4964" s="7">
        <v>0.75</v>
      </c>
      <c r="D4964" s="8">
        <f>Weather[[#This Row],[Date]]+Weather[[#This Row],[WeatherHourlyBuckets]]</f>
        <v>45093.75</v>
      </c>
      <c r="E4964">
        <v>51.8</v>
      </c>
      <c r="F4964">
        <v>100</v>
      </c>
      <c r="G4964">
        <v>51.8</v>
      </c>
      <c r="H4964">
        <v>30.18</v>
      </c>
      <c r="I4964">
        <v>6</v>
      </c>
      <c r="J4964" t="s">
        <v>26</v>
      </c>
      <c r="L4964">
        <v>0.02</v>
      </c>
    </row>
    <row r="4965" spans="1:12" x14ac:dyDescent="0.25">
      <c r="A4965" s="1">
        <v>45093</v>
      </c>
      <c r="B4965" s="7">
        <v>0.75694444444444442</v>
      </c>
      <c r="C4965" s="7">
        <v>0.75</v>
      </c>
      <c r="D4965" s="8">
        <f>Weather[[#This Row],[Date]]+Weather[[#This Row],[WeatherHourlyBuckets]]</f>
        <v>45093.75</v>
      </c>
      <c r="E4965">
        <v>51.8</v>
      </c>
      <c r="F4965">
        <v>100</v>
      </c>
      <c r="G4965">
        <v>51.8</v>
      </c>
      <c r="H4965">
        <v>30.16</v>
      </c>
      <c r="I4965">
        <v>7</v>
      </c>
      <c r="J4965" t="s">
        <v>26</v>
      </c>
      <c r="L4965">
        <v>0.02</v>
      </c>
    </row>
    <row r="4966" spans="1:12" x14ac:dyDescent="0.25">
      <c r="A4966" s="1">
        <v>45093</v>
      </c>
      <c r="B4966" s="7">
        <v>0.75347222222222221</v>
      </c>
      <c r="C4966" s="7">
        <v>0.75</v>
      </c>
      <c r="D4966" s="8">
        <f>Weather[[#This Row],[Date]]+Weather[[#This Row],[WeatherHourlyBuckets]]</f>
        <v>45093.75</v>
      </c>
      <c r="E4966">
        <v>51.8</v>
      </c>
      <c r="F4966">
        <v>100</v>
      </c>
      <c r="G4966">
        <v>51.8</v>
      </c>
      <c r="H4966">
        <v>30.16</v>
      </c>
      <c r="I4966">
        <v>8</v>
      </c>
      <c r="J4966" t="s">
        <v>26</v>
      </c>
      <c r="L4966">
        <v>0.02</v>
      </c>
    </row>
    <row r="4967" spans="1:12" x14ac:dyDescent="0.25">
      <c r="A4967" s="1">
        <v>45093</v>
      </c>
      <c r="B4967" s="7">
        <v>0.74513888888888891</v>
      </c>
      <c r="C4967" s="7">
        <v>0.70833333333333337</v>
      </c>
      <c r="D4967" s="8">
        <f>Weather[[#This Row],[Date]]+Weather[[#This Row],[WeatherHourlyBuckets]]</f>
        <v>45093.708333333336</v>
      </c>
      <c r="E4967">
        <v>53.06</v>
      </c>
      <c r="F4967">
        <v>96.11</v>
      </c>
      <c r="G4967">
        <v>51.98</v>
      </c>
      <c r="H4967">
        <v>30.16</v>
      </c>
      <c r="I4967">
        <v>10</v>
      </c>
      <c r="J4967" t="s">
        <v>26</v>
      </c>
      <c r="L4967">
        <v>0.06</v>
      </c>
    </row>
    <row r="4968" spans="1:12" x14ac:dyDescent="0.25">
      <c r="A4968" s="1">
        <v>45093</v>
      </c>
      <c r="B4968" s="7">
        <v>0.74305555555555558</v>
      </c>
      <c r="C4968" s="7">
        <v>0.70833333333333337</v>
      </c>
      <c r="D4968" s="8">
        <f>Weather[[#This Row],[Date]]+Weather[[#This Row],[WeatherHourlyBuckets]]</f>
        <v>45093.708333333336</v>
      </c>
      <c r="E4968">
        <v>53.6</v>
      </c>
      <c r="F4968">
        <v>93.6</v>
      </c>
      <c r="G4968">
        <v>51.8</v>
      </c>
      <c r="H4968">
        <v>30.16</v>
      </c>
      <c r="I4968">
        <v>9</v>
      </c>
      <c r="J4968" t="s">
        <v>26</v>
      </c>
      <c r="L4968">
        <v>0.04</v>
      </c>
    </row>
    <row r="4969" spans="1:12" x14ac:dyDescent="0.25">
      <c r="A4969" s="1">
        <v>45093</v>
      </c>
      <c r="B4969" s="7">
        <v>0.73958333333333337</v>
      </c>
      <c r="C4969" s="7">
        <v>0.70833333333333337</v>
      </c>
      <c r="D4969" s="8">
        <f>Weather[[#This Row],[Date]]+Weather[[#This Row],[WeatherHourlyBuckets]]</f>
        <v>45093.708333333336</v>
      </c>
      <c r="E4969">
        <v>53.6</v>
      </c>
      <c r="F4969">
        <v>100</v>
      </c>
      <c r="G4969">
        <v>53.6</v>
      </c>
      <c r="H4969">
        <v>30.16</v>
      </c>
      <c r="I4969">
        <v>10</v>
      </c>
      <c r="J4969" t="s">
        <v>14</v>
      </c>
      <c r="L4969">
        <v>0.02</v>
      </c>
    </row>
    <row r="4970" spans="1:12" x14ac:dyDescent="0.25">
      <c r="A4970" s="1">
        <v>45093</v>
      </c>
      <c r="B4970" s="7">
        <v>0.73611111111111116</v>
      </c>
      <c r="C4970" s="7">
        <v>0.70833333333333337</v>
      </c>
      <c r="D4970" s="8">
        <f>Weather[[#This Row],[Date]]+Weather[[#This Row],[WeatherHourlyBuckets]]</f>
        <v>45093.708333333336</v>
      </c>
      <c r="E4970">
        <v>53.6</v>
      </c>
      <c r="F4970">
        <v>100</v>
      </c>
      <c r="G4970">
        <v>53.6</v>
      </c>
      <c r="H4970">
        <v>30.17</v>
      </c>
      <c r="I4970">
        <v>7</v>
      </c>
      <c r="J4970" t="s">
        <v>14</v>
      </c>
      <c r="L4970">
        <v>0.01</v>
      </c>
    </row>
    <row r="4971" spans="1:12" x14ac:dyDescent="0.25">
      <c r="A4971" s="1">
        <v>45093</v>
      </c>
      <c r="B4971" s="7">
        <v>0.73263888888888884</v>
      </c>
      <c r="C4971" s="7">
        <v>0.70833333333333337</v>
      </c>
      <c r="D4971" s="8">
        <f>Weather[[#This Row],[Date]]+Weather[[#This Row],[WeatherHourlyBuckets]]</f>
        <v>45093.708333333336</v>
      </c>
      <c r="E4971">
        <v>53.6</v>
      </c>
      <c r="F4971">
        <v>100</v>
      </c>
      <c r="G4971">
        <v>53.6</v>
      </c>
      <c r="H4971">
        <v>30.17</v>
      </c>
      <c r="I4971">
        <v>6</v>
      </c>
      <c r="J4971" t="s">
        <v>14</v>
      </c>
      <c r="L4971">
        <v>0.01</v>
      </c>
    </row>
    <row r="4972" spans="1:12" x14ac:dyDescent="0.25">
      <c r="A4972" s="1">
        <v>45093</v>
      </c>
      <c r="B4972" s="7">
        <v>0.7319444444444444</v>
      </c>
      <c r="C4972" s="7">
        <v>0.70833333333333337</v>
      </c>
      <c r="D4972" s="8">
        <f>Weather[[#This Row],[Date]]+Weather[[#This Row],[WeatherHourlyBuckets]]</f>
        <v>45093.708333333336</v>
      </c>
      <c r="E4972">
        <v>53.06</v>
      </c>
      <c r="F4972">
        <v>100</v>
      </c>
      <c r="G4972">
        <v>53.06</v>
      </c>
      <c r="H4972">
        <v>30.17</v>
      </c>
      <c r="I4972">
        <v>6</v>
      </c>
      <c r="J4972" t="s">
        <v>14</v>
      </c>
      <c r="L4972">
        <v>0.01</v>
      </c>
    </row>
    <row r="4973" spans="1:12" x14ac:dyDescent="0.25">
      <c r="A4973" s="1">
        <v>45093</v>
      </c>
      <c r="B4973" s="7">
        <v>0.72916666666666663</v>
      </c>
      <c r="C4973" s="7">
        <v>0.70833333333333337</v>
      </c>
      <c r="D4973" s="8">
        <f>Weather[[#This Row],[Date]]+Weather[[#This Row],[WeatherHourlyBuckets]]</f>
        <v>45093.708333333336</v>
      </c>
      <c r="E4973">
        <v>53.6</v>
      </c>
      <c r="F4973">
        <v>100</v>
      </c>
      <c r="G4973">
        <v>53.6</v>
      </c>
      <c r="H4973">
        <v>30.16</v>
      </c>
      <c r="I4973">
        <v>4</v>
      </c>
      <c r="J4973" t="s">
        <v>26</v>
      </c>
      <c r="L4973">
        <v>0.01</v>
      </c>
    </row>
    <row r="4974" spans="1:12" x14ac:dyDescent="0.25">
      <c r="A4974" s="1">
        <v>45093</v>
      </c>
      <c r="B4974" s="7">
        <v>0.71805555555555556</v>
      </c>
      <c r="C4974" s="7">
        <v>0.70833333333333337</v>
      </c>
      <c r="D4974" s="8">
        <f>Weather[[#This Row],[Date]]+Weather[[#This Row],[WeatherHourlyBuckets]]</f>
        <v>45093.708333333336</v>
      </c>
      <c r="E4974">
        <v>53.06</v>
      </c>
      <c r="F4974">
        <v>100</v>
      </c>
      <c r="G4974">
        <v>53.06</v>
      </c>
      <c r="H4974">
        <v>30.14</v>
      </c>
      <c r="I4974">
        <v>7</v>
      </c>
      <c r="J4974" t="s">
        <v>26</v>
      </c>
      <c r="L4974">
        <v>1E-3</v>
      </c>
    </row>
    <row r="4975" spans="1:12" x14ac:dyDescent="0.25">
      <c r="A4975" s="1">
        <v>45093</v>
      </c>
      <c r="B4975" s="7">
        <v>0.70347222222222228</v>
      </c>
      <c r="C4975" s="7">
        <v>0.66666666666666663</v>
      </c>
      <c r="D4975" s="8">
        <f>Weather[[#This Row],[Date]]+Weather[[#This Row],[WeatherHourlyBuckets]]</f>
        <v>45093.666666666664</v>
      </c>
      <c r="E4975">
        <v>53.96</v>
      </c>
      <c r="F4975">
        <v>96.76</v>
      </c>
      <c r="G4975">
        <v>53.06</v>
      </c>
      <c r="H4975">
        <v>30.16</v>
      </c>
      <c r="I4975">
        <v>8</v>
      </c>
      <c r="J4975" t="s">
        <v>14</v>
      </c>
      <c r="L4975">
        <v>0.36</v>
      </c>
    </row>
    <row r="4976" spans="1:12" x14ac:dyDescent="0.25">
      <c r="A4976" s="1">
        <v>45093</v>
      </c>
      <c r="B4976" s="7">
        <v>0.70138888888888884</v>
      </c>
      <c r="C4976" s="7">
        <v>0.66666666666666663</v>
      </c>
      <c r="D4976" s="8">
        <f>Weather[[#This Row],[Date]]+Weather[[#This Row],[WeatherHourlyBuckets]]</f>
        <v>45093.666666666664</v>
      </c>
      <c r="E4976">
        <v>53.6</v>
      </c>
      <c r="F4976">
        <v>100</v>
      </c>
      <c r="G4976">
        <v>53.6</v>
      </c>
      <c r="H4976">
        <v>30.16</v>
      </c>
      <c r="I4976">
        <v>7</v>
      </c>
      <c r="J4976" t="s">
        <v>14</v>
      </c>
      <c r="L4976">
        <v>0.36</v>
      </c>
    </row>
    <row r="4977" spans="1:12" x14ac:dyDescent="0.25">
      <c r="A4977" s="1">
        <v>45093</v>
      </c>
      <c r="B4977" s="7">
        <v>0.69791666666666663</v>
      </c>
      <c r="C4977" s="7">
        <v>0.66666666666666663</v>
      </c>
      <c r="D4977" s="8">
        <f>Weather[[#This Row],[Date]]+Weather[[#This Row],[WeatherHourlyBuckets]]</f>
        <v>45093.666666666664</v>
      </c>
      <c r="E4977">
        <v>53.6</v>
      </c>
      <c r="F4977">
        <v>100</v>
      </c>
      <c r="G4977">
        <v>53.6</v>
      </c>
      <c r="H4977">
        <v>30.15</v>
      </c>
      <c r="I4977">
        <v>4</v>
      </c>
      <c r="J4977" t="s">
        <v>23</v>
      </c>
      <c r="L4977">
        <v>0.35</v>
      </c>
    </row>
    <row r="4978" spans="1:12" x14ac:dyDescent="0.25">
      <c r="A4978" s="1">
        <v>45093</v>
      </c>
      <c r="B4978" s="7">
        <v>0.69444444444444442</v>
      </c>
      <c r="C4978" s="7">
        <v>0.66666666666666663</v>
      </c>
      <c r="D4978" s="8">
        <f>Weather[[#This Row],[Date]]+Weather[[#This Row],[WeatherHourlyBuckets]]</f>
        <v>45093.666666666664</v>
      </c>
      <c r="E4978">
        <v>53.6</v>
      </c>
      <c r="F4978">
        <v>93.6</v>
      </c>
      <c r="G4978">
        <v>51.8</v>
      </c>
      <c r="H4978">
        <v>30.14</v>
      </c>
      <c r="I4978">
        <v>6</v>
      </c>
      <c r="J4978" t="s">
        <v>23</v>
      </c>
      <c r="L4978">
        <v>0.35</v>
      </c>
    </row>
    <row r="4979" spans="1:12" x14ac:dyDescent="0.25">
      <c r="A4979" s="1">
        <v>45093</v>
      </c>
      <c r="B4979" s="7">
        <v>0.69097222222222221</v>
      </c>
      <c r="C4979" s="7">
        <v>0.66666666666666663</v>
      </c>
      <c r="D4979" s="8">
        <f>Weather[[#This Row],[Date]]+Weather[[#This Row],[WeatherHourlyBuckets]]</f>
        <v>45093.666666666664</v>
      </c>
      <c r="E4979">
        <v>53.6</v>
      </c>
      <c r="F4979">
        <v>93.6</v>
      </c>
      <c r="G4979">
        <v>51.8</v>
      </c>
      <c r="H4979">
        <v>30.15</v>
      </c>
      <c r="I4979">
        <v>6</v>
      </c>
      <c r="J4979" t="s">
        <v>23</v>
      </c>
      <c r="L4979">
        <v>0.35</v>
      </c>
    </row>
    <row r="4980" spans="1:12" x14ac:dyDescent="0.25">
      <c r="A4980" s="1">
        <v>45093</v>
      </c>
      <c r="B4980" s="7">
        <v>0.68958333333333333</v>
      </c>
      <c r="C4980" s="7">
        <v>0.66666666666666663</v>
      </c>
      <c r="D4980" s="8">
        <f>Weather[[#This Row],[Date]]+Weather[[#This Row],[WeatherHourlyBuckets]]</f>
        <v>45093.666666666664</v>
      </c>
      <c r="E4980">
        <v>53.06</v>
      </c>
      <c r="F4980">
        <v>96.11</v>
      </c>
      <c r="G4980">
        <v>51.98</v>
      </c>
      <c r="H4980">
        <v>30.15</v>
      </c>
      <c r="I4980">
        <v>6</v>
      </c>
      <c r="J4980" t="s">
        <v>23</v>
      </c>
      <c r="L4980">
        <v>0.34</v>
      </c>
    </row>
    <row r="4981" spans="1:12" x14ac:dyDescent="0.25">
      <c r="A4981" s="1">
        <v>45093</v>
      </c>
      <c r="B4981" s="7">
        <v>0.6875</v>
      </c>
      <c r="C4981" s="7">
        <v>0.66666666666666663</v>
      </c>
      <c r="D4981" s="8">
        <f>Weather[[#This Row],[Date]]+Weather[[#This Row],[WeatherHourlyBuckets]]</f>
        <v>45093.666666666664</v>
      </c>
      <c r="E4981">
        <v>53.6</v>
      </c>
      <c r="F4981">
        <v>93.6</v>
      </c>
      <c r="G4981">
        <v>51.8</v>
      </c>
      <c r="H4981">
        <v>30.15</v>
      </c>
      <c r="I4981">
        <v>8</v>
      </c>
      <c r="J4981" t="s">
        <v>23</v>
      </c>
      <c r="L4981">
        <v>0.34</v>
      </c>
    </row>
    <row r="4982" spans="1:12" x14ac:dyDescent="0.25">
      <c r="A4982" s="1">
        <v>45093</v>
      </c>
      <c r="B4982" s="7">
        <v>0.67569444444444449</v>
      </c>
      <c r="C4982" s="7">
        <v>0.66666666666666663</v>
      </c>
      <c r="D4982" s="8">
        <f>Weather[[#This Row],[Date]]+Weather[[#This Row],[WeatherHourlyBuckets]]</f>
        <v>45093.666666666664</v>
      </c>
      <c r="E4982">
        <v>53.96</v>
      </c>
      <c r="F4982">
        <v>96.76</v>
      </c>
      <c r="G4982">
        <v>53.06</v>
      </c>
      <c r="H4982">
        <v>30.16</v>
      </c>
      <c r="I4982">
        <v>5</v>
      </c>
      <c r="J4982" t="s">
        <v>23</v>
      </c>
      <c r="L4982">
        <v>0.3</v>
      </c>
    </row>
    <row r="4983" spans="1:12" x14ac:dyDescent="0.25">
      <c r="A4983" s="1">
        <v>45093</v>
      </c>
      <c r="B4983" s="7">
        <v>0.67361111111111116</v>
      </c>
      <c r="C4983" s="7">
        <v>0.66666666666666663</v>
      </c>
      <c r="D4983" s="8">
        <f>Weather[[#This Row],[Date]]+Weather[[#This Row],[WeatherHourlyBuckets]]</f>
        <v>45093.666666666664</v>
      </c>
      <c r="E4983">
        <v>53.6</v>
      </c>
      <c r="F4983">
        <v>100</v>
      </c>
      <c r="G4983">
        <v>53.6</v>
      </c>
      <c r="H4983">
        <v>30.17</v>
      </c>
      <c r="I4983">
        <v>5</v>
      </c>
      <c r="J4983" t="s">
        <v>23</v>
      </c>
      <c r="L4983">
        <v>0.28999999999999998</v>
      </c>
    </row>
    <row r="4984" spans="1:12" x14ac:dyDescent="0.25">
      <c r="A4984" s="1">
        <v>45093</v>
      </c>
      <c r="B4984" s="7">
        <v>0.67013888888888884</v>
      </c>
      <c r="C4984" s="7">
        <v>0.66666666666666663</v>
      </c>
      <c r="D4984" s="8">
        <f>Weather[[#This Row],[Date]]+Weather[[#This Row],[WeatherHourlyBuckets]]</f>
        <v>45093.666666666664</v>
      </c>
      <c r="E4984">
        <v>53.6</v>
      </c>
      <c r="F4984">
        <v>100</v>
      </c>
      <c r="G4984">
        <v>53.6</v>
      </c>
      <c r="H4984">
        <v>30.17</v>
      </c>
      <c r="I4984">
        <v>6</v>
      </c>
      <c r="J4984" t="s">
        <v>13</v>
      </c>
      <c r="L4984">
        <v>0.25</v>
      </c>
    </row>
    <row r="4985" spans="1:12" x14ac:dyDescent="0.25">
      <c r="A4985" s="1">
        <v>45093</v>
      </c>
      <c r="B4985" s="7">
        <v>0.66319444444444442</v>
      </c>
      <c r="C4985" s="7">
        <v>0.625</v>
      </c>
      <c r="D4985" s="8">
        <f>Weather[[#This Row],[Date]]+Weather[[#This Row],[WeatherHourlyBuckets]]</f>
        <v>45093.625</v>
      </c>
      <c r="E4985">
        <v>53.6</v>
      </c>
      <c r="F4985">
        <v>93.6</v>
      </c>
      <c r="G4985">
        <v>51.8</v>
      </c>
      <c r="H4985">
        <v>30.17</v>
      </c>
      <c r="I4985">
        <v>5</v>
      </c>
      <c r="J4985" t="s">
        <v>23</v>
      </c>
      <c r="L4985">
        <v>0.01</v>
      </c>
    </row>
    <row r="4986" spans="1:12" x14ac:dyDescent="0.25">
      <c r="A4986" s="1">
        <v>45093</v>
      </c>
      <c r="B4986" s="7">
        <v>0.66180555555555554</v>
      </c>
      <c r="C4986" s="7">
        <v>0.625</v>
      </c>
      <c r="D4986" s="8">
        <f>Weather[[#This Row],[Date]]+Weather[[#This Row],[WeatherHourlyBuckets]]</f>
        <v>45093.625</v>
      </c>
      <c r="E4986">
        <v>55.04</v>
      </c>
      <c r="F4986">
        <v>93.03</v>
      </c>
      <c r="G4986">
        <v>53.06</v>
      </c>
      <c r="H4986">
        <v>30.17</v>
      </c>
      <c r="I4986">
        <v>4</v>
      </c>
      <c r="J4986" t="s">
        <v>23</v>
      </c>
      <c r="L4986">
        <v>7.0000000000000007E-2</v>
      </c>
    </row>
    <row r="4987" spans="1:12" x14ac:dyDescent="0.25">
      <c r="A4987" s="1">
        <v>45093</v>
      </c>
      <c r="B4987" s="7">
        <v>0.65972222222222221</v>
      </c>
      <c r="C4987" s="7">
        <v>0.625</v>
      </c>
      <c r="D4987" s="8">
        <f>Weather[[#This Row],[Date]]+Weather[[#This Row],[WeatherHourlyBuckets]]</f>
        <v>45093.625</v>
      </c>
      <c r="E4987">
        <v>55.4</v>
      </c>
      <c r="F4987">
        <v>93.65</v>
      </c>
      <c r="G4987">
        <v>53.6</v>
      </c>
      <c r="H4987">
        <v>30.16</v>
      </c>
      <c r="I4987">
        <v>4</v>
      </c>
      <c r="J4987" t="s">
        <v>25</v>
      </c>
      <c r="L4987">
        <v>0.06</v>
      </c>
    </row>
    <row r="4988" spans="1:12" x14ac:dyDescent="0.25">
      <c r="A4988" s="1">
        <v>45093</v>
      </c>
      <c r="B4988" s="7">
        <v>0.65625</v>
      </c>
      <c r="C4988" s="7">
        <v>0.625</v>
      </c>
      <c r="D4988" s="8">
        <f>Weather[[#This Row],[Date]]+Weather[[#This Row],[WeatherHourlyBuckets]]</f>
        <v>45093.625</v>
      </c>
      <c r="E4988">
        <v>55.4</v>
      </c>
      <c r="F4988">
        <v>93.65</v>
      </c>
      <c r="G4988">
        <v>53.6</v>
      </c>
      <c r="H4988">
        <v>30.16</v>
      </c>
      <c r="I4988">
        <v>6</v>
      </c>
      <c r="J4988" t="s">
        <v>23</v>
      </c>
      <c r="L4988">
        <v>0.06</v>
      </c>
    </row>
    <row r="4989" spans="1:12" x14ac:dyDescent="0.25">
      <c r="A4989" s="1">
        <v>45093</v>
      </c>
      <c r="B4989" s="7">
        <v>0.65277777777777779</v>
      </c>
      <c r="C4989" s="7">
        <v>0.625</v>
      </c>
      <c r="D4989" s="8">
        <f>Weather[[#This Row],[Date]]+Weather[[#This Row],[WeatherHourlyBuckets]]</f>
        <v>45093.625</v>
      </c>
      <c r="E4989">
        <v>55.4</v>
      </c>
      <c r="F4989">
        <v>93.65</v>
      </c>
      <c r="G4989">
        <v>53.6</v>
      </c>
      <c r="H4989">
        <v>30.16</v>
      </c>
      <c r="I4989">
        <v>6</v>
      </c>
      <c r="J4989" t="s">
        <v>23</v>
      </c>
      <c r="L4989">
        <v>0.05</v>
      </c>
    </row>
    <row r="4990" spans="1:12" x14ac:dyDescent="0.25">
      <c r="A4990" s="1">
        <v>45093</v>
      </c>
      <c r="B4990" s="7">
        <v>0.65208333333333335</v>
      </c>
      <c r="C4990" s="7">
        <v>0.625</v>
      </c>
      <c r="D4990" s="8">
        <f>Weather[[#This Row],[Date]]+Weather[[#This Row],[WeatherHourlyBuckets]]</f>
        <v>45093.625</v>
      </c>
      <c r="E4990">
        <v>55.04</v>
      </c>
      <c r="F4990">
        <v>93.03</v>
      </c>
      <c r="G4990">
        <v>53.06</v>
      </c>
      <c r="H4990">
        <v>30.16</v>
      </c>
      <c r="I4990">
        <v>5</v>
      </c>
      <c r="J4990" t="s">
        <v>23</v>
      </c>
      <c r="L4990">
        <v>0.05</v>
      </c>
    </row>
    <row r="4991" spans="1:12" x14ac:dyDescent="0.25">
      <c r="A4991" s="1">
        <v>45093</v>
      </c>
      <c r="B4991" s="7">
        <v>0.64930555555555558</v>
      </c>
      <c r="C4991" s="7">
        <v>0.625</v>
      </c>
      <c r="D4991" s="8">
        <f>Weather[[#This Row],[Date]]+Weather[[#This Row],[WeatherHourlyBuckets]]</f>
        <v>45093.625</v>
      </c>
      <c r="E4991">
        <v>55.4</v>
      </c>
      <c r="F4991">
        <v>93.65</v>
      </c>
      <c r="G4991">
        <v>53.6</v>
      </c>
      <c r="H4991">
        <v>30.16</v>
      </c>
      <c r="I4991">
        <v>6</v>
      </c>
      <c r="J4991" t="s">
        <v>23</v>
      </c>
      <c r="L4991">
        <v>0.05</v>
      </c>
    </row>
    <row r="4992" spans="1:12" x14ac:dyDescent="0.25">
      <c r="A4992" s="1">
        <v>45093</v>
      </c>
      <c r="B4992" s="7">
        <v>0.64583333333333337</v>
      </c>
      <c r="C4992" s="7">
        <v>0.625</v>
      </c>
      <c r="D4992" s="8">
        <f>Weather[[#This Row],[Date]]+Weather[[#This Row],[WeatherHourlyBuckets]]</f>
        <v>45093.625</v>
      </c>
      <c r="E4992">
        <v>55.4</v>
      </c>
      <c r="F4992">
        <v>93.65</v>
      </c>
      <c r="G4992">
        <v>53.6</v>
      </c>
      <c r="H4992">
        <v>30.16</v>
      </c>
      <c r="I4992">
        <v>5</v>
      </c>
      <c r="J4992" t="s">
        <v>26</v>
      </c>
      <c r="L4992">
        <v>0.05</v>
      </c>
    </row>
    <row r="4993" spans="1:12" x14ac:dyDescent="0.25">
      <c r="A4993" s="1">
        <v>45093</v>
      </c>
      <c r="B4993" s="7">
        <v>0.63541666666666663</v>
      </c>
      <c r="C4993" s="7">
        <v>0.625</v>
      </c>
      <c r="D4993" s="8">
        <f>Weather[[#This Row],[Date]]+Weather[[#This Row],[WeatherHourlyBuckets]]</f>
        <v>45093.625</v>
      </c>
      <c r="E4993">
        <v>55.4</v>
      </c>
      <c r="F4993">
        <v>93.65</v>
      </c>
      <c r="G4993">
        <v>53.6</v>
      </c>
      <c r="H4993">
        <v>30.16</v>
      </c>
      <c r="I4993">
        <v>6</v>
      </c>
      <c r="J4993" t="s">
        <v>26</v>
      </c>
      <c r="L4993">
        <v>0.04</v>
      </c>
    </row>
    <row r="4994" spans="1:12" x14ac:dyDescent="0.25">
      <c r="A4994" s="1">
        <v>45093</v>
      </c>
      <c r="B4994" s="7">
        <v>0.63194444444444442</v>
      </c>
      <c r="C4994" s="7">
        <v>0.625</v>
      </c>
      <c r="D4994" s="8">
        <f>Weather[[#This Row],[Date]]+Weather[[#This Row],[WeatherHourlyBuckets]]</f>
        <v>45093.625</v>
      </c>
      <c r="E4994">
        <v>55.04</v>
      </c>
      <c r="F4994">
        <v>93.03</v>
      </c>
      <c r="G4994">
        <v>53.06</v>
      </c>
      <c r="H4994">
        <v>30.16</v>
      </c>
      <c r="I4994">
        <v>3</v>
      </c>
      <c r="J4994" t="s">
        <v>25</v>
      </c>
      <c r="L4994">
        <v>0.03</v>
      </c>
    </row>
    <row r="4995" spans="1:12" x14ac:dyDescent="0.25">
      <c r="A4995" s="1">
        <v>45093</v>
      </c>
      <c r="B4995" s="7">
        <v>0.62847222222222221</v>
      </c>
      <c r="C4995" s="7">
        <v>0.625</v>
      </c>
      <c r="D4995" s="8">
        <f>Weather[[#This Row],[Date]]+Weather[[#This Row],[WeatherHourlyBuckets]]</f>
        <v>45093.625</v>
      </c>
      <c r="E4995">
        <v>55.4</v>
      </c>
      <c r="F4995">
        <v>93.65</v>
      </c>
      <c r="G4995">
        <v>53.6</v>
      </c>
      <c r="H4995">
        <v>30.15</v>
      </c>
      <c r="I4995">
        <v>7</v>
      </c>
      <c r="J4995" t="s">
        <v>26</v>
      </c>
      <c r="L4995">
        <v>0.02</v>
      </c>
    </row>
    <row r="4996" spans="1:12" x14ac:dyDescent="0.25">
      <c r="A4996" s="1">
        <v>45093</v>
      </c>
      <c r="B4996" s="7">
        <v>0.62569444444444444</v>
      </c>
      <c r="C4996" s="7">
        <v>0.625</v>
      </c>
      <c r="D4996" s="8">
        <f>Weather[[#This Row],[Date]]+Weather[[#This Row],[WeatherHourlyBuckets]]</f>
        <v>45093.625</v>
      </c>
      <c r="E4996">
        <v>55.94</v>
      </c>
      <c r="F4996">
        <v>93.05</v>
      </c>
      <c r="G4996">
        <v>53.96</v>
      </c>
      <c r="H4996">
        <v>30.16</v>
      </c>
      <c r="I4996">
        <v>7</v>
      </c>
      <c r="J4996" t="s">
        <v>23</v>
      </c>
      <c r="L4996">
        <v>0.01</v>
      </c>
    </row>
    <row r="4997" spans="1:12" x14ac:dyDescent="0.25">
      <c r="A4997" s="1">
        <v>45093</v>
      </c>
      <c r="B4997" s="7">
        <v>0.62013888888888891</v>
      </c>
      <c r="C4997" s="7">
        <v>0.58333333333333337</v>
      </c>
      <c r="D4997" s="8">
        <f>Weather[[#This Row],[Date]]+Weather[[#This Row],[WeatherHourlyBuckets]]</f>
        <v>45093.583333333336</v>
      </c>
      <c r="E4997">
        <v>57.02</v>
      </c>
      <c r="F4997">
        <v>89.49</v>
      </c>
      <c r="G4997">
        <v>53.96</v>
      </c>
      <c r="H4997">
        <v>30.16</v>
      </c>
      <c r="I4997">
        <v>4</v>
      </c>
      <c r="J4997" t="s">
        <v>26</v>
      </c>
      <c r="L4997">
        <v>0.01</v>
      </c>
    </row>
    <row r="4998" spans="1:12" x14ac:dyDescent="0.25">
      <c r="A4998" s="1">
        <v>45093</v>
      </c>
      <c r="B4998" s="7">
        <v>0.61805555555555558</v>
      </c>
      <c r="C4998" s="7">
        <v>0.58333333333333337</v>
      </c>
      <c r="D4998" s="8">
        <f>Weather[[#This Row],[Date]]+Weather[[#This Row],[WeatherHourlyBuckets]]</f>
        <v>45093.583333333336</v>
      </c>
      <c r="E4998">
        <v>57.2</v>
      </c>
      <c r="F4998">
        <v>87.75</v>
      </c>
      <c r="G4998">
        <v>53.6</v>
      </c>
      <c r="H4998">
        <v>30.16</v>
      </c>
      <c r="I4998">
        <v>4</v>
      </c>
      <c r="J4998" t="s">
        <v>26</v>
      </c>
      <c r="L4998">
        <v>0.01</v>
      </c>
    </row>
    <row r="4999" spans="1:12" x14ac:dyDescent="0.25">
      <c r="A4999" s="1">
        <v>45093</v>
      </c>
      <c r="B4999" s="7">
        <v>0.61319444444444449</v>
      </c>
      <c r="C4999" s="7">
        <v>0.58333333333333337</v>
      </c>
      <c r="D4999" s="8">
        <f>Weather[[#This Row],[Date]]+Weather[[#This Row],[WeatherHourlyBuckets]]</f>
        <v>45093.583333333336</v>
      </c>
      <c r="E4999">
        <v>57.02</v>
      </c>
      <c r="F4999">
        <v>86.6</v>
      </c>
      <c r="G4999">
        <v>53.06</v>
      </c>
      <c r="H4999">
        <v>30.16</v>
      </c>
      <c r="I4999">
        <v>4</v>
      </c>
      <c r="J4999" t="s">
        <v>25</v>
      </c>
      <c r="L4999">
        <v>1E-3</v>
      </c>
    </row>
    <row r="5000" spans="1:12" x14ac:dyDescent="0.25">
      <c r="A5000" s="1">
        <v>45093</v>
      </c>
      <c r="B5000" s="7">
        <v>0.57847222222222228</v>
      </c>
      <c r="C5000" s="7">
        <v>0.54166666666666663</v>
      </c>
      <c r="D5000" s="8">
        <f>Weather[[#This Row],[Date]]+Weather[[#This Row],[WeatherHourlyBuckets]]</f>
        <v>45093.541666666664</v>
      </c>
      <c r="E5000">
        <v>57.02</v>
      </c>
      <c r="F5000">
        <v>89.49</v>
      </c>
      <c r="G5000">
        <v>53.96</v>
      </c>
      <c r="H5000">
        <v>30.15</v>
      </c>
      <c r="I5000">
        <v>6</v>
      </c>
      <c r="J5000" t="s">
        <v>25</v>
      </c>
      <c r="L5000">
        <v>0.05</v>
      </c>
    </row>
    <row r="5001" spans="1:12" x14ac:dyDescent="0.25">
      <c r="A5001" s="1">
        <v>45093</v>
      </c>
      <c r="B5001" s="7">
        <v>0.57638888888888884</v>
      </c>
      <c r="C5001" s="7">
        <v>0.54166666666666663</v>
      </c>
      <c r="D5001" s="8">
        <f>Weather[[#This Row],[Date]]+Weather[[#This Row],[WeatherHourlyBuckets]]</f>
        <v>45093.541666666664</v>
      </c>
      <c r="E5001">
        <v>55.4</v>
      </c>
      <c r="F5001">
        <v>93.65</v>
      </c>
      <c r="G5001">
        <v>53.6</v>
      </c>
      <c r="H5001">
        <v>30.15</v>
      </c>
      <c r="I5001">
        <v>6</v>
      </c>
      <c r="J5001" t="s">
        <v>13</v>
      </c>
      <c r="L5001">
        <v>0.05</v>
      </c>
    </row>
    <row r="5002" spans="1:12" x14ac:dyDescent="0.25">
      <c r="A5002" s="1">
        <v>45093</v>
      </c>
      <c r="B5002" s="7">
        <v>0.57291666666666663</v>
      </c>
      <c r="C5002" s="7">
        <v>0.54166666666666663</v>
      </c>
      <c r="D5002" s="8">
        <f>Weather[[#This Row],[Date]]+Weather[[#This Row],[WeatherHourlyBuckets]]</f>
        <v>45093.541666666664</v>
      </c>
      <c r="E5002">
        <v>55.4</v>
      </c>
      <c r="F5002">
        <v>93.65</v>
      </c>
      <c r="G5002">
        <v>53.6</v>
      </c>
      <c r="H5002">
        <v>30.16</v>
      </c>
      <c r="I5002">
        <v>7</v>
      </c>
      <c r="J5002" t="s">
        <v>22</v>
      </c>
      <c r="L5002">
        <v>0.04</v>
      </c>
    </row>
    <row r="5003" spans="1:12" x14ac:dyDescent="0.25">
      <c r="A5003" s="1">
        <v>45093</v>
      </c>
      <c r="B5003" s="7">
        <v>0.56944444444444442</v>
      </c>
      <c r="C5003" s="7">
        <v>0.54166666666666663</v>
      </c>
      <c r="D5003" s="8">
        <f>Weather[[#This Row],[Date]]+Weather[[#This Row],[WeatherHourlyBuckets]]</f>
        <v>45093.541666666664</v>
      </c>
      <c r="E5003">
        <v>55.4</v>
      </c>
      <c r="F5003">
        <v>93.65</v>
      </c>
      <c r="G5003">
        <v>53.6</v>
      </c>
      <c r="H5003">
        <v>30.16</v>
      </c>
      <c r="I5003">
        <v>5</v>
      </c>
      <c r="J5003" t="s">
        <v>13</v>
      </c>
      <c r="L5003">
        <v>0.04</v>
      </c>
    </row>
    <row r="5004" spans="1:12" x14ac:dyDescent="0.25">
      <c r="A5004" s="1">
        <v>45093</v>
      </c>
      <c r="B5004" s="7">
        <v>0.56597222222222221</v>
      </c>
      <c r="C5004" s="7">
        <v>0.54166666666666663</v>
      </c>
      <c r="D5004" s="8">
        <f>Weather[[#This Row],[Date]]+Weather[[#This Row],[WeatherHourlyBuckets]]</f>
        <v>45093.541666666664</v>
      </c>
      <c r="E5004">
        <v>55.4</v>
      </c>
      <c r="F5004">
        <v>93.65</v>
      </c>
      <c r="G5004">
        <v>53.6</v>
      </c>
      <c r="H5004">
        <v>30.16</v>
      </c>
      <c r="I5004">
        <v>5</v>
      </c>
      <c r="J5004" t="s">
        <v>13</v>
      </c>
      <c r="L5004">
        <v>0.04</v>
      </c>
    </row>
    <row r="5005" spans="1:12" x14ac:dyDescent="0.25">
      <c r="A5005" s="1">
        <v>45093</v>
      </c>
      <c r="B5005" s="7">
        <v>0.5625</v>
      </c>
      <c r="C5005" s="7">
        <v>0.54166666666666663</v>
      </c>
      <c r="D5005" s="8">
        <f>Weather[[#This Row],[Date]]+Weather[[#This Row],[WeatherHourlyBuckets]]</f>
        <v>45093.541666666664</v>
      </c>
      <c r="E5005">
        <v>55.4</v>
      </c>
      <c r="F5005">
        <v>87.66</v>
      </c>
      <c r="G5005">
        <v>51.8</v>
      </c>
      <c r="H5005">
        <v>30.16</v>
      </c>
      <c r="I5005">
        <v>6</v>
      </c>
      <c r="J5005" t="s">
        <v>25</v>
      </c>
      <c r="L5005">
        <v>0.02</v>
      </c>
    </row>
    <row r="5006" spans="1:12" x14ac:dyDescent="0.25">
      <c r="A5006" s="1">
        <v>45093</v>
      </c>
      <c r="B5006" s="7">
        <v>0.55486111111111114</v>
      </c>
      <c r="C5006" s="7">
        <v>0.54166666666666663</v>
      </c>
      <c r="D5006" s="8">
        <f>Weather[[#This Row],[Date]]+Weather[[#This Row],[WeatherHourlyBuckets]]</f>
        <v>45093.541666666664</v>
      </c>
      <c r="E5006">
        <v>57.02</v>
      </c>
      <c r="F5006">
        <v>83.23</v>
      </c>
      <c r="G5006">
        <v>51.98</v>
      </c>
      <c r="H5006">
        <v>30.16</v>
      </c>
      <c r="I5006">
        <v>4</v>
      </c>
      <c r="J5006" t="s">
        <v>13</v>
      </c>
      <c r="L5006">
        <v>0.01</v>
      </c>
    </row>
    <row r="5007" spans="1:12" x14ac:dyDescent="0.25">
      <c r="A5007" s="1">
        <v>45093</v>
      </c>
      <c r="B5007" s="7">
        <v>0.55208333333333337</v>
      </c>
      <c r="C5007" s="7">
        <v>0.54166666666666663</v>
      </c>
      <c r="D5007" s="8">
        <f>Weather[[#This Row],[Date]]+Weather[[#This Row],[WeatherHourlyBuckets]]</f>
        <v>45093.541666666664</v>
      </c>
      <c r="E5007">
        <v>57.2</v>
      </c>
      <c r="F5007">
        <v>82.14</v>
      </c>
      <c r="G5007">
        <v>51.8</v>
      </c>
      <c r="H5007">
        <v>30.16</v>
      </c>
      <c r="I5007">
        <v>5</v>
      </c>
      <c r="J5007" t="s">
        <v>13</v>
      </c>
      <c r="L5007">
        <v>0.01</v>
      </c>
    </row>
    <row r="5008" spans="1:12" x14ac:dyDescent="0.25">
      <c r="A5008" s="1">
        <v>45093</v>
      </c>
      <c r="B5008" s="7">
        <v>0.54861111111111116</v>
      </c>
      <c r="C5008" s="7">
        <v>0.54166666666666663</v>
      </c>
      <c r="D5008" s="8">
        <f>Weather[[#This Row],[Date]]+Weather[[#This Row],[WeatherHourlyBuckets]]</f>
        <v>45093.541666666664</v>
      </c>
      <c r="E5008">
        <v>57.2</v>
      </c>
      <c r="F5008">
        <v>82.14</v>
      </c>
      <c r="G5008">
        <v>51.8</v>
      </c>
      <c r="H5008">
        <v>30.16</v>
      </c>
      <c r="I5008">
        <v>4</v>
      </c>
      <c r="J5008" t="s">
        <v>26</v>
      </c>
      <c r="L5008">
        <v>0.01</v>
      </c>
    </row>
    <row r="5009" spans="1:12" x14ac:dyDescent="0.25">
      <c r="A5009" s="1">
        <v>45093</v>
      </c>
      <c r="B5009" s="7">
        <v>0.54722222222222228</v>
      </c>
      <c r="C5009" s="7">
        <v>0.54166666666666663</v>
      </c>
      <c r="D5009" s="8">
        <f>Weather[[#This Row],[Date]]+Weather[[#This Row],[WeatherHourlyBuckets]]</f>
        <v>45093.541666666664</v>
      </c>
      <c r="E5009">
        <v>57.02</v>
      </c>
      <c r="F5009">
        <v>83.23</v>
      </c>
      <c r="G5009">
        <v>51.98</v>
      </c>
      <c r="H5009">
        <v>30.15</v>
      </c>
      <c r="I5009">
        <v>6</v>
      </c>
      <c r="J5009" t="s">
        <v>26</v>
      </c>
      <c r="L5009">
        <v>0.01</v>
      </c>
    </row>
    <row r="5010" spans="1:12" x14ac:dyDescent="0.25">
      <c r="A5010" s="1">
        <v>45093</v>
      </c>
      <c r="B5010" s="7">
        <v>0.54513888888888884</v>
      </c>
      <c r="C5010" s="7">
        <v>0.54166666666666663</v>
      </c>
      <c r="D5010" s="8">
        <f>Weather[[#This Row],[Date]]+Weather[[#This Row],[WeatherHourlyBuckets]]</f>
        <v>45093.541666666664</v>
      </c>
      <c r="E5010">
        <v>57.2</v>
      </c>
      <c r="F5010">
        <v>82.14</v>
      </c>
      <c r="G5010">
        <v>51.8</v>
      </c>
      <c r="H5010">
        <v>30.15</v>
      </c>
      <c r="I5010">
        <v>8</v>
      </c>
      <c r="J5010" t="s">
        <v>26</v>
      </c>
      <c r="L5010">
        <v>0.01</v>
      </c>
    </row>
    <row r="5011" spans="1:12" x14ac:dyDescent="0.25">
      <c r="A5011" s="1">
        <v>45093</v>
      </c>
      <c r="B5011" s="7">
        <v>0.41180555555555554</v>
      </c>
      <c r="C5011" s="7">
        <v>0.375</v>
      </c>
      <c r="D5011" s="8">
        <f>Weather[[#This Row],[Date]]+Weather[[#This Row],[WeatherHourlyBuckets]]</f>
        <v>45093.375</v>
      </c>
      <c r="E5011">
        <v>55.04</v>
      </c>
      <c r="F5011">
        <v>89.41</v>
      </c>
      <c r="G5011">
        <v>51.98</v>
      </c>
      <c r="H5011">
        <v>30.17</v>
      </c>
      <c r="I5011">
        <v>5</v>
      </c>
      <c r="J5011" t="s">
        <v>26</v>
      </c>
      <c r="L5011">
        <v>0.01</v>
      </c>
    </row>
    <row r="5012" spans="1:12" x14ac:dyDescent="0.25">
      <c r="A5012" s="1">
        <v>45093</v>
      </c>
      <c r="B5012" s="7">
        <v>0.40972222222222221</v>
      </c>
      <c r="C5012" s="7">
        <v>0.375</v>
      </c>
      <c r="D5012" s="8">
        <f>Weather[[#This Row],[Date]]+Weather[[#This Row],[WeatherHourlyBuckets]]</f>
        <v>45093.375</v>
      </c>
      <c r="E5012">
        <v>55.4</v>
      </c>
      <c r="F5012">
        <v>87.66</v>
      </c>
      <c r="G5012">
        <v>51.8</v>
      </c>
      <c r="H5012">
        <v>30.18</v>
      </c>
      <c r="I5012">
        <v>5</v>
      </c>
      <c r="J5012" t="s">
        <v>26</v>
      </c>
      <c r="L5012">
        <v>0.01</v>
      </c>
    </row>
    <row r="5013" spans="1:12" x14ac:dyDescent="0.25">
      <c r="A5013" s="1">
        <v>45093</v>
      </c>
      <c r="B5013" s="7">
        <v>0.40625</v>
      </c>
      <c r="C5013" s="7">
        <v>0.375</v>
      </c>
      <c r="D5013" s="8">
        <f>Weather[[#This Row],[Date]]+Weather[[#This Row],[WeatherHourlyBuckets]]</f>
        <v>45093.375</v>
      </c>
      <c r="E5013">
        <v>55.4</v>
      </c>
      <c r="F5013">
        <v>87.66</v>
      </c>
      <c r="G5013">
        <v>51.8</v>
      </c>
      <c r="H5013">
        <v>30.18</v>
      </c>
      <c r="I5013">
        <v>5</v>
      </c>
      <c r="J5013" t="s">
        <v>26</v>
      </c>
      <c r="L5013">
        <v>0.01</v>
      </c>
    </row>
    <row r="5014" spans="1:12" x14ac:dyDescent="0.25">
      <c r="A5014" s="1">
        <v>45093</v>
      </c>
      <c r="B5014" s="7">
        <v>0.40277777777777779</v>
      </c>
      <c r="C5014" s="7">
        <v>0.375</v>
      </c>
      <c r="D5014" s="8">
        <f>Weather[[#This Row],[Date]]+Weather[[#This Row],[WeatherHourlyBuckets]]</f>
        <v>45093.375</v>
      </c>
      <c r="E5014">
        <v>55.4</v>
      </c>
      <c r="F5014">
        <v>87.66</v>
      </c>
      <c r="G5014">
        <v>51.8</v>
      </c>
      <c r="H5014">
        <v>30.18</v>
      </c>
      <c r="I5014">
        <v>5</v>
      </c>
      <c r="J5014" t="s">
        <v>26</v>
      </c>
      <c r="L5014">
        <v>0.01</v>
      </c>
    </row>
    <row r="5015" spans="1:12" x14ac:dyDescent="0.25">
      <c r="A5015" s="1">
        <v>45093</v>
      </c>
      <c r="B5015" s="7">
        <v>0.39930555555555558</v>
      </c>
      <c r="C5015" s="7">
        <v>0.375</v>
      </c>
      <c r="D5015" s="8">
        <f>Weather[[#This Row],[Date]]+Weather[[#This Row],[WeatherHourlyBuckets]]</f>
        <v>45093.375</v>
      </c>
      <c r="E5015">
        <v>53.6</v>
      </c>
      <c r="F5015">
        <v>93.6</v>
      </c>
      <c r="G5015">
        <v>51.8</v>
      </c>
      <c r="H5015">
        <v>30.17</v>
      </c>
      <c r="I5015">
        <v>3</v>
      </c>
      <c r="J5015" t="s">
        <v>23</v>
      </c>
      <c r="L5015">
        <v>0.01</v>
      </c>
    </row>
    <row r="5016" spans="1:12" x14ac:dyDescent="0.25">
      <c r="A5016" s="1">
        <v>45093</v>
      </c>
      <c r="B5016" s="7">
        <v>0.39583333333333331</v>
      </c>
      <c r="C5016" s="7">
        <v>0.375</v>
      </c>
      <c r="D5016" s="8">
        <f>Weather[[#This Row],[Date]]+Weather[[#This Row],[WeatherHourlyBuckets]]</f>
        <v>45093.375</v>
      </c>
      <c r="E5016">
        <v>53.6</v>
      </c>
      <c r="F5016">
        <v>93.6</v>
      </c>
      <c r="G5016">
        <v>51.8</v>
      </c>
      <c r="H5016">
        <v>30.17</v>
      </c>
      <c r="I5016">
        <v>3</v>
      </c>
      <c r="J5016" t="s">
        <v>23</v>
      </c>
      <c r="L5016">
        <v>0.01</v>
      </c>
    </row>
    <row r="5017" spans="1:12" x14ac:dyDescent="0.25">
      <c r="A5017" s="1">
        <v>45093</v>
      </c>
      <c r="B5017" s="7">
        <v>0.37013888888888891</v>
      </c>
      <c r="C5017" s="7">
        <v>0.33333333333333331</v>
      </c>
      <c r="D5017" s="8">
        <f>Weather[[#This Row],[Date]]+Weather[[#This Row],[WeatherHourlyBuckets]]</f>
        <v>45093.333333333336</v>
      </c>
      <c r="E5017">
        <v>53.96</v>
      </c>
      <c r="F5017">
        <v>93</v>
      </c>
      <c r="G5017">
        <v>51.98</v>
      </c>
      <c r="H5017">
        <v>30.18</v>
      </c>
      <c r="I5017">
        <v>7</v>
      </c>
      <c r="J5017" t="s">
        <v>14</v>
      </c>
      <c r="L5017">
        <v>1E-3</v>
      </c>
    </row>
    <row r="5018" spans="1:12" x14ac:dyDescent="0.25">
      <c r="A5018" s="1">
        <v>45093</v>
      </c>
      <c r="B5018" s="7">
        <v>7.8472222222222221E-2</v>
      </c>
      <c r="C5018" s="7">
        <v>4.1666666666666664E-2</v>
      </c>
      <c r="D5018" s="8">
        <f>Weather[[#This Row],[Date]]+Weather[[#This Row],[WeatherHourlyBuckets]]</f>
        <v>45093.041666666664</v>
      </c>
      <c r="E5018">
        <v>53.96</v>
      </c>
      <c r="F5018">
        <v>89.96</v>
      </c>
      <c r="G5018">
        <v>51.08</v>
      </c>
      <c r="H5018">
        <v>30.1</v>
      </c>
      <c r="J5018" t="s">
        <v>20</v>
      </c>
      <c r="L5018">
        <v>0.01</v>
      </c>
    </row>
    <row r="5019" spans="1:12" x14ac:dyDescent="0.25">
      <c r="A5019" s="1">
        <v>45093</v>
      </c>
      <c r="B5019" s="7">
        <v>7.6388888888888895E-2</v>
      </c>
      <c r="C5019" s="7">
        <v>4.1666666666666664E-2</v>
      </c>
      <c r="D5019" s="8">
        <f>Weather[[#This Row],[Date]]+Weather[[#This Row],[WeatherHourlyBuckets]]</f>
        <v>45093.041666666664</v>
      </c>
      <c r="E5019">
        <v>53.6</v>
      </c>
      <c r="F5019">
        <v>93.6</v>
      </c>
      <c r="G5019">
        <v>51.8</v>
      </c>
      <c r="H5019">
        <v>30.1</v>
      </c>
      <c r="J5019" t="s">
        <v>20</v>
      </c>
      <c r="L5019">
        <v>0.01</v>
      </c>
    </row>
    <row r="5020" spans="1:12" x14ac:dyDescent="0.25">
      <c r="A5020" s="1">
        <v>45093</v>
      </c>
      <c r="B5020" s="7">
        <v>5.2083333333333336E-2</v>
      </c>
      <c r="C5020" s="7">
        <v>4.1666666666666664E-2</v>
      </c>
      <c r="D5020" s="8">
        <f>Weather[[#This Row],[Date]]+Weather[[#This Row],[WeatherHourlyBuckets]]</f>
        <v>45093.041666666664</v>
      </c>
      <c r="E5020">
        <v>53.6</v>
      </c>
      <c r="F5020">
        <v>93.6</v>
      </c>
      <c r="G5020">
        <v>51.8</v>
      </c>
      <c r="H5020">
        <v>30.12</v>
      </c>
      <c r="I5020">
        <v>5</v>
      </c>
      <c r="J5020" t="s">
        <v>19</v>
      </c>
      <c r="L5020">
        <v>0.01</v>
      </c>
    </row>
    <row r="5021" spans="1:12" x14ac:dyDescent="0.25">
      <c r="A5021" s="1">
        <v>45093</v>
      </c>
      <c r="B5021" s="7">
        <v>4.8611111111111112E-2</v>
      </c>
      <c r="C5021" s="7">
        <v>4.1666666666666664E-2</v>
      </c>
      <c r="D5021" s="8">
        <f>Weather[[#This Row],[Date]]+Weather[[#This Row],[WeatherHourlyBuckets]]</f>
        <v>45093.041666666664</v>
      </c>
      <c r="E5021">
        <v>53.6</v>
      </c>
      <c r="F5021">
        <v>100</v>
      </c>
      <c r="G5021">
        <v>53.6</v>
      </c>
      <c r="H5021">
        <v>30.12</v>
      </c>
      <c r="I5021">
        <v>6</v>
      </c>
      <c r="J5021" t="s">
        <v>27</v>
      </c>
      <c r="L5021">
        <v>0.01</v>
      </c>
    </row>
    <row r="5022" spans="1:12" x14ac:dyDescent="0.25">
      <c r="A5022" s="1">
        <v>45093</v>
      </c>
      <c r="B5022" s="7">
        <v>4.5138888888888888E-2</v>
      </c>
      <c r="C5022" s="7">
        <v>4.1666666666666664E-2</v>
      </c>
      <c r="D5022" s="8">
        <f>Weather[[#This Row],[Date]]+Weather[[#This Row],[WeatherHourlyBuckets]]</f>
        <v>45093.041666666664</v>
      </c>
      <c r="E5022">
        <v>53.6</v>
      </c>
      <c r="F5022">
        <v>100</v>
      </c>
      <c r="G5022">
        <v>53.6</v>
      </c>
      <c r="H5022">
        <v>30.11</v>
      </c>
      <c r="I5022">
        <v>6</v>
      </c>
      <c r="J5022" t="s">
        <v>27</v>
      </c>
      <c r="L5022">
        <v>0.01</v>
      </c>
    </row>
    <row r="5023" spans="1:12" x14ac:dyDescent="0.25">
      <c r="A5023" s="1">
        <v>45093</v>
      </c>
      <c r="B5023" s="7">
        <v>3.6805555555555557E-2</v>
      </c>
      <c r="C5023" s="7">
        <v>0</v>
      </c>
      <c r="D5023" s="8">
        <f>Weather[[#This Row],[Date]]+Weather[[#This Row],[WeatherHourlyBuckets]]</f>
        <v>45093</v>
      </c>
      <c r="E5023">
        <v>53.06</v>
      </c>
      <c r="F5023">
        <v>96.11</v>
      </c>
      <c r="G5023">
        <v>51.98</v>
      </c>
      <c r="H5023">
        <v>30.11</v>
      </c>
      <c r="I5023">
        <v>5</v>
      </c>
      <c r="J5023" t="s">
        <v>27</v>
      </c>
      <c r="L5023">
        <v>1E-3</v>
      </c>
    </row>
    <row r="5024" spans="1:12" x14ac:dyDescent="0.25">
      <c r="A5024" s="1">
        <v>45093</v>
      </c>
      <c r="B5024" s="7">
        <v>3.472222222222222E-3</v>
      </c>
      <c r="C5024" s="7">
        <v>0</v>
      </c>
      <c r="D5024" s="8">
        <f>Weather[[#This Row],[Date]]+Weather[[#This Row],[WeatherHourlyBuckets]]</f>
        <v>45093</v>
      </c>
      <c r="E5024">
        <v>53.06</v>
      </c>
      <c r="F5024">
        <v>96.11</v>
      </c>
      <c r="G5024">
        <v>51.98</v>
      </c>
      <c r="H5024">
        <v>30.11</v>
      </c>
      <c r="I5024">
        <v>3</v>
      </c>
      <c r="J5024" t="s">
        <v>17</v>
      </c>
      <c r="L5024">
        <v>1E-3</v>
      </c>
    </row>
    <row r="5025" spans="1:10" x14ac:dyDescent="0.25">
      <c r="A5025" s="1">
        <v>45092</v>
      </c>
      <c r="B5025" s="7">
        <v>0.84027777777777779</v>
      </c>
      <c r="C5025" s="7">
        <v>0.83333333333333337</v>
      </c>
      <c r="D5025" s="8">
        <f>Weather[[#This Row],[Date]]+Weather[[#This Row],[WeatherHourlyBuckets]]</f>
        <v>45092.833333333336</v>
      </c>
      <c r="E5025">
        <v>66.2</v>
      </c>
      <c r="F5025">
        <v>52.3</v>
      </c>
      <c r="G5025">
        <v>48.2</v>
      </c>
      <c r="H5025">
        <v>29.98</v>
      </c>
      <c r="I5025">
        <v>5</v>
      </c>
      <c r="J5025" t="s">
        <v>22</v>
      </c>
    </row>
    <row r="5026" spans="1:10" x14ac:dyDescent="0.25">
      <c r="A5026" s="1">
        <v>45092</v>
      </c>
      <c r="B5026" s="7">
        <v>0.8125</v>
      </c>
      <c r="C5026" s="7">
        <v>0.79166666666666663</v>
      </c>
      <c r="D5026" s="8">
        <f>Weather[[#This Row],[Date]]+Weather[[#This Row],[WeatherHourlyBuckets]]</f>
        <v>45092.791666666664</v>
      </c>
      <c r="E5026">
        <v>66.2</v>
      </c>
      <c r="F5026">
        <v>52.3</v>
      </c>
      <c r="G5026">
        <v>48.2</v>
      </c>
      <c r="H5026">
        <v>29.95</v>
      </c>
      <c r="I5026">
        <v>5</v>
      </c>
      <c r="J5026" t="s">
        <v>25</v>
      </c>
    </row>
    <row r="5027" spans="1:10" x14ac:dyDescent="0.25">
      <c r="A5027" s="1">
        <v>45092</v>
      </c>
      <c r="B5027" s="7">
        <v>0.67361111111111116</v>
      </c>
      <c r="C5027" s="7">
        <v>0.66666666666666663</v>
      </c>
      <c r="D5027" s="8">
        <f>Weather[[#This Row],[Date]]+Weather[[#This Row],[WeatherHourlyBuckets]]</f>
        <v>45092.666666666664</v>
      </c>
      <c r="E5027">
        <v>66.2</v>
      </c>
      <c r="F5027">
        <v>52.3</v>
      </c>
      <c r="G5027">
        <v>48.2</v>
      </c>
      <c r="H5027">
        <v>29.91</v>
      </c>
      <c r="I5027">
        <v>5</v>
      </c>
      <c r="J5027" t="s">
        <v>21</v>
      </c>
    </row>
    <row r="5028" spans="1:10" x14ac:dyDescent="0.25">
      <c r="A5028" s="1">
        <v>45092</v>
      </c>
      <c r="B5028" s="7">
        <v>0.66666666666666663</v>
      </c>
      <c r="C5028" s="7">
        <v>0.66666666666666663</v>
      </c>
      <c r="D5028" s="8">
        <f>Weather[[#This Row],[Date]]+Weather[[#This Row],[WeatherHourlyBuckets]]</f>
        <v>45092.666666666664</v>
      </c>
      <c r="E5028">
        <v>66.2</v>
      </c>
      <c r="F5028">
        <v>52.3</v>
      </c>
      <c r="G5028">
        <v>48.2</v>
      </c>
      <c r="H5028">
        <v>29.91</v>
      </c>
      <c r="I5028">
        <v>9</v>
      </c>
      <c r="J5028" t="s">
        <v>11</v>
      </c>
    </row>
    <row r="5029" spans="1:10" x14ac:dyDescent="0.25">
      <c r="A5029" s="1">
        <v>45092</v>
      </c>
      <c r="B5029" s="7">
        <v>0.63194444444444442</v>
      </c>
      <c r="C5029" s="7">
        <v>0.625</v>
      </c>
      <c r="D5029" s="8">
        <f>Weather[[#This Row],[Date]]+Weather[[#This Row],[WeatherHourlyBuckets]]</f>
        <v>45092.625</v>
      </c>
      <c r="E5029">
        <v>66.2</v>
      </c>
      <c r="F5029">
        <v>52.3</v>
      </c>
      <c r="G5029">
        <v>48.2</v>
      </c>
      <c r="H5029">
        <v>29.93</v>
      </c>
      <c r="I5029">
        <v>10</v>
      </c>
      <c r="J5029" t="s">
        <v>21</v>
      </c>
    </row>
    <row r="5030" spans="1:10" x14ac:dyDescent="0.25">
      <c r="A5030" s="1">
        <v>45092</v>
      </c>
      <c r="B5030" s="7">
        <v>0.50347222222222221</v>
      </c>
      <c r="C5030" s="7">
        <v>0.5</v>
      </c>
      <c r="D5030" s="8">
        <f>Weather[[#This Row],[Date]]+Weather[[#This Row],[WeatherHourlyBuckets]]</f>
        <v>45092.5</v>
      </c>
      <c r="E5030">
        <v>71.599999999999994</v>
      </c>
      <c r="F5030">
        <v>43.48</v>
      </c>
      <c r="G5030">
        <v>48.2</v>
      </c>
      <c r="H5030">
        <v>29.93</v>
      </c>
      <c r="I5030">
        <v>7</v>
      </c>
      <c r="J5030" t="s">
        <v>14</v>
      </c>
    </row>
    <row r="5031" spans="1:10" x14ac:dyDescent="0.25">
      <c r="A5031" s="1">
        <v>45092</v>
      </c>
      <c r="B5031" s="7">
        <v>0.83680555555555558</v>
      </c>
      <c r="C5031" s="7">
        <v>0.83333333333333337</v>
      </c>
      <c r="D5031" s="8">
        <f>Weather[[#This Row],[Date]]+Weather[[#This Row],[WeatherHourlyBuckets]]</f>
        <v>45092.833333333336</v>
      </c>
      <c r="E5031">
        <v>66.2</v>
      </c>
      <c r="F5031">
        <v>48.87</v>
      </c>
      <c r="G5031">
        <v>46.4</v>
      </c>
      <c r="H5031">
        <v>29.98</v>
      </c>
      <c r="I5031">
        <v>5</v>
      </c>
      <c r="J5031" t="s">
        <v>22</v>
      </c>
    </row>
    <row r="5032" spans="1:10" x14ac:dyDescent="0.25">
      <c r="A5032" s="1">
        <v>45092</v>
      </c>
      <c r="B5032" s="7">
        <v>0.83333333333333337</v>
      </c>
      <c r="C5032" s="7">
        <v>0.83333333333333337</v>
      </c>
      <c r="D5032" s="8">
        <f>Weather[[#This Row],[Date]]+Weather[[#This Row],[WeatherHourlyBuckets]]</f>
        <v>45092.833333333336</v>
      </c>
      <c r="E5032">
        <v>66.2</v>
      </c>
      <c r="F5032">
        <v>48.87</v>
      </c>
      <c r="G5032">
        <v>46.4</v>
      </c>
      <c r="H5032">
        <v>29.97</v>
      </c>
      <c r="I5032">
        <v>6</v>
      </c>
      <c r="J5032" t="s">
        <v>22</v>
      </c>
    </row>
    <row r="5033" spans="1:10" x14ac:dyDescent="0.25">
      <c r="A5033" s="1">
        <v>45092</v>
      </c>
      <c r="B5033" s="7">
        <v>0.82986111111111116</v>
      </c>
      <c r="C5033" s="7">
        <v>0.79166666666666663</v>
      </c>
      <c r="D5033" s="8">
        <f>Weather[[#This Row],[Date]]+Weather[[#This Row],[WeatherHourlyBuckets]]</f>
        <v>45092.791666666664</v>
      </c>
      <c r="E5033">
        <v>66.2</v>
      </c>
      <c r="F5033">
        <v>48.87</v>
      </c>
      <c r="G5033">
        <v>46.4</v>
      </c>
      <c r="H5033">
        <v>29.97</v>
      </c>
      <c r="I5033">
        <v>6</v>
      </c>
      <c r="J5033" t="s">
        <v>13</v>
      </c>
    </row>
    <row r="5034" spans="1:10" x14ac:dyDescent="0.25">
      <c r="A5034" s="1">
        <v>45092</v>
      </c>
      <c r="B5034" s="7">
        <v>0.82638888888888884</v>
      </c>
      <c r="C5034" s="7">
        <v>0.79166666666666663</v>
      </c>
      <c r="D5034" s="8">
        <f>Weather[[#This Row],[Date]]+Weather[[#This Row],[WeatherHourlyBuckets]]</f>
        <v>45092.791666666664</v>
      </c>
      <c r="E5034">
        <v>66.2</v>
      </c>
      <c r="F5034">
        <v>48.87</v>
      </c>
      <c r="G5034">
        <v>46.4</v>
      </c>
      <c r="H5034">
        <v>29.96</v>
      </c>
      <c r="I5034">
        <v>4</v>
      </c>
      <c r="J5034" t="s">
        <v>13</v>
      </c>
    </row>
    <row r="5035" spans="1:10" x14ac:dyDescent="0.25">
      <c r="A5035" s="1">
        <v>45092</v>
      </c>
      <c r="B5035" s="7">
        <v>0.82291666666666663</v>
      </c>
      <c r="C5035" s="7">
        <v>0.79166666666666663</v>
      </c>
      <c r="D5035" s="8">
        <f>Weather[[#This Row],[Date]]+Weather[[#This Row],[WeatherHourlyBuckets]]</f>
        <v>45092.791666666664</v>
      </c>
      <c r="E5035">
        <v>66.2</v>
      </c>
      <c r="F5035">
        <v>48.87</v>
      </c>
      <c r="G5035">
        <v>46.4</v>
      </c>
      <c r="H5035">
        <v>29.96</v>
      </c>
      <c r="I5035">
        <v>5</v>
      </c>
      <c r="J5035" t="s">
        <v>13</v>
      </c>
    </row>
    <row r="5036" spans="1:10" x14ac:dyDescent="0.25">
      <c r="A5036" s="1">
        <v>45092</v>
      </c>
      <c r="B5036" s="7">
        <v>0.81944444444444442</v>
      </c>
      <c r="C5036" s="7">
        <v>0.79166666666666663</v>
      </c>
      <c r="D5036" s="8">
        <f>Weather[[#This Row],[Date]]+Weather[[#This Row],[WeatherHourlyBuckets]]</f>
        <v>45092.791666666664</v>
      </c>
      <c r="E5036">
        <v>66.2</v>
      </c>
      <c r="F5036">
        <v>48.87</v>
      </c>
      <c r="G5036">
        <v>46.4</v>
      </c>
      <c r="H5036">
        <v>29.96</v>
      </c>
      <c r="I5036">
        <v>4</v>
      </c>
      <c r="J5036" t="s">
        <v>25</v>
      </c>
    </row>
    <row r="5037" spans="1:10" x14ac:dyDescent="0.25">
      <c r="A5037" s="1">
        <v>45092</v>
      </c>
      <c r="B5037" s="7">
        <v>0.81597222222222221</v>
      </c>
      <c r="C5037" s="7">
        <v>0.79166666666666663</v>
      </c>
      <c r="D5037" s="8">
        <f>Weather[[#This Row],[Date]]+Weather[[#This Row],[WeatherHourlyBuckets]]</f>
        <v>45092.791666666664</v>
      </c>
      <c r="E5037">
        <v>66.2</v>
      </c>
      <c r="F5037">
        <v>48.87</v>
      </c>
      <c r="G5037">
        <v>46.4</v>
      </c>
      <c r="H5037">
        <v>29.95</v>
      </c>
      <c r="I5037">
        <v>5</v>
      </c>
      <c r="J5037" t="s">
        <v>25</v>
      </c>
    </row>
    <row r="5038" spans="1:10" x14ac:dyDescent="0.25">
      <c r="A5038" s="1">
        <v>45092</v>
      </c>
      <c r="B5038" s="7">
        <v>0.79861111111111116</v>
      </c>
      <c r="C5038" s="7">
        <v>0.79166666666666663</v>
      </c>
      <c r="D5038" s="8">
        <f>Weather[[#This Row],[Date]]+Weather[[#This Row],[WeatherHourlyBuckets]]</f>
        <v>45092.791666666664</v>
      </c>
      <c r="E5038">
        <v>68</v>
      </c>
      <c r="F5038">
        <v>45.93</v>
      </c>
      <c r="G5038">
        <v>46.4</v>
      </c>
      <c r="H5038">
        <v>29.93</v>
      </c>
      <c r="I5038">
        <v>4</v>
      </c>
      <c r="J5038" t="s">
        <v>23</v>
      </c>
    </row>
    <row r="5039" spans="1:10" x14ac:dyDescent="0.25">
      <c r="A5039" s="1">
        <v>45092</v>
      </c>
      <c r="B5039" s="7">
        <v>0.79513888888888884</v>
      </c>
      <c r="C5039" s="7">
        <v>0.79166666666666663</v>
      </c>
      <c r="D5039" s="8">
        <f>Weather[[#This Row],[Date]]+Weather[[#This Row],[WeatherHourlyBuckets]]</f>
        <v>45092.791666666664</v>
      </c>
      <c r="E5039">
        <v>69.8</v>
      </c>
      <c r="F5039">
        <v>43.19</v>
      </c>
      <c r="G5039">
        <v>46.4</v>
      </c>
      <c r="H5039">
        <v>29.92</v>
      </c>
      <c r="I5039">
        <v>4</v>
      </c>
      <c r="J5039" t="s">
        <v>25</v>
      </c>
    </row>
    <row r="5040" spans="1:10" x14ac:dyDescent="0.25">
      <c r="A5040" s="1">
        <v>45092</v>
      </c>
      <c r="B5040" s="7">
        <v>0.79166666666666663</v>
      </c>
      <c r="C5040" s="7">
        <v>0.79166666666666663</v>
      </c>
      <c r="D5040" s="8">
        <f>Weather[[#This Row],[Date]]+Weather[[#This Row],[WeatherHourlyBuckets]]</f>
        <v>45092.791666666664</v>
      </c>
      <c r="E5040">
        <v>69.8</v>
      </c>
      <c r="F5040">
        <v>43.19</v>
      </c>
      <c r="G5040">
        <v>46.4</v>
      </c>
      <c r="H5040">
        <v>29.92</v>
      </c>
      <c r="I5040">
        <v>5</v>
      </c>
      <c r="J5040" t="s">
        <v>23</v>
      </c>
    </row>
    <row r="5041" spans="1:10" x14ac:dyDescent="0.25">
      <c r="A5041" s="1">
        <v>45092</v>
      </c>
      <c r="B5041" s="7">
        <v>0.78819444444444442</v>
      </c>
      <c r="C5041" s="7">
        <v>0.75</v>
      </c>
      <c r="D5041" s="8">
        <f>Weather[[#This Row],[Date]]+Weather[[#This Row],[WeatherHourlyBuckets]]</f>
        <v>45092.75</v>
      </c>
      <c r="E5041">
        <v>69.8</v>
      </c>
      <c r="F5041">
        <v>43.19</v>
      </c>
      <c r="G5041">
        <v>46.4</v>
      </c>
      <c r="H5041">
        <v>29.92</v>
      </c>
      <c r="I5041">
        <v>5</v>
      </c>
      <c r="J5041" t="s">
        <v>23</v>
      </c>
    </row>
    <row r="5042" spans="1:10" x14ac:dyDescent="0.25">
      <c r="A5042" s="1">
        <v>45092</v>
      </c>
      <c r="B5042" s="7">
        <v>0.78472222222222221</v>
      </c>
      <c r="C5042" s="7">
        <v>0.75</v>
      </c>
      <c r="D5042" s="8">
        <f>Weather[[#This Row],[Date]]+Weather[[#This Row],[WeatherHourlyBuckets]]</f>
        <v>45092.75</v>
      </c>
      <c r="E5042">
        <v>69.8</v>
      </c>
      <c r="F5042">
        <v>43.19</v>
      </c>
      <c r="G5042">
        <v>46.4</v>
      </c>
      <c r="H5042">
        <v>29.91</v>
      </c>
      <c r="I5042">
        <v>4</v>
      </c>
      <c r="J5042" t="s">
        <v>25</v>
      </c>
    </row>
    <row r="5043" spans="1:10" x14ac:dyDescent="0.25">
      <c r="A5043" s="1">
        <v>45092</v>
      </c>
      <c r="B5043" s="7">
        <v>0.77777777777777779</v>
      </c>
      <c r="C5043" s="7">
        <v>0.75</v>
      </c>
      <c r="D5043" s="8">
        <f>Weather[[#This Row],[Date]]+Weather[[#This Row],[WeatherHourlyBuckets]]</f>
        <v>45092.75</v>
      </c>
      <c r="E5043">
        <v>69.8</v>
      </c>
      <c r="F5043">
        <v>43.19</v>
      </c>
      <c r="G5043">
        <v>46.4</v>
      </c>
      <c r="H5043">
        <v>29.92</v>
      </c>
      <c r="I5043">
        <v>5</v>
      </c>
      <c r="J5043" t="s">
        <v>23</v>
      </c>
    </row>
    <row r="5044" spans="1:10" x14ac:dyDescent="0.25">
      <c r="A5044" s="1">
        <v>45092</v>
      </c>
      <c r="B5044" s="7">
        <v>0.77430555555555558</v>
      </c>
      <c r="C5044" s="7">
        <v>0.75</v>
      </c>
      <c r="D5044" s="8">
        <f>Weather[[#This Row],[Date]]+Weather[[#This Row],[WeatherHourlyBuckets]]</f>
        <v>45092.75</v>
      </c>
      <c r="E5044">
        <v>69.8</v>
      </c>
      <c r="F5044">
        <v>43.19</v>
      </c>
      <c r="G5044">
        <v>46.4</v>
      </c>
      <c r="H5044">
        <v>29.92</v>
      </c>
      <c r="I5044">
        <v>6</v>
      </c>
      <c r="J5044" t="s">
        <v>26</v>
      </c>
    </row>
    <row r="5045" spans="1:10" x14ac:dyDescent="0.25">
      <c r="A5045" s="1">
        <v>45092</v>
      </c>
      <c r="B5045" s="7">
        <v>0.77083333333333337</v>
      </c>
      <c r="C5045" s="7">
        <v>0.75</v>
      </c>
      <c r="D5045" s="8">
        <f>Weather[[#This Row],[Date]]+Weather[[#This Row],[WeatherHourlyBuckets]]</f>
        <v>45092.75</v>
      </c>
      <c r="E5045">
        <v>69.8</v>
      </c>
      <c r="F5045">
        <v>43.19</v>
      </c>
      <c r="G5045">
        <v>46.4</v>
      </c>
      <c r="H5045">
        <v>29.92</v>
      </c>
      <c r="I5045">
        <v>6</v>
      </c>
      <c r="J5045" t="s">
        <v>26</v>
      </c>
    </row>
    <row r="5046" spans="1:10" x14ac:dyDescent="0.25">
      <c r="A5046" s="1">
        <v>45092</v>
      </c>
      <c r="B5046" s="7">
        <v>0.75</v>
      </c>
      <c r="C5046" s="7">
        <v>0.75</v>
      </c>
      <c r="D5046" s="8">
        <f>Weather[[#This Row],[Date]]+Weather[[#This Row],[WeatherHourlyBuckets]]</f>
        <v>45092.75</v>
      </c>
      <c r="E5046">
        <v>68</v>
      </c>
      <c r="F5046">
        <v>45.93</v>
      </c>
      <c r="G5046">
        <v>46.4</v>
      </c>
      <c r="H5046">
        <v>29.92</v>
      </c>
      <c r="I5046">
        <v>7</v>
      </c>
      <c r="J5046" t="s">
        <v>14</v>
      </c>
    </row>
    <row r="5047" spans="1:10" x14ac:dyDescent="0.25">
      <c r="A5047" s="1">
        <v>45092</v>
      </c>
      <c r="B5047" s="7">
        <v>0.74652777777777779</v>
      </c>
      <c r="C5047" s="7">
        <v>0.70833333333333337</v>
      </c>
      <c r="D5047" s="8">
        <f>Weather[[#This Row],[Date]]+Weather[[#This Row],[WeatherHourlyBuckets]]</f>
        <v>45092.708333333336</v>
      </c>
      <c r="E5047">
        <v>69.8</v>
      </c>
      <c r="F5047">
        <v>43.19</v>
      </c>
      <c r="G5047">
        <v>46.4</v>
      </c>
      <c r="H5047">
        <v>29.92</v>
      </c>
      <c r="I5047">
        <v>9</v>
      </c>
      <c r="J5047" t="s">
        <v>14</v>
      </c>
    </row>
    <row r="5048" spans="1:10" x14ac:dyDescent="0.25">
      <c r="A5048" s="1">
        <v>45092</v>
      </c>
      <c r="B5048" s="7">
        <v>0.74305555555555558</v>
      </c>
      <c r="C5048" s="7">
        <v>0.70833333333333337</v>
      </c>
      <c r="D5048" s="8">
        <f>Weather[[#This Row],[Date]]+Weather[[#This Row],[WeatherHourlyBuckets]]</f>
        <v>45092.708333333336</v>
      </c>
      <c r="E5048">
        <v>69.8</v>
      </c>
      <c r="F5048">
        <v>43.19</v>
      </c>
      <c r="G5048">
        <v>46.4</v>
      </c>
      <c r="H5048">
        <v>29.92</v>
      </c>
      <c r="I5048">
        <v>7</v>
      </c>
      <c r="J5048" t="s">
        <v>14</v>
      </c>
    </row>
    <row r="5049" spans="1:10" x14ac:dyDescent="0.25">
      <c r="A5049" s="1">
        <v>45092</v>
      </c>
      <c r="B5049" s="7">
        <v>0.73263888888888884</v>
      </c>
      <c r="C5049" s="7">
        <v>0.70833333333333337</v>
      </c>
      <c r="D5049" s="8">
        <f>Weather[[#This Row],[Date]]+Weather[[#This Row],[WeatherHourlyBuckets]]</f>
        <v>45092.708333333336</v>
      </c>
      <c r="E5049">
        <v>71.599999999999994</v>
      </c>
      <c r="F5049">
        <v>40.630000000000003</v>
      </c>
      <c r="G5049">
        <v>46.4</v>
      </c>
      <c r="H5049">
        <v>29.92</v>
      </c>
      <c r="I5049">
        <v>5</v>
      </c>
      <c r="J5049" t="s">
        <v>23</v>
      </c>
    </row>
    <row r="5050" spans="1:10" x14ac:dyDescent="0.25">
      <c r="A5050" s="1">
        <v>45092</v>
      </c>
      <c r="B5050" s="7">
        <v>0.72916666666666663</v>
      </c>
      <c r="C5050" s="7">
        <v>0.70833333333333337</v>
      </c>
      <c r="D5050" s="8">
        <f>Weather[[#This Row],[Date]]+Weather[[#This Row],[WeatherHourlyBuckets]]</f>
        <v>45092.708333333336</v>
      </c>
      <c r="E5050">
        <v>71.599999999999994</v>
      </c>
      <c r="F5050">
        <v>40.630000000000003</v>
      </c>
      <c r="G5050">
        <v>46.4</v>
      </c>
      <c r="H5050">
        <v>29.91</v>
      </c>
      <c r="I5050">
        <v>5</v>
      </c>
      <c r="J5050" t="s">
        <v>25</v>
      </c>
    </row>
    <row r="5051" spans="1:10" x14ac:dyDescent="0.25">
      <c r="A5051" s="1">
        <v>45092</v>
      </c>
      <c r="B5051" s="7">
        <v>0.69097222222222221</v>
      </c>
      <c r="C5051" s="7">
        <v>0.66666666666666663</v>
      </c>
      <c r="D5051" s="8">
        <f>Weather[[#This Row],[Date]]+Weather[[#This Row],[WeatherHourlyBuckets]]</f>
        <v>45092.666666666664</v>
      </c>
      <c r="E5051">
        <v>68</v>
      </c>
      <c r="F5051">
        <v>45.93</v>
      </c>
      <c r="G5051">
        <v>46.4</v>
      </c>
      <c r="H5051">
        <v>29.91</v>
      </c>
      <c r="I5051">
        <v>8</v>
      </c>
      <c r="J5051" t="s">
        <v>13</v>
      </c>
    </row>
    <row r="5052" spans="1:10" x14ac:dyDescent="0.25">
      <c r="A5052" s="1">
        <v>45092</v>
      </c>
      <c r="B5052" s="7">
        <v>0.6875</v>
      </c>
      <c r="C5052" s="7">
        <v>0.66666666666666663</v>
      </c>
      <c r="D5052" s="8">
        <f>Weather[[#This Row],[Date]]+Weather[[#This Row],[WeatherHourlyBuckets]]</f>
        <v>45092.666666666664</v>
      </c>
      <c r="E5052">
        <v>68</v>
      </c>
      <c r="F5052">
        <v>45.93</v>
      </c>
      <c r="G5052">
        <v>46.4</v>
      </c>
      <c r="H5052">
        <v>29.91</v>
      </c>
      <c r="I5052">
        <v>6</v>
      </c>
      <c r="J5052" t="s">
        <v>22</v>
      </c>
    </row>
    <row r="5053" spans="1:10" x14ac:dyDescent="0.25">
      <c r="A5053" s="1">
        <v>45092</v>
      </c>
      <c r="B5053" s="7">
        <v>0.67013888888888884</v>
      </c>
      <c r="C5053" s="7">
        <v>0.66666666666666663</v>
      </c>
      <c r="D5053" s="8">
        <f>Weather[[#This Row],[Date]]+Weather[[#This Row],[WeatherHourlyBuckets]]</f>
        <v>45092.666666666664</v>
      </c>
      <c r="E5053">
        <v>64.400000000000006</v>
      </c>
      <c r="F5053">
        <v>52.03</v>
      </c>
      <c r="G5053">
        <v>46.4</v>
      </c>
      <c r="H5053">
        <v>29.91</v>
      </c>
      <c r="I5053">
        <v>8</v>
      </c>
      <c r="J5053" t="s">
        <v>21</v>
      </c>
    </row>
    <row r="5054" spans="1:10" x14ac:dyDescent="0.25">
      <c r="A5054" s="1">
        <v>45092</v>
      </c>
      <c r="B5054" s="7">
        <v>0.66319444444444442</v>
      </c>
      <c r="C5054" s="7">
        <v>0.625</v>
      </c>
      <c r="D5054" s="8">
        <f>Weather[[#This Row],[Date]]+Weather[[#This Row],[WeatherHourlyBuckets]]</f>
        <v>45092.625</v>
      </c>
      <c r="E5054">
        <v>66.2</v>
      </c>
      <c r="F5054">
        <v>48.87</v>
      </c>
      <c r="G5054">
        <v>46.4</v>
      </c>
      <c r="H5054">
        <v>29.91</v>
      </c>
      <c r="I5054">
        <v>6</v>
      </c>
      <c r="J5054" t="s">
        <v>21</v>
      </c>
    </row>
    <row r="5055" spans="1:10" x14ac:dyDescent="0.25">
      <c r="A5055" s="1">
        <v>45092</v>
      </c>
      <c r="B5055" s="7">
        <v>0.65972222222222221</v>
      </c>
      <c r="C5055" s="7">
        <v>0.625</v>
      </c>
      <c r="D5055" s="8">
        <f>Weather[[#This Row],[Date]]+Weather[[#This Row],[WeatherHourlyBuckets]]</f>
        <v>45092.625</v>
      </c>
      <c r="E5055">
        <v>66.2</v>
      </c>
      <c r="F5055">
        <v>48.87</v>
      </c>
      <c r="G5055">
        <v>46.4</v>
      </c>
      <c r="H5055">
        <v>29.91</v>
      </c>
      <c r="I5055">
        <v>8</v>
      </c>
      <c r="J5055" t="s">
        <v>21</v>
      </c>
    </row>
    <row r="5056" spans="1:10" x14ac:dyDescent="0.25">
      <c r="A5056" s="1">
        <v>45092</v>
      </c>
      <c r="B5056" s="7">
        <v>0.65625</v>
      </c>
      <c r="C5056" s="7">
        <v>0.625</v>
      </c>
      <c r="D5056" s="8">
        <f>Weather[[#This Row],[Date]]+Weather[[#This Row],[WeatherHourlyBuckets]]</f>
        <v>45092.625</v>
      </c>
      <c r="E5056">
        <v>66.2</v>
      </c>
      <c r="F5056">
        <v>48.87</v>
      </c>
      <c r="G5056">
        <v>46.4</v>
      </c>
      <c r="H5056">
        <v>29.92</v>
      </c>
      <c r="I5056">
        <v>9</v>
      </c>
      <c r="J5056" t="s">
        <v>21</v>
      </c>
    </row>
    <row r="5057" spans="1:10" x14ac:dyDescent="0.25">
      <c r="A5057" s="1">
        <v>45092</v>
      </c>
      <c r="B5057" s="7">
        <v>0.65277777777777779</v>
      </c>
      <c r="C5057" s="7">
        <v>0.625</v>
      </c>
      <c r="D5057" s="8">
        <f>Weather[[#This Row],[Date]]+Weather[[#This Row],[WeatherHourlyBuckets]]</f>
        <v>45092.625</v>
      </c>
      <c r="E5057">
        <v>66.2</v>
      </c>
      <c r="F5057">
        <v>48.87</v>
      </c>
      <c r="G5057">
        <v>46.4</v>
      </c>
      <c r="H5057">
        <v>29.92</v>
      </c>
      <c r="I5057">
        <v>10</v>
      </c>
      <c r="J5057" t="s">
        <v>21</v>
      </c>
    </row>
    <row r="5058" spans="1:10" x14ac:dyDescent="0.25">
      <c r="A5058" s="1">
        <v>45092</v>
      </c>
      <c r="B5058" s="7">
        <v>0.64930555555555558</v>
      </c>
      <c r="C5058" s="7">
        <v>0.625</v>
      </c>
      <c r="D5058" s="8">
        <f>Weather[[#This Row],[Date]]+Weather[[#This Row],[WeatherHourlyBuckets]]</f>
        <v>45092.625</v>
      </c>
      <c r="E5058">
        <v>66.2</v>
      </c>
      <c r="F5058">
        <v>48.87</v>
      </c>
      <c r="G5058">
        <v>46.4</v>
      </c>
      <c r="H5058">
        <v>29.92</v>
      </c>
      <c r="I5058">
        <v>13</v>
      </c>
      <c r="J5058" t="s">
        <v>11</v>
      </c>
    </row>
    <row r="5059" spans="1:10" x14ac:dyDescent="0.25">
      <c r="A5059" s="1">
        <v>45092</v>
      </c>
      <c r="B5059" s="7">
        <v>0.64583333333333337</v>
      </c>
      <c r="C5059" s="7">
        <v>0.625</v>
      </c>
      <c r="D5059" s="8">
        <f>Weather[[#This Row],[Date]]+Weather[[#This Row],[WeatherHourlyBuckets]]</f>
        <v>45092.625</v>
      </c>
      <c r="E5059">
        <v>66.2</v>
      </c>
      <c r="F5059">
        <v>48.87</v>
      </c>
      <c r="G5059">
        <v>46.4</v>
      </c>
      <c r="H5059">
        <v>29.92</v>
      </c>
      <c r="I5059">
        <v>11</v>
      </c>
      <c r="J5059" t="s">
        <v>21</v>
      </c>
    </row>
    <row r="5060" spans="1:10" x14ac:dyDescent="0.25">
      <c r="A5060" s="1">
        <v>45092</v>
      </c>
      <c r="B5060" s="7">
        <v>0.62847222222222221</v>
      </c>
      <c r="C5060" s="7">
        <v>0.625</v>
      </c>
      <c r="D5060" s="8">
        <f>Weather[[#This Row],[Date]]+Weather[[#This Row],[WeatherHourlyBuckets]]</f>
        <v>45092.625</v>
      </c>
      <c r="E5060">
        <v>66.2</v>
      </c>
      <c r="F5060">
        <v>48.87</v>
      </c>
      <c r="G5060">
        <v>46.4</v>
      </c>
      <c r="H5060">
        <v>29.93</v>
      </c>
      <c r="I5060">
        <v>11</v>
      </c>
      <c r="J5060" t="s">
        <v>21</v>
      </c>
    </row>
    <row r="5061" spans="1:10" x14ac:dyDescent="0.25">
      <c r="A5061" s="1">
        <v>45092</v>
      </c>
      <c r="B5061" s="7">
        <v>0.625</v>
      </c>
      <c r="C5061" s="7">
        <v>0.625</v>
      </c>
      <c r="D5061" s="8">
        <f>Weather[[#This Row],[Date]]+Weather[[#This Row],[WeatherHourlyBuckets]]</f>
        <v>45092.625</v>
      </c>
      <c r="E5061">
        <v>66.2</v>
      </c>
      <c r="F5061">
        <v>48.87</v>
      </c>
      <c r="G5061">
        <v>46.4</v>
      </c>
      <c r="H5061">
        <v>29.93</v>
      </c>
      <c r="I5061">
        <v>11</v>
      </c>
      <c r="J5061" t="s">
        <v>21</v>
      </c>
    </row>
    <row r="5062" spans="1:10" x14ac:dyDescent="0.25">
      <c r="A5062" s="1">
        <v>45092</v>
      </c>
      <c r="B5062" s="7">
        <v>0.52083333333333337</v>
      </c>
      <c r="C5062" s="7">
        <v>0.5</v>
      </c>
      <c r="D5062" s="8">
        <f>Weather[[#This Row],[Date]]+Weather[[#This Row],[WeatherHourlyBuckets]]</f>
        <v>45092.5</v>
      </c>
      <c r="E5062">
        <v>71.599999999999994</v>
      </c>
      <c r="F5062">
        <v>40.630000000000003</v>
      </c>
      <c r="G5062">
        <v>46.4</v>
      </c>
      <c r="H5062">
        <v>29.93</v>
      </c>
      <c r="J5062" t="s">
        <v>20</v>
      </c>
    </row>
    <row r="5063" spans="1:10" x14ac:dyDescent="0.25">
      <c r="A5063" s="1">
        <v>45092</v>
      </c>
      <c r="B5063" s="7">
        <v>0.50694444444444442</v>
      </c>
      <c r="C5063" s="7">
        <v>0.5</v>
      </c>
      <c r="D5063" s="8">
        <f>Weather[[#This Row],[Date]]+Weather[[#This Row],[WeatherHourlyBuckets]]</f>
        <v>45092.5</v>
      </c>
      <c r="E5063">
        <v>69.8</v>
      </c>
      <c r="F5063">
        <v>43.19</v>
      </c>
      <c r="G5063">
        <v>46.4</v>
      </c>
      <c r="H5063">
        <v>29.93</v>
      </c>
      <c r="I5063">
        <v>8</v>
      </c>
      <c r="J5063" t="s">
        <v>14</v>
      </c>
    </row>
    <row r="5064" spans="1:10" x14ac:dyDescent="0.25">
      <c r="A5064" s="1">
        <v>45092</v>
      </c>
      <c r="B5064" s="7">
        <v>0.5</v>
      </c>
      <c r="C5064" s="7">
        <v>0.5</v>
      </c>
      <c r="D5064" s="8">
        <f>Weather[[#This Row],[Date]]+Weather[[#This Row],[WeatherHourlyBuckets]]</f>
        <v>45092.5</v>
      </c>
      <c r="E5064">
        <v>69.8</v>
      </c>
      <c r="F5064">
        <v>43.19</v>
      </c>
      <c r="G5064">
        <v>46.4</v>
      </c>
      <c r="H5064">
        <v>29.93</v>
      </c>
      <c r="I5064">
        <v>6</v>
      </c>
      <c r="J5064" t="s">
        <v>15</v>
      </c>
    </row>
    <row r="5065" spans="1:10" x14ac:dyDescent="0.25">
      <c r="A5065" s="1">
        <v>45092</v>
      </c>
      <c r="B5065" s="7">
        <v>0.49652777777777779</v>
      </c>
      <c r="C5065" s="7">
        <v>0.45833333333333331</v>
      </c>
      <c r="D5065" s="8">
        <f>Weather[[#This Row],[Date]]+Weather[[#This Row],[WeatherHourlyBuckets]]</f>
        <v>45092.458333333336</v>
      </c>
      <c r="E5065">
        <v>69.8</v>
      </c>
      <c r="F5065">
        <v>43.19</v>
      </c>
      <c r="G5065">
        <v>46.4</v>
      </c>
      <c r="H5065">
        <v>29.92</v>
      </c>
      <c r="I5065">
        <v>11</v>
      </c>
      <c r="J5065" t="s">
        <v>14</v>
      </c>
    </row>
    <row r="5066" spans="1:10" x14ac:dyDescent="0.25">
      <c r="A5066" s="1">
        <v>45092</v>
      </c>
      <c r="B5066" s="7">
        <v>0.49305555555555558</v>
      </c>
      <c r="C5066" s="7">
        <v>0.45833333333333331</v>
      </c>
      <c r="D5066" s="8">
        <f>Weather[[#This Row],[Date]]+Weather[[#This Row],[WeatherHourlyBuckets]]</f>
        <v>45092.458333333336</v>
      </c>
      <c r="E5066">
        <v>69.8</v>
      </c>
      <c r="F5066">
        <v>43.19</v>
      </c>
      <c r="G5066">
        <v>46.4</v>
      </c>
      <c r="H5066">
        <v>29.92</v>
      </c>
      <c r="I5066">
        <v>8</v>
      </c>
      <c r="J5066" t="s">
        <v>14</v>
      </c>
    </row>
    <row r="5067" spans="1:10" x14ac:dyDescent="0.25">
      <c r="A5067" s="1">
        <v>45092</v>
      </c>
      <c r="B5067" s="7">
        <v>0.48958333333333331</v>
      </c>
      <c r="C5067" s="7">
        <v>0.45833333333333331</v>
      </c>
      <c r="D5067" s="8">
        <f>Weather[[#This Row],[Date]]+Weather[[#This Row],[WeatherHourlyBuckets]]</f>
        <v>45092.458333333336</v>
      </c>
      <c r="E5067">
        <v>69.8</v>
      </c>
      <c r="F5067">
        <v>43.19</v>
      </c>
      <c r="G5067">
        <v>46.4</v>
      </c>
      <c r="H5067">
        <v>29.92</v>
      </c>
      <c r="I5067">
        <v>7</v>
      </c>
      <c r="J5067" t="s">
        <v>15</v>
      </c>
    </row>
    <row r="5068" spans="1:10" x14ac:dyDescent="0.25">
      <c r="A5068" s="1">
        <v>45092</v>
      </c>
      <c r="B5068" s="7">
        <v>0.4826388888888889</v>
      </c>
      <c r="C5068" s="7">
        <v>0.45833333333333331</v>
      </c>
      <c r="D5068" s="8">
        <f>Weather[[#This Row],[Date]]+Weather[[#This Row],[WeatherHourlyBuckets]]</f>
        <v>45092.458333333336</v>
      </c>
      <c r="E5068">
        <v>69.8</v>
      </c>
      <c r="F5068">
        <v>43.19</v>
      </c>
      <c r="G5068">
        <v>46.4</v>
      </c>
      <c r="H5068">
        <v>29.92</v>
      </c>
      <c r="I5068">
        <v>8</v>
      </c>
      <c r="J5068" t="s">
        <v>14</v>
      </c>
    </row>
    <row r="5069" spans="1:10" x14ac:dyDescent="0.25">
      <c r="A5069" s="1">
        <v>45092</v>
      </c>
      <c r="B5069" s="7">
        <v>0.46527777777777779</v>
      </c>
      <c r="C5069" s="7">
        <v>0.45833333333333331</v>
      </c>
      <c r="D5069" s="8">
        <f>Weather[[#This Row],[Date]]+Weather[[#This Row],[WeatherHourlyBuckets]]</f>
        <v>45092.458333333336</v>
      </c>
      <c r="E5069">
        <v>71.599999999999994</v>
      </c>
      <c r="F5069">
        <v>40.630000000000003</v>
      </c>
      <c r="G5069">
        <v>46.4</v>
      </c>
      <c r="H5069">
        <v>29.92</v>
      </c>
      <c r="I5069">
        <v>8</v>
      </c>
      <c r="J5069" t="s">
        <v>14</v>
      </c>
    </row>
    <row r="5070" spans="1:10" x14ac:dyDescent="0.25">
      <c r="A5070" s="1">
        <v>45092</v>
      </c>
      <c r="B5070" s="7">
        <v>0.46180555555555558</v>
      </c>
      <c r="C5070" s="7">
        <v>0.45833333333333331</v>
      </c>
      <c r="D5070" s="8">
        <f>Weather[[#This Row],[Date]]+Weather[[#This Row],[WeatherHourlyBuckets]]</f>
        <v>45092.458333333336</v>
      </c>
      <c r="E5070">
        <v>71.599999999999994</v>
      </c>
      <c r="F5070">
        <v>40.630000000000003</v>
      </c>
      <c r="G5070">
        <v>46.4</v>
      </c>
      <c r="H5070">
        <v>29.92</v>
      </c>
      <c r="I5070">
        <v>3</v>
      </c>
      <c r="J5070" t="s">
        <v>14</v>
      </c>
    </row>
    <row r="5071" spans="1:10" x14ac:dyDescent="0.25">
      <c r="A5071" s="1">
        <v>45092</v>
      </c>
      <c r="B5071" s="7">
        <v>0.44444444444444442</v>
      </c>
      <c r="C5071" s="7">
        <v>0.41666666666666669</v>
      </c>
      <c r="D5071" s="8">
        <f>Weather[[#This Row],[Date]]+Weather[[#This Row],[WeatherHourlyBuckets]]</f>
        <v>45092.416666666664</v>
      </c>
      <c r="E5071">
        <v>68</v>
      </c>
      <c r="F5071">
        <v>45.93</v>
      </c>
      <c r="G5071">
        <v>46.4</v>
      </c>
      <c r="H5071">
        <v>29.91</v>
      </c>
      <c r="J5071" t="s">
        <v>20</v>
      </c>
    </row>
    <row r="5072" spans="1:10" x14ac:dyDescent="0.25">
      <c r="A5072" s="1">
        <v>45092</v>
      </c>
      <c r="B5072" s="7">
        <v>0.4201388888888889</v>
      </c>
      <c r="C5072" s="7">
        <v>0.41666666666666669</v>
      </c>
      <c r="D5072" s="8">
        <f>Weather[[#This Row],[Date]]+Weather[[#This Row],[WeatherHourlyBuckets]]</f>
        <v>45092.416666666664</v>
      </c>
      <c r="E5072">
        <v>66.2</v>
      </c>
      <c r="F5072">
        <v>48.87</v>
      </c>
      <c r="G5072">
        <v>46.4</v>
      </c>
      <c r="H5072">
        <v>29.91</v>
      </c>
      <c r="J5072" t="s">
        <v>20</v>
      </c>
    </row>
    <row r="5073" spans="1:10" x14ac:dyDescent="0.25">
      <c r="A5073" s="1">
        <v>45092</v>
      </c>
      <c r="B5073" s="7">
        <v>0.41666666666666669</v>
      </c>
      <c r="C5073" s="7">
        <v>0.41666666666666669</v>
      </c>
      <c r="D5073" s="8">
        <f>Weather[[#This Row],[Date]]+Weather[[#This Row],[WeatherHourlyBuckets]]</f>
        <v>45092.416666666664</v>
      </c>
      <c r="E5073">
        <v>66.2</v>
      </c>
      <c r="F5073">
        <v>48.87</v>
      </c>
      <c r="G5073">
        <v>46.4</v>
      </c>
      <c r="H5073">
        <v>29.91</v>
      </c>
      <c r="J5073" t="s">
        <v>20</v>
      </c>
    </row>
    <row r="5074" spans="1:10" x14ac:dyDescent="0.25">
      <c r="A5074" s="1">
        <v>45092</v>
      </c>
      <c r="B5074" s="7">
        <v>0.41319444444444442</v>
      </c>
      <c r="C5074" s="7">
        <v>0.375</v>
      </c>
      <c r="D5074" s="8">
        <f>Weather[[#This Row],[Date]]+Weather[[#This Row],[WeatherHourlyBuckets]]</f>
        <v>45092.375</v>
      </c>
      <c r="E5074">
        <v>64.400000000000006</v>
      </c>
      <c r="F5074">
        <v>52.03</v>
      </c>
      <c r="G5074">
        <v>46.4</v>
      </c>
      <c r="H5074">
        <v>29.91</v>
      </c>
      <c r="I5074">
        <v>4</v>
      </c>
      <c r="J5074" t="s">
        <v>19</v>
      </c>
    </row>
    <row r="5075" spans="1:10" x14ac:dyDescent="0.25">
      <c r="A5075" s="1">
        <v>45092</v>
      </c>
      <c r="B5075" s="7">
        <v>0.40972222222222221</v>
      </c>
      <c r="C5075" s="7">
        <v>0.375</v>
      </c>
      <c r="D5075" s="8">
        <f>Weather[[#This Row],[Date]]+Weather[[#This Row],[WeatherHourlyBuckets]]</f>
        <v>45092.375</v>
      </c>
      <c r="E5075">
        <v>64.400000000000006</v>
      </c>
      <c r="F5075">
        <v>52.03</v>
      </c>
      <c r="G5075">
        <v>46.4</v>
      </c>
      <c r="H5075">
        <v>29.91</v>
      </c>
      <c r="I5075">
        <v>6</v>
      </c>
      <c r="J5075" t="s">
        <v>27</v>
      </c>
    </row>
    <row r="5076" spans="1:10" x14ac:dyDescent="0.25">
      <c r="A5076" s="1">
        <v>45092</v>
      </c>
      <c r="B5076" s="7">
        <v>0.40625</v>
      </c>
      <c r="C5076" s="7">
        <v>0.375</v>
      </c>
      <c r="D5076" s="8">
        <f>Weather[[#This Row],[Date]]+Weather[[#This Row],[WeatherHourlyBuckets]]</f>
        <v>45092.375</v>
      </c>
      <c r="E5076">
        <v>64.400000000000006</v>
      </c>
      <c r="F5076">
        <v>52.03</v>
      </c>
      <c r="G5076">
        <v>46.4</v>
      </c>
      <c r="H5076">
        <v>29.91</v>
      </c>
      <c r="I5076">
        <v>5</v>
      </c>
      <c r="J5076" t="s">
        <v>19</v>
      </c>
    </row>
    <row r="5077" spans="1:10" x14ac:dyDescent="0.25">
      <c r="A5077" s="1">
        <v>45092</v>
      </c>
      <c r="B5077" s="7">
        <v>0.40277777777777779</v>
      </c>
      <c r="C5077" s="7">
        <v>0.375</v>
      </c>
      <c r="D5077" s="8">
        <f>Weather[[#This Row],[Date]]+Weather[[#This Row],[WeatherHourlyBuckets]]</f>
        <v>45092.375</v>
      </c>
      <c r="E5077">
        <v>64.400000000000006</v>
      </c>
      <c r="F5077">
        <v>52.03</v>
      </c>
      <c r="G5077">
        <v>46.4</v>
      </c>
      <c r="H5077">
        <v>29.92</v>
      </c>
      <c r="I5077">
        <v>6</v>
      </c>
      <c r="J5077" t="s">
        <v>19</v>
      </c>
    </row>
    <row r="5078" spans="1:10" x14ac:dyDescent="0.25">
      <c r="A5078" s="1">
        <v>45092</v>
      </c>
      <c r="B5078" s="7">
        <v>0.37847222222222221</v>
      </c>
      <c r="C5078" s="7">
        <v>0.375</v>
      </c>
      <c r="D5078" s="8">
        <f>Weather[[#This Row],[Date]]+Weather[[#This Row],[WeatherHourlyBuckets]]</f>
        <v>45092.375</v>
      </c>
      <c r="E5078">
        <v>62.6</v>
      </c>
      <c r="F5078">
        <v>55.41</v>
      </c>
      <c r="G5078">
        <v>46.4</v>
      </c>
      <c r="H5078">
        <v>29.91</v>
      </c>
      <c r="I5078">
        <v>6</v>
      </c>
      <c r="J5078" t="s">
        <v>19</v>
      </c>
    </row>
    <row r="5079" spans="1:10" x14ac:dyDescent="0.25">
      <c r="A5079" s="1">
        <v>45092</v>
      </c>
      <c r="B5079" s="7">
        <v>0.36805555555555558</v>
      </c>
      <c r="C5079" s="7">
        <v>0.33333333333333331</v>
      </c>
      <c r="D5079" s="8">
        <f>Weather[[#This Row],[Date]]+Weather[[#This Row],[WeatherHourlyBuckets]]</f>
        <v>45092.333333333336</v>
      </c>
      <c r="E5079">
        <v>60.8</v>
      </c>
      <c r="F5079">
        <v>59.05</v>
      </c>
      <c r="G5079">
        <v>46.4</v>
      </c>
      <c r="H5079">
        <v>29.92</v>
      </c>
      <c r="J5079" t="s">
        <v>20</v>
      </c>
    </row>
    <row r="5080" spans="1:10" x14ac:dyDescent="0.25">
      <c r="A5080" s="1">
        <v>45092</v>
      </c>
      <c r="B5080" s="7">
        <v>0.36458333333333331</v>
      </c>
      <c r="C5080" s="7">
        <v>0.33333333333333331</v>
      </c>
      <c r="D5080" s="8">
        <f>Weather[[#This Row],[Date]]+Weather[[#This Row],[WeatherHourlyBuckets]]</f>
        <v>45092.333333333336</v>
      </c>
      <c r="E5080">
        <v>60.8</v>
      </c>
      <c r="F5080">
        <v>59.05</v>
      </c>
      <c r="G5080">
        <v>46.4</v>
      </c>
      <c r="H5080">
        <v>29.92</v>
      </c>
      <c r="J5080" t="s">
        <v>20</v>
      </c>
    </row>
    <row r="5081" spans="1:10" x14ac:dyDescent="0.25">
      <c r="A5081" s="1">
        <v>45092</v>
      </c>
      <c r="B5081" s="7">
        <v>0.3611111111111111</v>
      </c>
      <c r="C5081" s="7">
        <v>0.33333333333333331</v>
      </c>
      <c r="D5081" s="8">
        <f>Weather[[#This Row],[Date]]+Weather[[#This Row],[WeatherHourlyBuckets]]</f>
        <v>45092.333333333336</v>
      </c>
      <c r="E5081">
        <v>60.8</v>
      </c>
      <c r="F5081">
        <v>59.05</v>
      </c>
      <c r="G5081">
        <v>46.4</v>
      </c>
      <c r="H5081">
        <v>29.92</v>
      </c>
      <c r="I5081">
        <v>6</v>
      </c>
      <c r="J5081" t="s">
        <v>27</v>
      </c>
    </row>
    <row r="5082" spans="1:10" x14ac:dyDescent="0.25">
      <c r="A5082" s="1">
        <v>45092</v>
      </c>
      <c r="B5082" s="7">
        <v>0.3576388888888889</v>
      </c>
      <c r="C5082" s="7">
        <v>0.33333333333333331</v>
      </c>
      <c r="D5082" s="8">
        <f>Weather[[#This Row],[Date]]+Weather[[#This Row],[WeatherHourlyBuckets]]</f>
        <v>45092.333333333336</v>
      </c>
      <c r="E5082">
        <v>60.8</v>
      </c>
      <c r="F5082">
        <v>59.05</v>
      </c>
      <c r="G5082">
        <v>46.4</v>
      </c>
      <c r="H5082">
        <v>29.92</v>
      </c>
      <c r="I5082">
        <v>6</v>
      </c>
      <c r="J5082" t="s">
        <v>24</v>
      </c>
    </row>
    <row r="5083" spans="1:10" x14ac:dyDescent="0.25">
      <c r="A5083" s="1">
        <v>45092</v>
      </c>
      <c r="B5083" s="7">
        <v>0.32291666666666669</v>
      </c>
      <c r="C5083" s="7">
        <v>0.29166666666666669</v>
      </c>
      <c r="D5083" s="8">
        <f>Weather[[#This Row],[Date]]+Weather[[#This Row],[WeatherHourlyBuckets]]</f>
        <v>45092.291666666664</v>
      </c>
      <c r="E5083">
        <v>59</v>
      </c>
      <c r="F5083">
        <v>62.95</v>
      </c>
      <c r="G5083">
        <v>46.4</v>
      </c>
      <c r="H5083">
        <v>29.9</v>
      </c>
      <c r="I5083">
        <v>3</v>
      </c>
      <c r="J5083" t="s">
        <v>17</v>
      </c>
    </row>
    <row r="5084" spans="1:10" x14ac:dyDescent="0.25">
      <c r="A5084" s="1">
        <v>45092</v>
      </c>
      <c r="B5084" s="7">
        <v>0.31597222222222221</v>
      </c>
      <c r="C5084" s="7">
        <v>0.29166666666666669</v>
      </c>
      <c r="D5084" s="8">
        <f>Weather[[#This Row],[Date]]+Weather[[#This Row],[WeatherHourlyBuckets]]</f>
        <v>45092.291666666664</v>
      </c>
      <c r="E5084">
        <v>57.2</v>
      </c>
      <c r="F5084">
        <v>67.150000000000006</v>
      </c>
      <c r="G5084">
        <v>46.4</v>
      </c>
      <c r="H5084">
        <v>29.91</v>
      </c>
      <c r="I5084">
        <v>3</v>
      </c>
      <c r="J5084" t="s">
        <v>18</v>
      </c>
    </row>
    <row r="5085" spans="1:10" x14ac:dyDescent="0.25">
      <c r="A5085" s="1">
        <v>45092</v>
      </c>
      <c r="B5085" s="7">
        <v>0.3125</v>
      </c>
      <c r="C5085" s="7">
        <v>0.29166666666666669</v>
      </c>
      <c r="D5085" s="8">
        <f>Weather[[#This Row],[Date]]+Weather[[#This Row],[WeatherHourlyBuckets]]</f>
        <v>45092.291666666664</v>
      </c>
      <c r="E5085">
        <v>57.2</v>
      </c>
      <c r="F5085">
        <v>67.150000000000006</v>
      </c>
      <c r="G5085">
        <v>46.4</v>
      </c>
      <c r="H5085">
        <v>29.91</v>
      </c>
      <c r="I5085">
        <v>3</v>
      </c>
      <c r="J5085" t="s">
        <v>19</v>
      </c>
    </row>
    <row r="5086" spans="1:10" x14ac:dyDescent="0.25">
      <c r="A5086" s="1">
        <v>45092</v>
      </c>
      <c r="B5086" s="7">
        <v>0.2986111111111111</v>
      </c>
      <c r="C5086" s="7">
        <v>0.29166666666666669</v>
      </c>
      <c r="D5086" s="8">
        <f>Weather[[#This Row],[Date]]+Weather[[#This Row],[WeatherHourlyBuckets]]</f>
        <v>45092.291666666664</v>
      </c>
      <c r="E5086">
        <v>57.2</v>
      </c>
      <c r="F5086">
        <v>67.150000000000006</v>
      </c>
      <c r="G5086">
        <v>46.4</v>
      </c>
      <c r="H5086">
        <v>29.89</v>
      </c>
      <c r="I5086">
        <v>6</v>
      </c>
      <c r="J5086" t="s">
        <v>13</v>
      </c>
    </row>
    <row r="5087" spans="1:10" x14ac:dyDescent="0.25">
      <c r="A5087" s="1">
        <v>45092</v>
      </c>
      <c r="B5087" s="7">
        <v>0.2951388888888889</v>
      </c>
      <c r="C5087" s="7">
        <v>0.29166666666666669</v>
      </c>
      <c r="D5087" s="8">
        <f>Weather[[#This Row],[Date]]+Weather[[#This Row],[WeatherHourlyBuckets]]</f>
        <v>45092.291666666664</v>
      </c>
      <c r="E5087">
        <v>57.2</v>
      </c>
      <c r="F5087">
        <v>67.150000000000006</v>
      </c>
      <c r="G5087">
        <v>46.4</v>
      </c>
      <c r="H5087">
        <v>29.89</v>
      </c>
      <c r="I5087">
        <v>5</v>
      </c>
      <c r="J5087" t="s">
        <v>13</v>
      </c>
    </row>
    <row r="5088" spans="1:10" x14ac:dyDescent="0.25">
      <c r="A5088" s="1">
        <v>45092</v>
      </c>
      <c r="B5088" s="7">
        <v>0.29166666666666669</v>
      </c>
      <c r="C5088" s="7">
        <v>0.29166666666666669</v>
      </c>
      <c r="D5088" s="8">
        <f>Weather[[#This Row],[Date]]+Weather[[#This Row],[WeatherHourlyBuckets]]</f>
        <v>45092.291666666664</v>
      </c>
      <c r="E5088">
        <v>57.2</v>
      </c>
      <c r="F5088">
        <v>67.150000000000006</v>
      </c>
      <c r="G5088">
        <v>46.4</v>
      </c>
      <c r="H5088">
        <v>29.9</v>
      </c>
      <c r="I5088">
        <v>6</v>
      </c>
      <c r="J5088" t="s">
        <v>25</v>
      </c>
    </row>
    <row r="5089" spans="1:10" x14ac:dyDescent="0.25">
      <c r="A5089" s="1">
        <v>45092</v>
      </c>
      <c r="B5089" s="7">
        <v>0.27083333333333331</v>
      </c>
      <c r="C5089" s="7">
        <v>0.25</v>
      </c>
      <c r="D5089" s="8">
        <f>Weather[[#This Row],[Date]]+Weather[[#This Row],[WeatherHourlyBuckets]]</f>
        <v>45092.25</v>
      </c>
      <c r="E5089">
        <v>55.4</v>
      </c>
      <c r="F5089">
        <v>71.66</v>
      </c>
      <c r="G5089">
        <v>46.4</v>
      </c>
      <c r="H5089">
        <v>29.9</v>
      </c>
      <c r="I5089">
        <v>7</v>
      </c>
      <c r="J5089" t="s">
        <v>27</v>
      </c>
    </row>
    <row r="5090" spans="1:10" x14ac:dyDescent="0.25">
      <c r="A5090" s="1">
        <v>45092</v>
      </c>
      <c r="B5090" s="7">
        <v>0.1736111111111111</v>
      </c>
      <c r="C5090" s="7">
        <v>0.16666666666666666</v>
      </c>
      <c r="D5090" s="8">
        <f>Weather[[#This Row],[Date]]+Weather[[#This Row],[WeatherHourlyBuckets]]</f>
        <v>45092.166666666664</v>
      </c>
      <c r="E5090">
        <v>53.6</v>
      </c>
      <c r="F5090">
        <v>76.52</v>
      </c>
      <c r="G5090">
        <v>46.4</v>
      </c>
      <c r="H5090">
        <v>29.9</v>
      </c>
      <c r="I5090">
        <v>5</v>
      </c>
      <c r="J5090" t="s">
        <v>24</v>
      </c>
    </row>
    <row r="5091" spans="1:10" x14ac:dyDescent="0.25">
      <c r="A5091" s="1">
        <v>45092</v>
      </c>
      <c r="B5091" s="7">
        <v>0.16666666666666666</v>
      </c>
      <c r="C5091" s="7">
        <v>0.16666666666666666</v>
      </c>
      <c r="D5091" s="8">
        <f>Weather[[#This Row],[Date]]+Weather[[#This Row],[WeatherHourlyBuckets]]</f>
        <v>45092.166666666664</v>
      </c>
      <c r="E5091">
        <v>53.6</v>
      </c>
      <c r="F5091">
        <v>76.52</v>
      </c>
      <c r="G5091">
        <v>46.4</v>
      </c>
      <c r="H5091">
        <v>29.9</v>
      </c>
      <c r="I5091">
        <v>6</v>
      </c>
      <c r="J5091" t="s">
        <v>24</v>
      </c>
    </row>
    <row r="5092" spans="1:10" x14ac:dyDescent="0.25">
      <c r="A5092" s="1">
        <v>45092</v>
      </c>
      <c r="B5092" s="7">
        <v>0.16319444444444445</v>
      </c>
      <c r="C5092" s="7">
        <v>0.125</v>
      </c>
      <c r="D5092" s="8">
        <f>Weather[[#This Row],[Date]]+Weather[[#This Row],[WeatherHourlyBuckets]]</f>
        <v>45092.125</v>
      </c>
      <c r="E5092">
        <v>53.6</v>
      </c>
      <c r="F5092">
        <v>76.52</v>
      </c>
      <c r="G5092">
        <v>46.4</v>
      </c>
      <c r="H5092">
        <v>29.91</v>
      </c>
      <c r="I5092">
        <v>4</v>
      </c>
      <c r="J5092" t="s">
        <v>21</v>
      </c>
    </row>
    <row r="5093" spans="1:10" x14ac:dyDescent="0.25">
      <c r="A5093" s="1">
        <v>45092</v>
      </c>
      <c r="B5093" s="7">
        <v>0.15972222222222221</v>
      </c>
      <c r="C5093" s="7">
        <v>0.125</v>
      </c>
      <c r="D5093" s="8">
        <f>Weather[[#This Row],[Date]]+Weather[[#This Row],[WeatherHourlyBuckets]]</f>
        <v>45092.125</v>
      </c>
      <c r="E5093">
        <v>55.4</v>
      </c>
      <c r="F5093">
        <v>71.66</v>
      </c>
      <c r="G5093">
        <v>46.4</v>
      </c>
      <c r="H5093">
        <v>29.91</v>
      </c>
      <c r="I5093">
        <v>5</v>
      </c>
      <c r="J5093" t="s">
        <v>24</v>
      </c>
    </row>
    <row r="5094" spans="1:10" x14ac:dyDescent="0.25">
      <c r="A5094" s="1">
        <v>45092</v>
      </c>
      <c r="B5094" s="7">
        <v>0.15625</v>
      </c>
      <c r="C5094" s="7">
        <v>0.125</v>
      </c>
      <c r="D5094" s="8">
        <f>Weather[[#This Row],[Date]]+Weather[[#This Row],[WeatherHourlyBuckets]]</f>
        <v>45092.125</v>
      </c>
      <c r="E5094">
        <v>55.4</v>
      </c>
      <c r="F5094">
        <v>71.66</v>
      </c>
      <c r="G5094">
        <v>46.4</v>
      </c>
      <c r="H5094">
        <v>29.91</v>
      </c>
      <c r="I5094">
        <v>5</v>
      </c>
      <c r="J5094" t="s">
        <v>24</v>
      </c>
    </row>
    <row r="5095" spans="1:10" x14ac:dyDescent="0.25">
      <c r="A5095" s="1">
        <v>45092</v>
      </c>
      <c r="B5095" s="7">
        <v>0.99652777777777779</v>
      </c>
      <c r="C5095" s="7">
        <v>0.95833333333333337</v>
      </c>
      <c r="D5095" s="8">
        <f>Weather[[#This Row],[Date]]+Weather[[#This Row],[WeatherHourlyBuckets]]</f>
        <v>45092.958333333336</v>
      </c>
      <c r="E5095">
        <v>53.6</v>
      </c>
      <c r="F5095">
        <v>93.6</v>
      </c>
      <c r="G5095">
        <v>51.8</v>
      </c>
      <c r="H5095">
        <v>30.12</v>
      </c>
      <c r="I5095">
        <v>3</v>
      </c>
      <c r="J5095" t="s">
        <v>17</v>
      </c>
    </row>
    <row r="5096" spans="1:10" x14ac:dyDescent="0.25">
      <c r="A5096" s="1">
        <v>45092</v>
      </c>
      <c r="B5096" s="7">
        <v>0.91666666666666663</v>
      </c>
      <c r="C5096" s="7">
        <v>0.91666666666666663</v>
      </c>
      <c r="D5096" s="8">
        <f>Weather[[#This Row],[Date]]+Weather[[#This Row],[WeatherHourlyBuckets]]</f>
        <v>45092.916666666664</v>
      </c>
      <c r="E5096">
        <v>53.6</v>
      </c>
      <c r="F5096">
        <v>93.6</v>
      </c>
      <c r="G5096">
        <v>51.8</v>
      </c>
      <c r="H5096">
        <v>30.08</v>
      </c>
      <c r="I5096">
        <v>10</v>
      </c>
      <c r="J5096" t="s">
        <v>26</v>
      </c>
    </row>
    <row r="5097" spans="1:10" x14ac:dyDescent="0.25">
      <c r="A5097" s="1">
        <v>45092</v>
      </c>
      <c r="B5097" s="7">
        <v>0.78125</v>
      </c>
      <c r="C5097" s="7">
        <v>0.75</v>
      </c>
      <c r="D5097" s="8">
        <f>Weather[[#This Row],[Date]]+Weather[[#This Row],[WeatherHourlyBuckets]]</f>
        <v>45092.75</v>
      </c>
      <c r="E5097">
        <v>69.8</v>
      </c>
      <c r="F5097">
        <v>40.340000000000003</v>
      </c>
      <c r="G5097">
        <v>44.6</v>
      </c>
      <c r="H5097">
        <v>29.91</v>
      </c>
      <c r="I5097">
        <v>5</v>
      </c>
      <c r="J5097" t="s">
        <v>23</v>
      </c>
    </row>
    <row r="5098" spans="1:10" x14ac:dyDescent="0.25">
      <c r="A5098" s="1">
        <v>45092</v>
      </c>
      <c r="B5098" s="7">
        <v>0.75694444444444442</v>
      </c>
      <c r="C5098" s="7">
        <v>0.75</v>
      </c>
      <c r="D5098" s="8">
        <f>Weather[[#This Row],[Date]]+Weather[[#This Row],[WeatherHourlyBuckets]]</f>
        <v>45092.75</v>
      </c>
      <c r="E5098">
        <v>68</v>
      </c>
      <c r="F5098">
        <v>42.9</v>
      </c>
      <c r="G5098">
        <v>44.6</v>
      </c>
      <c r="H5098">
        <v>29.92</v>
      </c>
      <c r="I5098">
        <v>6</v>
      </c>
      <c r="J5098" t="s">
        <v>14</v>
      </c>
    </row>
    <row r="5099" spans="1:10" x14ac:dyDescent="0.25">
      <c r="A5099" s="1">
        <v>45092</v>
      </c>
      <c r="B5099" s="7">
        <v>0.75347222222222221</v>
      </c>
      <c r="C5099" s="7">
        <v>0.75</v>
      </c>
      <c r="D5099" s="8">
        <f>Weather[[#This Row],[Date]]+Weather[[#This Row],[WeatherHourlyBuckets]]</f>
        <v>45092.75</v>
      </c>
      <c r="E5099">
        <v>69.8</v>
      </c>
      <c r="F5099">
        <v>40.340000000000003</v>
      </c>
      <c r="G5099">
        <v>44.6</v>
      </c>
      <c r="H5099">
        <v>29.92</v>
      </c>
      <c r="I5099">
        <v>7</v>
      </c>
      <c r="J5099" t="s">
        <v>14</v>
      </c>
    </row>
    <row r="5100" spans="1:10" x14ac:dyDescent="0.25">
      <c r="A5100" s="1">
        <v>45092</v>
      </c>
      <c r="B5100" s="7">
        <v>0.73958333333333337</v>
      </c>
      <c r="C5100" s="7">
        <v>0.70833333333333337</v>
      </c>
      <c r="D5100" s="8">
        <f>Weather[[#This Row],[Date]]+Weather[[#This Row],[WeatherHourlyBuckets]]</f>
        <v>45092.708333333336</v>
      </c>
      <c r="E5100">
        <v>69.8</v>
      </c>
      <c r="F5100">
        <v>40.340000000000003</v>
      </c>
      <c r="G5100">
        <v>44.6</v>
      </c>
      <c r="H5100">
        <v>29.92</v>
      </c>
      <c r="I5100">
        <v>6</v>
      </c>
      <c r="J5100" t="s">
        <v>23</v>
      </c>
    </row>
    <row r="5101" spans="1:10" x14ac:dyDescent="0.25">
      <c r="A5101" s="1">
        <v>45092</v>
      </c>
      <c r="B5101" s="7">
        <v>0.73611111111111116</v>
      </c>
      <c r="C5101" s="7">
        <v>0.70833333333333337</v>
      </c>
      <c r="D5101" s="8">
        <f>Weather[[#This Row],[Date]]+Weather[[#This Row],[WeatherHourlyBuckets]]</f>
        <v>45092.708333333336</v>
      </c>
      <c r="E5101">
        <v>69.8</v>
      </c>
      <c r="F5101">
        <v>40.340000000000003</v>
      </c>
      <c r="G5101">
        <v>44.6</v>
      </c>
      <c r="H5101">
        <v>29.92</v>
      </c>
      <c r="I5101">
        <v>7</v>
      </c>
      <c r="J5101" t="s">
        <v>26</v>
      </c>
    </row>
    <row r="5102" spans="1:10" x14ac:dyDescent="0.25">
      <c r="A5102" s="1">
        <v>45092</v>
      </c>
      <c r="B5102" s="7">
        <v>0.71527777777777779</v>
      </c>
      <c r="C5102" s="7">
        <v>0.70833333333333337</v>
      </c>
      <c r="D5102" s="8">
        <f>Weather[[#This Row],[Date]]+Weather[[#This Row],[WeatherHourlyBuckets]]</f>
        <v>45092.708333333336</v>
      </c>
      <c r="E5102">
        <v>69.8</v>
      </c>
      <c r="F5102">
        <v>40.340000000000003</v>
      </c>
      <c r="G5102">
        <v>44.6</v>
      </c>
      <c r="H5102">
        <v>29.9</v>
      </c>
      <c r="J5102" t="s">
        <v>20</v>
      </c>
    </row>
    <row r="5103" spans="1:10" x14ac:dyDescent="0.25">
      <c r="A5103" s="1">
        <v>45092</v>
      </c>
      <c r="B5103" s="7">
        <v>0.71180555555555558</v>
      </c>
      <c r="C5103" s="7">
        <v>0.70833333333333337</v>
      </c>
      <c r="D5103" s="8">
        <f>Weather[[#This Row],[Date]]+Weather[[#This Row],[WeatherHourlyBuckets]]</f>
        <v>45092.708333333336</v>
      </c>
      <c r="E5103">
        <v>69.8</v>
      </c>
      <c r="F5103">
        <v>40.340000000000003</v>
      </c>
      <c r="G5103">
        <v>44.6</v>
      </c>
      <c r="H5103">
        <v>29.9</v>
      </c>
      <c r="I5103">
        <v>5</v>
      </c>
      <c r="J5103" t="s">
        <v>13</v>
      </c>
    </row>
    <row r="5104" spans="1:10" x14ac:dyDescent="0.25">
      <c r="A5104" s="1">
        <v>45092</v>
      </c>
      <c r="B5104" s="7">
        <v>0.70833333333333337</v>
      </c>
      <c r="C5104" s="7">
        <v>0.70833333333333337</v>
      </c>
      <c r="D5104" s="8">
        <f>Weather[[#This Row],[Date]]+Weather[[#This Row],[WeatherHourlyBuckets]]</f>
        <v>45092.708333333336</v>
      </c>
      <c r="E5104">
        <v>69.8</v>
      </c>
      <c r="F5104">
        <v>40.340000000000003</v>
      </c>
      <c r="G5104">
        <v>44.6</v>
      </c>
      <c r="H5104">
        <v>29.9</v>
      </c>
      <c r="J5104" t="s">
        <v>20</v>
      </c>
    </row>
    <row r="5105" spans="1:10" x14ac:dyDescent="0.25">
      <c r="A5105" s="1">
        <v>45092</v>
      </c>
      <c r="B5105" s="7">
        <v>0.70486111111111116</v>
      </c>
      <c r="C5105" s="7">
        <v>0.66666666666666663</v>
      </c>
      <c r="D5105" s="8">
        <f>Weather[[#This Row],[Date]]+Weather[[#This Row],[WeatherHourlyBuckets]]</f>
        <v>45092.666666666664</v>
      </c>
      <c r="E5105">
        <v>69.8</v>
      </c>
      <c r="F5105">
        <v>40.340000000000003</v>
      </c>
      <c r="G5105">
        <v>44.6</v>
      </c>
      <c r="H5105">
        <v>29.9</v>
      </c>
      <c r="I5105">
        <v>3</v>
      </c>
      <c r="J5105" t="s">
        <v>22</v>
      </c>
    </row>
    <row r="5106" spans="1:10" x14ac:dyDescent="0.25">
      <c r="A5106" s="1">
        <v>45092</v>
      </c>
      <c r="B5106" s="7">
        <v>0.70138888888888884</v>
      </c>
      <c r="C5106" s="7">
        <v>0.66666666666666663</v>
      </c>
      <c r="D5106" s="8">
        <f>Weather[[#This Row],[Date]]+Weather[[#This Row],[WeatherHourlyBuckets]]</f>
        <v>45092.666666666664</v>
      </c>
      <c r="E5106">
        <v>69.8</v>
      </c>
      <c r="F5106">
        <v>40.340000000000003</v>
      </c>
      <c r="G5106">
        <v>44.6</v>
      </c>
      <c r="H5106">
        <v>29.9</v>
      </c>
      <c r="I5106">
        <v>5</v>
      </c>
      <c r="J5106" t="s">
        <v>13</v>
      </c>
    </row>
    <row r="5107" spans="1:10" x14ac:dyDescent="0.25">
      <c r="A5107" s="1">
        <v>45092</v>
      </c>
      <c r="B5107" s="7">
        <v>0.69791666666666663</v>
      </c>
      <c r="C5107" s="7">
        <v>0.66666666666666663</v>
      </c>
      <c r="D5107" s="8">
        <f>Weather[[#This Row],[Date]]+Weather[[#This Row],[WeatherHourlyBuckets]]</f>
        <v>45092.666666666664</v>
      </c>
      <c r="E5107">
        <v>69.8</v>
      </c>
      <c r="F5107">
        <v>40.340000000000003</v>
      </c>
      <c r="G5107">
        <v>44.6</v>
      </c>
      <c r="H5107">
        <v>29.9</v>
      </c>
      <c r="I5107">
        <v>5</v>
      </c>
      <c r="J5107" t="s">
        <v>22</v>
      </c>
    </row>
    <row r="5108" spans="1:10" x14ac:dyDescent="0.25">
      <c r="A5108" s="1">
        <v>45092</v>
      </c>
      <c r="B5108" s="7">
        <v>0.69444444444444442</v>
      </c>
      <c r="C5108" s="7">
        <v>0.66666666666666663</v>
      </c>
      <c r="D5108" s="8">
        <f>Weather[[#This Row],[Date]]+Weather[[#This Row],[WeatherHourlyBuckets]]</f>
        <v>45092.666666666664</v>
      </c>
      <c r="E5108">
        <v>69.8</v>
      </c>
      <c r="F5108">
        <v>40.340000000000003</v>
      </c>
      <c r="G5108">
        <v>44.6</v>
      </c>
      <c r="H5108">
        <v>29.9</v>
      </c>
      <c r="I5108">
        <v>8</v>
      </c>
      <c r="J5108" t="s">
        <v>22</v>
      </c>
    </row>
    <row r="5109" spans="1:10" x14ac:dyDescent="0.25">
      <c r="A5109" s="1">
        <v>45092</v>
      </c>
      <c r="B5109" s="7">
        <v>0.61458333333333337</v>
      </c>
      <c r="C5109" s="7">
        <v>0.58333333333333337</v>
      </c>
      <c r="D5109" s="8">
        <f>Weather[[#This Row],[Date]]+Weather[[#This Row],[WeatherHourlyBuckets]]</f>
        <v>45092.583333333336</v>
      </c>
      <c r="E5109">
        <v>69.8</v>
      </c>
      <c r="F5109">
        <v>40.340000000000003</v>
      </c>
      <c r="G5109">
        <v>44.6</v>
      </c>
      <c r="H5109">
        <v>29.92</v>
      </c>
      <c r="J5109" t="s">
        <v>20</v>
      </c>
    </row>
    <row r="5110" spans="1:10" x14ac:dyDescent="0.25">
      <c r="A5110" s="1">
        <v>45092</v>
      </c>
      <c r="B5110" s="7">
        <v>0.60416666666666663</v>
      </c>
      <c r="C5110" s="7">
        <v>0.58333333333333337</v>
      </c>
      <c r="D5110" s="8">
        <f>Weather[[#This Row],[Date]]+Weather[[#This Row],[WeatherHourlyBuckets]]</f>
        <v>45092.583333333336</v>
      </c>
      <c r="E5110">
        <v>68</v>
      </c>
      <c r="F5110">
        <v>42.9</v>
      </c>
      <c r="G5110">
        <v>44.6</v>
      </c>
      <c r="H5110">
        <v>29.93</v>
      </c>
      <c r="I5110">
        <v>3</v>
      </c>
      <c r="J5110" t="s">
        <v>17</v>
      </c>
    </row>
    <row r="5111" spans="1:10" x14ac:dyDescent="0.25">
      <c r="A5111" s="1">
        <v>45092</v>
      </c>
      <c r="B5111" s="7">
        <v>0.54861111111111116</v>
      </c>
      <c r="C5111" s="7">
        <v>0.54166666666666663</v>
      </c>
      <c r="D5111" s="8">
        <f>Weather[[#This Row],[Date]]+Weather[[#This Row],[WeatherHourlyBuckets]]</f>
        <v>45092.541666666664</v>
      </c>
      <c r="E5111">
        <v>69.8</v>
      </c>
      <c r="F5111">
        <v>40.340000000000003</v>
      </c>
      <c r="G5111">
        <v>44.6</v>
      </c>
      <c r="H5111">
        <v>29.93</v>
      </c>
      <c r="I5111">
        <v>14</v>
      </c>
      <c r="J5111" t="s">
        <v>18</v>
      </c>
    </row>
    <row r="5112" spans="1:10" x14ac:dyDescent="0.25">
      <c r="A5112" s="1">
        <v>45092</v>
      </c>
      <c r="B5112" s="7">
        <v>0.54513888888888884</v>
      </c>
      <c r="C5112" s="7">
        <v>0.54166666666666663</v>
      </c>
      <c r="D5112" s="8">
        <f>Weather[[#This Row],[Date]]+Weather[[#This Row],[WeatherHourlyBuckets]]</f>
        <v>45092.541666666664</v>
      </c>
      <c r="E5112">
        <v>69.8</v>
      </c>
      <c r="F5112">
        <v>40.340000000000003</v>
      </c>
      <c r="G5112">
        <v>44.6</v>
      </c>
      <c r="H5112">
        <v>29.94</v>
      </c>
      <c r="I5112">
        <v>15</v>
      </c>
      <c r="J5112" t="s">
        <v>18</v>
      </c>
    </row>
    <row r="5113" spans="1:10" x14ac:dyDescent="0.25">
      <c r="A5113" s="1">
        <v>45092</v>
      </c>
      <c r="B5113" s="7">
        <v>0.4861111111111111</v>
      </c>
      <c r="C5113" s="7">
        <v>0.45833333333333331</v>
      </c>
      <c r="D5113" s="8">
        <f>Weather[[#This Row],[Date]]+Weather[[#This Row],[WeatherHourlyBuckets]]</f>
        <v>45092.458333333336</v>
      </c>
      <c r="E5113">
        <v>69.8</v>
      </c>
      <c r="F5113">
        <v>40.340000000000003</v>
      </c>
      <c r="G5113">
        <v>44.6</v>
      </c>
      <c r="H5113">
        <v>29.92</v>
      </c>
      <c r="I5113">
        <v>8</v>
      </c>
      <c r="J5113" t="s">
        <v>14</v>
      </c>
    </row>
    <row r="5114" spans="1:10" x14ac:dyDescent="0.25">
      <c r="A5114" s="1">
        <v>45092</v>
      </c>
      <c r="B5114" s="7">
        <v>0.47916666666666669</v>
      </c>
      <c r="C5114" s="7">
        <v>0.45833333333333331</v>
      </c>
      <c r="D5114" s="8">
        <f>Weather[[#This Row],[Date]]+Weather[[#This Row],[WeatherHourlyBuckets]]</f>
        <v>45092.458333333336</v>
      </c>
      <c r="E5114">
        <v>69.8</v>
      </c>
      <c r="F5114">
        <v>40.340000000000003</v>
      </c>
      <c r="G5114">
        <v>44.6</v>
      </c>
      <c r="H5114">
        <v>29.92</v>
      </c>
      <c r="I5114">
        <v>7</v>
      </c>
      <c r="J5114" t="s">
        <v>14</v>
      </c>
    </row>
    <row r="5115" spans="1:10" x14ac:dyDescent="0.25">
      <c r="A5115" s="1">
        <v>45092</v>
      </c>
      <c r="B5115" s="7">
        <v>0.45833333333333331</v>
      </c>
      <c r="C5115" s="7">
        <v>0.45833333333333331</v>
      </c>
      <c r="D5115" s="8">
        <f>Weather[[#This Row],[Date]]+Weather[[#This Row],[WeatherHourlyBuckets]]</f>
        <v>45092.458333333336</v>
      </c>
      <c r="E5115">
        <v>69.8</v>
      </c>
      <c r="F5115">
        <v>40.340000000000003</v>
      </c>
      <c r="G5115">
        <v>44.6</v>
      </c>
      <c r="H5115">
        <v>29.92</v>
      </c>
      <c r="J5115" t="s">
        <v>20</v>
      </c>
    </row>
    <row r="5116" spans="1:10" x14ac:dyDescent="0.25">
      <c r="A5116" s="1">
        <v>45092</v>
      </c>
      <c r="B5116" s="7">
        <v>0.4548611111111111</v>
      </c>
      <c r="C5116" s="7">
        <v>0.41666666666666669</v>
      </c>
      <c r="D5116" s="8">
        <f>Weather[[#This Row],[Date]]+Weather[[#This Row],[WeatherHourlyBuckets]]</f>
        <v>45092.416666666664</v>
      </c>
      <c r="E5116">
        <v>69.8</v>
      </c>
      <c r="F5116">
        <v>40.340000000000003</v>
      </c>
      <c r="G5116">
        <v>44.6</v>
      </c>
      <c r="H5116">
        <v>29.92</v>
      </c>
      <c r="I5116">
        <v>5</v>
      </c>
      <c r="J5116" t="s">
        <v>26</v>
      </c>
    </row>
    <row r="5117" spans="1:10" x14ac:dyDescent="0.25">
      <c r="A5117" s="1">
        <v>45092</v>
      </c>
      <c r="B5117" s="7">
        <v>0.4513888888888889</v>
      </c>
      <c r="C5117" s="7">
        <v>0.41666666666666669</v>
      </c>
      <c r="D5117" s="8">
        <f>Weather[[#This Row],[Date]]+Weather[[#This Row],[WeatherHourlyBuckets]]</f>
        <v>45092.416666666664</v>
      </c>
      <c r="E5117">
        <v>69.8</v>
      </c>
      <c r="F5117">
        <v>40.340000000000003</v>
      </c>
      <c r="G5117">
        <v>44.6</v>
      </c>
      <c r="H5117">
        <v>29.92</v>
      </c>
      <c r="I5117">
        <v>6</v>
      </c>
      <c r="J5117" t="s">
        <v>17</v>
      </c>
    </row>
    <row r="5118" spans="1:10" x14ac:dyDescent="0.25">
      <c r="A5118" s="1">
        <v>45092</v>
      </c>
      <c r="B5118" s="7">
        <v>0.44791666666666669</v>
      </c>
      <c r="C5118" s="7">
        <v>0.41666666666666669</v>
      </c>
      <c r="D5118" s="8">
        <f>Weather[[#This Row],[Date]]+Weather[[#This Row],[WeatherHourlyBuckets]]</f>
        <v>45092.416666666664</v>
      </c>
      <c r="E5118">
        <v>68</v>
      </c>
      <c r="F5118">
        <v>42.9</v>
      </c>
      <c r="G5118">
        <v>44.6</v>
      </c>
      <c r="H5118">
        <v>29.92</v>
      </c>
      <c r="I5118">
        <v>4</v>
      </c>
      <c r="J5118" t="s">
        <v>15</v>
      </c>
    </row>
    <row r="5119" spans="1:10" x14ac:dyDescent="0.25">
      <c r="A5119" s="1">
        <v>45092</v>
      </c>
      <c r="B5119" s="7">
        <v>0.44097222222222221</v>
      </c>
      <c r="C5119" s="7">
        <v>0.41666666666666669</v>
      </c>
      <c r="D5119" s="8">
        <f>Weather[[#This Row],[Date]]+Weather[[#This Row],[WeatherHourlyBuckets]]</f>
        <v>45092.416666666664</v>
      </c>
      <c r="E5119">
        <v>68</v>
      </c>
      <c r="F5119">
        <v>42.9</v>
      </c>
      <c r="G5119">
        <v>44.6</v>
      </c>
      <c r="H5119">
        <v>29.91</v>
      </c>
      <c r="J5119" t="s">
        <v>20</v>
      </c>
    </row>
    <row r="5120" spans="1:10" x14ac:dyDescent="0.25">
      <c r="A5120" s="1">
        <v>45092</v>
      </c>
      <c r="B5120" s="7">
        <v>0.4375</v>
      </c>
      <c r="C5120" s="7">
        <v>0.41666666666666669</v>
      </c>
      <c r="D5120" s="8">
        <f>Weather[[#This Row],[Date]]+Weather[[#This Row],[WeatherHourlyBuckets]]</f>
        <v>45092.416666666664</v>
      </c>
      <c r="E5120">
        <v>66.2</v>
      </c>
      <c r="F5120">
        <v>45.65</v>
      </c>
      <c r="G5120">
        <v>44.6</v>
      </c>
      <c r="H5120">
        <v>29.91</v>
      </c>
      <c r="I5120">
        <v>3</v>
      </c>
      <c r="J5120" t="s">
        <v>18</v>
      </c>
    </row>
    <row r="5121" spans="1:10" x14ac:dyDescent="0.25">
      <c r="A5121" s="1">
        <v>45092</v>
      </c>
      <c r="B5121" s="7">
        <v>0.4236111111111111</v>
      </c>
      <c r="C5121" s="7">
        <v>0.41666666666666669</v>
      </c>
      <c r="D5121" s="8">
        <f>Weather[[#This Row],[Date]]+Weather[[#This Row],[WeatherHourlyBuckets]]</f>
        <v>45092.416666666664</v>
      </c>
      <c r="E5121">
        <v>64.400000000000006</v>
      </c>
      <c r="F5121">
        <v>48.59</v>
      </c>
      <c r="G5121">
        <v>44.6</v>
      </c>
      <c r="H5121">
        <v>29.91</v>
      </c>
      <c r="I5121">
        <v>4</v>
      </c>
      <c r="J5121" t="s">
        <v>21</v>
      </c>
    </row>
    <row r="5122" spans="1:10" x14ac:dyDescent="0.25">
      <c r="A5122" s="1">
        <v>45092</v>
      </c>
      <c r="B5122" s="7">
        <v>0.39930555555555558</v>
      </c>
      <c r="C5122" s="7">
        <v>0.375</v>
      </c>
      <c r="D5122" s="8">
        <f>Weather[[#This Row],[Date]]+Weather[[#This Row],[WeatherHourlyBuckets]]</f>
        <v>45092.375</v>
      </c>
      <c r="E5122">
        <v>62.6</v>
      </c>
      <c r="F5122">
        <v>51.76</v>
      </c>
      <c r="G5122">
        <v>44.6</v>
      </c>
      <c r="H5122">
        <v>29.91</v>
      </c>
      <c r="I5122">
        <v>4</v>
      </c>
      <c r="J5122" t="s">
        <v>19</v>
      </c>
    </row>
    <row r="5123" spans="1:10" x14ac:dyDescent="0.25">
      <c r="A5123" s="1">
        <v>45092</v>
      </c>
      <c r="B5123" s="7">
        <v>0.39583333333333331</v>
      </c>
      <c r="C5123" s="7">
        <v>0.375</v>
      </c>
      <c r="D5123" s="8">
        <f>Weather[[#This Row],[Date]]+Weather[[#This Row],[WeatherHourlyBuckets]]</f>
        <v>45092.375</v>
      </c>
      <c r="E5123">
        <v>64.400000000000006</v>
      </c>
      <c r="F5123">
        <v>48.59</v>
      </c>
      <c r="G5123">
        <v>44.6</v>
      </c>
      <c r="H5123">
        <v>29.91</v>
      </c>
      <c r="I5123">
        <v>5</v>
      </c>
      <c r="J5123" t="s">
        <v>18</v>
      </c>
    </row>
    <row r="5124" spans="1:10" x14ac:dyDescent="0.25">
      <c r="A5124" s="1">
        <v>45092</v>
      </c>
      <c r="B5124" s="7">
        <v>0.38194444444444442</v>
      </c>
      <c r="C5124" s="7">
        <v>0.375</v>
      </c>
      <c r="D5124" s="8">
        <f>Weather[[#This Row],[Date]]+Weather[[#This Row],[WeatherHourlyBuckets]]</f>
        <v>45092.375</v>
      </c>
      <c r="E5124">
        <v>62.6</v>
      </c>
      <c r="F5124">
        <v>51.76</v>
      </c>
      <c r="G5124">
        <v>44.6</v>
      </c>
      <c r="H5124">
        <v>29.91</v>
      </c>
      <c r="I5124">
        <v>6</v>
      </c>
      <c r="J5124" t="s">
        <v>18</v>
      </c>
    </row>
    <row r="5125" spans="1:10" x14ac:dyDescent="0.25">
      <c r="A5125" s="1">
        <v>45092</v>
      </c>
      <c r="B5125" s="7">
        <v>0.375</v>
      </c>
      <c r="C5125" s="7">
        <v>0.375</v>
      </c>
      <c r="D5125" s="8">
        <f>Weather[[#This Row],[Date]]+Weather[[#This Row],[WeatherHourlyBuckets]]</f>
        <v>45092.375</v>
      </c>
      <c r="E5125">
        <v>60.8</v>
      </c>
      <c r="F5125">
        <v>55.15</v>
      </c>
      <c r="G5125">
        <v>44.6</v>
      </c>
      <c r="H5125">
        <v>29.91</v>
      </c>
      <c r="I5125">
        <v>6</v>
      </c>
      <c r="J5125" t="s">
        <v>27</v>
      </c>
    </row>
    <row r="5126" spans="1:10" x14ac:dyDescent="0.25">
      <c r="A5126" s="1">
        <v>45092</v>
      </c>
      <c r="B5126" s="7">
        <v>0.37152777777777779</v>
      </c>
      <c r="C5126" s="7">
        <v>0.33333333333333331</v>
      </c>
      <c r="D5126" s="8">
        <f>Weather[[#This Row],[Date]]+Weather[[#This Row],[WeatherHourlyBuckets]]</f>
        <v>45092.333333333336</v>
      </c>
      <c r="E5126">
        <v>60.8</v>
      </c>
      <c r="F5126">
        <v>55.15</v>
      </c>
      <c r="G5126">
        <v>44.6</v>
      </c>
      <c r="H5126">
        <v>29.92</v>
      </c>
      <c r="I5126">
        <v>5</v>
      </c>
      <c r="J5126" t="s">
        <v>19</v>
      </c>
    </row>
    <row r="5127" spans="1:10" x14ac:dyDescent="0.25">
      <c r="A5127" s="1">
        <v>45092</v>
      </c>
      <c r="B5127" s="7">
        <v>0.35416666666666669</v>
      </c>
      <c r="C5127" s="7">
        <v>0.33333333333333331</v>
      </c>
      <c r="D5127" s="8">
        <f>Weather[[#This Row],[Date]]+Weather[[#This Row],[WeatherHourlyBuckets]]</f>
        <v>45092.333333333336</v>
      </c>
      <c r="E5127">
        <v>60.8</v>
      </c>
      <c r="F5127">
        <v>55.15</v>
      </c>
      <c r="G5127">
        <v>44.6</v>
      </c>
      <c r="H5127">
        <v>29.91</v>
      </c>
      <c r="I5127">
        <v>5</v>
      </c>
      <c r="J5127" t="s">
        <v>27</v>
      </c>
    </row>
    <row r="5128" spans="1:10" x14ac:dyDescent="0.25">
      <c r="A5128" s="1">
        <v>45092</v>
      </c>
      <c r="B5128" s="7">
        <v>0.34027777777777779</v>
      </c>
      <c r="C5128" s="7">
        <v>0.33333333333333331</v>
      </c>
      <c r="D5128" s="8">
        <f>Weather[[#This Row],[Date]]+Weather[[#This Row],[WeatherHourlyBuckets]]</f>
        <v>45092.333333333336</v>
      </c>
      <c r="E5128">
        <v>59</v>
      </c>
      <c r="F5128">
        <v>58.8</v>
      </c>
      <c r="G5128">
        <v>44.6</v>
      </c>
      <c r="H5128">
        <v>29.91</v>
      </c>
      <c r="I5128">
        <v>5</v>
      </c>
      <c r="J5128" t="s">
        <v>18</v>
      </c>
    </row>
    <row r="5129" spans="1:10" x14ac:dyDescent="0.25">
      <c r="A5129" s="1">
        <v>45092</v>
      </c>
      <c r="B5129" s="7">
        <v>0.33680555555555558</v>
      </c>
      <c r="C5129" s="7">
        <v>0.33333333333333331</v>
      </c>
      <c r="D5129" s="8">
        <f>Weather[[#This Row],[Date]]+Weather[[#This Row],[WeatherHourlyBuckets]]</f>
        <v>45092.333333333336</v>
      </c>
      <c r="E5129">
        <v>59</v>
      </c>
      <c r="F5129">
        <v>58.8</v>
      </c>
      <c r="G5129">
        <v>44.6</v>
      </c>
      <c r="H5129">
        <v>29.91</v>
      </c>
      <c r="I5129">
        <v>3</v>
      </c>
      <c r="J5129" t="s">
        <v>18</v>
      </c>
    </row>
    <row r="5130" spans="1:10" x14ac:dyDescent="0.25">
      <c r="A5130" s="1">
        <v>45092</v>
      </c>
      <c r="B5130" s="7">
        <v>0.33333333333333331</v>
      </c>
      <c r="C5130" s="7">
        <v>0.33333333333333331</v>
      </c>
      <c r="D5130" s="8">
        <f>Weather[[#This Row],[Date]]+Weather[[#This Row],[WeatherHourlyBuckets]]</f>
        <v>45092.333333333336</v>
      </c>
      <c r="E5130">
        <v>59</v>
      </c>
      <c r="F5130">
        <v>58.8</v>
      </c>
      <c r="G5130">
        <v>44.6</v>
      </c>
      <c r="H5130">
        <v>29.91</v>
      </c>
      <c r="I5130">
        <v>4</v>
      </c>
      <c r="J5130" t="s">
        <v>18</v>
      </c>
    </row>
    <row r="5131" spans="1:10" x14ac:dyDescent="0.25">
      <c r="A5131" s="1">
        <v>45092</v>
      </c>
      <c r="B5131" s="7">
        <v>0.3298611111111111</v>
      </c>
      <c r="C5131" s="7">
        <v>0.29166666666666669</v>
      </c>
      <c r="D5131" s="8">
        <f>Weather[[#This Row],[Date]]+Weather[[#This Row],[WeatherHourlyBuckets]]</f>
        <v>45092.291666666664</v>
      </c>
      <c r="E5131">
        <v>59</v>
      </c>
      <c r="F5131">
        <v>58.8</v>
      </c>
      <c r="G5131">
        <v>44.6</v>
      </c>
      <c r="H5131">
        <v>29.91</v>
      </c>
      <c r="I5131">
        <v>5</v>
      </c>
      <c r="J5131" t="s">
        <v>19</v>
      </c>
    </row>
    <row r="5132" spans="1:10" x14ac:dyDescent="0.25">
      <c r="A5132" s="1">
        <v>45092</v>
      </c>
      <c r="B5132" s="7">
        <v>0.3263888888888889</v>
      </c>
      <c r="C5132" s="7">
        <v>0.29166666666666669</v>
      </c>
      <c r="D5132" s="8">
        <f>Weather[[#This Row],[Date]]+Weather[[#This Row],[WeatherHourlyBuckets]]</f>
        <v>45092.291666666664</v>
      </c>
      <c r="E5132">
        <v>59</v>
      </c>
      <c r="F5132">
        <v>58.8</v>
      </c>
      <c r="G5132">
        <v>44.6</v>
      </c>
      <c r="H5132">
        <v>29.91</v>
      </c>
      <c r="I5132">
        <v>3</v>
      </c>
      <c r="J5132" t="s">
        <v>19</v>
      </c>
    </row>
    <row r="5133" spans="1:10" x14ac:dyDescent="0.25">
      <c r="A5133" s="1">
        <v>45092</v>
      </c>
      <c r="B5133" s="7">
        <v>0.31944444444444442</v>
      </c>
      <c r="C5133" s="7">
        <v>0.29166666666666669</v>
      </c>
      <c r="D5133" s="8">
        <f>Weather[[#This Row],[Date]]+Weather[[#This Row],[WeatherHourlyBuckets]]</f>
        <v>45092.291666666664</v>
      </c>
      <c r="E5133">
        <v>59</v>
      </c>
      <c r="F5133">
        <v>58.8</v>
      </c>
      <c r="G5133">
        <v>44.6</v>
      </c>
      <c r="H5133">
        <v>29.91</v>
      </c>
      <c r="I5133">
        <v>4</v>
      </c>
      <c r="J5133" t="s">
        <v>18</v>
      </c>
    </row>
    <row r="5134" spans="1:10" x14ac:dyDescent="0.25">
      <c r="A5134" s="1">
        <v>45092</v>
      </c>
      <c r="B5134" s="7">
        <v>0.28819444444444442</v>
      </c>
      <c r="C5134" s="7">
        <v>0.25</v>
      </c>
      <c r="D5134" s="8">
        <f>Weather[[#This Row],[Date]]+Weather[[#This Row],[WeatherHourlyBuckets]]</f>
        <v>45092.25</v>
      </c>
      <c r="E5134">
        <v>57.2</v>
      </c>
      <c r="F5134">
        <v>62.72</v>
      </c>
      <c r="G5134">
        <v>44.6</v>
      </c>
      <c r="H5134">
        <v>29.9</v>
      </c>
      <c r="I5134">
        <v>5</v>
      </c>
      <c r="J5134" t="s">
        <v>25</v>
      </c>
    </row>
    <row r="5135" spans="1:10" x14ac:dyDescent="0.25">
      <c r="A5135" s="1">
        <v>45092</v>
      </c>
      <c r="B5135" s="7">
        <v>0.28472222222222221</v>
      </c>
      <c r="C5135" s="7">
        <v>0.25</v>
      </c>
      <c r="D5135" s="8">
        <f>Weather[[#This Row],[Date]]+Weather[[#This Row],[WeatherHourlyBuckets]]</f>
        <v>45092.25</v>
      </c>
      <c r="E5135">
        <v>57.2</v>
      </c>
      <c r="F5135">
        <v>62.72</v>
      </c>
      <c r="G5135">
        <v>44.6</v>
      </c>
      <c r="H5135">
        <v>29.9</v>
      </c>
      <c r="I5135">
        <v>3</v>
      </c>
      <c r="J5135" t="s">
        <v>22</v>
      </c>
    </row>
    <row r="5136" spans="1:10" x14ac:dyDescent="0.25">
      <c r="A5136" s="1">
        <v>45092</v>
      </c>
      <c r="B5136" s="7">
        <v>0.28125</v>
      </c>
      <c r="C5136" s="7">
        <v>0.25</v>
      </c>
      <c r="D5136" s="8">
        <f>Weather[[#This Row],[Date]]+Weather[[#This Row],[WeatherHourlyBuckets]]</f>
        <v>45092.25</v>
      </c>
      <c r="E5136">
        <v>57.2</v>
      </c>
      <c r="F5136">
        <v>62.72</v>
      </c>
      <c r="G5136">
        <v>44.6</v>
      </c>
      <c r="H5136">
        <v>29.9</v>
      </c>
      <c r="I5136">
        <v>4</v>
      </c>
      <c r="J5136" t="s">
        <v>21</v>
      </c>
    </row>
    <row r="5137" spans="1:10" x14ac:dyDescent="0.25">
      <c r="A5137" s="1">
        <v>45092</v>
      </c>
      <c r="B5137" s="7">
        <v>0.25694444444444442</v>
      </c>
      <c r="C5137" s="7">
        <v>0.25</v>
      </c>
      <c r="D5137" s="8">
        <f>Weather[[#This Row],[Date]]+Weather[[#This Row],[WeatherHourlyBuckets]]</f>
        <v>45092.25</v>
      </c>
      <c r="E5137">
        <v>55.4</v>
      </c>
      <c r="F5137">
        <v>66.930000000000007</v>
      </c>
      <c r="G5137">
        <v>44.6</v>
      </c>
      <c r="H5137">
        <v>29.9</v>
      </c>
      <c r="I5137">
        <v>5</v>
      </c>
      <c r="J5137" t="s">
        <v>24</v>
      </c>
    </row>
    <row r="5138" spans="1:10" x14ac:dyDescent="0.25">
      <c r="A5138" s="1">
        <v>45092</v>
      </c>
      <c r="B5138" s="7">
        <v>0.25347222222222221</v>
      </c>
      <c r="C5138" s="7">
        <v>0.25</v>
      </c>
      <c r="D5138" s="8">
        <f>Weather[[#This Row],[Date]]+Weather[[#This Row],[WeatherHourlyBuckets]]</f>
        <v>45092.25</v>
      </c>
      <c r="E5138">
        <v>55.4</v>
      </c>
      <c r="F5138">
        <v>66.930000000000007</v>
      </c>
      <c r="G5138">
        <v>44.6</v>
      </c>
      <c r="H5138">
        <v>29.9</v>
      </c>
      <c r="I5138">
        <v>6</v>
      </c>
      <c r="J5138" t="s">
        <v>27</v>
      </c>
    </row>
    <row r="5139" spans="1:10" x14ac:dyDescent="0.25">
      <c r="A5139" s="1">
        <v>45092</v>
      </c>
      <c r="B5139" s="7">
        <v>0.25</v>
      </c>
      <c r="C5139" s="7">
        <v>0.25</v>
      </c>
      <c r="D5139" s="8">
        <f>Weather[[#This Row],[Date]]+Weather[[#This Row],[WeatherHourlyBuckets]]</f>
        <v>45092.25</v>
      </c>
      <c r="E5139">
        <v>55.4</v>
      </c>
      <c r="F5139">
        <v>66.930000000000007</v>
      </c>
      <c r="G5139">
        <v>44.6</v>
      </c>
      <c r="H5139">
        <v>29.9</v>
      </c>
      <c r="I5139">
        <v>8</v>
      </c>
      <c r="J5139" t="s">
        <v>27</v>
      </c>
    </row>
    <row r="5140" spans="1:10" x14ac:dyDescent="0.25">
      <c r="A5140" s="1">
        <v>45092</v>
      </c>
      <c r="B5140" s="7">
        <v>0.24652777777777779</v>
      </c>
      <c r="C5140" s="7">
        <v>0.20833333333333334</v>
      </c>
      <c r="D5140" s="8">
        <f>Weather[[#This Row],[Date]]+Weather[[#This Row],[WeatherHourlyBuckets]]</f>
        <v>45092.208333333336</v>
      </c>
      <c r="E5140">
        <v>55.4</v>
      </c>
      <c r="F5140">
        <v>66.930000000000007</v>
      </c>
      <c r="G5140">
        <v>44.6</v>
      </c>
      <c r="H5140">
        <v>29.9</v>
      </c>
      <c r="I5140">
        <v>8</v>
      </c>
      <c r="J5140" t="s">
        <v>24</v>
      </c>
    </row>
    <row r="5141" spans="1:10" x14ac:dyDescent="0.25">
      <c r="A5141" s="1">
        <v>45092</v>
      </c>
      <c r="B5141" s="7">
        <v>0.24305555555555555</v>
      </c>
      <c r="C5141" s="7">
        <v>0.20833333333333334</v>
      </c>
      <c r="D5141" s="8">
        <f>Weather[[#This Row],[Date]]+Weather[[#This Row],[WeatherHourlyBuckets]]</f>
        <v>45092.208333333336</v>
      </c>
      <c r="E5141">
        <v>55.4</v>
      </c>
      <c r="F5141">
        <v>66.930000000000007</v>
      </c>
      <c r="G5141">
        <v>44.6</v>
      </c>
      <c r="H5141">
        <v>29.9</v>
      </c>
      <c r="I5141">
        <v>8</v>
      </c>
      <c r="J5141" t="s">
        <v>24</v>
      </c>
    </row>
    <row r="5142" spans="1:10" x14ac:dyDescent="0.25">
      <c r="A5142" s="1">
        <v>45092</v>
      </c>
      <c r="B5142" s="7">
        <v>0.21875</v>
      </c>
      <c r="C5142" s="7">
        <v>0.20833333333333334</v>
      </c>
      <c r="D5142" s="8">
        <f>Weather[[#This Row],[Date]]+Weather[[#This Row],[WeatherHourlyBuckets]]</f>
        <v>45092.208333333336</v>
      </c>
      <c r="E5142">
        <v>53.6</v>
      </c>
      <c r="F5142">
        <v>71.47</v>
      </c>
      <c r="G5142">
        <v>44.6</v>
      </c>
      <c r="H5142">
        <v>29.9</v>
      </c>
      <c r="I5142">
        <v>8</v>
      </c>
      <c r="J5142" t="s">
        <v>27</v>
      </c>
    </row>
    <row r="5143" spans="1:10" x14ac:dyDescent="0.25">
      <c r="A5143" s="1">
        <v>45092</v>
      </c>
      <c r="B5143" s="7">
        <v>0.21527777777777779</v>
      </c>
      <c r="C5143" s="7">
        <v>0.20833333333333334</v>
      </c>
      <c r="D5143" s="8">
        <f>Weather[[#This Row],[Date]]+Weather[[#This Row],[WeatherHourlyBuckets]]</f>
        <v>45092.208333333336</v>
      </c>
      <c r="E5143">
        <v>53.6</v>
      </c>
      <c r="F5143">
        <v>71.47</v>
      </c>
      <c r="G5143">
        <v>44.6</v>
      </c>
      <c r="H5143">
        <v>29.9</v>
      </c>
      <c r="I5143">
        <v>7</v>
      </c>
      <c r="J5143" t="s">
        <v>27</v>
      </c>
    </row>
    <row r="5144" spans="1:10" x14ac:dyDescent="0.25">
      <c r="A5144" s="1">
        <v>45092</v>
      </c>
      <c r="B5144" s="7">
        <v>0.21180555555555555</v>
      </c>
      <c r="C5144" s="7">
        <v>0.20833333333333334</v>
      </c>
      <c r="D5144" s="8">
        <f>Weather[[#This Row],[Date]]+Weather[[#This Row],[WeatherHourlyBuckets]]</f>
        <v>45092.208333333336</v>
      </c>
      <c r="E5144">
        <v>53.6</v>
      </c>
      <c r="F5144">
        <v>71.47</v>
      </c>
      <c r="G5144">
        <v>44.6</v>
      </c>
      <c r="H5144">
        <v>29.89</v>
      </c>
      <c r="I5144">
        <v>7</v>
      </c>
      <c r="J5144" t="s">
        <v>27</v>
      </c>
    </row>
    <row r="5145" spans="1:10" x14ac:dyDescent="0.25">
      <c r="A5145" s="1">
        <v>45092</v>
      </c>
      <c r="B5145" s="7">
        <v>0.20833333333333334</v>
      </c>
      <c r="C5145" s="7">
        <v>0.20833333333333334</v>
      </c>
      <c r="D5145" s="8">
        <f>Weather[[#This Row],[Date]]+Weather[[#This Row],[WeatherHourlyBuckets]]</f>
        <v>45092.208333333336</v>
      </c>
      <c r="E5145">
        <v>53.6</v>
      </c>
      <c r="F5145">
        <v>71.47</v>
      </c>
      <c r="G5145">
        <v>44.6</v>
      </c>
      <c r="H5145">
        <v>29.89</v>
      </c>
      <c r="I5145">
        <v>7</v>
      </c>
      <c r="J5145" t="s">
        <v>27</v>
      </c>
    </row>
    <row r="5146" spans="1:10" x14ac:dyDescent="0.25">
      <c r="A5146" s="1">
        <v>45092</v>
      </c>
      <c r="B5146" s="7">
        <v>0.2048611111111111</v>
      </c>
      <c r="C5146" s="7">
        <v>0.16666666666666666</v>
      </c>
      <c r="D5146" s="8">
        <f>Weather[[#This Row],[Date]]+Weather[[#This Row],[WeatherHourlyBuckets]]</f>
        <v>45092.166666666664</v>
      </c>
      <c r="E5146">
        <v>55.4</v>
      </c>
      <c r="F5146">
        <v>66.930000000000007</v>
      </c>
      <c r="G5146">
        <v>44.6</v>
      </c>
      <c r="H5146">
        <v>29.89</v>
      </c>
      <c r="I5146">
        <v>6</v>
      </c>
      <c r="J5146" t="s">
        <v>19</v>
      </c>
    </row>
    <row r="5147" spans="1:10" x14ac:dyDescent="0.25">
      <c r="A5147" s="1">
        <v>45092</v>
      </c>
      <c r="B5147" s="7">
        <v>0.2013888888888889</v>
      </c>
      <c r="C5147" s="7">
        <v>0.16666666666666666</v>
      </c>
      <c r="D5147" s="8">
        <f>Weather[[#This Row],[Date]]+Weather[[#This Row],[WeatherHourlyBuckets]]</f>
        <v>45092.166666666664</v>
      </c>
      <c r="E5147">
        <v>55.4</v>
      </c>
      <c r="F5147">
        <v>66.930000000000007</v>
      </c>
      <c r="G5147">
        <v>44.6</v>
      </c>
      <c r="H5147">
        <v>29.9</v>
      </c>
      <c r="I5147">
        <v>6</v>
      </c>
      <c r="J5147" t="s">
        <v>19</v>
      </c>
    </row>
    <row r="5148" spans="1:10" x14ac:dyDescent="0.25">
      <c r="A5148" s="1">
        <v>45092</v>
      </c>
      <c r="B5148" s="7">
        <v>0.19791666666666666</v>
      </c>
      <c r="C5148" s="7">
        <v>0.16666666666666666</v>
      </c>
      <c r="D5148" s="8">
        <f>Weather[[#This Row],[Date]]+Weather[[#This Row],[WeatherHourlyBuckets]]</f>
        <v>45092.166666666664</v>
      </c>
      <c r="E5148">
        <v>53.6</v>
      </c>
      <c r="F5148">
        <v>71.47</v>
      </c>
      <c r="G5148">
        <v>44.6</v>
      </c>
      <c r="H5148">
        <v>29.9</v>
      </c>
      <c r="I5148">
        <v>6</v>
      </c>
      <c r="J5148" t="s">
        <v>19</v>
      </c>
    </row>
    <row r="5149" spans="1:10" x14ac:dyDescent="0.25">
      <c r="A5149" s="1">
        <v>45092</v>
      </c>
      <c r="B5149" s="7">
        <v>0.19444444444444445</v>
      </c>
      <c r="C5149" s="7">
        <v>0.16666666666666666</v>
      </c>
      <c r="D5149" s="8">
        <f>Weather[[#This Row],[Date]]+Weather[[#This Row],[WeatherHourlyBuckets]]</f>
        <v>45092.166666666664</v>
      </c>
      <c r="E5149">
        <v>53.6</v>
      </c>
      <c r="F5149">
        <v>71.47</v>
      </c>
      <c r="G5149">
        <v>44.6</v>
      </c>
      <c r="H5149">
        <v>29.9</v>
      </c>
      <c r="I5149">
        <v>6</v>
      </c>
      <c r="J5149" t="s">
        <v>19</v>
      </c>
    </row>
    <row r="5150" spans="1:10" x14ac:dyDescent="0.25">
      <c r="A5150" s="1">
        <v>45092</v>
      </c>
      <c r="B5150" s="7">
        <v>0.19097222222222221</v>
      </c>
      <c r="C5150" s="7">
        <v>0.16666666666666666</v>
      </c>
      <c r="D5150" s="8">
        <f>Weather[[#This Row],[Date]]+Weather[[#This Row],[WeatherHourlyBuckets]]</f>
        <v>45092.166666666664</v>
      </c>
      <c r="E5150">
        <v>55.4</v>
      </c>
      <c r="F5150">
        <v>66.930000000000007</v>
      </c>
      <c r="G5150">
        <v>44.6</v>
      </c>
      <c r="H5150">
        <v>29.89</v>
      </c>
      <c r="I5150">
        <v>5</v>
      </c>
      <c r="J5150" t="s">
        <v>27</v>
      </c>
    </row>
    <row r="5151" spans="1:10" x14ac:dyDescent="0.25">
      <c r="A5151" s="1">
        <v>45092</v>
      </c>
      <c r="B5151" s="7">
        <v>0.1875</v>
      </c>
      <c r="C5151" s="7">
        <v>0.16666666666666666</v>
      </c>
      <c r="D5151" s="8">
        <f>Weather[[#This Row],[Date]]+Weather[[#This Row],[WeatherHourlyBuckets]]</f>
        <v>45092.166666666664</v>
      </c>
      <c r="E5151">
        <v>55.4</v>
      </c>
      <c r="F5151">
        <v>66.930000000000007</v>
      </c>
      <c r="G5151">
        <v>44.6</v>
      </c>
      <c r="H5151">
        <v>29.9</v>
      </c>
      <c r="I5151">
        <v>4</v>
      </c>
      <c r="J5151" t="s">
        <v>27</v>
      </c>
    </row>
    <row r="5152" spans="1:10" x14ac:dyDescent="0.25">
      <c r="A5152" s="1">
        <v>45092</v>
      </c>
      <c r="B5152" s="7">
        <v>0.1701388888888889</v>
      </c>
      <c r="C5152" s="7">
        <v>0.16666666666666666</v>
      </c>
      <c r="D5152" s="8">
        <f>Weather[[#This Row],[Date]]+Weather[[#This Row],[WeatherHourlyBuckets]]</f>
        <v>45092.166666666664</v>
      </c>
      <c r="E5152">
        <v>53.6</v>
      </c>
      <c r="F5152">
        <v>71.47</v>
      </c>
      <c r="G5152">
        <v>44.6</v>
      </c>
      <c r="H5152">
        <v>29.9</v>
      </c>
      <c r="I5152">
        <v>4</v>
      </c>
      <c r="J5152" t="s">
        <v>24</v>
      </c>
    </row>
    <row r="5153" spans="1:10" x14ac:dyDescent="0.25">
      <c r="A5153" s="1">
        <v>45092</v>
      </c>
      <c r="B5153" s="7">
        <v>0.15277777777777779</v>
      </c>
      <c r="C5153" s="7">
        <v>0.125</v>
      </c>
      <c r="D5153" s="8">
        <f>Weather[[#This Row],[Date]]+Weather[[#This Row],[WeatherHourlyBuckets]]</f>
        <v>45092.125</v>
      </c>
      <c r="E5153">
        <v>55.4</v>
      </c>
      <c r="F5153">
        <v>66.930000000000007</v>
      </c>
      <c r="G5153">
        <v>44.6</v>
      </c>
      <c r="H5153">
        <v>29.91</v>
      </c>
      <c r="I5153">
        <v>6</v>
      </c>
      <c r="J5153" t="s">
        <v>27</v>
      </c>
    </row>
    <row r="5154" spans="1:10" x14ac:dyDescent="0.25">
      <c r="A5154" s="1">
        <v>45092</v>
      </c>
      <c r="B5154" s="7">
        <v>0.14930555555555555</v>
      </c>
      <c r="C5154" s="7">
        <v>0.125</v>
      </c>
      <c r="D5154" s="8">
        <f>Weather[[#This Row],[Date]]+Weather[[#This Row],[WeatherHourlyBuckets]]</f>
        <v>45092.125</v>
      </c>
      <c r="E5154">
        <v>55.4</v>
      </c>
      <c r="F5154">
        <v>66.930000000000007</v>
      </c>
      <c r="G5154">
        <v>44.6</v>
      </c>
      <c r="H5154">
        <v>29.91</v>
      </c>
      <c r="I5154">
        <v>5</v>
      </c>
      <c r="J5154" t="s">
        <v>27</v>
      </c>
    </row>
    <row r="5155" spans="1:10" x14ac:dyDescent="0.25">
      <c r="A5155" s="1">
        <v>45092</v>
      </c>
      <c r="B5155" s="7">
        <v>0.14583333333333334</v>
      </c>
      <c r="C5155" s="7">
        <v>0.125</v>
      </c>
      <c r="D5155" s="8">
        <f>Weather[[#This Row],[Date]]+Weather[[#This Row],[WeatherHourlyBuckets]]</f>
        <v>45092.125</v>
      </c>
      <c r="E5155">
        <v>55.4</v>
      </c>
      <c r="F5155">
        <v>66.930000000000007</v>
      </c>
      <c r="G5155">
        <v>44.6</v>
      </c>
      <c r="H5155">
        <v>29.91</v>
      </c>
      <c r="I5155">
        <v>6</v>
      </c>
      <c r="J5155" t="s">
        <v>19</v>
      </c>
    </row>
    <row r="5156" spans="1:10" x14ac:dyDescent="0.25">
      <c r="A5156" s="1">
        <v>45092</v>
      </c>
      <c r="B5156" s="7">
        <v>0.13194444444444445</v>
      </c>
      <c r="C5156" s="7">
        <v>0.125</v>
      </c>
      <c r="D5156" s="8">
        <f>Weather[[#This Row],[Date]]+Weather[[#This Row],[WeatherHourlyBuckets]]</f>
        <v>45092.125</v>
      </c>
      <c r="E5156">
        <v>57.2</v>
      </c>
      <c r="F5156">
        <v>62.72</v>
      </c>
      <c r="G5156">
        <v>44.6</v>
      </c>
      <c r="H5156">
        <v>29.91</v>
      </c>
      <c r="I5156">
        <v>7</v>
      </c>
      <c r="J5156" t="s">
        <v>19</v>
      </c>
    </row>
    <row r="5157" spans="1:10" x14ac:dyDescent="0.25">
      <c r="A5157" s="1">
        <v>45092</v>
      </c>
      <c r="B5157" s="7">
        <v>0.12847222222222221</v>
      </c>
      <c r="C5157" s="7">
        <v>0.125</v>
      </c>
      <c r="D5157" s="8">
        <f>Weather[[#This Row],[Date]]+Weather[[#This Row],[WeatherHourlyBuckets]]</f>
        <v>45092.125</v>
      </c>
      <c r="E5157">
        <v>57.2</v>
      </c>
      <c r="F5157">
        <v>62.72</v>
      </c>
      <c r="G5157">
        <v>44.6</v>
      </c>
      <c r="H5157">
        <v>29.91</v>
      </c>
      <c r="I5157">
        <v>8</v>
      </c>
      <c r="J5157" t="s">
        <v>19</v>
      </c>
    </row>
    <row r="5158" spans="1:10" x14ac:dyDescent="0.25">
      <c r="A5158" s="1">
        <v>45092</v>
      </c>
      <c r="B5158" s="7">
        <v>0.125</v>
      </c>
      <c r="C5158" s="7">
        <v>0.125</v>
      </c>
      <c r="D5158" s="8">
        <f>Weather[[#This Row],[Date]]+Weather[[#This Row],[WeatherHourlyBuckets]]</f>
        <v>45092.125</v>
      </c>
      <c r="E5158">
        <v>57.2</v>
      </c>
      <c r="F5158">
        <v>62.72</v>
      </c>
      <c r="G5158">
        <v>44.6</v>
      </c>
      <c r="H5158">
        <v>29.91</v>
      </c>
      <c r="I5158">
        <v>9</v>
      </c>
      <c r="J5158" t="s">
        <v>19</v>
      </c>
    </row>
    <row r="5159" spans="1:10" x14ac:dyDescent="0.25">
      <c r="A5159" s="1">
        <v>45092</v>
      </c>
      <c r="B5159" s="7">
        <v>0.12152777777777778</v>
      </c>
      <c r="C5159" s="7">
        <v>8.3333333333333329E-2</v>
      </c>
      <c r="D5159" s="8">
        <f>Weather[[#This Row],[Date]]+Weather[[#This Row],[WeatherHourlyBuckets]]</f>
        <v>45092.083333333336</v>
      </c>
      <c r="E5159">
        <v>57.2</v>
      </c>
      <c r="F5159">
        <v>62.72</v>
      </c>
      <c r="G5159">
        <v>44.6</v>
      </c>
      <c r="H5159">
        <v>29.91</v>
      </c>
      <c r="I5159">
        <v>8</v>
      </c>
      <c r="J5159" t="s">
        <v>19</v>
      </c>
    </row>
    <row r="5160" spans="1:10" x14ac:dyDescent="0.25">
      <c r="A5160" s="1">
        <v>45092</v>
      </c>
      <c r="B5160" s="7">
        <v>0.11805555555555555</v>
      </c>
      <c r="C5160" s="7">
        <v>8.3333333333333329E-2</v>
      </c>
      <c r="D5160" s="8">
        <f>Weather[[#This Row],[Date]]+Weather[[#This Row],[WeatherHourlyBuckets]]</f>
        <v>45092.083333333336</v>
      </c>
      <c r="E5160">
        <v>55.4</v>
      </c>
      <c r="F5160">
        <v>66.930000000000007</v>
      </c>
      <c r="G5160">
        <v>44.6</v>
      </c>
      <c r="H5160">
        <v>29.91</v>
      </c>
      <c r="I5160">
        <v>6</v>
      </c>
      <c r="J5160" t="s">
        <v>19</v>
      </c>
    </row>
    <row r="5161" spans="1:10" x14ac:dyDescent="0.25">
      <c r="A5161" s="1">
        <v>45092</v>
      </c>
      <c r="B5161" s="7">
        <v>0.11458333333333333</v>
      </c>
      <c r="C5161" s="7">
        <v>8.3333333333333329E-2</v>
      </c>
      <c r="D5161" s="8">
        <f>Weather[[#This Row],[Date]]+Weather[[#This Row],[WeatherHourlyBuckets]]</f>
        <v>45092.083333333336</v>
      </c>
      <c r="E5161">
        <v>55.4</v>
      </c>
      <c r="F5161">
        <v>66.930000000000007</v>
      </c>
      <c r="G5161">
        <v>44.6</v>
      </c>
      <c r="H5161">
        <v>29.91</v>
      </c>
      <c r="I5161">
        <v>5</v>
      </c>
      <c r="J5161" t="s">
        <v>27</v>
      </c>
    </row>
    <row r="5162" spans="1:10" x14ac:dyDescent="0.25">
      <c r="A5162" s="1">
        <v>45092</v>
      </c>
      <c r="B5162" s="7">
        <v>0.1111111111111111</v>
      </c>
      <c r="C5162" s="7">
        <v>8.3333333333333329E-2</v>
      </c>
      <c r="D5162" s="8">
        <f>Weather[[#This Row],[Date]]+Weather[[#This Row],[WeatherHourlyBuckets]]</f>
        <v>45092.083333333336</v>
      </c>
      <c r="E5162">
        <v>55.4</v>
      </c>
      <c r="F5162">
        <v>66.930000000000007</v>
      </c>
      <c r="G5162">
        <v>44.6</v>
      </c>
      <c r="H5162">
        <v>29.91</v>
      </c>
      <c r="I5162">
        <v>6</v>
      </c>
      <c r="J5162" t="s">
        <v>27</v>
      </c>
    </row>
    <row r="5163" spans="1:10" x14ac:dyDescent="0.25">
      <c r="A5163" s="1">
        <v>45092</v>
      </c>
      <c r="B5163" s="7">
        <v>0.1076388888888889</v>
      </c>
      <c r="C5163" s="7">
        <v>8.3333333333333329E-2</v>
      </c>
      <c r="D5163" s="8">
        <f>Weather[[#This Row],[Date]]+Weather[[#This Row],[WeatherHourlyBuckets]]</f>
        <v>45092.083333333336</v>
      </c>
      <c r="E5163">
        <v>55.4</v>
      </c>
      <c r="F5163">
        <v>66.930000000000007</v>
      </c>
      <c r="G5163">
        <v>44.6</v>
      </c>
      <c r="H5163">
        <v>29.91</v>
      </c>
      <c r="I5163">
        <v>7</v>
      </c>
      <c r="J5163" t="s">
        <v>27</v>
      </c>
    </row>
    <row r="5164" spans="1:10" x14ac:dyDescent="0.25">
      <c r="A5164" s="1">
        <v>45092</v>
      </c>
      <c r="B5164" s="7">
        <v>0.10416666666666667</v>
      </c>
      <c r="C5164" s="7">
        <v>8.3333333333333329E-2</v>
      </c>
      <c r="D5164" s="8">
        <f>Weather[[#This Row],[Date]]+Weather[[#This Row],[WeatherHourlyBuckets]]</f>
        <v>45092.083333333336</v>
      </c>
      <c r="E5164">
        <v>55.4</v>
      </c>
      <c r="F5164">
        <v>66.930000000000007</v>
      </c>
      <c r="G5164">
        <v>44.6</v>
      </c>
      <c r="H5164">
        <v>29.91</v>
      </c>
      <c r="I5164">
        <v>7</v>
      </c>
      <c r="J5164" t="s">
        <v>27</v>
      </c>
    </row>
    <row r="5165" spans="1:10" x14ac:dyDescent="0.25">
      <c r="A5165" s="1">
        <v>45092</v>
      </c>
      <c r="B5165" s="7">
        <v>9.0277777777777776E-2</v>
      </c>
      <c r="C5165" s="7">
        <v>8.3333333333333329E-2</v>
      </c>
      <c r="D5165" s="8">
        <f>Weather[[#This Row],[Date]]+Weather[[#This Row],[WeatherHourlyBuckets]]</f>
        <v>45092.083333333336</v>
      </c>
      <c r="E5165">
        <v>55.4</v>
      </c>
      <c r="F5165">
        <v>66.930000000000007</v>
      </c>
      <c r="G5165">
        <v>44.6</v>
      </c>
      <c r="H5165">
        <v>29.91</v>
      </c>
      <c r="I5165">
        <v>4</v>
      </c>
      <c r="J5165" t="s">
        <v>27</v>
      </c>
    </row>
    <row r="5166" spans="1:10" x14ac:dyDescent="0.25">
      <c r="A5166" s="1">
        <v>45092</v>
      </c>
      <c r="B5166" s="7">
        <v>8.6805555555555552E-2</v>
      </c>
      <c r="C5166" s="7">
        <v>8.3333333333333329E-2</v>
      </c>
      <c r="D5166" s="8">
        <f>Weather[[#This Row],[Date]]+Weather[[#This Row],[WeatherHourlyBuckets]]</f>
        <v>45092.083333333336</v>
      </c>
      <c r="E5166">
        <v>55.4</v>
      </c>
      <c r="F5166">
        <v>66.930000000000007</v>
      </c>
      <c r="G5166">
        <v>44.6</v>
      </c>
      <c r="H5166">
        <v>29.92</v>
      </c>
      <c r="I5166">
        <v>3</v>
      </c>
      <c r="J5166" t="s">
        <v>19</v>
      </c>
    </row>
    <row r="5167" spans="1:10" x14ac:dyDescent="0.25">
      <c r="A5167" s="1">
        <v>45092</v>
      </c>
      <c r="B5167" s="7">
        <v>8.3333333333333329E-2</v>
      </c>
      <c r="C5167" s="7">
        <v>8.3333333333333329E-2</v>
      </c>
      <c r="D5167" s="8">
        <f>Weather[[#This Row],[Date]]+Weather[[#This Row],[WeatherHourlyBuckets]]</f>
        <v>45092.083333333336</v>
      </c>
      <c r="E5167">
        <v>55.4</v>
      </c>
      <c r="F5167">
        <v>66.930000000000007</v>
      </c>
      <c r="G5167">
        <v>44.6</v>
      </c>
      <c r="H5167">
        <v>29.92</v>
      </c>
      <c r="I5167">
        <v>4</v>
      </c>
      <c r="J5167" t="s">
        <v>27</v>
      </c>
    </row>
    <row r="5168" spans="1:10" x14ac:dyDescent="0.25">
      <c r="A5168" s="1">
        <v>45092</v>
      </c>
      <c r="B5168" s="7">
        <v>7.9861111111111105E-2</v>
      </c>
      <c r="C5168" s="7">
        <v>4.1666666666666664E-2</v>
      </c>
      <c r="D5168" s="8">
        <f>Weather[[#This Row],[Date]]+Weather[[#This Row],[WeatherHourlyBuckets]]</f>
        <v>45092.041666666664</v>
      </c>
      <c r="E5168">
        <v>55.4</v>
      </c>
      <c r="F5168">
        <v>66.930000000000007</v>
      </c>
      <c r="G5168">
        <v>44.6</v>
      </c>
      <c r="H5168">
        <v>29.92</v>
      </c>
      <c r="I5168">
        <v>6</v>
      </c>
      <c r="J5168" t="s">
        <v>24</v>
      </c>
    </row>
    <row r="5169" spans="1:10" x14ac:dyDescent="0.25">
      <c r="A5169" s="1">
        <v>45092</v>
      </c>
      <c r="B5169" s="7">
        <v>7.6388888888888895E-2</v>
      </c>
      <c r="C5169" s="7">
        <v>4.1666666666666664E-2</v>
      </c>
      <c r="D5169" s="8">
        <f>Weather[[#This Row],[Date]]+Weather[[#This Row],[WeatherHourlyBuckets]]</f>
        <v>45092.041666666664</v>
      </c>
      <c r="E5169">
        <v>57.2</v>
      </c>
      <c r="F5169">
        <v>62.72</v>
      </c>
      <c r="G5169">
        <v>44.6</v>
      </c>
      <c r="H5169">
        <v>29.92</v>
      </c>
      <c r="I5169">
        <v>3</v>
      </c>
      <c r="J5169" t="s">
        <v>27</v>
      </c>
    </row>
    <row r="5170" spans="1:10" x14ac:dyDescent="0.25">
      <c r="A5170" s="1">
        <v>45092</v>
      </c>
      <c r="B5170" s="7">
        <v>7.2916666666666671E-2</v>
      </c>
      <c r="C5170" s="7">
        <v>4.1666666666666664E-2</v>
      </c>
      <c r="D5170" s="8">
        <f>Weather[[#This Row],[Date]]+Weather[[#This Row],[WeatherHourlyBuckets]]</f>
        <v>45092.041666666664</v>
      </c>
      <c r="E5170">
        <v>55.4</v>
      </c>
      <c r="F5170">
        <v>66.930000000000007</v>
      </c>
      <c r="G5170">
        <v>44.6</v>
      </c>
      <c r="H5170">
        <v>29.92</v>
      </c>
      <c r="I5170">
        <v>3</v>
      </c>
      <c r="J5170" t="s">
        <v>27</v>
      </c>
    </row>
    <row r="5171" spans="1:10" x14ac:dyDescent="0.25">
      <c r="A5171" s="1">
        <v>45092</v>
      </c>
      <c r="B5171" s="7">
        <v>6.9444444444444448E-2</v>
      </c>
      <c r="C5171" s="7">
        <v>4.1666666666666664E-2</v>
      </c>
      <c r="D5171" s="8">
        <f>Weather[[#This Row],[Date]]+Weather[[#This Row],[WeatherHourlyBuckets]]</f>
        <v>45092.041666666664</v>
      </c>
      <c r="E5171">
        <v>57.2</v>
      </c>
      <c r="F5171">
        <v>62.72</v>
      </c>
      <c r="G5171">
        <v>44.6</v>
      </c>
      <c r="H5171">
        <v>29.92</v>
      </c>
      <c r="I5171">
        <v>3</v>
      </c>
      <c r="J5171" t="s">
        <v>27</v>
      </c>
    </row>
    <row r="5172" spans="1:10" x14ac:dyDescent="0.25">
      <c r="A5172" s="1">
        <v>45092</v>
      </c>
      <c r="B5172" s="7">
        <v>6.5972222222222224E-2</v>
      </c>
      <c r="C5172" s="7">
        <v>4.1666666666666664E-2</v>
      </c>
      <c r="D5172" s="8">
        <f>Weather[[#This Row],[Date]]+Weather[[#This Row],[WeatherHourlyBuckets]]</f>
        <v>45092.041666666664</v>
      </c>
      <c r="E5172">
        <v>57.2</v>
      </c>
      <c r="F5172">
        <v>62.72</v>
      </c>
      <c r="G5172">
        <v>44.6</v>
      </c>
      <c r="H5172">
        <v>29.92</v>
      </c>
      <c r="I5172">
        <v>5</v>
      </c>
      <c r="J5172" t="s">
        <v>27</v>
      </c>
    </row>
    <row r="5173" spans="1:10" x14ac:dyDescent="0.25">
      <c r="A5173" s="1">
        <v>45092</v>
      </c>
      <c r="B5173" s="7">
        <v>6.25E-2</v>
      </c>
      <c r="C5173" s="7">
        <v>4.1666666666666664E-2</v>
      </c>
      <c r="D5173" s="8">
        <f>Weather[[#This Row],[Date]]+Weather[[#This Row],[WeatherHourlyBuckets]]</f>
        <v>45092.041666666664</v>
      </c>
      <c r="E5173">
        <v>57.2</v>
      </c>
      <c r="F5173">
        <v>62.72</v>
      </c>
      <c r="G5173">
        <v>44.6</v>
      </c>
      <c r="H5173">
        <v>29.92</v>
      </c>
      <c r="I5173">
        <v>5</v>
      </c>
      <c r="J5173" t="s">
        <v>27</v>
      </c>
    </row>
    <row r="5174" spans="1:10" x14ac:dyDescent="0.25">
      <c r="A5174" s="1">
        <v>45092</v>
      </c>
      <c r="B5174" s="7">
        <v>3.8194444444444448E-2</v>
      </c>
      <c r="C5174" s="7">
        <v>0</v>
      </c>
      <c r="D5174" s="8">
        <f>Weather[[#This Row],[Date]]+Weather[[#This Row],[WeatherHourlyBuckets]]</f>
        <v>45092</v>
      </c>
      <c r="E5174">
        <v>59</v>
      </c>
      <c r="F5174">
        <v>58.8</v>
      </c>
      <c r="G5174">
        <v>44.6</v>
      </c>
      <c r="H5174">
        <v>29.91</v>
      </c>
      <c r="I5174">
        <v>16</v>
      </c>
      <c r="J5174" t="s">
        <v>27</v>
      </c>
    </row>
    <row r="5175" spans="1:10" x14ac:dyDescent="0.25">
      <c r="A5175" s="1">
        <v>45092</v>
      </c>
      <c r="B5175" s="7">
        <v>6.9444444444444441E-3</v>
      </c>
      <c r="C5175" s="7">
        <v>0</v>
      </c>
      <c r="D5175" s="8">
        <f>Weather[[#This Row],[Date]]+Weather[[#This Row],[WeatherHourlyBuckets]]</f>
        <v>45092</v>
      </c>
      <c r="E5175">
        <v>57.2</v>
      </c>
      <c r="F5175">
        <v>62.72</v>
      </c>
      <c r="G5175">
        <v>44.6</v>
      </c>
      <c r="H5175">
        <v>29.92</v>
      </c>
      <c r="I5175">
        <v>11</v>
      </c>
      <c r="J5175" t="s">
        <v>24</v>
      </c>
    </row>
    <row r="5176" spans="1:10" x14ac:dyDescent="0.25">
      <c r="A5176" s="1">
        <v>45092</v>
      </c>
      <c r="B5176" s="7">
        <v>0</v>
      </c>
      <c r="C5176" s="7">
        <v>0</v>
      </c>
      <c r="D5176" s="8">
        <f>Weather[[#This Row],[Date]]+Weather[[#This Row],[WeatherHourlyBuckets]]</f>
        <v>45092</v>
      </c>
      <c r="E5176">
        <v>59</v>
      </c>
      <c r="F5176">
        <v>58.8</v>
      </c>
      <c r="G5176">
        <v>44.6</v>
      </c>
      <c r="H5176">
        <v>29.92</v>
      </c>
      <c r="I5176">
        <v>7</v>
      </c>
      <c r="J5176" t="s">
        <v>21</v>
      </c>
    </row>
    <row r="5177" spans="1:10" x14ac:dyDescent="0.25">
      <c r="A5177" s="1">
        <v>45092</v>
      </c>
      <c r="B5177" s="7">
        <v>0.96527777777777779</v>
      </c>
      <c r="C5177" s="7">
        <v>0.95833333333333337</v>
      </c>
      <c r="D5177" s="8">
        <f>Weather[[#This Row],[Date]]+Weather[[#This Row],[WeatherHourlyBuckets]]</f>
        <v>45092.958333333336</v>
      </c>
      <c r="E5177">
        <v>53.6</v>
      </c>
      <c r="F5177">
        <v>100</v>
      </c>
      <c r="G5177">
        <v>53.6</v>
      </c>
      <c r="H5177">
        <v>30.11</v>
      </c>
      <c r="I5177">
        <v>4</v>
      </c>
      <c r="J5177" t="s">
        <v>26</v>
      </c>
    </row>
    <row r="5178" spans="1:10" x14ac:dyDescent="0.25">
      <c r="A5178" s="1">
        <v>45092</v>
      </c>
      <c r="B5178" s="7">
        <v>0.96180555555555558</v>
      </c>
      <c r="C5178" s="7">
        <v>0.95833333333333337</v>
      </c>
      <c r="D5178" s="8">
        <f>Weather[[#This Row],[Date]]+Weather[[#This Row],[WeatherHourlyBuckets]]</f>
        <v>45092.958333333336</v>
      </c>
      <c r="E5178">
        <v>53.6</v>
      </c>
      <c r="F5178">
        <v>100</v>
      </c>
      <c r="G5178">
        <v>53.6</v>
      </c>
      <c r="H5178">
        <v>30.11</v>
      </c>
      <c r="I5178">
        <v>4</v>
      </c>
      <c r="J5178" t="s">
        <v>25</v>
      </c>
    </row>
    <row r="5179" spans="1:10" x14ac:dyDescent="0.25">
      <c r="A5179" s="1">
        <v>45092</v>
      </c>
      <c r="B5179" s="7">
        <v>0.95833333333333337</v>
      </c>
      <c r="C5179" s="7">
        <v>0.95833333333333337</v>
      </c>
      <c r="D5179" s="8">
        <f>Weather[[#This Row],[Date]]+Weather[[#This Row],[WeatherHourlyBuckets]]</f>
        <v>45092.958333333336</v>
      </c>
      <c r="E5179">
        <v>53.6</v>
      </c>
      <c r="F5179">
        <v>100</v>
      </c>
      <c r="G5179">
        <v>53.6</v>
      </c>
      <c r="H5179">
        <v>30.11</v>
      </c>
      <c r="I5179">
        <v>3</v>
      </c>
      <c r="J5179" t="s">
        <v>26</v>
      </c>
    </row>
    <row r="5180" spans="1:10" x14ac:dyDescent="0.25">
      <c r="A5180" s="1">
        <v>45092</v>
      </c>
      <c r="B5180" s="7">
        <v>0.95486111111111116</v>
      </c>
      <c r="C5180" s="7">
        <v>0.91666666666666663</v>
      </c>
      <c r="D5180" s="8">
        <f>Weather[[#This Row],[Date]]+Weather[[#This Row],[WeatherHourlyBuckets]]</f>
        <v>45092.916666666664</v>
      </c>
      <c r="E5180">
        <v>53.6</v>
      </c>
      <c r="F5180">
        <v>100</v>
      </c>
      <c r="G5180">
        <v>53.6</v>
      </c>
      <c r="H5180">
        <v>30.12</v>
      </c>
      <c r="I5180">
        <v>7</v>
      </c>
      <c r="J5180" t="s">
        <v>14</v>
      </c>
    </row>
    <row r="5181" spans="1:10" x14ac:dyDescent="0.25">
      <c r="A5181" s="1">
        <v>45092</v>
      </c>
      <c r="B5181" s="7">
        <v>0.91319444444444442</v>
      </c>
      <c r="C5181" s="7">
        <v>0.875</v>
      </c>
      <c r="D5181" s="8">
        <f>Weather[[#This Row],[Date]]+Weather[[#This Row],[WeatherHourlyBuckets]]</f>
        <v>45092.875</v>
      </c>
      <c r="E5181">
        <v>53.6</v>
      </c>
      <c r="F5181">
        <v>100</v>
      </c>
      <c r="G5181">
        <v>53.6</v>
      </c>
      <c r="H5181">
        <v>30.08</v>
      </c>
      <c r="I5181">
        <v>9</v>
      </c>
      <c r="J5181" t="s">
        <v>14</v>
      </c>
    </row>
    <row r="5182" spans="1:10" x14ac:dyDescent="0.25">
      <c r="A5182" s="1">
        <v>45092</v>
      </c>
      <c r="B5182" s="7">
        <v>0.87152777777777779</v>
      </c>
      <c r="C5182" s="7">
        <v>0.83333333333333337</v>
      </c>
      <c r="D5182" s="8">
        <f>Weather[[#This Row],[Date]]+Weather[[#This Row],[WeatherHourlyBuckets]]</f>
        <v>45092.833333333336</v>
      </c>
      <c r="E5182">
        <v>59</v>
      </c>
      <c r="F5182">
        <v>82.27</v>
      </c>
      <c r="G5182">
        <v>53.6</v>
      </c>
      <c r="H5182">
        <v>30.03</v>
      </c>
      <c r="I5182">
        <v>11</v>
      </c>
      <c r="J5182" t="s">
        <v>14</v>
      </c>
    </row>
    <row r="5183" spans="1:10" x14ac:dyDescent="0.25">
      <c r="A5183" s="1">
        <v>45092</v>
      </c>
      <c r="B5183" s="7">
        <v>0.875</v>
      </c>
      <c r="C5183" s="7">
        <v>0.875</v>
      </c>
      <c r="D5183" s="8">
        <f>Weather[[#This Row],[Date]]+Weather[[#This Row],[WeatherHourlyBuckets]]</f>
        <v>45092.875</v>
      </c>
      <c r="E5183">
        <v>59</v>
      </c>
      <c r="F5183">
        <v>87.85</v>
      </c>
      <c r="G5183">
        <v>55.4</v>
      </c>
      <c r="H5183">
        <v>30.03</v>
      </c>
      <c r="I5183">
        <v>13</v>
      </c>
      <c r="J5183" t="s">
        <v>14</v>
      </c>
    </row>
    <row r="5184" spans="1:10" x14ac:dyDescent="0.25">
      <c r="A5184" s="1">
        <v>45092</v>
      </c>
      <c r="B5184" s="7">
        <v>0.54166666666666663</v>
      </c>
      <c r="C5184" s="7">
        <v>0.54166666666666663</v>
      </c>
      <c r="D5184" s="8">
        <f>Weather[[#This Row],[Date]]+Weather[[#This Row],[WeatherHourlyBuckets]]</f>
        <v>45092.541666666664</v>
      </c>
      <c r="E5184">
        <v>66.2</v>
      </c>
      <c r="F5184">
        <v>42.61</v>
      </c>
      <c r="G5184">
        <v>42.8</v>
      </c>
      <c r="H5184">
        <v>29.93</v>
      </c>
      <c r="I5184">
        <v>16</v>
      </c>
      <c r="J5184" t="s">
        <v>18</v>
      </c>
    </row>
    <row r="5185" spans="1:10" x14ac:dyDescent="0.25">
      <c r="A5185" s="1">
        <v>45092</v>
      </c>
      <c r="B5185" s="7">
        <v>0.27777777777777779</v>
      </c>
      <c r="C5185" s="7">
        <v>0.25</v>
      </c>
      <c r="D5185" s="8">
        <f>Weather[[#This Row],[Date]]+Weather[[#This Row],[WeatherHourlyBuckets]]</f>
        <v>45092.25</v>
      </c>
      <c r="E5185">
        <v>57.2</v>
      </c>
      <c r="F5185">
        <v>58.55</v>
      </c>
      <c r="G5185">
        <v>42.8</v>
      </c>
      <c r="H5185">
        <v>29.9</v>
      </c>
      <c r="I5185">
        <v>4</v>
      </c>
      <c r="J5185" t="s">
        <v>21</v>
      </c>
    </row>
    <row r="5186" spans="1:10" x14ac:dyDescent="0.25">
      <c r="A5186" s="1">
        <v>45092</v>
      </c>
      <c r="B5186" s="7">
        <v>0.27430555555555558</v>
      </c>
      <c r="C5186" s="7">
        <v>0.25</v>
      </c>
      <c r="D5186" s="8">
        <f>Weather[[#This Row],[Date]]+Weather[[#This Row],[WeatherHourlyBuckets]]</f>
        <v>45092.25</v>
      </c>
      <c r="E5186">
        <v>57.2</v>
      </c>
      <c r="F5186">
        <v>58.55</v>
      </c>
      <c r="G5186">
        <v>42.8</v>
      </c>
      <c r="H5186">
        <v>29.9</v>
      </c>
      <c r="I5186">
        <v>6</v>
      </c>
      <c r="J5186" t="s">
        <v>24</v>
      </c>
    </row>
    <row r="5187" spans="1:10" x14ac:dyDescent="0.25">
      <c r="A5187" s="1">
        <v>45092</v>
      </c>
      <c r="B5187" s="7">
        <v>4.5138888888888888E-2</v>
      </c>
      <c r="C5187" s="7">
        <v>4.1666666666666664E-2</v>
      </c>
      <c r="D5187" s="8">
        <f>Weather[[#This Row],[Date]]+Weather[[#This Row],[WeatherHourlyBuckets]]</f>
        <v>45092.041666666664</v>
      </c>
      <c r="E5187">
        <v>59</v>
      </c>
      <c r="F5187">
        <v>54.89</v>
      </c>
      <c r="G5187">
        <v>42.8</v>
      </c>
      <c r="H5187">
        <v>29.92</v>
      </c>
      <c r="I5187">
        <v>12</v>
      </c>
      <c r="J5187" t="s">
        <v>24</v>
      </c>
    </row>
    <row r="5188" spans="1:10" x14ac:dyDescent="0.25">
      <c r="A5188" s="1">
        <v>45092</v>
      </c>
      <c r="B5188" s="7">
        <v>4.1666666666666664E-2</v>
      </c>
      <c r="C5188" s="7">
        <v>4.1666666666666664E-2</v>
      </c>
      <c r="D5188" s="8">
        <f>Weather[[#This Row],[Date]]+Weather[[#This Row],[WeatherHourlyBuckets]]</f>
        <v>45092.041666666664</v>
      </c>
      <c r="E5188">
        <v>59</v>
      </c>
      <c r="F5188">
        <v>54.89</v>
      </c>
      <c r="G5188">
        <v>42.8</v>
      </c>
      <c r="H5188">
        <v>29.92</v>
      </c>
      <c r="I5188">
        <v>17</v>
      </c>
      <c r="J5188" t="s">
        <v>27</v>
      </c>
    </row>
    <row r="5189" spans="1:10" x14ac:dyDescent="0.25">
      <c r="A5189" s="1">
        <v>45092</v>
      </c>
      <c r="B5189" s="7">
        <v>0.82847222222222228</v>
      </c>
      <c r="C5189" s="7">
        <v>0.79166666666666663</v>
      </c>
      <c r="D5189" s="8">
        <f>Weather[[#This Row],[Date]]+Weather[[#This Row],[WeatherHourlyBuckets]]</f>
        <v>45092.791666666664</v>
      </c>
      <c r="E5189">
        <v>66.92</v>
      </c>
      <c r="F5189">
        <v>48.65</v>
      </c>
      <c r="G5189">
        <v>46.94</v>
      </c>
      <c r="H5189">
        <v>29.96</v>
      </c>
      <c r="I5189">
        <v>6</v>
      </c>
      <c r="J5189" t="s">
        <v>13</v>
      </c>
    </row>
    <row r="5190" spans="1:10" x14ac:dyDescent="0.25">
      <c r="A5190" s="1">
        <v>45092</v>
      </c>
      <c r="B5190" s="7">
        <v>0.78680555555555554</v>
      </c>
      <c r="C5190" s="7">
        <v>0.75</v>
      </c>
      <c r="D5190" s="8">
        <f>Weather[[#This Row],[Date]]+Weather[[#This Row],[WeatherHourlyBuckets]]</f>
        <v>45092.75</v>
      </c>
      <c r="E5190">
        <v>69.98</v>
      </c>
      <c r="F5190">
        <v>42.35</v>
      </c>
      <c r="G5190">
        <v>46.04</v>
      </c>
      <c r="H5190">
        <v>29.92</v>
      </c>
      <c r="I5190">
        <v>4</v>
      </c>
      <c r="J5190" t="s">
        <v>23</v>
      </c>
    </row>
    <row r="5191" spans="1:10" x14ac:dyDescent="0.25">
      <c r="A5191" s="1">
        <v>45092</v>
      </c>
      <c r="B5191" s="7">
        <v>0.74513888888888891</v>
      </c>
      <c r="C5191" s="7">
        <v>0.70833333333333337</v>
      </c>
      <c r="D5191" s="8">
        <f>Weather[[#This Row],[Date]]+Weather[[#This Row],[WeatherHourlyBuckets]]</f>
        <v>45092.708333333336</v>
      </c>
      <c r="E5191">
        <v>69.08</v>
      </c>
      <c r="F5191">
        <v>43.67</v>
      </c>
      <c r="G5191">
        <v>46.04</v>
      </c>
      <c r="H5191">
        <v>29.92</v>
      </c>
      <c r="I5191">
        <v>8</v>
      </c>
      <c r="J5191" t="s">
        <v>14</v>
      </c>
    </row>
    <row r="5192" spans="1:10" x14ac:dyDescent="0.25">
      <c r="A5192" s="1">
        <v>45092</v>
      </c>
      <c r="B5192" s="7">
        <v>0.70347222222222228</v>
      </c>
      <c r="C5192" s="7">
        <v>0.66666666666666663</v>
      </c>
      <c r="D5192" s="8">
        <f>Weather[[#This Row],[Date]]+Weather[[#This Row],[WeatherHourlyBuckets]]</f>
        <v>45092.666666666664</v>
      </c>
      <c r="E5192">
        <v>69.08</v>
      </c>
      <c r="F5192">
        <v>41.91</v>
      </c>
      <c r="G5192">
        <v>44.96</v>
      </c>
      <c r="H5192">
        <v>29.9</v>
      </c>
      <c r="I5192">
        <v>4</v>
      </c>
      <c r="J5192" t="s">
        <v>20</v>
      </c>
    </row>
    <row r="5193" spans="1:10" x14ac:dyDescent="0.25">
      <c r="A5193" s="1">
        <v>45092</v>
      </c>
      <c r="B5193" s="7">
        <v>0.66180555555555554</v>
      </c>
      <c r="C5193" s="7">
        <v>0.625</v>
      </c>
      <c r="D5193" s="8">
        <f>Weather[[#This Row],[Date]]+Weather[[#This Row],[WeatherHourlyBuckets]]</f>
        <v>45092.625</v>
      </c>
      <c r="E5193">
        <v>66.92</v>
      </c>
      <c r="F5193">
        <v>48.65</v>
      </c>
      <c r="G5193">
        <v>46.94</v>
      </c>
      <c r="H5193">
        <v>29.91</v>
      </c>
      <c r="I5193">
        <v>7</v>
      </c>
      <c r="J5193" t="s">
        <v>21</v>
      </c>
    </row>
    <row r="5194" spans="1:10" x14ac:dyDescent="0.25">
      <c r="A5194" s="1">
        <v>45092</v>
      </c>
      <c r="B5194" s="7">
        <v>0.62013888888888891</v>
      </c>
      <c r="C5194" s="7">
        <v>0.58333333333333337</v>
      </c>
      <c r="D5194" s="8">
        <f>Weather[[#This Row],[Date]]+Weather[[#This Row],[WeatherHourlyBuckets]]</f>
        <v>45092.583333333336</v>
      </c>
      <c r="E5194">
        <v>64.94</v>
      </c>
      <c r="F5194">
        <v>54.27</v>
      </c>
      <c r="G5194">
        <v>48.02</v>
      </c>
      <c r="H5194">
        <v>29.93</v>
      </c>
      <c r="I5194">
        <v>5</v>
      </c>
      <c r="J5194" t="s">
        <v>24</v>
      </c>
    </row>
    <row r="5195" spans="1:10" x14ac:dyDescent="0.25">
      <c r="A5195" s="1">
        <v>45092</v>
      </c>
      <c r="B5195" s="7">
        <v>0.55138888888888893</v>
      </c>
      <c r="C5195" s="7">
        <v>0.54166666666666663</v>
      </c>
      <c r="D5195" s="8">
        <f>Weather[[#This Row],[Date]]+Weather[[#This Row],[WeatherHourlyBuckets]]</f>
        <v>45092.541666666664</v>
      </c>
      <c r="E5195">
        <v>69.08</v>
      </c>
      <c r="F5195">
        <v>40.5</v>
      </c>
      <c r="G5195">
        <v>44.06</v>
      </c>
      <c r="H5195">
        <v>29.93</v>
      </c>
      <c r="I5195">
        <v>14</v>
      </c>
      <c r="J5195" t="s">
        <v>18</v>
      </c>
    </row>
    <row r="5196" spans="1:10" x14ac:dyDescent="0.25">
      <c r="A5196" s="1">
        <v>45092</v>
      </c>
      <c r="B5196" s="7">
        <v>0.45347222222222222</v>
      </c>
      <c r="C5196" s="7">
        <v>0.41666666666666669</v>
      </c>
      <c r="D5196" s="8">
        <f>Weather[[#This Row],[Date]]+Weather[[#This Row],[WeatherHourlyBuckets]]</f>
        <v>45092.416666666664</v>
      </c>
      <c r="E5196">
        <v>69.08</v>
      </c>
      <c r="F5196">
        <v>41.91</v>
      </c>
      <c r="G5196">
        <v>44.96</v>
      </c>
      <c r="H5196">
        <v>29.92</v>
      </c>
      <c r="I5196">
        <v>5</v>
      </c>
      <c r="J5196" t="s">
        <v>20</v>
      </c>
    </row>
    <row r="5197" spans="1:10" x14ac:dyDescent="0.25">
      <c r="A5197" s="1">
        <v>45092</v>
      </c>
      <c r="B5197" s="7">
        <v>0.41180555555555554</v>
      </c>
      <c r="C5197" s="7">
        <v>0.375</v>
      </c>
      <c r="D5197" s="8">
        <f>Weather[[#This Row],[Date]]+Weather[[#This Row],[WeatherHourlyBuckets]]</f>
        <v>45092.375</v>
      </c>
      <c r="E5197">
        <v>64.94</v>
      </c>
      <c r="F5197">
        <v>50.37</v>
      </c>
      <c r="G5197">
        <v>46.04</v>
      </c>
      <c r="H5197">
        <v>29.91</v>
      </c>
      <c r="I5197">
        <v>4</v>
      </c>
      <c r="J5197" t="s">
        <v>27</v>
      </c>
    </row>
    <row r="5198" spans="1:10" x14ac:dyDescent="0.25">
      <c r="A5198" s="1">
        <v>45092</v>
      </c>
      <c r="B5198" s="7">
        <v>0.37013888888888891</v>
      </c>
      <c r="C5198" s="7">
        <v>0.33333333333333331</v>
      </c>
      <c r="D5198" s="8">
        <f>Weather[[#This Row],[Date]]+Weather[[#This Row],[WeatherHourlyBuckets]]</f>
        <v>45092.333333333336</v>
      </c>
      <c r="E5198">
        <v>60.98</v>
      </c>
      <c r="F5198">
        <v>55.56</v>
      </c>
      <c r="G5198">
        <v>44.96</v>
      </c>
      <c r="H5198">
        <v>29.92</v>
      </c>
      <c r="I5198">
        <v>3</v>
      </c>
      <c r="J5198" t="s">
        <v>27</v>
      </c>
    </row>
    <row r="5199" spans="1:10" x14ac:dyDescent="0.25">
      <c r="A5199" s="1">
        <v>45092</v>
      </c>
      <c r="B5199" s="7">
        <v>0.32847222222222222</v>
      </c>
      <c r="C5199" s="7">
        <v>0.29166666666666669</v>
      </c>
      <c r="D5199" s="8">
        <f>Weather[[#This Row],[Date]]+Weather[[#This Row],[WeatherHourlyBuckets]]</f>
        <v>45092.291666666664</v>
      </c>
      <c r="E5199">
        <v>59</v>
      </c>
      <c r="F5199">
        <v>57.6</v>
      </c>
      <c r="G5199">
        <v>44.06</v>
      </c>
      <c r="H5199">
        <v>29.91</v>
      </c>
      <c r="I5199">
        <v>4</v>
      </c>
      <c r="J5199" t="s">
        <v>19</v>
      </c>
    </row>
    <row r="5200" spans="1:10" x14ac:dyDescent="0.25">
      <c r="A5200" s="1">
        <v>45092</v>
      </c>
      <c r="B5200" s="7">
        <v>0.28680555555555554</v>
      </c>
      <c r="C5200" s="7">
        <v>0.25</v>
      </c>
      <c r="D5200" s="8">
        <f>Weather[[#This Row],[Date]]+Weather[[#This Row],[WeatherHourlyBuckets]]</f>
        <v>45092.25</v>
      </c>
      <c r="E5200">
        <v>57.92</v>
      </c>
      <c r="F5200">
        <v>61.96</v>
      </c>
      <c r="G5200">
        <v>44.96</v>
      </c>
      <c r="H5200">
        <v>29.9</v>
      </c>
      <c r="I5200">
        <v>5</v>
      </c>
      <c r="J5200" t="s">
        <v>13</v>
      </c>
    </row>
    <row r="5201" spans="1:12" x14ac:dyDescent="0.25">
      <c r="A5201" s="1">
        <v>45092</v>
      </c>
      <c r="B5201" s="7">
        <v>0.24513888888888888</v>
      </c>
      <c r="C5201" s="7">
        <v>0.20833333333333334</v>
      </c>
      <c r="D5201" s="8">
        <f>Weather[[#This Row],[Date]]+Weather[[#This Row],[WeatherHourlyBuckets]]</f>
        <v>45092.208333333336</v>
      </c>
      <c r="E5201">
        <v>55.04</v>
      </c>
      <c r="F5201">
        <v>68.75</v>
      </c>
      <c r="G5201">
        <v>44.96</v>
      </c>
      <c r="H5201">
        <v>29.9</v>
      </c>
      <c r="I5201">
        <v>8</v>
      </c>
      <c r="J5201" t="s">
        <v>24</v>
      </c>
    </row>
    <row r="5202" spans="1:12" x14ac:dyDescent="0.25">
      <c r="A5202" s="1">
        <v>45092</v>
      </c>
      <c r="B5202" s="7">
        <v>0.20347222222222222</v>
      </c>
      <c r="C5202" s="7">
        <v>0.16666666666666666</v>
      </c>
      <c r="D5202" s="8">
        <f>Weather[[#This Row],[Date]]+Weather[[#This Row],[WeatherHourlyBuckets]]</f>
        <v>45092.166666666664</v>
      </c>
      <c r="E5202">
        <v>55.04</v>
      </c>
      <c r="F5202">
        <v>66.430000000000007</v>
      </c>
      <c r="G5202">
        <v>44.06</v>
      </c>
      <c r="H5202">
        <v>29.89</v>
      </c>
      <c r="I5202">
        <v>6</v>
      </c>
      <c r="J5202" t="s">
        <v>19</v>
      </c>
    </row>
    <row r="5203" spans="1:12" x14ac:dyDescent="0.25">
      <c r="A5203" s="1">
        <v>45092</v>
      </c>
      <c r="B5203" s="7">
        <v>0.16180555555555556</v>
      </c>
      <c r="C5203" s="7">
        <v>0.125</v>
      </c>
      <c r="D5203" s="8">
        <f>Weather[[#This Row],[Date]]+Weather[[#This Row],[WeatherHourlyBuckets]]</f>
        <v>45092.125</v>
      </c>
      <c r="E5203">
        <v>53.96</v>
      </c>
      <c r="F5203">
        <v>74.5</v>
      </c>
      <c r="G5203">
        <v>46.04</v>
      </c>
      <c r="H5203">
        <v>29.91</v>
      </c>
      <c r="I5203">
        <v>5</v>
      </c>
      <c r="J5203" t="s">
        <v>24</v>
      </c>
    </row>
    <row r="5204" spans="1:12" x14ac:dyDescent="0.25">
      <c r="A5204" s="1">
        <v>45092</v>
      </c>
      <c r="B5204" s="7">
        <v>0.12013888888888889</v>
      </c>
      <c r="C5204" s="7">
        <v>8.3333333333333329E-2</v>
      </c>
      <c r="D5204" s="8">
        <f>Weather[[#This Row],[Date]]+Weather[[#This Row],[WeatherHourlyBuckets]]</f>
        <v>45092.083333333336</v>
      </c>
      <c r="E5204">
        <v>55.94</v>
      </c>
      <c r="F5204">
        <v>64.3</v>
      </c>
      <c r="G5204">
        <v>44.06</v>
      </c>
      <c r="H5204">
        <v>29.91</v>
      </c>
      <c r="I5204">
        <v>8</v>
      </c>
      <c r="J5204" t="s">
        <v>19</v>
      </c>
    </row>
    <row r="5205" spans="1:12" x14ac:dyDescent="0.25">
      <c r="A5205" s="1">
        <v>45092</v>
      </c>
      <c r="B5205" s="7">
        <v>7.8472222222222221E-2</v>
      </c>
      <c r="C5205" s="7">
        <v>4.1666666666666664E-2</v>
      </c>
      <c r="D5205" s="8">
        <f>Weather[[#This Row],[Date]]+Weather[[#This Row],[WeatherHourlyBuckets]]</f>
        <v>45092.041666666664</v>
      </c>
      <c r="E5205">
        <v>57.02</v>
      </c>
      <c r="F5205">
        <v>61.84</v>
      </c>
      <c r="G5205">
        <v>44.06</v>
      </c>
      <c r="H5205">
        <v>29.92</v>
      </c>
      <c r="I5205">
        <v>5</v>
      </c>
      <c r="J5205" t="s">
        <v>27</v>
      </c>
    </row>
    <row r="5206" spans="1:12" x14ac:dyDescent="0.25">
      <c r="A5206" s="1">
        <v>45092</v>
      </c>
      <c r="B5206" s="7">
        <v>0.49513888888888891</v>
      </c>
      <c r="C5206" s="7">
        <v>0.45833333333333331</v>
      </c>
      <c r="D5206" s="8">
        <f>Weather[[#This Row],[Date]]+Weather[[#This Row],[WeatherHourlyBuckets]]</f>
        <v>45092.458333333336</v>
      </c>
      <c r="E5206">
        <v>69.98</v>
      </c>
      <c r="F5206">
        <v>42.35</v>
      </c>
      <c r="G5206">
        <v>46.04</v>
      </c>
      <c r="H5206">
        <v>29.92</v>
      </c>
      <c r="I5206">
        <v>9</v>
      </c>
      <c r="J5206" t="s">
        <v>14</v>
      </c>
      <c r="K5206">
        <v>15</v>
      </c>
    </row>
    <row r="5207" spans="1:12" x14ac:dyDescent="0.25">
      <c r="A5207" s="1">
        <v>45092</v>
      </c>
      <c r="B5207" s="7">
        <v>4.8611111111111112E-2</v>
      </c>
      <c r="C5207" s="7">
        <v>4.1666666666666664E-2</v>
      </c>
      <c r="D5207" s="8">
        <f>Weather[[#This Row],[Date]]+Weather[[#This Row],[WeatherHourlyBuckets]]</f>
        <v>45092.041666666664</v>
      </c>
      <c r="E5207">
        <v>59</v>
      </c>
      <c r="F5207">
        <v>58.8</v>
      </c>
      <c r="G5207">
        <v>44.6</v>
      </c>
      <c r="H5207">
        <v>29.92</v>
      </c>
      <c r="I5207">
        <v>10</v>
      </c>
      <c r="J5207" t="s">
        <v>24</v>
      </c>
      <c r="K5207">
        <v>15</v>
      </c>
    </row>
    <row r="5208" spans="1:12" x14ac:dyDescent="0.25">
      <c r="A5208" s="1">
        <v>45092</v>
      </c>
      <c r="B5208" s="7">
        <v>3.6805555555555557E-2</v>
      </c>
      <c r="C5208" s="7">
        <v>0</v>
      </c>
      <c r="D5208" s="8">
        <f>Weather[[#This Row],[Date]]+Weather[[#This Row],[WeatherHourlyBuckets]]</f>
        <v>45092</v>
      </c>
      <c r="E5208">
        <v>59</v>
      </c>
      <c r="F5208">
        <v>57.6</v>
      </c>
      <c r="G5208">
        <v>44.06</v>
      </c>
      <c r="H5208">
        <v>29.91</v>
      </c>
      <c r="I5208">
        <v>16</v>
      </c>
      <c r="J5208" t="s">
        <v>27</v>
      </c>
      <c r="K5208">
        <v>23</v>
      </c>
    </row>
    <row r="5209" spans="1:12" x14ac:dyDescent="0.25">
      <c r="A5209" s="1">
        <v>45092</v>
      </c>
      <c r="B5209" s="7">
        <v>3.4722222222222224E-2</v>
      </c>
      <c r="C5209" s="7">
        <v>0</v>
      </c>
      <c r="D5209" s="8">
        <f>Weather[[#This Row],[Date]]+Weather[[#This Row],[WeatherHourlyBuckets]]</f>
        <v>45092</v>
      </c>
      <c r="E5209">
        <v>59</v>
      </c>
      <c r="F5209">
        <v>58.8</v>
      </c>
      <c r="G5209">
        <v>44.6</v>
      </c>
      <c r="H5209">
        <v>29.91</v>
      </c>
      <c r="I5209">
        <v>14</v>
      </c>
      <c r="J5209" t="s">
        <v>27</v>
      </c>
      <c r="K5209">
        <v>19</v>
      </c>
    </row>
    <row r="5210" spans="1:12" x14ac:dyDescent="0.25">
      <c r="A5210" s="1">
        <v>45092</v>
      </c>
      <c r="B5210" s="7">
        <v>0.62152777777777779</v>
      </c>
      <c r="C5210" s="7">
        <v>0.58333333333333337</v>
      </c>
      <c r="D5210" s="8">
        <f>Weather[[#This Row],[Date]]+Weather[[#This Row],[WeatherHourlyBuckets]]</f>
        <v>45092.583333333336</v>
      </c>
      <c r="E5210">
        <v>64.400000000000006</v>
      </c>
      <c r="F5210">
        <v>52.03</v>
      </c>
      <c r="G5210">
        <v>46.4</v>
      </c>
      <c r="H5210">
        <v>29.93</v>
      </c>
      <c r="I5210">
        <v>16</v>
      </c>
      <c r="J5210" t="s">
        <v>21</v>
      </c>
      <c r="K5210">
        <v>21</v>
      </c>
    </row>
    <row r="5211" spans="1:12" x14ac:dyDescent="0.25">
      <c r="A5211" s="1">
        <v>45092</v>
      </c>
      <c r="B5211" s="7">
        <v>3.472222222222222E-3</v>
      </c>
      <c r="C5211" s="7">
        <v>0</v>
      </c>
      <c r="D5211" s="8">
        <f>Weather[[#This Row],[Date]]+Weather[[#This Row],[WeatherHourlyBuckets]]</f>
        <v>45092</v>
      </c>
      <c r="E5211">
        <v>57.2</v>
      </c>
      <c r="F5211">
        <v>62.72</v>
      </c>
      <c r="G5211">
        <v>44.6</v>
      </c>
      <c r="H5211">
        <v>29.92</v>
      </c>
      <c r="I5211">
        <v>10</v>
      </c>
      <c r="J5211" t="s">
        <v>21</v>
      </c>
      <c r="K5211">
        <v>15</v>
      </c>
    </row>
    <row r="5212" spans="1:12" x14ac:dyDescent="0.25">
      <c r="A5212" s="1">
        <v>45092</v>
      </c>
      <c r="B5212" s="7">
        <v>0.87013888888888891</v>
      </c>
      <c r="C5212" s="7">
        <v>0.83333333333333337</v>
      </c>
      <c r="D5212" s="8">
        <f>Weather[[#This Row],[Date]]+Weather[[#This Row],[WeatherHourlyBuckets]]</f>
        <v>45092.833333333336</v>
      </c>
      <c r="E5212">
        <v>59</v>
      </c>
      <c r="F5212">
        <v>83.36</v>
      </c>
      <c r="G5212">
        <v>53.96</v>
      </c>
      <c r="H5212">
        <v>30.03</v>
      </c>
      <c r="I5212">
        <v>14</v>
      </c>
      <c r="J5212" t="s">
        <v>26</v>
      </c>
      <c r="K5212">
        <v>20</v>
      </c>
      <c r="L5212">
        <v>0.02</v>
      </c>
    </row>
    <row r="5213" spans="1:12" x14ac:dyDescent="0.25">
      <c r="A5213" s="1">
        <v>45092</v>
      </c>
      <c r="B5213" s="7">
        <v>0.86875000000000002</v>
      </c>
      <c r="C5213" s="7">
        <v>0.83333333333333337</v>
      </c>
      <c r="D5213" s="8">
        <f>Weather[[#This Row],[Date]]+Weather[[#This Row],[WeatherHourlyBuckets]]</f>
        <v>45092.833333333336</v>
      </c>
      <c r="E5213">
        <v>59</v>
      </c>
      <c r="F5213">
        <v>82.27</v>
      </c>
      <c r="G5213">
        <v>53.6</v>
      </c>
      <c r="H5213">
        <v>30.02</v>
      </c>
      <c r="I5213">
        <v>11</v>
      </c>
      <c r="J5213" t="s">
        <v>14</v>
      </c>
      <c r="K5213">
        <v>20</v>
      </c>
      <c r="L5213">
        <v>0.02</v>
      </c>
    </row>
    <row r="5214" spans="1:12" x14ac:dyDescent="0.25">
      <c r="A5214" s="1">
        <v>45092</v>
      </c>
      <c r="B5214" s="7">
        <v>0.99513888888888891</v>
      </c>
      <c r="C5214" s="7">
        <v>0.95833333333333337</v>
      </c>
      <c r="D5214" s="8">
        <f>Weather[[#This Row],[Date]]+Weather[[#This Row],[WeatherHourlyBuckets]]</f>
        <v>45092.958333333336</v>
      </c>
      <c r="E5214">
        <v>53.06</v>
      </c>
      <c r="F5214">
        <v>96.11</v>
      </c>
      <c r="G5214">
        <v>51.98</v>
      </c>
      <c r="H5214">
        <v>30.12</v>
      </c>
      <c r="I5214">
        <v>4</v>
      </c>
      <c r="J5214" t="s">
        <v>17</v>
      </c>
      <c r="L5214">
        <v>0.04</v>
      </c>
    </row>
    <row r="5215" spans="1:12" x14ac:dyDescent="0.25">
      <c r="A5215" s="1">
        <v>45092</v>
      </c>
      <c r="B5215" s="7">
        <v>0.99305555555555558</v>
      </c>
      <c r="C5215" s="7">
        <v>0.95833333333333337</v>
      </c>
      <c r="D5215" s="8">
        <f>Weather[[#This Row],[Date]]+Weather[[#This Row],[WeatherHourlyBuckets]]</f>
        <v>45092.958333333336</v>
      </c>
      <c r="E5215">
        <v>53.6</v>
      </c>
      <c r="F5215">
        <v>100</v>
      </c>
      <c r="G5215">
        <v>53.6</v>
      </c>
      <c r="H5215">
        <v>30.12</v>
      </c>
      <c r="I5215">
        <v>4</v>
      </c>
      <c r="J5215" t="s">
        <v>17</v>
      </c>
      <c r="L5215">
        <v>0.04</v>
      </c>
    </row>
    <row r="5216" spans="1:12" x14ac:dyDescent="0.25">
      <c r="A5216" s="1">
        <v>45092</v>
      </c>
      <c r="B5216" s="7">
        <v>0.98958333333333337</v>
      </c>
      <c r="C5216" s="7">
        <v>0.95833333333333337</v>
      </c>
      <c r="D5216" s="8">
        <f>Weather[[#This Row],[Date]]+Weather[[#This Row],[WeatherHourlyBuckets]]</f>
        <v>45092.958333333336</v>
      </c>
      <c r="E5216">
        <v>53.6</v>
      </c>
      <c r="F5216">
        <v>93.6</v>
      </c>
      <c r="G5216">
        <v>51.8</v>
      </c>
      <c r="H5216">
        <v>30.11</v>
      </c>
      <c r="I5216">
        <v>5</v>
      </c>
      <c r="J5216" t="s">
        <v>17</v>
      </c>
      <c r="L5216">
        <v>0.04</v>
      </c>
    </row>
    <row r="5217" spans="1:12" x14ac:dyDescent="0.25">
      <c r="A5217" s="1">
        <v>45092</v>
      </c>
      <c r="B5217" s="7">
        <v>0.98611111111111116</v>
      </c>
      <c r="C5217" s="7">
        <v>0.95833333333333337</v>
      </c>
      <c r="D5217" s="8">
        <f>Weather[[#This Row],[Date]]+Weather[[#This Row],[WeatherHourlyBuckets]]</f>
        <v>45092.958333333336</v>
      </c>
      <c r="E5217">
        <v>53.6</v>
      </c>
      <c r="F5217">
        <v>100</v>
      </c>
      <c r="G5217">
        <v>53.6</v>
      </c>
      <c r="H5217">
        <v>30.11</v>
      </c>
      <c r="I5217">
        <v>4</v>
      </c>
      <c r="J5217" t="s">
        <v>14</v>
      </c>
      <c r="L5217">
        <v>0.04</v>
      </c>
    </row>
    <row r="5218" spans="1:12" x14ac:dyDescent="0.25">
      <c r="A5218" s="1">
        <v>45092</v>
      </c>
      <c r="B5218" s="7">
        <v>0.98263888888888884</v>
      </c>
      <c r="C5218" s="7">
        <v>0.95833333333333337</v>
      </c>
      <c r="D5218" s="8">
        <f>Weather[[#This Row],[Date]]+Weather[[#This Row],[WeatherHourlyBuckets]]</f>
        <v>45092.958333333336</v>
      </c>
      <c r="E5218">
        <v>53.6</v>
      </c>
      <c r="F5218">
        <v>100</v>
      </c>
      <c r="G5218">
        <v>53.6</v>
      </c>
      <c r="H5218">
        <v>30.11</v>
      </c>
      <c r="I5218">
        <v>3</v>
      </c>
      <c r="J5218" t="s">
        <v>14</v>
      </c>
      <c r="L5218">
        <v>0.04</v>
      </c>
    </row>
    <row r="5219" spans="1:12" x14ac:dyDescent="0.25">
      <c r="A5219" s="1">
        <v>45092</v>
      </c>
      <c r="B5219" s="7">
        <v>0.97916666666666663</v>
      </c>
      <c r="C5219" s="7">
        <v>0.95833333333333337</v>
      </c>
      <c r="D5219" s="8">
        <f>Weather[[#This Row],[Date]]+Weather[[#This Row],[WeatherHourlyBuckets]]</f>
        <v>45092.958333333336</v>
      </c>
      <c r="E5219">
        <v>53.6</v>
      </c>
      <c r="F5219">
        <v>93.6</v>
      </c>
      <c r="G5219">
        <v>51.8</v>
      </c>
      <c r="H5219">
        <v>30.11</v>
      </c>
      <c r="I5219">
        <v>3</v>
      </c>
      <c r="J5219" t="s">
        <v>26</v>
      </c>
      <c r="L5219">
        <v>0.04</v>
      </c>
    </row>
    <row r="5220" spans="1:12" x14ac:dyDescent="0.25">
      <c r="A5220" s="1">
        <v>45092</v>
      </c>
      <c r="B5220" s="7">
        <v>0.96875</v>
      </c>
      <c r="C5220" s="7">
        <v>0.95833333333333337</v>
      </c>
      <c r="D5220" s="8">
        <f>Weather[[#This Row],[Date]]+Weather[[#This Row],[WeatherHourlyBuckets]]</f>
        <v>45092.958333333336</v>
      </c>
      <c r="E5220">
        <v>53.6</v>
      </c>
      <c r="F5220">
        <v>100</v>
      </c>
      <c r="G5220">
        <v>53.6</v>
      </c>
      <c r="H5220">
        <v>30.11</v>
      </c>
      <c r="I5220">
        <v>4</v>
      </c>
      <c r="J5220" t="s">
        <v>26</v>
      </c>
      <c r="L5220">
        <v>0.02</v>
      </c>
    </row>
    <row r="5221" spans="1:12" x14ac:dyDescent="0.25">
      <c r="A5221" s="1">
        <v>45092</v>
      </c>
      <c r="B5221" s="7">
        <v>0.95347222222222228</v>
      </c>
      <c r="C5221" s="7">
        <v>0.91666666666666663</v>
      </c>
      <c r="D5221" s="8">
        <f>Weather[[#This Row],[Date]]+Weather[[#This Row],[WeatherHourlyBuckets]]</f>
        <v>45092.916666666664</v>
      </c>
      <c r="E5221">
        <v>53.96</v>
      </c>
      <c r="F5221">
        <v>96.76</v>
      </c>
      <c r="G5221">
        <v>53.06</v>
      </c>
      <c r="H5221">
        <v>30.13</v>
      </c>
      <c r="I5221">
        <v>6</v>
      </c>
      <c r="J5221" t="s">
        <v>14</v>
      </c>
      <c r="L5221">
        <v>0.11</v>
      </c>
    </row>
    <row r="5222" spans="1:12" x14ac:dyDescent="0.25">
      <c r="A5222" s="1">
        <v>45092</v>
      </c>
      <c r="B5222" s="7">
        <v>0.95138888888888884</v>
      </c>
      <c r="C5222" s="7">
        <v>0.91666666666666663</v>
      </c>
      <c r="D5222" s="8">
        <f>Weather[[#This Row],[Date]]+Weather[[#This Row],[WeatherHourlyBuckets]]</f>
        <v>45092.916666666664</v>
      </c>
      <c r="E5222">
        <v>53.6</v>
      </c>
      <c r="F5222">
        <v>100</v>
      </c>
      <c r="G5222">
        <v>53.6</v>
      </c>
      <c r="H5222">
        <v>30.13</v>
      </c>
      <c r="I5222">
        <v>5</v>
      </c>
      <c r="J5222" t="s">
        <v>15</v>
      </c>
      <c r="L5222">
        <v>0.1</v>
      </c>
    </row>
    <row r="5223" spans="1:12" x14ac:dyDescent="0.25">
      <c r="A5223" s="1">
        <v>45092</v>
      </c>
      <c r="B5223" s="7">
        <v>0.94791666666666663</v>
      </c>
      <c r="C5223" s="7">
        <v>0.91666666666666663</v>
      </c>
      <c r="D5223" s="8">
        <f>Weather[[#This Row],[Date]]+Weather[[#This Row],[WeatherHourlyBuckets]]</f>
        <v>45092.916666666664</v>
      </c>
      <c r="E5223">
        <v>53.6</v>
      </c>
      <c r="F5223">
        <v>93.6</v>
      </c>
      <c r="G5223">
        <v>51.8</v>
      </c>
      <c r="H5223">
        <v>30.13</v>
      </c>
      <c r="I5223">
        <v>5</v>
      </c>
      <c r="J5223" t="s">
        <v>17</v>
      </c>
      <c r="L5223">
        <v>0.1</v>
      </c>
    </row>
    <row r="5224" spans="1:12" x14ac:dyDescent="0.25">
      <c r="A5224" s="1">
        <v>45092</v>
      </c>
      <c r="B5224" s="7">
        <v>0.94652777777777775</v>
      </c>
      <c r="C5224" s="7">
        <v>0.91666666666666663</v>
      </c>
      <c r="D5224" s="8">
        <f>Weather[[#This Row],[Date]]+Weather[[#This Row],[WeatherHourlyBuckets]]</f>
        <v>45092.916666666664</v>
      </c>
      <c r="E5224">
        <v>53.06</v>
      </c>
      <c r="F5224">
        <v>96.11</v>
      </c>
      <c r="G5224">
        <v>51.98</v>
      </c>
      <c r="H5224">
        <v>30.12</v>
      </c>
      <c r="I5224">
        <v>5</v>
      </c>
      <c r="J5224" t="s">
        <v>15</v>
      </c>
      <c r="L5224">
        <v>0.1</v>
      </c>
    </row>
    <row r="5225" spans="1:12" x14ac:dyDescent="0.25">
      <c r="A5225" s="1">
        <v>45092</v>
      </c>
      <c r="B5225" s="7">
        <v>0.94444444444444442</v>
      </c>
      <c r="C5225" s="7">
        <v>0.91666666666666663</v>
      </c>
      <c r="D5225" s="8">
        <f>Weather[[#This Row],[Date]]+Weather[[#This Row],[WeatherHourlyBuckets]]</f>
        <v>45092.916666666664</v>
      </c>
      <c r="E5225">
        <v>53.6</v>
      </c>
      <c r="F5225">
        <v>93.6</v>
      </c>
      <c r="G5225">
        <v>51.8</v>
      </c>
      <c r="H5225">
        <v>30.12</v>
      </c>
      <c r="I5225">
        <v>5</v>
      </c>
      <c r="J5225" t="s">
        <v>15</v>
      </c>
      <c r="L5225">
        <v>0.09</v>
      </c>
    </row>
    <row r="5226" spans="1:12" x14ac:dyDescent="0.25">
      <c r="A5226" s="1">
        <v>45092</v>
      </c>
      <c r="B5226" s="7">
        <v>0.94097222222222221</v>
      </c>
      <c r="C5226" s="7">
        <v>0.91666666666666663</v>
      </c>
      <c r="D5226" s="8">
        <f>Weather[[#This Row],[Date]]+Weather[[#This Row],[WeatherHourlyBuckets]]</f>
        <v>45092.916666666664</v>
      </c>
      <c r="E5226">
        <v>53.6</v>
      </c>
      <c r="F5226">
        <v>93.6</v>
      </c>
      <c r="G5226">
        <v>51.8</v>
      </c>
      <c r="H5226">
        <v>30.12</v>
      </c>
      <c r="I5226">
        <v>5</v>
      </c>
      <c r="J5226" t="s">
        <v>16</v>
      </c>
      <c r="L5226">
        <v>7.0000000000000007E-2</v>
      </c>
    </row>
    <row r="5227" spans="1:12" x14ac:dyDescent="0.25">
      <c r="A5227" s="1">
        <v>45092</v>
      </c>
      <c r="B5227" s="7">
        <v>0.9375</v>
      </c>
      <c r="C5227" s="7">
        <v>0.91666666666666663</v>
      </c>
      <c r="D5227" s="8">
        <f>Weather[[#This Row],[Date]]+Weather[[#This Row],[WeatherHourlyBuckets]]</f>
        <v>45092.916666666664</v>
      </c>
      <c r="E5227">
        <v>53.6</v>
      </c>
      <c r="F5227">
        <v>93.6</v>
      </c>
      <c r="G5227">
        <v>51.8</v>
      </c>
      <c r="H5227">
        <v>30.11</v>
      </c>
      <c r="J5227" t="s">
        <v>20</v>
      </c>
      <c r="L5227">
        <v>0.06</v>
      </c>
    </row>
    <row r="5228" spans="1:12" x14ac:dyDescent="0.25">
      <c r="A5228" s="1">
        <v>45092</v>
      </c>
      <c r="B5228" s="7">
        <v>0.92708333333333337</v>
      </c>
      <c r="C5228" s="7">
        <v>0.91666666666666663</v>
      </c>
      <c r="D5228" s="8">
        <f>Weather[[#This Row],[Date]]+Weather[[#This Row],[WeatherHourlyBuckets]]</f>
        <v>45092.916666666664</v>
      </c>
      <c r="E5228">
        <v>53.6</v>
      </c>
      <c r="F5228">
        <v>93.6</v>
      </c>
      <c r="G5228">
        <v>51.8</v>
      </c>
      <c r="H5228">
        <v>30.11</v>
      </c>
      <c r="I5228">
        <v>8</v>
      </c>
      <c r="J5228" t="s">
        <v>15</v>
      </c>
      <c r="L5228">
        <v>0.02</v>
      </c>
    </row>
    <row r="5229" spans="1:12" x14ac:dyDescent="0.25">
      <c r="A5229" s="1">
        <v>45092</v>
      </c>
      <c r="B5229" s="7">
        <v>0.92361111111111116</v>
      </c>
      <c r="C5229" s="7">
        <v>0.91666666666666663</v>
      </c>
      <c r="D5229" s="8">
        <f>Weather[[#This Row],[Date]]+Weather[[#This Row],[WeatherHourlyBuckets]]</f>
        <v>45092.916666666664</v>
      </c>
      <c r="E5229">
        <v>53.6</v>
      </c>
      <c r="F5229">
        <v>93.6</v>
      </c>
      <c r="G5229">
        <v>51.8</v>
      </c>
      <c r="H5229">
        <v>30.1</v>
      </c>
      <c r="I5229">
        <v>6</v>
      </c>
      <c r="J5229" t="s">
        <v>14</v>
      </c>
      <c r="L5229">
        <v>0.01</v>
      </c>
    </row>
    <row r="5230" spans="1:12" x14ac:dyDescent="0.25">
      <c r="A5230" s="1">
        <v>45092</v>
      </c>
      <c r="B5230" s="7">
        <v>0.92013888888888884</v>
      </c>
      <c r="C5230" s="7">
        <v>0.91666666666666663</v>
      </c>
      <c r="D5230" s="8">
        <f>Weather[[#This Row],[Date]]+Weather[[#This Row],[WeatherHourlyBuckets]]</f>
        <v>45092.916666666664</v>
      </c>
      <c r="E5230">
        <v>53.6</v>
      </c>
      <c r="F5230">
        <v>93.6</v>
      </c>
      <c r="G5230">
        <v>51.8</v>
      </c>
      <c r="H5230">
        <v>30.09</v>
      </c>
      <c r="I5230">
        <v>9</v>
      </c>
      <c r="J5230" t="s">
        <v>14</v>
      </c>
      <c r="L5230">
        <v>0.01</v>
      </c>
    </row>
    <row r="5231" spans="1:12" x14ac:dyDescent="0.25">
      <c r="A5231" s="1">
        <v>45092</v>
      </c>
      <c r="B5231" s="7">
        <v>0.91180555555555554</v>
      </c>
      <c r="C5231" s="7">
        <v>0.875</v>
      </c>
      <c r="D5231" s="8">
        <f>Weather[[#This Row],[Date]]+Weather[[#This Row],[WeatherHourlyBuckets]]</f>
        <v>45092.875</v>
      </c>
      <c r="E5231">
        <v>55.04</v>
      </c>
      <c r="F5231">
        <v>93.03</v>
      </c>
      <c r="G5231">
        <v>53.06</v>
      </c>
      <c r="H5231">
        <v>30.08</v>
      </c>
      <c r="I5231">
        <v>11</v>
      </c>
      <c r="J5231" t="s">
        <v>14</v>
      </c>
      <c r="L5231">
        <v>0.12</v>
      </c>
    </row>
    <row r="5232" spans="1:12" x14ac:dyDescent="0.25">
      <c r="A5232" s="1">
        <v>45092</v>
      </c>
      <c r="B5232" s="7">
        <v>0.90972222222222221</v>
      </c>
      <c r="C5232" s="7">
        <v>0.875</v>
      </c>
      <c r="D5232" s="8">
        <f>Weather[[#This Row],[Date]]+Weather[[#This Row],[WeatherHourlyBuckets]]</f>
        <v>45092.875</v>
      </c>
      <c r="E5232">
        <v>55.4</v>
      </c>
      <c r="F5232">
        <v>93.65</v>
      </c>
      <c r="G5232">
        <v>53.6</v>
      </c>
      <c r="H5232">
        <v>30.08</v>
      </c>
      <c r="I5232">
        <v>11</v>
      </c>
      <c r="J5232" t="s">
        <v>14</v>
      </c>
      <c r="L5232">
        <v>0.11</v>
      </c>
    </row>
    <row r="5233" spans="1:12" x14ac:dyDescent="0.25">
      <c r="A5233" s="1">
        <v>45092</v>
      </c>
      <c r="B5233" s="7">
        <v>0.90625</v>
      </c>
      <c r="C5233" s="7">
        <v>0.875</v>
      </c>
      <c r="D5233" s="8">
        <f>Weather[[#This Row],[Date]]+Weather[[#This Row],[WeatherHourlyBuckets]]</f>
        <v>45092.875</v>
      </c>
      <c r="E5233">
        <v>55.4</v>
      </c>
      <c r="F5233">
        <v>93.65</v>
      </c>
      <c r="G5233">
        <v>53.6</v>
      </c>
      <c r="H5233">
        <v>30.07</v>
      </c>
      <c r="I5233">
        <v>11</v>
      </c>
      <c r="J5233" t="s">
        <v>14</v>
      </c>
      <c r="L5233">
        <v>0.1</v>
      </c>
    </row>
    <row r="5234" spans="1:12" x14ac:dyDescent="0.25">
      <c r="A5234" s="1">
        <v>45092</v>
      </c>
      <c r="B5234" s="7">
        <v>0.90277777777777779</v>
      </c>
      <c r="C5234" s="7">
        <v>0.875</v>
      </c>
      <c r="D5234" s="8">
        <f>Weather[[#This Row],[Date]]+Weather[[#This Row],[WeatherHourlyBuckets]]</f>
        <v>45092.875</v>
      </c>
      <c r="E5234">
        <v>55.4</v>
      </c>
      <c r="F5234">
        <v>93.65</v>
      </c>
      <c r="G5234">
        <v>53.6</v>
      </c>
      <c r="H5234">
        <v>30.07</v>
      </c>
      <c r="I5234">
        <v>11</v>
      </c>
      <c r="J5234" t="s">
        <v>14</v>
      </c>
      <c r="L5234">
        <v>0.1</v>
      </c>
    </row>
    <row r="5235" spans="1:12" x14ac:dyDescent="0.25">
      <c r="A5235" s="1">
        <v>45092</v>
      </c>
      <c r="B5235" s="7">
        <v>0.89583333333333337</v>
      </c>
      <c r="C5235" s="7">
        <v>0.875</v>
      </c>
      <c r="D5235" s="8">
        <f>Weather[[#This Row],[Date]]+Weather[[#This Row],[WeatherHourlyBuckets]]</f>
        <v>45092.875</v>
      </c>
      <c r="E5235">
        <v>55.4</v>
      </c>
      <c r="F5235">
        <v>93.65</v>
      </c>
      <c r="G5235">
        <v>53.6</v>
      </c>
      <c r="H5235">
        <v>30.07</v>
      </c>
      <c r="I5235">
        <v>11</v>
      </c>
      <c r="J5235" t="s">
        <v>14</v>
      </c>
      <c r="L5235">
        <v>0.06</v>
      </c>
    </row>
    <row r="5236" spans="1:12" x14ac:dyDescent="0.25">
      <c r="A5236" s="1">
        <v>45092</v>
      </c>
      <c r="B5236" s="7">
        <v>0.88680555555555551</v>
      </c>
      <c r="C5236" s="7">
        <v>0.875</v>
      </c>
      <c r="D5236" s="8">
        <f>Weather[[#This Row],[Date]]+Weather[[#This Row],[WeatherHourlyBuckets]]</f>
        <v>45092.875</v>
      </c>
      <c r="E5236">
        <v>57.02</v>
      </c>
      <c r="F5236">
        <v>93.09</v>
      </c>
      <c r="G5236">
        <v>55.04</v>
      </c>
      <c r="H5236">
        <v>30.05</v>
      </c>
      <c r="I5236">
        <v>7</v>
      </c>
      <c r="J5236" t="s">
        <v>14</v>
      </c>
      <c r="L5236">
        <v>0.04</v>
      </c>
    </row>
    <row r="5237" spans="1:12" x14ac:dyDescent="0.25">
      <c r="A5237" s="1">
        <v>45092</v>
      </c>
      <c r="B5237" s="7">
        <v>0.88541666666666663</v>
      </c>
      <c r="C5237" s="7">
        <v>0.875</v>
      </c>
      <c r="D5237" s="8">
        <f>Weather[[#This Row],[Date]]+Weather[[#This Row],[WeatherHourlyBuckets]]</f>
        <v>45092.875</v>
      </c>
      <c r="E5237">
        <v>57.2</v>
      </c>
      <c r="F5237">
        <v>93.7</v>
      </c>
      <c r="G5237">
        <v>55.4</v>
      </c>
      <c r="H5237">
        <v>30.05</v>
      </c>
      <c r="I5237">
        <v>7</v>
      </c>
      <c r="J5237" t="s">
        <v>14</v>
      </c>
      <c r="L5237">
        <v>0.04</v>
      </c>
    </row>
    <row r="5238" spans="1:12" x14ac:dyDescent="0.25">
      <c r="A5238" s="1">
        <v>45092</v>
      </c>
      <c r="B5238" s="7">
        <v>0.88194444444444442</v>
      </c>
      <c r="C5238" s="7">
        <v>0.875</v>
      </c>
      <c r="D5238" s="8">
        <f>Weather[[#This Row],[Date]]+Weather[[#This Row],[WeatherHourlyBuckets]]</f>
        <v>45092.875</v>
      </c>
      <c r="E5238">
        <v>55.4</v>
      </c>
      <c r="F5238">
        <v>93.65</v>
      </c>
      <c r="G5238">
        <v>53.6</v>
      </c>
      <c r="H5238">
        <v>30.05</v>
      </c>
      <c r="I5238">
        <v>8</v>
      </c>
      <c r="J5238" t="s">
        <v>14</v>
      </c>
      <c r="L5238">
        <v>0.03</v>
      </c>
    </row>
    <row r="5239" spans="1:12" x14ac:dyDescent="0.25">
      <c r="A5239" s="1">
        <v>45092</v>
      </c>
      <c r="B5239" s="7">
        <v>0.87847222222222221</v>
      </c>
      <c r="C5239" s="7">
        <v>0.875</v>
      </c>
      <c r="D5239" s="8">
        <f>Weather[[#This Row],[Date]]+Weather[[#This Row],[WeatherHourlyBuckets]]</f>
        <v>45092.875</v>
      </c>
      <c r="E5239">
        <v>57.2</v>
      </c>
      <c r="F5239">
        <v>93.7</v>
      </c>
      <c r="G5239">
        <v>55.4</v>
      </c>
      <c r="H5239">
        <v>30.04</v>
      </c>
      <c r="I5239">
        <v>9</v>
      </c>
      <c r="J5239" t="s">
        <v>14</v>
      </c>
      <c r="L5239">
        <v>0.02</v>
      </c>
    </row>
    <row r="5240" spans="1:12" x14ac:dyDescent="0.25">
      <c r="A5240" s="1">
        <v>45092</v>
      </c>
      <c r="B5240" s="7">
        <v>0.86805555555555558</v>
      </c>
      <c r="C5240" s="7">
        <v>0.83333333333333337</v>
      </c>
      <c r="D5240" s="8">
        <f>Weather[[#This Row],[Date]]+Weather[[#This Row],[WeatherHourlyBuckets]]</f>
        <v>45092.833333333336</v>
      </c>
      <c r="E5240">
        <v>60.8</v>
      </c>
      <c r="F5240">
        <v>77.17</v>
      </c>
      <c r="G5240">
        <v>53.6</v>
      </c>
      <c r="H5240">
        <v>30.02</v>
      </c>
      <c r="I5240">
        <v>12</v>
      </c>
      <c r="J5240" t="s">
        <v>14</v>
      </c>
      <c r="L5240">
        <v>0.01</v>
      </c>
    </row>
    <row r="5241" spans="1:12" x14ac:dyDescent="0.25">
      <c r="A5241" s="1">
        <v>45092</v>
      </c>
      <c r="B5241" s="7">
        <v>0.86458333333333337</v>
      </c>
      <c r="C5241" s="7">
        <v>0.83333333333333337</v>
      </c>
      <c r="D5241" s="8">
        <f>Weather[[#This Row],[Date]]+Weather[[#This Row],[WeatherHourlyBuckets]]</f>
        <v>45092.833333333336</v>
      </c>
      <c r="E5241">
        <v>60.8</v>
      </c>
      <c r="F5241">
        <v>77.17</v>
      </c>
      <c r="G5241">
        <v>53.6</v>
      </c>
      <c r="H5241">
        <v>30.02</v>
      </c>
      <c r="I5241">
        <v>13</v>
      </c>
      <c r="J5241" t="s">
        <v>14</v>
      </c>
      <c r="L5241">
        <v>0.01</v>
      </c>
    </row>
    <row r="5242" spans="1:12" x14ac:dyDescent="0.25">
      <c r="A5242" s="1">
        <v>45092</v>
      </c>
      <c r="B5242" s="7">
        <v>0.86111111111111116</v>
      </c>
      <c r="C5242" s="7">
        <v>0.83333333333333337</v>
      </c>
      <c r="D5242" s="8">
        <f>Weather[[#This Row],[Date]]+Weather[[#This Row],[WeatherHourlyBuckets]]</f>
        <v>45092.833333333336</v>
      </c>
      <c r="E5242">
        <v>62.6</v>
      </c>
      <c r="F5242">
        <v>67.790000000000006</v>
      </c>
      <c r="G5242">
        <v>51.8</v>
      </c>
      <c r="H5242">
        <v>30.01</v>
      </c>
      <c r="I5242">
        <v>15</v>
      </c>
      <c r="J5242" t="s">
        <v>14</v>
      </c>
      <c r="L5242">
        <v>0.01</v>
      </c>
    </row>
    <row r="5243" spans="1:12" x14ac:dyDescent="0.25">
      <c r="A5243" s="1">
        <v>45092</v>
      </c>
      <c r="B5243" s="7">
        <v>0.85763888888888884</v>
      </c>
      <c r="C5243" s="7">
        <v>0.83333333333333337</v>
      </c>
      <c r="D5243" s="8">
        <f>Weather[[#This Row],[Date]]+Weather[[#This Row],[WeatherHourlyBuckets]]</f>
        <v>45092.833333333336</v>
      </c>
      <c r="E5243">
        <v>62.6</v>
      </c>
      <c r="F5243">
        <v>63.42</v>
      </c>
      <c r="G5243">
        <v>50</v>
      </c>
      <c r="H5243">
        <v>30.01</v>
      </c>
      <c r="I5243">
        <v>6</v>
      </c>
      <c r="J5243" t="s">
        <v>26</v>
      </c>
      <c r="L5243">
        <v>0.01</v>
      </c>
    </row>
    <row r="5244" spans="1:12" x14ac:dyDescent="0.25">
      <c r="A5244" s="1">
        <v>45092</v>
      </c>
      <c r="B5244" s="7">
        <v>0.85416666666666663</v>
      </c>
      <c r="C5244" s="7">
        <v>0.83333333333333337</v>
      </c>
      <c r="D5244" s="8">
        <f>Weather[[#This Row],[Date]]+Weather[[#This Row],[WeatherHourlyBuckets]]</f>
        <v>45092.833333333336</v>
      </c>
      <c r="E5244">
        <v>62.6</v>
      </c>
      <c r="F5244">
        <v>67.790000000000006</v>
      </c>
      <c r="G5244">
        <v>51.8</v>
      </c>
      <c r="H5244">
        <v>30</v>
      </c>
      <c r="I5244">
        <v>5</v>
      </c>
      <c r="J5244" t="s">
        <v>13</v>
      </c>
      <c r="L5244">
        <v>0.01</v>
      </c>
    </row>
    <row r="5245" spans="1:12" x14ac:dyDescent="0.25">
      <c r="A5245" s="1">
        <v>45091</v>
      </c>
      <c r="B5245" s="7">
        <v>0.86805555555555558</v>
      </c>
      <c r="C5245" s="7">
        <v>0.83333333333333337</v>
      </c>
      <c r="D5245" s="8">
        <f>Weather[[#This Row],[Date]]+Weather[[#This Row],[WeatherHourlyBuckets]]</f>
        <v>45091.833333333336</v>
      </c>
      <c r="E5245">
        <v>64.400000000000006</v>
      </c>
      <c r="F5245">
        <v>55.67</v>
      </c>
      <c r="G5245">
        <v>48.2</v>
      </c>
      <c r="H5245">
        <v>29.9</v>
      </c>
      <c r="I5245">
        <v>11</v>
      </c>
      <c r="J5245" t="s">
        <v>21</v>
      </c>
    </row>
    <row r="5246" spans="1:12" x14ac:dyDescent="0.25">
      <c r="A5246" s="1">
        <v>45091</v>
      </c>
      <c r="B5246" s="7">
        <v>0.86458333333333337</v>
      </c>
      <c r="C5246" s="7">
        <v>0.83333333333333337</v>
      </c>
      <c r="D5246" s="8">
        <f>Weather[[#This Row],[Date]]+Weather[[#This Row],[WeatherHourlyBuckets]]</f>
        <v>45091.833333333336</v>
      </c>
      <c r="E5246">
        <v>64.400000000000006</v>
      </c>
      <c r="F5246">
        <v>55.67</v>
      </c>
      <c r="G5246">
        <v>48.2</v>
      </c>
      <c r="H5246">
        <v>29.9</v>
      </c>
      <c r="I5246">
        <v>8</v>
      </c>
      <c r="J5246" t="s">
        <v>21</v>
      </c>
    </row>
    <row r="5247" spans="1:12" x14ac:dyDescent="0.25">
      <c r="A5247" s="1">
        <v>45091</v>
      </c>
      <c r="B5247" s="7">
        <v>0.85416666666666663</v>
      </c>
      <c r="C5247" s="7">
        <v>0.83333333333333337</v>
      </c>
      <c r="D5247" s="8">
        <f>Weather[[#This Row],[Date]]+Weather[[#This Row],[WeatherHourlyBuckets]]</f>
        <v>45091.833333333336</v>
      </c>
      <c r="E5247">
        <v>64.400000000000006</v>
      </c>
      <c r="F5247">
        <v>55.67</v>
      </c>
      <c r="G5247">
        <v>48.2</v>
      </c>
      <c r="H5247">
        <v>29.9</v>
      </c>
      <c r="I5247">
        <v>8</v>
      </c>
      <c r="J5247" t="s">
        <v>21</v>
      </c>
    </row>
    <row r="5248" spans="1:12" x14ac:dyDescent="0.25">
      <c r="A5248" s="1">
        <v>45091</v>
      </c>
      <c r="B5248" s="7">
        <v>0.83680555555555558</v>
      </c>
      <c r="C5248" s="7">
        <v>0.83333333333333337</v>
      </c>
      <c r="D5248" s="8">
        <f>Weather[[#This Row],[Date]]+Weather[[#This Row],[WeatherHourlyBuckets]]</f>
        <v>45091.833333333336</v>
      </c>
      <c r="E5248">
        <v>66.2</v>
      </c>
      <c r="F5248">
        <v>52.3</v>
      </c>
      <c r="G5248">
        <v>48.2</v>
      </c>
      <c r="H5248">
        <v>29.89</v>
      </c>
      <c r="I5248">
        <v>9</v>
      </c>
      <c r="J5248" t="s">
        <v>21</v>
      </c>
    </row>
    <row r="5249" spans="1:10" x14ac:dyDescent="0.25">
      <c r="A5249" s="1">
        <v>45091</v>
      </c>
      <c r="B5249" s="7">
        <v>0.83333333333333337</v>
      </c>
      <c r="C5249" s="7">
        <v>0.83333333333333337</v>
      </c>
      <c r="D5249" s="8">
        <f>Weather[[#This Row],[Date]]+Weather[[#This Row],[WeatherHourlyBuckets]]</f>
        <v>45091.833333333336</v>
      </c>
      <c r="E5249">
        <v>66.2</v>
      </c>
      <c r="F5249">
        <v>52.3</v>
      </c>
      <c r="G5249">
        <v>48.2</v>
      </c>
      <c r="H5249">
        <v>29.89</v>
      </c>
      <c r="I5249">
        <v>9</v>
      </c>
      <c r="J5249" t="s">
        <v>11</v>
      </c>
    </row>
    <row r="5250" spans="1:10" x14ac:dyDescent="0.25">
      <c r="A5250" s="1">
        <v>45091</v>
      </c>
      <c r="B5250" s="7">
        <v>0.82986111111111116</v>
      </c>
      <c r="C5250" s="7">
        <v>0.79166666666666663</v>
      </c>
      <c r="D5250" s="8">
        <f>Weather[[#This Row],[Date]]+Weather[[#This Row],[WeatherHourlyBuckets]]</f>
        <v>45091.791666666664</v>
      </c>
      <c r="E5250">
        <v>66.2</v>
      </c>
      <c r="F5250">
        <v>52.3</v>
      </c>
      <c r="G5250">
        <v>48.2</v>
      </c>
      <c r="H5250">
        <v>29.89</v>
      </c>
      <c r="I5250">
        <v>8</v>
      </c>
      <c r="J5250" t="s">
        <v>21</v>
      </c>
    </row>
    <row r="5251" spans="1:10" x14ac:dyDescent="0.25">
      <c r="A5251" s="1">
        <v>45091</v>
      </c>
      <c r="B5251" s="7">
        <v>0.82638888888888884</v>
      </c>
      <c r="C5251" s="7">
        <v>0.79166666666666663</v>
      </c>
      <c r="D5251" s="8">
        <f>Weather[[#This Row],[Date]]+Weather[[#This Row],[WeatherHourlyBuckets]]</f>
        <v>45091.791666666664</v>
      </c>
      <c r="E5251">
        <v>66.2</v>
      </c>
      <c r="F5251">
        <v>52.3</v>
      </c>
      <c r="G5251">
        <v>48.2</v>
      </c>
      <c r="H5251">
        <v>29.88</v>
      </c>
      <c r="I5251">
        <v>11</v>
      </c>
      <c r="J5251" t="s">
        <v>11</v>
      </c>
    </row>
    <row r="5252" spans="1:10" x14ac:dyDescent="0.25">
      <c r="A5252" s="1">
        <v>45091</v>
      </c>
      <c r="B5252" s="7">
        <v>0.82291666666666663</v>
      </c>
      <c r="C5252" s="7">
        <v>0.79166666666666663</v>
      </c>
      <c r="D5252" s="8">
        <f>Weather[[#This Row],[Date]]+Weather[[#This Row],[WeatherHourlyBuckets]]</f>
        <v>45091.791666666664</v>
      </c>
      <c r="E5252">
        <v>66.2</v>
      </c>
      <c r="F5252">
        <v>52.3</v>
      </c>
      <c r="G5252">
        <v>48.2</v>
      </c>
      <c r="H5252">
        <v>29.88</v>
      </c>
      <c r="I5252">
        <v>9</v>
      </c>
      <c r="J5252" t="s">
        <v>11</v>
      </c>
    </row>
    <row r="5253" spans="1:10" x14ac:dyDescent="0.25">
      <c r="A5253" s="1">
        <v>45091</v>
      </c>
      <c r="B5253" s="7">
        <v>0.81597222222222221</v>
      </c>
      <c r="C5253" s="7">
        <v>0.79166666666666663</v>
      </c>
      <c r="D5253" s="8">
        <f>Weather[[#This Row],[Date]]+Weather[[#This Row],[WeatherHourlyBuckets]]</f>
        <v>45091.791666666664</v>
      </c>
      <c r="E5253">
        <v>66.2</v>
      </c>
      <c r="F5253">
        <v>52.3</v>
      </c>
      <c r="G5253">
        <v>48.2</v>
      </c>
      <c r="H5253">
        <v>29.88</v>
      </c>
      <c r="I5253">
        <v>10</v>
      </c>
      <c r="J5253" t="s">
        <v>11</v>
      </c>
    </row>
    <row r="5254" spans="1:10" x14ac:dyDescent="0.25">
      <c r="A5254" s="1">
        <v>45091</v>
      </c>
      <c r="B5254" s="7">
        <v>0.75694444444444442</v>
      </c>
      <c r="C5254" s="7">
        <v>0.75</v>
      </c>
      <c r="D5254" s="8">
        <f>Weather[[#This Row],[Date]]+Weather[[#This Row],[WeatherHourlyBuckets]]</f>
        <v>45091.75</v>
      </c>
      <c r="E5254">
        <v>71.599999999999994</v>
      </c>
      <c r="F5254">
        <v>43.48</v>
      </c>
      <c r="G5254">
        <v>48.2</v>
      </c>
      <c r="H5254">
        <v>29.86</v>
      </c>
      <c r="I5254">
        <v>15</v>
      </c>
      <c r="J5254" t="s">
        <v>11</v>
      </c>
    </row>
    <row r="5255" spans="1:10" x14ac:dyDescent="0.25">
      <c r="A5255" s="1">
        <v>45091</v>
      </c>
      <c r="B5255" s="7">
        <v>0.75347222222222221</v>
      </c>
      <c r="C5255" s="7">
        <v>0.75</v>
      </c>
      <c r="D5255" s="8">
        <f>Weather[[#This Row],[Date]]+Weather[[#This Row],[WeatherHourlyBuckets]]</f>
        <v>45091.75</v>
      </c>
      <c r="E5255">
        <v>71.599999999999994</v>
      </c>
      <c r="F5255">
        <v>43.48</v>
      </c>
      <c r="G5255">
        <v>48.2</v>
      </c>
      <c r="H5255">
        <v>29.86</v>
      </c>
      <c r="I5255">
        <v>12</v>
      </c>
      <c r="J5255" t="s">
        <v>21</v>
      </c>
    </row>
    <row r="5256" spans="1:10" x14ac:dyDescent="0.25">
      <c r="A5256" s="1">
        <v>45091</v>
      </c>
      <c r="B5256" s="7">
        <v>0.74652777777777779</v>
      </c>
      <c r="C5256" s="7">
        <v>0.70833333333333337</v>
      </c>
      <c r="D5256" s="8">
        <f>Weather[[#This Row],[Date]]+Weather[[#This Row],[WeatherHourlyBuckets]]</f>
        <v>45091.708333333336</v>
      </c>
      <c r="E5256">
        <v>71.599999999999994</v>
      </c>
      <c r="F5256">
        <v>43.48</v>
      </c>
      <c r="G5256">
        <v>48.2</v>
      </c>
      <c r="H5256">
        <v>29.86</v>
      </c>
      <c r="I5256">
        <v>15</v>
      </c>
      <c r="J5256" t="s">
        <v>21</v>
      </c>
    </row>
    <row r="5257" spans="1:10" x14ac:dyDescent="0.25">
      <c r="A5257" s="1">
        <v>45091</v>
      </c>
      <c r="B5257" s="7">
        <v>0.74305555555555558</v>
      </c>
      <c r="C5257" s="7">
        <v>0.70833333333333337</v>
      </c>
      <c r="D5257" s="8">
        <f>Weather[[#This Row],[Date]]+Weather[[#This Row],[WeatherHourlyBuckets]]</f>
        <v>45091.708333333336</v>
      </c>
      <c r="E5257">
        <v>71.599999999999994</v>
      </c>
      <c r="F5257">
        <v>43.48</v>
      </c>
      <c r="G5257">
        <v>48.2</v>
      </c>
      <c r="H5257">
        <v>29.86</v>
      </c>
      <c r="I5257">
        <v>15</v>
      </c>
      <c r="J5257" t="s">
        <v>21</v>
      </c>
    </row>
    <row r="5258" spans="1:10" x14ac:dyDescent="0.25">
      <c r="A5258" s="1">
        <v>45091</v>
      </c>
      <c r="B5258" s="7">
        <v>0.73958333333333337</v>
      </c>
      <c r="C5258" s="7">
        <v>0.70833333333333337</v>
      </c>
      <c r="D5258" s="8">
        <f>Weather[[#This Row],[Date]]+Weather[[#This Row],[WeatherHourlyBuckets]]</f>
        <v>45091.708333333336</v>
      </c>
      <c r="E5258">
        <v>71.599999999999994</v>
      </c>
      <c r="F5258">
        <v>43.48</v>
      </c>
      <c r="G5258">
        <v>48.2</v>
      </c>
      <c r="H5258">
        <v>29.86</v>
      </c>
      <c r="I5258">
        <v>14</v>
      </c>
      <c r="J5258" t="s">
        <v>11</v>
      </c>
    </row>
    <row r="5259" spans="1:10" x14ac:dyDescent="0.25">
      <c r="A5259" s="1">
        <v>45091</v>
      </c>
      <c r="B5259" s="7">
        <v>0.73263888888888884</v>
      </c>
      <c r="C5259" s="7">
        <v>0.70833333333333337</v>
      </c>
      <c r="D5259" s="8">
        <f>Weather[[#This Row],[Date]]+Weather[[#This Row],[WeatherHourlyBuckets]]</f>
        <v>45091.708333333336</v>
      </c>
      <c r="E5259">
        <v>73.400000000000006</v>
      </c>
      <c r="F5259">
        <v>40.92</v>
      </c>
      <c r="G5259">
        <v>48.2</v>
      </c>
      <c r="H5259">
        <v>29.86</v>
      </c>
      <c r="I5259">
        <v>15</v>
      </c>
      <c r="J5259" t="s">
        <v>21</v>
      </c>
    </row>
    <row r="5260" spans="1:10" x14ac:dyDescent="0.25">
      <c r="A5260" s="1">
        <v>45091</v>
      </c>
      <c r="B5260" s="7">
        <v>0.72916666666666663</v>
      </c>
      <c r="C5260" s="7">
        <v>0.70833333333333337</v>
      </c>
      <c r="D5260" s="8">
        <f>Weather[[#This Row],[Date]]+Weather[[#This Row],[WeatherHourlyBuckets]]</f>
        <v>45091.708333333336</v>
      </c>
      <c r="E5260">
        <v>73.400000000000006</v>
      </c>
      <c r="F5260">
        <v>40.92</v>
      </c>
      <c r="G5260">
        <v>48.2</v>
      </c>
      <c r="H5260">
        <v>29.86</v>
      </c>
      <c r="I5260">
        <v>12</v>
      </c>
      <c r="J5260" t="s">
        <v>11</v>
      </c>
    </row>
    <row r="5261" spans="1:10" x14ac:dyDescent="0.25">
      <c r="A5261" s="1">
        <v>45091</v>
      </c>
      <c r="B5261" s="7">
        <v>0.95486111111111116</v>
      </c>
      <c r="C5261" s="7">
        <v>0.91666666666666663</v>
      </c>
      <c r="D5261" s="8">
        <f>Weather[[#This Row],[Date]]+Weather[[#This Row],[WeatherHourlyBuckets]]</f>
        <v>45091.916666666664</v>
      </c>
      <c r="E5261">
        <v>59</v>
      </c>
      <c r="F5261">
        <v>62.95</v>
      </c>
      <c r="G5261">
        <v>46.4</v>
      </c>
      <c r="H5261">
        <v>29.93</v>
      </c>
      <c r="I5261">
        <v>6</v>
      </c>
      <c r="J5261" t="s">
        <v>18</v>
      </c>
    </row>
    <row r="5262" spans="1:10" x14ac:dyDescent="0.25">
      <c r="A5262" s="1">
        <v>45091</v>
      </c>
      <c r="B5262" s="7">
        <v>0.95138888888888884</v>
      </c>
      <c r="C5262" s="7">
        <v>0.91666666666666663</v>
      </c>
      <c r="D5262" s="8">
        <f>Weather[[#This Row],[Date]]+Weather[[#This Row],[WeatherHourlyBuckets]]</f>
        <v>45091.916666666664</v>
      </c>
      <c r="E5262">
        <v>59</v>
      </c>
      <c r="F5262">
        <v>62.95</v>
      </c>
      <c r="G5262">
        <v>46.4</v>
      </c>
      <c r="H5262">
        <v>29.93</v>
      </c>
      <c r="I5262">
        <v>5</v>
      </c>
      <c r="J5262" t="s">
        <v>27</v>
      </c>
    </row>
    <row r="5263" spans="1:10" x14ac:dyDescent="0.25">
      <c r="A5263" s="1">
        <v>45091</v>
      </c>
      <c r="B5263" s="7">
        <v>0.94097222222222221</v>
      </c>
      <c r="C5263" s="7">
        <v>0.91666666666666663</v>
      </c>
      <c r="D5263" s="8">
        <f>Weather[[#This Row],[Date]]+Weather[[#This Row],[WeatherHourlyBuckets]]</f>
        <v>45091.916666666664</v>
      </c>
      <c r="E5263">
        <v>59</v>
      </c>
      <c r="F5263">
        <v>62.95</v>
      </c>
      <c r="G5263">
        <v>46.4</v>
      </c>
      <c r="H5263">
        <v>29.93</v>
      </c>
      <c r="I5263">
        <v>9</v>
      </c>
      <c r="J5263" t="s">
        <v>27</v>
      </c>
    </row>
    <row r="5264" spans="1:10" x14ac:dyDescent="0.25">
      <c r="A5264" s="1">
        <v>45091</v>
      </c>
      <c r="B5264" s="7">
        <v>0.92361111111111116</v>
      </c>
      <c r="C5264" s="7">
        <v>0.91666666666666663</v>
      </c>
      <c r="D5264" s="8">
        <f>Weather[[#This Row],[Date]]+Weather[[#This Row],[WeatherHourlyBuckets]]</f>
        <v>45091.916666666664</v>
      </c>
      <c r="E5264">
        <v>60.8</v>
      </c>
      <c r="F5264">
        <v>59.05</v>
      </c>
      <c r="G5264">
        <v>46.4</v>
      </c>
      <c r="H5264">
        <v>29.93</v>
      </c>
      <c r="I5264">
        <v>14</v>
      </c>
      <c r="J5264" t="s">
        <v>19</v>
      </c>
    </row>
    <row r="5265" spans="1:10" x14ac:dyDescent="0.25">
      <c r="A5265" s="1">
        <v>45091</v>
      </c>
      <c r="B5265" s="7">
        <v>0.91666666666666663</v>
      </c>
      <c r="C5265" s="7">
        <v>0.91666666666666663</v>
      </c>
      <c r="D5265" s="8">
        <f>Weather[[#This Row],[Date]]+Weather[[#This Row],[WeatherHourlyBuckets]]</f>
        <v>45091.916666666664</v>
      </c>
      <c r="E5265">
        <v>59</v>
      </c>
      <c r="F5265">
        <v>62.95</v>
      </c>
      <c r="G5265">
        <v>46.4</v>
      </c>
      <c r="H5265">
        <v>29.93</v>
      </c>
      <c r="I5265">
        <v>14</v>
      </c>
      <c r="J5265" t="s">
        <v>19</v>
      </c>
    </row>
    <row r="5266" spans="1:10" x14ac:dyDescent="0.25">
      <c r="A5266" s="1">
        <v>45091</v>
      </c>
      <c r="B5266" s="7">
        <v>0.91319444444444442</v>
      </c>
      <c r="C5266" s="7">
        <v>0.875</v>
      </c>
      <c r="D5266" s="8">
        <f>Weather[[#This Row],[Date]]+Weather[[#This Row],[WeatherHourlyBuckets]]</f>
        <v>45091.875</v>
      </c>
      <c r="E5266">
        <v>60.8</v>
      </c>
      <c r="F5266">
        <v>59.05</v>
      </c>
      <c r="G5266">
        <v>46.4</v>
      </c>
      <c r="H5266">
        <v>29.93</v>
      </c>
      <c r="I5266">
        <v>16</v>
      </c>
      <c r="J5266" t="s">
        <v>19</v>
      </c>
    </row>
    <row r="5267" spans="1:10" x14ac:dyDescent="0.25">
      <c r="A5267" s="1">
        <v>45091</v>
      </c>
      <c r="B5267" s="7">
        <v>0.86111111111111116</v>
      </c>
      <c r="C5267" s="7">
        <v>0.83333333333333337</v>
      </c>
      <c r="D5267" s="8">
        <f>Weather[[#This Row],[Date]]+Weather[[#This Row],[WeatherHourlyBuckets]]</f>
        <v>45091.833333333336</v>
      </c>
      <c r="E5267">
        <v>66.2</v>
      </c>
      <c r="F5267">
        <v>48.87</v>
      </c>
      <c r="G5267">
        <v>46.4</v>
      </c>
      <c r="H5267">
        <v>29.91</v>
      </c>
      <c r="I5267">
        <v>5</v>
      </c>
      <c r="J5267" t="s">
        <v>21</v>
      </c>
    </row>
    <row r="5268" spans="1:10" x14ac:dyDescent="0.25">
      <c r="A5268" s="1">
        <v>45091</v>
      </c>
      <c r="B5268" s="7">
        <v>0.85763888888888884</v>
      </c>
      <c r="C5268" s="7">
        <v>0.83333333333333337</v>
      </c>
      <c r="D5268" s="8">
        <f>Weather[[#This Row],[Date]]+Weather[[#This Row],[WeatherHourlyBuckets]]</f>
        <v>45091.833333333336</v>
      </c>
      <c r="E5268">
        <v>64.400000000000006</v>
      </c>
      <c r="F5268">
        <v>52.03</v>
      </c>
      <c r="G5268">
        <v>46.4</v>
      </c>
      <c r="H5268">
        <v>29.9</v>
      </c>
      <c r="I5268">
        <v>9</v>
      </c>
      <c r="J5268" t="s">
        <v>21</v>
      </c>
    </row>
    <row r="5269" spans="1:10" x14ac:dyDescent="0.25">
      <c r="A5269" s="1">
        <v>45091</v>
      </c>
      <c r="B5269" s="7">
        <v>0.84027777777777779</v>
      </c>
      <c r="C5269" s="7">
        <v>0.83333333333333337</v>
      </c>
      <c r="D5269" s="8">
        <f>Weather[[#This Row],[Date]]+Weather[[#This Row],[WeatherHourlyBuckets]]</f>
        <v>45091.833333333336</v>
      </c>
      <c r="E5269">
        <v>66.2</v>
      </c>
      <c r="F5269">
        <v>48.87</v>
      </c>
      <c r="G5269">
        <v>46.4</v>
      </c>
      <c r="H5269">
        <v>29.89</v>
      </c>
      <c r="I5269">
        <v>8</v>
      </c>
      <c r="J5269" t="s">
        <v>21</v>
      </c>
    </row>
    <row r="5270" spans="1:10" x14ac:dyDescent="0.25">
      <c r="A5270" s="1">
        <v>45091</v>
      </c>
      <c r="B5270" s="7">
        <v>0.81944444444444442</v>
      </c>
      <c r="C5270" s="7">
        <v>0.79166666666666663</v>
      </c>
      <c r="D5270" s="8">
        <f>Weather[[#This Row],[Date]]+Weather[[#This Row],[WeatherHourlyBuckets]]</f>
        <v>45091.791666666664</v>
      </c>
      <c r="E5270">
        <v>66.2</v>
      </c>
      <c r="F5270">
        <v>48.87</v>
      </c>
      <c r="G5270">
        <v>46.4</v>
      </c>
      <c r="H5270">
        <v>29.88</v>
      </c>
      <c r="I5270">
        <v>9</v>
      </c>
      <c r="J5270" t="s">
        <v>11</v>
      </c>
    </row>
    <row r="5271" spans="1:10" x14ac:dyDescent="0.25">
      <c r="A5271" s="1">
        <v>45091</v>
      </c>
      <c r="B5271" s="7">
        <v>0.8125</v>
      </c>
      <c r="C5271" s="7">
        <v>0.79166666666666663</v>
      </c>
      <c r="D5271" s="8">
        <f>Weather[[#This Row],[Date]]+Weather[[#This Row],[WeatherHourlyBuckets]]</f>
        <v>45091.791666666664</v>
      </c>
      <c r="E5271">
        <v>68</v>
      </c>
      <c r="F5271">
        <v>45.93</v>
      </c>
      <c r="G5271">
        <v>46.4</v>
      </c>
      <c r="H5271">
        <v>29.87</v>
      </c>
      <c r="I5271">
        <v>11</v>
      </c>
      <c r="J5271" t="s">
        <v>21</v>
      </c>
    </row>
    <row r="5272" spans="1:10" x14ac:dyDescent="0.25">
      <c r="A5272" s="1">
        <v>45091</v>
      </c>
      <c r="B5272" s="7">
        <v>0.79861111111111116</v>
      </c>
      <c r="C5272" s="7">
        <v>0.79166666666666663</v>
      </c>
      <c r="D5272" s="8">
        <f>Weather[[#This Row],[Date]]+Weather[[#This Row],[WeatherHourlyBuckets]]</f>
        <v>45091.791666666664</v>
      </c>
      <c r="E5272">
        <v>69.8</v>
      </c>
      <c r="F5272">
        <v>43.19</v>
      </c>
      <c r="G5272">
        <v>46.4</v>
      </c>
      <c r="H5272">
        <v>29.86</v>
      </c>
      <c r="I5272">
        <v>13</v>
      </c>
      <c r="J5272" t="s">
        <v>11</v>
      </c>
    </row>
    <row r="5273" spans="1:10" x14ac:dyDescent="0.25">
      <c r="A5273" s="1">
        <v>45091</v>
      </c>
      <c r="B5273" s="7">
        <v>0.79513888888888884</v>
      </c>
      <c r="C5273" s="7">
        <v>0.79166666666666663</v>
      </c>
      <c r="D5273" s="8">
        <f>Weather[[#This Row],[Date]]+Weather[[#This Row],[WeatherHourlyBuckets]]</f>
        <v>45091.791666666664</v>
      </c>
      <c r="E5273">
        <v>69.8</v>
      </c>
      <c r="F5273">
        <v>43.19</v>
      </c>
      <c r="G5273">
        <v>46.4</v>
      </c>
      <c r="H5273">
        <v>29.86</v>
      </c>
      <c r="I5273">
        <v>13</v>
      </c>
      <c r="J5273" t="s">
        <v>11</v>
      </c>
    </row>
    <row r="5274" spans="1:10" x14ac:dyDescent="0.25">
      <c r="A5274" s="1">
        <v>45091</v>
      </c>
      <c r="B5274" s="7">
        <v>0.79166666666666663</v>
      </c>
      <c r="C5274" s="7">
        <v>0.79166666666666663</v>
      </c>
      <c r="D5274" s="8">
        <f>Weather[[#This Row],[Date]]+Weather[[#This Row],[WeatherHourlyBuckets]]</f>
        <v>45091.791666666664</v>
      </c>
      <c r="E5274">
        <v>69.8</v>
      </c>
      <c r="F5274">
        <v>43.19</v>
      </c>
      <c r="G5274">
        <v>46.4</v>
      </c>
      <c r="H5274">
        <v>29.85</v>
      </c>
      <c r="I5274">
        <v>13</v>
      </c>
      <c r="J5274" t="s">
        <v>11</v>
      </c>
    </row>
    <row r="5275" spans="1:10" x14ac:dyDescent="0.25">
      <c r="A5275" s="1">
        <v>45091</v>
      </c>
      <c r="B5275" s="7">
        <v>0.78819444444444442</v>
      </c>
      <c r="C5275" s="7">
        <v>0.75</v>
      </c>
      <c r="D5275" s="8">
        <f>Weather[[#This Row],[Date]]+Weather[[#This Row],[WeatherHourlyBuckets]]</f>
        <v>45091.75</v>
      </c>
      <c r="E5275">
        <v>69.8</v>
      </c>
      <c r="F5275">
        <v>43.19</v>
      </c>
      <c r="G5275">
        <v>46.4</v>
      </c>
      <c r="H5275">
        <v>29.86</v>
      </c>
      <c r="I5275">
        <v>12</v>
      </c>
      <c r="J5275" t="s">
        <v>11</v>
      </c>
    </row>
    <row r="5276" spans="1:10" x14ac:dyDescent="0.25">
      <c r="A5276" s="1">
        <v>45091</v>
      </c>
      <c r="B5276" s="7">
        <v>0.78472222222222221</v>
      </c>
      <c r="C5276" s="7">
        <v>0.75</v>
      </c>
      <c r="D5276" s="8">
        <f>Weather[[#This Row],[Date]]+Weather[[#This Row],[WeatherHourlyBuckets]]</f>
        <v>45091.75</v>
      </c>
      <c r="E5276">
        <v>69.8</v>
      </c>
      <c r="F5276">
        <v>43.19</v>
      </c>
      <c r="G5276">
        <v>46.4</v>
      </c>
      <c r="H5276">
        <v>29.86</v>
      </c>
      <c r="I5276">
        <v>13</v>
      </c>
      <c r="J5276" t="s">
        <v>11</v>
      </c>
    </row>
    <row r="5277" spans="1:10" x14ac:dyDescent="0.25">
      <c r="A5277" s="1">
        <v>45091</v>
      </c>
      <c r="B5277" s="7">
        <v>0.77430555555555558</v>
      </c>
      <c r="C5277" s="7">
        <v>0.75</v>
      </c>
      <c r="D5277" s="8">
        <f>Weather[[#This Row],[Date]]+Weather[[#This Row],[WeatherHourlyBuckets]]</f>
        <v>45091.75</v>
      </c>
      <c r="E5277">
        <v>69.8</v>
      </c>
      <c r="F5277">
        <v>43.19</v>
      </c>
      <c r="G5277">
        <v>46.4</v>
      </c>
      <c r="H5277">
        <v>29.86</v>
      </c>
      <c r="I5277">
        <v>12</v>
      </c>
      <c r="J5277" t="s">
        <v>11</v>
      </c>
    </row>
    <row r="5278" spans="1:10" x14ac:dyDescent="0.25">
      <c r="A5278" s="1">
        <v>45091</v>
      </c>
      <c r="B5278" s="7">
        <v>0.71527777777777779</v>
      </c>
      <c r="C5278" s="7">
        <v>0.70833333333333337</v>
      </c>
      <c r="D5278" s="8">
        <f>Weather[[#This Row],[Date]]+Weather[[#This Row],[WeatherHourlyBuckets]]</f>
        <v>45091.708333333336</v>
      </c>
      <c r="E5278">
        <v>73.400000000000006</v>
      </c>
      <c r="F5278">
        <v>38.24</v>
      </c>
      <c r="G5278">
        <v>46.4</v>
      </c>
      <c r="H5278">
        <v>29.86</v>
      </c>
      <c r="I5278">
        <v>10</v>
      </c>
      <c r="J5278" t="s">
        <v>21</v>
      </c>
    </row>
    <row r="5279" spans="1:10" x14ac:dyDescent="0.25">
      <c r="A5279" s="1">
        <v>45091</v>
      </c>
      <c r="B5279" s="7">
        <v>0.71180555555555558</v>
      </c>
      <c r="C5279" s="7">
        <v>0.70833333333333337</v>
      </c>
      <c r="D5279" s="8">
        <f>Weather[[#This Row],[Date]]+Weather[[#This Row],[WeatherHourlyBuckets]]</f>
        <v>45091.708333333336</v>
      </c>
      <c r="E5279">
        <v>73.400000000000006</v>
      </c>
      <c r="F5279">
        <v>38.24</v>
      </c>
      <c r="G5279">
        <v>46.4</v>
      </c>
      <c r="H5279">
        <v>29.86</v>
      </c>
      <c r="I5279">
        <v>6</v>
      </c>
      <c r="J5279" t="s">
        <v>24</v>
      </c>
    </row>
    <row r="5280" spans="1:10" x14ac:dyDescent="0.25">
      <c r="A5280" s="1">
        <v>45091</v>
      </c>
      <c r="B5280" s="7">
        <v>0.70833333333333337</v>
      </c>
      <c r="C5280" s="7">
        <v>0.70833333333333337</v>
      </c>
      <c r="D5280" s="8">
        <f>Weather[[#This Row],[Date]]+Weather[[#This Row],[WeatherHourlyBuckets]]</f>
        <v>45091.708333333336</v>
      </c>
      <c r="E5280">
        <v>73.400000000000006</v>
      </c>
      <c r="F5280">
        <v>38.24</v>
      </c>
      <c r="G5280">
        <v>46.4</v>
      </c>
      <c r="H5280">
        <v>29.86</v>
      </c>
      <c r="I5280">
        <v>8</v>
      </c>
      <c r="J5280" t="s">
        <v>21</v>
      </c>
    </row>
    <row r="5281" spans="1:10" x14ac:dyDescent="0.25">
      <c r="A5281" s="1">
        <v>45091</v>
      </c>
      <c r="B5281" s="7">
        <v>0.70486111111111116</v>
      </c>
      <c r="C5281" s="7">
        <v>0.66666666666666663</v>
      </c>
      <c r="D5281" s="8">
        <f>Weather[[#This Row],[Date]]+Weather[[#This Row],[WeatherHourlyBuckets]]</f>
        <v>45091.666666666664</v>
      </c>
      <c r="E5281">
        <v>73.400000000000006</v>
      </c>
      <c r="F5281">
        <v>38.24</v>
      </c>
      <c r="G5281">
        <v>46.4</v>
      </c>
      <c r="H5281">
        <v>29.86</v>
      </c>
      <c r="I5281">
        <v>6</v>
      </c>
      <c r="J5281" t="s">
        <v>21</v>
      </c>
    </row>
    <row r="5282" spans="1:10" x14ac:dyDescent="0.25">
      <c r="A5282" s="1">
        <v>45091</v>
      </c>
      <c r="B5282" s="7">
        <v>0.70138888888888884</v>
      </c>
      <c r="C5282" s="7">
        <v>0.66666666666666663</v>
      </c>
      <c r="D5282" s="8">
        <f>Weather[[#This Row],[Date]]+Weather[[#This Row],[WeatherHourlyBuckets]]</f>
        <v>45091.666666666664</v>
      </c>
      <c r="E5282">
        <v>75.2</v>
      </c>
      <c r="F5282">
        <v>36.01</v>
      </c>
      <c r="G5282">
        <v>46.4</v>
      </c>
      <c r="H5282">
        <v>29.87</v>
      </c>
      <c r="I5282">
        <v>8</v>
      </c>
      <c r="J5282" t="s">
        <v>21</v>
      </c>
    </row>
    <row r="5283" spans="1:10" x14ac:dyDescent="0.25">
      <c r="A5283" s="1">
        <v>45091</v>
      </c>
      <c r="B5283" s="7">
        <v>0.6875</v>
      </c>
      <c r="C5283" s="7">
        <v>0.66666666666666663</v>
      </c>
      <c r="D5283" s="8">
        <f>Weather[[#This Row],[Date]]+Weather[[#This Row],[WeatherHourlyBuckets]]</f>
        <v>45091.666666666664</v>
      </c>
      <c r="E5283">
        <v>73.400000000000006</v>
      </c>
      <c r="F5283">
        <v>38.24</v>
      </c>
      <c r="G5283">
        <v>46.4</v>
      </c>
      <c r="H5283">
        <v>29.88</v>
      </c>
      <c r="I5283">
        <v>5</v>
      </c>
      <c r="J5283" t="s">
        <v>21</v>
      </c>
    </row>
    <row r="5284" spans="1:10" x14ac:dyDescent="0.25">
      <c r="A5284" s="1">
        <v>45091</v>
      </c>
      <c r="B5284" s="7">
        <v>0.67361111111111116</v>
      </c>
      <c r="C5284" s="7">
        <v>0.66666666666666663</v>
      </c>
      <c r="D5284" s="8">
        <f>Weather[[#This Row],[Date]]+Weather[[#This Row],[WeatherHourlyBuckets]]</f>
        <v>45091.666666666664</v>
      </c>
      <c r="E5284">
        <v>75.2</v>
      </c>
      <c r="F5284">
        <v>36.01</v>
      </c>
      <c r="G5284">
        <v>46.4</v>
      </c>
      <c r="H5284">
        <v>29.88</v>
      </c>
      <c r="I5284">
        <v>5</v>
      </c>
      <c r="J5284" t="s">
        <v>22</v>
      </c>
    </row>
    <row r="5285" spans="1:10" x14ac:dyDescent="0.25">
      <c r="A5285" s="1">
        <v>45091</v>
      </c>
      <c r="B5285" s="7">
        <v>0.66319444444444442</v>
      </c>
      <c r="C5285" s="7">
        <v>0.625</v>
      </c>
      <c r="D5285" s="8">
        <f>Weather[[#This Row],[Date]]+Weather[[#This Row],[WeatherHourlyBuckets]]</f>
        <v>45091.625</v>
      </c>
      <c r="E5285">
        <v>73.400000000000006</v>
      </c>
      <c r="F5285">
        <v>38.24</v>
      </c>
      <c r="G5285">
        <v>46.4</v>
      </c>
      <c r="H5285">
        <v>29.89</v>
      </c>
      <c r="I5285">
        <v>5</v>
      </c>
      <c r="J5285" t="s">
        <v>21</v>
      </c>
    </row>
    <row r="5286" spans="1:10" x14ac:dyDescent="0.25">
      <c r="A5286" s="1">
        <v>45091</v>
      </c>
      <c r="B5286" s="7">
        <v>0.64930555555555558</v>
      </c>
      <c r="C5286" s="7">
        <v>0.625</v>
      </c>
      <c r="D5286" s="8">
        <f>Weather[[#This Row],[Date]]+Weather[[#This Row],[WeatherHourlyBuckets]]</f>
        <v>45091.625</v>
      </c>
      <c r="E5286">
        <v>75.2</v>
      </c>
      <c r="F5286">
        <v>36.01</v>
      </c>
      <c r="G5286">
        <v>46.4</v>
      </c>
      <c r="H5286">
        <v>29.89</v>
      </c>
      <c r="I5286">
        <v>6</v>
      </c>
      <c r="J5286" t="s">
        <v>11</v>
      </c>
    </row>
    <row r="5287" spans="1:10" x14ac:dyDescent="0.25">
      <c r="A5287" s="1">
        <v>45091</v>
      </c>
      <c r="B5287" s="7">
        <v>0.54166666666666663</v>
      </c>
      <c r="C5287" s="7">
        <v>0.54166666666666663</v>
      </c>
      <c r="D5287" s="8">
        <f>Weather[[#This Row],[Date]]+Weather[[#This Row],[WeatherHourlyBuckets]]</f>
        <v>45091.541666666664</v>
      </c>
      <c r="E5287">
        <v>71.599999999999994</v>
      </c>
      <c r="F5287">
        <v>40.630000000000003</v>
      </c>
      <c r="G5287">
        <v>46.4</v>
      </c>
      <c r="H5287">
        <v>29.94</v>
      </c>
      <c r="I5287">
        <v>7</v>
      </c>
      <c r="J5287" t="s">
        <v>21</v>
      </c>
    </row>
    <row r="5288" spans="1:10" x14ac:dyDescent="0.25">
      <c r="A5288" s="1">
        <v>45091</v>
      </c>
      <c r="B5288" s="7">
        <v>0.34027777777777779</v>
      </c>
      <c r="C5288" s="7">
        <v>0.33333333333333331</v>
      </c>
      <c r="D5288" s="8">
        <f>Weather[[#This Row],[Date]]+Weather[[#This Row],[WeatherHourlyBuckets]]</f>
        <v>45091.333333333336</v>
      </c>
      <c r="E5288">
        <v>57.2</v>
      </c>
      <c r="F5288">
        <v>67.150000000000006</v>
      </c>
      <c r="G5288">
        <v>46.4</v>
      </c>
      <c r="H5288">
        <v>30</v>
      </c>
      <c r="J5288" t="s">
        <v>20</v>
      </c>
    </row>
    <row r="5289" spans="1:10" x14ac:dyDescent="0.25">
      <c r="A5289" s="1">
        <v>45091</v>
      </c>
      <c r="B5289" s="7">
        <v>0.3298611111111111</v>
      </c>
      <c r="C5289" s="7">
        <v>0.29166666666666669</v>
      </c>
      <c r="D5289" s="8">
        <f>Weather[[#This Row],[Date]]+Weather[[#This Row],[WeatherHourlyBuckets]]</f>
        <v>45091.291666666664</v>
      </c>
      <c r="E5289">
        <v>57.2</v>
      </c>
      <c r="F5289">
        <v>67.150000000000006</v>
      </c>
      <c r="G5289">
        <v>46.4</v>
      </c>
      <c r="H5289">
        <v>29.99</v>
      </c>
      <c r="J5289" t="s">
        <v>20</v>
      </c>
    </row>
    <row r="5290" spans="1:10" x14ac:dyDescent="0.25">
      <c r="A5290" s="1">
        <v>45091</v>
      </c>
      <c r="B5290" s="7">
        <v>0.3263888888888889</v>
      </c>
      <c r="C5290" s="7">
        <v>0.29166666666666669</v>
      </c>
      <c r="D5290" s="8">
        <f>Weather[[#This Row],[Date]]+Weather[[#This Row],[WeatherHourlyBuckets]]</f>
        <v>45091.291666666664</v>
      </c>
      <c r="E5290">
        <v>55.4</v>
      </c>
      <c r="F5290">
        <v>71.66</v>
      </c>
      <c r="G5290">
        <v>46.4</v>
      </c>
      <c r="H5290">
        <v>29.99</v>
      </c>
      <c r="J5290" t="s">
        <v>20</v>
      </c>
    </row>
    <row r="5291" spans="1:10" x14ac:dyDescent="0.25">
      <c r="A5291" s="1">
        <v>45091</v>
      </c>
      <c r="B5291" s="7">
        <v>0.32291666666666669</v>
      </c>
      <c r="C5291" s="7">
        <v>0.29166666666666669</v>
      </c>
      <c r="D5291" s="8">
        <f>Weather[[#This Row],[Date]]+Weather[[#This Row],[WeatherHourlyBuckets]]</f>
        <v>45091.291666666664</v>
      </c>
      <c r="E5291">
        <v>55.4</v>
      </c>
      <c r="F5291">
        <v>71.66</v>
      </c>
      <c r="G5291">
        <v>46.4</v>
      </c>
      <c r="H5291">
        <v>29.99</v>
      </c>
      <c r="J5291" t="s">
        <v>20</v>
      </c>
    </row>
    <row r="5292" spans="1:10" x14ac:dyDescent="0.25">
      <c r="A5292" s="1">
        <v>45091</v>
      </c>
      <c r="B5292" s="7">
        <v>0.31944444444444442</v>
      </c>
      <c r="C5292" s="7">
        <v>0.29166666666666669</v>
      </c>
      <c r="D5292" s="8">
        <f>Weather[[#This Row],[Date]]+Weather[[#This Row],[WeatherHourlyBuckets]]</f>
        <v>45091.291666666664</v>
      </c>
      <c r="E5292">
        <v>55.4</v>
      </c>
      <c r="F5292">
        <v>71.66</v>
      </c>
      <c r="G5292">
        <v>46.4</v>
      </c>
      <c r="H5292">
        <v>29.99</v>
      </c>
      <c r="J5292" t="s">
        <v>20</v>
      </c>
    </row>
    <row r="5293" spans="1:10" x14ac:dyDescent="0.25">
      <c r="A5293" s="1">
        <v>45091</v>
      </c>
      <c r="B5293" s="7">
        <v>0.31597222222222221</v>
      </c>
      <c r="C5293" s="7">
        <v>0.29166666666666669</v>
      </c>
      <c r="D5293" s="8">
        <f>Weather[[#This Row],[Date]]+Weather[[#This Row],[WeatherHourlyBuckets]]</f>
        <v>45091.291666666664</v>
      </c>
      <c r="E5293">
        <v>55.4</v>
      </c>
      <c r="F5293">
        <v>71.66</v>
      </c>
      <c r="G5293">
        <v>46.4</v>
      </c>
      <c r="H5293">
        <v>29.99</v>
      </c>
      <c r="J5293" t="s">
        <v>20</v>
      </c>
    </row>
    <row r="5294" spans="1:10" x14ac:dyDescent="0.25">
      <c r="A5294" s="1">
        <v>45091</v>
      </c>
      <c r="B5294" s="7">
        <v>0.3125</v>
      </c>
      <c r="C5294" s="7">
        <v>0.29166666666666669</v>
      </c>
      <c r="D5294" s="8">
        <f>Weather[[#This Row],[Date]]+Weather[[#This Row],[WeatherHourlyBuckets]]</f>
        <v>45091.291666666664</v>
      </c>
      <c r="E5294">
        <v>53.6</v>
      </c>
      <c r="F5294">
        <v>76.52</v>
      </c>
      <c r="G5294">
        <v>46.4</v>
      </c>
      <c r="H5294">
        <v>29.99</v>
      </c>
      <c r="J5294" t="s">
        <v>20</v>
      </c>
    </row>
    <row r="5295" spans="1:10" x14ac:dyDescent="0.25">
      <c r="A5295" s="1">
        <v>45091</v>
      </c>
      <c r="B5295" s="7">
        <v>0.99652777777777779</v>
      </c>
      <c r="C5295" s="7">
        <v>0.95833333333333337</v>
      </c>
      <c r="D5295" s="8">
        <f>Weather[[#This Row],[Date]]+Weather[[#This Row],[WeatherHourlyBuckets]]</f>
        <v>45091.958333333336</v>
      </c>
      <c r="E5295">
        <v>59</v>
      </c>
      <c r="F5295">
        <v>58.8</v>
      </c>
      <c r="G5295">
        <v>44.6</v>
      </c>
      <c r="H5295">
        <v>29.92</v>
      </c>
      <c r="I5295">
        <v>8</v>
      </c>
      <c r="J5295" t="s">
        <v>24</v>
      </c>
    </row>
    <row r="5296" spans="1:10" x14ac:dyDescent="0.25">
      <c r="A5296" s="1">
        <v>45091</v>
      </c>
      <c r="B5296" s="7">
        <v>0.99305555555555558</v>
      </c>
      <c r="C5296" s="7">
        <v>0.95833333333333337</v>
      </c>
      <c r="D5296" s="8">
        <f>Weather[[#This Row],[Date]]+Weather[[#This Row],[WeatherHourlyBuckets]]</f>
        <v>45091.958333333336</v>
      </c>
      <c r="E5296">
        <v>59</v>
      </c>
      <c r="F5296">
        <v>58.8</v>
      </c>
      <c r="G5296">
        <v>44.6</v>
      </c>
      <c r="H5296">
        <v>29.92</v>
      </c>
      <c r="I5296">
        <v>7</v>
      </c>
      <c r="J5296" t="s">
        <v>19</v>
      </c>
    </row>
    <row r="5297" spans="1:10" x14ac:dyDescent="0.25">
      <c r="A5297" s="1">
        <v>45091</v>
      </c>
      <c r="B5297" s="7">
        <v>0.98958333333333337</v>
      </c>
      <c r="C5297" s="7">
        <v>0.95833333333333337</v>
      </c>
      <c r="D5297" s="8">
        <f>Weather[[#This Row],[Date]]+Weather[[#This Row],[WeatherHourlyBuckets]]</f>
        <v>45091.958333333336</v>
      </c>
      <c r="E5297">
        <v>59</v>
      </c>
      <c r="F5297">
        <v>58.8</v>
      </c>
      <c r="G5297">
        <v>44.6</v>
      </c>
      <c r="H5297">
        <v>29.92</v>
      </c>
      <c r="I5297">
        <v>9</v>
      </c>
      <c r="J5297" t="s">
        <v>27</v>
      </c>
    </row>
    <row r="5298" spans="1:10" x14ac:dyDescent="0.25">
      <c r="A5298" s="1">
        <v>45091</v>
      </c>
      <c r="B5298" s="7">
        <v>0.98611111111111116</v>
      </c>
      <c r="C5298" s="7">
        <v>0.95833333333333337</v>
      </c>
      <c r="D5298" s="8">
        <f>Weather[[#This Row],[Date]]+Weather[[#This Row],[WeatherHourlyBuckets]]</f>
        <v>45091.958333333336</v>
      </c>
      <c r="E5298">
        <v>60.8</v>
      </c>
      <c r="F5298">
        <v>55.15</v>
      </c>
      <c r="G5298">
        <v>44.6</v>
      </c>
      <c r="H5298">
        <v>29.92</v>
      </c>
      <c r="I5298">
        <v>10</v>
      </c>
      <c r="J5298" t="s">
        <v>27</v>
      </c>
    </row>
    <row r="5299" spans="1:10" x14ac:dyDescent="0.25">
      <c r="A5299" s="1">
        <v>45091</v>
      </c>
      <c r="B5299" s="7">
        <v>0.98263888888888884</v>
      </c>
      <c r="C5299" s="7">
        <v>0.95833333333333337</v>
      </c>
      <c r="D5299" s="8">
        <f>Weather[[#This Row],[Date]]+Weather[[#This Row],[WeatherHourlyBuckets]]</f>
        <v>45091.958333333336</v>
      </c>
      <c r="E5299">
        <v>60.8</v>
      </c>
      <c r="F5299">
        <v>55.15</v>
      </c>
      <c r="G5299">
        <v>44.6</v>
      </c>
      <c r="H5299">
        <v>29.93</v>
      </c>
      <c r="I5299">
        <v>11</v>
      </c>
      <c r="J5299" t="s">
        <v>27</v>
      </c>
    </row>
    <row r="5300" spans="1:10" x14ac:dyDescent="0.25">
      <c r="A5300" s="1">
        <v>45091</v>
      </c>
      <c r="B5300" s="7">
        <v>0.97916666666666663</v>
      </c>
      <c r="C5300" s="7">
        <v>0.95833333333333337</v>
      </c>
      <c r="D5300" s="8">
        <f>Weather[[#This Row],[Date]]+Weather[[#This Row],[WeatherHourlyBuckets]]</f>
        <v>45091.958333333336</v>
      </c>
      <c r="E5300">
        <v>60.8</v>
      </c>
      <c r="F5300">
        <v>55.15</v>
      </c>
      <c r="G5300">
        <v>44.6</v>
      </c>
      <c r="H5300">
        <v>29.93</v>
      </c>
      <c r="I5300">
        <v>13</v>
      </c>
      <c r="J5300" t="s">
        <v>24</v>
      </c>
    </row>
    <row r="5301" spans="1:10" x14ac:dyDescent="0.25">
      <c r="A5301" s="1">
        <v>45091</v>
      </c>
      <c r="B5301" s="7">
        <v>0.95833333333333337</v>
      </c>
      <c r="C5301" s="7">
        <v>0.95833333333333337</v>
      </c>
      <c r="D5301" s="8">
        <f>Weather[[#This Row],[Date]]+Weather[[#This Row],[WeatherHourlyBuckets]]</f>
        <v>45091.958333333336</v>
      </c>
      <c r="E5301">
        <v>60.8</v>
      </c>
      <c r="F5301">
        <v>55.15</v>
      </c>
      <c r="G5301">
        <v>44.6</v>
      </c>
      <c r="H5301">
        <v>29.92</v>
      </c>
      <c r="I5301">
        <v>7</v>
      </c>
      <c r="J5301" t="s">
        <v>18</v>
      </c>
    </row>
    <row r="5302" spans="1:10" x14ac:dyDescent="0.25">
      <c r="A5302" s="1">
        <v>45091</v>
      </c>
      <c r="B5302" s="7">
        <v>0.94791666666666663</v>
      </c>
      <c r="C5302" s="7">
        <v>0.91666666666666663</v>
      </c>
      <c r="D5302" s="8">
        <f>Weather[[#This Row],[Date]]+Weather[[#This Row],[WeatherHourlyBuckets]]</f>
        <v>45091.916666666664</v>
      </c>
      <c r="E5302">
        <v>59</v>
      </c>
      <c r="F5302">
        <v>58.8</v>
      </c>
      <c r="G5302">
        <v>44.6</v>
      </c>
      <c r="H5302">
        <v>29.93</v>
      </c>
      <c r="I5302">
        <v>5</v>
      </c>
      <c r="J5302" t="s">
        <v>24</v>
      </c>
    </row>
    <row r="5303" spans="1:10" x14ac:dyDescent="0.25">
      <c r="A5303" s="1">
        <v>45091</v>
      </c>
      <c r="B5303" s="7">
        <v>0.9375</v>
      </c>
      <c r="C5303" s="7">
        <v>0.91666666666666663</v>
      </c>
      <c r="D5303" s="8">
        <f>Weather[[#This Row],[Date]]+Weather[[#This Row],[WeatherHourlyBuckets]]</f>
        <v>45091.916666666664</v>
      </c>
      <c r="E5303">
        <v>60.8</v>
      </c>
      <c r="F5303">
        <v>55.15</v>
      </c>
      <c r="G5303">
        <v>44.6</v>
      </c>
      <c r="H5303">
        <v>29.93</v>
      </c>
      <c r="I5303">
        <v>13</v>
      </c>
      <c r="J5303" t="s">
        <v>19</v>
      </c>
    </row>
    <row r="5304" spans="1:10" x14ac:dyDescent="0.25">
      <c r="A5304" s="1">
        <v>45091</v>
      </c>
      <c r="B5304" s="7">
        <v>0.69791666666666663</v>
      </c>
      <c r="C5304" s="7">
        <v>0.66666666666666663</v>
      </c>
      <c r="D5304" s="8">
        <f>Weather[[#This Row],[Date]]+Weather[[#This Row],[WeatherHourlyBuckets]]</f>
        <v>45091.666666666664</v>
      </c>
      <c r="E5304">
        <v>73.400000000000006</v>
      </c>
      <c r="F5304">
        <v>35.72</v>
      </c>
      <c r="G5304">
        <v>44.6</v>
      </c>
      <c r="H5304">
        <v>29.87</v>
      </c>
      <c r="I5304">
        <v>5</v>
      </c>
      <c r="J5304" t="s">
        <v>21</v>
      </c>
    </row>
    <row r="5305" spans="1:10" x14ac:dyDescent="0.25">
      <c r="A5305" s="1">
        <v>45091</v>
      </c>
      <c r="B5305" s="7">
        <v>0.69444444444444442</v>
      </c>
      <c r="C5305" s="7">
        <v>0.66666666666666663</v>
      </c>
      <c r="D5305" s="8">
        <f>Weather[[#This Row],[Date]]+Weather[[#This Row],[WeatherHourlyBuckets]]</f>
        <v>45091.666666666664</v>
      </c>
      <c r="E5305">
        <v>73.400000000000006</v>
      </c>
      <c r="F5305">
        <v>35.72</v>
      </c>
      <c r="G5305">
        <v>44.6</v>
      </c>
      <c r="H5305">
        <v>29.87</v>
      </c>
      <c r="I5305">
        <v>8</v>
      </c>
      <c r="J5305" t="s">
        <v>21</v>
      </c>
    </row>
    <row r="5306" spans="1:10" x14ac:dyDescent="0.25">
      <c r="A5306" s="1">
        <v>45091</v>
      </c>
      <c r="B5306" s="7">
        <v>0.67013888888888884</v>
      </c>
      <c r="C5306" s="7">
        <v>0.66666666666666663</v>
      </c>
      <c r="D5306" s="8">
        <f>Weather[[#This Row],[Date]]+Weather[[#This Row],[WeatherHourlyBuckets]]</f>
        <v>45091.666666666664</v>
      </c>
      <c r="E5306">
        <v>73.400000000000006</v>
      </c>
      <c r="F5306">
        <v>35.72</v>
      </c>
      <c r="G5306">
        <v>44.6</v>
      </c>
      <c r="H5306">
        <v>29.89</v>
      </c>
      <c r="I5306">
        <v>5</v>
      </c>
      <c r="J5306" t="s">
        <v>11</v>
      </c>
    </row>
    <row r="5307" spans="1:10" x14ac:dyDescent="0.25">
      <c r="A5307" s="1">
        <v>45091</v>
      </c>
      <c r="B5307" s="7">
        <v>0.66666666666666663</v>
      </c>
      <c r="C5307" s="7">
        <v>0.66666666666666663</v>
      </c>
      <c r="D5307" s="8">
        <f>Weather[[#This Row],[Date]]+Weather[[#This Row],[WeatherHourlyBuckets]]</f>
        <v>45091.666666666664</v>
      </c>
      <c r="E5307">
        <v>73.400000000000006</v>
      </c>
      <c r="F5307">
        <v>35.72</v>
      </c>
      <c r="G5307">
        <v>44.6</v>
      </c>
      <c r="H5307">
        <v>29.89</v>
      </c>
      <c r="I5307">
        <v>4</v>
      </c>
      <c r="J5307" t="s">
        <v>24</v>
      </c>
    </row>
    <row r="5308" spans="1:10" x14ac:dyDescent="0.25">
      <c r="A5308" s="1">
        <v>45091</v>
      </c>
      <c r="B5308" s="7">
        <v>0.65972222222222221</v>
      </c>
      <c r="C5308" s="7">
        <v>0.625</v>
      </c>
      <c r="D5308" s="8">
        <f>Weather[[#This Row],[Date]]+Weather[[#This Row],[WeatherHourlyBuckets]]</f>
        <v>45091.625</v>
      </c>
      <c r="E5308">
        <v>73.400000000000006</v>
      </c>
      <c r="F5308">
        <v>35.72</v>
      </c>
      <c r="G5308">
        <v>44.6</v>
      </c>
      <c r="H5308">
        <v>29.89</v>
      </c>
      <c r="I5308">
        <v>3</v>
      </c>
      <c r="J5308" t="s">
        <v>11</v>
      </c>
    </row>
    <row r="5309" spans="1:10" x14ac:dyDescent="0.25">
      <c r="A5309" s="1">
        <v>45091</v>
      </c>
      <c r="B5309" s="7">
        <v>0.65625</v>
      </c>
      <c r="C5309" s="7">
        <v>0.625</v>
      </c>
      <c r="D5309" s="8">
        <f>Weather[[#This Row],[Date]]+Weather[[#This Row],[WeatherHourlyBuckets]]</f>
        <v>45091.625</v>
      </c>
      <c r="E5309">
        <v>73.400000000000006</v>
      </c>
      <c r="F5309">
        <v>35.72</v>
      </c>
      <c r="G5309">
        <v>44.6</v>
      </c>
      <c r="H5309">
        <v>29.89</v>
      </c>
      <c r="I5309">
        <v>8</v>
      </c>
      <c r="J5309" t="s">
        <v>21</v>
      </c>
    </row>
    <row r="5310" spans="1:10" x14ac:dyDescent="0.25">
      <c r="A5310" s="1">
        <v>45091</v>
      </c>
      <c r="B5310" s="7">
        <v>0.65277777777777779</v>
      </c>
      <c r="C5310" s="7">
        <v>0.625</v>
      </c>
      <c r="D5310" s="8">
        <f>Weather[[#This Row],[Date]]+Weather[[#This Row],[WeatherHourlyBuckets]]</f>
        <v>45091.625</v>
      </c>
      <c r="E5310">
        <v>73.400000000000006</v>
      </c>
      <c r="F5310">
        <v>35.72</v>
      </c>
      <c r="G5310">
        <v>44.6</v>
      </c>
      <c r="H5310">
        <v>29.89</v>
      </c>
      <c r="I5310">
        <v>7</v>
      </c>
      <c r="J5310" t="s">
        <v>22</v>
      </c>
    </row>
    <row r="5311" spans="1:10" x14ac:dyDescent="0.25">
      <c r="A5311" s="1">
        <v>45091</v>
      </c>
      <c r="B5311" s="7">
        <v>0.64583333333333337</v>
      </c>
      <c r="C5311" s="7">
        <v>0.625</v>
      </c>
      <c r="D5311" s="8">
        <f>Weather[[#This Row],[Date]]+Weather[[#This Row],[WeatherHourlyBuckets]]</f>
        <v>45091.625</v>
      </c>
      <c r="E5311">
        <v>73.400000000000006</v>
      </c>
      <c r="F5311">
        <v>35.72</v>
      </c>
      <c r="G5311">
        <v>44.6</v>
      </c>
      <c r="H5311">
        <v>29.9</v>
      </c>
      <c r="I5311">
        <v>8</v>
      </c>
      <c r="J5311" t="s">
        <v>22</v>
      </c>
    </row>
    <row r="5312" spans="1:10" x14ac:dyDescent="0.25">
      <c r="A5312" s="1">
        <v>45091</v>
      </c>
      <c r="B5312" s="7">
        <v>0.63194444444444442</v>
      </c>
      <c r="C5312" s="7">
        <v>0.625</v>
      </c>
      <c r="D5312" s="8">
        <f>Weather[[#This Row],[Date]]+Weather[[#This Row],[WeatherHourlyBuckets]]</f>
        <v>45091.625</v>
      </c>
      <c r="E5312">
        <v>71.599999999999994</v>
      </c>
      <c r="F5312">
        <v>37.950000000000003</v>
      </c>
      <c r="G5312">
        <v>44.6</v>
      </c>
      <c r="H5312">
        <v>29.91</v>
      </c>
      <c r="I5312">
        <v>4</v>
      </c>
      <c r="J5312" t="s">
        <v>21</v>
      </c>
    </row>
    <row r="5313" spans="1:10" x14ac:dyDescent="0.25">
      <c r="A5313" s="1">
        <v>45091</v>
      </c>
      <c r="B5313" s="7">
        <v>0.625</v>
      </c>
      <c r="C5313" s="7">
        <v>0.625</v>
      </c>
      <c r="D5313" s="8">
        <f>Weather[[#This Row],[Date]]+Weather[[#This Row],[WeatherHourlyBuckets]]</f>
        <v>45091.625</v>
      </c>
      <c r="E5313">
        <v>73.400000000000006</v>
      </c>
      <c r="F5313">
        <v>35.72</v>
      </c>
      <c r="G5313">
        <v>44.6</v>
      </c>
      <c r="H5313">
        <v>29.91</v>
      </c>
      <c r="I5313">
        <v>7</v>
      </c>
      <c r="J5313" t="s">
        <v>22</v>
      </c>
    </row>
    <row r="5314" spans="1:10" x14ac:dyDescent="0.25">
      <c r="A5314" s="1">
        <v>45091</v>
      </c>
      <c r="B5314" s="7">
        <v>0.61458333333333337</v>
      </c>
      <c r="C5314" s="7">
        <v>0.58333333333333337</v>
      </c>
      <c r="D5314" s="8">
        <f>Weather[[#This Row],[Date]]+Weather[[#This Row],[WeatherHourlyBuckets]]</f>
        <v>45091.583333333336</v>
      </c>
      <c r="E5314">
        <v>73.400000000000006</v>
      </c>
      <c r="F5314">
        <v>35.72</v>
      </c>
      <c r="G5314">
        <v>44.6</v>
      </c>
      <c r="H5314">
        <v>29.92</v>
      </c>
      <c r="I5314">
        <v>4</v>
      </c>
      <c r="J5314" t="s">
        <v>18</v>
      </c>
    </row>
    <row r="5315" spans="1:10" x14ac:dyDescent="0.25">
      <c r="A5315" s="1">
        <v>45091</v>
      </c>
      <c r="B5315" s="7">
        <v>0.61111111111111116</v>
      </c>
      <c r="C5315" s="7">
        <v>0.58333333333333337</v>
      </c>
      <c r="D5315" s="8">
        <f>Weather[[#This Row],[Date]]+Weather[[#This Row],[WeatherHourlyBuckets]]</f>
        <v>45091.583333333336</v>
      </c>
      <c r="E5315">
        <v>73.400000000000006</v>
      </c>
      <c r="F5315">
        <v>35.72</v>
      </c>
      <c r="G5315">
        <v>44.6</v>
      </c>
      <c r="H5315">
        <v>29.92</v>
      </c>
      <c r="I5315">
        <v>6</v>
      </c>
      <c r="J5315" t="s">
        <v>16</v>
      </c>
    </row>
    <row r="5316" spans="1:10" x14ac:dyDescent="0.25">
      <c r="A5316" s="1">
        <v>45091</v>
      </c>
      <c r="B5316" s="7">
        <v>0.60416666666666663</v>
      </c>
      <c r="C5316" s="7">
        <v>0.58333333333333337</v>
      </c>
      <c r="D5316" s="8">
        <f>Weather[[#This Row],[Date]]+Weather[[#This Row],[WeatherHourlyBuckets]]</f>
        <v>45091.583333333336</v>
      </c>
      <c r="E5316">
        <v>73.400000000000006</v>
      </c>
      <c r="F5316">
        <v>35.72</v>
      </c>
      <c r="G5316">
        <v>44.6</v>
      </c>
      <c r="H5316">
        <v>29.92</v>
      </c>
      <c r="I5316">
        <v>7</v>
      </c>
      <c r="J5316" t="s">
        <v>27</v>
      </c>
    </row>
    <row r="5317" spans="1:10" x14ac:dyDescent="0.25">
      <c r="A5317" s="1">
        <v>45091</v>
      </c>
      <c r="B5317" s="7">
        <v>0.59027777777777779</v>
      </c>
      <c r="C5317" s="7">
        <v>0.58333333333333337</v>
      </c>
      <c r="D5317" s="8">
        <f>Weather[[#This Row],[Date]]+Weather[[#This Row],[WeatherHourlyBuckets]]</f>
        <v>45091.583333333336</v>
      </c>
      <c r="E5317">
        <v>73.400000000000006</v>
      </c>
      <c r="F5317">
        <v>35.72</v>
      </c>
      <c r="G5317">
        <v>44.6</v>
      </c>
      <c r="H5317">
        <v>29.92</v>
      </c>
      <c r="I5317">
        <v>4</v>
      </c>
      <c r="J5317" t="s">
        <v>26</v>
      </c>
    </row>
    <row r="5318" spans="1:10" x14ac:dyDescent="0.25">
      <c r="A5318" s="1">
        <v>45091</v>
      </c>
      <c r="B5318" s="7">
        <v>0.58680555555555558</v>
      </c>
      <c r="C5318" s="7">
        <v>0.58333333333333337</v>
      </c>
      <c r="D5318" s="8">
        <f>Weather[[#This Row],[Date]]+Weather[[#This Row],[WeatherHourlyBuckets]]</f>
        <v>45091.583333333336</v>
      </c>
      <c r="E5318">
        <v>73.400000000000006</v>
      </c>
      <c r="F5318">
        <v>35.72</v>
      </c>
      <c r="G5318">
        <v>44.6</v>
      </c>
      <c r="H5318">
        <v>29.93</v>
      </c>
      <c r="I5318">
        <v>5</v>
      </c>
      <c r="J5318" t="s">
        <v>23</v>
      </c>
    </row>
    <row r="5319" spans="1:10" x14ac:dyDescent="0.25">
      <c r="A5319" s="1">
        <v>45091</v>
      </c>
      <c r="B5319" s="7">
        <v>0.58333333333333337</v>
      </c>
      <c r="C5319" s="7">
        <v>0.58333333333333337</v>
      </c>
      <c r="D5319" s="8">
        <f>Weather[[#This Row],[Date]]+Weather[[#This Row],[WeatherHourlyBuckets]]</f>
        <v>45091.583333333336</v>
      </c>
      <c r="E5319">
        <v>73.400000000000006</v>
      </c>
      <c r="F5319">
        <v>35.72</v>
      </c>
      <c r="G5319">
        <v>44.6</v>
      </c>
      <c r="H5319">
        <v>29.93</v>
      </c>
      <c r="I5319">
        <v>5</v>
      </c>
      <c r="J5319" t="s">
        <v>22</v>
      </c>
    </row>
    <row r="5320" spans="1:10" x14ac:dyDescent="0.25">
      <c r="A5320" s="1">
        <v>45091</v>
      </c>
      <c r="B5320" s="7">
        <v>0.57986111111111116</v>
      </c>
      <c r="C5320" s="7">
        <v>0.54166666666666663</v>
      </c>
      <c r="D5320" s="8">
        <f>Weather[[#This Row],[Date]]+Weather[[#This Row],[WeatherHourlyBuckets]]</f>
        <v>45091.541666666664</v>
      </c>
      <c r="E5320">
        <v>73.400000000000006</v>
      </c>
      <c r="F5320">
        <v>35.72</v>
      </c>
      <c r="G5320">
        <v>44.6</v>
      </c>
      <c r="H5320">
        <v>29.93</v>
      </c>
      <c r="I5320">
        <v>4</v>
      </c>
      <c r="J5320" t="s">
        <v>23</v>
      </c>
    </row>
    <row r="5321" spans="1:10" x14ac:dyDescent="0.25">
      <c r="A5321" s="1">
        <v>45091</v>
      </c>
      <c r="B5321" s="7">
        <v>0.57638888888888884</v>
      </c>
      <c r="C5321" s="7">
        <v>0.54166666666666663</v>
      </c>
      <c r="D5321" s="8">
        <f>Weather[[#This Row],[Date]]+Weather[[#This Row],[WeatherHourlyBuckets]]</f>
        <v>45091.541666666664</v>
      </c>
      <c r="E5321">
        <v>71.599999999999994</v>
      </c>
      <c r="F5321">
        <v>37.950000000000003</v>
      </c>
      <c r="G5321">
        <v>44.6</v>
      </c>
      <c r="H5321">
        <v>29.93</v>
      </c>
      <c r="I5321">
        <v>4</v>
      </c>
      <c r="J5321" t="s">
        <v>23</v>
      </c>
    </row>
    <row r="5322" spans="1:10" x14ac:dyDescent="0.25">
      <c r="A5322" s="1">
        <v>45091</v>
      </c>
      <c r="B5322" s="7">
        <v>0.57291666666666663</v>
      </c>
      <c r="C5322" s="7">
        <v>0.54166666666666663</v>
      </c>
      <c r="D5322" s="8">
        <f>Weather[[#This Row],[Date]]+Weather[[#This Row],[WeatherHourlyBuckets]]</f>
        <v>45091.541666666664</v>
      </c>
      <c r="E5322">
        <v>71.599999999999994</v>
      </c>
      <c r="F5322">
        <v>37.950000000000003</v>
      </c>
      <c r="G5322">
        <v>44.6</v>
      </c>
      <c r="H5322">
        <v>29.93</v>
      </c>
      <c r="J5322" t="s">
        <v>20</v>
      </c>
    </row>
    <row r="5323" spans="1:10" x14ac:dyDescent="0.25">
      <c r="A5323" s="1">
        <v>45091</v>
      </c>
      <c r="B5323" s="7">
        <v>0.56944444444444442</v>
      </c>
      <c r="C5323" s="7">
        <v>0.54166666666666663</v>
      </c>
      <c r="D5323" s="8">
        <f>Weather[[#This Row],[Date]]+Weather[[#This Row],[WeatherHourlyBuckets]]</f>
        <v>45091.541666666664</v>
      </c>
      <c r="E5323">
        <v>71.599999999999994</v>
      </c>
      <c r="F5323">
        <v>37.950000000000003</v>
      </c>
      <c r="G5323">
        <v>44.6</v>
      </c>
      <c r="H5323">
        <v>29.93</v>
      </c>
      <c r="J5323" t="s">
        <v>20</v>
      </c>
    </row>
    <row r="5324" spans="1:10" x14ac:dyDescent="0.25">
      <c r="A5324" s="1">
        <v>45091</v>
      </c>
      <c r="B5324" s="7">
        <v>0.5625</v>
      </c>
      <c r="C5324" s="7">
        <v>0.54166666666666663</v>
      </c>
      <c r="D5324" s="8">
        <f>Weather[[#This Row],[Date]]+Weather[[#This Row],[WeatherHourlyBuckets]]</f>
        <v>45091.541666666664</v>
      </c>
      <c r="E5324">
        <v>71.599999999999994</v>
      </c>
      <c r="F5324">
        <v>37.950000000000003</v>
      </c>
      <c r="G5324">
        <v>44.6</v>
      </c>
      <c r="H5324">
        <v>29.94</v>
      </c>
      <c r="I5324">
        <v>3</v>
      </c>
      <c r="J5324" t="s">
        <v>23</v>
      </c>
    </row>
    <row r="5325" spans="1:10" x14ac:dyDescent="0.25">
      <c r="A5325" s="1">
        <v>45091</v>
      </c>
      <c r="B5325" s="7">
        <v>0.54861111111111116</v>
      </c>
      <c r="C5325" s="7">
        <v>0.54166666666666663</v>
      </c>
      <c r="D5325" s="8">
        <f>Weather[[#This Row],[Date]]+Weather[[#This Row],[WeatherHourlyBuckets]]</f>
        <v>45091.541666666664</v>
      </c>
      <c r="E5325">
        <v>69.8</v>
      </c>
      <c r="F5325">
        <v>40.340000000000003</v>
      </c>
      <c r="G5325">
        <v>44.6</v>
      </c>
      <c r="H5325">
        <v>29.94</v>
      </c>
      <c r="I5325">
        <v>4</v>
      </c>
      <c r="J5325" t="s">
        <v>11</v>
      </c>
    </row>
    <row r="5326" spans="1:10" x14ac:dyDescent="0.25">
      <c r="A5326" s="1">
        <v>45091</v>
      </c>
      <c r="B5326" s="7">
        <v>0.54513888888888884</v>
      </c>
      <c r="C5326" s="7">
        <v>0.54166666666666663</v>
      </c>
      <c r="D5326" s="8">
        <f>Weather[[#This Row],[Date]]+Weather[[#This Row],[WeatherHourlyBuckets]]</f>
        <v>45091.541666666664</v>
      </c>
      <c r="E5326">
        <v>69.8</v>
      </c>
      <c r="F5326">
        <v>40.340000000000003</v>
      </c>
      <c r="G5326">
        <v>44.6</v>
      </c>
      <c r="H5326">
        <v>29.94</v>
      </c>
      <c r="I5326">
        <v>5</v>
      </c>
      <c r="J5326" t="s">
        <v>24</v>
      </c>
    </row>
    <row r="5327" spans="1:10" x14ac:dyDescent="0.25">
      <c r="A5327" s="1">
        <v>45091</v>
      </c>
      <c r="B5327" s="7">
        <v>0.53819444444444442</v>
      </c>
      <c r="C5327" s="7">
        <v>0.5</v>
      </c>
      <c r="D5327" s="8">
        <f>Weather[[#This Row],[Date]]+Weather[[#This Row],[WeatherHourlyBuckets]]</f>
        <v>45091.5</v>
      </c>
      <c r="E5327">
        <v>71.599999999999994</v>
      </c>
      <c r="F5327">
        <v>37.950000000000003</v>
      </c>
      <c r="G5327">
        <v>44.6</v>
      </c>
      <c r="H5327">
        <v>29.95</v>
      </c>
      <c r="I5327">
        <v>6</v>
      </c>
      <c r="J5327" t="s">
        <v>12</v>
      </c>
    </row>
    <row r="5328" spans="1:10" x14ac:dyDescent="0.25">
      <c r="A5328" s="1">
        <v>45091</v>
      </c>
      <c r="B5328" s="7">
        <v>0.53472222222222221</v>
      </c>
      <c r="C5328" s="7">
        <v>0.5</v>
      </c>
      <c r="D5328" s="8">
        <f>Weather[[#This Row],[Date]]+Weather[[#This Row],[WeatherHourlyBuckets]]</f>
        <v>45091.5</v>
      </c>
      <c r="E5328">
        <v>71.599999999999994</v>
      </c>
      <c r="F5328">
        <v>37.950000000000003</v>
      </c>
      <c r="G5328">
        <v>44.6</v>
      </c>
      <c r="H5328">
        <v>29.95</v>
      </c>
      <c r="J5328" t="s">
        <v>20</v>
      </c>
    </row>
    <row r="5329" spans="1:10" x14ac:dyDescent="0.25">
      <c r="A5329" s="1">
        <v>45091</v>
      </c>
      <c r="B5329" s="7">
        <v>0.50347222222222221</v>
      </c>
      <c r="C5329" s="7">
        <v>0.5</v>
      </c>
      <c r="D5329" s="8">
        <f>Weather[[#This Row],[Date]]+Weather[[#This Row],[WeatherHourlyBuckets]]</f>
        <v>45091.5</v>
      </c>
      <c r="E5329">
        <v>69.8</v>
      </c>
      <c r="F5329">
        <v>40.340000000000003</v>
      </c>
      <c r="G5329">
        <v>44.6</v>
      </c>
      <c r="H5329">
        <v>29.96</v>
      </c>
      <c r="I5329">
        <v>4</v>
      </c>
      <c r="J5329" t="s">
        <v>22</v>
      </c>
    </row>
    <row r="5330" spans="1:10" x14ac:dyDescent="0.25">
      <c r="A5330" s="1">
        <v>45091</v>
      </c>
      <c r="B5330" s="7">
        <v>0.5</v>
      </c>
      <c r="C5330" s="7">
        <v>0.5</v>
      </c>
      <c r="D5330" s="8">
        <f>Weather[[#This Row],[Date]]+Weather[[#This Row],[WeatherHourlyBuckets]]</f>
        <v>45091.5</v>
      </c>
      <c r="E5330">
        <v>69.8</v>
      </c>
      <c r="F5330">
        <v>40.340000000000003</v>
      </c>
      <c r="G5330">
        <v>44.6</v>
      </c>
      <c r="H5330">
        <v>29.96</v>
      </c>
      <c r="I5330">
        <v>4</v>
      </c>
      <c r="J5330" t="s">
        <v>21</v>
      </c>
    </row>
    <row r="5331" spans="1:10" x14ac:dyDescent="0.25">
      <c r="A5331" s="1">
        <v>45091</v>
      </c>
      <c r="B5331" s="7">
        <v>0.49652777777777779</v>
      </c>
      <c r="C5331" s="7">
        <v>0.45833333333333331</v>
      </c>
      <c r="D5331" s="8">
        <f>Weather[[#This Row],[Date]]+Weather[[#This Row],[WeatherHourlyBuckets]]</f>
        <v>45091.458333333336</v>
      </c>
      <c r="E5331">
        <v>69.8</v>
      </c>
      <c r="F5331">
        <v>40.340000000000003</v>
      </c>
      <c r="G5331">
        <v>44.6</v>
      </c>
      <c r="H5331">
        <v>29.96</v>
      </c>
      <c r="I5331">
        <v>6</v>
      </c>
      <c r="J5331" t="s">
        <v>13</v>
      </c>
    </row>
    <row r="5332" spans="1:10" x14ac:dyDescent="0.25">
      <c r="A5332" s="1">
        <v>45091</v>
      </c>
      <c r="B5332" s="7">
        <v>0.49305555555555558</v>
      </c>
      <c r="C5332" s="7">
        <v>0.45833333333333331</v>
      </c>
      <c r="D5332" s="8">
        <f>Weather[[#This Row],[Date]]+Weather[[#This Row],[WeatherHourlyBuckets]]</f>
        <v>45091.458333333336</v>
      </c>
      <c r="E5332">
        <v>69.8</v>
      </c>
      <c r="F5332">
        <v>40.340000000000003</v>
      </c>
      <c r="G5332">
        <v>44.6</v>
      </c>
      <c r="H5332">
        <v>29.96</v>
      </c>
      <c r="I5332">
        <v>5</v>
      </c>
      <c r="J5332" t="s">
        <v>13</v>
      </c>
    </row>
    <row r="5333" spans="1:10" x14ac:dyDescent="0.25">
      <c r="A5333" s="1">
        <v>45091</v>
      </c>
      <c r="B5333" s="7">
        <v>0.48958333333333331</v>
      </c>
      <c r="C5333" s="7">
        <v>0.45833333333333331</v>
      </c>
      <c r="D5333" s="8">
        <f>Weather[[#This Row],[Date]]+Weather[[#This Row],[WeatherHourlyBuckets]]</f>
        <v>45091.458333333336</v>
      </c>
      <c r="E5333">
        <v>69.8</v>
      </c>
      <c r="F5333">
        <v>40.340000000000003</v>
      </c>
      <c r="G5333">
        <v>44.6</v>
      </c>
      <c r="H5333">
        <v>29.97</v>
      </c>
      <c r="I5333">
        <v>7</v>
      </c>
      <c r="J5333" t="s">
        <v>13</v>
      </c>
    </row>
    <row r="5334" spans="1:10" x14ac:dyDescent="0.25">
      <c r="A5334" s="1">
        <v>45091</v>
      </c>
      <c r="B5334" s="7">
        <v>0.4861111111111111</v>
      </c>
      <c r="C5334" s="7">
        <v>0.45833333333333331</v>
      </c>
      <c r="D5334" s="8">
        <f>Weather[[#This Row],[Date]]+Weather[[#This Row],[WeatherHourlyBuckets]]</f>
        <v>45091.458333333336</v>
      </c>
      <c r="E5334">
        <v>68</v>
      </c>
      <c r="F5334">
        <v>42.9</v>
      </c>
      <c r="G5334">
        <v>44.6</v>
      </c>
      <c r="H5334">
        <v>29.97</v>
      </c>
      <c r="I5334">
        <v>5</v>
      </c>
      <c r="J5334" t="s">
        <v>13</v>
      </c>
    </row>
    <row r="5335" spans="1:10" x14ac:dyDescent="0.25">
      <c r="A5335" s="1">
        <v>45091</v>
      </c>
      <c r="B5335" s="7">
        <v>0.47916666666666669</v>
      </c>
      <c r="C5335" s="7">
        <v>0.45833333333333331</v>
      </c>
      <c r="D5335" s="8">
        <f>Weather[[#This Row],[Date]]+Weather[[#This Row],[WeatherHourlyBuckets]]</f>
        <v>45091.458333333336</v>
      </c>
      <c r="E5335">
        <v>68</v>
      </c>
      <c r="F5335">
        <v>42.9</v>
      </c>
      <c r="G5335">
        <v>44.6</v>
      </c>
      <c r="H5335">
        <v>29.97</v>
      </c>
      <c r="I5335">
        <v>6</v>
      </c>
      <c r="J5335" t="s">
        <v>13</v>
      </c>
    </row>
    <row r="5336" spans="1:10" x14ac:dyDescent="0.25">
      <c r="A5336" s="1">
        <v>45091</v>
      </c>
      <c r="B5336" s="7">
        <v>0.46527777777777779</v>
      </c>
      <c r="C5336" s="7">
        <v>0.45833333333333331</v>
      </c>
      <c r="D5336" s="8">
        <f>Weather[[#This Row],[Date]]+Weather[[#This Row],[WeatherHourlyBuckets]]</f>
        <v>45091.458333333336</v>
      </c>
      <c r="E5336">
        <v>68</v>
      </c>
      <c r="F5336">
        <v>42.9</v>
      </c>
      <c r="G5336">
        <v>44.6</v>
      </c>
      <c r="H5336">
        <v>29.97</v>
      </c>
      <c r="I5336">
        <v>5</v>
      </c>
      <c r="J5336" t="s">
        <v>12</v>
      </c>
    </row>
    <row r="5337" spans="1:10" x14ac:dyDescent="0.25">
      <c r="A5337" s="1">
        <v>45091</v>
      </c>
      <c r="B5337" s="7">
        <v>0.46180555555555558</v>
      </c>
      <c r="C5337" s="7">
        <v>0.45833333333333331</v>
      </c>
      <c r="D5337" s="8">
        <f>Weather[[#This Row],[Date]]+Weather[[#This Row],[WeatherHourlyBuckets]]</f>
        <v>45091.458333333336</v>
      </c>
      <c r="E5337">
        <v>66.2</v>
      </c>
      <c r="F5337">
        <v>45.65</v>
      </c>
      <c r="G5337">
        <v>44.6</v>
      </c>
      <c r="H5337">
        <v>29.97</v>
      </c>
      <c r="I5337">
        <v>4</v>
      </c>
      <c r="J5337" t="s">
        <v>21</v>
      </c>
    </row>
    <row r="5338" spans="1:10" x14ac:dyDescent="0.25">
      <c r="A5338" s="1">
        <v>45091</v>
      </c>
      <c r="B5338" s="7">
        <v>0.45833333333333331</v>
      </c>
      <c r="C5338" s="7">
        <v>0.45833333333333331</v>
      </c>
      <c r="D5338" s="8">
        <f>Weather[[#This Row],[Date]]+Weather[[#This Row],[WeatherHourlyBuckets]]</f>
        <v>45091.458333333336</v>
      </c>
      <c r="E5338">
        <v>66.2</v>
      </c>
      <c r="F5338">
        <v>45.65</v>
      </c>
      <c r="G5338">
        <v>44.6</v>
      </c>
      <c r="H5338">
        <v>29.98</v>
      </c>
      <c r="I5338">
        <v>6</v>
      </c>
      <c r="J5338" t="s">
        <v>11</v>
      </c>
    </row>
    <row r="5339" spans="1:10" x14ac:dyDescent="0.25">
      <c r="A5339" s="1">
        <v>45091</v>
      </c>
      <c r="B5339" s="7">
        <v>0.4548611111111111</v>
      </c>
      <c r="C5339" s="7">
        <v>0.41666666666666669</v>
      </c>
      <c r="D5339" s="8">
        <f>Weather[[#This Row],[Date]]+Weather[[#This Row],[WeatherHourlyBuckets]]</f>
        <v>45091.416666666664</v>
      </c>
      <c r="E5339">
        <v>66.2</v>
      </c>
      <c r="F5339">
        <v>45.65</v>
      </c>
      <c r="G5339">
        <v>44.6</v>
      </c>
      <c r="H5339">
        <v>29.98</v>
      </c>
      <c r="I5339">
        <v>3</v>
      </c>
      <c r="J5339" t="s">
        <v>11</v>
      </c>
    </row>
    <row r="5340" spans="1:10" x14ac:dyDescent="0.25">
      <c r="A5340" s="1">
        <v>45091</v>
      </c>
      <c r="B5340" s="7">
        <v>0.4513888888888889</v>
      </c>
      <c r="C5340" s="7">
        <v>0.41666666666666669</v>
      </c>
      <c r="D5340" s="8">
        <f>Weather[[#This Row],[Date]]+Weather[[#This Row],[WeatherHourlyBuckets]]</f>
        <v>45091.416666666664</v>
      </c>
      <c r="E5340">
        <v>66.2</v>
      </c>
      <c r="F5340">
        <v>45.65</v>
      </c>
      <c r="G5340">
        <v>44.6</v>
      </c>
      <c r="H5340">
        <v>29.98</v>
      </c>
      <c r="I5340">
        <v>3</v>
      </c>
      <c r="J5340" t="s">
        <v>21</v>
      </c>
    </row>
    <row r="5341" spans="1:10" x14ac:dyDescent="0.25">
      <c r="A5341" s="1">
        <v>45091</v>
      </c>
      <c r="B5341" s="7">
        <v>0.44791666666666669</v>
      </c>
      <c r="C5341" s="7">
        <v>0.41666666666666669</v>
      </c>
      <c r="D5341" s="8">
        <f>Weather[[#This Row],[Date]]+Weather[[#This Row],[WeatherHourlyBuckets]]</f>
        <v>45091.416666666664</v>
      </c>
      <c r="E5341">
        <v>66.2</v>
      </c>
      <c r="F5341">
        <v>45.65</v>
      </c>
      <c r="G5341">
        <v>44.6</v>
      </c>
      <c r="H5341">
        <v>29.98</v>
      </c>
      <c r="I5341">
        <v>5</v>
      </c>
      <c r="J5341" t="s">
        <v>22</v>
      </c>
    </row>
    <row r="5342" spans="1:10" x14ac:dyDescent="0.25">
      <c r="A5342" s="1">
        <v>45091</v>
      </c>
      <c r="B5342" s="7">
        <v>0.44097222222222221</v>
      </c>
      <c r="C5342" s="7">
        <v>0.41666666666666669</v>
      </c>
      <c r="D5342" s="8">
        <f>Weather[[#This Row],[Date]]+Weather[[#This Row],[WeatherHourlyBuckets]]</f>
        <v>45091.416666666664</v>
      </c>
      <c r="E5342">
        <v>66.2</v>
      </c>
      <c r="F5342">
        <v>45.65</v>
      </c>
      <c r="G5342">
        <v>44.6</v>
      </c>
      <c r="H5342">
        <v>29.98</v>
      </c>
      <c r="I5342">
        <v>5</v>
      </c>
      <c r="J5342" t="s">
        <v>12</v>
      </c>
    </row>
    <row r="5343" spans="1:10" x14ac:dyDescent="0.25">
      <c r="A5343" s="1">
        <v>45091</v>
      </c>
      <c r="B5343" s="7">
        <v>0.4375</v>
      </c>
      <c r="C5343" s="7">
        <v>0.41666666666666669</v>
      </c>
      <c r="D5343" s="8">
        <f>Weather[[#This Row],[Date]]+Weather[[#This Row],[WeatherHourlyBuckets]]</f>
        <v>45091.416666666664</v>
      </c>
      <c r="E5343">
        <v>66.2</v>
      </c>
      <c r="F5343">
        <v>45.65</v>
      </c>
      <c r="G5343">
        <v>44.6</v>
      </c>
      <c r="H5343">
        <v>29.98</v>
      </c>
      <c r="I5343">
        <v>6</v>
      </c>
      <c r="J5343" t="s">
        <v>12</v>
      </c>
    </row>
    <row r="5344" spans="1:10" x14ac:dyDescent="0.25">
      <c r="A5344" s="1">
        <v>45091</v>
      </c>
      <c r="B5344" s="7">
        <v>0.4236111111111111</v>
      </c>
      <c r="C5344" s="7">
        <v>0.41666666666666669</v>
      </c>
      <c r="D5344" s="8">
        <f>Weather[[#This Row],[Date]]+Weather[[#This Row],[WeatherHourlyBuckets]]</f>
        <v>45091.416666666664</v>
      </c>
      <c r="E5344">
        <v>64.400000000000006</v>
      </c>
      <c r="F5344">
        <v>48.59</v>
      </c>
      <c r="G5344">
        <v>44.6</v>
      </c>
      <c r="H5344">
        <v>29.98</v>
      </c>
      <c r="I5344">
        <v>6</v>
      </c>
      <c r="J5344" t="s">
        <v>21</v>
      </c>
    </row>
    <row r="5345" spans="1:10" x14ac:dyDescent="0.25">
      <c r="A5345" s="1">
        <v>45091</v>
      </c>
      <c r="B5345" s="7">
        <v>0.4201388888888889</v>
      </c>
      <c r="C5345" s="7">
        <v>0.41666666666666669</v>
      </c>
      <c r="D5345" s="8">
        <f>Weather[[#This Row],[Date]]+Weather[[#This Row],[WeatherHourlyBuckets]]</f>
        <v>45091.416666666664</v>
      </c>
      <c r="E5345">
        <v>64.400000000000006</v>
      </c>
      <c r="F5345">
        <v>48.59</v>
      </c>
      <c r="G5345">
        <v>44.6</v>
      </c>
      <c r="H5345">
        <v>29.98</v>
      </c>
      <c r="I5345">
        <v>5</v>
      </c>
      <c r="J5345" t="s">
        <v>11</v>
      </c>
    </row>
    <row r="5346" spans="1:10" x14ac:dyDescent="0.25">
      <c r="A5346" s="1">
        <v>45091</v>
      </c>
      <c r="B5346" s="7">
        <v>0.41666666666666669</v>
      </c>
      <c r="C5346" s="7">
        <v>0.41666666666666669</v>
      </c>
      <c r="D5346" s="8">
        <f>Weather[[#This Row],[Date]]+Weather[[#This Row],[WeatherHourlyBuckets]]</f>
        <v>45091.416666666664</v>
      </c>
      <c r="E5346">
        <v>64.400000000000006</v>
      </c>
      <c r="F5346">
        <v>48.59</v>
      </c>
      <c r="G5346">
        <v>44.6</v>
      </c>
      <c r="H5346">
        <v>29.99</v>
      </c>
      <c r="I5346">
        <v>6</v>
      </c>
      <c r="J5346" t="s">
        <v>24</v>
      </c>
    </row>
    <row r="5347" spans="1:10" x14ac:dyDescent="0.25">
      <c r="A5347" s="1">
        <v>45091</v>
      </c>
      <c r="B5347" s="7">
        <v>0.41319444444444442</v>
      </c>
      <c r="C5347" s="7">
        <v>0.375</v>
      </c>
      <c r="D5347" s="8">
        <f>Weather[[#This Row],[Date]]+Weather[[#This Row],[WeatherHourlyBuckets]]</f>
        <v>45091.375</v>
      </c>
      <c r="E5347">
        <v>64.400000000000006</v>
      </c>
      <c r="F5347">
        <v>48.59</v>
      </c>
      <c r="G5347">
        <v>44.6</v>
      </c>
      <c r="H5347">
        <v>29.99</v>
      </c>
      <c r="I5347">
        <v>5</v>
      </c>
      <c r="J5347" t="s">
        <v>21</v>
      </c>
    </row>
    <row r="5348" spans="1:10" x14ac:dyDescent="0.25">
      <c r="A5348" s="1">
        <v>45091</v>
      </c>
      <c r="B5348" s="7">
        <v>0.40972222222222221</v>
      </c>
      <c r="C5348" s="7">
        <v>0.375</v>
      </c>
      <c r="D5348" s="8">
        <f>Weather[[#This Row],[Date]]+Weather[[#This Row],[WeatherHourlyBuckets]]</f>
        <v>45091.375</v>
      </c>
      <c r="E5348">
        <v>64.400000000000006</v>
      </c>
      <c r="F5348">
        <v>48.59</v>
      </c>
      <c r="G5348">
        <v>44.6</v>
      </c>
      <c r="H5348">
        <v>29.98</v>
      </c>
      <c r="I5348">
        <v>5</v>
      </c>
      <c r="J5348" t="s">
        <v>24</v>
      </c>
    </row>
    <row r="5349" spans="1:10" x14ac:dyDescent="0.25">
      <c r="A5349" s="1">
        <v>45091</v>
      </c>
      <c r="B5349" s="7">
        <v>0.40277777777777779</v>
      </c>
      <c r="C5349" s="7">
        <v>0.375</v>
      </c>
      <c r="D5349" s="8">
        <f>Weather[[#This Row],[Date]]+Weather[[#This Row],[WeatherHourlyBuckets]]</f>
        <v>45091.375</v>
      </c>
      <c r="E5349">
        <v>64.400000000000006</v>
      </c>
      <c r="F5349">
        <v>48.59</v>
      </c>
      <c r="G5349">
        <v>44.6</v>
      </c>
      <c r="H5349">
        <v>29.99</v>
      </c>
      <c r="I5349">
        <v>3</v>
      </c>
      <c r="J5349" t="s">
        <v>21</v>
      </c>
    </row>
    <row r="5350" spans="1:10" x14ac:dyDescent="0.25">
      <c r="A5350" s="1">
        <v>45091</v>
      </c>
      <c r="B5350" s="7">
        <v>0.39930555555555558</v>
      </c>
      <c r="C5350" s="7">
        <v>0.375</v>
      </c>
      <c r="D5350" s="8">
        <f>Weather[[#This Row],[Date]]+Weather[[#This Row],[WeatherHourlyBuckets]]</f>
        <v>45091.375</v>
      </c>
      <c r="E5350">
        <v>64.400000000000006</v>
      </c>
      <c r="F5350">
        <v>48.59</v>
      </c>
      <c r="G5350">
        <v>44.6</v>
      </c>
      <c r="H5350">
        <v>29.99</v>
      </c>
      <c r="I5350">
        <v>4</v>
      </c>
      <c r="J5350" t="s">
        <v>21</v>
      </c>
    </row>
    <row r="5351" spans="1:10" x14ac:dyDescent="0.25">
      <c r="A5351" s="1">
        <v>45091</v>
      </c>
      <c r="B5351" s="7">
        <v>0.39583333333333331</v>
      </c>
      <c r="C5351" s="7">
        <v>0.375</v>
      </c>
      <c r="D5351" s="8">
        <f>Weather[[#This Row],[Date]]+Weather[[#This Row],[WeatherHourlyBuckets]]</f>
        <v>45091.375</v>
      </c>
      <c r="E5351">
        <v>64.400000000000006</v>
      </c>
      <c r="F5351">
        <v>48.59</v>
      </c>
      <c r="G5351">
        <v>44.6</v>
      </c>
      <c r="H5351">
        <v>29.99</v>
      </c>
      <c r="I5351">
        <v>3</v>
      </c>
      <c r="J5351" t="s">
        <v>27</v>
      </c>
    </row>
    <row r="5352" spans="1:10" x14ac:dyDescent="0.25">
      <c r="A5352" s="1">
        <v>45091</v>
      </c>
      <c r="B5352" s="7">
        <v>0.38194444444444442</v>
      </c>
      <c r="C5352" s="7">
        <v>0.375</v>
      </c>
      <c r="D5352" s="8">
        <f>Weather[[#This Row],[Date]]+Weather[[#This Row],[WeatherHourlyBuckets]]</f>
        <v>45091.375</v>
      </c>
      <c r="E5352">
        <v>62.6</v>
      </c>
      <c r="F5352">
        <v>51.76</v>
      </c>
      <c r="G5352">
        <v>44.6</v>
      </c>
      <c r="H5352">
        <v>29.99</v>
      </c>
      <c r="I5352">
        <v>3</v>
      </c>
      <c r="J5352" t="s">
        <v>21</v>
      </c>
    </row>
    <row r="5353" spans="1:10" x14ac:dyDescent="0.25">
      <c r="A5353" s="1">
        <v>45091</v>
      </c>
      <c r="B5353" s="7">
        <v>0.37847222222222221</v>
      </c>
      <c r="C5353" s="7">
        <v>0.375</v>
      </c>
      <c r="D5353" s="8">
        <f>Weather[[#This Row],[Date]]+Weather[[#This Row],[WeatherHourlyBuckets]]</f>
        <v>45091.375</v>
      </c>
      <c r="E5353">
        <v>62.6</v>
      </c>
      <c r="F5353">
        <v>51.76</v>
      </c>
      <c r="G5353">
        <v>44.6</v>
      </c>
      <c r="H5353">
        <v>29.99</v>
      </c>
      <c r="I5353">
        <v>5</v>
      </c>
      <c r="J5353" t="s">
        <v>21</v>
      </c>
    </row>
    <row r="5354" spans="1:10" x14ac:dyDescent="0.25">
      <c r="A5354" s="1">
        <v>45091</v>
      </c>
      <c r="B5354" s="7">
        <v>0.375</v>
      </c>
      <c r="C5354" s="7">
        <v>0.375</v>
      </c>
      <c r="D5354" s="8">
        <f>Weather[[#This Row],[Date]]+Weather[[#This Row],[WeatherHourlyBuckets]]</f>
        <v>45091.375</v>
      </c>
      <c r="E5354">
        <v>62.6</v>
      </c>
      <c r="F5354">
        <v>51.76</v>
      </c>
      <c r="G5354">
        <v>44.6</v>
      </c>
      <c r="H5354">
        <v>29.99</v>
      </c>
      <c r="I5354">
        <v>4</v>
      </c>
      <c r="J5354" t="s">
        <v>24</v>
      </c>
    </row>
    <row r="5355" spans="1:10" x14ac:dyDescent="0.25">
      <c r="A5355" s="1">
        <v>45091</v>
      </c>
      <c r="B5355" s="7">
        <v>0.37152777777777779</v>
      </c>
      <c r="C5355" s="7">
        <v>0.33333333333333331</v>
      </c>
      <c r="D5355" s="8">
        <f>Weather[[#This Row],[Date]]+Weather[[#This Row],[WeatherHourlyBuckets]]</f>
        <v>45091.333333333336</v>
      </c>
      <c r="E5355">
        <v>62.6</v>
      </c>
      <c r="F5355">
        <v>51.76</v>
      </c>
      <c r="G5355">
        <v>44.6</v>
      </c>
      <c r="H5355">
        <v>29.99</v>
      </c>
      <c r="I5355">
        <v>3</v>
      </c>
      <c r="J5355" t="s">
        <v>24</v>
      </c>
    </row>
    <row r="5356" spans="1:10" x14ac:dyDescent="0.25">
      <c r="A5356" s="1">
        <v>45091</v>
      </c>
      <c r="B5356" s="7">
        <v>0.36805555555555558</v>
      </c>
      <c r="C5356" s="7">
        <v>0.33333333333333331</v>
      </c>
      <c r="D5356" s="8">
        <f>Weather[[#This Row],[Date]]+Weather[[#This Row],[WeatherHourlyBuckets]]</f>
        <v>45091.333333333336</v>
      </c>
      <c r="E5356">
        <v>60.8</v>
      </c>
      <c r="F5356">
        <v>55.15</v>
      </c>
      <c r="G5356">
        <v>44.6</v>
      </c>
      <c r="H5356">
        <v>29.99</v>
      </c>
      <c r="I5356">
        <v>5</v>
      </c>
      <c r="J5356" t="s">
        <v>19</v>
      </c>
    </row>
    <row r="5357" spans="1:10" x14ac:dyDescent="0.25">
      <c r="A5357" s="1">
        <v>45091</v>
      </c>
      <c r="B5357" s="7">
        <v>0.36458333333333331</v>
      </c>
      <c r="C5357" s="7">
        <v>0.33333333333333331</v>
      </c>
      <c r="D5357" s="8">
        <f>Weather[[#This Row],[Date]]+Weather[[#This Row],[WeatherHourlyBuckets]]</f>
        <v>45091.333333333336</v>
      </c>
      <c r="E5357">
        <v>60.8</v>
      </c>
      <c r="F5357">
        <v>55.15</v>
      </c>
      <c r="G5357">
        <v>44.6</v>
      </c>
      <c r="H5357">
        <v>30</v>
      </c>
      <c r="I5357">
        <v>4</v>
      </c>
      <c r="J5357" t="s">
        <v>27</v>
      </c>
    </row>
    <row r="5358" spans="1:10" x14ac:dyDescent="0.25">
      <c r="A5358" s="1">
        <v>45091</v>
      </c>
      <c r="B5358" s="7">
        <v>0.35416666666666669</v>
      </c>
      <c r="C5358" s="7">
        <v>0.33333333333333331</v>
      </c>
      <c r="D5358" s="8">
        <f>Weather[[#This Row],[Date]]+Weather[[#This Row],[WeatherHourlyBuckets]]</f>
        <v>45091.333333333336</v>
      </c>
      <c r="E5358">
        <v>60.8</v>
      </c>
      <c r="F5358">
        <v>55.15</v>
      </c>
      <c r="G5358">
        <v>44.6</v>
      </c>
      <c r="H5358">
        <v>30</v>
      </c>
      <c r="I5358">
        <v>3</v>
      </c>
      <c r="J5358" t="s">
        <v>27</v>
      </c>
    </row>
    <row r="5359" spans="1:10" x14ac:dyDescent="0.25">
      <c r="A5359" s="1">
        <v>45091</v>
      </c>
      <c r="B5359" s="7">
        <v>0.33680555555555558</v>
      </c>
      <c r="C5359" s="7">
        <v>0.33333333333333331</v>
      </c>
      <c r="D5359" s="8">
        <f>Weather[[#This Row],[Date]]+Weather[[#This Row],[WeatherHourlyBuckets]]</f>
        <v>45091.333333333336</v>
      </c>
      <c r="E5359">
        <v>57.2</v>
      </c>
      <c r="F5359">
        <v>62.72</v>
      </c>
      <c r="G5359">
        <v>44.6</v>
      </c>
      <c r="H5359">
        <v>29.99</v>
      </c>
      <c r="J5359" t="s">
        <v>20</v>
      </c>
    </row>
    <row r="5360" spans="1:10" x14ac:dyDescent="0.25">
      <c r="A5360" s="1">
        <v>45091</v>
      </c>
      <c r="B5360" s="7">
        <v>0.33333333333333331</v>
      </c>
      <c r="C5360" s="7">
        <v>0.33333333333333331</v>
      </c>
      <c r="D5360" s="8">
        <f>Weather[[#This Row],[Date]]+Weather[[#This Row],[WeatherHourlyBuckets]]</f>
        <v>45091.333333333336</v>
      </c>
      <c r="E5360">
        <v>57.2</v>
      </c>
      <c r="F5360">
        <v>62.72</v>
      </c>
      <c r="G5360">
        <v>44.6</v>
      </c>
      <c r="H5360">
        <v>29.99</v>
      </c>
      <c r="J5360" t="s">
        <v>20</v>
      </c>
    </row>
    <row r="5361" spans="1:10" x14ac:dyDescent="0.25">
      <c r="A5361" s="1">
        <v>45091</v>
      </c>
      <c r="B5361" s="7">
        <v>0.2951388888888889</v>
      </c>
      <c r="C5361" s="7">
        <v>0.29166666666666669</v>
      </c>
      <c r="D5361" s="8">
        <f>Weather[[#This Row],[Date]]+Weather[[#This Row],[WeatherHourlyBuckets]]</f>
        <v>45091.291666666664</v>
      </c>
      <c r="E5361">
        <v>51.8</v>
      </c>
      <c r="F5361">
        <v>76.349999999999994</v>
      </c>
      <c r="G5361">
        <v>44.6</v>
      </c>
      <c r="H5361">
        <v>29.98</v>
      </c>
      <c r="I5361">
        <v>3</v>
      </c>
      <c r="J5361" t="s">
        <v>22</v>
      </c>
    </row>
    <row r="5362" spans="1:10" x14ac:dyDescent="0.25">
      <c r="A5362" s="1">
        <v>45091</v>
      </c>
      <c r="B5362" s="7">
        <v>0.29166666666666669</v>
      </c>
      <c r="C5362" s="7">
        <v>0.29166666666666669</v>
      </c>
      <c r="D5362" s="8">
        <f>Weather[[#This Row],[Date]]+Weather[[#This Row],[WeatherHourlyBuckets]]</f>
        <v>45091.291666666664</v>
      </c>
      <c r="E5362">
        <v>51.8</v>
      </c>
      <c r="F5362">
        <v>76.349999999999994</v>
      </c>
      <c r="G5362">
        <v>44.6</v>
      </c>
      <c r="H5362">
        <v>29.98</v>
      </c>
      <c r="I5362">
        <v>4</v>
      </c>
      <c r="J5362" t="s">
        <v>11</v>
      </c>
    </row>
    <row r="5363" spans="1:10" x14ac:dyDescent="0.25">
      <c r="A5363" s="1">
        <v>45091</v>
      </c>
      <c r="B5363" s="7">
        <v>0.28819444444444442</v>
      </c>
      <c r="C5363" s="7">
        <v>0.25</v>
      </c>
      <c r="D5363" s="8">
        <f>Weather[[#This Row],[Date]]+Weather[[#This Row],[WeatherHourlyBuckets]]</f>
        <v>45091.25</v>
      </c>
      <c r="E5363">
        <v>51.8</v>
      </c>
      <c r="F5363">
        <v>76.349999999999994</v>
      </c>
      <c r="G5363">
        <v>44.6</v>
      </c>
      <c r="H5363">
        <v>29.98</v>
      </c>
      <c r="J5363" t="s">
        <v>20</v>
      </c>
    </row>
    <row r="5364" spans="1:10" x14ac:dyDescent="0.25">
      <c r="A5364" s="1">
        <v>45091</v>
      </c>
      <c r="B5364" s="7">
        <v>0.28472222222222221</v>
      </c>
      <c r="C5364" s="7">
        <v>0.25</v>
      </c>
      <c r="D5364" s="8">
        <f>Weather[[#This Row],[Date]]+Weather[[#This Row],[WeatherHourlyBuckets]]</f>
        <v>45091.25</v>
      </c>
      <c r="E5364">
        <v>50</v>
      </c>
      <c r="F5364">
        <v>81.61</v>
      </c>
      <c r="G5364">
        <v>44.6</v>
      </c>
      <c r="H5364">
        <v>29.98</v>
      </c>
      <c r="I5364">
        <v>3</v>
      </c>
      <c r="J5364" t="s">
        <v>22</v>
      </c>
    </row>
    <row r="5365" spans="1:10" x14ac:dyDescent="0.25">
      <c r="A5365" s="1">
        <v>45091</v>
      </c>
      <c r="B5365" s="7">
        <v>4.1666666666666664E-2</v>
      </c>
      <c r="C5365" s="7">
        <v>4.1666666666666664E-2</v>
      </c>
      <c r="D5365" s="8">
        <f>Weather[[#This Row],[Date]]+Weather[[#This Row],[WeatherHourlyBuckets]]</f>
        <v>45091.041666666664</v>
      </c>
      <c r="E5365">
        <v>48.2</v>
      </c>
      <c r="F5365">
        <v>87.28</v>
      </c>
      <c r="G5365">
        <v>44.6</v>
      </c>
      <c r="H5365">
        <v>30</v>
      </c>
      <c r="J5365" t="s">
        <v>20</v>
      </c>
    </row>
    <row r="5366" spans="1:10" x14ac:dyDescent="0.25">
      <c r="A5366" s="1">
        <v>45091</v>
      </c>
      <c r="B5366" s="7">
        <v>3.8194444444444448E-2</v>
      </c>
      <c r="C5366" s="7">
        <v>0</v>
      </c>
      <c r="D5366" s="8">
        <f>Weather[[#This Row],[Date]]+Weather[[#This Row],[WeatherHourlyBuckets]]</f>
        <v>45091</v>
      </c>
      <c r="E5366">
        <v>48.2</v>
      </c>
      <c r="F5366">
        <v>87.28</v>
      </c>
      <c r="G5366">
        <v>44.6</v>
      </c>
      <c r="H5366">
        <v>30</v>
      </c>
      <c r="J5366" t="s">
        <v>20</v>
      </c>
    </row>
    <row r="5367" spans="1:10" x14ac:dyDescent="0.25">
      <c r="A5367" s="1">
        <v>45091</v>
      </c>
      <c r="B5367" s="7">
        <v>3.4722222222222224E-2</v>
      </c>
      <c r="C5367" s="7">
        <v>0</v>
      </c>
      <c r="D5367" s="8">
        <f>Weather[[#This Row],[Date]]+Weather[[#This Row],[WeatherHourlyBuckets]]</f>
        <v>45091</v>
      </c>
      <c r="E5367">
        <v>48.2</v>
      </c>
      <c r="F5367">
        <v>87.28</v>
      </c>
      <c r="G5367">
        <v>44.6</v>
      </c>
      <c r="H5367">
        <v>30</v>
      </c>
      <c r="J5367" t="s">
        <v>20</v>
      </c>
    </row>
    <row r="5368" spans="1:10" x14ac:dyDescent="0.25">
      <c r="A5368" s="1">
        <v>45091</v>
      </c>
      <c r="B5368" s="7">
        <v>2.4305555555555556E-2</v>
      </c>
      <c r="C5368" s="7">
        <v>0</v>
      </c>
      <c r="D5368" s="8">
        <f>Weather[[#This Row],[Date]]+Weather[[#This Row],[WeatherHourlyBuckets]]</f>
        <v>45091</v>
      </c>
      <c r="E5368">
        <v>48.2</v>
      </c>
      <c r="F5368">
        <v>87.28</v>
      </c>
      <c r="G5368">
        <v>44.6</v>
      </c>
      <c r="H5368">
        <v>30.01</v>
      </c>
      <c r="I5368">
        <v>4</v>
      </c>
      <c r="J5368" t="s">
        <v>11</v>
      </c>
    </row>
    <row r="5369" spans="1:10" x14ac:dyDescent="0.25">
      <c r="A5369" s="1">
        <v>45091</v>
      </c>
      <c r="B5369" s="7">
        <v>2.0833333333333332E-2</v>
      </c>
      <c r="C5369" s="7">
        <v>0</v>
      </c>
      <c r="D5369" s="8">
        <f>Weather[[#This Row],[Date]]+Weather[[#This Row],[WeatherHourlyBuckets]]</f>
        <v>45091</v>
      </c>
      <c r="E5369">
        <v>48.2</v>
      </c>
      <c r="F5369">
        <v>87.28</v>
      </c>
      <c r="G5369">
        <v>44.6</v>
      </c>
      <c r="H5369">
        <v>30.01</v>
      </c>
      <c r="I5369">
        <v>4</v>
      </c>
      <c r="J5369" t="s">
        <v>21</v>
      </c>
    </row>
    <row r="5370" spans="1:10" x14ac:dyDescent="0.25">
      <c r="A5370" s="1">
        <v>45091</v>
      </c>
      <c r="B5370" s="7">
        <v>6.9444444444444441E-3</v>
      </c>
      <c r="C5370" s="7">
        <v>0</v>
      </c>
      <c r="D5370" s="8">
        <f>Weather[[#This Row],[Date]]+Weather[[#This Row],[WeatherHourlyBuckets]]</f>
        <v>45091</v>
      </c>
      <c r="E5370">
        <v>48.2</v>
      </c>
      <c r="F5370">
        <v>87.28</v>
      </c>
      <c r="G5370">
        <v>44.6</v>
      </c>
      <c r="H5370">
        <v>30.01</v>
      </c>
      <c r="I5370">
        <v>4</v>
      </c>
      <c r="J5370" t="s">
        <v>21</v>
      </c>
    </row>
    <row r="5371" spans="1:10" x14ac:dyDescent="0.25">
      <c r="A5371" s="1">
        <v>45091</v>
      </c>
      <c r="B5371" s="7">
        <v>3.472222222222222E-3</v>
      </c>
      <c r="C5371" s="7">
        <v>0</v>
      </c>
      <c r="D5371" s="8">
        <f>Weather[[#This Row],[Date]]+Weather[[#This Row],[WeatherHourlyBuckets]]</f>
        <v>45091</v>
      </c>
      <c r="E5371">
        <v>48.2</v>
      </c>
      <c r="F5371">
        <v>87.28</v>
      </c>
      <c r="G5371">
        <v>44.6</v>
      </c>
      <c r="H5371">
        <v>30.01</v>
      </c>
      <c r="I5371">
        <v>3</v>
      </c>
      <c r="J5371" t="s">
        <v>21</v>
      </c>
    </row>
    <row r="5372" spans="1:10" x14ac:dyDescent="0.25">
      <c r="A5372" s="1">
        <v>45091</v>
      </c>
      <c r="B5372" s="7">
        <v>0</v>
      </c>
      <c r="C5372" s="7">
        <v>0</v>
      </c>
      <c r="D5372" s="8">
        <f>Weather[[#This Row],[Date]]+Weather[[#This Row],[WeatherHourlyBuckets]]</f>
        <v>45091</v>
      </c>
      <c r="E5372">
        <v>48.2</v>
      </c>
      <c r="F5372">
        <v>87.28</v>
      </c>
      <c r="G5372">
        <v>44.6</v>
      </c>
      <c r="H5372">
        <v>30.02</v>
      </c>
      <c r="I5372">
        <v>3</v>
      </c>
      <c r="J5372" t="s">
        <v>21</v>
      </c>
    </row>
    <row r="5373" spans="1:10" x14ac:dyDescent="0.25">
      <c r="A5373" s="1">
        <v>45091</v>
      </c>
      <c r="B5373" s="7">
        <v>0.87152777777777779</v>
      </c>
      <c r="C5373" s="7">
        <v>0.83333333333333337</v>
      </c>
      <c r="D5373" s="8">
        <f>Weather[[#This Row],[Date]]+Weather[[#This Row],[WeatherHourlyBuckets]]</f>
        <v>45091.833333333336</v>
      </c>
      <c r="E5373">
        <v>64.400000000000006</v>
      </c>
      <c r="F5373">
        <v>59.54</v>
      </c>
      <c r="G5373">
        <v>50</v>
      </c>
      <c r="H5373">
        <v>29.9</v>
      </c>
      <c r="I5373">
        <v>14</v>
      </c>
      <c r="J5373" t="s">
        <v>11</v>
      </c>
    </row>
    <row r="5374" spans="1:10" x14ac:dyDescent="0.25">
      <c r="A5374" s="1">
        <v>45091</v>
      </c>
      <c r="B5374" s="7">
        <v>0.73611111111111116</v>
      </c>
      <c r="C5374" s="7">
        <v>0.70833333333333337</v>
      </c>
      <c r="D5374" s="8">
        <f>Weather[[#This Row],[Date]]+Weather[[#This Row],[WeatherHourlyBuckets]]</f>
        <v>45091.708333333336</v>
      </c>
      <c r="E5374">
        <v>73.400000000000006</v>
      </c>
      <c r="F5374">
        <v>43.76</v>
      </c>
      <c r="G5374">
        <v>50</v>
      </c>
      <c r="H5374">
        <v>29.86</v>
      </c>
      <c r="I5374">
        <v>16</v>
      </c>
      <c r="J5374" t="s">
        <v>21</v>
      </c>
    </row>
    <row r="5375" spans="1:10" x14ac:dyDescent="0.25">
      <c r="A5375" s="1">
        <v>45091</v>
      </c>
      <c r="B5375" s="7">
        <v>0.69097222222222221</v>
      </c>
      <c r="C5375" s="7">
        <v>0.66666666666666663</v>
      </c>
      <c r="D5375" s="8">
        <f>Weather[[#This Row],[Date]]+Weather[[#This Row],[WeatherHourlyBuckets]]</f>
        <v>45091.666666666664</v>
      </c>
      <c r="E5375">
        <v>73.400000000000006</v>
      </c>
      <c r="F5375">
        <v>33.340000000000003</v>
      </c>
      <c r="G5375">
        <v>42.8</v>
      </c>
      <c r="H5375">
        <v>29.88</v>
      </c>
      <c r="I5375">
        <v>4</v>
      </c>
      <c r="J5375" t="s">
        <v>22</v>
      </c>
    </row>
    <row r="5376" spans="1:10" x14ac:dyDescent="0.25">
      <c r="A5376" s="1">
        <v>45091</v>
      </c>
      <c r="B5376" s="7">
        <v>0.62847222222222221</v>
      </c>
      <c r="C5376" s="7">
        <v>0.625</v>
      </c>
      <c r="D5376" s="8">
        <f>Weather[[#This Row],[Date]]+Weather[[#This Row],[WeatherHourlyBuckets]]</f>
        <v>45091.625</v>
      </c>
      <c r="E5376">
        <v>73.400000000000006</v>
      </c>
      <c r="F5376">
        <v>33.340000000000003</v>
      </c>
      <c r="G5376">
        <v>42.8</v>
      </c>
      <c r="H5376">
        <v>29.91</v>
      </c>
      <c r="I5376">
        <v>5</v>
      </c>
      <c r="J5376" t="s">
        <v>22</v>
      </c>
    </row>
    <row r="5377" spans="1:10" x14ac:dyDescent="0.25">
      <c r="A5377" s="1">
        <v>45091</v>
      </c>
      <c r="B5377" s="7">
        <v>0.62152777777777779</v>
      </c>
      <c r="C5377" s="7">
        <v>0.58333333333333337</v>
      </c>
      <c r="D5377" s="8">
        <f>Weather[[#This Row],[Date]]+Weather[[#This Row],[WeatherHourlyBuckets]]</f>
        <v>45091.583333333336</v>
      </c>
      <c r="E5377">
        <v>71.599999999999994</v>
      </c>
      <c r="F5377">
        <v>35.42</v>
      </c>
      <c r="G5377">
        <v>42.8</v>
      </c>
      <c r="H5377">
        <v>29.91</v>
      </c>
      <c r="I5377">
        <v>3</v>
      </c>
      <c r="J5377" t="s">
        <v>13</v>
      </c>
    </row>
    <row r="5378" spans="1:10" x14ac:dyDescent="0.25">
      <c r="A5378" s="1">
        <v>45091</v>
      </c>
      <c r="B5378" s="7">
        <v>0.61805555555555558</v>
      </c>
      <c r="C5378" s="7">
        <v>0.58333333333333337</v>
      </c>
      <c r="D5378" s="8">
        <f>Weather[[#This Row],[Date]]+Weather[[#This Row],[WeatherHourlyBuckets]]</f>
        <v>45091.583333333336</v>
      </c>
      <c r="E5378">
        <v>71.599999999999994</v>
      </c>
      <c r="F5378">
        <v>35.42</v>
      </c>
      <c r="G5378">
        <v>42.8</v>
      </c>
      <c r="H5378">
        <v>29.92</v>
      </c>
      <c r="J5378" t="s">
        <v>20</v>
      </c>
    </row>
    <row r="5379" spans="1:10" x14ac:dyDescent="0.25">
      <c r="A5379" s="1">
        <v>45091</v>
      </c>
      <c r="B5379" s="7">
        <v>0.60763888888888884</v>
      </c>
      <c r="C5379" s="7">
        <v>0.58333333333333337</v>
      </c>
      <c r="D5379" s="8">
        <f>Weather[[#This Row],[Date]]+Weather[[#This Row],[WeatherHourlyBuckets]]</f>
        <v>45091.583333333336</v>
      </c>
      <c r="E5379">
        <v>71.599999999999994</v>
      </c>
      <c r="F5379">
        <v>35.42</v>
      </c>
      <c r="G5379">
        <v>42.8</v>
      </c>
      <c r="H5379">
        <v>29.92</v>
      </c>
      <c r="I5379">
        <v>5</v>
      </c>
      <c r="J5379" t="s">
        <v>18</v>
      </c>
    </row>
    <row r="5380" spans="1:10" x14ac:dyDescent="0.25">
      <c r="A5380" s="1">
        <v>45091</v>
      </c>
      <c r="B5380" s="7">
        <v>0.56597222222222221</v>
      </c>
      <c r="C5380" s="7">
        <v>0.54166666666666663</v>
      </c>
      <c r="D5380" s="8">
        <f>Weather[[#This Row],[Date]]+Weather[[#This Row],[WeatherHourlyBuckets]]</f>
        <v>45091.541666666664</v>
      </c>
      <c r="E5380">
        <v>71.599999999999994</v>
      </c>
      <c r="F5380">
        <v>35.42</v>
      </c>
      <c r="G5380">
        <v>42.8</v>
      </c>
      <c r="H5380">
        <v>29.94</v>
      </c>
      <c r="J5380" t="s">
        <v>20</v>
      </c>
    </row>
    <row r="5381" spans="1:10" x14ac:dyDescent="0.25">
      <c r="A5381" s="1">
        <v>45091</v>
      </c>
      <c r="B5381" s="7">
        <v>0.55208333333333337</v>
      </c>
      <c r="C5381" s="7">
        <v>0.54166666666666663</v>
      </c>
      <c r="D5381" s="8">
        <f>Weather[[#This Row],[Date]]+Weather[[#This Row],[WeatherHourlyBuckets]]</f>
        <v>45091.541666666664</v>
      </c>
      <c r="E5381">
        <v>71.599999999999994</v>
      </c>
      <c r="F5381">
        <v>35.42</v>
      </c>
      <c r="G5381">
        <v>42.8</v>
      </c>
      <c r="H5381">
        <v>29.94</v>
      </c>
      <c r="I5381">
        <v>4</v>
      </c>
      <c r="J5381" t="s">
        <v>12</v>
      </c>
    </row>
    <row r="5382" spans="1:10" x14ac:dyDescent="0.25">
      <c r="A5382" s="1">
        <v>45091</v>
      </c>
      <c r="B5382" s="7">
        <v>0.53125</v>
      </c>
      <c r="C5382" s="7">
        <v>0.5</v>
      </c>
      <c r="D5382" s="8">
        <f>Weather[[#This Row],[Date]]+Weather[[#This Row],[WeatherHourlyBuckets]]</f>
        <v>45091.5</v>
      </c>
      <c r="E5382">
        <v>69.8</v>
      </c>
      <c r="F5382">
        <v>37.659999999999997</v>
      </c>
      <c r="G5382">
        <v>42.8</v>
      </c>
      <c r="H5382">
        <v>29.95</v>
      </c>
      <c r="J5382" t="s">
        <v>20</v>
      </c>
    </row>
    <row r="5383" spans="1:10" x14ac:dyDescent="0.25">
      <c r="A5383" s="1">
        <v>45091</v>
      </c>
      <c r="B5383" s="7">
        <v>0.52777777777777779</v>
      </c>
      <c r="C5383" s="7">
        <v>0.5</v>
      </c>
      <c r="D5383" s="8">
        <f>Weather[[#This Row],[Date]]+Weather[[#This Row],[WeatherHourlyBuckets]]</f>
        <v>45091.5</v>
      </c>
      <c r="E5383">
        <v>69.8</v>
      </c>
      <c r="F5383">
        <v>37.659999999999997</v>
      </c>
      <c r="G5383">
        <v>42.8</v>
      </c>
      <c r="H5383">
        <v>29.95</v>
      </c>
      <c r="J5383" t="s">
        <v>20</v>
      </c>
    </row>
    <row r="5384" spans="1:10" x14ac:dyDescent="0.25">
      <c r="A5384" s="1">
        <v>45091</v>
      </c>
      <c r="B5384" s="7">
        <v>0.52430555555555558</v>
      </c>
      <c r="C5384" s="7">
        <v>0.5</v>
      </c>
      <c r="D5384" s="8">
        <f>Weather[[#This Row],[Date]]+Weather[[#This Row],[WeatherHourlyBuckets]]</f>
        <v>45091.5</v>
      </c>
      <c r="E5384">
        <v>69.8</v>
      </c>
      <c r="F5384">
        <v>37.659999999999997</v>
      </c>
      <c r="G5384">
        <v>42.8</v>
      </c>
      <c r="H5384">
        <v>29.95</v>
      </c>
      <c r="I5384">
        <v>4</v>
      </c>
      <c r="J5384" t="s">
        <v>12</v>
      </c>
    </row>
    <row r="5385" spans="1:10" x14ac:dyDescent="0.25">
      <c r="A5385" s="1">
        <v>45091</v>
      </c>
      <c r="B5385" s="7">
        <v>0.4826388888888889</v>
      </c>
      <c r="C5385" s="7">
        <v>0.45833333333333331</v>
      </c>
      <c r="D5385" s="8">
        <f>Weather[[#This Row],[Date]]+Weather[[#This Row],[WeatherHourlyBuckets]]</f>
        <v>45091.458333333336</v>
      </c>
      <c r="E5385">
        <v>69.8</v>
      </c>
      <c r="F5385">
        <v>37.659999999999997</v>
      </c>
      <c r="G5385">
        <v>42.8</v>
      </c>
      <c r="H5385">
        <v>29.97</v>
      </c>
      <c r="J5385" t="s">
        <v>20</v>
      </c>
    </row>
    <row r="5386" spans="1:10" x14ac:dyDescent="0.25">
      <c r="A5386" s="1">
        <v>45091</v>
      </c>
      <c r="B5386" s="7">
        <v>0.44444444444444442</v>
      </c>
      <c r="C5386" s="7">
        <v>0.41666666666666669</v>
      </c>
      <c r="D5386" s="8">
        <f>Weather[[#This Row],[Date]]+Weather[[#This Row],[WeatherHourlyBuckets]]</f>
        <v>45091.416666666664</v>
      </c>
      <c r="E5386">
        <v>66.2</v>
      </c>
      <c r="F5386">
        <v>42.61</v>
      </c>
      <c r="G5386">
        <v>42.8</v>
      </c>
      <c r="H5386">
        <v>29.98</v>
      </c>
      <c r="I5386">
        <v>5</v>
      </c>
      <c r="J5386" t="s">
        <v>22</v>
      </c>
    </row>
    <row r="5387" spans="1:10" x14ac:dyDescent="0.25">
      <c r="A5387" s="1">
        <v>45091</v>
      </c>
      <c r="B5387" s="7">
        <v>0.40625</v>
      </c>
      <c r="C5387" s="7">
        <v>0.375</v>
      </c>
      <c r="D5387" s="8">
        <f>Weather[[#This Row],[Date]]+Weather[[#This Row],[WeatherHourlyBuckets]]</f>
        <v>45091.375</v>
      </c>
      <c r="E5387">
        <v>64.400000000000006</v>
      </c>
      <c r="F5387">
        <v>45.36</v>
      </c>
      <c r="G5387">
        <v>42.8</v>
      </c>
      <c r="H5387">
        <v>29.99</v>
      </c>
      <c r="I5387">
        <v>4</v>
      </c>
      <c r="J5387" t="s">
        <v>21</v>
      </c>
    </row>
    <row r="5388" spans="1:10" x14ac:dyDescent="0.25">
      <c r="A5388" s="1">
        <v>45091</v>
      </c>
      <c r="B5388" s="7">
        <v>0.3611111111111111</v>
      </c>
      <c r="C5388" s="7">
        <v>0.33333333333333331</v>
      </c>
      <c r="D5388" s="8">
        <f>Weather[[#This Row],[Date]]+Weather[[#This Row],[WeatherHourlyBuckets]]</f>
        <v>45091.333333333336</v>
      </c>
      <c r="E5388">
        <v>60.8</v>
      </c>
      <c r="F5388">
        <v>51.48</v>
      </c>
      <c r="G5388">
        <v>42.8</v>
      </c>
      <c r="H5388">
        <v>30</v>
      </c>
      <c r="I5388">
        <v>3</v>
      </c>
      <c r="J5388" t="s">
        <v>27</v>
      </c>
    </row>
    <row r="5389" spans="1:10" x14ac:dyDescent="0.25">
      <c r="A5389" s="1">
        <v>45091</v>
      </c>
      <c r="B5389" s="7">
        <v>0.3576388888888889</v>
      </c>
      <c r="C5389" s="7">
        <v>0.33333333333333331</v>
      </c>
      <c r="D5389" s="8">
        <f>Weather[[#This Row],[Date]]+Weather[[#This Row],[WeatherHourlyBuckets]]</f>
        <v>45091.333333333336</v>
      </c>
      <c r="E5389">
        <v>60.8</v>
      </c>
      <c r="F5389">
        <v>51.48</v>
      </c>
      <c r="G5389">
        <v>42.8</v>
      </c>
      <c r="H5389">
        <v>30</v>
      </c>
      <c r="I5389">
        <v>4</v>
      </c>
      <c r="J5389" t="s">
        <v>19</v>
      </c>
    </row>
    <row r="5390" spans="1:10" x14ac:dyDescent="0.25">
      <c r="A5390" s="1">
        <v>45091</v>
      </c>
      <c r="B5390" s="7">
        <v>0.28125</v>
      </c>
      <c r="C5390" s="7">
        <v>0.25</v>
      </c>
      <c r="D5390" s="8">
        <f>Weather[[#This Row],[Date]]+Weather[[#This Row],[WeatherHourlyBuckets]]</f>
        <v>45091.25</v>
      </c>
      <c r="E5390">
        <v>48.2</v>
      </c>
      <c r="F5390">
        <v>81.48</v>
      </c>
      <c r="G5390">
        <v>42.8</v>
      </c>
      <c r="H5390">
        <v>29.98</v>
      </c>
      <c r="J5390" t="s">
        <v>20</v>
      </c>
    </row>
    <row r="5391" spans="1:10" x14ac:dyDescent="0.25">
      <c r="A5391" s="1">
        <v>45091</v>
      </c>
      <c r="B5391" s="7">
        <v>0.27777777777777779</v>
      </c>
      <c r="C5391" s="7">
        <v>0.25</v>
      </c>
      <c r="D5391" s="8">
        <f>Weather[[#This Row],[Date]]+Weather[[#This Row],[WeatherHourlyBuckets]]</f>
        <v>45091.25</v>
      </c>
      <c r="E5391">
        <v>48.2</v>
      </c>
      <c r="F5391">
        <v>81.48</v>
      </c>
      <c r="G5391">
        <v>42.8</v>
      </c>
      <c r="H5391">
        <v>29.98</v>
      </c>
      <c r="I5391">
        <v>5</v>
      </c>
      <c r="J5391" t="s">
        <v>22</v>
      </c>
    </row>
    <row r="5392" spans="1:10" x14ac:dyDescent="0.25">
      <c r="A5392" s="1">
        <v>45091</v>
      </c>
      <c r="B5392" s="7">
        <v>0.27430555555555558</v>
      </c>
      <c r="C5392" s="7">
        <v>0.25</v>
      </c>
      <c r="D5392" s="8">
        <f>Weather[[#This Row],[Date]]+Weather[[#This Row],[WeatherHourlyBuckets]]</f>
        <v>45091.25</v>
      </c>
      <c r="E5392">
        <v>50</v>
      </c>
      <c r="F5392">
        <v>76.180000000000007</v>
      </c>
      <c r="G5392">
        <v>42.8</v>
      </c>
      <c r="H5392">
        <v>29.98</v>
      </c>
      <c r="I5392">
        <v>3</v>
      </c>
      <c r="J5392" t="s">
        <v>21</v>
      </c>
    </row>
    <row r="5393" spans="1:10" x14ac:dyDescent="0.25">
      <c r="A5393" s="1">
        <v>45091</v>
      </c>
      <c r="B5393" s="7">
        <v>0.27083333333333331</v>
      </c>
      <c r="C5393" s="7">
        <v>0.25</v>
      </c>
      <c r="D5393" s="8">
        <f>Weather[[#This Row],[Date]]+Weather[[#This Row],[WeatherHourlyBuckets]]</f>
        <v>45091.25</v>
      </c>
      <c r="E5393">
        <v>50</v>
      </c>
      <c r="F5393">
        <v>76.180000000000007</v>
      </c>
      <c r="G5393">
        <v>42.8</v>
      </c>
      <c r="H5393">
        <v>29.98</v>
      </c>
      <c r="I5393">
        <v>6</v>
      </c>
      <c r="J5393" t="s">
        <v>27</v>
      </c>
    </row>
    <row r="5394" spans="1:10" x14ac:dyDescent="0.25">
      <c r="A5394" s="1">
        <v>45091</v>
      </c>
      <c r="B5394" s="7">
        <v>0.1701388888888889</v>
      </c>
      <c r="C5394" s="7">
        <v>0.16666666666666666</v>
      </c>
      <c r="D5394" s="8">
        <f>Weather[[#This Row],[Date]]+Weather[[#This Row],[WeatherHourlyBuckets]]</f>
        <v>45091.166666666664</v>
      </c>
      <c r="E5394">
        <v>46.4</v>
      </c>
      <c r="F5394">
        <v>87.19</v>
      </c>
      <c r="G5394">
        <v>42.8</v>
      </c>
      <c r="H5394">
        <v>29.98</v>
      </c>
      <c r="I5394">
        <v>6</v>
      </c>
      <c r="J5394" t="s">
        <v>27</v>
      </c>
    </row>
    <row r="5395" spans="1:10" x14ac:dyDescent="0.25">
      <c r="A5395" s="1">
        <v>45091</v>
      </c>
      <c r="B5395" s="7">
        <v>0.16666666666666666</v>
      </c>
      <c r="C5395" s="7">
        <v>0.16666666666666666</v>
      </c>
      <c r="D5395" s="8">
        <f>Weather[[#This Row],[Date]]+Weather[[#This Row],[WeatherHourlyBuckets]]</f>
        <v>45091.166666666664</v>
      </c>
      <c r="E5395">
        <v>48.2</v>
      </c>
      <c r="F5395">
        <v>81.48</v>
      </c>
      <c r="G5395">
        <v>42.8</v>
      </c>
      <c r="H5395">
        <v>29.98</v>
      </c>
      <c r="I5395">
        <v>6</v>
      </c>
      <c r="J5395" t="s">
        <v>27</v>
      </c>
    </row>
    <row r="5396" spans="1:10" x14ac:dyDescent="0.25">
      <c r="A5396" s="1">
        <v>45091</v>
      </c>
      <c r="B5396" s="7">
        <v>0.16319444444444445</v>
      </c>
      <c r="C5396" s="7">
        <v>0.125</v>
      </c>
      <c r="D5396" s="8">
        <f>Weather[[#This Row],[Date]]+Weather[[#This Row],[WeatherHourlyBuckets]]</f>
        <v>45091.125</v>
      </c>
      <c r="E5396">
        <v>48.2</v>
      </c>
      <c r="F5396">
        <v>81.48</v>
      </c>
      <c r="G5396">
        <v>42.8</v>
      </c>
      <c r="H5396">
        <v>29.98</v>
      </c>
      <c r="I5396">
        <v>7</v>
      </c>
      <c r="J5396" t="s">
        <v>27</v>
      </c>
    </row>
    <row r="5397" spans="1:10" x14ac:dyDescent="0.25">
      <c r="A5397" s="1">
        <v>45091</v>
      </c>
      <c r="B5397" s="7">
        <v>0.15972222222222221</v>
      </c>
      <c r="C5397" s="7">
        <v>0.125</v>
      </c>
      <c r="D5397" s="8">
        <f>Weather[[#This Row],[Date]]+Weather[[#This Row],[WeatherHourlyBuckets]]</f>
        <v>45091.125</v>
      </c>
      <c r="E5397">
        <v>48.2</v>
      </c>
      <c r="F5397">
        <v>81.48</v>
      </c>
      <c r="G5397">
        <v>42.8</v>
      </c>
      <c r="H5397">
        <v>29.98</v>
      </c>
      <c r="I5397">
        <v>7</v>
      </c>
      <c r="J5397" t="s">
        <v>27</v>
      </c>
    </row>
    <row r="5398" spans="1:10" x14ac:dyDescent="0.25">
      <c r="A5398" s="1">
        <v>45091</v>
      </c>
      <c r="B5398" s="7">
        <v>0.15625</v>
      </c>
      <c r="C5398" s="7">
        <v>0.125</v>
      </c>
      <c r="D5398" s="8">
        <f>Weather[[#This Row],[Date]]+Weather[[#This Row],[WeatherHourlyBuckets]]</f>
        <v>45091.125</v>
      </c>
      <c r="E5398">
        <v>48.2</v>
      </c>
      <c r="F5398">
        <v>81.48</v>
      </c>
      <c r="G5398">
        <v>42.8</v>
      </c>
      <c r="H5398">
        <v>29.98</v>
      </c>
      <c r="I5398">
        <v>8</v>
      </c>
      <c r="J5398" t="s">
        <v>27</v>
      </c>
    </row>
    <row r="5399" spans="1:10" x14ac:dyDescent="0.25">
      <c r="A5399" s="1">
        <v>45091</v>
      </c>
      <c r="B5399" s="7">
        <v>0.15277777777777779</v>
      </c>
      <c r="C5399" s="7">
        <v>0.125</v>
      </c>
      <c r="D5399" s="8">
        <f>Weather[[#This Row],[Date]]+Weather[[#This Row],[WeatherHourlyBuckets]]</f>
        <v>45091.125</v>
      </c>
      <c r="E5399">
        <v>48.2</v>
      </c>
      <c r="F5399">
        <v>81.48</v>
      </c>
      <c r="G5399">
        <v>42.8</v>
      </c>
      <c r="H5399">
        <v>29.98</v>
      </c>
      <c r="I5399">
        <v>6</v>
      </c>
      <c r="J5399" t="s">
        <v>27</v>
      </c>
    </row>
    <row r="5400" spans="1:10" x14ac:dyDescent="0.25">
      <c r="A5400" s="1">
        <v>45091</v>
      </c>
      <c r="B5400" s="7">
        <v>0.13194444444444445</v>
      </c>
      <c r="C5400" s="7">
        <v>0.125</v>
      </c>
      <c r="D5400" s="8">
        <f>Weather[[#This Row],[Date]]+Weather[[#This Row],[WeatherHourlyBuckets]]</f>
        <v>45091.125</v>
      </c>
      <c r="E5400">
        <v>48.2</v>
      </c>
      <c r="F5400">
        <v>81.48</v>
      </c>
      <c r="G5400">
        <v>42.8</v>
      </c>
      <c r="H5400">
        <v>29.98</v>
      </c>
      <c r="I5400">
        <v>7</v>
      </c>
      <c r="J5400" t="s">
        <v>27</v>
      </c>
    </row>
    <row r="5401" spans="1:10" x14ac:dyDescent="0.25">
      <c r="A5401" s="1">
        <v>45091</v>
      </c>
      <c r="B5401" s="7">
        <v>0.12847222222222221</v>
      </c>
      <c r="C5401" s="7">
        <v>0.125</v>
      </c>
      <c r="D5401" s="8">
        <f>Weather[[#This Row],[Date]]+Weather[[#This Row],[WeatherHourlyBuckets]]</f>
        <v>45091.125</v>
      </c>
      <c r="E5401">
        <v>46.4</v>
      </c>
      <c r="F5401">
        <v>87.19</v>
      </c>
      <c r="G5401">
        <v>42.8</v>
      </c>
      <c r="H5401">
        <v>29.98</v>
      </c>
      <c r="I5401">
        <v>7</v>
      </c>
      <c r="J5401" t="s">
        <v>19</v>
      </c>
    </row>
    <row r="5402" spans="1:10" x14ac:dyDescent="0.25">
      <c r="A5402" s="1">
        <v>45091</v>
      </c>
      <c r="B5402" s="7">
        <v>0.125</v>
      </c>
      <c r="C5402" s="7">
        <v>0.125</v>
      </c>
      <c r="D5402" s="8">
        <f>Weather[[#This Row],[Date]]+Weather[[#This Row],[WeatherHourlyBuckets]]</f>
        <v>45091.125</v>
      </c>
      <c r="E5402">
        <v>46.4</v>
      </c>
      <c r="F5402">
        <v>87.19</v>
      </c>
      <c r="G5402">
        <v>42.8</v>
      </c>
      <c r="H5402">
        <v>29.99</v>
      </c>
      <c r="I5402">
        <v>3</v>
      </c>
      <c r="J5402" t="s">
        <v>27</v>
      </c>
    </row>
    <row r="5403" spans="1:10" x14ac:dyDescent="0.25">
      <c r="A5403" s="1">
        <v>45091</v>
      </c>
      <c r="B5403" s="7">
        <v>0.12152777777777778</v>
      </c>
      <c r="C5403" s="7">
        <v>8.3333333333333329E-2</v>
      </c>
      <c r="D5403" s="8">
        <f>Weather[[#This Row],[Date]]+Weather[[#This Row],[WeatherHourlyBuckets]]</f>
        <v>45091.083333333336</v>
      </c>
      <c r="E5403">
        <v>46.4</v>
      </c>
      <c r="F5403">
        <v>87.19</v>
      </c>
      <c r="G5403">
        <v>42.8</v>
      </c>
      <c r="H5403">
        <v>29.99</v>
      </c>
      <c r="J5403" t="s">
        <v>20</v>
      </c>
    </row>
    <row r="5404" spans="1:10" x14ac:dyDescent="0.25">
      <c r="A5404" s="1">
        <v>45091</v>
      </c>
      <c r="B5404" s="7">
        <v>0.11805555555555555</v>
      </c>
      <c r="C5404" s="7">
        <v>8.3333333333333329E-2</v>
      </c>
      <c r="D5404" s="8">
        <f>Weather[[#This Row],[Date]]+Weather[[#This Row],[WeatherHourlyBuckets]]</f>
        <v>45091.083333333336</v>
      </c>
      <c r="E5404">
        <v>48.2</v>
      </c>
      <c r="F5404">
        <v>81.48</v>
      </c>
      <c r="G5404">
        <v>42.8</v>
      </c>
      <c r="H5404">
        <v>29.99</v>
      </c>
      <c r="I5404">
        <v>5</v>
      </c>
      <c r="J5404" t="s">
        <v>19</v>
      </c>
    </row>
    <row r="5405" spans="1:10" x14ac:dyDescent="0.25">
      <c r="A5405" s="1">
        <v>45091</v>
      </c>
      <c r="B5405" s="7">
        <v>0.11458333333333333</v>
      </c>
      <c r="C5405" s="7">
        <v>8.3333333333333329E-2</v>
      </c>
      <c r="D5405" s="8">
        <f>Weather[[#This Row],[Date]]+Weather[[#This Row],[WeatherHourlyBuckets]]</f>
        <v>45091.083333333336</v>
      </c>
      <c r="E5405">
        <v>48.2</v>
      </c>
      <c r="F5405">
        <v>81.48</v>
      </c>
      <c r="G5405">
        <v>42.8</v>
      </c>
      <c r="H5405">
        <v>29.99</v>
      </c>
      <c r="I5405">
        <v>6</v>
      </c>
      <c r="J5405" t="s">
        <v>19</v>
      </c>
    </row>
    <row r="5406" spans="1:10" x14ac:dyDescent="0.25">
      <c r="A5406" s="1">
        <v>45091</v>
      </c>
      <c r="B5406" s="7">
        <v>0.1111111111111111</v>
      </c>
      <c r="C5406" s="7">
        <v>8.3333333333333329E-2</v>
      </c>
      <c r="D5406" s="8">
        <f>Weather[[#This Row],[Date]]+Weather[[#This Row],[WeatherHourlyBuckets]]</f>
        <v>45091.083333333336</v>
      </c>
      <c r="E5406">
        <v>46.4</v>
      </c>
      <c r="F5406">
        <v>87.19</v>
      </c>
      <c r="G5406">
        <v>42.8</v>
      </c>
      <c r="H5406">
        <v>29.99</v>
      </c>
      <c r="I5406">
        <v>6</v>
      </c>
      <c r="J5406" t="s">
        <v>27</v>
      </c>
    </row>
    <row r="5407" spans="1:10" x14ac:dyDescent="0.25">
      <c r="A5407" s="1">
        <v>45091</v>
      </c>
      <c r="B5407" s="7">
        <v>0.1076388888888889</v>
      </c>
      <c r="C5407" s="7">
        <v>8.3333333333333329E-2</v>
      </c>
      <c r="D5407" s="8">
        <f>Weather[[#This Row],[Date]]+Weather[[#This Row],[WeatherHourlyBuckets]]</f>
        <v>45091.083333333336</v>
      </c>
      <c r="E5407">
        <v>48.2</v>
      </c>
      <c r="F5407">
        <v>81.48</v>
      </c>
      <c r="G5407">
        <v>42.8</v>
      </c>
      <c r="H5407">
        <v>29.99</v>
      </c>
      <c r="I5407">
        <v>5</v>
      </c>
      <c r="J5407" t="s">
        <v>27</v>
      </c>
    </row>
    <row r="5408" spans="1:10" x14ac:dyDescent="0.25">
      <c r="A5408" s="1">
        <v>45091</v>
      </c>
      <c r="B5408" s="7">
        <v>0.10416666666666667</v>
      </c>
      <c r="C5408" s="7">
        <v>8.3333333333333329E-2</v>
      </c>
      <c r="D5408" s="8">
        <f>Weather[[#This Row],[Date]]+Weather[[#This Row],[WeatherHourlyBuckets]]</f>
        <v>45091.083333333336</v>
      </c>
      <c r="E5408">
        <v>48.2</v>
      </c>
      <c r="F5408">
        <v>81.48</v>
      </c>
      <c r="G5408">
        <v>42.8</v>
      </c>
      <c r="H5408">
        <v>29.99</v>
      </c>
      <c r="I5408">
        <v>3</v>
      </c>
      <c r="J5408" t="s">
        <v>24</v>
      </c>
    </row>
    <row r="5409" spans="1:10" x14ac:dyDescent="0.25">
      <c r="A5409" s="1">
        <v>45091</v>
      </c>
      <c r="B5409" s="7">
        <v>9.0277777777777776E-2</v>
      </c>
      <c r="C5409" s="7">
        <v>8.3333333333333329E-2</v>
      </c>
      <c r="D5409" s="8">
        <f>Weather[[#This Row],[Date]]+Weather[[#This Row],[WeatherHourlyBuckets]]</f>
        <v>45091.083333333336</v>
      </c>
      <c r="E5409">
        <v>48.2</v>
      </c>
      <c r="F5409">
        <v>81.48</v>
      </c>
      <c r="G5409">
        <v>42.8</v>
      </c>
      <c r="H5409">
        <v>29.99</v>
      </c>
      <c r="J5409" t="s">
        <v>20</v>
      </c>
    </row>
    <row r="5410" spans="1:10" x14ac:dyDescent="0.25">
      <c r="A5410" s="1">
        <v>45091</v>
      </c>
      <c r="B5410" s="7">
        <v>8.6805555555555552E-2</v>
      </c>
      <c r="C5410" s="7">
        <v>8.3333333333333329E-2</v>
      </c>
      <c r="D5410" s="8">
        <f>Weather[[#This Row],[Date]]+Weather[[#This Row],[WeatherHourlyBuckets]]</f>
        <v>45091.083333333336</v>
      </c>
      <c r="E5410">
        <v>50</v>
      </c>
      <c r="F5410">
        <v>76.180000000000007</v>
      </c>
      <c r="G5410">
        <v>42.8</v>
      </c>
      <c r="H5410">
        <v>29.99</v>
      </c>
      <c r="I5410">
        <v>3</v>
      </c>
      <c r="J5410" t="s">
        <v>21</v>
      </c>
    </row>
    <row r="5411" spans="1:10" x14ac:dyDescent="0.25">
      <c r="A5411" s="1">
        <v>45091</v>
      </c>
      <c r="B5411" s="7">
        <v>8.3333333333333329E-2</v>
      </c>
      <c r="C5411" s="7">
        <v>8.3333333333333329E-2</v>
      </c>
      <c r="D5411" s="8">
        <f>Weather[[#This Row],[Date]]+Weather[[#This Row],[WeatherHourlyBuckets]]</f>
        <v>45091.083333333336</v>
      </c>
      <c r="E5411">
        <v>48.2</v>
      </c>
      <c r="F5411">
        <v>81.48</v>
      </c>
      <c r="G5411">
        <v>42.8</v>
      </c>
      <c r="H5411">
        <v>29.99</v>
      </c>
      <c r="I5411">
        <v>3</v>
      </c>
      <c r="J5411" t="s">
        <v>24</v>
      </c>
    </row>
    <row r="5412" spans="1:10" x14ac:dyDescent="0.25">
      <c r="A5412" s="1">
        <v>45091</v>
      </c>
      <c r="B5412" s="7">
        <v>7.9861111111111105E-2</v>
      </c>
      <c r="C5412" s="7">
        <v>4.1666666666666664E-2</v>
      </c>
      <c r="D5412" s="8">
        <f>Weather[[#This Row],[Date]]+Weather[[#This Row],[WeatherHourlyBuckets]]</f>
        <v>45091.041666666664</v>
      </c>
      <c r="E5412">
        <v>48.2</v>
      </c>
      <c r="F5412">
        <v>81.48</v>
      </c>
      <c r="G5412">
        <v>42.8</v>
      </c>
      <c r="H5412">
        <v>29.99</v>
      </c>
      <c r="I5412">
        <v>3</v>
      </c>
      <c r="J5412" t="s">
        <v>27</v>
      </c>
    </row>
    <row r="5413" spans="1:10" x14ac:dyDescent="0.25">
      <c r="A5413" s="1">
        <v>45091</v>
      </c>
      <c r="B5413" s="7">
        <v>7.6388888888888895E-2</v>
      </c>
      <c r="C5413" s="7">
        <v>4.1666666666666664E-2</v>
      </c>
      <c r="D5413" s="8">
        <f>Weather[[#This Row],[Date]]+Weather[[#This Row],[WeatherHourlyBuckets]]</f>
        <v>45091.041666666664</v>
      </c>
      <c r="E5413">
        <v>48.2</v>
      </c>
      <c r="F5413">
        <v>81.48</v>
      </c>
      <c r="G5413">
        <v>42.8</v>
      </c>
      <c r="H5413">
        <v>29.99</v>
      </c>
      <c r="I5413">
        <v>3</v>
      </c>
      <c r="J5413" t="s">
        <v>19</v>
      </c>
    </row>
    <row r="5414" spans="1:10" x14ac:dyDescent="0.25">
      <c r="A5414" s="1">
        <v>45091</v>
      </c>
      <c r="B5414" s="7">
        <v>4.8611111111111112E-2</v>
      </c>
      <c r="C5414" s="7">
        <v>4.1666666666666664E-2</v>
      </c>
      <c r="D5414" s="8">
        <f>Weather[[#This Row],[Date]]+Weather[[#This Row],[WeatherHourlyBuckets]]</f>
        <v>45091.041666666664</v>
      </c>
      <c r="E5414">
        <v>48.2</v>
      </c>
      <c r="F5414">
        <v>81.48</v>
      </c>
      <c r="G5414">
        <v>42.8</v>
      </c>
      <c r="H5414">
        <v>30</v>
      </c>
      <c r="J5414" t="s">
        <v>20</v>
      </c>
    </row>
    <row r="5415" spans="1:10" x14ac:dyDescent="0.25">
      <c r="A5415" s="1">
        <v>45091</v>
      </c>
      <c r="B5415" s="7">
        <v>4.5138888888888888E-2</v>
      </c>
      <c r="C5415" s="7">
        <v>4.1666666666666664E-2</v>
      </c>
      <c r="D5415" s="8">
        <f>Weather[[#This Row],[Date]]+Weather[[#This Row],[WeatherHourlyBuckets]]</f>
        <v>45091.041666666664</v>
      </c>
      <c r="E5415">
        <v>48.2</v>
      </c>
      <c r="F5415">
        <v>81.48</v>
      </c>
      <c r="G5415">
        <v>42.8</v>
      </c>
      <c r="H5415">
        <v>30</v>
      </c>
      <c r="J5415" t="s">
        <v>20</v>
      </c>
    </row>
    <row r="5416" spans="1:10" x14ac:dyDescent="0.25">
      <c r="A5416" s="1">
        <v>45091</v>
      </c>
      <c r="B5416" s="7">
        <v>3.125E-2</v>
      </c>
      <c r="C5416" s="7">
        <v>0</v>
      </c>
      <c r="D5416" s="8">
        <f>Weather[[#This Row],[Date]]+Weather[[#This Row],[WeatherHourlyBuckets]]</f>
        <v>45091</v>
      </c>
      <c r="E5416">
        <v>48.2</v>
      </c>
      <c r="F5416">
        <v>81.48</v>
      </c>
      <c r="G5416">
        <v>42.8</v>
      </c>
      <c r="H5416">
        <v>30.01</v>
      </c>
      <c r="J5416" t="s">
        <v>20</v>
      </c>
    </row>
    <row r="5417" spans="1:10" x14ac:dyDescent="0.25">
      <c r="A5417" s="1">
        <v>45091</v>
      </c>
      <c r="B5417" s="7">
        <v>2.7777777777777776E-2</v>
      </c>
      <c r="C5417" s="7">
        <v>0</v>
      </c>
      <c r="D5417" s="8">
        <f>Weather[[#This Row],[Date]]+Weather[[#This Row],[WeatherHourlyBuckets]]</f>
        <v>45091</v>
      </c>
      <c r="E5417">
        <v>50</v>
      </c>
      <c r="F5417">
        <v>76.180000000000007</v>
      </c>
      <c r="G5417">
        <v>42.8</v>
      </c>
      <c r="H5417">
        <v>30.01</v>
      </c>
      <c r="J5417" t="s">
        <v>20</v>
      </c>
    </row>
    <row r="5418" spans="1:10" x14ac:dyDescent="0.25">
      <c r="A5418" s="1">
        <v>45091</v>
      </c>
      <c r="B5418" s="7">
        <v>0.25694444444444442</v>
      </c>
      <c r="C5418" s="7">
        <v>0.25</v>
      </c>
      <c r="D5418" s="8">
        <f>Weather[[#This Row],[Date]]+Weather[[#This Row],[WeatherHourlyBuckets]]</f>
        <v>45091.25</v>
      </c>
      <c r="E5418">
        <v>48.2</v>
      </c>
      <c r="F5418">
        <v>70.88</v>
      </c>
      <c r="G5418">
        <v>39.200000000000003</v>
      </c>
      <c r="H5418">
        <v>29.97</v>
      </c>
      <c r="I5418">
        <v>3</v>
      </c>
      <c r="J5418" t="s">
        <v>24</v>
      </c>
    </row>
    <row r="5419" spans="1:10" x14ac:dyDescent="0.25">
      <c r="A5419" s="1">
        <v>45091</v>
      </c>
      <c r="B5419" s="7">
        <v>0.25</v>
      </c>
      <c r="C5419" s="7">
        <v>0.25</v>
      </c>
      <c r="D5419" s="8">
        <f>Weather[[#This Row],[Date]]+Weather[[#This Row],[WeatherHourlyBuckets]]</f>
        <v>45091.25</v>
      </c>
      <c r="E5419">
        <v>46.4</v>
      </c>
      <c r="F5419">
        <v>75.84</v>
      </c>
      <c r="G5419">
        <v>39.200000000000003</v>
      </c>
      <c r="H5419">
        <v>29.97</v>
      </c>
      <c r="I5419">
        <v>3</v>
      </c>
      <c r="J5419" t="s">
        <v>21</v>
      </c>
    </row>
    <row r="5420" spans="1:10" x14ac:dyDescent="0.25">
      <c r="A5420" s="1">
        <v>45091</v>
      </c>
      <c r="B5420" s="7">
        <v>0.24652777777777779</v>
      </c>
      <c r="C5420" s="7">
        <v>0.20833333333333334</v>
      </c>
      <c r="D5420" s="8">
        <f>Weather[[#This Row],[Date]]+Weather[[#This Row],[WeatherHourlyBuckets]]</f>
        <v>45091.208333333336</v>
      </c>
      <c r="E5420">
        <v>44.6</v>
      </c>
      <c r="F5420">
        <v>81.2</v>
      </c>
      <c r="G5420">
        <v>39.200000000000003</v>
      </c>
      <c r="H5420">
        <v>29.97</v>
      </c>
      <c r="I5420">
        <v>3</v>
      </c>
      <c r="J5420" t="s">
        <v>27</v>
      </c>
    </row>
    <row r="5421" spans="1:10" x14ac:dyDescent="0.25">
      <c r="A5421" s="1">
        <v>45091</v>
      </c>
      <c r="B5421" s="7">
        <v>0.24305555555555555</v>
      </c>
      <c r="C5421" s="7">
        <v>0.20833333333333334</v>
      </c>
      <c r="D5421" s="8">
        <f>Weather[[#This Row],[Date]]+Weather[[#This Row],[WeatherHourlyBuckets]]</f>
        <v>45091.208333333336</v>
      </c>
      <c r="E5421">
        <v>44.6</v>
      </c>
      <c r="F5421">
        <v>81.2</v>
      </c>
      <c r="G5421">
        <v>39.200000000000003</v>
      </c>
      <c r="H5421">
        <v>29.97</v>
      </c>
      <c r="I5421">
        <v>4</v>
      </c>
      <c r="J5421" t="s">
        <v>27</v>
      </c>
    </row>
    <row r="5422" spans="1:10" x14ac:dyDescent="0.25">
      <c r="A5422" s="1">
        <v>45091</v>
      </c>
      <c r="B5422" s="7">
        <v>0.52083333333333337</v>
      </c>
      <c r="C5422" s="7">
        <v>0.5</v>
      </c>
      <c r="D5422" s="8">
        <f>Weather[[#This Row],[Date]]+Weather[[#This Row],[WeatherHourlyBuckets]]</f>
        <v>45091.5</v>
      </c>
      <c r="E5422">
        <v>69.8</v>
      </c>
      <c r="F5422">
        <v>35.130000000000003</v>
      </c>
      <c r="G5422">
        <v>41</v>
      </c>
      <c r="H5422">
        <v>29.95</v>
      </c>
      <c r="I5422">
        <v>3</v>
      </c>
      <c r="J5422" t="s">
        <v>26</v>
      </c>
    </row>
    <row r="5423" spans="1:10" x14ac:dyDescent="0.25">
      <c r="A5423" s="1">
        <v>45091</v>
      </c>
      <c r="B5423" s="7">
        <v>0.25347222222222221</v>
      </c>
      <c r="C5423" s="7">
        <v>0.25</v>
      </c>
      <c r="D5423" s="8">
        <f>Weather[[#This Row],[Date]]+Weather[[#This Row],[WeatherHourlyBuckets]]</f>
        <v>45091.25</v>
      </c>
      <c r="E5423">
        <v>46.4</v>
      </c>
      <c r="F5423">
        <v>81.34</v>
      </c>
      <c r="G5423">
        <v>41</v>
      </c>
      <c r="H5423">
        <v>29.97</v>
      </c>
      <c r="J5423" t="s">
        <v>20</v>
      </c>
    </row>
    <row r="5424" spans="1:10" x14ac:dyDescent="0.25">
      <c r="A5424" s="1">
        <v>45091</v>
      </c>
      <c r="B5424" s="7">
        <v>0.23958333333333334</v>
      </c>
      <c r="C5424" s="7">
        <v>0.20833333333333334</v>
      </c>
      <c r="D5424" s="8">
        <f>Weather[[#This Row],[Date]]+Weather[[#This Row],[WeatherHourlyBuckets]]</f>
        <v>45091.208333333336</v>
      </c>
      <c r="E5424">
        <v>44.6</v>
      </c>
      <c r="F5424">
        <v>87.09</v>
      </c>
      <c r="G5424">
        <v>41</v>
      </c>
      <c r="H5424">
        <v>29.98</v>
      </c>
      <c r="I5424">
        <v>4</v>
      </c>
      <c r="J5424" t="s">
        <v>27</v>
      </c>
    </row>
    <row r="5425" spans="1:10" x14ac:dyDescent="0.25">
      <c r="A5425" s="1">
        <v>45091</v>
      </c>
      <c r="B5425" s="7">
        <v>0.2361111111111111</v>
      </c>
      <c r="C5425" s="7">
        <v>0.20833333333333334</v>
      </c>
      <c r="D5425" s="8">
        <f>Weather[[#This Row],[Date]]+Weather[[#This Row],[WeatherHourlyBuckets]]</f>
        <v>45091.208333333336</v>
      </c>
      <c r="E5425">
        <v>46.4</v>
      </c>
      <c r="F5425">
        <v>81.34</v>
      </c>
      <c r="G5425">
        <v>41</v>
      </c>
      <c r="H5425">
        <v>29.98</v>
      </c>
      <c r="I5425">
        <v>4</v>
      </c>
      <c r="J5425" t="s">
        <v>21</v>
      </c>
    </row>
    <row r="5426" spans="1:10" x14ac:dyDescent="0.25">
      <c r="A5426" s="1">
        <v>45091</v>
      </c>
      <c r="B5426" s="7">
        <v>0.2326388888888889</v>
      </c>
      <c r="C5426" s="7">
        <v>0.20833333333333334</v>
      </c>
      <c r="D5426" s="8">
        <f>Weather[[#This Row],[Date]]+Weather[[#This Row],[WeatherHourlyBuckets]]</f>
        <v>45091.208333333336</v>
      </c>
      <c r="E5426">
        <v>46.4</v>
      </c>
      <c r="F5426">
        <v>81.34</v>
      </c>
      <c r="G5426">
        <v>41</v>
      </c>
      <c r="H5426">
        <v>29.97</v>
      </c>
      <c r="I5426">
        <v>5</v>
      </c>
      <c r="J5426" t="s">
        <v>11</v>
      </c>
    </row>
    <row r="5427" spans="1:10" x14ac:dyDescent="0.25">
      <c r="A5427" s="1">
        <v>45091</v>
      </c>
      <c r="B5427" s="7">
        <v>0.22916666666666666</v>
      </c>
      <c r="C5427" s="7">
        <v>0.20833333333333334</v>
      </c>
      <c r="D5427" s="8">
        <f>Weather[[#This Row],[Date]]+Weather[[#This Row],[WeatherHourlyBuckets]]</f>
        <v>45091.208333333336</v>
      </c>
      <c r="E5427">
        <v>44.6</v>
      </c>
      <c r="F5427">
        <v>87.09</v>
      </c>
      <c r="G5427">
        <v>41</v>
      </c>
      <c r="H5427">
        <v>29.98</v>
      </c>
      <c r="I5427">
        <v>4</v>
      </c>
      <c r="J5427" t="s">
        <v>21</v>
      </c>
    </row>
    <row r="5428" spans="1:10" x14ac:dyDescent="0.25">
      <c r="A5428" s="1">
        <v>45091</v>
      </c>
      <c r="B5428" s="7">
        <v>0.21527777777777779</v>
      </c>
      <c r="C5428" s="7">
        <v>0.20833333333333334</v>
      </c>
      <c r="D5428" s="8">
        <f>Weather[[#This Row],[Date]]+Weather[[#This Row],[WeatherHourlyBuckets]]</f>
        <v>45091.208333333336</v>
      </c>
      <c r="E5428">
        <v>46.4</v>
      </c>
      <c r="F5428">
        <v>81.34</v>
      </c>
      <c r="G5428">
        <v>41</v>
      </c>
      <c r="H5428">
        <v>29.98</v>
      </c>
      <c r="I5428">
        <v>4</v>
      </c>
      <c r="J5428" t="s">
        <v>21</v>
      </c>
    </row>
    <row r="5429" spans="1:10" x14ac:dyDescent="0.25">
      <c r="A5429" s="1">
        <v>45091</v>
      </c>
      <c r="B5429" s="7">
        <v>0.21180555555555555</v>
      </c>
      <c r="C5429" s="7">
        <v>0.20833333333333334</v>
      </c>
      <c r="D5429" s="8">
        <f>Weather[[#This Row],[Date]]+Weather[[#This Row],[WeatherHourlyBuckets]]</f>
        <v>45091.208333333336</v>
      </c>
      <c r="E5429">
        <v>46.4</v>
      </c>
      <c r="F5429">
        <v>81.34</v>
      </c>
      <c r="G5429">
        <v>41</v>
      </c>
      <c r="H5429">
        <v>29.98</v>
      </c>
      <c r="I5429">
        <v>4</v>
      </c>
      <c r="J5429" t="s">
        <v>21</v>
      </c>
    </row>
    <row r="5430" spans="1:10" x14ac:dyDescent="0.25">
      <c r="A5430" s="1">
        <v>45091</v>
      </c>
      <c r="B5430" s="7">
        <v>0.20833333333333334</v>
      </c>
      <c r="C5430" s="7">
        <v>0.20833333333333334</v>
      </c>
      <c r="D5430" s="8">
        <f>Weather[[#This Row],[Date]]+Weather[[#This Row],[WeatherHourlyBuckets]]</f>
        <v>45091.208333333336</v>
      </c>
      <c r="E5430">
        <v>46.4</v>
      </c>
      <c r="F5430">
        <v>81.34</v>
      </c>
      <c r="G5430">
        <v>41</v>
      </c>
      <c r="H5430">
        <v>29.98</v>
      </c>
      <c r="I5430">
        <v>4</v>
      </c>
      <c r="J5430" t="s">
        <v>21</v>
      </c>
    </row>
    <row r="5431" spans="1:10" x14ac:dyDescent="0.25">
      <c r="A5431" s="1">
        <v>45091</v>
      </c>
      <c r="B5431" s="7">
        <v>0.2048611111111111</v>
      </c>
      <c r="C5431" s="7">
        <v>0.16666666666666666</v>
      </c>
      <c r="D5431" s="8">
        <f>Weather[[#This Row],[Date]]+Weather[[#This Row],[WeatherHourlyBuckets]]</f>
        <v>45091.166666666664</v>
      </c>
      <c r="E5431">
        <v>48.2</v>
      </c>
      <c r="F5431">
        <v>76.02</v>
      </c>
      <c r="G5431">
        <v>41</v>
      </c>
      <c r="H5431">
        <v>29.98</v>
      </c>
      <c r="I5431">
        <v>4</v>
      </c>
      <c r="J5431" t="s">
        <v>21</v>
      </c>
    </row>
    <row r="5432" spans="1:10" x14ac:dyDescent="0.25">
      <c r="A5432" s="1">
        <v>45091</v>
      </c>
      <c r="B5432" s="7">
        <v>0.20347222222222222</v>
      </c>
      <c r="C5432" s="7">
        <v>0.16666666666666666</v>
      </c>
      <c r="D5432" s="8">
        <f>Weather[[#This Row],[Date]]+Weather[[#This Row],[WeatherHourlyBuckets]]</f>
        <v>45091.166666666664</v>
      </c>
      <c r="E5432">
        <v>46.94</v>
      </c>
      <c r="F5432">
        <v>79.7</v>
      </c>
      <c r="G5432">
        <v>41</v>
      </c>
      <c r="H5432">
        <v>29.98</v>
      </c>
      <c r="I5432">
        <v>3</v>
      </c>
      <c r="J5432" t="s">
        <v>21</v>
      </c>
    </row>
    <row r="5433" spans="1:10" x14ac:dyDescent="0.25">
      <c r="A5433" s="1">
        <v>45091</v>
      </c>
      <c r="B5433" s="7">
        <v>0.2013888888888889</v>
      </c>
      <c r="C5433" s="7">
        <v>0.16666666666666666</v>
      </c>
      <c r="D5433" s="8">
        <f>Weather[[#This Row],[Date]]+Weather[[#This Row],[WeatherHourlyBuckets]]</f>
        <v>45091.166666666664</v>
      </c>
      <c r="E5433">
        <v>46.4</v>
      </c>
      <c r="F5433">
        <v>81.34</v>
      </c>
      <c r="G5433">
        <v>41</v>
      </c>
      <c r="H5433">
        <v>29.98</v>
      </c>
      <c r="I5433">
        <v>3</v>
      </c>
      <c r="J5433" t="s">
        <v>11</v>
      </c>
    </row>
    <row r="5434" spans="1:10" x14ac:dyDescent="0.25">
      <c r="A5434" s="1">
        <v>45091</v>
      </c>
      <c r="B5434" s="7">
        <v>0.1736111111111111</v>
      </c>
      <c r="C5434" s="7">
        <v>0.16666666666666666</v>
      </c>
      <c r="D5434" s="8">
        <f>Weather[[#This Row],[Date]]+Weather[[#This Row],[WeatherHourlyBuckets]]</f>
        <v>45091.166666666664</v>
      </c>
      <c r="E5434">
        <v>46.4</v>
      </c>
      <c r="F5434">
        <v>81.34</v>
      </c>
      <c r="G5434">
        <v>41</v>
      </c>
      <c r="H5434">
        <v>29.98</v>
      </c>
      <c r="I5434">
        <v>6</v>
      </c>
      <c r="J5434" t="s">
        <v>27</v>
      </c>
    </row>
    <row r="5435" spans="1:10" x14ac:dyDescent="0.25">
      <c r="A5435" s="1">
        <v>45091</v>
      </c>
      <c r="B5435" s="7">
        <v>0.14930555555555555</v>
      </c>
      <c r="C5435" s="7">
        <v>0.125</v>
      </c>
      <c r="D5435" s="8">
        <f>Weather[[#This Row],[Date]]+Weather[[#This Row],[WeatherHourlyBuckets]]</f>
        <v>45091.125</v>
      </c>
      <c r="E5435">
        <v>48.2</v>
      </c>
      <c r="F5435">
        <v>76.02</v>
      </c>
      <c r="G5435">
        <v>41</v>
      </c>
      <c r="H5435">
        <v>29.98</v>
      </c>
      <c r="I5435">
        <v>5</v>
      </c>
      <c r="J5435" t="s">
        <v>27</v>
      </c>
    </row>
    <row r="5436" spans="1:10" x14ac:dyDescent="0.25">
      <c r="A5436" s="1">
        <v>45091</v>
      </c>
      <c r="B5436" s="7">
        <v>0.14583333333333334</v>
      </c>
      <c r="C5436" s="7">
        <v>0.125</v>
      </c>
      <c r="D5436" s="8">
        <f>Weather[[#This Row],[Date]]+Weather[[#This Row],[WeatherHourlyBuckets]]</f>
        <v>45091.125</v>
      </c>
      <c r="E5436">
        <v>48.2</v>
      </c>
      <c r="F5436">
        <v>76.02</v>
      </c>
      <c r="G5436">
        <v>41</v>
      </c>
      <c r="H5436">
        <v>29.98</v>
      </c>
      <c r="I5436">
        <v>5</v>
      </c>
      <c r="J5436" t="s">
        <v>27</v>
      </c>
    </row>
    <row r="5437" spans="1:10" x14ac:dyDescent="0.25">
      <c r="A5437" s="1">
        <v>45091</v>
      </c>
      <c r="B5437" s="7">
        <v>0.99513888888888891</v>
      </c>
      <c r="C5437" s="7">
        <v>0.95833333333333337</v>
      </c>
      <c r="D5437" s="8">
        <f>Weather[[#This Row],[Date]]+Weather[[#This Row],[WeatherHourlyBuckets]]</f>
        <v>45091.958333333336</v>
      </c>
      <c r="E5437">
        <v>59</v>
      </c>
      <c r="F5437">
        <v>57.6</v>
      </c>
      <c r="G5437">
        <v>44.06</v>
      </c>
      <c r="H5437">
        <v>29.92</v>
      </c>
      <c r="I5437">
        <v>7</v>
      </c>
      <c r="J5437" t="s">
        <v>27</v>
      </c>
    </row>
    <row r="5438" spans="1:10" x14ac:dyDescent="0.25">
      <c r="A5438" s="1">
        <v>45091</v>
      </c>
      <c r="B5438" s="7">
        <v>0.95347222222222228</v>
      </c>
      <c r="C5438" s="7">
        <v>0.91666666666666663</v>
      </c>
      <c r="D5438" s="8">
        <f>Weather[[#This Row],[Date]]+Weather[[#This Row],[WeatherHourlyBuckets]]</f>
        <v>45091.916666666664</v>
      </c>
      <c r="E5438">
        <v>59</v>
      </c>
      <c r="F5438">
        <v>62.1</v>
      </c>
      <c r="G5438">
        <v>46.04</v>
      </c>
      <c r="H5438">
        <v>29.93</v>
      </c>
      <c r="I5438">
        <v>5</v>
      </c>
      <c r="J5438" t="s">
        <v>18</v>
      </c>
    </row>
    <row r="5439" spans="1:10" x14ac:dyDescent="0.25">
      <c r="A5439" s="1">
        <v>45091</v>
      </c>
      <c r="B5439" s="7">
        <v>0.85972222222222228</v>
      </c>
      <c r="C5439" s="7">
        <v>0.83333333333333337</v>
      </c>
      <c r="D5439" s="8">
        <f>Weather[[#This Row],[Date]]+Weather[[#This Row],[WeatherHourlyBuckets]]</f>
        <v>45091.833333333336</v>
      </c>
      <c r="E5439">
        <v>66.02</v>
      </c>
      <c r="F5439">
        <v>50.19</v>
      </c>
      <c r="G5439">
        <v>46.94</v>
      </c>
      <c r="H5439">
        <v>29.9</v>
      </c>
      <c r="I5439">
        <v>7</v>
      </c>
      <c r="J5439" t="s">
        <v>21</v>
      </c>
    </row>
    <row r="5440" spans="1:10" x14ac:dyDescent="0.25">
      <c r="A5440" s="1">
        <v>45091</v>
      </c>
      <c r="B5440" s="7">
        <v>0.82847222222222228</v>
      </c>
      <c r="C5440" s="7">
        <v>0.79166666666666663</v>
      </c>
      <c r="D5440" s="8">
        <f>Weather[[#This Row],[Date]]+Weather[[#This Row],[WeatherHourlyBuckets]]</f>
        <v>45091.791666666664</v>
      </c>
      <c r="E5440">
        <v>66.92</v>
      </c>
      <c r="F5440">
        <v>50.67</v>
      </c>
      <c r="G5440">
        <v>48.02</v>
      </c>
      <c r="H5440">
        <v>29.88</v>
      </c>
      <c r="I5440">
        <v>10</v>
      </c>
      <c r="J5440" t="s">
        <v>21</v>
      </c>
    </row>
    <row r="5441" spans="1:10" x14ac:dyDescent="0.25">
      <c r="A5441" s="1">
        <v>45091</v>
      </c>
      <c r="B5441" s="7">
        <v>0.78680555555555554</v>
      </c>
      <c r="C5441" s="7">
        <v>0.75</v>
      </c>
      <c r="D5441" s="8">
        <f>Weather[[#This Row],[Date]]+Weather[[#This Row],[WeatherHourlyBuckets]]</f>
        <v>45091.75</v>
      </c>
      <c r="E5441">
        <v>69.08</v>
      </c>
      <c r="F5441">
        <v>45.18</v>
      </c>
      <c r="G5441">
        <v>46.94</v>
      </c>
      <c r="H5441">
        <v>29.86</v>
      </c>
      <c r="I5441">
        <v>13</v>
      </c>
      <c r="J5441" t="s">
        <v>11</v>
      </c>
    </row>
    <row r="5442" spans="1:10" x14ac:dyDescent="0.25">
      <c r="A5442" s="1">
        <v>45091</v>
      </c>
      <c r="B5442" s="7">
        <v>0.70347222222222228</v>
      </c>
      <c r="C5442" s="7">
        <v>0.66666666666666663</v>
      </c>
      <c r="D5442" s="8">
        <f>Weather[[#This Row],[Date]]+Weather[[#This Row],[WeatherHourlyBuckets]]</f>
        <v>45091.666666666664</v>
      </c>
      <c r="E5442">
        <v>73.94</v>
      </c>
      <c r="F5442">
        <v>37.049999999999997</v>
      </c>
      <c r="G5442">
        <v>46.04</v>
      </c>
      <c r="H5442">
        <v>29.87</v>
      </c>
      <c r="I5442">
        <v>6</v>
      </c>
      <c r="J5442" t="s">
        <v>21</v>
      </c>
    </row>
    <row r="5443" spans="1:10" x14ac:dyDescent="0.25">
      <c r="A5443" s="1">
        <v>45091</v>
      </c>
      <c r="B5443" s="7">
        <v>0.66180555555555554</v>
      </c>
      <c r="C5443" s="7">
        <v>0.625</v>
      </c>
      <c r="D5443" s="8">
        <f>Weather[[#This Row],[Date]]+Weather[[#This Row],[WeatherHourlyBuckets]]</f>
        <v>45091.625</v>
      </c>
      <c r="E5443">
        <v>73.94</v>
      </c>
      <c r="F5443">
        <v>37.049999999999997</v>
      </c>
      <c r="G5443">
        <v>46.04</v>
      </c>
      <c r="H5443">
        <v>29.89</v>
      </c>
      <c r="I5443">
        <v>6</v>
      </c>
      <c r="J5443" t="s">
        <v>21</v>
      </c>
    </row>
    <row r="5444" spans="1:10" x14ac:dyDescent="0.25">
      <c r="A5444" s="1">
        <v>45091</v>
      </c>
      <c r="B5444" s="7">
        <v>0.62013888888888891</v>
      </c>
      <c r="C5444" s="7">
        <v>0.58333333333333337</v>
      </c>
      <c r="D5444" s="8">
        <f>Weather[[#This Row],[Date]]+Weather[[#This Row],[WeatherHourlyBuckets]]</f>
        <v>45091.583333333336</v>
      </c>
      <c r="E5444">
        <v>71.959999999999994</v>
      </c>
      <c r="F5444">
        <v>35.24</v>
      </c>
      <c r="G5444">
        <v>42.98</v>
      </c>
      <c r="H5444">
        <v>29.91</v>
      </c>
      <c r="J5444" t="s">
        <v>20</v>
      </c>
    </row>
    <row r="5445" spans="1:10" x14ac:dyDescent="0.25">
      <c r="A5445" s="1">
        <v>45091</v>
      </c>
      <c r="B5445" s="7">
        <v>0.57847222222222228</v>
      </c>
      <c r="C5445" s="7">
        <v>0.54166666666666663</v>
      </c>
      <c r="D5445" s="8">
        <f>Weather[[#This Row],[Date]]+Weather[[#This Row],[WeatherHourlyBuckets]]</f>
        <v>45091.541666666664</v>
      </c>
      <c r="E5445">
        <v>73.040000000000006</v>
      </c>
      <c r="F5445">
        <v>36.65</v>
      </c>
      <c r="G5445">
        <v>44.96</v>
      </c>
      <c r="H5445">
        <v>29.93</v>
      </c>
      <c r="I5445">
        <v>4</v>
      </c>
      <c r="J5445" t="s">
        <v>20</v>
      </c>
    </row>
    <row r="5446" spans="1:10" x14ac:dyDescent="0.25">
      <c r="A5446" s="1">
        <v>45091</v>
      </c>
      <c r="B5446" s="7">
        <v>0.53680555555555554</v>
      </c>
      <c r="C5446" s="7">
        <v>0.5</v>
      </c>
      <c r="D5446" s="8">
        <f>Weather[[#This Row],[Date]]+Weather[[#This Row],[WeatherHourlyBuckets]]</f>
        <v>45091.5</v>
      </c>
      <c r="E5446">
        <v>69.98</v>
      </c>
      <c r="F5446">
        <v>40.65</v>
      </c>
      <c r="G5446">
        <v>44.96</v>
      </c>
      <c r="H5446">
        <v>29.95</v>
      </c>
      <c r="I5446">
        <v>5</v>
      </c>
      <c r="J5446" t="s">
        <v>12</v>
      </c>
    </row>
    <row r="5447" spans="1:10" x14ac:dyDescent="0.25">
      <c r="A5447" s="1">
        <v>45091</v>
      </c>
      <c r="B5447" s="7">
        <v>0.49513888888888891</v>
      </c>
      <c r="C5447" s="7">
        <v>0.45833333333333331</v>
      </c>
      <c r="D5447" s="8">
        <f>Weather[[#This Row],[Date]]+Weather[[#This Row],[WeatherHourlyBuckets]]</f>
        <v>45091.458333333336</v>
      </c>
      <c r="E5447">
        <v>69.08</v>
      </c>
      <c r="F5447">
        <v>40.5</v>
      </c>
      <c r="G5447">
        <v>44.06</v>
      </c>
      <c r="H5447">
        <v>29.96</v>
      </c>
      <c r="I5447">
        <v>6</v>
      </c>
      <c r="J5447" t="s">
        <v>13</v>
      </c>
    </row>
    <row r="5448" spans="1:10" x14ac:dyDescent="0.25">
      <c r="A5448" s="1">
        <v>45091</v>
      </c>
      <c r="B5448" s="7">
        <v>0.45347222222222222</v>
      </c>
      <c r="C5448" s="7">
        <v>0.41666666666666669</v>
      </c>
      <c r="D5448" s="8">
        <f>Weather[[#This Row],[Date]]+Weather[[#This Row],[WeatherHourlyBuckets]]</f>
        <v>45091.416666666664</v>
      </c>
      <c r="E5448">
        <v>66.92</v>
      </c>
      <c r="F5448">
        <v>43.62</v>
      </c>
      <c r="G5448">
        <v>44.06</v>
      </c>
      <c r="H5448">
        <v>29.98</v>
      </c>
      <c r="I5448">
        <v>3</v>
      </c>
      <c r="J5448" t="s">
        <v>21</v>
      </c>
    </row>
    <row r="5449" spans="1:10" x14ac:dyDescent="0.25">
      <c r="A5449" s="1">
        <v>45091</v>
      </c>
      <c r="B5449" s="7">
        <v>0.41180555555555554</v>
      </c>
      <c r="C5449" s="7">
        <v>0.375</v>
      </c>
      <c r="D5449" s="8">
        <f>Weather[[#This Row],[Date]]+Weather[[#This Row],[WeatherHourlyBuckets]]</f>
        <v>45091.375</v>
      </c>
      <c r="E5449">
        <v>64.040000000000006</v>
      </c>
      <c r="F5449">
        <v>49.89</v>
      </c>
      <c r="G5449">
        <v>44.96</v>
      </c>
      <c r="H5449">
        <v>29.99</v>
      </c>
      <c r="I5449">
        <v>6</v>
      </c>
      <c r="J5449" t="s">
        <v>24</v>
      </c>
    </row>
    <row r="5450" spans="1:10" x14ac:dyDescent="0.25">
      <c r="A5450" s="1">
        <v>45091</v>
      </c>
      <c r="B5450" s="7">
        <v>0.37013888888888891</v>
      </c>
      <c r="C5450" s="7">
        <v>0.33333333333333331</v>
      </c>
      <c r="D5450" s="8">
        <f>Weather[[#This Row],[Date]]+Weather[[#This Row],[WeatherHourlyBuckets]]</f>
        <v>45091.333333333336</v>
      </c>
      <c r="E5450">
        <v>60.98</v>
      </c>
      <c r="F5450">
        <v>53.68</v>
      </c>
      <c r="G5450">
        <v>44.06</v>
      </c>
      <c r="H5450">
        <v>29.99</v>
      </c>
      <c r="I5450">
        <v>4</v>
      </c>
      <c r="J5450" t="s">
        <v>20</v>
      </c>
    </row>
    <row r="5451" spans="1:10" x14ac:dyDescent="0.25">
      <c r="A5451" s="1">
        <v>45091</v>
      </c>
      <c r="B5451" s="7">
        <v>0.32847222222222222</v>
      </c>
      <c r="C5451" s="7">
        <v>0.29166666666666669</v>
      </c>
      <c r="D5451" s="8">
        <f>Weather[[#This Row],[Date]]+Weather[[#This Row],[WeatherHourlyBuckets]]</f>
        <v>45091.291666666664</v>
      </c>
      <c r="E5451">
        <v>57.02</v>
      </c>
      <c r="F5451">
        <v>64</v>
      </c>
      <c r="G5451">
        <v>44.96</v>
      </c>
      <c r="H5451">
        <v>29.99</v>
      </c>
      <c r="J5451" t="s">
        <v>20</v>
      </c>
    </row>
    <row r="5452" spans="1:10" x14ac:dyDescent="0.25">
      <c r="A5452" s="1">
        <v>45091</v>
      </c>
      <c r="B5452" s="7">
        <v>0.28680555555555554</v>
      </c>
      <c r="C5452" s="7">
        <v>0.25</v>
      </c>
      <c r="D5452" s="8">
        <f>Weather[[#This Row],[Date]]+Weather[[#This Row],[WeatherHourlyBuckets]]</f>
        <v>45091.25</v>
      </c>
      <c r="E5452">
        <v>50</v>
      </c>
      <c r="F5452">
        <v>79.95</v>
      </c>
      <c r="G5452">
        <v>44.06</v>
      </c>
      <c r="H5452">
        <v>29.98</v>
      </c>
      <c r="J5452" t="s">
        <v>20</v>
      </c>
    </row>
    <row r="5453" spans="1:10" x14ac:dyDescent="0.25">
      <c r="A5453" s="1">
        <v>45091</v>
      </c>
      <c r="B5453" s="7">
        <v>0.24513888888888888</v>
      </c>
      <c r="C5453" s="7">
        <v>0.20833333333333334</v>
      </c>
      <c r="D5453" s="8">
        <f>Weather[[#This Row],[Date]]+Weather[[#This Row],[WeatherHourlyBuckets]]</f>
        <v>45091.208333333336</v>
      </c>
      <c r="E5453">
        <v>44.06</v>
      </c>
      <c r="F5453">
        <v>85.25</v>
      </c>
      <c r="G5453">
        <v>39.92</v>
      </c>
      <c r="H5453">
        <v>29.97</v>
      </c>
      <c r="I5453">
        <v>3</v>
      </c>
      <c r="J5453" t="s">
        <v>27</v>
      </c>
    </row>
    <row r="5454" spans="1:10" x14ac:dyDescent="0.25">
      <c r="A5454" s="1">
        <v>45091</v>
      </c>
      <c r="B5454" s="7">
        <v>0.16180555555555556</v>
      </c>
      <c r="C5454" s="7">
        <v>0.125</v>
      </c>
      <c r="D5454" s="8">
        <f>Weather[[#This Row],[Date]]+Weather[[#This Row],[WeatherHourlyBuckets]]</f>
        <v>45091.125</v>
      </c>
      <c r="E5454">
        <v>48.02</v>
      </c>
      <c r="F5454">
        <v>79.790000000000006</v>
      </c>
      <c r="G5454">
        <v>42.08</v>
      </c>
      <c r="H5454">
        <v>29.98</v>
      </c>
      <c r="I5454">
        <v>7</v>
      </c>
      <c r="J5454" t="s">
        <v>27</v>
      </c>
    </row>
    <row r="5455" spans="1:10" x14ac:dyDescent="0.25">
      <c r="A5455" s="1">
        <v>45091</v>
      </c>
      <c r="B5455" s="7">
        <v>0.12013888888888889</v>
      </c>
      <c r="C5455" s="7">
        <v>8.3333333333333329E-2</v>
      </c>
      <c r="D5455" s="8">
        <f>Weather[[#This Row],[Date]]+Weather[[#This Row],[WeatherHourlyBuckets]]</f>
        <v>45091.083333333336</v>
      </c>
      <c r="E5455">
        <v>46.94</v>
      </c>
      <c r="F5455">
        <v>83.1</v>
      </c>
      <c r="G5455">
        <v>42.08</v>
      </c>
      <c r="H5455">
        <v>29.99</v>
      </c>
      <c r="J5455" t="s">
        <v>20</v>
      </c>
    </row>
    <row r="5456" spans="1:10" x14ac:dyDescent="0.25">
      <c r="A5456" s="1">
        <v>45091</v>
      </c>
      <c r="B5456" s="7">
        <v>7.8472222222222221E-2</v>
      </c>
      <c r="C5456" s="7">
        <v>4.1666666666666664E-2</v>
      </c>
      <c r="D5456" s="8">
        <f>Weather[[#This Row],[Date]]+Weather[[#This Row],[WeatherHourlyBuckets]]</f>
        <v>45091.041666666664</v>
      </c>
      <c r="E5456">
        <v>48.92</v>
      </c>
      <c r="F5456">
        <v>77.150000000000006</v>
      </c>
      <c r="G5456">
        <v>42.08</v>
      </c>
      <c r="H5456">
        <v>29.99</v>
      </c>
      <c r="I5456">
        <v>4</v>
      </c>
      <c r="J5456" t="s">
        <v>19</v>
      </c>
    </row>
    <row r="5457" spans="1:12" x14ac:dyDescent="0.25">
      <c r="A5457" s="1">
        <v>45091</v>
      </c>
      <c r="B5457" s="7">
        <v>3.6805555555555557E-2</v>
      </c>
      <c r="C5457" s="7">
        <v>0</v>
      </c>
      <c r="D5457" s="8">
        <f>Weather[[#This Row],[Date]]+Weather[[#This Row],[WeatherHourlyBuckets]]</f>
        <v>45091</v>
      </c>
      <c r="E5457">
        <v>48.02</v>
      </c>
      <c r="F5457">
        <v>86.08</v>
      </c>
      <c r="G5457">
        <v>44.06</v>
      </c>
      <c r="H5457">
        <v>30</v>
      </c>
      <c r="J5457" t="s">
        <v>20</v>
      </c>
    </row>
    <row r="5458" spans="1:12" x14ac:dyDescent="0.25">
      <c r="A5458" s="1">
        <v>45091</v>
      </c>
      <c r="B5458" s="7">
        <v>0.96180555555555558</v>
      </c>
      <c r="C5458" s="7">
        <v>0.95833333333333337</v>
      </c>
      <c r="D5458" s="8">
        <f>Weather[[#This Row],[Date]]+Weather[[#This Row],[WeatherHourlyBuckets]]</f>
        <v>45091.958333333336</v>
      </c>
      <c r="E5458">
        <v>60.8</v>
      </c>
      <c r="F5458">
        <v>55.15</v>
      </c>
      <c r="G5458">
        <v>44.6</v>
      </c>
      <c r="H5458">
        <v>29.92</v>
      </c>
      <c r="I5458">
        <v>11</v>
      </c>
      <c r="J5458" t="s">
        <v>27</v>
      </c>
      <c r="K5458">
        <v>16</v>
      </c>
    </row>
    <row r="5459" spans="1:12" x14ac:dyDescent="0.25">
      <c r="A5459" s="1">
        <v>45091</v>
      </c>
      <c r="B5459" s="7">
        <v>0.94444444444444442</v>
      </c>
      <c r="C5459" s="7">
        <v>0.91666666666666663</v>
      </c>
      <c r="D5459" s="8">
        <f>Weather[[#This Row],[Date]]+Weather[[#This Row],[WeatherHourlyBuckets]]</f>
        <v>45091.916666666664</v>
      </c>
      <c r="E5459">
        <v>59</v>
      </c>
      <c r="F5459">
        <v>62.95</v>
      </c>
      <c r="G5459">
        <v>46.4</v>
      </c>
      <c r="H5459">
        <v>29.93</v>
      </c>
      <c r="I5459">
        <v>9</v>
      </c>
      <c r="J5459" t="s">
        <v>27</v>
      </c>
      <c r="K5459">
        <v>14</v>
      </c>
    </row>
    <row r="5460" spans="1:12" x14ac:dyDescent="0.25">
      <c r="A5460" s="1">
        <v>45091</v>
      </c>
      <c r="B5460" s="7">
        <v>0.92708333333333337</v>
      </c>
      <c r="C5460" s="7">
        <v>0.91666666666666663</v>
      </c>
      <c r="D5460" s="8">
        <f>Weather[[#This Row],[Date]]+Weather[[#This Row],[WeatherHourlyBuckets]]</f>
        <v>45091.916666666664</v>
      </c>
      <c r="E5460">
        <v>60.8</v>
      </c>
      <c r="F5460">
        <v>59.05</v>
      </c>
      <c r="G5460">
        <v>46.4</v>
      </c>
      <c r="H5460">
        <v>29.93</v>
      </c>
      <c r="I5460">
        <v>17</v>
      </c>
      <c r="J5460" t="s">
        <v>19</v>
      </c>
      <c r="K5460">
        <v>23</v>
      </c>
    </row>
    <row r="5461" spans="1:12" x14ac:dyDescent="0.25">
      <c r="A5461" s="1">
        <v>45091</v>
      </c>
      <c r="B5461" s="7">
        <v>0.92013888888888884</v>
      </c>
      <c r="C5461" s="7">
        <v>0.91666666666666663</v>
      </c>
      <c r="D5461" s="8">
        <f>Weather[[#This Row],[Date]]+Weather[[#This Row],[WeatherHourlyBuckets]]</f>
        <v>45091.916666666664</v>
      </c>
      <c r="E5461">
        <v>60.8</v>
      </c>
      <c r="F5461">
        <v>59.05</v>
      </c>
      <c r="G5461">
        <v>46.4</v>
      </c>
      <c r="H5461">
        <v>29.93</v>
      </c>
      <c r="I5461">
        <v>14</v>
      </c>
      <c r="J5461" t="s">
        <v>19</v>
      </c>
      <c r="K5461">
        <v>22</v>
      </c>
    </row>
    <row r="5462" spans="1:12" x14ac:dyDescent="0.25">
      <c r="A5462" s="1">
        <v>45091</v>
      </c>
      <c r="B5462" s="7">
        <v>0.78125</v>
      </c>
      <c r="C5462" s="7">
        <v>0.75</v>
      </c>
      <c r="D5462" s="8">
        <f>Weather[[#This Row],[Date]]+Weather[[#This Row],[WeatherHourlyBuckets]]</f>
        <v>45091.75</v>
      </c>
      <c r="E5462">
        <v>69.8</v>
      </c>
      <c r="F5462">
        <v>43.19</v>
      </c>
      <c r="G5462">
        <v>46.4</v>
      </c>
      <c r="H5462">
        <v>29.86</v>
      </c>
      <c r="I5462">
        <v>14</v>
      </c>
      <c r="J5462" t="s">
        <v>11</v>
      </c>
      <c r="K5462">
        <v>19</v>
      </c>
    </row>
    <row r="5463" spans="1:12" x14ac:dyDescent="0.25">
      <c r="A5463" s="1">
        <v>45091</v>
      </c>
      <c r="B5463" s="7">
        <v>0.77777777777777779</v>
      </c>
      <c r="C5463" s="7">
        <v>0.75</v>
      </c>
      <c r="D5463" s="8">
        <f>Weather[[#This Row],[Date]]+Weather[[#This Row],[WeatherHourlyBuckets]]</f>
        <v>45091.75</v>
      </c>
      <c r="E5463">
        <v>69.8</v>
      </c>
      <c r="F5463">
        <v>43.19</v>
      </c>
      <c r="G5463">
        <v>46.4</v>
      </c>
      <c r="H5463">
        <v>29.86</v>
      </c>
      <c r="I5463">
        <v>14</v>
      </c>
      <c r="J5463" t="s">
        <v>11</v>
      </c>
      <c r="K5463">
        <v>19</v>
      </c>
    </row>
    <row r="5464" spans="1:12" x14ac:dyDescent="0.25">
      <c r="A5464" s="1">
        <v>45091</v>
      </c>
      <c r="B5464" s="7">
        <v>0.77083333333333337</v>
      </c>
      <c r="C5464" s="7">
        <v>0.75</v>
      </c>
      <c r="D5464" s="8">
        <f>Weather[[#This Row],[Date]]+Weather[[#This Row],[WeatherHourlyBuckets]]</f>
        <v>45091.75</v>
      </c>
      <c r="E5464">
        <v>69.8</v>
      </c>
      <c r="F5464">
        <v>43.19</v>
      </c>
      <c r="G5464">
        <v>46.4</v>
      </c>
      <c r="H5464">
        <v>29.86</v>
      </c>
      <c r="I5464">
        <v>14</v>
      </c>
      <c r="J5464" t="s">
        <v>11</v>
      </c>
      <c r="K5464">
        <v>19</v>
      </c>
    </row>
    <row r="5465" spans="1:12" x14ac:dyDescent="0.25">
      <c r="A5465" s="1">
        <v>45091</v>
      </c>
      <c r="B5465" s="7">
        <v>0.875</v>
      </c>
      <c r="C5465" s="7">
        <v>0.875</v>
      </c>
      <c r="D5465" s="8">
        <f>Weather[[#This Row],[Date]]+Weather[[#This Row],[WeatherHourlyBuckets]]</f>
        <v>45091.875</v>
      </c>
      <c r="E5465">
        <v>62.6</v>
      </c>
      <c r="F5465">
        <v>63.42</v>
      </c>
      <c r="G5465">
        <v>50</v>
      </c>
      <c r="H5465">
        <v>29.9</v>
      </c>
      <c r="I5465">
        <v>14</v>
      </c>
      <c r="J5465" t="s">
        <v>21</v>
      </c>
      <c r="K5465">
        <v>19</v>
      </c>
    </row>
    <row r="5466" spans="1:12" x14ac:dyDescent="0.25">
      <c r="A5466" s="1">
        <v>45091</v>
      </c>
      <c r="B5466" s="7">
        <v>0.75</v>
      </c>
      <c r="C5466" s="7">
        <v>0.75</v>
      </c>
      <c r="D5466" s="8">
        <f>Weather[[#This Row],[Date]]+Weather[[#This Row],[WeatherHourlyBuckets]]</f>
        <v>45091.75</v>
      </c>
      <c r="E5466">
        <v>71.599999999999994</v>
      </c>
      <c r="F5466">
        <v>43.48</v>
      </c>
      <c r="G5466">
        <v>48.2</v>
      </c>
      <c r="H5466">
        <v>29.86</v>
      </c>
      <c r="I5466">
        <v>16</v>
      </c>
      <c r="J5466" t="s">
        <v>21</v>
      </c>
      <c r="K5466">
        <v>21</v>
      </c>
    </row>
    <row r="5467" spans="1:12" x14ac:dyDescent="0.25">
      <c r="A5467" s="1">
        <v>45091</v>
      </c>
      <c r="B5467" s="7">
        <v>0.74513888888888891</v>
      </c>
      <c r="C5467" s="7">
        <v>0.70833333333333337</v>
      </c>
      <c r="D5467" s="8">
        <f>Weather[[#This Row],[Date]]+Weather[[#This Row],[WeatherHourlyBuckets]]</f>
        <v>45091.708333333336</v>
      </c>
      <c r="E5467">
        <v>71.06</v>
      </c>
      <c r="F5467">
        <v>43.98</v>
      </c>
      <c r="G5467">
        <v>48.02</v>
      </c>
      <c r="H5467">
        <v>29.86</v>
      </c>
      <c r="I5467">
        <v>14</v>
      </c>
      <c r="J5467" t="s">
        <v>21</v>
      </c>
      <c r="K5467">
        <v>22</v>
      </c>
    </row>
    <row r="5468" spans="1:12" x14ac:dyDescent="0.25">
      <c r="A5468" s="1">
        <v>45091</v>
      </c>
      <c r="B5468" s="7">
        <v>0.91180555555555554</v>
      </c>
      <c r="C5468" s="7">
        <v>0.875</v>
      </c>
      <c r="D5468" s="8">
        <f>Weather[[#This Row],[Date]]+Weather[[#This Row],[WeatherHourlyBuckets]]</f>
        <v>45091.875</v>
      </c>
      <c r="E5468">
        <v>60.08</v>
      </c>
      <c r="F5468">
        <v>61.82</v>
      </c>
      <c r="G5468">
        <v>46.94</v>
      </c>
      <c r="H5468">
        <v>29.93</v>
      </c>
      <c r="I5468">
        <v>18</v>
      </c>
      <c r="J5468" t="s">
        <v>19</v>
      </c>
      <c r="K5468">
        <v>24</v>
      </c>
      <c r="L5468">
        <v>0.02</v>
      </c>
    </row>
    <row r="5469" spans="1:12" x14ac:dyDescent="0.25">
      <c r="A5469" s="1">
        <v>45091</v>
      </c>
      <c r="B5469" s="7">
        <v>0.90972222222222221</v>
      </c>
      <c r="C5469" s="7">
        <v>0.875</v>
      </c>
      <c r="D5469" s="8">
        <f>Weather[[#This Row],[Date]]+Weather[[#This Row],[WeatherHourlyBuckets]]</f>
        <v>45091.875</v>
      </c>
      <c r="E5469">
        <v>60.8</v>
      </c>
      <c r="F5469">
        <v>59.05</v>
      </c>
      <c r="G5469">
        <v>46.4</v>
      </c>
      <c r="H5469">
        <v>29.93</v>
      </c>
      <c r="I5469">
        <v>17</v>
      </c>
      <c r="J5469" t="s">
        <v>19</v>
      </c>
      <c r="K5469">
        <v>22</v>
      </c>
      <c r="L5469">
        <v>0.02</v>
      </c>
    </row>
    <row r="5470" spans="1:12" x14ac:dyDescent="0.25">
      <c r="A5470" s="1">
        <v>45091</v>
      </c>
      <c r="B5470" s="7">
        <v>0.89930555555555558</v>
      </c>
      <c r="C5470" s="7">
        <v>0.875</v>
      </c>
      <c r="D5470" s="8">
        <f>Weather[[#This Row],[Date]]+Weather[[#This Row],[WeatherHourlyBuckets]]</f>
        <v>45091.875</v>
      </c>
      <c r="E5470">
        <v>60.8</v>
      </c>
      <c r="F5470">
        <v>63.18</v>
      </c>
      <c r="G5470">
        <v>48.2</v>
      </c>
      <c r="H5470">
        <v>29.93</v>
      </c>
      <c r="I5470">
        <v>11</v>
      </c>
      <c r="J5470" t="s">
        <v>27</v>
      </c>
      <c r="K5470">
        <v>17</v>
      </c>
      <c r="L5470">
        <v>0.02</v>
      </c>
    </row>
    <row r="5471" spans="1:12" x14ac:dyDescent="0.25">
      <c r="A5471" s="1">
        <v>45091</v>
      </c>
      <c r="B5471" s="7">
        <v>0.90277777777777779</v>
      </c>
      <c r="C5471" s="7">
        <v>0.875</v>
      </c>
      <c r="D5471" s="8">
        <f>Weather[[#This Row],[Date]]+Weather[[#This Row],[WeatherHourlyBuckets]]</f>
        <v>45091.875</v>
      </c>
      <c r="E5471">
        <v>60.8</v>
      </c>
      <c r="F5471">
        <v>59.05</v>
      </c>
      <c r="G5471">
        <v>46.4</v>
      </c>
      <c r="H5471">
        <v>29.93</v>
      </c>
      <c r="I5471">
        <v>16</v>
      </c>
      <c r="J5471" t="s">
        <v>27</v>
      </c>
      <c r="L5471">
        <v>0.02</v>
      </c>
    </row>
    <row r="5472" spans="1:12" x14ac:dyDescent="0.25">
      <c r="A5472" s="1">
        <v>45091</v>
      </c>
      <c r="B5472" s="7">
        <v>0.89583333333333337</v>
      </c>
      <c r="C5472" s="7">
        <v>0.875</v>
      </c>
      <c r="D5472" s="8">
        <f>Weather[[#This Row],[Date]]+Weather[[#This Row],[WeatherHourlyBuckets]]</f>
        <v>45091.875</v>
      </c>
      <c r="E5472">
        <v>60.8</v>
      </c>
      <c r="F5472">
        <v>63.18</v>
      </c>
      <c r="G5472">
        <v>48.2</v>
      </c>
      <c r="H5472">
        <v>29.93</v>
      </c>
      <c r="I5472">
        <v>12</v>
      </c>
      <c r="J5472" t="s">
        <v>27</v>
      </c>
      <c r="L5472">
        <v>0.02</v>
      </c>
    </row>
    <row r="5473" spans="1:12" x14ac:dyDescent="0.25">
      <c r="A5473" s="1">
        <v>45091</v>
      </c>
      <c r="B5473" s="7">
        <v>0.87847222222222221</v>
      </c>
      <c r="C5473" s="7">
        <v>0.875</v>
      </c>
      <c r="D5473" s="8">
        <f>Weather[[#This Row],[Date]]+Weather[[#This Row],[WeatherHourlyBuckets]]</f>
        <v>45091.875</v>
      </c>
      <c r="E5473">
        <v>62.6</v>
      </c>
      <c r="F5473">
        <v>63.42</v>
      </c>
      <c r="G5473">
        <v>50</v>
      </c>
      <c r="H5473">
        <v>29.91</v>
      </c>
      <c r="I5473">
        <v>14</v>
      </c>
      <c r="J5473" t="s">
        <v>21</v>
      </c>
      <c r="L5473">
        <v>0.01</v>
      </c>
    </row>
    <row r="5474" spans="1:12" x14ac:dyDescent="0.25">
      <c r="A5474" s="1">
        <v>45091</v>
      </c>
      <c r="B5474" s="7">
        <v>0.87013888888888891</v>
      </c>
      <c r="C5474" s="7">
        <v>0.83333333333333337</v>
      </c>
      <c r="D5474" s="8">
        <f>Weather[[#This Row],[Date]]+Weather[[#This Row],[WeatherHourlyBuckets]]</f>
        <v>45091.833333333336</v>
      </c>
      <c r="E5474">
        <v>64.040000000000006</v>
      </c>
      <c r="F5474">
        <v>57.92</v>
      </c>
      <c r="G5474">
        <v>48.92</v>
      </c>
      <c r="H5474">
        <v>29.9</v>
      </c>
      <c r="I5474">
        <v>13</v>
      </c>
      <c r="J5474" t="s">
        <v>21</v>
      </c>
      <c r="L5474">
        <v>1E-3</v>
      </c>
    </row>
    <row r="5475" spans="1:12" x14ac:dyDescent="0.25">
      <c r="A5475" s="1">
        <v>45090</v>
      </c>
      <c r="B5475" s="7">
        <v>0.92361111111111116</v>
      </c>
      <c r="C5475" s="7">
        <v>0.91666666666666663</v>
      </c>
      <c r="D5475" s="8">
        <f>Weather[[#This Row],[Date]]+Weather[[#This Row],[WeatherHourlyBuckets]]</f>
        <v>45090.916666666664</v>
      </c>
      <c r="E5475">
        <v>51.8</v>
      </c>
      <c r="F5475">
        <v>87.48</v>
      </c>
      <c r="G5475">
        <v>48.2</v>
      </c>
      <c r="H5475">
        <v>30.03</v>
      </c>
      <c r="I5475">
        <v>4</v>
      </c>
      <c r="J5475" t="s">
        <v>21</v>
      </c>
    </row>
    <row r="5476" spans="1:12" x14ac:dyDescent="0.25">
      <c r="A5476" s="1">
        <v>45090</v>
      </c>
      <c r="B5476" s="7">
        <v>0.92013888888888884</v>
      </c>
      <c r="C5476" s="7">
        <v>0.91666666666666663</v>
      </c>
      <c r="D5476" s="8">
        <f>Weather[[#This Row],[Date]]+Weather[[#This Row],[WeatherHourlyBuckets]]</f>
        <v>45090.916666666664</v>
      </c>
      <c r="E5476">
        <v>51.8</v>
      </c>
      <c r="F5476">
        <v>87.48</v>
      </c>
      <c r="G5476">
        <v>48.2</v>
      </c>
      <c r="H5476">
        <v>30.03</v>
      </c>
      <c r="I5476">
        <v>4</v>
      </c>
      <c r="J5476" t="s">
        <v>21</v>
      </c>
    </row>
    <row r="5477" spans="1:12" x14ac:dyDescent="0.25">
      <c r="A5477" s="1">
        <v>45090</v>
      </c>
      <c r="B5477" s="7">
        <v>0.91666666666666663</v>
      </c>
      <c r="C5477" s="7">
        <v>0.91666666666666663</v>
      </c>
      <c r="D5477" s="8">
        <f>Weather[[#This Row],[Date]]+Weather[[#This Row],[WeatherHourlyBuckets]]</f>
        <v>45090.916666666664</v>
      </c>
      <c r="E5477">
        <v>51.8</v>
      </c>
      <c r="F5477">
        <v>87.48</v>
      </c>
      <c r="G5477">
        <v>48.2</v>
      </c>
      <c r="H5477">
        <v>30.03</v>
      </c>
      <c r="I5477">
        <v>6</v>
      </c>
      <c r="J5477" t="s">
        <v>24</v>
      </c>
    </row>
    <row r="5478" spans="1:12" x14ac:dyDescent="0.25">
      <c r="A5478" s="1">
        <v>45090</v>
      </c>
      <c r="B5478" s="7">
        <v>0.91319444444444442</v>
      </c>
      <c r="C5478" s="7">
        <v>0.875</v>
      </c>
      <c r="D5478" s="8">
        <f>Weather[[#This Row],[Date]]+Weather[[#This Row],[WeatherHourlyBuckets]]</f>
        <v>45090.875</v>
      </c>
      <c r="E5478">
        <v>51.8</v>
      </c>
      <c r="F5478">
        <v>87.48</v>
      </c>
      <c r="G5478">
        <v>48.2</v>
      </c>
      <c r="H5478">
        <v>30.03</v>
      </c>
      <c r="I5478">
        <v>4</v>
      </c>
      <c r="J5478" t="s">
        <v>21</v>
      </c>
    </row>
    <row r="5479" spans="1:12" x14ac:dyDescent="0.25">
      <c r="A5479" s="1">
        <v>45090</v>
      </c>
      <c r="B5479" s="7">
        <v>0.90625</v>
      </c>
      <c r="C5479" s="7">
        <v>0.875</v>
      </c>
      <c r="D5479" s="8">
        <f>Weather[[#This Row],[Date]]+Weather[[#This Row],[WeatherHourlyBuckets]]</f>
        <v>45090.875</v>
      </c>
      <c r="E5479">
        <v>51.8</v>
      </c>
      <c r="F5479">
        <v>87.48</v>
      </c>
      <c r="G5479">
        <v>48.2</v>
      </c>
      <c r="H5479">
        <v>30.02</v>
      </c>
      <c r="I5479">
        <v>5</v>
      </c>
      <c r="J5479" t="s">
        <v>21</v>
      </c>
    </row>
    <row r="5480" spans="1:12" x14ac:dyDescent="0.25">
      <c r="A5480" s="1">
        <v>45090</v>
      </c>
      <c r="B5480" s="7">
        <v>0.90277777777777779</v>
      </c>
      <c r="C5480" s="7">
        <v>0.875</v>
      </c>
      <c r="D5480" s="8">
        <f>Weather[[#This Row],[Date]]+Weather[[#This Row],[WeatherHourlyBuckets]]</f>
        <v>45090.875</v>
      </c>
      <c r="E5480">
        <v>51.8</v>
      </c>
      <c r="F5480">
        <v>87.48</v>
      </c>
      <c r="G5480">
        <v>48.2</v>
      </c>
      <c r="H5480">
        <v>30.02</v>
      </c>
      <c r="I5480">
        <v>5</v>
      </c>
      <c r="J5480" t="s">
        <v>24</v>
      </c>
    </row>
    <row r="5481" spans="1:12" x14ac:dyDescent="0.25">
      <c r="A5481" s="1">
        <v>45090</v>
      </c>
      <c r="B5481" s="7">
        <v>0.89930555555555558</v>
      </c>
      <c r="C5481" s="7">
        <v>0.875</v>
      </c>
      <c r="D5481" s="8">
        <f>Weather[[#This Row],[Date]]+Weather[[#This Row],[WeatherHourlyBuckets]]</f>
        <v>45090.875</v>
      </c>
      <c r="E5481">
        <v>51.8</v>
      </c>
      <c r="F5481">
        <v>87.48</v>
      </c>
      <c r="G5481">
        <v>48.2</v>
      </c>
      <c r="H5481">
        <v>30.02</v>
      </c>
      <c r="I5481">
        <v>5</v>
      </c>
      <c r="J5481" t="s">
        <v>21</v>
      </c>
    </row>
    <row r="5482" spans="1:12" x14ac:dyDescent="0.25">
      <c r="A5482" s="1">
        <v>45090</v>
      </c>
      <c r="B5482" s="7">
        <v>0.89583333333333337</v>
      </c>
      <c r="C5482" s="7">
        <v>0.875</v>
      </c>
      <c r="D5482" s="8">
        <f>Weather[[#This Row],[Date]]+Weather[[#This Row],[WeatherHourlyBuckets]]</f>
        <v>45090.875</v>
      </c>
      <c r="E5482">
        <v>51.8</v>
      </c>
      <c r="F5482">
        <v>87.48</v>
      </c>
      <c r="G5482">
        <v>48.2</v>
      </c>
      <c r="H5482">
        <v>30.02</v>
      </c>
      <c r="I5482">
        <v>4</v>
      </c>
      <c r="J5482" t="s">
        <v>21</v>
      </c>
    </row>
    <row r="5483" spans="1:12" x14ac:dyDescent="0.25">
      <c r="A5483" s="1">
        <v>45090</v>
      </c>
      <c r="B5483" s="7">
        <v>0.44097222222222221</v>
      </c>
      <c r="C5483" s="7">
        <v>0.41666666666666669</v>
      </c>
      <c r="D5483" s="8">
        <f>Weather[[#This Row],[Date]]+Weather[[#This Row],[WeatherHourlyBuckets]]</f>
        <v>45090.416666666664</v>
      </c>
      <c r="E5483">
        <v>51.8</v>
      </c>
      <c r="F5483">
        <v>87.48</v>
      </c>
      <c r="G5483">
        <v>48.2</v>
      </c>
      <c r="H5483">
        <v>30.07</v>
      </c>
      <c r="I5483">
        <v>3</v>
      </c>
      <c r="J5483" t="s">
        <v>19</v>
      </c>
    </row>
    <row r="5484" spans="1:12" x14ac:dyDescent="0.25">
      <c r="A5484" s="1">
        <v>45090</v>
      </c>
      <c r="B5484" s="7">
        <v>0.4375</v>
      </c>
      <c r="C5484" s="7">
        <v>0.41666666666666669</v>
      </c>
      <c r="D5484" s="8">
        <f>Weather[[#This Row],[Date]]+Weather[[#This Row],[WeatherHourlyBuckets]]</f>
        <v>45090.416666666664</v>
      </c>
      <c r="E5484">
        <v>51.8</v>
      </c>
      <c r="F5484">
        <v>87.48</v>
      </c>
      <c r="G5484">
        <v>48.2</v>
      </c>
      <c r="H5484">
        <v>30.07</v>
      </c>
      <c r="I5484">
        <v>3</v>
      </c>
      <c r="J5484" t="s">
        <v>18</v>
      </c>
    </row>
    <row r="5485" spans="1:12" x14ac:dyDescent="0.25">
      <c r="A5485" s="1">
        <v>45090</v>
      </c>
      <c r="B5485" s="7">
        <v>0.4236111111111111</v>
      </c>
      <c r="C5485" s="7">
        <v>0.41666666666666669</v>
      </c>
      <c r="D5485" s="8">
        <f>Weather[[#This Row],[Date]]+Weather[[#This Row],[WeatherHourlyBuckets]]</f>
        <v>45090.416666666664</v>
      </c>
      <c r="E5485">
        <v>51.8</v>
      </c>
      <c r="F5485">
        <v>87.48</v>
      </c>
      <c r="G5485">
        <v>48.2</v>
      </c>
      <c r="H5485">
        <v>30.07</v>
      </c>
      <c r="I5485">
        <v>3</v>
      </c>
      <c r="J5485" t="s">
        <v>18</v>
      </c>
    </row>
    <row r="5486" spans="1:12" x14ac:dyDescent="0.25">
      <c r="A5486" s="1">
        <v>45090</v>
      </c>
      <c r="B5486" s="7">
        <v>0.4201388888888889</v>
      </c>
      <c r="C5486" s="7">
        <v>0.41666666666666669</v>
      </c>
      <c r="D5486" s="8">
        <f>Weather[[#This Row],[Date]]+Weather[[#This Row],[WeatherHourlyBuckets]]</f>
        <v>45090.416666666664</v>
      </c>
      <c r="E5486">
        <v>51.8</v>
      </c>
      <c r="F5486">
        <v>87.48</v>
      </c>
      <c r="G5486">
        <v>48.2</v>
      </c>
      <c r="H5486">
        <v>30.07</v>
      </c>
      <c r="I5486">
        <v>3</v>
      </c>
      <c r="J5486" t="s">
        <v>16</v>
      </c>
    </row>
    <row r="5487" spans="1:12" x14ac:dyDescent="0.25">
      <c r="A5487" s="1">
        <v>45090</v>
      </c>
      <c r="B5487" s="7">
        <v>0.41666666666666669</v>
      </c>
      <c r="C5487" s="7">
        <v>0.41666666666666669</v>
      </c>
      <c r="D5487" s="8">
        <f>Weather[[#This Row],[Date]]+Weather[[#This Row],[WeatherHourlyBuckets]]</f>
        <v>45090.416666666664</v>
      </c>
      <c r="E5487">
        <v>51.8</v>
      </c>
      <c r="F5487">
        <v>87.48</v>
      </c>
      <c r="G5487">
        <v>48.2</v>
      </c>
      <c r="H5487">
        <v>30.07</v>
      </c>
      <c r="I5487">
        <v>3</v>
      </c>
      <c r="J5487" t="s">
        <v>18</v>
      </c>
    </row>
    <row r="5488" spans="1:12" x14ac:dyDescent="0.25">
      <c r="A5488" s="1">
        <v>45090</v>
      </c>
      <c r="B5488" s="7">
        <v>0.41319444444444442</v>
      </c>
      <c r="C5488" s="7">
        <v>0.375</v>
      </c>
      <c r="D5488" s="8">
        <f>Weather[[#This Row],[Date]]+Weather[[#This Row],[WeatherHourlyBuckets]]</f>
        <v>45090.375</v>
      </c>
      <c r="E5488">
        <v>51.8</v>
      </c>
      <c r="F5488">
        <v>87.48</v>
      </c>
      <c r="G5488">
        <v>48.2</v>
      </c>
      <c r="H5488">
        <v>30.07</v>
      </c>
      <c r="I5488">
        <v>3</v>
      </c>
      <c r="J5488" t="s">
        <v>18</v>
      </c>
    </row>
    <row r="5489" spans="1:10" x14ac:dyDescent="0.25">
      <c r="A5489" s="1">
        <v>45090</v>
      </c>
      <c r="B5489" s="7">
        <v>0.40972222222222221</v>
      </c>
      <c r="C5489" s="7">
        <v>0.375</v>
      </c>
      <c r="D5489" s="8">
        <f>Weather[[#This Row],[Date]]+Weather[[#This Row],[WeatherHourlyBuckets]]</f>
        <v>45090.375</v>
      </c>
      <c r="E5489">
        <v>51.8</v>
      </c>
      <c r="F5489">
        <v>87.48</v>
      </c>
      <c r="G5489">
        <v>48.2</v>
      </c>
      <c r="H5489">
        <v>30.07</v>
      </c>
      <c r="I5489">
        <v>3</v>
      </c>
      <c r="J5489" t="s">
        <v>16</v>
      </c>
    </row>
    <row r="5490" spans="1:10" x14ac:dyDescent="0.25">
      <c r="A5490" s="1">
        <v>45090</v>
      </c>
      <c r="B5490" s="7">
        <v>0.40625</v>
      </c>
      <c r="C5490" s="7">
        <v>0.375</v>
      </c>
      <c r="D5490" s="8">
        <f>Weather[[#This Row],[Date]]+Weather[[#This Row],[WeatherHourlyBuckets]]</f>
        <v>45090.375</v>
      </c>
      <c r="E5490">
        <v>51.8</v>
      </c>
      <c r="F5490">
        <v>87.48</v>
      </c>
      <c r="G5490">
        <v>48.2</v>
      </c>
      <c r="H5490">
        <v>30.07</v>
      </c>
      <c r="I5490">
        <v>4</v>
      </c>
      <c r="J5490" t="s">
        <v>16</v>
      </c>
    </row>
    <row r="5491" spans="1:10" x14ac:dyDescent="0.25">
      <c r="A5491" s="1">
        <v>45090</v>
      </c>
      <c r="B5491" s="7">
        <v>0.40277777777777779</v>
      </c>
      <c r="C5491" s="7">
        <v>0.375</v>
      </c>
      <c r="D5491" s="8">
        <f>Weather[[#This Row],[Date]]+Weather[[#This Row],[WeatherHourlyBuckets]]</f>
        <v>45090.375</v>
      </c>
      <c r="E5491">
        <v>51.8</v>
      </c>
      <c r="F5491">
        <v>87.48</v>
      </c>
      <c r="G5491">
        <v>48.2</v>
      </c>
      <c r="H5491">
        <v>30.07</v>
      </c>
      <c r="I5491">
        <v>5</v>
      </c>
      <c r="J5491" t="s">
        <v>18</v>
      </c>
    </row>
    <row r="5492" spans="1:10" x14ac:dyDescent="0.25">
      <c r="A5492" s="1">
        <v>45090</v>
      </c>
      <c r="B5492" s="7">
        <v>0.39930555555555558</v>
      </c>
      <c r="C5492" s="7">
        <v>0.375</v>
      </c>
      <c r="D5492" s="8">
        <f>Weather[[#This Row],[Date]]+Weather[[#This Row],[WeatherHourlyBuckets]]</f>
        <v>45090.375</v>
      </c>
      <c r="E5492">
        <v>51.8</v>
      </c>
      <c r="F5492">
        <v>87.48</v>
      </c>
      <c r="G5492">
        <v>48.2</v>
      </c>
      <c r="H5492">
        <v>30.07</v>
      </c>
      <c r="I5492">
        <v>5</v>
      </c>
      <c r="J5492" t="s">
        <v>16</v>
      </c>
    </row>
    <row r="5493" spans="1:10" x14ac:dyDescent="0.25">
      <c r="A5493" s="1">
        <v>45090</v>
      </c>
      <c r="B5493" s="7">
        <v>0.39583333333333331</v>
      </c>
      <c r="C5493" s="7">
        <v>0.375</v>
      </c>
      <c r="D5493" s="8">
        <f>Weather[[#This Row],[Date]]+Weather[[#This Row],[WeatherHourlyBuckets]]</f>
        <v>45090.375</v>
      </c>
      <c r="E5493">
        <v>51.8</v>
      </c>
      <c r="F5493">
        <v>87.48</v>
      </c>
      <c r="G5493">
        <v>48.2</v>
      </c>
      <c r="H5493">
        <v>30.07</v>
      </c>
      <c r="I5493">
        <v>5</v>
      </c>
      <c r="J5493" t="s">
        <v>18</v>
      </c>
    </row>
    <row r="5494" spans="1:10" x14ac:dyDescent="0.25">
      <c r="A5494" s="1">
        <v>45090</v>
      </c>
      <c r="B5494" s="7">
        <v>0.36805555555555558</v>
      </c>
      <c r="C5494" s="7">
        <v>0.33333333333333331</v>
      </c>
      <c r="D5494" s="8">
        <f>Weather[[#This Row],[Date]]+Weather[[#This Row],[WeatherHourlyBuckets]]</f>
        <v>45090.333333333336</v>
      </c>
      <c r="E5494">
        <v>51.8</v>
      </c>
      <c r="F5494">
        <v>87.48</v>
      </c>
      <c r="G5494">
        <v>48.2</v>
      </c>
      <c r="H5494">
        <v>30.08</v>
      </c>
      <c r="I5494">
        <v>4</v>
      </c>
      <c r="J5494" t="s">
        <v>17</v>
      </c>
    </row>
    <row r="5495" spans="1:10" x14ac:dyDescent="0.25">
      <c r="A5495" s="1">
        <v>45090</v>
      </c>
      <c r="B5495" s="7">
        <v>0.36458333333333331</v>
      </c>
      <c r="C5495" s="7">
        <v>0.33333333333333331</v>
      </c>
      <c r="D5495" s="8">
        <f>Weather[[#This Row],[Date]]+Weather[[#This Row],[WeatherHourlyBuckets]]</f>
        <v>45090.333333333336</v>
      </c>
      <c r="E5495">
        <v>51.8</v>
      </c>
      <c r="F5495">
        <v>87.48</v>
      </c>
      <c r="G5495">
        <v>48.2</v>
      </c>
      <c r="H5495">
        <v>30.07</v>
      </c>
      <c r="I5495">
        <v>3</v>
      </c>
      <c r="J5495" t="s">
        <v>16</v>
      </c>
    </row>
    <row r="5496" spans="1:10" x14ac:dyDescent="0.25">
      <c r="A5496" s="1">
        <v>45090</v>
      </c>
      <c r="B5496" s="7">
        <v>0.3611111111111111</v>
      </c>
      <c r="C5496" s="7">
        <v>0.33333333333333331</v>
      </c>
      <c r="D5496" s="8">
        <f>Weather[[#This Row],[Date]]+Weather[[#This Row],[WeatherHourlyBuckets]]</f>
        <v>45090.333333333336</v>
      </c>
      <c r="E5496">
        <v>51.8</v>
      </c>
      <c r="F5496">
        <v>87.48</v>
      </c>
      <c r="G5496">
        <v>48.2</v>
      </c>
      <c r="H5496">
        <v>30.07</v>
      </c>
      <c r="I5496">
        <v>4</v>
      </c>
      <c r="J5496" t="s">
        <v>16</v>
      </c>
    </row>
    <row r="5497" spans="1:10" x14ac:dyDescent="0.25">
      <c r="A5497" s="1">
        <v>45090</v>
      </c>
      <c r="B5497" s="7">
        <v>0.3576388888888889</v>
      </c>
      <c r="C5497" s="7">
        <v>0.33333333333333331</v>
      </c>
      <c r="D5497" s="8">
        <f>Weather[[#This Row],[Date]]+Weather[[#This Row],[WeatherHourlyBuckets]]</f>
        <v>45090.333333333336</v>
      </c>
      <c r="E5497">
        <v>51.8</v>
      </c>
      <c r="F5497">
        <v>87.48</v>
      </c>
      <c r="G5497">
        <v>48.2</v>
      </c>
      <c r="H5497">
        <v>30.07</v>
      </c>
      <c r="I5497">
        <v>4</v>
      </c>
      <c r="J5497" t="s">
        <v>16</v>
      </c>
    </row>
    <row r="5498" spans="1:10" x14ac:dyDescent="0.25">
      <c r="A5498" s="1">
        <v>45090</v>
      </c>
      <c r="B5498" s="7">
        <v>0.35416666666666669</v>
      </c>
      <c r="C5498" s="7">
        <v>0.33333333333333331</v>
      </c>
      <c r="D5498" s="8">
        <f>Weather[[#This Row],[Date]]+Weather[[#This Row],[WeatherHourlyBuckets]]</f>
        <v>45090.333333333336</v>
      </c>
      <c r="E5498">
        <v>51.8</v>
      </c>
      <c r="F5498">
        <v>87.48</v>
      </c>
      <c r="G5498">
        <v>48.2</v>
      </c>
      <c r="H5498">
        <v>30.07</v>
      </c>
      <c r="I5498">
        <v>4</v>
      </c>
      <c r="J5498" t="s">
        <v>18</v>
      </c>
    </row>
    <row r="5499" spans="1:10" x14ac:dyDescent="0.25">
      <c r="A5499" s="1">
        <v>45090</v>
      </c>
      <c r="B5499" s="7">
        <v>0.85416666666666663</v>
      </c>
      <c r="C5499" s="7">
        <v>0.83333333333333337</v>
      </c>
      <c r="D5499" s="8">
        <f>Weather[[#This Row],[Date]]+Weather[[#This Row],[WeatherHourlyBuckets]]</f>
        <v>45090.833333333336</v>
      </c>
      <c r="E5499">
        <v>57.2</v>
      </c>
      <c r="F5499">
        <v>71.849999999999994</v>
      </c>
      <c r="G5499">
        <v>48.2</v>
      </c>
      <c r="H5499">
        <v>30.01</v>
      </c>
      <c r="I5499">
        <v>4</v>
      </c>
      <c r="J5499" t="s">
        <v>21</v>
      </c>
    </row>
    <row r="5500" spans="1:10" x14ac:dyDescent="0.25">
      <c r="A5500" s="1">
        <v>45090</v>
      </c>
      <c r="B5500" s="7">
        <v>0.84027777777777779</v>
      </c>
      <c r="C5500" s="7">
        <v>0.83333333333333337</v>
      </c>
      <c r="D5500" s="8">
        <f>Weather[[#This Row],[Date]]+Weather[[#This Row],[WeatherHourlyBuckets]]</f>
        <v>45090.833333333336</v>
      </c>
      <c r="E5500">
        <v>57.2</v>
      </c>
      <c r="F5500">
        <v>71.849999999999994</v>
      </c>
      <c r="G5500">
        <v>48.2</v>
      </c>
      <c r="H5500">
        <v>30</v>
      </c>
      <c r="I5500">
        <v>3</v>
      </c>
      <c r="J5500" t="s">
        <v>21</v>
      </c>
    </row>
    <row r="5501" spans="1:10" x14ac:dyDescent="0.25">
      <c r="A5501" s="1">
        <v>45090</v>
      </c>
      <c r="B5501" s="7">
        <v>0.83333333333333337</v>
      </c>
      <c r="C5501" s="7">
        <v>0.83333333333333337</v>
      </c>
      <c r="D5501" s="8">
        <f>Weather[[#This Row],[Date]]+Weather[[#This Row],[WeatherHourlyBuckets]]</f>
        <v>45090.833333333336</v>
      </c>
      <c r="E5501">
        <v>57.2</v>
      </c>
      <c r="F5501">
        <v>71.849999999999994</v>
      </c>
      <c r="G5501">
        <v>48.2</v>
      </c>
      <c r="H5501">
        <v>30</v>
      </c>
      <c r="I5501">
        <v>3</v>
      </c>
      <c r="J5501" t="s">
        <v>24</v>
      </c>
    </row>
    <row r="5502" spans="1:10" x14ac:dyDescent="0.25">
      <c r="A5502" s="1">
        <v>45090</v>
      </c>
      <c r="B5502" s="7">
        <v>0.82986111111111116</v>
      </c>
      <c r="C5502" s="7">
        <v>0.79166666666666663</v>
      </c>
      <c r="D5502" s="8">
        <f>Weather[[#This Row],[Date]]+Weather[[#This Row],[WeatherHourlyBuckets]]</f>
        <v>45090.791666666664</v>
      </c>
      <c r="E5502">
        <v>57.2</v>
      </c>
      <c r="F5502">
        <v>71.849999999999994</v>
      </c>
      <c r="G5502">
        <v>48.2</v>
      </c>
      <c r="H5502">
        <v>30</v>
      </c>
      <c r="I5502">
        <v>3</v>
      </c>
      <c r="J5502" t="s">
        <v>24</v>
      </c>
    </row>
    <row r="5503" spans="1:10" x14ac:dyDescent="0.25">
      <c r="A5503" s="1">
        <v>45090</v>
      </c>
      <c r="B5503" s="7">
        <v>0.82638888888888884</v>
      </c>
      <c r="C5503" s="7">
        <v>0.79166666666666663</v>
      </c>
      <c r="D5503" s="8">
        <f>Weather[[#This Row],[Date]]+Weather[[#This Row],[WeatherHourlyBuckets]]</f>
        <v>45090.791666666664</v>
      </c>
      <c r="E5503">
        <v>57.2</v>
      </c>
      <c r="F5503">
        <v>71.849999999999994</v>
      </c>
      <c r="G5503">
        <v>48.2</v>
      </c>
      <c r="H5503">
        <v>30</v>
      </c>
      <c r="I5503">
        <v>4</v>
      </c>
      <c r="J5503" t="s">
        <v>24</v>
      </c>
    </row>
    <row r="5504" spans="1:10" x14ac:dyDescent="0.25">
      <c r="A5504" s="1">
        <v>45090</v>
      </c>
      <c r="B5504" s="7">
        <v>0.81597222222222221</v>
      </c>
      <c r="C5504" s="7">
        <v>0.79166666666666663</v>
      </c>
      <c r="D5504" s="8">
        <f>Weather[[#This Row],[Date]]+Weather[[#This Row],[WeatherHourlyBuckets]]</f>
        <v>45090.791666666664</v>
      </c>
      <c r="E5504">
        <v>57.2</v>
      </c>
      <c r="F5504">
        <v>71.849999999999994</v>
      </c>
      <c r="G5504">
        <v>48.2</v>
      </c>
      <c r="H5504">
        <v>30</v>
      </c>
      <c r="J5504" t="s">
        <v>20</v>
      </c>
    </row>
    <row r="5505" spans="1:10" x14ac:dyDescent="0.25">
      <c r="A5505" s="1">
        <v>45090</v>
      </c>
      <c r="B5505" s="7">
        <v>0.65972222222222221</v>
      </c>
      <c r="C5505" s="7">
        <v>0.625</v>
      </c>
      <c r="D5505" s="8">
        <f>Weather[[#This Row],[Date]]+Weather[[#This Row],[WeatherHourlyBuckets]]</f>
        <v>45090.625</v>
      </c>
      <c r="E5505">
        <v>57.2</v>
      </c>
      <c r="F5505">
        <v>71.849999999999994</v>
      </c>
      <c r="G5505">
        <v>48.2</v>
      </c>
      <c r="H5505">
        <v>30.02</v>
      </c>
      <c r="I5505">
        <v>7</v>
      </c>
      <c r="J5505" t="s">
        <v>18</v>
      </c>
    </row>
    <row r="5506" spans="1:10" x14ac:dyDescent="0.25">
      <c r="A5506" s="1">
        <v>45090</v>
      </c>
      <c r="B5506" s="7">
        <v>0.65625</v>
      </c>
      <c r="C5506" s="7">
        <v>0.625</v>
      </c>
      <c r="D5506" s="8">
        <f>Weather[[#This Row],[Date]]+Weather[[#This Row],[WeatherHourlyBuckets]]</f>
        <v>45090.625</v>
      </c>
      <c r="E5506">
        <v>57.2</v>
      </c>
      <c r="F5506">
        <v>71.849999999999994</v>
      </c>
      <c r="G5506">
        <v>48.2</v>
      </c>
      <c r="H5506">
        <v>30.02</v>
      </c>
      <c r="I5506">
        <v>8</v>
      </c>
      <c r="J5506" t="s">
        <v>18</v>
      </c>
    </row>
    <row r="5507" spans="1:10" x14ac:dyDescent="0.25">
      <c r="A5507" s="1">
        <v>45090</v>
      </c>
      <c r="B5507" s="7">
        <v>0.65277777777777779</v>
      </c>
      <c r="C5507" s="7">
        <v>0.625</v>
      </c>
      <c r="D5507" s="8">
        <f>Weather[[#This Row],[Date]]+Weather[[#This Row],[WeatherHourlyBuckets]]</f>
        <v>45090.625</v>
      </c>
      <c r="E5507">
        <v>57.2</v>
      </c>
      <c r="F5507">
        <v>71.849999999999994</v>
      </c>
      <c r="G5507">
        <v>48.2</v>
      </c>
      <c r="H5507">
        <v>30.02</v>
      </c>
      <c r="I5507">
        <v>6</v>
      </c>
      <c r="J5507" t="s">
        <v>16</v>
      </c>
    </row>
    <row r="5508" spans="1:10" x14ac:dyDescent="0.25">
      <c r="A5508" s="1">
        <v>45090</v>
      </c>
      <c r="B5508" s="7">
        <v>0.64930555555555558</v>
      </c>
      <c r="C5508" s="7">
        <v>0.625</v>
      </c>
      <c r="D5508" s="8">
        <f>Weather[[#This Row],[Date]]+Weather[[#This Row],[WeatherHourlyBuckets]]</f>
        <v>45090.625</v>
      </c>
      <c r="E5508">
        <v>57.2</v>
      </c>
      <c r="F5508">
        <v>71.849999999999994</v>
      </c>
      <c r="G5508">
        <v>48.2</v>
      </c>
      <c r="H5508">
        <v>30.03</v>
      </c>
      <c r="I5508">
        <v>8</v>
      </c>
      <c r="J5508" t="s">
        <v>18</v>
      </c>
    </row>
    <row r="5509" spans="1:10" x14ac:dyDescent="0.25">
      <c r="A5509" s="1">
        <v>45090</v>
      </c>
      <c r="B5509" s="7">
        <v>0.87847222222222221</v>
      </c>
      <c r="C5509" s="7">
        <v>0.875</v>
      </c>
      <c r="D5509" s="8">
        <f>Weather[[#This Row],[Date]]+Weather[[#This Row],[WeatherHourlyBuckets]]</f>
        <v>45090.875</v>
      </c>
      <c r="E5509">
        <v>53.6</v>
      </c>
      <c r="F5509">
        <v>81.88</v>
      </c>
      <c r="G5509">
        <v>48.2</v>
      </c>
      <c r="H5509">
        <v>30.02</v>
      </c>
      <c r="I5509">
        <v>4</v>
      </c>
      <c r="J5509" t="s">
        <v>24</v>
      </c>
    </row>
    <row r="5510" spans="1:10" x14ac:dyDescent="0.25">
      <c r="A5510" s="1">
        <v>45090</v>
      </c>
      <c r="B5510" s="7">
        <v>0.625</v>
      </c>
      <c r="C5510" s="7">
        <v>0.625</v>
      </c>
      <c r="D5510" s="8">
        <f>Weather[[#This Row],[Date]]+Weather[[#This Row],[WeatherHourlyBuckets]]</f>
        <v>45090.625</v>
      </c>
      <c r="E5510">
        <v>53.6</v>
      </c>
      <c r="F5510">
        <v>81.88</v>
      </c>
      <c r="G5510">
        <v>48.2</v>
      </c>
      <c r="H5510">
        <v>30.04</v>
      </c>
      <c r="I5510">
        <v>5</v>
      </c>
      <c r="J5510" t="s">
        <v>15</v>
      </c>
    </row>
    <row r="5511" spans="1:10" x14ac:dyDescent="0.25">
      <c r="A5511" s="1">
        <v>45090</v>
      </c>
      <c r="B5511" s="7">
        <v>0.62152777777777779</v>
      </c>
      <c r="C5511" s="7">
        <v>0.58333333333333337</v>
      </c>
      <c r="D5511" s="8">
        <f>Weather[[#This Row],[Date]]+Weather[[#This Row],[WeatherHourlyBuckets]]</f>
        <v>45090.583333333336</v>
      </c>
      <c r="E5511">
        <v>53.6</v>
      </c>
      <c r="F5511">
        <v>81.88</v>
      </c>
      <c r="G5511">
        <v>48.2</v>
      </c>
      <c r="H5511">
        <v>30.04</v>
      </c>
      <c r="I5511">
        <v>5</v>
      </c>
      <c r="J5511" t="s">
        <v>15</v>
      </c>
    </row>
    <row r="5512" spans="1:10" x14ac:dyDescent="0.25">
      <c r="A5512" s="1">
        <v>45090</v>
      </c>
      <c r="B5512" s="7">
        <v>0.61805555555555558</v>
      </c>
      <c r="C5512" s="7">
        <v>0.58333333333333337</v>
      </c>
      <c r="D5512" s="8">
        <f>Weather[[#This Row],[Date]]+Weather[[#This Row],[WeatherHourlyBuckets]]</f>
        <v>45090.583333333336</v>
      </c>
      <c r="E5512">
        <v>53.6</v>
      </c>
      <c r="F5512">
        <v>81.88</v>
      </c>
      <c r="G5512">
        <v>48.2</v>
      </c>
      <c r="H5512">
        <v>30.04</v>
      </c>
      <c r="I5512">
        <v>6</v>
      </c>
      <c r="J5512" t="s">
        <v>14</v>
      </c>
    </row>
    <row r="5513" spans="1:10" x14ac:dyDescent="0.25">
      <c r="A5513" s="1">
        <v>45090</v>
      </c>
      <c r="B5513" s="7">
        <v>0.61458333333333337</v>
      </c>
      <c r="C5513" s="7">
        <v>0.58333333333333337</v>
      </c>
      <c r="D5513" s="8">
        <f>Weather[[#This Row],[Date]]+Weather[[#This Row],[WeatherHourlyBuckets]]</f>
        <v>45090.583333333336</v>
      </c>
      <c r="E5513">
        <v>53.6</v>
      </c>
      <c r="F5513">
        <v>81.88</v>
      </c>
      <c r="G5513">
        <v>48.2</v>
      </c>
      <c r="H5513">
        <v>30.05</v>
      </c>
      <c r="I5513">
        <v>6</v>
      </c>
      <c r="J5513" t="s">
        <v>15</v>
      </c>
    </row>
    <row r="5514" spans="1:10" x14ac:dyDescent="0.25">
      <c r="A5514" s="1">
        <v>45090</v>
      </c>
      <c r="B5514" s="7">
        <v>0.4826388888888889</v>
      </c>
      <c r="C5514" s="7">
        <v>0.45833333333333331</v>
      </c>
      <c r="D5514" s="8">
        <f>Weather[[#This Row],[Date]]+Weather[[#This Row],[WeatherHourlyBuckets]]</f>
        <v>45090.458333333336</v>
      </c>
      <c r="E5514">
        <v>53.6</v>
      </c>
      <c r="F5514">
        <v>81.88</v>
      </c>
      <c r="G5514">
        <v>48.2</v>
      </c>
      <c r="H5514">
        <v>30.07</v>
      </c>
      <c r="I5514">
        <v>9</v>
      </c>
      <c r="J5514" t="s">
        <v>26</v>
      </c>
    </row>
    <row r="5515" spans="1:10" x14ac:dyDescent="0.25">
      <c r="A5515" s="1">
        <v>45090</v>
      </c>
      <c r="B5515" s="7">
        <v>0.46527777777777779</v>
      </c>
      <c r="C5515" s="7">
        <v>0.45833333333333331</v>
      </c>
      <c r="D5515" s="8">
        <f>Weather[[#This Row],[Date]]+Weather[[#This Row],[WeatherHourlyBuckets]]</f>
        <v>45090.458333333336</v>
      </c>
      <c r="E5515">
        <v>53.6</v>
      </c>
      <c r="F5515">
        <v>81.88</v>
      </c>
      <c r="G5515">
        <v>48.2</v>
      </c>
      <c r="H5515">
        <v>30.07</v>
      </c>
      <c r="I5515">
        <v>3</v>
      </c>
      <c r="J5515" t="s">
        <v>16</v>
      </c>
    </row>
    <row r="5516" spans="1:10" x14ac:dyDescent="0.25">
      <c r="A5516" s="1">
        <v>45090</v>
      </c>
      <c r="B5516" s="7">
        <v>0.46180555555555558</v>
      </c>
      <c r="C5516" s="7">
        <v>0.45833333333333331</v>
      </c>
      <c r="D5516" s="8">
        <f>Weather[[#This Row],[Date]]+Weather[[#This Row],[WeatherHourlyBuckets]]</f>
        <v>45090.458333333336</v>
      </c>
      <c r="E5516">
        <v>53.6</v>
      </c>
      <c r="F5516">
        <v>81.88</v>
      </c>
      <c r="G5516">
        <v>48.2</v>
      </c>
      <c r="H5516">
        <v>30.07</v>
      </c>
      <c r="I5516">
        <v>3</v>
      </c>
      <c r="J5516" t="s">
        <v>27</v>
      </c>
    </row>
    <row r="5517" spans="1:10" x14ac:dyDescent="0.25">
      <c r="A5517" s="1">
        <v>45090</v>
      </c>
      <c r="B5517" s="7">
        <v>0.45833333333333331</v>
      </c>
      <c r="C5517" s="7">
        <v>0.45833333333333331</v>
      </c>
      <c r="D5517" s="8">
        <f>Weather[[#This Row],[Date]]+Weather[[#This Row],[WeatherHourlyBuckets]]</f>
        <v>45090.458333333336</v>
      </c>
      <c r="E5517">
        <v>53.6</v>
      </c>
      <c r="F5517">
        <v>81.88</v>
      </c>
      <c r="G5517">
        <v>48.2</v>
      </c>
      <c r="H5517">
        <v>30.07</v>
      </c>
      <c r="I5517">
        <v>3</v>
      </c>
      <c r="J5517" t="s">
        <v>27</v>
      </c>
    </row>
    <row r="5518" spans="1:10" x14ac:dyDescent="0.25">
      <c r="A5518" s="1">
        <v>45090</v>
      </c>
      <c r="B5518" s="7">
        <v>0.4548611111111111</v>
      </c>
      <c r="C5518" s="7">
        <v>0.41666666666666669</v>
      </c>
      <c r="D5518" s="8">
        <f>Weather[[#This Row],[Date]]+Weather[[#This Row],[WeatherHourlyBuckets]]</f>
        <v>45090.416666666664</v>
      </c>
      <c r="E5518">
        <v>53.6</v>
      </c>
      <c r="F5518">
        <v>81.88</v>
      </c>
      <c r="G5518">
        <v>48.2</v>
      </c>
      <c r="H5518">
        <v>30.07</v>
      </c>
      <c r="I5518">
        <v>3</v>
      </c>
      <c r="J5518" t="s">
        <v>24</v>
      </c>
    </row>
    <row r="5519" spans="1:10" x14ac:dyDescent="0.25">
      <c r="A5519" s="1">
        <v>45090</v>
      </c>
      <c r="B5519" s="7">
        <v>0.4513888888888889</v>
      </c>
      <c r="C5519" s="7">
        <v>0.41666666666666669</v>
      </c>
      <c r="D5519" s="8">
        <f>Weather[[#This Row],[Date]]+Weather[[#This Row],[WeatherHourlyBuckets]]</f>
        <v>45090.416666666664</v>
      </c>
      <c r="E5519">
        <v>53.6</v>
      </c>
      <c r="F5519">
        <v>81.88</v>
      </c>
      <c r="G5519">
        <v>48.2</v>
      </c>
      <c r="H5519">
        <v>30.07</v>
      </c>
      <c r="I5519">
        <v>3</v>
      </c>
      <c r="J5519" t="s">
        <v>19</v>
      </c>
    </row>
    <row r="5520" spans="1:10" x14ac:dyDescent="0.25">
      <c r="A5520" s="1">
        <v>45090</v>
      </c>
      <c r="B5520" s="7">
        <v>0.44791666666666669</v>
      </c>
      <c r="C5520" s="7">
        <v>0.41666666666666669</v>
      </c>
      <c r="D5520" s="8">
        <f>Weather[[#This Row],[Date]]+Weather[[#This Row],[WeatherHourlyBuckets]]</f>
        <v>45090.416666666664</v>
      </c>
      <c r="E5520">
        <v>53.6</v>
      </c>
      <c r="F5520">
        <v>81.88</v>
      </c>
      <c r="G5520">
        <v>48.2</v>
      </c>
      <c r="H5520">
        <v>30.07</v>
      </c>
      <c r="I5520">
        <v>3</v>
      </c>
      <c r="J5520" t="s">
        <v>27</v>
      </c>
    </row>
    <row r="5521" spans="1:10" x14ac:dyDescent="0.25">
      <c r="A5521" s="1">
        <v>45090</v>
      </c>
      <c r="B5521" s="7">
        <v>0.44444444444444442</v>
      </c>
      <c r="C5521" s="7">
        <v>0.41666666666666669</v>
      </c>
      <c r="D5521" s="8">
        <f>Weather[[#This Row],[Date]]+Weather[[#This Row],[WeatherHourlyBuckets]]</f>
        <v>45090.416666666664</v>
      </c>
      <c r="E5521">
        <v>53.6</v>
      </c>
      <c r="F5521">
        <v>81.88</v>
      </c>
      <c r="G5521">
        <v>48.2</v>
      </c>
      <c r="H5521">
        <v>30.07</v>
      </c>
      <c r="I5521">
        <v>3</v>
      </c>
      <c r="J5521" t="s">
        <v>19</v>
      </c>
    </row>
    <row r="5522" spans="1:10" x14ac:dyDescent="0.25">
      <c r="A5522" s="1">
        <v>45090</v>
      </c>
      <c r="B5522" s="7">
        <v>0.90972222222222221</v>
      </c>
      <c r="C5522" s="7">
        <v>0.875</v>
      </c>
      <c r="D5522" s="8">
        <f>Weather[[#This Row],[Date]]+Weather[[#This Row],[WeatherHourlyBuckets]]</f>
        <v>45090.875</v>
      </c>
      <c r="E5522">
        <v>50</v>
      </c>
      <c r="F5522">
        <v>93.5</v>
      </c>
      <c r="G5522">
        <v>48.2</v>
      </c>
      <c r="H5522">
        <v>30.02</v>
      </c>
      <c r="I5522">
        <v>4</v>
      </c>
      <c r="J5522" t="s">
        <v>21</v>
      </c>
    </row>
    <row r="5523" spans="1:10" x14ac:dyDescent="0.25">
      <c r="A5523" s="1">
        <v>45090</v>
      </c>
      <c r="B5523" s="7">
        <v>0.875</v>
      </c>
      <c r="C5523" s="7">
        <v>0.875</v>
      </c>
      <c r="D5523" s="8">
        <f>Weather[[#This Row],[Date]]+Weather[[#This Row],[WeatherHourlyBuckets]]</f>
        <v>45090.875</v>
      </c>
      <c r="E5523">
        <v>55.4</v>
      </c>
      <c r="F5523">
        <v>76.680000000000007</v>
      </c>
      <c r="G5523">
        <v>48.2</v>
      </c>
      <c r="H5523">
        <v>30.02</v>
      </c>
      <c r="I5523">
        <v>4</v>
      </c>
      <c r="J5523" t="s">
        <v>24</v>
      </c>
    </row>
    <row r="5524" spans="1:10" x14ac:dyDescent="0.25">
      <c r="A5524" s="1">
        <v>45090</v>
      </c>
      <c r="B5524" s="7">
        <v>0.87152777777777779</v>
      </c>
      <c r="C5524" s="7">
        <v>0.83333333333333337</v>
      </c>
      <c r="D5524" s="8">
        <f>Weather[[#This Row],[Date]]+Weather[[#This Row],[WeatherHourlyBuckets]]</f>
        <v>45090.833333333336</v>
      </c>
      <c r="E5524">
        <v>55.4</v>
      </c>
      <c r="F5524">
        <v>76.680000000000007</v>
      </c>
      <c r="G5524">
        <v>48.2</v>
      </c>
      <c r="H5524">
        <v>30.02</v>
      </c>
      <c r="I5524">
        <v>4</v>
      </c>
      <c r="J5524" t="s">
        <v>24</v>
      </c>
    </row>
    <row r="5525" spans="1:10" x14ac:dyDescent="0.25">
      <c r="A5525" s="1">
        <v>45090</v>
      </c>
      <c r="B5525" s="7">
        <v>0.86805555555555558</v>
      </c>
      <c r="C5525" s="7">
        <v>0.83333333333333337</v>
      </c>
      <c r="D5525" s="8">
        <f>Weather[[#This Row],[Date]]+Weather[[#This Row],[WeatherHourlyBuckets]]</f>
        <v>45090.833333333336</v>
      </c>
      <c r="E5525">
        <v>55.4</v>
      </c>
      <c r="F5525">
        <v>76.680000000000007</v>
      </c>
      <c r="G5525">
        <v>48.2</v>
      </c>
      <c r="H5525">
        <v>30.02</v>
      </c>
      <c r="I5525">
        <v>4</v>
      </c>
      <c r="J5525" t="s">
        <v>24</v>
      </c>
    </row>
    <row r="5526" spans="1:10" x14ac:dyDescent="0.25">
      <c r="A5526" s="1">
        <v>45090</v>
      </c>
      <c r="B5526" s="7">
        <v>0.86458333333333337</v>
      </c>
      <c r="C5526" s="7">
        <v>0.83333333333333337</v>
      </c>
      <c r="D5526" s="8">
        <f>Weather[[#This Row],[Date]]+Weather[[#This Row],[WeatherHourlyBuckets]]</f>
        <v>45090.833333333336</v>
      </c>
      <c r="E5526">
        <v>55.4</v>
      </c>
      <c r="F5526">
        <v>76.680000000000007</v>
      </c>
      <c r="G5526">
        <v>48.2</v>
      </c>
      <c r="H5526">
        <v>30.02</v>
      </c>
      <c r="I5526">
        <v>4</v>
      </c>
      <c r="J5526" t="s">
        <v>24</v>
      </c>
    </row>
    <row r="5527" spans="1:10" x14ac:dyDescent="0.25">
      <c r="A5527" s="1">
        <v>45090</v>
      </c>
      <c r="B5527" s="7">
        <v>0.86111111111111116</v>
      </c>
      <c r="C5527" s="7">
        <v>0.83333333333333337</v>
      </c>
      <c r="D5527" s="8">
        <f>Weather[[#This Row],[Date]]+Weather[[#This Row],[WeatherHourlyBuckets]]</f>
        <v>45090.833333333336</v>
      </c>
      <c r="E5527">
        <v>55.4</v>
      </c>
      <c r="F5527">
        <v>76.680000000000007</v>
      </c>
      <c r="G5527">
        <v>48.2</v>
      </c>
      <c r="H5527">
        <v>30.01</v>
      </c>
      <c r="I5527">
        <v>3</v>
      </c>
      <c r="J5527" t="s">
        <v>21</v>
      </c>
    </row>
    <row r="5528" spans="1:10" x14ac:dyDescent="0.25">
      <c r="A5528" s="1">
        <v>45090</v>
      </c>
      <c r="B5528" s="7">
        <v>0.85763888888888884</v>
      </c>
      <c r="C5528" s="7">
        <v>0.83333333333333337</v>
      </c>
      <c r="D5528" s="8">
        <f>Weather[[#This Row],[Date]]+Weather[[#This Row],[WeatherHourlyBuckets]]</f>
        <v>45090.833333333336</v>
      </c>
      <c r="E5528">
        <v>55.4</v>
      </c>
      <c r="F5528">
        <v>76.680000000000007</v>
      </c>
      <c r="G5528">
        <v>48.2</v>
      </c>
      <c r="H5528">
        <v>30.01</v>
      </c>
      <c r="I5528">
        <v>3</v>
      </c>
      <c r="J5528" t="s">
        <v>21</v>
      </c>
    </row>
    <row r="5529" spans="1:10" x14ac:dyDescent="0.25">
      <c r="A5529" s="1">
        <v>45090</v>
      </c>
      <c r="B5529" s="7">
        <v>0.82291666666666663</v>
      </c>
      <c r="C5529" s="7">
        <v>0.79166666666666663</v>
      </c>
      <c r="D5529" s="8">
        <f>Weather[[#This Row],[Date]]+Weather[[#This Row],[WeatherHourlyBuckets]]</f>
        <v>45090.791666666664</v>
      </c>
      <c r="E5529">
        <v>59</v>
      </c>
      <c r="F5529">
        <v>67.36</v>
      </c>
      <c r="G5529">
        <v>48.2</v>
      </c>
      <c r="H5529">
        <v>30</v>
      </c>
      <c r="I5529">
        <v>3</v>
      </c>
      <c r="J5529" t="s">
        <v>24</v>
      </c>
    </row>
    <row r="5530" spans="1:10" x14ac:dyDescent="0.25">
      <c r="A5530" s="1">
        <v>45090</v>
      </c>
      <c r="B5530" s="7">
        <v>0.77083333333333337</v>
      </c>
      <c r="C5530" s="7">
        <v>0.75</v>
      </c>
      <c r="D5530" s="8">
        <f>Weather[[#This Row],[Date]]+Weather[[#This Row],[WeatherHourlyBuckets]]</f>
        <v>45090.75</v>
      </c>
      <c r="E5530">
        <v>60.8</v>
      </c>
      <c r="F5530">
        <v>63.18</v>
      </c>
      <c r="G5530">
        <v>48.2</v>
      </c>
      <c r="H5530">
        <v>29.99</v>
      </c>
      <c r="I5530">
        <v>4</v>
      </c>
      <c r="J5530" t="s">
        <v>14</v>
      </c>
    </row>
    <row r="5531" spans="1:10" x14ac:dyDescent="0.25">
      <c r="A5531" s="1">
        <v>45090</v>
      </c>
      <c r="B5531" s="7">
        <v>0.75694444444444442</v>
      </c>
      <c r="C5531" s="7">
        <v>0.75</v>
      </c>
      <c r="D5531" s="8">
        <f>Weather[[#This Row],[Date]]+Weather[[#This Row],[WeatherHourlyBuckets]]</f>
        <v>45090.75</v>
      </c>
      <c r="E5531">
        <v>60.8</v>
      </c>
      <c r="F5531">
        <v>63.18</v>
      </c>
      <c r="G5531">
        <v>48.2</v>
      </c>
      <c r="H5531">
        <v>29.98</v>
      </c>
      <c r="I5531">
        <v>3</v>
      </c>
      <c r="J5531" t="s">
        <v>17</v>
      </c>
    </row>
    <row r="5532" spans="1:10" x14ac:dyDescent="0.25">
      <c r="A5532" s="1">
        <v>45090</v>
      </c>
      <c r="B5532" s="7">
        <v>0.75347222222222221</v>
      </c>
      <c r="C5532" s="7">
        <v>0.75</v>
      </c>
      <c r="D5532" s="8">
        <f>Weather[[#This Row],[Date]]+Weather[[#This Row],[WeatherHourlyBuckets]]</f>
        <v>45090.75</v>
      </c>
      <c r="E5532">
        <v>59</v>
      </c>
      <c r="F5532">
        <v>67.36</v>
      </c>
      <c r="G5532">
        <v>48.2</v>
      </c>
      <c r="H5532">
        <v>29.98</v>
      </c>
      <c r="I5532">
        <v>4</v>
      </c>
      <c r="J5532" t="s">
        <v>17</v>
      </c>
    </row>
    <row r="5533" spans="1:10" x14ac:dyDescent="0.25">
      <c r="A5533" s="1">
        <v>45090</v>
      </c>
      <c r="B5533" s="7">
        <v>0.75</v>
      </c>
      <c r="C5533" s="7">
        <v>0.75</v>
      </c>
      <c r="D5533" s="8">
        <f>Weather[[#This Row],[Date]]+Weather[[#This Row],[WeatherHourlyBuckets]]</f>
        <v>45090.75</v>
      </c>
      <c r="E5533">
        <v>59</v>
      </c>
      <c r="F5533">
        <v>67.36</v>
      </c>
      <c r="G5533">
        <v>48.2</v>
      </c>
      <c r="H5533">
        <v>29.98</v>
      </c>
      <c r="I5533">
        <v>5</v>
      </c>
      <c r="J5533" t="s">
        <v>17</v>
      </c>
    </row>
    <row r="5534" spans="1:10" x14ac:dyDescent="0.25">
      <c r="A5534" s="1">
        <v>45090</v>
      </c>
      <c r="B5534" s="7">
        <v>0.74652777777777779</v>
      </c>
      <c r="C5534" s="7">
        <v>0.70833333333333337</v>
      </c>
      <c r="D5534" s="8">
        <f>Weather[[#This Row],[Date]]+Weather[[#This Row],[WeatherHourlyBuckets]]</f>
        <v>45090.708333333336</v>
      </c>
      <c r="E5534">
        <v>60.8</v>
      </c>
      <c r="F5534">
        <v>63.18</v>
      </c>
      <c r="G5534">
        <v>48.2</v>
      </c>
      <c r="H5534">
        <v>29.98</v>
      </c>
      <c r="I5534">
        <v>5</v>
      </c>
      <c r="J5534" t="s">
        <v>15</v>
      </c>
    </row>
    <row r="5535" spans="1:10" x14ac:dyDescent="0.25">
      <c r="A5535" s="1">
        <v>45090</v>
      </c>
      <c r="B5535" s="7">
        <v>0.74305555555555558</v>
      </c>
      <c r="C5535" s="7">
        <v>0.70833333333333337</v>
      </c>
      <c r="D5535" s="8">
        <f>Weather[[#This Row],[Date]]+Weather[[#This Row],[WeatherHourlyBuckets]]</f>
        <v>45090.708333333336</v>
      </c>
      <c r="E5535">
        <v>59</v>
      </c>
      <c r="F5535">
        <v>67.36</v>
      </c>
      <c r="G5535">
        <v>48.2</v>
      </c>
      <c r="H5535">
        <v>29.98</v>
      </c>
      <c r="I5535">
        <v>4</v>
      </c>
      <c r="J5535" t="s">
        <v>15</v>
      </c>
    </row>
    <row r="5536" spans="1:10" x14ac:dyDescent="0.25">
      <c r="A5536" s="1">
        <v>45090</v>
      </c>
      <c r="B5536" s="7">
        <v>0.73958333333333337</v>
      </c>
      <c r="C5536" s="7">
        <v>0.70833333333333337</v>
      </c>
      <c r="D5536" s="8">
        <f>Weather[[#This Row],[Date]]+Weather[[#This Row],[WeatherHourlyBuckets]]</f>
        <v>45090.708333333336</v>
      </c>
      <c r="E5536">
        <v>60.8</v>
      </c>
      <c r="F5536">
        <v>63.18</v>
      </c>
      <c r="G5536">
        <v>48.2</v>
      </c>
      <c r="H5536">
        <v>29.98</v>
      </c>
      <c r="I5536">
        <v>7</v>
      </c>
      <c r="J5536" t="s">
        <v>15</v>
      </c>
    </row>
    <row r="5537" spans="1:10" x14ac:dyDescent="0.25">
      <c r="A5537" s="1">
        <v>45090</v>
      </c>
      <c r="B5537" s="7">
        <v>0.73611111111111116</v>
      </c>
      <c r="C5537" s="7">
        <v>0.70833333333333337</v>
      </c>
      <c r="D5537" s="8">
        <f>Weather[[#This Row],[Date]]+Weather[[#This Row],[WeatherHourlyBuckets]]</f>
        <v>45090.708333333336</v>
      </c>
      <c r="E5537">
        <v>59</v>
      </c>
      <c r="F5537">
        <v>67.36</v>
      </c>
      <c r="G5537">
        <v>48.2</v>
      </c>
      <c r="H5537">
        <v>29.99</v>
      </c>
      <c r="I5537">
        <v>7</v>
      </c>
      <c r="J5537" t="s">
        <v>15</v>
      </c>
    </row>
    <row r="5538" spans="1:10" x14ac:dyDescent="0.25">
      <c r="A5538" s="1">
        <v>45090</v>
      </c>
      <c r="B5538" s="7">
        <v>0.73263888888888884</v>
      </c>
      <c r="C5538" s="7">
        <v>0.70833333333333337</v>
      </c>
      <c r="D5538" s="8">
        <f>Weather[[#This Row],[Date]]+Weather[[#This Row],[WeatherHourlyBuckets]]</f>
        <v>45090.708333333336</v>
      </c>
      <c r="E5538">
        <v>59</v>
      </c>
      <c r="F5538">
        <v>67.36</v>
      </c>
      <c r="G5538">
        <v>48.2</v>
      </c>
      <c r="H5538">
        <v>29.99</v>
      </c>
      <c r="I5538">
        <v>7</v>
      </c>
      <c r="J5538" t="s">
        <v>17</v>
      </c>
    </row>
    <row r="5539" spans="1:10" x14ac:dyDescent="0.25">
      <c r="A5539" s="1">
        <v>45090</v>
      </c>
      <c r="B5539" s="7">
        <v>0.72916666666666663</v>
      </c>
      <c r="C5539" s="7">
        <v>0.70833333333333337</v>
      </c>
      <c r="D5539" s="8">
        <f>Weather[[#This Row],[Date]]+Weather[[#This Row],[WeatherHourlyBuckets]]</f>
        <v>45090.708333333336</v>
      </c>
      <c r="E5539">
        <v>59</v>
      </c>
      <c r="F5539">
        <v>67.36</v>
      </c>
      <c r="G5539">
        <v>48.2</v>
      </c>
      <c r="H5539">
        <v>29.99</v>
      </c>
      <c r="I5539">
        <v>8</v>
      </c>
      <c r="J5539" t="s">
        <v>17</v>
      </c>
    </row>
    <row r="5540" spans="1:10" x14ac:dyDescent="0.25">
      <c r="A5540" s="1">
        <v>45090</v>
      </c>
      <c r="B5540" s="7">
        <v>0.71527777777777779</v>
      </c>
      <c r="C5540" s="7">
        <v>0.70833333333333337</v>
      </c>
      <c r="D5540" s="8">
        <f>Weather[[#This Row],[Date]]+Weather[[#This Row],[WeatherHourlyBuckets]]</f>
        <v>45090.708333333336</v>
      </c>
      <c r="E5540">
        <v>59</v>
      </c>
      <c r="F5540">
        <v>67.36</v>
      </c>
      <c r="G5540">
        <v>48.2</v>
      </c>
      <c r="H5540">
        <v>30</v>
      </c>
      <c r="I5540">
        <v>7</v>
      </c>
      <c r="J5540" t="s">
        <v>17</v>
      </c>
    </row>
    <row r="5541" spans="1:10" x14ac:dyDescent="0.25">
      <c r="A5541" s="1">
        <v>45090</v>
      </c>
      <c r="B5541" s="7">
        <v>0.71180555555555558</v>
      </c>
      <c r="C5541" s="7">
        <v>0.70833333333333337</v>
      </c>
      <c r="D5541" s="8">
        <f>Weather[[#This Row],[Date]]+Weather[[#This Row],[WeatherHourlyBuckets]]</f>
        <v>45090.708333333336</v>
      </c>
      <c r="E5541">
        <v>59</v>
      </c>
      <c r="F5541">
        <v>67.36</v>
      </c>
      <c r="G5541">
        <v>48.2</v>
      </c>
      <c r="H5541">
        <v>30</v>
      </c>
      <c r="I5541">
        <v>7</v>
      </c>
      <c r="J5541" t="s">
        <v>16</v>
      </c>
    </row>
    <row r="5542" spans="1:10" x14ac:dyDescent="0.25">
      <c r="A5542" s="1">
        <v>45090</v>
      </c>
      <c r="B5542" s="7">
        <v>0.70833333333333337</v>
      </c>
      <c r="C5542" s="7">
        <v>0.70833333333333337</v>
      </c>
      <c r="D5542" s="8">
        <f>Weather[[#This Row],[Date]]+Weather[[#This Row],[WeatherHourlyBuckets]]</f>
        <v>45090.708333333336</v>
      </c>
      <c r="E5542">
        <v>59</v>
      </c>
      <c r="F5542">
        <v>67.36</v>
      </c>
      <c r="G5542">
        <v>48.2</v>
      </c>
      <c r="H5542">
        <v>30</v>
      </c>
      <c r="I5542">
        <v>8</v>
      </c>
      <c r="J5542" t="s">
        <v>16</v>
      </c>
    </row>
    <row r="5543" spans="1:10" x14ac:dyDescent="0.25">
      <c r="A5543" s="1">
        <v>45090</v>
      </c>
      <c r="B5543" s="7">
        <v>0.70486111111111116</v>
      </c>
      <c r="C5543" s="7">
        <v>0.66666666666666663</v>
      </c>
      <c r="D5543" s="8">
        <f>Weather[[#This Row],[Date]]+Weather[[#This Row],[WeatherHourlyBuckets]]</f>
        <v>45090.666666666664</v>
      </c>
      <c r="E5543">
        <v>59</v>
      </c>
      <c r="F5543">
        <v>67.36</v>
      </c>
      <c r="G5543">
        <v>48.2</v>
      </c>
      <c r="H5543">
        <v>30</v>
      </c>
      <c r="I5543">
        <v>6</v>
      </c>
      <c r="J5543" t="s">
        <v>16</v>
      </c>
    </row>
    <row r="5544" spans="1:10" x14ac:dyDescent="0.25">
      <c r="A5544" s="1">
        <v>45090</v>
      </c>
      <c r="B5544" s="7">
        <v>0.69791666666666663</v>
      </c>
      <c r="C5544" s="7">
        <v>0.66666666666666663</v>
      </c>
      <c r="D5544" s="8">
        <f>Weather[[#This Row],[Date]]+Weather[[#This Row],[WeatherHourlyBuckets]]</f>
        <v>45090.666666666664</v>
      </c>
      <c r="E5544">
        <v>59</v>
      </c>
      <c r="F5544">
        <v>67.36</v>
      </c>
      <c r="G5544">
        <v>48.2</v>
      </c>
      <c r="H5544">
        <v>30</v>
      </c>
      <c r="I5544">
        <v>8</v>
      </c>
      <c r="J5544" t="s">
        <v>17</v>
      </c>
    </row>
    <row r="5545" spans="1:10" x14ac:dyDescent="0.25">
      <c r="A5545" s="1">
        <v>45090</v>
      </c>
      <c r="B5545" s="7">
        <v>0.69444444444444442</v>
      </c>
      <c r="C5545" s="7">
        <v>0.66666666666666663</v>
      </c>
      <c r="D5545" s="8">
        <f>Weather[[#This Row],[Date]]+Weather[[#This Row],[WeatherHourlyBuckets]]</f>
        <v>45090.666666666664</v>
      </c>
      <c r="E5545">
        <v>60.8</v>
      </c>
      <c r="F5545">
        <v>63.18</v>
      </c>
      <c r="G5545">
        <v>48.2</v>
      </c>
      <c r="H5545">
        <v>30</v>
      </c>
      <c r="I5545">
        <v>8</v>
      </c>
      <c r="J5545" t="s">
        <v>16</v>
      </c>
    </row>
    <row r="5546" spans="1:10" x14ac:dyDescent="0.25">
      <c r="A5546" s="1">
        <v>45090</v>
      </c>
      <c r="B5546" s="7">
        <v>0.6875</v>
      </c>
      <c r="C5546" s="7">
        <v>0.66666666666666663</v>
      </c>
      <c r="D5546" s="8">
        <f>Weather[[#This Row],[Date]]+Weather[[#This Row],[WeatherHourlyBuckets]]</f>
        <v>45090.666666666664</v>
      </c>
      <c r="E5546">
        <v>59</v>
      </c>
      <c r="F5546">
        <v>67.36</v>
      </c>
      <c r="G5546">
        <v>48.2</v>
      </c>
      <c r="H5546">
        <v>30.01</v>
      </c>
      <c r="I5546">
        <v>5</v>
      </c>
      <c r="J5546" t="s">
        <v>16</v>
      </c>
    </row>
    <row r="5547" spans="1:10" x14ac:dyDescent="0.25">
      <c r="A5547" s="1">
        <v>45090</v>
      </c>
      <c r="B5547" s="7">
        <v>0.67013888888888884</v>
      </c>
      <c r="C5547" s="7">
        <v>0.66666666666666663</v>
      </c>
      <c r="D5547" s="8">
        <f>Weather[[#This Row],[Date]]+Weather[[#This Row],[WeatherHourlyBuckets]]</f>
        <v>45090.666666666664</v>
      </c>
      <c r="E5547">
        <v>59</v>
      </c>
      <c r="F5547">
        <v>67.36</v>
      </c>
      <c r="G5547">
        <v>48.2</v>
      </c>
      <c r="H5547">
        <v>30.01</v>
      </c>
      <c r="I5547">
        <v>4</v>
      </c>
      <c r="J5547" t="s">
        <v>16</v>
      </c>
    </row>
    <row r="5548" spans="1:10" x14ac:dyDescent="0.25">
      <c r="A5548" s="1">
        <v>45090</v>
      </c>
      <c r="B5548" s="7">
        <v>0.66666666666666663</v>
      </c>
      <c r="C5548" s="7">
        <v>0.66666666666666663</v>
      </c>
      <c r="D5548" s="8">
        <f>Weather[[#This Row],[Date]]+Weather[[#This Row],[WeatherHourlyBuckets]]</f>
        <v>45090.666666666664</v>
      </c>
      <c r="E5548">
        <v>59</v>
      </c>
      <c r="F5548">
        <v>67.36</v>
      </c>
      <c r="G5548">
        <v>48.2</v>
      </c>
      <c r="H5548">
        <v>30.01</v>
      </c>
      <c r="I5548">
        <v>6</v>
      </c>
      <c r="J5548" t="s">
        <v>16</v>
      </c>
    </row>
    <row r="5549" spans="1:10" x14ac:dyDescent="0.25">
      <c r="A5549" s="1">
        <v>45090</v>
      </c>
      <c r="B5549" s="7">
        <v>0.66319444444444442</v>
      </c>
      <c r="C5549" s="7">
        <v>0.625</v>
      </c>
      <c r="D5549" s="8">
        <f>Weather[[#This Row],[Date]]+Weather[[#This Row],[WeatherHourlyBuckets]]</f>
        <v>45090.625</v>
      </c>
      <c r="E5549">
        <v>59</v>
      </c>
      <c r="F5549">
        <v>67.36</v>
      </c>
      <c r="G5549">
        <v>48.2</v>
      </c>
      <c r="H5549">
        <v>30.02</v>
      </c>
      <c r="I5549">
        <v>7</v>
      </c>
      <c r="J5549" t="s">
        <v>16</v>
      </c>
    </row>
    <row r="5550" spans="1:10" x14ac:dyDescent="0.25">
      <c r="A5550" s="1">
        <v>45090</v>
      </c>
      <c r="B5550" s="7">
        <v>0.64583333333333337</v>
      </c>
      <c r="C5550" s="7">
        <v>0.625</v>
      </c>
      <c r="D5550" s="8">
        <f>Weather[[#This Row],[Date]]+Weather[[#This Row],[WeatherHourlyBuckets]]</f>
        <v>45090.625</v>
      </c>
      <c r="E5550">
        <v>55.4</v>
      </c>
      <c r="F5550">
        <v>76.680000000000007</v>
      </c>
      <c r="G5550">
        <v>48.2</v>
      </c>
      <c r="H5550">
        <v>30.03</v>
      </c>
      <c r="I5550">
        <v>7</v>
      </c>
      <c r="J5550" t="s">
        <v>16</v>
      </c>
    </row>
    <row r="5551" spans="1:10" x14ac:dyDescent="0.25">
      <c r="A5551" s="1">
        <v>45090</v>
      </c>
      <c r="B5551" s="7">
        <v>0.63541666666666663</v>
      </c>
      <c r="C5551" s="7">
        <v>0.625</v>
      </c>
      <c r="D5551" s="8">
        <f>Weather[[#This Row],[Date]]+Weather[[#This Row],[WeatherHourlyBuckets]]</f>
        <v>45090.625</v>
      </c>
      <c r="E5551">
        <v>55.4</v>
      </c>
      <c r="F5551">
        <v>76.680000000000007</v>
      </c>
      <c r="G5551">
        <v>48.2</v>
      </c>
      <c r="H5551">
        <v>30.03</v>
      </c>
      <c r="I5551">
        <v>5</v>
      </c>
      <c r="J5551" t="s">
        <v>17</v>
      </c>
    </row>
    <row r="5552" spans="1:10" x14ac:dyDescent="0.25">
      <c r="A5552" s="1">
        <v>45090</v>
      </c>
      <c r="B5552" s="7">
        <v>0.63194444444444442</v>
      </c>
      <c r="C5552" s="7">
        <v>0.625</v>
      </c>
      <c r="D5552" s="8">
        <f>Weather[[#This Row],[Date]]+Weather[[#This Row],[WeatherHourlyBuckets]]</f>
        <v>45090.625</v>
      </c>
      <c r="E5552">
        <v>55.4</v>
      </c>
      <c r="F5552">
        <v>76.680000000000007</v>
      </c>
      <c r="G5552">
        <v>48.2</v>
      </c>
      <c r="H5552">
        <v>30.04</v>
      </c>
      <c r="I5552">
        <v>4</v>
      </c>
      <c r="J5552" t="s">
        <v>17</v>
      </c>
    </row>
    <row r="5553" spans="1:10" x14ac:dyDescent="0.25">
      <c r="A5553" s="1">
        <v>45090</v>
      </c>
      <c r="B5553" s="7">
        <v>0.62847222222222221</v>
      </c>
      <c r="C5553" s="7">
        <v>0.625</v>
      </c>
      <c r="D5553" s="8">
        <f>Weather[[#This Row],[Date]]+Weather[[#This Row],[WeatherHourlyBuckets]]</f>
        <v>45090.625</v>
      </c>
      <c r="E5553">
        <v>55.4</v>
      </c>
      <c r="F5553">
        <v>76.680000000000007</v>
      </c>
      <c r="G5553">
        <v>48.2</v>
      </c>
      <c r="H5553">
        <v>30.04</v>
      </c>
      <c r="I5553">
        <v>4</v>
      </c>
      <c r="J5553" t="s">
        <v>17</v>
      </c>
    </row>
    <row r="5554" spans="1:10" x14ac:dyDescent="0.25">
      <c r="A5554" s="1">
        <v>45090</v>
      </c>
      <c r="B5554" s="7">
        <v>0.47916666666666669</v>
      </c>
      <c r="C5554" s="7">
        <v>0.45833333333333331</v>
      </c>
      <c r="D5554" s="8">
        <f>Weather[[#This Row],[Date]]+Weather[[#This Row],[WeatherHourlyBuckets]]</f>
        <v>45090.458333333336</v>
      </c>
      <c r="E5554">
        <v>55.4</v>
      </c>
      <c r="F5554">
        <v>76.680000000000007</v>
      </c>
      <c r="G5554">
        <v>48.2</v>
      </c>
      <c r="H5554">
        <v>30.07</v>
      </c>
      <c r="I5554">
        <v>4</v>
      </c>
      <c r="J5554" t="s">
        <v>14</v>
      </c>
    </row>
    <row r="5555" spans="1:10" x14ac:dyDescent="0.25">
      <c r="A5555" s="1">
        <v>45090</v>
      </c>
      <c r="B5555" s="7">
        <v>0.34027777777777779</v>
      </c>
      <c r="C5555" s="7">
        <v>0.33333333333333331</v>
      </c>
      <c r="D5555" s="8">
        <f>Weather[[#This Row],[Date]]+Weather[[#This Row],[WeatherHourlyBuckets]]</f>
        <v>45090.333333333336</v>
      </c>
      <c r="E5555">
        <v>50</v>
      </c>
      <c r="F5555">
        <v>93.5</v>
      </c>
      <c r="G5555">
        <v>48.2</v>
      </c>
      <c r="H5555">
        <v>30.07</v>
      </c>
      <c r="I5555">
        <v>4</v>
      </c>
      <c r="J5555" t="s">
        <v>17</v>
      </c>
    </row>
    <row r="5556" spans="1:10" x14ac:dyDescent="0.25">
      <c r="A5556" s="1">
        <v>45090</v>
      </c>
      <c r="B5556" s="7">
        <v>0.33680555555555558</v>
      </c>
      <c r="C5556" s="7">
        <v>0.33333333333333331</v>
      </c>
      <c r="D5556" s="8">
        <f>Weather[[#This Row],[Date]]+Weather[[#This Row],[WeatherHourlyBuckets]]</f>
        <v>45090.333333333336</v>
      </c>
      <c r="E5556">
        <v>50</v>
      </c>
      <c r="F5556">
        <v>93.5</v>
      </c>
      <c r="G5556">
        <v>48.2</v>
      </c>
      <c r="H5556">
        <v>30.07</v>
      </c>
      <c r="I5556">
        <v>4</v>
      </c>
      <c r="J5556" t="s">
        <v>16</v>
      </c>
    </row>
    <row r="5557" spans="1:10" x14ac:dyDescent="0.25">
      <c r="A5557" s="1">
        <v>45090</v>
      </c>
      <c r="B5557" s="7">
        <v>0.33333333333333331</v>
      </c>
      <c r="C5557" s="7">
        <v>0.33333333333333331</v>
      </c>
      <c r="D5557" s="8">
        <f>Weather[[#This Row],[Date]]+Weather[[#This Row],[WeatherHourlyBuckets]]</f>
        <v>45090.333333333336</v>
      </c>
      <c r="E5557">
        <v>50</v>
      </c>
      <c r="F5557">
        <v>93.5</v>
      </c>
      <c r="G5557">
        <v>48.2</v>
      </c>
      <c r="H5557">
        <v>30.07</v>
      </c>
      <c r="I5557">
        <v>4</v>
      </c>
      <c r="J5557" t="s">
        <v>17</v>
      </c>
    </row>
    <row r="5558" spans="1:10" x14ac:dyDescent="0.25">
      <c r="A5558" s="1">
        <v>45090</v>
      </c>
      <c r="B5558" s="7">
        <v>0.3298611111111111</v>
      </c>
      <c r="C5558" s="7">
        <v>0.29166666666666669</v>
      </c>
      <c r="D5558" s="8">
        <f>Weather[[#This Row],[Date]]+Weather[[#This Row],[WeatherHourlyBuckets]]</f>
        <v>45090.291666666664</v>
      </c>
      <c r="E5558">
        <v>50</v>
      </c>
      <c r="F5558">
        <v>93.5</v>
      </c>
      <c r="G5558">
        <v>48.2</v>
      </c>
      <c r="H5558">
        <v>30.07</v>
      </c>
      <c r="I5558">
        <v>5</v>
      </c>
      <c r="J5558" t="s">
        <v>17</v>
      </c>
    </row>
    <row r="5559" spans="1:10" x14ac:dyDescent="0.25">
      <c r="A5559" s="1">
        <v>45090</v>
      </c>
      <c r="B5559" s="7">
        <v>0.3263888888888889</v>
      </c>
      <c r="C5559" s="7">
        <v>0.29166666666666669</v>
      </c>
      <c r="D5559" s="8">
        <f>Weather[[#This Row],[Date]]+Weather[[#This Row],[WeatherHourlyBuckets]]</f>
        <v>45090.291666666664</v>
      </c>
      <c r="E5559">
        <v>50</v>
      </c>
      <c r="F5559">
        <v>93.5</v>
      </c>
      <c r="G5559">
        <v>48.2</v>
      </c>
      <c r="H5559">
        <v>30.07</v>
      </c>
      <c r="I5559">
        <v>4</v>
      </c>
      <c r="J5559" t="s">
        <v>17</v>
      </c>
    </row>
    <row r="5560" spans="1:10" x14ac:dyDescent="0.25">
      <c r="A5560" s="1">
        <v>45090</v>
      </c>
      <c r="B5560" s="7">
        <v>0.32291666666666669</v>
      </c>
      <c r="C5560" s="7">
        <v>0.29166666666666669</v>
      </c>
      <c r="D5560" s="8">
        <f>Weather[[#This Row],[Date]]+Weather[[#This Row],[WeatherHourlyBuckets]]</f>
        <v>45090.291666666664</v>
      </c>
      <c r="E5560">
        <v>50</v>
      </c>
      <c r="F5560">
        <v>93.5</v>
      </c>
      <c r="G5560">
        <v>48.2</v>
      </c>
      <c r="H5560">
        <v>30.06</v>
      </c>
      <c r="I5560">
        <v>4</v>
      </c>
      <c r="J5560" t="s">
        <v>15</v>
      </c>
    </row>
    <row r="5561" spans="1:10" x14ac:dyDescent="0.25">
      <c r="A5561" s="1">
        <v>45090</v>
      </c>
      <c r="B5561" s="7">
        <v>0.31944444444444442</v>
      </c>
      <c r="C5561" s="7">
        <v>0.29166666666666669</v>
      </c>
      <c r="D5561" s="8">
        <f>Weather[[#This Row],[Date]]+Weather[[#This Row],[WeatherHourlyBuckets]]</f>
        <v>45090.291666666664</v>
      </c>
      <c r="E5561">
        <v>50</v>
      </c>
      <c r="F5561">
        <v>93.5</v>
      </c>
      <c r="G5561">
        <v>48.2</v>
      </c>
      <c r="H5561">
        <v>30.06</v>
      </c>
      <c r="I5561">
        <v>5</v>
      </c>
      <c r="J5561" t="s">
        <v>15</v>
      </c>
    </row>
    <row r="5562" spans="1:10" x14ac:dyDescent="0.25">
      <c r="A5562" s="1">
        <v>45090</v>
      </c>
      <c r="B5562" s="7">
        <v>0.31597222222222221</v>
      </c>
      <c r="C5562" s="7">
        <v>0.29166666666666669</v>
      </c>
      <c r="D5562" s="8">
        <f>Weather[[#This Row],[Date]]+Weather[[#This Row],[WeatherHourlyBuckets]]</f>
        <v>45090.291666666664</v>
      </c>
      <c r="E5562">
        <v>50</v>
      </c>
      <c r="F5562">
        <v>93.5</v>
      </c>
      <c r="G5562">
        <v>48.2</v>
      </c>
      <c r="H5562">
        <v>30.06</v>
      </c>
      <c r="I5562">
        <v>5</v>
      </c>
      <c r="J5562" t="s">
        <v>15</v>
      </c>
    </row>
    <row r="5563" spans="1:10" x14ac:dyDescent="0.25">
      <c r="A5563" s="1">
        <v>45090</v>
      </c>
      <c r="B5563" s="7">
        <v>0.3125</v>
      </c>
      <c r="C5563" s="7">
        <v>0.29166666666666669</v>
      </c>
      <c r="D5563" s="8">
        <f>Weather[[#This Row],[Date]]+Weather[[#This Row],[WeatherHourlyBuckets]]</f>
        <v>45090.291666666664</v>
      </c>
      <c r="E5563">
        <v>50</v>
      </c>
      <c r="F5563">
        <v>93.5</v>
      </c>
      <c r="G5563">
        <v>48.2</v>
      </c>
      <c r="H5563">
        <v>30.06</v>
      </c>
      <c r="I5563">
        <v>5</v>
      </c>
      <c r="J5563" t="s">
        <v>14</v>
      </c>
    </row>
    <row r="5564" spans="1:10" x14ac:dyDescent="0.25">
      <c r="A5564" s="1">
        <v>45090</v>
      </c>
      <c r="B5564" s="7">
        <v>0.2986111111111111</v>
      </c>
      <c r="C5564" s="7">
        <v>0.29166666666666669</v>
      </c>
      <c r="D5564" s="8">
        <f>Weather[[#This Row],[Date]]+Weather[[#This Row],[WeatherHourlyBuckets]]</f>
        <v>45090.291666666664</v>
      </c>
      <c r="E5564">
        <v>50</v>
      </c>
      <c r="F5564">
        <v>93.5</v>
      </c>
      <c r="G5564">
        <v>48.2</v>
      </c>
      <c r="H5564">
        <v>30.06</v>
      </c>
      <c r="I5564">
        <v>5</v>
      </c>
      <c r="J5564" t="s">
        <v>14</v>
      </c>
    </row>
    <row r="5565" spans="1:10" x14ac:dyDescent="0.25">
      <c r="A5565" s="1">
        <v>45090</v>
      </c>
      <c r="B5565" s="7">
        <v>0.2951388888888889</v>
      </c>
      <c r="C5565" s="7">
        <v>0.29166666666666669</v>
      </c>
      <c r="D5565" s="8">
        <f>Weather[[#This Row],[Date]]+Weather[[#This Row],[WeatherHourlyBuckets]]</f>
        <v>45090.291666666664</v>
      </c>
      <c r="E5565">
        <v>48.2</v>
      </c>
      <c r="F5565">
        <v>100</v>
      </c>
      <c r="G5565">
        <v>48.2</v>
      </c>
      <c r="H5565">
        <v>30.06</v>
      </c>
      <c r="I5565">
        <v>6</v>
      </c>
      <c r="J5565" t="s">
        <v>15</v>
      </c>
    </row>
    <row r="5566" spans="1:10" x14ac:dyDescent="0.25">
      <c r="A5566" s="1">
        <v>45090</v>
      </c>
      <c r="B5566" s="7">
        <v>0.29166666666666669</v>
      </c>
      <c r="C5566" s="7">
        <v>0.29166666666666669</v>
      </c>
      <c r="D5566" s="8">
        <f>Weather[[#This Row],[Date]]+Weather[[#This Row],[WeatherHourlyBuckets]]</f>
        <v>45090.291666666664</v>
      </c>
      <c r="E5566">
        <v>48.2</v>
      </c>
      <c r="F5566">
        <v>100</v>
      </c>
      <c r="G5566">
        <v>48.2</v>
      </c>
      <c r="H5566">
        <v>30.05</v>
      </c>
      <c r="I5566">
        <v>5</v>
      </c>
      <c r="J5566" t="s">
        <v>15</v>
      </c>
    </row>
    <row r="5567" spans="1:10" x14ac:dyDescent="0.25">
      <c r="A5567" s="1">
        <v>45090</v>
      </c>
      <c r="B5567" s="7">
        <v>0.28819444444444442</v>
      </c>
      <c r="C5567" s="7">
        <v>0.25</v>
      </c>
      <c r="D5567" s="8">
        <f>Weather[[#This Row],[Date]]+Weather[[#This Row],[WeatherHourlyBuckets]]</f>
        <v>45090.25</v>
      </c>
      <c r="E5567">
        <v>48.2</v>
      </c>
      <c r="F5567">
        <v>100</v>
      </c>
      <c r="G5567">
        <v>48.2</v>
      </c>
      <c r="H5567">
        <v>30.05</v>
      </c>
      <c r="I5567">
        <v>5</v>
      </c>
      <c r="J5567" t="s">
        <v>15</v>
      </c>
    </row>
    <row r="5568" spans="1:10" x14ac:dyDescent="0.25">
      <c r="A5568" s="1">
        <v>45090</v>
      </c>
      <c r="B5568" s="7">
        <v>0.28472222222222221</v>
      </c>
      <c r="C5568" s="7">
        <v>0.25</v>
      </c>
      <c r="D5568" s="8">
        <f>Weather[[#This Row],[Date]]+Weather[[#This Row],[WeatherHourlyBuckets]]</f>
        <v>45090.25</v>
      </c>
      <c r="E5568">
        <v>48.2</v>
      </c>
      <c r="F5568">
        <v>100</v>
      </c>
      <c r="G5568">
        <v>48.2</v>
      </c>
      <c r="H5568">
        <v>30.05</v>
      </c>
      <c r="I5568">
        <v>4</v>
      </c>
      <c r="J5568" t="s">
        <v>17</v>
      </c>
    </row>
    <row r="5569" spans="1:10" x14ac:dyDescent="0.25">
      <c r="A5569" s="1">
        <v>45090</v>
      </c>
      <c r="B5569" s="7">
        <v>0.28125</v>
      </c>
      <c r="C5569" s="7">
        <v>0.25</v>
      </c>
      <c r="D5569" s="8">
        <f>Weather[[#This Row],[Date]]+Weather[[#This Row],[WeatherHourlyBuckets]]</f>
        <v>45090.25</v>
      </c>
      <c r="E5569">
        <v>48.2</v>
      </c>
      <c r="F5569">
        <v>100</v>
      </c>
      <c r="G5569">
        <v>48.2</v>
      </c>
      <c r="H5569">
        <v>30.05</v>
      </c>
      <c r="I5569">
        <v>5</v>
      </c>
      <c r="J5569" t="s">
        <v>17</v>
      </c>
    </row>
    <row r="5570" spans="1:10" x14ac:dyDescent="0.25">
      <c r="A5570" s="1">
        <v>45090</v>
      </c>
      <c r="B5570" s="7">
        <v>0.27777777777777779</v>
      </c>
      <c r="C5570" s="7">
        <v>0.25</v>
      </c>
      <c r="D5570" s="8">
        <f>Weather[[#This Row],[Date]]+Weather[[#This Row],[WeatherHourlyBuckets]]</f>
        <v>45090.25</v>
      </c>
      <c r="E5570">
        <v>48.2</v>
      </c>
      <c r="F5570">
        <v>100</v>
      </c>
      <c r="G5570">
        <v>48.2</v>
      </c>
      <c r="H5570">
        <v>30.05</v>
      </c>
      <c r="I5570">
        <v>6</v>
      </c>
      <c r="J5570" t="s">
        <v>17</v>
      </c>
    </row>
    <row r="5571" spans="1:10" x14ac:dyDescent="0.25">
      <c r="A5571" s="1">
        <v>45090</v>
      </c>
      <c r="B5571" s="7">
        <v>0.27430555555555558</v>
      </c>
      <c r="C5571" s="7">
        <v>0.25</v>
      </c>
      <c r="D5571" s="8">
        <f>Weather[[#This Row],[Date]]+Weather[[#This Row],[WeatherHourlyBuckets]]</f>
        <v>45090.25</v>
      </c>
      <c r="E5571">
        <v>48.2</v>
      </c>
      <c r="F5571">
        <v>100</v>
      </c>
      <c r="G5571">
        <v>48.2</v>
      </c>
      <c r="H5571">
        <v>30.05</v>
      </c>
      <c r="I5571">
        <v>4</v>
      </c>
      <c r="J5571" t="s">
        <v>17</v>
      </c>
    </row>
    <row r="5572" spans="1:10" x14ac:dyDescent="0.25">
      <c r="A5572" s="1">
        <v>45090</v>
      </c>
      <c r="B5572" s="7">
        <v>0.27083333333333331</v>
      </c>
      <c r="C5572" s="7">
        <v>0.25</v>
      </c>
      <c r="D5572" s="8">
        <f>Weather[[#This Row],[Date]]+Weather[[#This Row],[WeatherHourlyBuckets]]</f>
        <v>45090.25</v>
      </c>
      <c r="E5572">
        <v>48.2</v>
      </c>
      <c r="F5572">
        <v>100</v>
      </c>
      <c r="G5572">
        <v>48.2</v>
      </c>
      <c r="H5572">
        <v>30.04</v>
      </c>
      <c r="I5572">
        <v>5</v>
      </c>
      <c r="J5572" t="s">
        <v>16</v>
      </c>
    </row>
    <row r="5573" spans="1:10" x14ac:dyDescent="0.25">
      <c r="A5573" s="1">
        <v>45090</v>
      </c>
      <c r="B5573" s="7">
        <v>0.2638888888888889</v>
      </c>
      <c r="C5573" s="7">
        <v>0.25</v>
      </c>
      <c r="D5573" s="8">
        <f>Weather[[#This Row],[Date]]+Weather[[#This Row],[WeatherHourlyBuckets]]</f>
        <v>45090.25</v>
      </c>
      <c r="E5573">
        <v>48.2</v>
      </c>
      <c r="F5573">
        <v>100</v>
      </c>
      <c r="G5573">
        <v>48.2</v>
      </c>
      <c r="H5573">
        <v>30.04</v>
      </c>
      <c r="I5573">
        <v>3</v>
      </c>
      <c r="J5573" t="s">
        <v>18</v>
      </c>
    </row>
    <row r="5574" spans="1:10" x14ac:dyDescent="0.25">
      <c r="A5574" s="1">
        <v>45090</v>
      </c>
      <c r="B5574" s="7">
        <v>0.97916666666666663</v>
      </c>
      <c r="C5574" s="7">
        <v>0.95833333333333337</v>
      </c>
      <c r="D5574" s="8">
        <f>Weather[[#This Row],[Date]]+Weather[[#This Row],[WeatherHourlyBuckets]]</f>
        <v>45090.958333333336</v>
      </c>
      <c r="E5574">
        <v>50</v>
      </c>
      <c r="F5574">
        <v>87.38</v>
      </c>
      <c r="G5574">
        <v>46.4</v>
      </c>
      <c r="H5574">
        <v>30.02</v>
      </c>
      <c r="I5574">
        <v>6</v>
      </c>
      <c r="J5574" t="s">
        <v>27</v>
      </c>
    </row>
    <row r="5575" spans="1:10" x14ac:dyDescent="0.25">
      <c r="A5575" s="1">
        <v>45090</v>
      </c>
      <c r="B5575" s="7">
        <v>0.96875</v>
      </c>
      <c r="C5575" s="7">
        <v>0.95833333333333337</v>
      </c>
      <c r="D5575" s="8">
        <f>Weather[[#This Row],[Date]]+Weather[[#This Row],[WeatherHourlyBuckets]]</f>
        <v>45090.958333333336</v>
      </c>
      <c r="E5575">
        <v>50</v>
      </c>
      <c r="F5575">
        <v>87.38</v>
      </c>
      <c r="G5575">
        <v>46.4</v>
      </c>
      <c r="H5575">
        <v>30.02</v>
      </c>
      <c r="I5575">
        <v>5</v>
      </c>
      <c r="J5575" t="s">
        <v>24</v>
      </c>
    </row>
    <row r="5576" spans="1:10" x14ac:dyDescent="0.25">
      <c r="A5576" s="1">
        <v>45090</v>
      </c>
      <c r="B5576" s="7">
        <v>0.96527777777777779</v>
      </c>
      <c r="C5576" s="7">
        <v>0.95833333333333337</v>
      </c>
      <c r="D5576" s="8">
        <f>Weather[[#This Row],[Date]]+Weather[[#This Row],[WeatherHourlyBuckets]]</f>
        <v>45090.958333333336</v>
      </c>
      <c r="E5576">
        <v>50</v>
      </c>
      <c r="F5576">
        <v>87.38</v>
      </c>
      <c r="G5576">
        <v>46.4</v>
      </c>
      <c r="H5576">
        <v>30.03</v>
      </c>
      <c r="I5576">
        <v>5</v>
      </c>
      <c r="J5576" t="s">
        <v>24</v>
      </c>
    </row>
    <row r="5577" spans="1:10" x14ac:dyDescent="0.25">
      <c r="A5577" s="1">
        <v>45090</v>
      </c>
      <c r="B5577" s="7">
        <v>0.96180555555555558</v>
      </c>
      <c r="C5577" s="7">
        <v>0.95833333333333337</v>
      </c>
      <c r="D5577" s="8">
        <f>Weather[[#This Row],[Date]]+Weather[[#This Row],[WeatherHourlyBuckets]]</f>
        <v>45090.958333333336</v>
      </c>
      <c r="E5577">
        <v>50</v>
      </c>
      <c r="F5577">
        <v>87.38</v>
      </c>
      <c r="G5577">
        <v>46.4</v>
      </c>
      <c r="H5577">
        <v>30.03</v>
      </c>
      <c r="I5577">
        <v>5</v>
      </c>
      <c r="J5577" t="s">
        <v>24</v>
      </c>
    </row>
    <row r="5578" spans="1:10" x14ac:dyDescent="0.25">
      <c r="A5578" s="1">
        <v>45090</v>
      </c>
      <c r="B5578" s="7">
        <v>0.95833333333333337</v>
      </c>
      <c r="C5578" s="7">
        <v>0.95833333333333337</v>
      </c>
      <c r="D5578" s="8">
        <f>Weather[[#This Row],[Date]]+Weather[[#This Row],[WeatherHourlyBuckets]]</f>
        <v>45090.958333333336</v>
      </c>
      <c r="E5578">
        <v>51.8</v>
      </c>
      <c r="F5578">
        <v>81.75</v>
      </c>
      <c r="G5578">
        <v>46.4</v>
      </c>
      <c r="H5578">
        <v>30.03</v>
      </c>
      <c r="I5578">
        <v>6</v>
      </c>
      <c r="J5578" t="s">
        <v>24</v>
      </c>
    </row>
    <row r="5579" spans="1:10" x14ac:dyDescent="0.25">
      <c r="A5579" s="1">
        <v>45090</v>
      </c>
      <c r="B5579" s="7">
        <v>0.95486111111111116</v>
      </c>
      <c r="C5579" s="7">
        <v>0.91666666666666663</v>
      </c>
      <c r="D5579" s="8">
        <f>Weather[[#This Row],[Date]]+Weather[[#This Row],[WeatherHourlyBuckets]]</f>
        <v>45090.916666666664</v>
      </c>
      <c r="E5579">
        <v>50</v>
      </c>
      <c r="F5579">
        <v>87.38</v>
      </c>
      <c r="G5579">
        <v>46.4</v>
      </c>
      <c r="H5579">
        <v>30.03</v>
      </c>
      <c r="I5579">
        <v>5</v>
      </c>
      <c r="J5579" t="s">
        <v>21</v>
      </c>
    </row>
    <row r="5580" spans="1:10" x14ac:dyDescent="0.25">
      <c r="A5580" s="1">
        <v>45090</v>
      </c>
      <c r="B5580" s="7">
        <v>0.95138888888888884</v>
      </c>
      <c r="C5580" s="7">
        <v>0.91666666666666663</v>
      </c>
      <c r="D5580" s="8">
        <f>Weather[[#This Row],[Date]]+Weather[[#This Row],[WeatherHourlyBuckets]]</f>
        <v>45090.916666666664</v>
      </c>
      <c r="E5580">
        <v>50</v>
      </c>
      <c r="F5580">
        <v>87.38</v>
      </c>
      <c r="G5580">
        <v>46.4</v>
      </c>
      <c r="H5580">
        <v>30.03</v>
      </c>
      <c r="I5580">
        <v>4</v>
      </c>
      <c r="J5580" t="s">
        <v>21</v>
      </c>
    </row>
    <row r="5581" spans="1:10" x14ac:dyDescent="0.25">
      <c r="A5581" s="1">
        <v>45090</v>
      </c>
      <c r="B5581" s="7">
        <v>0.94791666666666663</v>
      </c>
      <c r="C5581" s="7">
        <v>0.91666666666666663</v>
      </c>
      <c r="D5581" s="8">
        <f>Weather[[#This Row],[Date]]+Weather[[#This Row],[WeatherHourlyBuckets]]</f>
        <v>45090.916666666664</v>
      </c>
      <c r="E5581">
        <v>50</v>
      </c>
      <c r="F5581">
        <v>87.38</v>
      </c>
      <c r="G5581">
        <v>46.4</v>
      </c>
      <c r="H5581">
        <v>30.03</v>
      </c>
      <c r="I5581">
        <v>4</v>
      </c>
      <c r="J5581" t="s">
        <v>24</v>
      </c>
    </row>
    <row r="5582" spans="1:10" x14ac:dyDescent="0.25">
      <c r="A5582" s="1">
        <v>45090</v>
      </c>
      <c r="B5582" s="7">
        <v>0.94444444444444442</v>
      </c>
      <c r="C5582" s="7">
        <v>0.91666666666666663</v>
      </c>
      <c r="D5582" s="8">
        <f>Weather[[#This Row],[Date]]+Weather[[#This Row],[WeatherHourlyBuckets]]</f>
        <v>45090.916666666664</v>
      </c>
      <c r="E5582">
        <v>51.8</v>
      </c>
      <c r="F5582">
        <v>81.75</v>
      </c>
      <c r="G5582">
        <v>46.4</v>
      </c>
      <c r="H5582">
        <v>30.03</v>
      </c>
      <c r="I5582">
        <v>4</v>
      </c>
      <c r="J5582" t="s">
        <v>24</v>
      </c>
    </row>
    <row r="5583" spans="1:10" x14ac:dyDescent="0.25">
      <c r="A5583" s="1">
        <v>45090</v>
      </c>
      <c r="B5583" s="7">
        <v>0.94097222222222221</v>
      </c>
      <c r="C5583" s="7">
        <v>0.91666666666666663</v>
      </c>
      <c r="D5583" s="8">
        <f>Weather[[#This Row],[Date]]+Weather[[#This Row],[WeatherHourlyBuckets]]</f>
        <v>45090.916666666664</v>
      </c>
      <c r="E5583">
        <v>50</v>
      </c>
      <c r="F5583">
        <v>87.38</v>
      </c>
      <c r="G5583">
        <v>46.4</v>
      </c>
      <c r="H5583">
        <v>30.03</v>
      </c>
      <c r="I5583">
        <v>4</v>
      </c>
      <c r="J5583" t="s">
        <v>24</v>
      </c>
    </row>
    <row r="5584" spans="1:10" x14ac:dyDescent="0.25">
      <c r="A5584" s="1">
        <v>45090</v>
      </c>
      <c r="B5584" s="7">
        <v>0.9375</v>
      </c>
      <c r="C5584" s="7">
        <v>0.91666666666666663</v>
      </c>
      <c r="D5584" s="8">
        <f>Weather[[#This Row],[Date]]+Weather[[#This Row],[WeatherHourlyBuckets]]</f>
        <v>45090.916666666664</v>
      </c>
      <c r="E5584">
        <v>50</v>
      </c>
      <c r="F5584">
        <v>87.38</v>
      </c>
      <c r="G5584">
        <v>46.4</v>
      </c>
      <c r="H5584">
        <v>30.03</v>
      </c>
      <c r="I5584">
        <v>5</v>
      </c>
      <c r="J5584" t="s">
        <v>21</v>
      </c>
    </row>
    <row r="5585" spans="1:10" x14ac:dyDescent="0.25">
      <c r="A5585" s="1">
        <v>45090</v>
      </c>
      <c r="B5585" s="7">
        <v>0.92708333333333337</v>
      </c>
      <c r="C5585" s="7">
        <v>0.91666666666666663</v>
      </c>
      <c r="D5585" s="8">
        <f>Weather[[#This Row],[Date]]+Weather[[#This Row],[WeatherHourlyBuckets]]</f>
        <v>45090.916666666664</v>
      </c>
      <c r="E5585">
        <v>51.8</v>
      </c>
      <c r="F5585">
        <v>81.75</v>
      </c>
      <c r="G5585">
        <v>46.4</v>
      </c>
      <c r="H5585">
        <v>30.03</v>
      </c>
      <c r="I5585">
        <v>3</v>
      </c>
      <c r="J5585" t="s">
        <v>21</v>
      </c>
    </row>
    <row r="5586" spans="1:10" x14ac:dyDescent="0.25">
      <c r="A5586" s="1">
        <v>45090</v>
      </c>
      <c r="B5586" s="7">
        <v>0.83680555555555558</v>
      </c>
      <c r="C5586" s="7">
        <v>0.83333333333333337</v>
      </c>
      <c r="D5586" s="8">
        <f>Weather[[#This Row],[Date]]+Weather[[#This Row],[WeatherHourlyBuckets]]</f>
        <v>45090.833333333336</v>
      </c>
      <c r="E5586">
        <v>59</v>
      </c>
      <c r="F5586">
        <v>62.95</v>
      </c>
      <c r="G5586">
        <v>46.4</v>
      </c>
      <c r="H5586">
        <v>30</v>
      </c>
      <c r="I5586">
        <v>3</v>
      </c>
      <c r="J5586" t="s">
        <v>21</v>
      </c>
    </row>
    <row r="5587" spans="1:10" x14ac:dyDescent="0.25">
      <c r="A5587" s="1">
        <v>45090</v>
      </c>
      <c r="B5587" s="7">
        <v>0.8125</v>
      </c>
      <c r="C5587" s="7">
        <v>0.79166666666666663</v>
      </c>
      <c r="D5587" s="8">
        <f>Weather[[#This Row],[Date]]+Weather[[#This Row],[WeatherHourlyBuckets]]</f>
        <v>45090.791666666664</v>
      </c>
      <c r="E5587">
        <v>59</v>
      </c>
      <c r="F5587">
        <v>62.95</v>
      </c>
      <c r="G5587">
        <v>46.4</v>
      </c>
      <c r="H5587">
        <v>30</v>
      </c>
      <c r="J5587" t="s">
        <v>20</v>
      </c>
    </row>
    <row r="5588" spans="1:10" x14ac:dyDescent="0.25">
      <c r="A5588" s="1">
        <v>45090</v>
      </c>
      <c r="B5588" s="7">
        <v>0.79861111111111116</v>
      </c>
      <c r="C5588" s="7">
        <v>0.79166666666666663</v>
      </c>
      <c r="D5588" s="8">
        <f>Weather[[#This Row],[Date]]+Weather[[#This Row],[WeatherHourlyBuckets]]</f>
        <v>45090.791666666664</v>
      </c>
      <c r="E5588">
        <v>59</v>
      </c>
      <c r="F5588">
        <v>62.95</v>
      </c>
      <c r="G5588">
        <v>46.4</v>
      </c>
      <c r="H5588">
        <v>30</v>
      </c>
      <c r="J5588" t="s">
        <v>20</v>
      </c>
    </row>
    <row r="5589" spans="1:10" x14ac:dyDescent="0.25">
      <c r="A5589" s="1">
        <v>45090</v>
      </c>
      <c r="B5589" s="7">
        <v>0.79513888888888884</v>
      </c>
      <c r="C5589" s="7">
        <v>0.79166666666666663</v>
      </c>
      <c r="D5589" s="8">
        <f>Weather[[#This Row],[Date]]+Weather[[#This Row],[WeatherHourlyBuckets]]</f>
        <v>45090.791666666664</v>
      </c>
      <c r="E5589">
        <v>59</v>
      </c>
      <c r="F5589">
        <v>62.95</v>
      </c>
      <c r="G5589">
        <v>46.4</v>
      </c>
      <c r="H5589">
        <v>30</v>
      </c>
      <c r="J5589" t="s">
        <v>20</v>
      </c>
    </row>
    <row r="5590" spans="1:10" x14ac:dyDescent="0.25">
      <c r="A5590" s="1">
        <v>45090</v>
      </c>
      <c r="B5590" s="7">
        <v>0.79166666666666663</v>
      </c>
      <c r="C5590" s="7">
        <v>0.79166666666666663</v>
      </c>
      <c r="D5590" s="8">
        <f>Weather[[#This Row],[Date]]+Weather[[#This Row],[WeatherHourlyBuckets]]</f>
        <v>45090.791666666664</v>
      </c>
      <c r="E5590">
        <v>59</v>
      </c>
      <c r="F5590">
        <v>62.95</v>
      </c>
      <c r="G5590">
        <v>46.4</v>
      </c>
      <c r="H5590">
        <v>29.99</v>
      </c>
      <c r="I5590">
        <v>3</v>
      </c>
      <c r="J5590" t="s">
        <v>25</v>
      </c>
    </row>
    <row r="5591" spans="1:10" x14ac:dyDescent="0.25">
      <c r="A5591" s="1">
        <v>45090</v>
      </c>
      <c r="B5591" s="7">
        <v>0.78819444444444442</v>
      </c>
      <c r="C5591" s="7">
        <v>0.75</v>
      </c>
      <c r="D5591" s="8">
        <f>Weather[[#This Row],[Date]]+Weather[[#This Row],[WeatherHourlyBuckets]]</f>
        <v>45090.75</v>
      </c>
      <c r="E5591">
        <v>59</v>
      </c>
      <c r="F5591">
        <v>62.95</v>
      </c>
      <c r="G5591">
        <v>46.4</v>
      </c>
      <c r="H5591">
        <v>29.99</v>
      </c>
      <c r="J5591" t="s">
        <v>20</v>
      </c>
    </row>
    <row r="5592" spans="1:10" x14ac:dyDescent="0.25">
      <c r="A5592" s="1">
        <v>45090</v>
      </c>
      <c r="B5592" s="7">
        <v>0.78472222222222221</v>
      </c>
      <c r="C5592" s="7">
        <v>0.75</v>
      </c>
      <c r="D5592" s="8">
        <f>Weather[[#This Row],[Date]]+Weather[[#This Row],[WeatherHourlyBuckets]]</f>
        <v>45090.75</v>
      </c>
      <c r="E5592">
        <v>59</v>
      </c>
      <c r="F5592">
        <v>62.95</v>
      </c>
      <c r="G5592">
        <v>46.4</v>
      </c>
      <c r="H5592">
        <v>29.99</v>
      </c>
      <c r="I5592">
        <v>3</v>
      </c>
      <c r="J5592" t="s">
        <v>14</v>
      </c>
    </row>
    <row r="5593" spans="1:10" x14ac:dyDescent="0.25">
      <c r="A5593" s="1">
        <v>45090</v>
      </c>
      <c r="B5593" s="7">
        <v>0.78125</v>
      </c>
      <c r="C5593" s="7">
        <v>0.75</v>
      </c>
      <c r="D5593" s="8">
        <f>Weather[[#This Row],[Date]]+Weather[[#This Row],[WeatherHourlyBuckets]]</f>
        <v>45090.75</v>
      </c>
      <c r="E5593">
        <v>60.8</v>
      </c>
      <c r="F5593">
        <v>59.05</v>
      </c>
      <c r="G5593">
        <v>46.4</v>
      </c>
      <c r="H5593">
        <v>29.99</v>
      </c>
      <c r="I5593">
        <v>4</v>
      </c>
      <c r="J5593" t="s">
        <v>15</v>
      </c>
    </row>
    <row r="5594" spans="1:10" x14ac:dyDescent="0.25">
      <c r="A5594" s="1">
        <v>45090</v>
      </c>
      <c r="B5594" s="7">
        <v>0.77777777777777779</v>
      </c>
      <c r="C5594" s="7">
        <v>0.75</v>
      </c>
      <c r="D5594" s="8">
        <f>Weather[[#This Row],[Date]]+Weather[[#This Row],[WeatherHourlyBuckets]]</f>
        <v>45090.75</v>
      </c>
      <c r="E5594">
        <v>60.8</v>
      </c>
      <c r="F5594">
        <v>59.05</v>
      </c>
      <c r="G5594">
        <v>46.4</v>
      </c>
      <c r="H5594">
        <v>29.99</v>
      </c>
      <c r="J5594" t="s">
        <v>20</v>
      </c>
    </row>
    <row r="5595" spans="1:10" x14ac:dyDescent="0.25">
      <c r="A5595" s="1">
        <v>45090</v>
      </c>
      <c r="B5595" s="7">
        <v>0.77430555555555558</v>
      </c>
      <c r="C5595" s="7">
        <v>0.75</v>
      </c>
      <c r="D5595" s="8">
        <f>Weather[[#This Row],[Date]]+Weather[[#This Row],[WeatherHourlyBuckets]]</f>
        <v>45090.75</v>
      </c>
      <c r="E5595">
        <v>60.8</v>
      </c>
      <c r="F5595">
        <v>59.05</v>
      </c>
      <c r="G5595">
        <v>46.4</v>
      </c>
      <c r="H5595">
        <v>29.99</v>
      </c>
      <c r="I5595">
        <v>3</v>
      </c>
      <c r="J5595" t="s">
        <v>14</v>
      </c>
    </row>
    <row r="5596" spans="1:10" x14ac:dyDescent="0.25">
      <c r="A5596" s="1">
        <v>45090</v>
      </c>
      <c r="B5596" s="7">
        <v>0.54861111111111116</v>
      </c>
      <c r="C5596" s="7">
        <v>0.54166666666666663</v>
      </c>
      <c r="D5596" s="8">
        <f>Weather[[#This Row],[Date]]+Weather[[#This Row],[WeatherHourlyBuckets]]</f>
        <v>45090.541666666664</v>
      </c>
      <c r="E5596">
        <v>55.4</v>
      </c>
      <c r="F5596">
        <v>71.66</v>
      </c>
      <c r="G5596">
        <v>46.4</v>
      </c>
      <c r="H5596">
        <v>30.05</v>
      </c>
      <c r="I5596">
        <v>8</v>
      </c>
      <c r="J5596" t="s">
        <v>26</v>
      </c>
    </row>
    <row r="5597" spans="1:10" x14ac:dyDescent="0.25">
      <c r="A5597" s="1">
        <v>45090</v>
      </c>
      <c r="B5597" s="7">
        <v>0.54513888888888884</v>
      </c>
      <c r="C5597" s="7">
        <v>0.54166666666666663</v>
      </c>
      <c r="D5597" s="8">
        <f>Weather[[#This Row],[Date]]+Weather[[#This Row],[WeatherHourlyBuckets]]</f>
        <v>45090.541666666664</v>
      </c>
      <c r="E5597">
        <v>55.4</v>
      </c>
      <c r="F5597">
        <v>71.66</v>
      </c>
      <c r="G5597">
        <v>46.4</v>
      </c>
      <c r="H5597">
        <v>30.06</v>
      </c>
      <c r="I5597">
        <v>11</v>
      </c>
      <c r="J5597" t="s">
        <v>26</v>
      </c>
    </row>
    <row r="5598" spans="1:10" x14ac:dyDescent="0.25">
      <c r="A5598" s="1">
        <v>45090</v>
      </c>
      <c r="B5598" s="7">
        <v>0.54166666666666663</v>
      </c>
      <c r="C5598" s="7">
        <v>0.54166666666666663</v>
      </c>
      <c r="D5598" s="8">
        <f>Weather[[#This Row],[Date]]+Weather[[#This Row],[WeatherHourlyBuckets]]</f>
        <v>45090.541666666664</v>
      </c>
      <c r="E5598">
        <v>55.4</v>
      </c>
      <c r="F5598">
        <v>71.66</v>
      </c>
      <c r="G5598">
        <v>46.4</v>
      </c>
      <c r="H5598">
        <v>30.05</v>
      </c>
      <c r="I5598">
        <v>9</v>
      </c>
      <c r="J5598" t="s">
        <v>26</v>
      </c>
    </row>
    <row r="5599" spans="1:10" x14ac:dyDescent="0.25">
      <c r="A5599" s="1">
        <v>45090</v>
      </c>
      <c r="B5599" s="7">
        <v>0.53819444444444442</v>
      </c>
      <c r="C5599" s="7">
        <v>0.5</v>
      </c>
      <c r="D5599" s="8">
        <f>Weather[[#This Row],[Date]]+Weather[[#This Row],[WeatherHourlyBuckets]]</f>
        <v>45090.5</v>
      </c>
      <c r="E5599">
        <v>53.6</v>
      </c>
      <c r="F5599">
        <v>76.52</v>
      </c>
      <c r="G5599">
        <v>46.4</v>
      </c>
      <c r="H5599">
        <v>30.06</v>
      </c>
      <c r="I5599">
        <v>9</v>
      </c>
      <c r="J5599" t="s">
        <v>26</v>
      </c>
    </row>
    <row r="5600" spans="1:10" x14ac:dyDescent="0.25">
      <c r="A5600" s="1">
        <v>45090</v>
      </c>
      <c r="B5600" s="7">
        <v>0.53472222222222221</v>
      </c>
      <c r="C5600" s="7">
        <v>0.5</v>
      </c>
      <c r="D5600" s="8">
        <f>Weather[[#This Row],[Date]]+Weather[[#This Row],[WeatherHourlyBuckets]]</f>
        <v>45090.5</v>
      </c>
      <c r="E5600">
        <v>55.4</v>
      </c>
      <c r="F5600">
        <v>71.66</v>
      </c>
      <c r="G5600">
        <v>46.4</v>
      </c>
      <c r="H5600">
        <v>30.06</v>
      </c>
      <c r="I5600">
        <v>7</v>
      </c>
      <c r="J5600" t="s">
        <v>26</v>
      </c>
    </row>
    <row r="5601" spans="1:10" x14ac:dyDescent="0.25">
      <c r="A5601" s="1">
        <v>45090</v>
      </c>
      <c r="B5601" s="7">
        <v>0.53125</v>
      </c>
      <c r="C5601" s="7">
        <v>0.5</v>
      </c>
      <c r="D5601" s="8">
        <f>Weather[[#This Row],[Date]]+Weather[[#This Row],[WeatherHourlyBuckets]]</f>
        <v>45090.5</v>
      </c>
      <c r="E5601">
        <v>55.4</v>
      </c>
      <c r="F5601">
        <v>71.66</v>
      </c>
      <c r="G5601">
        <v>46.4</v>
      </c>
      <c r="H5601">
        <v>30.06</v>
      </c>
      <c r="I5601">
        <v>8</v>
      </c>
      <c r="J5601" t="s">
        <v>26</v>
      </c>
    </row>
    <row r="5602" spans="1:10" x14ac:dyDescent="0.25">
      <c r="A5602" s="1">
        <v>45090</v>
      </c>
      <c r="B5602" s="7">
        <v>0.52777777777777779</v>
      </c>
      <c r="C5602" s="7">
        <v>0.5</v>
      </c>
      <c r="D5602" s="8">
        <f>Weather[[#This Row],[Date]]+Weather[[#This Row],[WeatherHourlyBuckets]]</f>
        <v>45090.5</v>
      </c>
      <c r="E5602">
        <v>55.4</v>
      </c>
      <c r="F5602">
        <v>71.66</v>
      </c>
      <c r="G5602">
        <v>46.4</v>
      </c>
      <c r="H5602">
        <v>30.06</v>
      </c>
      <c r="I5602">
        <v>7</v>
      </c>
      <c r="J5602" t="s">
        <v>23</v>
      </c>
    </row>
    <row r="5603" spans="1:10" x14ac:dyDescent="0.25">
      <c r="A5603" s="1">
        <v>45090</v>
      </c>
      <c r="B5603" s="7">
        <v>0.52430555555555558</v>
      </c>
      <c r="C5603" s="7">
        <v>0.5</v>
      </c>
      <c r="D5603" s="8">
        <f>Weather[[#This Row],[Date]]+Weather[[#This Row],[WeatherHourlyBuckets]]</f>
        <v>45090.5</v>
      </c>
      <c r="E5603">
        <v>55.4</v>
      </c>
      <c r="F5603">
        <v>71.66</v>
      </c>
      <c r="G5603">
        <v>46.4</v>
      </c>
      <c r="H5603">
        <v>30.06</v>
      </c>
      <c r="I5603">
        <v>6</v>
      </c>
      <c r="J5603" t="s">
        <v>14</v>
      </c>
    </row>
    <row r="5604" spans="1:10" x14ac:dyDescent="0.25">
      <c r="A5604" s="1">
        <v>45090</v>
      </c>
      <c r="B5604" s="7">
        <v>0.52083333333333337</v>
      </c>
      <c r="C5604" s="7">
        <v>0.5</v>
      </c>
      <c r="D5604" s="8">
        <f>Weather[[#This Row],[Date]]+Weather[[#This Row],[WeatherHourlyBuckets]]</f>
        <v>45090.5</v>
      </c>
      <c r="E5604">
        <v>55.4</v>
      </c>
      <c r="F5604">
        <v>71.66</v>
      </c>
      <c r="G5604">
        <v>46.4</v>
      </c>
      <c r="H5604">
        <v>30.06</v>
      </c>
      <c r="I5604">
        <v>5</v>
      </c>
      <c r="J5604" t="s">
        <v>26</v>
      </c>
    </row>
    <row r="5605" spans="1:10" x14ac:dyDescent="0.25">
      <c r="A5605" s="1">
        <v>45090</v>
      </c>
      <c r="B5605" s="7">
        <v>0.50347222222222221</v>
      </c>
      <c r="C5605" s="7">
        <v>0.5</v>
      </c>
      <c r="D5605" s="8">
        <f>Weather[[#This Row],[Date]]+Weather[[#This Row],[WeatherHourlyBuckets]]</f>
        <v>45090.5</v>
      </c>
      <c r="E5605">
        <v>53.6</v>
      </c>
      <c r="F5605">
        <v>76.52</v>
      </c>
      <c r="G5605">
        <v>46.4</v>
      </c>
      <c r="H5605">
        <v>30.06</v>
      </c>
      <c r="I5605">
        <v>9</v>
      </c>
      <c r="J5605" t="s">
        <v>26</v>
      </c>
    </row>
    <row r="5606" spans="1:10" x14ac:dyDescent="0.25">
      <c r="A5606" s="1">
        <v>45090</v>
      </c>
      <c r="B5606" s="7">
        <v>0.5</v>
      </c>
      <c r="C5606" s="7">
        <v>0.5</v>
      </c>
      <c r="D5606" s="8">
        <f>Weather[[#This Row],[Date]]+Weather[[#This Row],[WeatherHourlyBuckets]]</f>
        <v>45090.5</v>
      </c>
      <c r="E5606">
        <v>53.6</v>
      </c>
      <c r="F5606">
        <v>76.52</v>
      </c>
      <c r="G5606">
        <v>46.4</v>
      </c>
      <c r="H5606">
        <v>30.06</v>
      </c>
      <c r="I5606">
        <v>8</v>
      </c>
      <c r="J5606" t="s">
        <v>26</v>
      </c>
    </row>
    <row r="5607" spans="1:10" x14ac:dyDescent="0.25">
      <c r="A5607" s="1">
        <v>45090</v>
      </c>
      <c r="B5607" s="7">
        <v>0.49652777777777779</v>
      </c>
      <c r="C5607" s="7">
        <v>0.45833333333333331</v>
      </c>
      <c r="D5607" s="8">
        <f>Weather[[#This Row],[Date]]+Weather[[#This Row],[WeatherHourlyBuckets]]</f>
        <v>45090.458333333336</v>
      </c>
      <c r="E5607">
        <v>53.6</v>
      </c>
      <c r="F5607">
        <v>76.52</v>
      </c>
      <c r="G5607">
        <v>46.4</v>
      </c>
      <c r="H5607">
        <v>30.06</v>
      </c>
      <c r="I5607">
        <v>9</v>
      </c>
      <c r="J5607" t="s">
        <v>14</v>
      </c>
    </row>
    <row r="5608" spans="1:10" x14ac:dyDescent="0.25">
      <c r="A5608" s="1">
        <v>45090</v>
      </c>
      <c r="B5608" s="7">
        <v>0.49305555555555558</v>
      </c>
      <c r="C5608" s="7">
        <v>0.45833333333333331</v>
      </c>
      <c r="D5608" s="8">
        <f>Weather[[#This Row],[Date]]+Weather[[#This Row],[WeatherHourlyBuckets]]</f>
        <v>45090.458333333336</v>
      </c>
      <c r="E5608">
        <v>53.6</v>
      </c>
      <c r="F5608">
        <v>76.52</v>
      </c>
      <c r="G5608">
        <v>46.4</v>
      </c>
      <c r="H5608">
        <v>30.07</v>
      </c>
      <c r="I5608">
        <v>8</v>
      </c>
      <c r="J5608" t="s">
        <v>26</v>
      </c>
    </row>
    <row r="5609" spans="1:10" x14ac:dyDescent="0.25">
      <c r="A5609" s="1">
        <v>45090</v>
      </c>
      <c r="B5609" s="7">
        <v>0.48958333333333331</v>
      </c>
      <c r="C5609" s="7">
        <v>0.45833333333333331</v>
      </c>
      <c r="D5609" s="8">
        <f>Weather[[#This Row],[Date]]+Weather[[#This Row],[WeatherHourlyBuckets]]</f>
        <v>45090.458333333336</v>
      </c>
      <c r="E5609">
        <v>53.6</v>
      </c>
      <c r="F5609">
        <v>76.52</v>
      </c>
      <c r="G5609">
        <v>46.4</v>
      </c>
      <c r="H5609">
        <v>30.07</v>
      </c>
      <c r="I5609">
        <v>8</v>
      </c>
      <c r="J5609" t="s">
        <v>26</v>
      </c>
    </row>
    <row r="5610" spans="1:10" x14ac:dyDescent="0.25">
      <c r="A5610" s="1">
        <v>45090</v>
      </c>
      <c r="B5610" s="7">
        <v>0.4861111111111111</v>
      </c>
      <c r="C5610" s="7">
        <v>0.45833333333333331</v>
      </c>
      <c r="D5610" s="8">
        <f>Weather[[#This Row],[Date]]+Weather[[#This Row],[WeatherHourlyBuckets]]</f>
        <v>45090.458333333336</v>
      </c>
      <c r="E5610">
        <v>53.6</v>
      </c>
      <c r="F5610">
        <v>76.52</v>
      </c>
      <c r="G5610">
        <v>46.4</v>
      </c>
      <c r="H5610">
        <v>30.07</v>
      </c>
      <c r="I5610">
        <v>9</v>
      </c>
      <c r="J5610" t="s">
        <v>23</v>
      </c>
    </row>
    <row r="5611" spans="1:10" x14ac:dyDescent="0.25">
      <c r="A5611" s="1">
        <v>45090</v>
      </c>
      <c r="B5611" s="7">
        <v>0.25694444444444442</v>
      </c>
      <c r="C5611" s="7">
        <v>0.25</v>
      </c>
      <c r="D5611" s="8">
        <f>Weather[[#This Row],[Date]]+Weather[[#This Row],[WeatherHourlyBuckets]]</f>
        <v>45090.25</v>
      </c>
      <c r="E5611">
        <v>46.4</v>
      </c>
      <c r="F5611">
        <v>100</v>
      </c>
      <c r="G5611">
        <v>46.4</v>
      </c>
      <c r="H5611">
        <v>30.04</v>
      </c>
      <c r="I5611">
        <v>4</v>
      </c>
      <c r="J5611" t="s">
        <v>18</v>
      </c>
    </row>
    <row r="5612" spans="1:10" x14ac:dyDescent="0.25">
      <c r="A5612" s="1">
        <v>45090</v>
      </c>
      <c r="B5612" s="7">
        <v>0.25347222222222221</v>
      </c>
      <c r="C5612" s="7">
        <v>0.25</v>
      </c>
      <c r="D5612" s="8">
        <f>Weather[[#This Row],[Date]]+Weather[[#This Row],[WeatherHourlyBuckets]]</f>
        <v>45090.25</v>
      </c>
      <c r="E5612">
        <v>46.4</v>
      </c>
      <c r="F5612">
        <v>100</v>
      </c>
      <c r="G5612">
        <v>46.4</v>
      </c>
      <c r="H5612">
        <v>30.04</v>
      </c>
      <c r="I5612">
        <v>4</v>
      </c>
      <c r="J5612" t="s">
        <v>19</v>
      </c>
    </row>
    <row r="5613" spans="1:10" x14ac:dyDescent="0.25">
      <c r="A5613" s="1">
        <v>45090</v>
      </c>
      <c r="B5613" s="7">
        <v>0.25</v>
      </c>
      <c r="C5613" s="7">
        <v>0.25</v>
      </c>
      <c r="D5613" s="8">
        <f>Weather[[#This Row],[Date]]+Weather[[#This Row],[WeatherHourlyBuckets]]</f>
        <v>45090.25</v>
      </c>
      <c r="E5613">
        <v>46.4</v>
      </c>
      <c r="F5613">
        <v>100</v>
      </c>
      <c r="G5613">
        <v>46.4</v>
      </c>
      <c r="H5613">
        <v>30.04</v>
      </c>
      <c r="I5613">
        <v>5</v>
      </c>
      <c r="J5613" t="s">
        <v>19</v>
      </c>
    </row>
    <row r="5614" spans="1:10" x14ac:dyDescent="0.25">
      <c r="A5614" s="1">
        <v>45090</v>
      </c>
      <c r="B5614" s="7">
        <v>0.15972222222222221</v>
      </c>
      <c r="C5614" s="7">
        <v>0.125</v>
      </c>
      <c r="D5614" s="8">
        <f>Weather[[#This Row],[Date]]+Weather[[#This Row],[WeatherHourlyBuckets]]</f>
        <v>45090.125</v>
      </c>
      <c r="E5614">
        <v>48.2</v>
      </c>
      <c r="F5614">
        <v>93.45</v>
      </c>
      <c r="G5614">
        <v>46.4</v>
      </c>
      <c r="H5614">
        <v>30.03</v>
      </c>
      <c r="J5614" t="s">
        <v>20</v>
      </c>
    </row>
    <row r="5615" spans="1:10" x14ac:dyDescent="0.25">
      <c r="A5615" s="1">
        <v>45090</v>
      </c>
      <c r="B5615" s="7">
        <v>0.15625</v>
      </c>
      <c r="C5615" s="7">
        <v>0.125</v>
      </c>
      <c r="D5615" s="8">
        <f>Weather[[#This Row],[Date]]+Weather[[#This Row],[WeatherHourlyBuckets]]</f>
        <v>45090.125</v>
      </c>
      <c r="E5615">
        <v>46.4</v>
      </c>
      <c r="F5615">
        <v>100</v>
      </c>
      <c r="G5615">
        <v>46.4</v>
      </c>
      <c r="H5615">
        <v>30.03</v>
      </c>
      <c r="J5615" t="s">
        <v>20</v>
      </c>
    </row>
    <row r="5616" spans="1:10" x14ac:dyDescent="0.25">
      <c r="A5616" s="1">
        <v>45090</v>
      </c>
      <c r="B5616" s="7">
        <v>0.15277777777777779</v>
      </c>
      <c r="C5616" s="7">
        <v>0.125</v>
      </c>
      <c r="D5616" s="8">
        <f>Weather[[#This Row],[Date]]+Weather[[#This Row],[WeatherHourlyBuckets]]</f>
        <v>45090.125</v>
      </c>
      <c r="E5616">
        <v>46.4</v>
      </c>
      <c r="F5616">
        <v>100</v>
      </c>
      <c r="G5616">
        <v>46.4</v>
      </c>
      <c r="H5616">
        <v>30.03</v>
      </c>
      <c r="I5616">
        <v>3</v>
      </c>
      <c r="J5616" t="s">
        <v>23</v>
      </c>
    </row>
    <row r="5617" spans="1:10" x14ac:dyDescent="0.25">
      <c r="A5617" s="1">
        <v>45090</v>
      </c>
      <c r="B5617" s="7">
        <v>0.14930555555555555</v>
      </c>
      <c r="C5617" s="7">
        <v>0.125</v>
      </c>
      <c r="D5617" s="8">
        <f>Weather[[#This Row],[Date]]+Weather[[#This Row],[WeatherHourlyBuckets]]</f>
        <v>45090.125</v>
      </c>
      <c r="E5617">
        <v>46.4</v>
      </c>
      <c r="F5617">
        <v>100</v>
      </c>
      <c r="G5617">
        <v>46.4</v>
      </c>
      <c r="H5617">
        <v>30.03</v>
      </c>
      <c r="I5617">
        <v>4</v>
      </c>
      <c r="J5617" t="s">
        <v>14</v>
      </c>
    </row>
    <row r="5618" spans="1:10" x14ac:dyDescent="0.25">
      <c r="A5618" s="1">
        <v>45090</v>
      </c>
      <c r="B5618" s="7">
        <v>0.14583333333333334</v>
      </c>
      <c r="C5618" s="7">
        <v>0.125</v>
      </c>
      <c r="D5618" s="8">
        <f>Weather[[#This Row],[Date]]+Weather[[#This Row],[WeatherHourlyBuckets]]</f>
        <v>45090.125</v>
      </c>
      <c r="E5618">
        <v>46.4</v>
      </c>
      <c r="F5618">
        <v>100</v>
      </c>
      <c r="G5618">
        <v>46.4</v>
      </c>
      <c r="H5618">
        <v>30.03</v>
      </c>
      <c r="I5618">
        <v>4</v>
      </c>
      <c r="J5618" t="s">
        <v>15</v>
      </c>
    </row>
    <row r="5619" spans="1:10" x14ac:dyDescent="0.25">
      <c r="A5619" s="1">
        <v>45090</v>
      </c>
      <c r="B5619" s="7">
        <v>0.125</v>
      </c>
      <c r="C5619" s="7">
        <v>0.125</v>
      </c>
      <c r="D5619" s="8">
        <f>Weather[[#This Row],[Date]]+Weather[[#This Row],[WeatherHourlyBuckets]]</f>
        <v>45090.125</v>
      </c>
      <c r="E5619">
        <v>46.4</v>
      </c>
      <c r="F5619">
        <v>100</v>
      </c>
      <c r="G5619">
        <v>46.4</v>
      </c>
      <c r="H5619">
        <v>30.03</v>
      </c>
      <c r="I5619">
        <v>4</v>
      </c>
      <c r="J5619" t="s">
        <v>21</v>
      </c>
    </row>
    <row r="5620" spans="1:10" x14ac:dyDescent="0.25">
      <c r="A5620" s="1">
        <v>45090</v>
      </c>
      <c r="B5620" s="7">
        <v>0.12152777777777778</v>
      </c>
      <c r="C5620" s="7">
        <v>8.3333333333333329E-2</v>
      </c>
      <c r="D5620" s="8">
        <f>Weather[[#This Row],[Date]]+Weather[[#This Row],[WeatherHourlyBuckets]]</f>
        <v>45090.083333333336</v>
      </c>
      <c r="E5620">
        <v>46.4</v>
      </c>
      <c r="F5620">
        <v>100</v>
      </c>
      <c r="G5620">
        <v>46.4</v>
      </c>
      <c r="H5620">
        <v>30.03</v>
      </c>
      <c r="I5620">
        <v>4</v>
      </c>
      <c r="J5620" t="s">
        <v>21</v>
      </c>
    </row>
    <row r="5621" spans="1:10" x14ac:dyDescent="0.25">
      <c r="A5621" s="1">
        <v>45090</v>
      </c>
      <c r="B5621" s="7">
        <v>0.11805555555555555</v>
      </c>
      <c r="C5621" s="7">
        <v>8.3333333333333329E-2</v>
      </c>
      <c r="D5621" s="8">
        <f>Weather[[#This Row],[Date]]+Weather[[#This Row],[WeatherHourlyBuckets]]</f>
        <v>45090.083333333336</v>
      </c>
      <c r="E5621">
        <v>48.2</v>
      </c>
      <c r="F5621">
        <v>93.45</v>
      </c>
      <c r="G5621">
        <v>46.4</v>
      </c>
      <c r="H5621">
        <v>30.03</v>
      </c>
      <c r="I5621">
        <v>4</v>
      </c>
      <c r="J5621" t="s">
        <v>11</v>
      </c>
    </row>
    <row r="5622" spans="1:10" x14ac:dyDescent="0.25">
      <c r="A5622" s="1">
        <v>45090</v>
      </c>
      <c r="B5622" s="7">
        <v>0.11458333333333333</v>
      </c>
      <c r="C5622" s="7">
        <v>8.3333333333333329E-2</v>
      </c>
      <c r="D5622" s="8">
        <f>Weather[[#This Row],[Date]]+Weather[[#This Row],[WeatherHourlyBuckets]]</f>
        <v>45090.083333333336</v>
      </c>
      <c r="E5622">
        <v>46.4</v>
      </c>
      <c r="F5622">
        <v>100</v>
      </c>
      <c r="G5622">
        <v>46.4</v>
      </c>
      <c r="H5622">
        <v>30.02</v>
      </c>
      <c r="I5622">
        <v>5</v>
      </c>
      <c r="J5622" t="s">
        <v>11</v>
      </c>
    </row>
    <row r="5623" spans="1:10" x14ac:dyDescent="0.25">
      <c r="A5623" s="1">
        <v>45090</v>
      </c>
      <c r="B5623" s="7">
        <v>0.1111111111111111</v>
      </c>
      <c r="C5623" s="7">
        <v>8.3333333333333329E-2</v>
      </c>
      <c r="D5623" s="8">
        <f>Weather[[#This Row],[Date]]+Weather[[#This Row],[WeatherHourlyBuckets]]</f>
        <v>45090.083333333336</v>
      </c>
      <c r="E5623">
        <v>48.2</v>
      </c>
      <c r="F5623">
        <v>93.45</v>
      </c>
      <c r="G5623">
        <v>46.4</v>
      </c>
      <c r="H5623">
        <v>30.02</v>
      </c>
      <c r="I5623">
        <v>4</v>
      </c>
      <c r="J5623" t="s">
        <v>11</v>
      </c>
    </row>
    <row r="5624" spans="1:10" x14ac:dyDescent="0.25">
      <c r="A5624" s="1">
        <v>45090</v>
      </c>
      <c r="B5624" s="7">
        <v>0.1076388888888889</v>
      </c>
      <c r="C5624" s="7">
        <v>8.3333333333333329E-2</v>
      </c>
      <c r="D5624" s="8">
        <f>Weather[[#This Row],[Date]]+Weather[[#This Row],[WeatherHourlyBuckets]]</f>
        <v>45090.083333333336</v>
      </c>
      <c r="E5624">
        <v>48.2</v>
      </c>
      <c r="F5624">
        <v>93.45</v>
      </c>
      <c r="G5624">
        <v>46.4</v>
      </c>
      <c r="H5624">
        <v>30.03</v>
      </c>
      <c r="I5624">
        <v>5</v>
      </c>
      <c r="J5624" t="s">
        <v>11</v>
      </c>
    </row>
    <row r="5625" spans="1:10" x14ac:dyDescent="0.25">
      <c r="A5625" s="1">
        <v>45090</v>
      </c>
      <c r="B5625" s="7">
        <v>0.10416666666666667</v>
      </c>
      <c r="C5625" s="7">
        <v>8.3333333333333329E-2</v>
      </c>
      <c r="D5625" s="8">
        <f>Weather[[#This Row],[Date]]+Weather[[#This Row],[WeatherHourlyBuckets]]</f>
        <v>45090.083333333336</v>
      </c>
      <c r="E5625">
        <v>48.2</v>
      </c>
      <c r="F5625">
        <v>93.45</v>
      </c>
      <c r="G5625">
        <v>46.4</v>
      </c>
      <c r="H5625">
        <v>30.03</v>
      </c>
      <c r="I5625">
        <v>5</v>
      </c>
      <c r="J5625" t="s">
        <v>12</v>
      </c>
    </row>
    <row r="5626" spans="1:10" x14ac:dyDescent="0.25">
      <c r="A5626" s="1">
        <v>45090</v>
      </c>
      <c r="B5626" s="7">
        <v>9.0277777777777776E-2</v>
      </c>
      <c r="C5626" s="7">
        <v>8.3333333333333329E-2</v>
      </c>
      <c r="D5626" s="8">
        <f>Weather[[#This Row],[Date]]+Weather[[#This Row],[WeatherHourlyBuckets]]</f>
        <v>45090.083333333336</v>
      </c>
      <c r="E5626">
        <v>46.4</v>
      </c>
      <c r="F5626">
        <v>100</v>
      </c>
      <c r="G5626">
        <v>46.4</v>
      </c>
      <c r="H5626">
        <v>30.03</v>
      </c>
      <c r="I5626">
        <v>3</v>
      </c>
      <c r="J5626" t="s">
        <v>11</v>
      </c>
    </row>
    <row r="5627" spans="1:10" x14ac:dyDescent="0.25">
      <c r="A5627" s="1">
        <v>45090</v>
      </c>
      <c r="B5627" s="7">
        <v>8.6805555555555552E-2</v>
      </c>
      <c r="C5627" s="7">
        <v>8.3333333333333329E-2</v>
      </c>
      <c r="D5627" s="8">
        <f>Weather[[#This Row],[Date]]+Weather[[#This Row],[WeatherHourlyBuckets]]</f>
        <v>45090.083333333336</v>
      </c>
      <c r="E5627">
        <v>46.4</v>
      </c>
      <c r="F5627">
        <v>100</v>
      </c>
      <c r="G5627">
        <v>46.4</v>
      </c>
      <c r="H5627">
        <v>30.03</v>
      </c>
      <c r="I5627">
        <v>4</v>
      </c>
      <c r="J5627" t="s">
        <v>12</v>
      </c>
    </row>
    <row r="5628" spans="1:10" x14ac:dyDescent="0.25">
      <c r="A5628" s="1">
        <v>45090</v>
      </c>
      <c r="B5628" s="7">
        <v>8.3333333333333329E-2</v>
      </c>
      <c r="C5628" s="7">
        <v>8.3333333333333329E-2</v>
      </c>
      <c r="D5628" s="8">
        <f>Weather[[#This Row],[Date]]+Weather[[#This Row],[WeatherHourlyBuckets]]</f>
        <v>45090.083333333336</v>
      </c>
      <c r="E5628">
        <v>46.4</v>
      </c>
      <c r="F5628">
        <v>100</v>
      </c>
      <c r="G5628">
        <v>46.4</v>
      </c>
      <c r="H5628">
        <v>30.03</v>
      </c>
      <c r="I5628">
        <v>4</v>
      </c>
      <c r="J5628" t="s">
        <v>12</v>
      </c>
    </row>
    <row r="5629" spans="1:10" x14ac:dyDescent="0.25">
      <c r="A5629" s="1">
        <v>45090</v>
      </c>
      <c r="B5629" s="7">
        <v>7.9861111111111105E-2</v>
      </c>
      <c r="C5629" s="7">
        <v>4.1666666666666664E-2</v>
      </c>
      <c r="D5629" s="8">
        <f>Weather[[#This Row],[Date]]+Weather[[#This Row],[WeatherHourlyBuckets]]</f>
        <v>45090.041666666664</v>
      </c>
      <c r="E5629">
        <v>46.4</v>
      </c>
      <c r="F5629">
        <v>100</v>
      </c>
      <c r="G5629">
        <v>46.4</v>
      </c>
      <c r="H5629">
        <v>30.03</v>
      </c>
      <c r="I5629">
        <v>5</v>
      </c>
      <c r="J5629" t="s">
        <v>22</v>
      </c>
    </row>
    <row r="5630" spans="1:10" x14ac:dyDescent="0.25">
      <c r="A5630" s="1">
        <v>45090</v>
      </c>
      <c r="B5630" s="7">
        <v>7.6388888888888895E-2</v>
      </c>
      <c r="C5630" s="7">
        <v>4.1666666666666664E-2</v>
      </c>
      <c r="D5630" s="8">
        <f>Weather[[#This Row],[Date]]+Weather[[#This Row],[WeatherHourlyBuckets]]</f>
        <v>45090.041666666664</v>
      </c>
      <c r="E5630">
        <v>46.4</v>
      </c>
      <c r="F5630">
        <v>100</v>
      </c>
      <c r="G5630">
        <v>46.4</v>
      </c>
      <c r="H5630">
        <v>30.03</v>
      </c>
      <c r="I5630">
        <v>4</v>
      </c>
      <c r="J5630" t="s">
        <v>22</v>
      </c>
    </row>
    <row r="5631" spans="1:10" x14ac:dyDescent="0.25">
      <c r="A5631" s="1">
        <v>45090</v>
      </c>
      <c r="B5631" s="7">
        <v>7.2916666666666671E-2</v>
      </c>
      <c r="C5631" s="7">
        <v>4.1666666666666664E-2</v>
      </c>
      <c r="D5631" s="8">
        <f>Weather[[#This Row],[Date]]+Weather[[#This Row],[WeatherHourlyBuckets]]</f>
        <v>45090.041666666664</v>
      </c>
      <c r="E5631">
        <v>46.4</v>
      </c>
      <c r="F5631">
        <v>100</v>
      </c>
      <c r="G5631">
        <v>46.4</v>
      </c>
      <c r="H5631">
        <v>30.04</v>
      </c>
      <c r="I5631">
        <v>6</v>
      </c>
      <c r="J5631" t="s">
        <v>13</v>
      </c>
    </row>
    <row r="5632" spans="1:10" x14ac:dyDescent="0.25">
      <c r="A5632" s="1">
        <v>45090</v>
      </c>
      <c r="B5632" s="7">
        <v>6.9444444444444448E-2</v>
      </c>
      <c r="C5632" s="7">
        <v>4.1666666666666664E-2</v>
      </c>
      <c r="D5632" s="8">
        <f>Weather[[#This Row],[Date]]+Weather[[#This Row],[WeatherHourlyBuckets]]</f>
        <v>45090.041666666664</v>
      </c>
      <c r="E5632">
        <v>48.2</v>
      </c>
      <c r="F5632">
        <v>93.45</v>
      </c>
      <c r="G5632">
        <v>46.4</v>
      </c>
      <c r="H5632">
        <v>30.04</v>
      </c>
      <c r="I5632">
        <v>4</v>
      </c>
      <c r="J5632" t="s">
        <v>22</v>
      </c>
    </row>
    <row r="5633" spans="1:10" x14ac:dyDescent="0.25">
      <c r="A5633" s="1">
        <v>45090</v>
      </c>
      <c r="B5633" s="7">
        <v>6.5972222222222224E-2</v>
      </c>
      <c r="C5633" s="7">
        <v>4.1666666666666664E-2</v>
      </c>
      <c r="D5633" s="8">
        <f>Weather[[#This Row],[Date]]+Weather[[#This Row],[WeatherHourlyBuckets]]</f>
        <v>45090.041666666664</v>
      </c>
      <c r="E5633">
        <v>48.2</v>
      </c>
      <c r="F5633">
        <v>93.45</v>
      </c>
      <c r="G5633">
        <v>46.4</v>
      </c>
      <c r="H5633">
        <v>30.04</v>
      </c>
      <c r="I5633">
        <v>3</v>
      </c>
      <c r="J5633" t="s">
        <v>22</v>
      </c>
    </row>
    <row r="5634" spans="1:10" x14ac:dyDescent="0.25">
      <c r="A5634" s="1">
        <v>45090</v>
      </c>
      <c r="B5634" s="7">
        <v>6.25E-2</v>
      </c>
      <c r="C5634" s="7">
        <v>4.1666666666666664E-2</v>
      </c>
      <c r="D5634" s="8">
        <f>Weather[[#This Row],[Date]]+Weather[[#This Row],[WeatherHourlyBuckets]]</f>
        <v>45090.041666666664</v>
      </c>
      <c r="E5634">
        <v>48.2</v>
      </c>
      <c r="F5634">
        <v>93.45</v>
      </c>
      <c r="G5634">
        <v>46.4</v>
      </c>
      <c r="H5634">
        <v>30.03</v>
      </c>
      <c r="I5634">
        <v>3</v>
      </c>
      <c r="J5634" t="s">
        <v>12</v>
      </c>
    </row>
    <row r="5635" spans="1:10" x14ac:dyDescent="0.25">
      <c r="A5635" s="1">
        <v>45090</v>
      </c>
      <c r="B5635" s="7">
        <v>4.8611111111111112E-2</v>
      </c>
      <c r="C5635" s="7">
        <v>4.1666666666666664E-2</v>
      </c>
      <c r="D5635" s="8">
        <f>Weather[[#This Row],[Date]]+Weather[[#This Row],[WeatherHourlyBuckets]]</f>
        <v>45090.041666666664</v>
      </c>
      <c r="E5635">
        <v>48.2</v>
      </c>
      <c r="F5635">
        <v>93.45</v>
      </c>
      <c r="G5635">
        <v>46.4</v>
      </c>
      <c r="H5635">
        <v>30.04</v>
      </c>
      <c r="I5635">
        <v>5</v>
      </c>
      <c r="J5635" t="s">
        <v>21</v>
      </c>
    </row>
    <row r="5636" spans="1:10" x14ac:dyDescent="0.25">
      <c r="A5636" s="1">
        <v>45090</v>
      </c>
      <c r="B5636" s="7">
        <v>4.5138888888888888E-2</v>
      </c>
      <c r="C5636" s="7">
        <v>4.1666666666666664E-2</v>
      </c>
      <c r="D5636" s="8">
        <f>Weather[[#This Row],[Date]]+Weather[[#This Row],[WeatherHourlyBuckets]]</f>
        <v>45090.041666666664</v>
      </c>
      <c r="E5636">
        <v>48.2</v>
      </c>
      <c r="F5636">
        <v>93.45</v>
      </c>
      <c r="G5636">
        <v>46.4</v>
      </c>
      <c r="H5636">
        <v>30.04</v>
      </c>
      <c r="I5636">
        <v>5</v>
      </c>
      <c r="J5636" t="s">
        <v>21</v>
      </c>
    </row>
    <row r="5637" spans="1:10" x14ac:dyDescent="0.25">
      <c r="A5637" s="1">
        <v>45090</v>
      </c>
      <c r="B5637" s="7">
        <v>4.1666666666666664E-2</v>
      </c>
      <c r="C5637" s="7">
        <v>4.1666666666666664E-2</v>
      </c>
      <c r="D5637" s="8">
        <f>Weather[[#This Row],[Date]]+Weather[[#This Row],[WeatherHourlyBuckets]]</f>
        <v>45090.041666666664</v>
      </c>
      <c r="E5637">
        <v>48.2</v>
      </c>
      <c r="F5637">
        <v>93.45</v>
      </c>
      <c r="G5637">
        <v>46.4</v>
      </c>
      <c r="H5637">
        <v>30.04</v>
      </c>
      <c r="I5637">
        <v>5</v>
      </c>
      <c r="J5637" t="s">
        <v>21</v>
      </c>
    </row>
    <row r="5638" spans="1:10" x14ac:dyDescent="0.25">
      <c r="A5638" s="1">
        <v>45090</v>
      </c>
      <c r="B5638" s="7">
        <v>3.8194444444444448E-2</v>
      </c>
      <c r="C5638" s="7">
        <v>0</v>
      </c>
      <c r="D5638" s="8">
        <f>Weather[[#This Row],[Date]]+Weather[[#This Row],[WeatherHourlyBuckets]]</f>
        <v>45090</v>
      </c>
      <c r="E5638">
        <v>48.2</v>
      </c>
      <c r="F5638">
        <v>93.45</v>
      </c>
      <c r="G5638">
        <v>46.4</v>
      </c>
      <c r="H5638">
        <v>30.04</v>
      </c>
      <c r="I5638">
        <v>6</v>
      </c>
      <c r="J5638" t="s">
        <v>21</v>
      </c>
    </row>
    <row r="5639" spans="1:10" x14ac:dyDescent="0.25">
      <c r="A5639" s="1">
        <v>45090</v>
      </c>
      <c r="B5639" s="7">
        <v>3.4722222222222224E-2</v>
      </c>
      <c r="C5639" s="7">
        <v>0</v>
      </c>
      <c r="D5639" s="8">
        <f>Weather[[#This Row],[Date]]+Weather[[#This Row],[WeatherHourlyBuckets]]</f>
        <v>45090</v>
      </c>
      <c r="E5639">
        <v>48.2</v>
      </c>
      <c r="F5639">
        <v>93.45</v>
      </c>
      <c r="G5639">
        <v>46.4</v>
      </c>
      <c r="H5639">
        <v>30.04</v>
      </c>
      <c r="I5639">
        <v>6</v>
      </c>
      <c r="J5639" t="s">
        <v>21</v>
      </c>
    </row>
    <row r="5640" spans="1:10" x14ac:dyDescent="0.25">
      <c r="A5640" s="1">
        <v>45090</v>
      </c>
      <c r="B5640" s="7">
        <v>3.125E-2</v>
      </c>
      <c r="C5640" s="7">
        <v>0</v>
      </c>
      <c r="D5640" s="8">
        <f>Weather[[#This Row],[Date]]+Weather[[#This Row],[WeatherHourlyBuckets]]</f>
        <v>45090</v>
      </c>
      <c r="E5640">
        <v>48.2</v>
      </c>
      <c r="F5640">
        <v>93.45</v>
      </c>
      <c r="G5640">
        <v>46.4</v>
      </c>
      <c r="H5640">
        <v>30.04</v>
      </c>
      <c r="I5640">
        <v>6</v>
      </c>
      <c r="J5640" t="s">
        <v>21</v>
      </c>
    </row>
    <row r="5641" spans="1:10" x14ac:dyDescent="0.25">
      <c r="A5641" s="1">
        <v>45090</v>
      </c>
      <c r="B5641" s="7">
        <v>2.7777777777777776E-2</v>
      </c>
      <c r="C5641" s="7">
        <v>0</v>
      </c>
      <c r="D5641" s="8">
        <f>Weather[[#This Row],[Date]]+Weather[[#This Row],[WeatherHourlyBuckets]]</f>
        <v>45090</v>
      </c>
      <c r="E5641">
        <v>48.2</v>
      </c>
      <c r="F5641">
        <v>93.45</v>
      </c>
      <c r="G5641">
        <v>46.4</v>
      </c>
      <c r="H5641">
        <v>30.04</v>
      </c>
      <c r="I5641">
        <v>4</v>
      </c>
      <c r="J5641" t="s">
        <v>21</v>
      </c>
    </row>
    <row r="5642" spans="1:10" x14ac:dyDescent="0.25">
      <c r="A5642" s="1">
        <v>45090</v>
      </c>
      <c r="B5642" s="7">
        <v>2.4305555555555556E-2</v>
      </c>
      <c r="C5642" s="7">
        <v>0</v>
      </c>
      <c r="D5642" s="8">
        <f>Weather[[#This Row],[Date]]+Weather[[#This Row],[WeatherHourlyBuckets]]</f>
        <v>45090</v>
      </c>
      <c r="E5642">
        <v>48.2</v>
      </c>
      <c r="F5642">
        <v>93.45</v>
      </c>
      <c r="G5642">
        <v>46.4</v>
      </c>
      <c r="H5642">
        <v>30.05</v>
      </c>
      <c r="I5642">
        <v>5</v>
      </c>
      <c r="J5642" t="s">
        <v>21</v>
      </c>
    </row>
    <row r="5643" spans="1:10" x14ac:dyDescent="0.25">
      <c r="A5643" s="1">
        <v>45090</v>
      </c>
      <c r="B5643" s="7">
        <v>2.0833333333333332E-2</v>
      </c>
      <c r="C5643" s="7">
        <v>0</v>
      </c>
      <c r="D5643" s="8">
        <f>Weather[[#This Row],[Date]]+Weather[[#This Row],[WeatherHourlyBuckets]]</f>
        <v>45090</v>
      </c>
      <c r="E5643">
        <v>48.2</v>
      </c>
      <c r="F5643">
        <v>93.45</v>
      </c>
      <c r="G5643">
        <v>46.4</v>
      </c>
      <c r="H5643">
        <v>30.05</v>
      </c>
      <c r="I5643">
        <v>5</v>
      </c>
      <c r="J5643" t="s">
        <v>21</v>
      </c>
    </row>
    <row r="5644" spans="1:10" x14ac:dyDescent="0.25">
      <c r="A5644" s="1">
        <v>45090</v>
      </c>
      <c r="B5644" s="7">
        <v>6.9444444444444441E-3</v>
      </c>
      <c r="C5644" s="7">
        <v>0</v>
      </c>
      <c r="D5644" s="8">
        <f>Weather[[#This Row],[Date]]+Weather[[#This Row],[WeatherHourlyBuckets]]</f>
        <v>45090</v>
      </c>
      <c r="E5644">
        <v>48.2</v>
      </c>
      <c r="F5644">
        <v>93.45</v>
      </c>
      <c r="G5644">
        <v>46.4</v>
      </c>
      <c r="H5644">
        <v>30.06</v>
      </c>
      <c r="I5644">
        <v>8</v>
      </c>
      <c r="J5644" t="s">
        <v>24</v>
      </c>
    </row>
    <row r="5645" spans="1:10" x14ac:dyDescent="0.25">
      <c r="A5645" s="1">
        <v>45090</v>
      </c>
      <c r="B5645" s="7">
        <v>3.472222222222222E-3</v>
      </c>
      <c r="C5645" s="7">
        <v>0</v>
      </c>
      <c r="D5645" s="8">
        <f>Weather[[#This Row],[Date]]+Weather[[#This Row],[WeatherHourlyBuckets]]</f>
        <v>45090</v>
      </c>
      <c r="E5645">
        <v>48.2</v>
      </c>
      <c r="F5645">
        <v>93.45</v>
      </c>
      <c r="G5645">
        <v>46.4</v>
      </c>
      <c r="H5645">
        <v>30.06</v>
      </c>
      <c r="I5645">
        <v>8</v>
      </c>
      <c r="J5645" t="s">
        <v>21</v>
      </c>
    </row>
    <row r="5646" spans="1:10" x14ac:dyDescent="0.25">
      <c r="A5646" s="1">
        <v>45090</v>
      </c>
      <c r="B5646" s="7">
        <v>0</v>
      </c>
      <c r="C5646" s="7">
        <v>0</v>
      </c>
      <c r="D5646" s="8">
        <f>Weather[[#This Row],[Date]]+Weather[[#This Row],[WeatherHourlyBuckets]]</f>
        <v>45090</v>
      </c>
      <c r="E5646">
        <v>48.2</v>
      </c>
      <c r="F5646">
        <v>93.45</v>
      </c>
      <c r="G5646">
        <v>46.4</v>
      </c>
      <c r="H5646">
        <v>30.07</v>
      </c>
      <c r="I5646">
        <v>7</v>
      </c>
      <c r="J5646" t="s">
        <v>21</v>
      </c>
    </row>
    <row r="5647" spans="1:10" x14ac:dyDescent="0.25">
      <c r="A5647" s="1">
        <v>45090</v>
      </c>
      <c r="B5647" s="7">
        <v>0.99652777777777779</v>
      </c>
      <c r="C5647" s="7">
        <v>0.95833333333333337</v>
      </c>
      <c r="D5647" s="8">
        <f>Weather[[#This Row],[Date]]+Weather[[#This Row],[WeatherHourlyBuckets]]</f>
        <v>45090.958333333336</v>
      </c>
      <c r="E5647">
        <v>48.2</v>
      </c>
      <c r="F5647">
        <v>87.28</v>
      </c>
      <c r="G5647">
        <v>44.6</v>
      </c>
      <c r="H5647">
        <v>30.02</v>
      </c>
      <c r="I5647">
        <v>3</v>
      </c>
      <c r="J5647" t="s">
        <v>21</v>
      </c>
    </row>
    <row r="5648" spans="1:10" x14ac:dyDescent="0.25">
      <c r="A5648" s="1">
        <v>45090</v>
      </c>
      <c r="B5648" s="7">
        <v>0.99305555555555558</v>
      </c>
      <c r="C5648" s="7">
        <v>0.95833333333333337</v>
      </c>
      <c r="D5648" s="8">
        <f>Weather[[#This Row],[Date]]+Weather[[#This Row],[WeatherHourlyBuckets]]</f>
        <v>45090.958333333336</v>
      </c>
      <c r="E5648">
        <v>50</v>
      </c>
      <c r="F5648">
        <v>81.61</v>
      </c>
      <c r="G5648">
        <v>44.6</v>
      </c>
      <c r="H5648">
        <v>30.02</v>
      </c>
      <c r="I5648">
        <v>3</v>
      </c>
      <c r="J5648" t="s">
        <v>21</v>
      </c>
    </row>
    <row r="5649" spans="1:10" x14ac:dyDescent="0.25">
      <c r="A5649" s="1">
        <v>45090</v>
      </c>
      <c r="B5649" s="7">
        <v>0.98958333333333337</v>
      </c>
      <c r="C5649" s="7">
        <v>0.95833333333333337</v>
      </c>
      <c r="D5649" s="8">
        <f>Weather[[#This Row],[Date]]+Weather[[#This Row],[WeatherHourlyBuckets]]</f>
        <v>45090.958333333336</v>
      </c>
      <c r="E5649">
        <v>48.2</v>
      </c>
      <c r="F5649">
        <v>87.28</v>
      </c>
      <c r="G5649">
        <v>44.6</v>
      </c>
      <c r="H5649">
        <v>30.02</v>
      </c>
      <c r="I5649">
        <v>4</v>
      </c>
      <c r="J5649" t="s">
        <v>24</v>
      </c>
    </row>
    <row r="5650" spans="1:10" x14ac:dyDescent="0.25">
      <c r="A5650" s="1">
        <v>45090</v>
      </c>
      <c r="B5650" s="7">
        <v>0.98611111111111116</v>
      </c>
      <c r="C5650" s="7">
        <v>0.95833333333333337</v>
      </c>
      <c r="D5650" s="8">
        <f>Weather[[#This Row],[Date]]+Weather[[#This Row],[WeatherHourlyBuckets]]</f>
        <v>45090.958333333336</v>
      </c>
      <c r="E5650">
        <v>50</v>
      </c>
      <c r="F5650">
        <v>81.61</v>
      </c>
      <c r="G5650">
        <v>44.6</v>
      </c>
      <c r="H5650">
        <v>30.02</v>
      </c>
      <c r="I5650">
        <v>5</v>
      </c>
      <c r="J5650" t="s">
        <v>27</v>
      </c>
    </row>
    <row r="5651" spans="1:10" x14ac:dyDescent="0.25">
      <c r="A5651" s="1">
        <v>45090</v>
      </c>
      <c r="B5651" s="7">
        <v>0.98263888888888884</v>
      </c>
      <c r="C5651" s="7">
        <v>0.95833333333333337</v>
      </c>
      <c r="D5651" s="8">
        <f>Weather[[#This Row],[Date]]+Weather[[#This Row],[WeatherHourlyBuckets]]</f>
        <v>45090.958333333336</v>
      </c>
      <c r="E5651">
        <v>50</v>
      </c>
      <c r="F5651">
        <v>81.61</v>
      </c>
      <c r="G5651">
        <v>44.6</v>
      </c>
      <c r="H5651">
        <v>30.02</v>
      </c>
      <c r="I5651">
        <v>5</v>
      </c>
      <c r="J5651" t="s">
        <v>27</v>
      </c>
    </row>
    <row r="5652" spans="1:10" x14ac:dyDescent="0.25">
      <c r="A5652" s="1">
        <v>45090</v>
      </c>
      <c r="B5652" s="7">
        <v>0.50694444444444442</v>
      </c>
      <c r="C5652" s="7">
        <v>0.5</v>
      </c>
      <c r="D5652" s="8">
        <f>Weather[[#This Row],[Date]]+Weather[[#This Row],[WeatherHourlyBuckets]]</f>
        <v>45090.5</v>
      </c>
      <c r="E5652">
        <v>53.6</v>
      </c>
      <c r="F5652">
        <v>71.47</v>
      </c>
      <c r="G5652">
        <v>44.6</v>
      </c>
      <c r="H5652">
        <v>30.06</v>
      </c>
      <c r="I5652">
        <v>9</v>
      </c>
      <c r="J5652" t="s">
        <v>26</v>
      </c>
    </row>
    <row r="5653" spans="1:10" x14ac:dyDescent="0.25">
      <c r="A5653" s="1">
        <v>45090</v>
      </c>
      <c r="B5653" s="7">
        <v>0.24652777777777779</v>
      </c>
      <c r="C5653" s="7">
        <v>0.20833333333333334</v>
      </c>
      <c r="D5653" s="8">
        <f>Weather[[#This Row],[Date]]+Weather[[#This Row],[WeatherHourlyBuckets]]</f>
        <v>45090.208333333336</v>
      </c>
      <c r="E5653">
        <v>46.4</v>
      </c>
      <c r="F5653">
        <v>93.4</v>
      </c>
      <c r="G5653">
        <v>44.6</v>
      </c>
      <c r="H5653">
        <v>30.04</v>
      </c>
      <c r="I5653">
        <v>6</v>
      </c>
      <c r="J5653" t="s">
        <v>19</v>
      </c>
    </row>
    <row r="5654" spans="1:10" x14ac:dyDescent="0.25">
      <c r="A5654" s="1">
        <v>45090</v>
      </c>
      <c r="B5654" s="7">
        <v>0.24305555555555555</v>
      </c>
      <c r="C5654" s="7">
        <v>0.20833333333333334</v>
      </c>
      <c r="D5654" s="8">
        <f>Weather[[#This Row],[Date]]+Weather[[#This Row],[WeatherHourlyBuckets]]</f>
        <v>45090.208333333336</v>
      </c>
      <c r="E5654">
        <v>46.4</v>
      </c>
      <c r="F5654">
        <v>93.4</v>
      </c>
      <c r="G5654">
        <v>44.6</v>
      </c>
      <c r="H5654">
        <v>30.04</v>
      </c>
      <c r="I5654">
        <v>5</v>
      </c>
      <c r="J5654" t="s">
        <v>19</v>
      </c>
    </row>
    <row r="5655" spans="1:10" x14ac:dyDescent="0.25">
      <c r="A5655" s="1">
        <v>45090</v>
      </c>
      <c r="B5655" s="7">
        <v>0.23958333333333334</v>
      </c>
      <c r="C5655" s="7">
        <v>0.20833333333333334</v>
      </c>
      <c r="D5655" s="8">
        <f>Weather[[#This Row],[Date]]+Weather[[#This Row],[WeatherHourlyBuckets]]</f>
        <v>45090.208333333336</v>
      </c>
      <c r="E5655">
        <v>46.4</v>
      </c>
      <c r="F5655">
        <v>93.4</v>
      </c>
      <c r="G5655">
        <v>44.6</v>
      </c>
      <c r="H5655">
        <v>30.04</v>
      </c>
      <c r="I5655">
        <v>5</v>
      </c>
      <c r="J5655" t="s">
        <v>18</v>
      </c>
    </row>
    <row r="5656" spans="1:10" x14ac:dyDescent="0.25">
      <c r="A5656" s="1">
        <v>45090</v>
      </c>
      <c r="B5656" s="7">
        <v>0.2361111111111111</v>
      </c>
      <c r="C5656" s="7">
        <v>0.20833333333333334</v>
      </c>
      <c r="D5656" s="8">
        <f>Weather[[#This Row],[Date]]+Weather[[#This Row],[WeatherHourlyBuckets]]</f>
        <v>45090.208333333336</v>
      </c>
      <c r="E5656">
        <v>46.4</v>
      </c>
      <c r="F5656">
        <v>93.4</v>
      </c>
      <c r="G5656">
        <v>44.6</v>
      </c>
      <c r="H5656">
        <v>30.04</v>
      </c>
      <c r="I5656">
        <v>5</v>
      </c>
      <c r="J5656" t="s">
        <v>18</v>
      </c>
    </row>
    <row r="5657" spans="1:10" x14ac:dyDescent="0.25">
      <c r="A5657" s="1">
        <v>45090</v>
      </c>
      <c r="B5657" s="7">
        <v>0.2326388888888889</v>
      </c>
      <c r="C5657" s="7">
        <v>0.20833333333333334</v>
      </c>
      <c r="D5657" s="8">
        <f>Weather[[#This Row],[Date]]+Weather[[#This Row],[WeatherHourlyBuckets]]</f>
        <v>45090.208333333336</v>
      </c>
      <c r="E5657">
        <v>44.6</v>
      </c>
      <c r="F5657">
        <v>100</v>
      </c>
      <c r="G5657">
        <v>44.6</v>
      </c>
      <c r="H5657">
        <v>30.04</v>
      </c>
      <c r="I5657">
        <v>5</v>
      </c>
      <c r="J5657" t="s">
        <v>19</v>
      </c>
    </row>
    <row r="5658" spans="1:10" x14ac:dyDescent="0.25">
      <c r="A5658" s="1">
        <v>45090</v>
      </c>
      <c r="B5658" s="7">
        <v>0.22916666666666666</v>
      </c>
      <c r="C5658" s="7">
        <v>0.20833333333333334</v>
      </c>
      <c r="D5658" s="8">
        <f>Weather[[#This Row],[Date]]+Weather[[#This Row],[WeatherHourlyBuckets]]</f>
        <v>45090.208333333336</v>
      </c>
      <c r="E5658">
        <v>44.6</v>
      </c>
      <c r="F5658">
        <v>100</v>
      </c>
      <c r="G5658">
        <v>44.6</v>
      </c>
      <c r="H5658">
        <v>30.04</v>
      </c>
      <c r="I5658">
        <v>5</v>
      </c>
      <c r="J5658" t="s">
        <v>19</v>
      </c>
    </row>
    <row r="5659" spans="1:10" x14ac:dyDescent="0.25">
      <c r="A5659" s="1">
        <v>45090</v>
      </c>
      <c r="B5659" s="7">
        <v>0.21527777777777779</v>
      </c>
      <c r="C5659" s="7">
        <v>0.20833333333333334</v>
      </c>
      <c r="D5659" s="8">
        <f>Weather[[#This Row],[Date]]+Weather[[#This Row],[WeatherHourlyBuckets]]</f>
        <v>45090.208333333336</v>
      </c>
      <c r="E5659">
        <v>44.6</v>
      </c>
      <c r="F5659">
        <v>100</v>
      </c>
      <c r="G5659">
        <v>44.6</v>
      </c>
      <c r="H5659">
        <v>30.04</v>
      </c>
      <c r="I5659">
        <v>4</v>
      </c>
      <c r="J5659" t="s">
        <v>19</v>
      </c>
    </row>
    <row r="5660" spans="1:10" x14ac:dyDescent="0.25">
      <c r="A5660" s="1">
        <v>45090</v>
      </c>
      <c r="B5660" s="7">
        <v>0.21180555555555555</v>
      </c>
      <c r="C5660" s="7">
        <v>0.20833333333333334</v>
      </c>
      <c r="D5660" s="8">
        <f>Weather[[#This Row],[Date]]+Weather[[#This Row],[WeatherHourlyBuckets]]</f>
        <v>45090.208333333336</v>
      </c>
      <c r="E5660">
        <v>44.6</v>
      </c>
      <c r="F5660">
        <v>100</v>
      </c>
      <c r="G5660">
        <v>44.6</v>
      </c>
      <c r="H5660">
        <v>30.04</v>
      </c>
      <c r="I5660">
        <v>4</v>
      </c>
      <c r="J5660" t="s">
        <v>19</v>
      </c>
    </row>
    <row r="5661" spans="1:10" x14ac:dyDescent="0.25">
      <c r="A5661" s="1">
        <v>45090</v>
      </c>
      <c r="B5661" s="7">
        <v>0.20833333333333334</v>
      </c>
      <c r="C5661" s="7">
        <v>0.20833333333333334</v>
      </c>
      <c r="D5661" s="8">
        <f>Weather[[#This Row],[Date]]+Weather[[#This Row],[WeatherHourlyBuckets]]</f>
        <v>45090.208333333336</v>
      </c>
      <c r="E5661">
        <v>44.6</v>
      </c>
      <c r="F5661">
        <v>100</v>
      </c>
      <c r="G5661">
        <v>44.6</v>
      </c>
      <c r="H5661">
        <v>30.03</v>
      </c>
      <c r="I5661">
        <v>3</v>
      </c>
      <c r="J5661" t="s">
        <v>19</v>
      </c>
    </row>
    <row r="5662" spans="1:10" x14ac:dyDescent="0.25">
      <c r="A5662" s="1">
        <v>45090</v>
      </c>
      <c r="B5662" s="7">
        <v>0.2048611111111111</v>
      </c>
      <c r="C5662" s="7">
        <v>0.16666666666666666</v>
      </c>
      <c r="D5662" s="8">
        <f>Weather[[#This Row],[Date]]+Weather[[#This Row],[WeatherHourlyBuckets]]</f>
        <v>45090.166666666664</v>
      </c>
      <c r="E5662">
        <v>46.4</v>
      </c>
      <c r="F5662">
        <v>93.4</v>
      </c>
      <c r="G5662">
        <v>44.6</v>
      </c>
      <c r="H5662">
        <v>30.03</v>
      </c>
      <c r="J5662" t="s">
        <v>20</v>
      </c>
    </row>
    <row r="5663" spans="1:10" x14ac:dyDescent="0.25">
      <c r="A5663" s="1">
        <v>45090</v>
      </c>
      <c r="B5663" s="7">
        <v>0.2013888888888889</v>
      </c>
      <c r="C5663" s="7">
        <v>0.16666666666666666</v>
      </c>
      <c r="D5663" s="8">
        <f>Weather[[#This Row],[Date]]+Weather[[#This Row],[WeatherHourlyBuckets]]</f>
        <v>45090.166666666664</v>
      </c>
      <c r="E5663">
        <v>46.4</v>
      </c>
      <c r="F5663">
        <v>93.4</v>
      </c>
      <c r="G5663">
        <v>44.6</v>
      </c>
      <c r="H5663">
        <v>30.03</v>
      </c>
      <c r="J5663" t="s">
        <v>20</v>
      </c>
    </row>
    <row r="5664" spans="1:10" x14ac:dyDescent="0.25">
      <c r="A5664" s="1">
        <v>45090</v>
      </c>
      <c r="B5664" s="7">
        <v>0.1736111111111111</v>
      </c>
      <c r="C5664" s="7">
        <v>0.16666666666666666</v>
      </c>
      <c r="D5664" s="8">
        <f>Weather[[#This Row],[Date]]+Weather[[#This Row],[WeatherHourlyBuckets]]</f>
        <v>45090.166666666664</v>
      </c>
      <c r="E5664">
        <v>46.4</v>
      </c>
      <c r="F5664">
        <v>93.4</v>
      </c>
      <c r="G5664">
        <v>44.6</v>
      </c>
      <c r="H5664">
        <v>30.03</v>
      </c>
      <c r="J5664" t="s">
        <v>20</v>
      </c>
    </row>
    <row r="5665" spans="1:10" x14ac:dyDescent="0.25">
      <c r="A5665" s="1">
        <v>45090</v>
      </c>
      <c r="B5665" s="7">
        <v>0.1701388888888889</v>
      </c>
      <c r="C5665" s="7">
        <v>0.16666666666666666</v>
      </c>
      <c r="D5665" s="8">
        <f>Weather[[#This Row],[Date]]+Weather[[#This Row],[WeatherHourlyBuckets]]</f>
        <v>45090.166666666664</v>
      </c>
      <c r="E5665">
        <v>46.4</v>
      </c>
      <c r="F5665">
        <v>93.4</v>
      </c>
      <c r="G5665">
        <v>44.6</v>
      </c>
      <c r="H5665">
        <v>30.03</v>
      </c>
      <c r="J5665" t="s">
        <v>20</v>
      </c>
    </row>
    <row r="5666" spans="1:10" x14ac:dyDescent="0.25">
      <c r="A5666" s="1">
        <v>45090</v>
      </c>
      <c r="B5666" s="7">
        <v>0.16666666666666666</v>
      </c>
      <c r="C5666" s="7">
        <v>0.16666666666666666</v>
      </c>
      <c r="D5666" s="8">
        <f>Weather[[#This Row],[Date]]+Weather[[#This Row],[WeatherHourlyBuckets]]</f>
        <v>45090.166666666664</v>
      </c>
      <c r="E5666">
        <v>46.4</v>
      </c>
      <c r="F5666">
        <v>93.4</v>
      </c>
      <c r="G5666">
        <v>44.6</v>
      </c>
      <c r="H5666">
        <v>30.03</v>
      </c>
      <c r="J5666" t="s">
        <v>20</v>
      </c>
    </row>
    <row r="5667" spans="1:10" x14ac:dyDescent="0.25">
      <c r="A5667" s="1">
        <v>45090</v>
      </c>
      <c r="B5667" s="7">
        <v>0.16319444444444445</v>
      </c>
      <c r="C5667" s="7">
        <v>0.125</v>
      </c>
      <c r="D5667" s="8">
        <f>Weather[[#This Row],[Date]]+Weather[[#This Row],[WeatherHourlyBuckets]]</f>
        <v>45090.125</v>
      </c>
      <c r="E5667">
        <v>46.4</v>
      </c>
      <c r="F5667">
        <v>93.4</v>
      </c>
      <c r="G5667">
        <v>44.6</v>
      </c>
      <c r="H5667">
        <v>30.03</v>
      </c>
      <c r="J5667" t="s">
        <v>20</v>
      </c>
    </row>
    <row r="5668" spans="1:10" x14ac:dyDescent="0.25">
      <c r="A5668" s="1">
        <v>45090</v>
      </c>
      <c r="B5668" s="7">
        <v>0.13194444444444445</v>
      </c>
      <c r="C5668" s="7">
        <v>0.125</v>
      </c>
      <c r="D5668" s="8">
        <f>Weather[[#This Row],[Date]]+Weather[[#This Row],[WeatherHourlyBuckets]]</f>
        <v>45090.125</v>
      </c>
      <c r="E5668">
        <v>46.4</v>
      </c>
      <c r="F5668">
        <v>93.4</v>
      </c>
      <c r="G5668">
        <v>44.6</v>
      </c>
      <c r="H5668">
        <v>30.03</v>
      </c>
      <c r="I5668">
        <v>3</v>
      </c>
      <c r="J5668" t="s">
        <v>19</v>
      </c>
    </row>
    <row r="5669" spans="1:10" x14ac:dyDescent="0.25">
      <c r="A5669" s="1">
        <v>45090</v>
      </c>
      <c r="B5669" s="7">
        <v>0.12847222222222221</v>
      </c>
      <c r="C5669" s="7">
        <v>0.125</v>
      </c>
      <c r="D5669" s="8">
        <f>Weather[[#This Row],[Date]]+Weather[[#This Row],[WeatherHourlyBuckets]]</f>
        <v>45090.125</v>
      </c>
      <c r="E5669">
        <v>46.4</v>
      </c>
      <c r="F5669">
        <v>93.4</v>
      </c>
      <c r="G5669">
        <v>44.6</v>
      </c>
      <c r="H5669">
        <v>30.03</v>
      </c>
      <c r="I5669">
        <v>4</v>
      </c>
      <c r="J5669" t="s">
        <v>24</v>
      </c>
    </row>
    <row r="5670" spans="1:10" x14ac:dyDescent="0.25">
      <c r="A5670" s="1">
        <v>45090</v>
      </c>
      <c r="B5670" s="7">
        <v>0.81944444444444442</v>
      </c>
      <c r="C5670" s="7">
        <v>0.79166666666666663</v>
      </c>
      <c r="D5670" s="8">
        <f>Weather[[#This Row],[Date]]+Weather[[#This Row],[WeatherHourlyBuckets]]</f>
        <v>45090.791666666664</v>
      </c>
      <c r="E5670">
        <v>57.2</v>
      </c>
      <c r="F5670">
        <v>76.849999999999994</v>
      </c>
      <c r="G5670">
        <v>50</v>
      </c>
      <c r="H5670">
        <v>30</v>
      </c>
      <c r="I5670">
        <v>3</v>
      </c>
      <c r="J5670" t="s">
        <v>21</v>
      </c>
    </row>
    <row r="5671" spans="1:10" x14ac:dyDescent="0.25">
      <c r="A5671" s="1">
        <v>45090</v>
      </c>
      <c r="B5671" s="7">
        <v>0.70138888888888884</v>
      </c>
      <c r="C5671" s="7">
        <v>0.66666666666666663</v>
      </c>
      <c r="D5671" s="8">
        <f>Weather[[#This Row],[Date]]+Weather[[#This Row],[WeatherHourlyBuckets]]</f>
        <v>45090.666666666664</v>
      </c>
      <c r="E5671">
        <v>60.8</v>
      </c>
      <c r="F5671">
        <v>67.569999999999993</v>
      </c>
      <c r="G5671">
        <v>50</v>
      </c>
      <c r="H5671">
        <v>30</v>
      </c>
      <c r="I5671">
        <v>7</v>
      </c>
      <c r="J5671" t="s">
        <v>16</v>
      </c>
    </row>
    <row r="5672" spans="1:10" x14ac:dyDescent="0.25">
      <c r="A5672" s="1">
        <v>45090</v>
      </c>
      <c r="B5672" s="7">
        <v>0.69097222222222221</v>
      </c>
      <c r="C5672" s="7">
        <v>0.66666666666666663</v>
      </c>
      <c r="D5672" s="8">
        <f>Weather[[#This Row],[Date]]+Weather[[#This Row],[WeatherHourlyBuckets]]</f>
        <v>45090.666666666664</v>
      </c>
      <c r="E5672">
        <v>60.8</v>
      </c>
      <c r="F5672">
        <v>67.569999999999993</v>
      </c>
      <c r="G5672">
        <v>50</v>
      </c>
      <c r="H5672">
        <v>30</v>
      </c>
      <c r="I5672">
        <v>8</v>
      </c>
      <c r="J5672" t="s">
        <v>16</v>
      </c>
    </row>
    <row r="5673" spans="1:10" x14ac:dyDescent="0.25">
      <c r="A5673" s="1">
        <v>45090</v>
      </c>
      <c r="B5673" s="7">
        <v>0.38194444444444442</v>
      </c>
      <c r="C5673" s="7">
        <v>0.375</v>
      </c>
      <c r="D5673" s="8">
        <f>Weather[[#This Row],[Date]]+Weather[[#This Row],[WeatherHourlyBuckets]]</f>
        <v>45090.375</v>
      </c>
      <c r="E5673">
        <v>51.8</v>
      </c>
      <c r="F5673">
        <v>93.55</v>
      </c>
      <c r="G5673">
        <v>50</v>
      </c>
      <c r="H5673">
        <v>30.08</v>
      </c>
      <c r="I5673">
        <v>4</v>
      </c>
      <c r="J5673" t="s">
        <v>18</v>
      </c>
    </row>
    <row r="5674" spans="1:10" x14ac:dyDescent="0.25">
      <c r="A5674" s="1">
        <v>45090</v>
      </c>
      <c r="B5674" s="7">
        <v>0.37847222222222221</v>
      </c>
      <c r="C5674" s="7">
        <v>0.375</v>
      </c>
      <c r="D5674" s="8">
        <f>Weather[[#This Row],[Date]]+Weather[[#This Row],[WeatherHourlyBuckets]]</f>
        <v>45090.375</v>
      </c>
      <c r="E5674">
        <v>51.8</v>
      </c>
      <c r="F5674">
        <v>93.55</v>
      </c>
      <c r="G5674">
        <v>50</v>
      </c>
      <c r="H5674">
        <v>30.07</v>
      </c>
      <c r="I5674">
        <v>5</v>
      </c>
      <c r="J5674" t="s">
        <v>16</v>
      </c>
    </row>
    <row r="5675" spans="1:10" x14ac:dyDescent="0.25">
      <c r="A5675" s="1">
        <v>45090</v>
      </c>
      <c r="B5675" s="7">
        <v>0.375</v>
      </c>
      <c r="C5675" s="7">
        <v>0.375</v>
      </c>
      <c r="D5675" s="8">
        <f>Weather[[#This Row],[Date]]+Weather[[#This Row],[WeatherHourlyBuckets]]</f>
        <v>45090.375</v>
      </c>
      <c r="E5675">
        <v>51.8</v>
      </c>
      <c r="F5675">
        <v>93.55</v>
      </c>
      <c r="G5675">
        <v>50</v>
      </c>
      <c r="H5675">
        <v>30.07</v>
      </c>
      <c r="I5675">
        <v>4</v>
      </c>
      <c r="J5675" t="s">
        <v>16</v>
      </c>
    </row>
    <row r="5676" spans="1:10" x14ac:dyDescent="0.25">
      <c r="A5676" s="1">
        <v>45090</v>
      </c>
      <c r="B5676" s="7">
        <v>0.37152777777777779</v>
      </c>
      <c r="C5676" s="7">
        <v>0.33333333333333331</v>
      </c>
      <c r="D5676" s="8">
        <f>Weather[[#This Row],[Date]]+Weather[[#This Row],[WeatherHourlyBuckets]]</f>
        <v>45090.333333333336</v>
      </c>
      <c r="E5676">
        <v>51.8</v>
      </c>
      <c r="F5676">
        <v>93.55</v>
      </c>
      <c r="G5676">
        <v>50</v>
      </c>
      <c r="H5676">
        <v>30.07</v>
      </c>
      <c r="I5676">
        <v>4</v>
      </c>
      <c r="J5676" t="s">
        <v>17</v>
      </c>
    </row>
    <row r="5677" spans="1:10" x14ac:dyDescent="0.25">
      <c r="A5677" s="1">
        <v>45090</v>
      </c>
      <c r="B5677" s="7">
        <v>0.37013888888888891</v>
      </c>
      <c r="C5677" s="7">
        <v>0.33333333333333331</v>
      </c>
      <c r="D5677" s="8">
        <f>Weather[[#This Row],[Date]]+Weather[[#This Row],[WeatherHourlyBuckets]]</f>
        <v>45090.333333333336</v>
      </c>
      <c r="E5677">
        <v>51.08</v>
      </c>
      <c r="F5677">
        <v>96.07</v>
      </c>
      <c r="G5677">
        <v>50</v>
      </c>
      <c r="H5677">
        <v>30.08</v>
      </c>
      <c r="I5677">
        <v>4</v>
      </c>
      <c r="J5677" t="s">
        <v>16</v>
      </c>
    </row>
    <row r="5678" spans="1:10" x14ac:dyDescent="0.25">
      <c r="A5678" s="1">
        <v>45090</v>
      </c>
      <c r="B5678" s="7">
        <v>0.99513888888888891</v>
      </c>
      <c r="C5678" s="7">
        <v>0.95833333333333337</v>
      </c>
      <c r="D5678" s="8">
        <f>Weather[[#This Row],[Date]]+Weather[[#This Row],[WeatherHourlyBuckets]]</f>
        <v>45090.958333333336</v>
      </c>
      <c r="E5678">
        <v>50</v>
      </c>
      <c r="F5678">
        <v>82.74</v>
      </c>
      <c r="G5678">
        <v>44.96</v>
      </c>
      <c r="H5678">
        <v>30.02</v>
      </c>
      <c r="I5678">
        <v>4</v>
      </c>
      <c r="J5678" t="s">
        <v>24</v>
      </c>
    </row>
    <row r="5679" spans="1:10" x14ac:dyDescent="0.25">
      <c r="A5679" s="1">
        <v>45090</v>
      </c>
      <c r="B5679" s="7">
        <v>0.95347222222222228</v>
      </c>
      <c r="C5679" s="7">
        <v>0.91666666666666663</v>
      </c>
      <c r="D5679" s="8">
        <f>Weather[[#This Row],[Date]]+Weather[[#This Row],[WeatherHourlyBuckets]]</f>
        <v>45090.916666666664</v>
      </c>
      <c r="E5679">
        <v>50</v>
      </c>
      <c r="F5679">
        <v>86.2</v>
      </c>
      <c r="G5679">
        <v>46.04</v>
      </c>
      <c r="H5679">
        <v>30.03</v>
      </c>
      <c r="I5679">
        <v>4</v>
      </c>
      <c r="J5679" t="s">
        <v>21</v>
      </c>
    </row>
    <row r="5680" spans="1:10" x14ac:dyDescent="0.25">
      <c r="A5680" s="1">
        <v>45090</v>
      </c>
      <c r="B5680" s="7">
        <v>0.91180555555555554</v>
      </c>
      <c r="C5680" s="7">
        <v>0.875</v>
      </c>
      <c r="D5680" s="8">
        <f>Weather[[#This Row],[Date]]+Weather[[#This Row],[WeatherHourlyBuckets]]</f>
        <v>45090.875</v>
      </c>
      <c r="E5680">
        <v>51.08</v>
      </c>
      <c r="F5680">
        <v>89.23</v>
      </c>
      <c r="G5680">
        <v>48.02</v>
      </c>
      <c r="H5680">
        <v>30.03</v>
      </c>
      <c r="I5680">
        <v>4</v>
      </c>
      <c r="J5680" t="s">
        <v>21</v>
      </c>
    </row>
    <row r="5681" spans="1:10" x14ac:dyDescent="0.25">
      <c r="A5681" s="1">
        <v>45090</v>
      </c>
      <c r="B5681" s="7">
        <v>0.87013888888888891</v>
      </c>
      <c r="C5681" s="7">
        <v>0.83333333333333337</v>
      </c>
      <c r="D5681" s="8">
        <f>Weather[[#This Row],[Date]]+Weather[[#This Row],[WeatherHourlyBuckets]]</f>
        <v>45090.833333333336</v>
      </c>
      <c r="E5681">
        <v>55.04</v>
      </c>
      <c r="F5681">
        <v>77.17</v>
      </c>
      <c r="G5681">
        <v>48.02</v>
      </c>
      <c r="H5681">
        <v>30.02</v>
      </c>
      <c r="I5681">
        <v>4</v>
      </c>
      <c r="J5681" t="s">
        <v>24</v>
      </c>
    </row>
    <row r="5682" spans="1:10" x14ac:dyDescent="0.25">
      <c r="A5682" s="1">
        <v>45090</v>
      </c>
      <c r="B5682" s="7">
        <v>0.82847222222222228</v>
      </c>
      <c r="C5682" s="7">
        <v>0.79166666666666663</v>
      </c>
      <c r="D5682" s="8">
        <f>Weather[[#This Row],[Date]]+Weather[[#This Row],[WeatherHourlyBuckets]]</f>
        <v>45090.791666666664</v>
      </c>
      <c r="E5682">
        <v>57.92</v>
      </c>
      <c r="F5682">
        <v>69.55</v>
      </c>
      <c r="G5682">
        <v>48.02</v>
      </c>
      <c r="H5682">
        <v>30</v>
      </c>
      <c r="I5682">
        <v>3</v>
      </c>
      <c r="J5682" t="s">
        <v>27</v>
      </c>
    </row>
    <row r="5683" spans="1:10" x14ac:dyDescent="0.25">
      <c r="A5683" s="1">
        <v>45090</v>
      </c>
      <c r="B5683" s="7">
        <v>0.78680555555555554</v>
      </c>
      <c r="C5683" s="7">
        <v>0.75</v>
      </c>
      <c r="D5683" s="8">
        <f>Weather[[#This Row],[Date]]+Weather[[#This Row],[WeatherHourlyBuckets]]</f>
        <v>45090.75</v>
      </c>
      <c r="E5683">
        <v>59</v>
      </c>
      <c r="F5683">
        <v>64.25</v>
      </c>
      <c r="G5683">
        <v>46.94</v>
      </c>
      <c r="H5683">
        <v>29.99</v>
      </c>
      <c r="J5683" t="s">
        <v>20</v>
      </c>
    </row>
    <row r="5684" spans="1:10" x14ac:dyDescent="0.25">
      <c r="A5684" s="1">
        <v>45090</v>
      </c>
      <c r="B5684" s="7">
        <v>0.74513888888888891</v>
      </c>
      <c r="C5684" s="7">
        <v>0.70833333333333337</v>
      </c>
      <c r="D5684" s="8">
        <f>Weather[[#This Row],[Date]]+Weather[[#This Row],[WeatherHourlyBuckets]]</f>
        <v>45090.708333333336</v>
      </c>
      <c r="E5684">
        <v>60.08</v>
      </c>
      <c r="F5684">
        <v>64.38</v>
      </c>
      <c r="G5684">
        <v>48.02</v>
      </c>
      <c r="H5684">
        <v>29.98</v>
      </c>
      <c r="I5684">
        <v>6</v>
      </c>
      <c r="J5684" t="s">
        <v>17</v>
      </c>
    </row>
    <row r="5685" spans="1:10" x14ac:dyDescent="0.25">
      <c r="A5685" s="1">
        <v>45090</v>
      </c>
      <c r="B5685" s="7">
        <v>0.70347222222222228</v>
      </c>
      <c r="C5685" s="7">
        <v>0.66666666666666663</v>
      </c>
      <c r="D5685" s="8">
        <f>Weather[[#This Row],[Date]]+Weather[[#This Row],[WeatherHourlyBuckets]]</f>
        <v>45090.666666666664</v>
      </c>
      <c r="E5685">
        <v>60.08</v>
      </c>
      <c r="F5685">
        <v>66.59</v>
      </c>
      <c r="G5685">
        <v>48.92</v>
      </c>
      <c r="H5685">
        <v>30</v>
      </c>
      <c r="I5685">
        <v>8</v>
      </c>
      <c r="J5685" t="s">
        <v>16</v>
      </c>
    </row>
    <row r="5686" spans="1:10" x14ac:dyDescent="0.25">
      <c r="A5686" s="1">
        <v>45090</v>
      </c>
      <c r="B5686" s="7">
        <v>0.53680555555555554</v>
      </c>
      <c r="C5686" s="7">
        <v>0.5</v>
      </c>
      <c r="D5686" s="8">
        <f>Weather[[#This Row],[Date]]+Weather[[#This Row],[WeatherHourlyBuckets]]</f>
        <v>45090.5</v>
      </c>
      <c r="E5686">
        <v>55.04</v>
      </c>
      <c r="F5686">
        <v>74.099999999999994</v>
      </c>
      <c r="G5686">
        <v>46.94</v>
      </c>
      <c r="H5686">
        <v>30.06</v>
      </c>
      <c r="I5686">
        <v>9</v>
      </c>
      <c r="J5686" t="s">
        <v>23</v>
      </c>
    </row>
    <row r="5687" spans="1:10" x14ac:dyDescent="0.25">
      <c r="A5687" s="1">
        <v>45090</v>
      </c>
      <c r="B5687" s="7">
        <v>0.49513888888888891</v>
      </c>
      <c r="C5687" s="7">
        <v>0.45833333333333331</v>
      </c>
      <c r="D5687" s="8">
        <f>Weather[[#This Row],[Date]]+Weather[[#This Row],[WeatherHourlyBuckets]]</f>
        <v>45090.458333333336</v>
      </c>
      <c r="E5687">
        <v>53.96</v>
      </c>
      <c r="F5687">
        <v>74.5</v>
      </c>
      <c r="G5687">
        <v>46.04</v>
      </c>
      <c r="H5687">
        <v>30.07</v>
      </c>
      <c r="I5687">
        <v>10</v>
      </c>
      <c r="J5687" t="s">
        <v>14</v>
      </c>
    </row>
    <row r="5688" spans="1:10" x14ac:dyDescent="0.25">
      <c r="A5688" s="1">
        <v>45090</v>
      </c>
      <c r="B5688" s="7">
        <v>0.48055555555555557</v>
      </c>
      <c r="C5688" s="7">
        <v>0.45833333333333331</v>
      </c>
      <c r="D5688" s="8">
        <f>Weather[[#This Row],[Date]]+Weather[[#This Row],[WeatherHourlyBuckets]]</f>
        <v>45090.458333333336</v>
      </c>
      <c r="E5688">
        <v>55.04</v>
      </c>
      <c r="F5688">
        <v>77.17</v>
      </c>
      <c r="G5688">
        <v>48.02</v>
      </c>
      <c r="H5688">
        <v>30.07</v>
      </c>
      <c r="I5688">
        <v>6</v>
      </c>
      <c r="J5688" t="s">
        <v>14</v>
      </c>
    </row>
    <row r="5689" spans="1:10" x14ac:dyDescent="0.25">
      <c r="A5689" s="1">
        <v>45090</v>
      </c>
      <c r="B5689" s="7">
        <v>0.45347222222222222</v>
      </c>
      <c r="C5689" s="7">
        <v>0.41666666666666669</v>
      </c>
      <c r="D5689" s="8">
        <f>Weather[[#This Row],[Date]]+Weather[[#This Row],[WeatherHourlyBuckets]]</f>
        <v>45090.416666666664</v>
      </c>
      <c r="E5689">
        <v>53.06</v>
      </c>
      <c r="F5689">
        <v>82.95</v>
      </c>
      <c r="G5689">
        <v>48.02</v>
      </c>
      <c r="H5689">
        <v>30.07</v>
      </c>
      <c r="I5689">
        <v>3</v>
      </c>
      <c r="J5689" t="s">
        <v>27</v>
      </c>
    </row>
    <row r="5690" spans="1:10" x14ac:dyDescent="0.25">
      <c r="A5690" s="1">
        <v>45090</v>
      </c>
      <c r="B5690" s="7">
        <v>0.41180555555555554</v>
      </c>
      <c r="C5690" s="7">
        <v>0.375</v>
      </c>
      <c r="D5690" s="8">
        <f>Weather[[#This Row],[Date]]+Weather[[#This Row],[WeatherHourlyBuckets]]</f>
        <v>45090.375</v>
      </c>
      <c r="E5690">
        <v>51.98</v>
      </c>
      <c r="F5690">
        <v>89.27</v>
      </c>
      <c r="G5690">
        <v>48.92</v>
      </c>
      <c r="H5690">
        <v>30.08</v>
      </c>
      <c r="I5690">
        <v>4</v>
      </c>
      <c r="J5690" t="s">
        <v>16</v>
      </c>
    </row>
    <row r="5691" spans="1:10" x14ac:dyDescent="0.25">
      <c r="A5691" s="1">
        <v>45090</v>
      </c>
      <c r="B5691" s="7">
        <v>0.33402777777777776</v>
      </c>
      <c r="C5691" s="7">
        <v>0.33333333333333331</v>
      </c>
      <c r="D5691" s="8">
        <f>Weather[[#This Row],[Date]]+Weather[[#This Row],[WeatherHourlyBuckets]]</f>
        <v>45090.333333333336</v>
      </c>
      <c r="E5691">
        <v>50</v>
      </c>
      <c r="F5691">
        <v>96.06</v>
      </c>
      <c r="G5691">
        <v>48.92</v>
      </c>
      <c r="H5691">
        <v>30.07</v>
      </c>
      <c r="I5691">
        <v>4</v>
      </c>
      <c r="J5691" t="s">
        <v>17</v>
      </c>
    </row>
    <row r="5692" spans="1:10" x14ac:dyDescent="0.25">
      <c r="A5692" s="1">
        <v>45090</v>
      </c>
      <c r="B5692" s="7">
        <v>0.32847222222222222</v>
      </c>
      <c r="C5692" s="7">
        <v>0.29166666666666669</v>
      </c>
      <c r="D5692" s="8">
        <f>Weather[[#This Row],[Date]]+Weather[[#This Row],[WeatherHourlyBuckets]]</f>
        <v>45090.291666666664</v>
      </c>
      <c r="E5692">
        <v>50</v>
      </c>
      <c r="F5692">
        <v>96.06</v>
      </c>
      <c r="G5692">
        <v>48.92</v>
      </c>
      <c r="H5692">
        <v>30.07</v>
      </c>
      <c r="I5692">
        <v>4</v>
      </c>
      <c r="J5692" t="s">
        <v>17</v>
      </c>
    </row>
    <row r="5693" spans="1:10" x14ac:dyDescent="0.25">
      <c r="A5693" s="1">
        <v>45090</v>
      </c>
      <c r="B5693" s="7">
        <v>0.29236111111111113</v>
      </c>
      <c r="C5693" s="7">
        <v>0.29166666666666669</v>
      </c>
      <c r="D5693" s="8">
        <f>Weather[[#This Row],[Date]]+Weather[[#This Row],[WeatherHourlyBuckets]]</f>
        <v>45090.291666666664</v>
      </c>
      <c r="E5693">
        <v>48.92</v>
      </c>
      <c r="F5693">
        <v>96.69</v>
      </c>
      <c r="G5693">
        <v>48.02</v>
      </c>
      <c r="H5693">
        <v>30.05</v>
      </c>
      <c r="I5693">
        <v>6</v>
      </c>
      <c r="J5693" t="s">
        <v>15</v>
      </c>
    </row>
    <row r="5694" spans="1:10" x14ac:dyDescent="0.25">
      <c r="A5694" s="1">
        <v>45090</v>
      </c>
      <c r="B5694" s="7">
        <v>0.28680555555555554</v>
      </c>
      <c r="C5694" s="7">
        <v>0.25</v>
      </c>
      <c r="D5694" s="8">
        <f>Weather[[#This Row],[Date]]+Weather[[#This Row],[WeatherHourlyBuckets]]</f>
        <v>45090.25</v>
      </c>
      <c r="E5694">
        <v>48.92</v>
      </c>
      <c r="F5694">
        <v>96.69</v>
      </c>
      <c r="G5694">
        <v>48.02</v>
      </c>
      <c r="H5694">
        <v>30.05</v>
      </c>
      <c r="I5694">
        <v>4</v>
      </c>
      <c r="J5694" t="s">
        <v>15</v>
      </c>
    </row>
    <row r="5695" spans="1:10" x14ac:dyDescent="0.25">
      <c r="A5695" s="1">
        <v>45090</v>
      </c>
      <c r="B5695" s="7">
        <v>0.25624999999999998</v>
      </c>
      <c r="C5695" s="7">
        <v>0.25</v>
      </c>
      <c r="D5695" s="8">
        <f>Weather[[#This Row],[Date]]+Weather[[#This Row],[WeatherHourlyBuckets]]</f>
        <v>45090.25</v>
      </c>
      <c r="E5695">
        <v>46.94</v>
      </c>
      <c r="F5695">
        <v>96.66</v>
      </c>
      <c r="G5695">
        <v>46.04</v>
      </c>
      <c r="H5695">
        <v>30.04</v>
      </c>
      <c r="I5695">
        <v>4</v>
      </c>
      <c r="J5695" t="s">
        <v>18</v>
      </c>
    </row>
    <row r="5696" spans="1:10" x14ac:dyDescent="0.25">
      <c r="A5696" s="1">
        <v>45090</v>
      </c>
      <c r="B5696" s="7">
        <v>0.24513888888888888</v>
      </c>
      <c r="C5696" s="7">
        <v>0.20833333333333334</v>
      </c>
      <c r="D5696" s="8">
        <f>Weather[[#This Row],[Date]]+Weather[[#This Row],[WeatherHourlyBuckets]]</f>
        <v>45090.208333333336</v>
      </c>
      <c r="E5696">
        <v>46.04</v>
      </c>
      <c r="F5696">
        <v>95.99</v>
      </c>
      <c r="G5696">
        <v>44.96</v>
      </c>
      <c r="H5696">
        <v>30.04</v>
      </c>
      <c r="I5696">
        <v>5</v>
      </c>
      <c r="J5696" t="s">
        <v>19</v>
      </c>
    </row>
    <row r="5697" spans="1:12" x14ac:dyDescent="0.25">
      <c r="A5697" s="1">
        <v>45090</v>
      </c>
      <c r="B5697" s="7">
        <v>0.20347222222222222</v>
      </c>
      <c r="C5697" s="7">
        <v>0.16666666666666666</v>
      </c>
      <c r="D5697" s="8">
        <f>Weather[[#This Row],[Date]]+Weather[[#This Row],[WeatherHourlyBuckets]]</f>
        <v>45090.166666666664</v>
      </c>
      <c r="E5697">
        <v>46.04</v>
      </c>
      <c r="F5697">
        <v>92.75</v>
      </c>
      <c r="G5697">
        <v>44.06</v>
      </c>
      <c r="H5697">
        <v>30.03</v>
      </c>
      <c r="J5697" t="s">
        <v>20</v>
      </c>
    </row>
    <row r="5698" spans="1:12" x14ac:dyDescent="0.25">
      <c r="A5698" s="1">
        <v>45090</v>
      </c>
      <c r="B5698" s="7">
        <v>0.16180555555555556</v>
      </c>
      <c r="C5698" s="7">
        <v>0.125</v>
      </c>
      <c r="D5698" s="8">
        <f>Weather[[#This Row],[Date]]+Weather[[#This Row],[WeatherHourlyBuckets]]</f>
        <v>45090.125</v>
      </c>
      <c r="E5698">
        <v>46.94</v>
      </c>
      <c r="F5698">
        <v>96.66</v>
      </c>
      <c r="G5698">
        <v>46.04</v>
      </c>
      <c r="H5698">
        <v>30.03</v>
      </c>
      <c r="J5698" t="s">
        <v>20</v>
      </c>
    </row>
    <row r="5699" spans="1:12" x14ac:dyDescent="0.25">
      <c r="A5699" s="1">
        <v>45090</v>
      </c>
      <c r="B5699" s="7">
        <v>0.12013888888888889</v>
      </c>
      <c r="C5699" s="7">
        <v>8.3333333333333329E-2</v>
      </c>
      <c r="D5699" s="8">
        <f>Weather[[#This Row],[Date]]+Weather[[#This Row],[WeatherHourlyBuckets]]</f>
        <v>45090.083333333336</v>
      </c>
      <c r="E5699">
        <v>48.02</v>
      </c>
      <c r="F5699">
        <v>92.81</v>
      </c>
      <c r="G5699">
        <v>46.04</v>
      </c>
      <c r="H5699">
        <v>30.03</v>
      </c>
      <c r="I5699">
        <v>4</v>
      </c>
      <c r="J5699" t="s">
        <v>21</v>
      </c>
    </row>
    <row r="5700" spans="1:12" x14ac:dyDescent="0.25">
      <c r="A5700" s="1">
        <v>45090</v>
      </c>
      <c r="B5700" s="7">
        <v>7.8472222222222221E-2</v>
      </c>
      <c r="C5700" s="7">
        <v>4.1666666666666664E-2</v>
      </c>
      <c r="D5700" s="8">
        <f>Weather[[#This Row],[Date]]+Weather[[#This Row],[WeatherHourlyBuckets]]</f>
        <v>45090.041666666664</v>
      </c>
      <c r="E5700">
        <v>46.94</v>
      </c>
      <c r="F5700">
        <v>96.66</v>
      </c>
      <c r="G5700">
        <v>46.04</v>
      </c>
      <c r="H5700">
        <v>30.03</v>
      </c>
      <c r="I5700">
        <v>4</v>
      </c>
      <c r="J5700" t="s">
        <v>13</v>
      </c>
    </row>
    <row r="5701" spans="1:12" x14ac:dyDescent="0.25">
      <c r="A5701" s="1">
        <v>45090</v>
      </c>
      <c r="B5701" s="7">
        <v>3.6805555555555557E-2</v>
      </c>
      <c r="C5701" s="7">
        <v>0</v>
      </c>
      <c r="D5701" s="8">
        <f>Weather[[#This Row],[Date]]+Weather[[#This Row],[WeatherHourlyBuckets]]</f>
        <v>45090</v>
      </c>
      <c r="E5701">
        <v>48.92</v>
      </c>
      <c r="F5701">
        <v>92.84</v>
      </c>
      <c r="G5701">
        <v>46.94</v>
      </c>
      <c r="H5701">
        <v>30.04</v>
      </c>
      <c r="I5701">
        <v>7</v>
      </c>
      <c r="J5701" t="s">
        <v>21</v>
      </c>
    </row>
    <row r="5702" spans="1:12" x14ac:dyDescent="0.25">
      <c r="A5702" s="1">
        <v>45090</v>
      </c>
      <c r="B5702" s="7">
        <v>0.66180555555555554</v>
      </c>
      <c r="C5702" s="7">
        <v>0.625</v>
      </c>
      <c r="D5702" s="8">
        <f>Weather[[#This Row],[Date]]+Weather[[#This Row],[WeatherHourlyBuckets]]</f>
        <v>45090.625</v>
      </c>
      <c r="E5702">
        <v>57.92</v>
      </c>
      <c r="F5702">
        <v>71.930000000000007</v>
      </c>
      <c r="G5702">
        <v>48.92</v>
      </c>
      <c r="H5702">
        <v>30.02</v>
      </c>
      <c r="I5702">
        <v>8</v>
      </c>
      <c r="J5702" t="s">
        <v>18</v>
      </c>
      <c r="L5702">
        <v>1E-3</v>
      </c>
    </row>
    <row r="5703" spans="1:12" x14ac:dyDescent="0.25">
      <c r="A5703" s="1">
        <v>45090</v>
      </c>
      <c r="B5703" s="7">
        <v>0.62013888888888891</v>
      </c>
      <c r="C5703" s="7">
        <v>0.58333333333333337</v>
      </c>
      <c r="D5703" s="8">
        <f>Weather[[#This Row],[Date]]+Weather[[#This Row],[WeatherHourlyBuckets]]</f>
        <v>45090.583333333336</v>
      </c>
      <c r="E5703">
        <v>53.96</v>
      </c>
      <c r="F5703">
        <v>80.27</v>
      </c>
      <c r="G5703">
        <v>48.02</v>
      </c>
      <c r="H5703">
        <v>30.04</v>
      </c>
      <c r="I5703">
        <v>5</v>
      </c>
      <c r="J5703" t="s">
        <v>14</v>
      </c>
      <c r="L5703">
        <v>1E-3</v>
      </c>
    </row>
    <row r="5704" spans="1:12" x14ac:dyDescent="0.25">
      <c r="A5704" s="1">
        <v>45089</v>
      </c>
      <c r="B5704" s="7">
        <v>0.91319444444444442</v>
      </c>
      <c r="C5704" s="7">
        <v>0.875</v>
      </c>
      <c r="D5704" s="8">
        <f>Weather[[#This Row],[Date]]+Weather[[#This Row],[WeatherHourlyBuckets]]</f>
        <v>45089.875</v>
      </c>
      <c r="E5704">
        <v>51.8</v>
      </c>
      <c r="F5704">
        <v>87.48</v>
      </c>
      <c r="G5704">
        <v>48.2</v>
      </c>
      <c r="H5704">
        <v>30.09</v>
      </c>
      <c r="I5704">
        <v>3</v>
      </c>
      <c r="J5704" t="s">
        <v>11</v>
      </c>
    </row>
    <row r="5705" spans="1:12" x14ac:dyDescent="0.25">
      <c r="A5705" s="1">
        <v>45089</v>
      </c>
      <c r="B5705" s="7">
        <v>0.90972222222222221</v>
      </c>
      <c r="C5705" s="7">
        <v>0.875</v>
      </c>
      <c r="D5705" s="8">
        <f>Weather[[#This Row],[Date]]+Weather[[#This Row],[WeatherHourlyBuckets]]</f>
        <v>45089.875</v>
      </c>
      <c r="E5705">
        <v>51.8</v>
      </c>
      <c r="F5705">
        <v>87.48</v>
      </c>
      <c r="G5705">
        <v>48.2</v>
      </c>
      <c r="H5705">
        <v>30.09</v>
      </c>
      <c r="I5705">
        <v>3</v>
      </c>
      <c r="J5705" t="s">
        <v>12</v>
      </c>
    </row>
    <row r="5706" spans="1:12" x14ac:dyDescent="0.25">
      <c r="A5706" s="1">
        <v>45089</v>
      </c>
      <c r="B5706" s="7">
        <v>0.90625</v>
      </c>
      <c r="C5706" s="7">
        <v>0.875</v>
      </c>
      <c r="D5706" s="8">
        <f>Weather[[#This Row],[Date]]+Weather[[#This Row],[WeatherHourlyBuckets]]</f>
        <v>45089.875</v>
      </c>
      <c r="E5706">
        <v>51.8</v>
      </c>
      <c r="F5706">
        <v>87.48</v>
      </c>
      <c r="G5706">
        <v>48.2</v>
      </c>
      <c r="H5706">
        <v>30.09</v>
      </c>
      <c r="I5706">
        <v>3</v>
      </c>
      <c r="J5706" t="s">
        <v>12</v>
      </c>
    </row>
    <row r="5707" spans="1:12" x14ac:dyDescent="0.25">
      <c r="A5707" s="1">
        <v>45089</v>
      </c>
      <c r="B5707" s="7">
        <v>0.90277777777777779</v>
      </c>
      <c r="C5707" s="7">
        <v>0.875</v>
      </c>
      <c r="D5707" s="8">
        <f>Weather[[#This Row],[Date]]+Weather[[#This Row],[WeatherHourlyBuckets]]</f>
        <v>45089.875</v>
      </c>
      <c r="E5707">
        <v>51.8</v>
      </c>
      <c r="F5707">
        <v>87.48</v>
      </c>
      <c r="G5707">
        <v>48.2</v>
      </c>
      <c r="H5707">
        <v>30.09</v>
      </c>
      <c r="I5707">
        <v>3</v>
      </c>
      <c r="J5707" t="s">
        <v>13</v>
      </c>
    </row>
    <row r="5708" spans="1:12" x14ac:dyDescent="0.25">
      <c r="A5708" s="1">
        <v>45089</v>
      </c>
      <c r="B5708" s="7">
        <v>0.89930555555555558</v>
      </c>
      <c r="C5708" s="7">
        <v>0.875</v>
      </c>
      <c r="D5708" s="8">
        <f>Weather[[#This Row],[Date]]+Weather[[#This Row],[WeatherHourlyBuckets]]</f>
        <v>45089.875</v>
      </c>
      <c r="E5708">
        <v>51.8</v>
      </c>
      <c r="F5708">
        <v>87.48</v>
      </c>
      <c r="G5708">
        <v>48.2</v>
      </c>
      <c r="H5708">
        <v>30.09</v>
      </c>
      <c r="I5708">
        <v>3</v>
      </c>
      <c r="J5708" t="s">
        <v>13</v>
      </c>
    </row>
    <row r="5709" spans="1:12" x14ac:dyDescent="0.25">
      <c r="A5709" s="1">
        <v>45089</v>
      </c>
      <c r="B5709" s="7">
        <v>0.89583333333333337</v>
      </c>
      <c r="C5709" s="7">
        <v>0.875</v>
      </c>
      <c r="D5709" s="8">
        <f>Weather[[#This Row],[Date]]+Weather[[#This Row],[WeatherHourlyBuckets]]</f>
        <v>45089.875</v>
      </c>
      <c r="E5709">
        <v>51.8</v>
      </c>
      <c r="F5709">
        <v>87.48</v>
      </c>
      <c r="G5709">
        <v>48.2</v>
      </c>
      <c r="H5709">
        <v>30.09</v>
      </c>
      <c r="I5709">
        <v>3</v>
      </c>
      <c r="J5709" t="s">
        <v>13</v>
      </c>
    </row>
    <row r="5710" spans="1:12" x14ac:dyDescent="0.25">
      <c r="A5710" s="1">
        <v>45089</v>
      </c>
      <c r="B5710" s="7">
        <v>0.88541666666666663</v>
      </c>
      <c r="C5710" s="7">
        <v>0.875</v>
      </c>
      <c r="D5710" s="8">
        <f>Weather[[#This Row],[Date]]+Weather[[#This Row],[WeatherHourlyBuckets]]</f>
        <v>45089.875</v>
      </c>
      <c r="E5710">
        <v>51.8</v>
      </c>
      <c r="F5710">
        <v>87.48</v>
      </c>
      <c r="G5710">
        <v>48.2</v>
      </c>
      <c r="H5710">
        <v>30.09</v>
      </c>
      <c r="I5710">
        <v>4</v>
      </c>
      <c r="J5710" t="s">
        <v>14</v>
      </c>
    </row>
    <row r="5711" spans="1:12" x14ac:dyDescent="0.25">
      <c r="A5711" s="1">
        <v>45089</v>
      </c>
      <c r="B5711" s="7">
        <v>0.88194444444444442</v>
      </c>
      <c r="C5711" s="7">
        <v>0.875</v>
      </c>
      <c r="D5711" s="8">
        <f>Weather[[#This Row],[Date]]+Weather[[#This Row],[WeatherHourlyBuckets]]</f>
        <v>45089.875</v>
      </c>
      <c r="E5711">
        <v>51.8</v>
      </c>
      <c r="F5711">
        <v>87.48</v>
      </c>
      <c r="G5711">
        <v>48.2</v>
      </c>
      <c r="H5711">
        <v>30.09</v>
      </c>
      <c r="I5711">
        <v>4</v>
      </c>
      <c r="J5711" t="s">
        <v>14</v>
      </c>
    </row>
    <row r="5712" spans="1:12" x14ac:dyDescent="0.25">
      <c r="A5712" s="1">
        <v>45089</v>
      </c>
      <c r="B5712" s="7">
        <v>0.87847222222222221</v>
      </c>
      <c r="C5712" s="7">
        <v>0.875</v>
      </c>
      <c r="D5712" s="8">
        <f>Weather[[#This Row],[Date]]+Weather[[#This Row],[WeatherHourlyBuckets]]</f>
        <v>45089.875</v>
      </c>
      <c r="E5712">
        <v>51.8</v>
      </c>
      <c r="F5712">
        <v>87.48</v>
      </c>
      <c r="G5712">
        <v>48.2</v>
      </c>
      <c r="H5712">
        <v>30.09</v>
      </c>
      <c r="I5712">
        <v>3</v>
      </c>
      <c r="J5712" t="s">
        <v>15</v>
      </c>
    </row>
    <row r="5713" spans="1:10" x14ac:dyDescent="0.25">
      <c r="A5713" s="1">
        <v>45089</v>
      </c>
      <c r="B5713" s="7">
        <v>0.875</v>
      </c>
      <c r="C5713" s="7">
        <v>0.875</v>
      </c>
      <c r="D5713" s="8">
        <f>Weather[[#This Row],[Date]]+Weather[[#This Row],[WeatherHourlyBuckets]]</f>
        <v>45089.875</v>
      </c>
      <c r="E5713">
        <v>51.8</v>
      </c>
      <c r="F5713">
        <v>87.48</v>
      </c>
      <c r="G5713">
        <v>48.2</v>
      </c>
      <c r="H5713">
        <v>30.09</v>
      </c>
      <c r="I5713">
        <v>4</v>
      </c>
      <c r="J5713" t="s">
        <v>16</v>
      </c>
    </row>
    <row r="5714" spans="1:10" x14ac:dyDescent="0.25">
      <c r="A5714" s="1">
        <v>45089</v>
      </c>
      <c r="B5714" s="7">
        <v>0.87152777777777779</v>
      </c>
      <c r="C5714" s="7">
        <v>0.83333333333333337</v>
      </c>
      <c r="D5714" s="8">
        <f>Weather[[#This Row],[Date]]+Weather[[#This Row],[WeatherHourlyBuckets]]</f>
        <v>45089.833333333336</v>
      </c>
      <c r="E5714">
        <v>51.8</v>
      </c>
      <c r="F5714">
        <v>87.48</v>
      </c>
      <c r="G5714">
        <v>48.2</v>
      </c>
      <c r="H5714">
        <v>30.09</v>
      </c>
      <c r="I5714">
        <v>5</v>
      </c>
      <c r="J5714" t="s">
        <v>16</v>
      </c>
    </row>
    <row r="5715" spans="1:10" x14ac:dyDescent="0.25">
      <c r="A5715" s="1">
        <v>45089</v>
      </c>
      <c r="B5715" s="7">
        <v>0.86805555555555558</v>
      </c>
      <c r="C5715" s="7">
        <v>0.83333333333333337</v>
      </c>
      <c r="D5715" s="8">
        <f>Weather[[#This Row],[Date]]+Weather[[#This Row],[WeatherHourlyBuckets]]</f>
        <v>45089.833333333336</v>
      </c>
      <c r="E5715">
        <v>51.8</v>
      </c>
      <c r="F5715">
        <v>87.48</v>
      </c>
      <c r="G5715">
        <v>48.2</v>
      </c>
      <c r="H5715">
        <v>30.08</v>
      </c>
      <c r="I5715">
        <v>5</v>
      </c>
      <c r="J5715" t="s">
        <v>16</v>
      </c>
    </row>
    <row r="5716" spans="1:10" x14ac:dyDescent="0.25">
      <c r="A5716" s="1">
        <v>45089</v>
      </c>
      <c r="B5716" s="7">
        <v>0.86458333333333337</v>
      </c>
      <c r="C5716" s="7">
        <v>0.83333333333333337</v>
      </c>
      <c r="D5716" s="8">
        <f>Weather[[#This Row],[Date]]+Weather[[#This Row],[WeatherHourlyBuckets]]</f>
        <v>45089.833333333336</v>
      </c>
      <c r="E5716">
        <v>51.8</v>
      </c>
      <c r="F5716">
        <v>87.48</v>
      </c>
      <c r="G5716">
        <v>48.2</v>
      </c>
      <c r="H5716">
        <v>30.08</v>
      </c>
      <c r="I5716">
        <v>3</v>
      </c>
      <c r="J5716" t="s">
        <v>17</v>
      </c>
    </row>
    <row r="5717" spans="1:10" x14ac:dyDescent="0.25">
      <c r="A5717" s="1">
        <v>45089</v>
      </c>
      <c r="B5717" s="7">
        <v>0.86111111111111116</v>
      </c>
      <c r="C5717" s="7">
        <v>0.83333333333333337</v>
      </c>
      <c r="D5717" s="8">
        <f>Weather[[#This Row],[Date]]+Weather[[#This Row],[WeatherHourlyBuckets]]</f>
        <v>45089.833333333336</v>
      </c>
      <c r="E5717">
        <v>51.8</v>
      </c>
      <c r="F5717">
        <v>87.48</v>
      </c>
      <c r="G5717">
        <v>48.2</v>
      </c>
      <c r="H5717">
        <v>30.08</v>
      </c>
      <c r="I5717">
        <v>3</v>
      </c>
      <c r="J5717" t="s">
        <v>16</v>
      </c>
    </row>
    <row r="5718" spans="1:10" x14ac:dyDescent="0.25">
      <c r="A5718" s="1">
        <v>45089</v>
      </c>
      <c r="B5718" s="7">
        <v>0.85763888888888884</v>
      </c>
      <c r="C5718" s="7">
        <v>0.83333333333333337</v>
      </c>
      <c r="D5718" s="8">
        <f>Weather[[#This Row],[Date]]+Weather[[#This Row],[WeatherHourlyBuckets]]</f>
        <v>45089.833333333336</v>
      </c>
      <c r="E5718">
        <v>51.8</v>
      </c>
      <c r="F5718">
        <v>87.48</v>
      </c>
      <c r="G5718">
        <v>48.2</v>
      </c>
      <c r="H5718">
        <v>30.07</v>
      </c>
      <c r="I5718">
        <v>4</v>
      </c>
      <c r="J5718" t="s">
        <v>18</v>
      </c>
    </row>
    <row r="5719" spans="1:10" x14ac:dyDescent="0.25">
      <c r="A5719" s="1">
        <v>45089</v>
      </c>
      <c r="B5719" s="7">
        <v>0.85416666666666663</v>
      </c>
      <c r="C5719" s="7">
        <v>0.83333333333333337</v>
      </c>
      <c r="D5719" s="8">
        <f>Weather[[#This Row],[Date]]+Weather[[#This Row],[WeatherHourlyBuckets]]</f>
        <v>45089.833333333336</v>
      </c>
      <c r="E5719">
        <v>51.8</v>
      </c>
      <c r="F5719">
        <v>87.48</v>
      </c>
      <c r="G5719">
        <v>48.2</v>
      </c>
      <c r="H5719">
        <v>30.07</v>
      </c>
      <c r="I5719">
        <v>4</v>
      </c>
      <c r="J5719" t="s">
        <v>19</v>
      </c>
    </row>
    <row r="5720" spans="1:10" x14ac:dyDescent="0.25">
      <c r="A5720" s="1">
        <v>45089</v>
      </c>
      <c r="B5720" s="7">
        <v>0.84027777777777779</v>
      </c>
      <c r="C5720" s="7">
        <v>0.83333333333333337</v>
      </c>
      <c r="D5720" s="8">
        <f>Weather[[#This Row],[Date]]+Weather[[#This Row],[WeatherHourlyBuckets]]</f>
        <v>45089.833333333336</v>
      </c>
      <c r="E5720">
        <v>51.8</v>
      </c>
      <c r="F5720">
        <v>87.48</v>
      </c>
      <c r="G5720">
        <v>48.2</v>
      </c>
      <c r="H5720">
        <v>30.06</v>
      </c>
      <c r="J5720" t="s">
        <v>20</v>
      </c>
    </row>
    <row r="5721" spans="1:10" x14ac:dyDescent="0.25">
      <c r="A5721" s="1">
        <v>45089</v>
      </c>
      <c r="B5721" s="7">
        <v>0.83680555555555558</v>
      </c>
      <c r="C5721" s="7">
        <v>0.83333333333333337</v>
      </c>
      <c r="D5721" s="8">
        <f>Weather[[#This Row],[Date]]+Weather[[#This Row],[WeatherHourlyBuckets]]</f>
        <v>45089.833333333336</v>
      </c>
      <c r="E5721">
        <v>51.8</v>
      </c>
      <c r="F5721">
        <v>87.48</v>
      </c>
      <c r="G5721">
        <v>48.2</v>
      </c>
      <c r="H5721">
        <v>30.06</v>
      </c>
      <c r="J5721" t="s">
        <v>20</v>
      </c>
    </row>
    <row r="5722" spans="1:10" x14ac:dyDescent="0.25">
      <c r="A5722" s="1">
        <v>45089</v>
      </c>
      <c r="B5722" s="7">
        <v>0.83333333333333337</v>
      </c>
      <c r="C5722" s="7">
        <v>0.83333333333333337</v>
      </c>
      <c r="D5722" s="8">
        <f>Weather[[#This Row],[Date]]+Weather[[#This Row],[WeatherHourlyBuckets]]</f>
        <v>45089.833333333336</v>
      </c>
      <c r="E5722">
        <v>51.8</v>
      </c>
      <c r="F5722">
        <v>87.48</v>
      </c>
      <c r="G5722">
        <v>48.2</v>
      </c>
      <c r="H5722">
        <v>30.06</v>
      </c>
      <c r="J5722" t="s">
        <v>20</v>
      </c>
    </row>
    <row r="5723" spans="1:10" x14ac:dyDescent="0.25">
      <c r="A5723" s="1">
        <v>45089</v>
      </c>
      <c r="B5723" s="7">
        <v>0.82986111111111116</v>
      </c>
      <c r="C5723" s="7">
        <v>0.79166666666666663</v>
      </c>
      <c r="D5723" s="8">
        <f>Weather[[#This Row],[Date]]+Weather[[#This Row],[WeatherHourlyBuckets]]</f>
        <v>45089.791666666664</v>
      </c>
      <c r="E5723">
        <v>51.8</v>
      </c>
      <c r="F5723">
        <v>87.48</v>
      </c>
      <c r="G5723">
        <v>48.2</v>
      </c>
      <c r="H5723">
        <v>30.06</v>
      </c>
      <c r="J5723" t="s">
        <v>20</v>
      </c>
    </row>
    <row r="5724" spans="1:10" x14ac:dyDescent="0.25">
      <c r="A5724" s="1">
        <v>45089</v>
      </c>
      <c r="B5724" s="7">
        <v>0.82638888888888884</v>
      </c>
      <c r="C5724" s="7">
        <v>0.79166666666666663</v>
      </c>
      <c r="D5724" s="8">
        <f>Weather[[#This Row],[Date]]+Weather[[#This Row],[WeatherHourlyBuckets]]</f>
        <v>45089.791666666664</v>
      </c>
      <c r="E5724">
        <v>51.8</v>
      </c>
      <c r="F5724">
        <v>87.48</v>
      </c>
      <c r="G5724">
        <v>48.2</v>
      </c>
      <c r="H5724">
        <v>30.05</v>
      </c>
      <c r="J5724" t="s">
        <v>20</v>
      </c>
    </row>
    <row r="5725" spans="1:10" x14ac:dyDescent="0.25">
      <c r="A5725" s="1">
        <v>45089</v>
      </c>
      <c r="B5725" s="7">
        <v>0.82291666666666663</v>
      </c>
      <c r="C5725" s="7">
        <v>0.79166666666666663</v>
      </c>
      <c r="D5725" s="8">
        <f>Weather[[#This Row],[Date]]+Weather[[#This Row],[WeatherHourlyBuckets]]</f>
        <v>45089.791666666664</v>
      </c>
      <c r="E5725">
        <v>51.8</v>
      </c>
      <c r="F5725">
        <v>87.48</v>
      </c>
      <c r="G5725">
        <v>48.2</v>
      </c>
      <c r="H5725">
        <v>30.05</v>
      </c>
      <c r="J5725" t="s">
        <v>20</v>
      </c>
    </row>
    <row r="5726" spans="1:10" x14ac:dyDescent="0.25">
      <c r="A5726" s="1">
        <v>45089</v>
      </c>
      <c r="B5726" s="7">
        <v>0.78472222222222221</v>
      </c>
      <c r="C5726" s="7">
        <v>0.75</v>
      </c>
      <c r="D5726" s="8">
        <f>Weather[[#This Row],[Date]]+Weather[[#This Row],[WeatherHourlyBuckets]]</f>
        <v>45089.75</v>
      </c>
      <c r="E5726">
        <v>51.8</v>
      </c>
      <c r="F5726">
        <v>87.48</v>
      </c>
      <c r="G5726">
        <v>48.2</v>
      </c>
      <c r="H5726">
        <v>30.03</v>
      </c>
      <c r="I5726">
        <v>3</v>
      </c>
      <c r="J5726" t="s">
        <v>21</v>
      </c>
    </row>
    <row r="5727" spans="1:10" x14ac:dyDescent="0.25">
      <c r="A5727" s="1">
        <v>45089</v>
      </c>
      <c r="B5727" s="7">
        <v>0.78125</v>
      </c>
      <c r="C5727" s="7">
        <v>0.75</v>
      </c>
      <c r="D5727" s="8">
        <f>Weather[[#This Row],[Date]]+Weather[[#This Row],[WeatherHourlyBuckets]]</f>
        <v>45089.75</v>
      </c>
      <c r="E5727">
        <v>51.8</v>
      </c>
      <c r="F5727">
        <v>87.48</v>
      </c>
      <c r="G5727">
        <v>48.2</v>
      </c>
      <c r="H5727">
        <v>30.02</v>
      </c>
      <c r="J5727" t="s">
        <v>20</v>
      </c>
    </row>
    <row r="5728" spans="1:10" x14ac:dyDescent="0.25">
      <c r="A5728" s="1">
        <v>45089</v>
      </c>
      <c r="B5728" s="7">
        <v>0.77777777777777779</v>
      </c>
      <c r="C5728" s="7">
        <v>0.75</v>
      </c>
      <c r="D5728" s="8">
        <f>Weather[[#This Row],[Date]]+Weather[[#This Row],[WeatherHourlyBuckets]]</f>
        <v>45089.75</v>
      </c>
      <c r="E5728">
        <v>51.8</v>
      </c>
      <c r="F5728">
        <v>87.48</v>
      </c>
      <c r="G5728">
        <v>48.2</v>
      </c>
      <c r="H5728">
        <v>30.02</v>
      </c>
      <c r="I5728">
        <v>3</v>
      </c>
      <c r="J5728" t="s">
        <v>21</v>
      </c>
    </row>
    <row r="5729" spans="1:10" x14ac:dyDescent="0.25">
      <c r="A5729" s="1">
        <v>45089</v>
      </c>
      <c r="B5729" s="7">
        <v>0.77430555555555558</v>
      </c>
      <c r="C5729" s="7">
        <v>0.75</v>
      </c>
      <c r="D5729" s="8">
        <f>Weather[[#This Row],[Date]]+Weather[[#This Row],[WeatherHourlyBuckets]]</f>
        <v>45089.75</v>
      </c>
      <c r="E5729">
        <v>51.8</v>
      </c>
      <c r="F5729">
        <v>87.48</v>
      </c>
      <c r="G5729">
        <v>48.2</v>
      </c>
      <c r="H5729">
        <v>30.01</v>
      </c>
      <c r="I5729">
        <v>3</v>
      </c>
      <c r="J5729" t="s">
        <v>12</v>
      </c>
    </row>
    <row r="5730" spans="1:10" x14ac:dyDescent="0.25">
      <c r="A5730" s="1">
        <v>45089</v>
      </c>
      <c r="B5730" s="7">
        <v>0.77083333333333337</v>
      </c>
      <c r="C5730" s="7">
        <v>0.75</v>
      </c>
      <c r="D5730" s="8">
        <f>Weather[[#This Row],[Date]]+Weather[[#This Row],[WeatherHourlyBuckets]]</f>
        <v>45089.75</v>
      </c>
      <c r="E5730">
        <v>51.8</v>
      </c>
      <c r="F5730">
        <v>87.48</v>
      </c>
      <c r="G5730">
        <v>48.2</v>
      </c>
      <c r="H5730">
        <v>30.01</v>
      </c>
      <c r="J5730" t="s">
        <v>20</v>
      </c>
    </row>
    <row r="5731" spans="1:10" x14ac:dyDescent="0.25">
      <c r="A5731" s="1">
        <v>45089</v>
      </c>
      <c r="B5731" s="7">
        <v>0.75694444444444442</v>
      </c>
      <c r="C5731" s="7">
        <v>0.75</v>
      </c>
      <c r="D5731" s="8">
        <f>Weather[[#This Row],[Date]]+Weather[[#This Row],[WeatherHourlyBuckets]]</f>
        <v>45089.75</v>
      </c>
      <c r="E5731">
        <v>51.8</v>
      </c>
      <c r="F5731">
        <v>87.48</v>
      </c>
      <c r="G5731">
        <v>48.2</v>
      </c>
      <c r="H5731">
        <v>30.02</v>
      </c>
      <c r="I5731">
        <v>6</v>
      </c>
      <c r="J5731" t="s">
        <v>12</v>
      </c>
    </row>
    <row r="5732" spans="1:10" x14ac:dyDescent="0.25">
      <c r="A5732" s="1">
        <v>45089</v>
      </c>
      <c r="B5732" s="7">
        <v>0.75347222222222221</v>
      </c>
      <c r="C5732" s="7">
        <v>0.75</v>
      </c>
      <c r="D5732" s="8">
        <f>Weather[[#This Row],[Date]]+Weather[[#This Row],[WeatherHourlyBuckets]]</f>
        <v>45089.75</v>
      </c>
      <c r="E5732">
        <v>51.8</v>
      </c>
      <c r="F5732">
        <v>87.48</v>
      </c>
      <c r="G5732">
        <v>48.2</v>
      </c>
      <c r="H5732">
        <v>30.02</v>
      </c>
      <c r="I5732">
        <v>5</v>
      </c>
      <c r="J5732" t="s">
        <v>22</v>
      </c>
    </row>
    <row r="5733" spans="1:10" x14ac:dyDescent="0.25">
      <c r="A5733" s="1">
        <v>45089</v>
      </c>
      <c r="B5733" s="7">
        <v>0.75</v>
      </c>
      <c r="C5733" s="7">
        <v>0.75</v>
      </c>
      <c r="D5733" s="8">
        <f>Weather[[#This Row],[Date]]+Weather[[#This Row],[WeatherHourlyBuckets]]</f>
        <v>45089.75</v>
      </c>
      <c r="E5733">
        <v>51.8</v>
      </c>
      <c r="F5733">
        <v>87.48</v>
      </c>
      <c r="G5733">
        <v>48.2</v>
      </c>
      <c r="H5733">
        <v>30.02</v>
      </c>
      <c r="I5733">
        <v>5</v>
      </c>
      <c r="J5733" t="s">
        <v>22</v>
      </c>
    </row>
    <row r="5734" spans="1:10" x14ac:dyDescent="0.25">
      <c r="A5734" s="1">
        <v>45089</v>
      </c>
      <c r="B5734" s="7">
        <v>0.74652777777777779</v>
      </c>
      <c r="C5734" s="7">
        <v>0.70833333333333337</v>
      </c>
      <c r="D5734" s="8">
        <f>Weather[[#This Row],[Date]]+Weather[[#This Row],[WeatherHourlyBuckets]]</f>
        <v>45089.708333333336</v>
      </c>
      <c r="E5734">
        <v>51.8</v>
      </c>
      <c r="F5734">
        <v>87.48</v>
      </c>
      <c r="G5734">
        <v>48.2</v>
      </c>
      <c r="H5734">
        <v>30.02</v>
      </c>
      <c r="I5734">
        <v>6</v>
      </c>
      <c r="J5734" t="s">
        <v>22</v>
      </c>
    </row>
    <row r="5735" spans="1:10" x14ac:dyDescent="0.25">
      <c r="A5735" s="1">
        <v>45089</v>
      </c>
      <c r="B5735" s="7">
        <v>0.74305555555555558</v>
      </c>
      <c r="C5735" s="7">
        <v>0.70833333333333337</v>
      </c>
      <c r="D5735" s="8">
        <f>Weather[[#This Row],[Date]]+Weather[[#This Row],[WeatherHourlyBuckets]]</f>
        <v>45089.708333333336</v>
      </c>
      <c r="E5735">
        <v>51.8</v>
      </c>
      <c r="F5735">
        <v>87.48</v>
      </c>
      <c r="G5735">
        <v>48.2</v>
      </c>
      <c r="H5735">
        <v>30.02</v>
      </c>
      <c r="I5735">
        <v>5</v>
      </c>
      <c r="J5735" t="s">
        <v>13</v>
      </c>
    </row>
    <row r="5736" spans="1:10" x14ac:dyDescent="0.25">
      <c r="A5736" s="1">
        <v>45089</v>
      </c>
      <c r="B5736" s="7">
        <v>0.72916666666666663</v>
      </c>
      <c r="C5736" s="7">
        <v>0.70833333333333337</v>
      </c>
      <c r="D5736" s="8">
        <f>Weather[[#This Row],[Date]]+Weather[[#This Row],[WeatherHourlyBuckets]]</f>
        <v>45089.708333333336</v>
      </c>
      <c r="E5736">
        <v>51.8</v>
      </c>
      <c r="F5736">
        <v>87.48</v>
      </c>
      <c r="G5736">
        <v>48.2</v>
      </c>
      <c r="H5736">
        <v>30.02</v>
      </c>
      <c r="I5736">
        <v>5</v>
      </c>
      <c r="J5736" t="s">
        <v>22</v>
      </c>
    </row>
    <row r="5737" spans="1:10" x14ac:dyDescent="0.25">
      <c r="A5737" s="1">
        <v>45089</v>
      </c>
      <c r="B5737" s="7">
        <v>0.71180555555555558</v>
      </c>
      <c r="C5737" s="7">
        <v>0.70833333333333337</v>
      </c>
      <c r="D5737" s="8">
        <f>Weather[[#This Row],[Date]]+Weather[[#This Row],[WeatherHourlyBuckets]]</f>
        <v>45089.708333333336</v>
      </c>
      <c r="E5737">
        <v>51.8</v>
      </c>
      <c r="F5737">
        <v>87.48</v>
      </c>
      <c r="G5737">
        <v>48.2</v>
      </c>
      <c r="H5737">
        <v>30.02</v>
      </c>
      <c r="I5737">
        <v>5</v>
      </c>
      <c r="J5737" t="s">
        <v>11</v>
      </c>
    </row>
    <row r="5738" spans="1:10" x14ac:dyDescent="0.25">
      <c r="A5738" s="1">
        <v>45089</v>
      </c>
      <c r="B5738" s="7">
        <v>0.70486111111111116</v>
      </c>
      <c r="C5738" s="7">
        <v>0.66666666666666663</v>
      </c>
      <c r="D5738" s="8">
        <f>Weather[[#This Row],[Date]]+Weather[[#This Row],[WeatherHourlyBuckets]]</f>
        <v>45089.666666666664</v>
      </c>
      <c r="E5738">
        <v>51.8</v>
      </c>
      <c r="F5738">
        <v>87.48</v>
      </c>
      <c r="G5738">
        <v>48.2</v>
      </c>
      <c r="H5738">
        <v>30.01</v>
      </c>
      <c r="I5738">
        <v>5</v>
      </c>
      <c r="J5738" t="s">
        <v>12</v>
      </c>
    </row>
    <row r="5739" spans="1:10" x14ac:dyDescent="0.25">
      <c r="A5739" s="1">
        <v>45089</v>
      </c>
      <c r="B5739" s="7">
        <v>0.69791666666666663</v>
      </c>
      <c r="C5739" s="7">
        <v>0.66666666666666663</v>
      </c>
      <c r="D5739" s="8">
        <f>Weather[[#This Row],[Date]]+Weather[[#This Row],[WeatherHourlyBuckets]]</f>
        <v>45089.666666666664</v>
      </c>
      <c r="E5739">
        <v>51.8</v>
      </c>
      <c r="F5739">
        <v>87.48</v>
      </c>
      <c r="G5739">
        <v>48.2</v>
      </c>
      <c r="H5739">
        <v>30.01</v>
      </c>
      <c r="I5739">
        <v>4</v>
      </c>
      <c r="J5739" t="s">
        <v>21</v>
      </c>
    </row>
    <row r="5740" spans="1:10" x14ac:dyDescent="0.25">
      <c r="A5740" s="1">
        <v>45089</v>
      </c>
      <c r="B5740" s="7">
        <v>0.69444444444444442</v>
      </c>
      <c r="C5740" s="7">
        <v>0.66666666666666663</v>
      </c>
      <c r="D5740" s="8">
        <f>Weather[[#This Row],[Date]]+Weather[[#This Row],[WeatherHourlyBuckets]]</f>
        <v>45089.666666666664</v>
      </c>
      <c r="E5740">
        <v>51.8</v>
      </c>
      <c r="F5740">
        <v>87.48</v>
      </c>
      <c r="G5740">
        <v>48.2</v>
      </c>
      <c r="H5740">
        <v>30.01</v>
      </c>
      <c r="I5740">
        <v>5</v>
      </c>
      <c r="J5740" t="s">
        <v>11</v>
      </c>
    </row>
    <row r="5741" spans="1:10" x14ac:dyDescent="0.25">
      <c r="A5741" s="1">
        <v>45089</v>
      </c>
      <c r="B5741" s="7">
        <v>0.69097222222222221</v>
      </c>
      <c r="C5741" s="7">
        <v>0.66666666666666663</v>
      </c>
      <c r="D5741" s="8">
        <f>Weather[[#This Row],[Date]]+Weather[[#This Row],[WeatherHourlyBuckets]]</f>
        <v>45089.666666666664</v>
      </c>
      <c r="E5741">
        <v>51.8</v>
      </c>
      <c r="F5741">
        <v>87.48</v>
      </c>
      <c r="G5741">
        <v>48.2</v>
      </c>
      <c r="H5741">
        <v>30.01</v>
      </c>
      <c r="I5741">
        <v>5</v>
      </c>
      <c r="J5741" t="s">
        <v>11</v>
      </c>
    </row>
    <row r="5742" spans="1:10" x14ac:dyDescent="0.25">
      <c r="A5742" s="1">
        <v>45089</v>
      </c>
      <c r="B5742" s="7">
        <v>0.6875</v>
      </c>
      <c r="C5742" s="7">
        <v>0.66666666666666663</v>
      </c>
      <c r="D5742" s="8">
        <f>Weather[[#This Row],[Date]]+Weather[[#This Row],[WeatherHourlyBuckets]]</f>
        <v>45089.666666666664</v>
      </c>
      <c r="E5742">
        <v>51.8</v>
      </c>
      <c r="F5742">
        <v>87.48</v>
      </c>
      <c r="G5742">
        <v>48.2</v>
      </c>
      <c r="H5742">
        <v>30.01</v>
      </c>
      <c r="I5742">
        <v>5</v>
      </c>
      <c r="J5742" t="s">
        <v>21</v>
      </c>
    </row>
    <row r="5743" spans="1:10" x14ac:dyDescent="0.25">
      <c r="A5743" s="1">
        <v>45089</v>
      </c>
      <c r="B5743" s="7">
        <v>0.67361111111111116</v>
      </c>
      <c r="C5743" s="7">
        <v>0.66666666666666663</v>
      </c>
      <c r="D5743" s="8">
        <f>Weather[[#This Row],[Date]]+Weather[[#This Row],[WeatherHourlyBuckets]]</f>
        <v>45089.666666666664</v>
      </c>
      <c r="E5743">
        <v>51.8</v>
      </c>
      <c r="F5743">
        <v>87.48</v>
      </c>
      <c r="G5743">
        <v>48.2</v>
      </c>
      <c r="H5743">
        <v>30.02</v>
      </c>
      <c r="I5743">
        <v>8</v>
      </c>
      <c r="J5743" t="s">
        <v>11</v>
      </c>
    </row>
    <row r="5744" spans="1:10" x14ac:dyDescent="0.25">
      <c r="A5744" s="1">
        <v>45089</v>
      </c>
      <c r="B5744" s="7">
        <v>0.67013888888888884</v>
      </c>
      <c r="C5744" s="7">
        <v>0.66666666666666663</v>
      </c>
      <c r="D5744" s="8">
        <f>Weather[[#This Row],[Date]]+Weather[[#This Row],[WeatherHourlyBuckets]]</f>
        <v>45089.666666666664</v>
      </c>
      <c r="E5744">
        <v>51.8</v>
      </c>
      <c r="F5744">
        <v>87.48</v>
      </c>
      <c r="G5744">
        <v>48.2</v>
      </c>
      <c r="H5744">
        <v>30.02</v>
      </c>
      <c r="I5744">
        <v>9</v>
      </c>
      <c r="J5744" t="s">
        <v>11</v>
      </c>
    </row>
    <row r="5745" spans="1:10" x14ac:dyDescent="0.25">
      <c r="A5745" s="1">
        <v>45089</v>
      </c>
      <c r="B5745" s="7">
        <v>0.66666666666666663</v>
      </c>
      <c r="C5745" s="7">
        <v>0.66666666666666663</v>
      </c>
      <c r="D5745" s="8">
        <f>Weather[[#This Row],[Date]]+Weather[[#This Row],[WeatherHourlyBuckets]]</f>
        <v>45089.666666666664</v>
      </c>
      <c r="E5745">
        <v>51.8</v>
      </c>
      <c r="F5745">
        <v>87.48</v>
      </c>
      <c r="G5745">
        <v>48.2</v>
      </c>
      <c r="H5745">
        <v>30.03</v>
      </c>
      <c r="I5745">
        <v>6</v>
      </c>
      <c r="J5745" t="s">
        <v>11</v>
      </c>
    </row>
    <row r="5746" spans="1:10" x14ac:dyDescent="0.25">
      <c r="A5746" s="1">
        <v>45089</v>
      </c>
      <c r="B5746" s="7">
        <v>0.66319444444444442</v>
      </c>
      <c r="C5746" s="7">
        <v>0.625</v>
      </c>
      <c r="D5746" s="8">
        <f>Weather[[#This Row],[Date]]+Weather[[#This Row],[WeatherHourlyBuckets]]</f>
        <v>45089.625</v>
      </c>
      <c r="E5746">
        <v>51.8</v>
      </c>
      <c r="F5746">
        <v>87.48</v>
      </c>
      <c r="G5746">
        <v>48.2</v>
      </c>
      <c r="H5746">
        <v>30.03</v>
      </c>
      <c r="I5746">
        <v>5</v>
      </c>
      <c r="J5746" t="s">
        <v>12</v>
      </c>
    </row>
    <row r="5747" spans="1:10" x14ac:dyDescent="0.25">
      <c r="A5747" s="1">
        <v>45089</v>
      </c>
      <c r="B5747" s="7">
        <v>0.63194444444444442</v>
      </c>
      <c r="C5747" s="7">
        <v>0.625</v>
      </c>
      <c r="D5747" s="8">
        <f>Weather[[#This Row],[Date]]+Weather[[#This Row],[WeatherHourlyBuckets]]</f>
        <v>45089.625</v>
      </c>
      <c r="E5747">
        <v>51.8</v>
      </c>
      <c r="F5747">
        <v>87.48</v>
      </c>
      <c r="G5747">
        <v>48.2</v>
      </c>
      <c r="H5747">
        <v>30.02</v>
      </c>
      <c r="I5747">
        <v>7</v>
      </c>
      <c r="J5747" t="s">
        <v>22</v>
      </c>
    </row>
    <row r="5748" spans="1:10" x14ac:dyDescent="0.25">
      <c r="A5748" s="1">
        <v>45089</v>
      </c>
      <c r="B5748" s="7">
        <v>0.62847222222222221</v>
      </c>
      <c r="C5748" s="7">
        <v>0.625</v>
      </c>
      <c r="D5748" s="8">
        <f>Weather[[#This Row],[Date]]+Weather[[#This Row],[WeatherHourlyBuckets]]</f>
        <v>45089.625</v>
      </c>
      <c r="E5748">
        <v>51.8</v>
      </c>
      <c r="F5748">
        <v>87.48</v>
      </c>
      <c r="G5748">
        <v>48.2</v>
      </c>
      <c r="H5748">
        <v>30.02</v>
      </c>
      <c r="I5748">
        <v>6</v>
      </c>
      <c r="J5748" t="s">
        <v>13</v>
      </c>
    </row>
    <row r="5749" spans="1:10" x14ac:dyDescent="0.25">
      <c r="A5749" s="1">
        <v>45089</v>
      </c>
      <c r="B5749" s="7">
        <v>0.625</v>
      </c>
      <c r="C5749" s="7">
        <v>0.625</v>
      </c>
      <c r="D5749" s="8">
        <f>Weather[[#This Row],[Date]]+Weather[[#This Row],[WeatherHourlyBuckets]]</f>
        <v>45089.625</v>
      </c>
      <c r="E5749">
        <v>51.8</v>
      </c>
      <c r="F5749">
        <v>87.48</v>
      </c>
      <c r="G5749">
        <v>48.2</v>
      </c>
      <c r="H5749">
        <v>30.02</v>
      </c>
      <c r="I5749">
        <v>8</v>
      </c>
      <c r="J5749" t="s">
        <v>13</v>
      </c>
    </row>
    <row r="5750" spans="1:10" x14ac:dyDescent="0.25">
      <c r="A5750" s="1">
        <v>45089</v>
      </c>
      <c r="B5750" s="7">
        <v>0.62152777777777779</v>
      </c>
      <c r="C5750" s="7">
        <v>0.58333333333333337</v>
      </c>
      <c r="D5750" s="8">
        <f>Weather[[#This Row],[Date]]+Weather[[#This Row],[WeatherHourlyBuckets]]</f>
        <v>45089.583333333336</v>
      </c>
      <c r="E5750">
        <v>51.8</v>
      </c>
      <c r="F5750">
        <v>87.48</v>
      </c>
      <c r="G5750">
        <v>48.2</v>
      </c>
      <c r="H5750">
        <v>30.02</v>
      </c>
      <c r="I5750">
        <v>7</v>
      </c>
      <c r="J5750" t="s">
        <v>23</v>
      </c>
    </row>
    <row r="5751" spans="1:10" x14ac:dyDescent="0.25">
      <c r="A5751" s="1">
        <v>45089</v>
      </c>
      <c r="B5751" s="7">
        <v>0.27430555555555558</v>
      </c>
      <c r="C5751" s="7">
        <v>0.25</v>
      </c>
      <c r="D5751" s="8">
        <f>Weather[[#This Row],[Date]]+Weather[[#This Row],[WeatherHourlyBuckets]]</f>
        <v>45089.25</v>
      </c>
      <c r="E5751">
        <v>51.8</v>
      </c>
      <c r="F5751">
        <v>87.48</v>
      </c>
      <c r="G5751">
        <v>48.2</v>
      </c>
      <c r="H5751">
        <v>30.08</v>
      </c>
      <c r="I5751">
        <v>9</v>
      </c>
      <c r="J5751" t="s">
        <v>11</v>
      </c>
    </row>
    <row r="5752" spans="1:10" x14ac:dyDescent="0.25">
      <c r="A5752" s="1">
        <v>45089</v>
      </c>
      <c r="B5752" s="7">
        <v>0.26041666666666669</v>
      </c>
      <c r="C5752" s="7">
        <v>0.25</v>
      </c>
      <c r="D5752" s="8">
        <f>Weather[[#This Row],[Date]]+Weather[[#This Row],[WeatherHourlyBuckets]]</f>
        <v>45089.25</v>
      </c>
      <c r="E5752">
        <v>51.8</v>
      </c>
      <c r="F5752">
        <v>87.48</v>
      </c>
      <c r="G5752">
        <v>48.2</v>
      </c>
      <c r="H5752">
        <v>30.07</v>
      </c>
      <c r="I5752">
        <v>10</v>
      </c>
      <c r="J5752" t="s">
        <v>21</v>
      </c>
    </row>
    <row r="5753" spans="1:10" x14ac:dyDescent="0.25">
      <c r="A5753" s="1">
        <v>45089</v>
      </c>
      <c r="B5753" s="7">
        <v>0.25347222222222221</v>
      </c>
      <c r="C5753" s="7">
        <v>0.25</v>
      </c>
      <c r="D5753" s="8">
        <f>Weather[[#This Row],[Date]]+Weather[[#This Row],[WeatherHourlyBuckets]]</f>
        <v>45089.25</v>
      </c>
      <c r="E5753">
        <v>51.8</v>
      </c>
      <c r="F5753">
        <v>87.48</v>
      </c>
      <c r="G5753">
        <v>48.2</v>
      </c>
      <c r="H5753">
        <v>30.07</v>
      </c>
      <c r="I5753">
        <v>12</v>
      </c>
      <c r="J5753" t="s">
        <v>21</v>
      </c>
    </row>
    <row r="5754" spans="1:10" x14ac:dyDescent="0.25">
      <c r="A5754" s="1">
        <v>45089</v>
      </c>
      <c r="B5754" s="7">
        <v>0.25</v>
      </c>
      <c r="C5754" s="7">
        <v>0.25</v>
      </c>
      <c r="D5754" s="8">
        <f>Weather[[#This Row],[Date]]+Weather[[#This Row],[WeatherHourlyBuckets]]</f>
        <v>45089.25</v>
      </c>
      <c r="E5754">
        <v>51.8</v>
      </c>
      <c r="F5754">
        <v>87.48</v>
      </c>
      <c r="G5754">
        <v>48.2</v>
      </c>
      <c r="H5754">
        <v>30.07</v>
      </c>
      <c r="I5754">
        <v>13</v>
      </c>
      <c r="J5754" t="s">
        <v>21</v>
      </c>
    </row>
    <row r="5755" spans="1:10" x14ac:dyDescent="0.25">
      <c r="A5755" s="1">
        <v>45089</v>
      </c>
      <c r="B5755" s="7">
        <v>0.24652777777777779</v>
      </c>
      <c r="C5755" s="7">
        <v>0.20833333333333334</v>
      </c>
      <c r="D5755" s="8">
        <f>Weather[[#This Row],[Date]]+Weather[[#This Row],[WeatherHourlyBuckets]]</f>
        <v>45089.208333333336</v>
      </c>
      <c r="E5755">
        <v>51.8</v>
      </c>
      <c r="F5755">
        <v>87.48</v>
      </c>
      <c r="G5755">
        <v>48.2</v>
      </c>
      <c r="H5755">
        <v>30.07</v>
      </c>
      <c r="I5755">
        <v>14</v>
      </c>
      <c r="J5755" t="s">
        <v>11</v>
      </c>
    </row>
    <row r="5756" spans="1:10" x14ac:dyDescent="0.25">
      <c r="A5756" s="1">
        <v>45089</v>
      </c>
      <c r="B5756" s="7">
        <v>0.24305555555555555</v>
      </c>
      <c r="C5756" s="7">
        <v>0.20833333333333334</v>
      </c>
      <c r="D5756" s="8">
        <f>Weather[[#This Row],[Date]]+Weather[[#This Row],[WeatherHourlyBuckets]]</f>
        <v>45089.208333333336</v>
      </c>
      <c r="E5756">
        <v>51.8</v>
      </c>
      <c r="F5756">
        <v>87.48</v>
      </c>
      <c r="G5756">
        <v>48.2</v>
      </c>
      <c r="H5756">
        <v>30.07</v>
      </c>
      <c r="I5756">
        <v>15</v>
      </c>
      <c r="J5756" t="s">
        <v>11</v>
      </c>
    </row>
    <row r="5757" spans="1:10" x14ac:dyDescent="0.25">
      <c r="A5757" s="1">
        <v>45089</v>
      </c>
      <c r="B5757" s="7">
        <v>0.23958333333333334</v>
      </c>
      <c r="C5757" s="7">
        <v>0.20833333333333334</v>
      </c>
      <c r="D5757" s="8">
        <f>Weather[[#This Row],[Date]]+Weather[[#This Row],[WeatherHourlyBuckets]]</f>
        <v>45089.208333333336</v>
      </c>
      <c r="E5757">
        <v>51.8</v>
      </c>
      <c r="F5757">
        <v>87.48</v>
      </c>
      <c r="G5757">
        <v>48.2</v>
      </c>
      <c r="H5757">
        <v>30.07</v>
      </c>
      <c r="I5757">
        <v>13</v>
      </c>
      <c r="J5757" t="s">
        <v>11</v>
      </c>
    </row>
    <row r="5758" spans="1:10" x14ac:dyDescent="0.25">
      <c r="A5758" s="1">
        <v>45089</v>
      </c>
      <c r="B5758" s="7">
        <v>0.22916666666666666</v>
      </c>
      <c r="C5758" s="7">
        <v>0.20833333333333334</v>
      </c>
      <c r="D5758" s="8">
        <f>Weather[[#This Row],[Date]]+Weather[[#This Row],[WeatherHourlyBuckets]]</f>
        <v>45089.208333333336</v>
      </c>
      <c r="E5758">
        <v>51.8</v>
      </c>
      <c r="F5758">
        <v>87.48</v>
      </c>
      <c r="G5758">
        <v>48.2</v>
      </c>
      <c r="H5758">
        <v>30.08</v>
      </c>
      <c r="I5758">
        <v>9</v>
      </c>
      <c r="J5758" t="s">
        <v>11</v>
      </c>
    </row>
    <row r="5759" spans="1:10" x14ac:dyDescent="0.25">
      <c r="A5759" s="1">
        <v>45089</v>
      </c>
      <c r="B5759" s="7">
        <v>0.22569444444444445</v>
      </c>
      <c r="C5759" s="7">
        <v>0.20833333333333334</v>
      </c>
      <c r="D5759" s="8">
        <f>Weather[[#This Row],[Date]]+Weather[[#This Row],[WeatherHourlyBuckets]]</f>
        <v>45089.208333333336</v>
      </c>
      <c r="E5759">
        <v>51.8</v>
      </c>
      <c r="F5759">
        <v>87.48</v>
      </c>
      <c r="G5759">
        <v>48.2</v>
      </c>
      <c r="H5759">
        <v>30.08</v>
      </c>
      <c r="I5759">
        <v>11</v>
      </c>
      <c r="J5759" t="s">
        <v>11</v>
      </c>
    </row>
    <row r="5760" spans="1:10" x14ac:dyDescent="0.25">
      <c r="A5760" s="1">
        <v>45089</v>
      </c>
      <c r="B5760" s="7">
        <v>0.22222222222222221</v>
      </c>
      <c r="C5760" s="7">
        <v>0.20833333333333334</v>
      </c>
      <c r="D5760" s="8">
        <f>Weather[[#This Row],[Date]]+Weather[[#This Row],[WeatherHourlyBuckets]]</f>
        <v>45089.208333333336</v>
      </c>
      <c r="E5760">
        <v>51.8</v>
      </c>
      <c r="F5760">
        <v>87.48</v>
      </c>
      <c r="G5760">
        <v>48.2</v>
      </c>
      <c r="H5760">
        <v>30.09</v>
      </c>
      <c r="I5760">
        <v>11</v>
      </c>
      <c r="J5760" t="s">
        <v>11</v>
      </c>
    </row>
    <row r="5761" spans="1:10" x14ac:dyDescent="0.25">
      <c r="A5761" s="1">
        <v>45089</v>
      </c>
      <c r="B5761" s="7">
        <v>0.20833333333333334</v>
      </c>
      <c r="C5761" s="7">
        <v>0.20833333333333334</v>
      </c>
      <c r="D5761" s="8">
        <f>Weather[[#This Row],[Date]]+Weather[[#This Row],[WeatherHourlyBuckets]]</f>
        <v>45089.208333333336</v>
      </c>
      <c r="E5761">
        <v>51.8</v>
      </c>
      <c r="F5761">
        <v>87.48</v>
      </c>
      <c r="G5761">
        <v>48.2</v>
      </c>
      <c r="H5761">
        <v>30.09</v>
      </c>
      <c r="I5761">
        <v>12</v>
      </c>
      <c r="J5761" t="s">
        <v>11</v>
      </c>
    </row>
    <row r="5762" spans="1:10" x14ac:dyDescent="0.25">
      <c r="A5762" s="1">
        <v>45089</v>
      </c>
      <c r="B5762" s="7">
        <v>0.2048611111111111</v>
      </c>
      <c r="C5762" s="7">
        <v>0.16666666666666666</v>
      </c>
      <c r="D5762" s="8">
        <f>Weather[[#This Row],[Date]]+Weather[[#This Row],[WeatherHourlyBuckets]]</f>
        <v>45089.166666666664</v>
      </c>
      <c r="E5762">
        <v>51.8</v>
      </c>
      <c r="F5762">
        <v>87.48</v>
      </c>
      <c r="G5762">
        <v>48.2</v>
      </c>
      <c r="H5762">
        <v>30.1</v>
      </c>
      <c r="I5762">
        <v>13</v>
      </c>
      <c r="J5762" t="s">
        <v>11</v>
      </c>
    </row>
    <row r="5763" spans="1:10" x14ac:dyDescent="0.25">
      <c r="A5763" s="1">
        <v>45089</v>
      </c>
      <c r="B5763" s="7">
        <v>0.2013888888888889</v>
      </c>
      <c r="C5763" s="7">
        <v>0.16666666666666666</v>
      </c>
      <c r="D5763" s="8">
        <f>Weather[[#This Row],[Date]]+Weather[[#This Row],[WeatherHourlyBuckets]]</f>
        <v>45089.166666666664</v>
      </c>
      <c r="E5763">
        <v>51.8</v>
      </c>
      <c r="F5763">
        <v>87.48</v>
      </c>
      <c r="G5763">
        <v>48.2</v>
      </c>
      <c r="H5763">
        <v>30.1</v>
      </c>
      <c r="I5763">
        <v>10</v>
      </c>
      <c r="J5763" t="s">
        <v>21</v>
      </c>
    </row>
    <row r="5764" spans="1:10" x14ac:dyDescent="0.25">
      <c r="A5764" s="1">
        <v>45089</v>
      </c>
      <c r="B5764" s="7">
        <v>0.17708333333333334</v>
      </c>
      <c r="C5764" s="7">
        <v>0.16666666666666666</v>
      </c>
      <c r="D5764" s="8">
        <f>Weather[[#This Row],[Date]]+Weather[[#This Row],[WeatherHourlyBuckets]]</f>
        <v>45089.166666666664</v>
      </c>
      <c r="E5764">
        <v>51.8</v>
      </c>
      <c r="F5764">
        <v>87.48</v>
      </c>
      <c r="G5764">
        <v>48.2</v>
      </c>
      <c r="H5764">
        <v>30.1</v>
      </c>
      <c r="I5764">
        <v>8</v>
      </c>
      <c r="J5764" t="s">
        <v>11</v>
      </c>
    </row>
    <row r="5765" spans="1:10" x14ac:dyDescent="0.25">
      <c r="A5765" s="1">
        <v>45089</v>
      </c>
      <c r="B5765" s="7">
        <v>0.1736111111111111</v>
      </c>
      <c r="C5765" s="7">
        <v>0.16666666666666666</v>
      </c>
      <c r="D5765" s="8">
        <f>Weather[[#This Row],[Date]]+Weather[[#This Row],[WeatherHourlyBuckets]]</f>
        <v>45089.166666666664</v>
      </c>
      <c r="E5765">
        <v>51.8</v>
      </c>
      <c r="F5765">
        <v>87.48</v>
      </c>
      <c r="G5765">
        <v>48.2</v>
      </c>
      <c r="H5765">
        <v>30.1</v>
      </c>
      <c r="I5765">
        <v>7</v>
      </c>
      <c r="J5765" t="s">
        <v>11</v>
      </c>
    </row>
    <row r="5766" spans="1:10" x14ac:dyDescent="0.25">
      <c r="A5766" s="1">
        <v>45089</v>
      </c>
      <c r="B5766" s="7">
        <v>0.1701388888888889</v>
      </c>
      <c r="C5766" s="7">
        <v>0.16666666666666666</v>
      </c>
      <c r="D5766" s="8">
        <f>Weather[[#This Row],[Date]]+Weather[[#This Row],[WeatherHourlyBuckets]]</f>
        <v>45089.166666666664</v>
      </c>
      <c r="E5766">
        <v>51.8</v>
      </c>
      <c r="F5766">
        <v>87.48</v>
      </c>
      <c r="G5766">
        <v>48.2</v>
      </c>
      <c r="H5766">
        <v>30.1</v>
      </c>
      <c r="I5766">
        <v>6</v>
      </c>
      <c r="J5766" t="s">
        <v>12</v>
      </c>
    </row>
    <row r="5767" spans="1:10" x14ac:dyDescent="0.25">
      <c r="A5767" s="1">
        <v>45089</v>
      </c>
      <c r="B5767" s="7">
        <v>0.16666666666666666</v>
      </c>
      <c r="C5767" s="7">
        <v>0.16666666666666666</v>
      </c>
      <c r="D5767" s="8">
        <f>Weather[[#This Row],[Date]]+Weather[[#This Row],[WeatherHourlyBuckets]]</f>
        <v>45089.166666666664</v>
      </c>
      <c r="E5767">
        <v>51.8</v>
      </c>
      <c r="F5767">
        <v>87.48</v>
      </c>
      <c r="G5767">
        <v>48.2</v>
      </c>
      <c r="H5767">
        <v>30.09</v>
      </c>
      <c r="I5767">
        <v>6</v>
      </c>
      <c r="J5767" t="s">
        <v>12</v>
      </c>
    </row>
    <row r="5768" spans="1:10" x14ac:dyDescent="0.25">
      <c r="A5768" s="1">
        <v>45089</v>
      </c>
      <c r="B5768" s="7">
        <v>0.16319444444444445</v>
      </c>
      <c r="C5768" s="7">
        <v>0.125</v>
      </c>
      <c r="D5768" s="8">
        <f>Weather[[#This Row],[Date]]+Weather[[#This Row],[WeatherHourlyBuckets]]</f>
        <v>45089.125</v>
      </c>
      <c r="E5768">
        <v>51.8</v>
      </c>
      <c r="F5768">
        <v>87.48</v>
      </c>
      <c r="G5768">
        <v>48.2</v>
      </c>
      <c r="H5768">
        <v>30.09</v>
      </c>
      <c r="I5768">
        <v>6</v>
      </c>
      <c r="J5768" t="s">
        <v>22</v>
      </c>
    </row>
    <row r="5769" spans="1:10" x14ac:dyDescent="0.25">
      <c r="A5769" s="1">
        <v>45089</v>
      </c>
      <c r="B5769" s="7">
        <v>0.15972222222222221</v>
      </c>
      <c r="C5769" s="7">
        <v>0.125</v>
      </c>
      <c r="D5769" s="8">
        <f>Weather[[#This Row],[Date]]+Weather[[#This Row],[WeatherHourlyBuckets]]</f>
        <v>45089.125</v>
      </c>
      <c r="E5769">
        <v>51.8</v>
      </c>
      <c r="F5769">
        <v>87.48</v>
      </c>
      <c r="G5769">
        <v>48.2</v>
      </c>
      <c r="H5769">
        <v>30.08</v>
      </c>
      <c r="I5769">
        <v>6</v>
      </c>
      <c r="J5769" t="s">
        <v>22</v>
      </c>
    </row>
    <row r="5770" spans="1:10" x14ac:dyDescent="0.25">
      <c r="A5770" s="1">
        <v>45089</v>
      </c>
      <c r="B5770" s="7">
        <v>0.15625</v>
      </c>
      <c r="C5770" s="7">
        <v>0.125</v>
      </c>
      <c r="D5770" s="8">
        <f>Weather[[#This Row],[Date]]+Weather[[#This Row],[WeatherHourlyBuckets]]</f>
        <v>45089.125</v>
      </c>
      <c r="E5770">
        <v>51.8</v>
      </c>
      <c r="F5770">
        <v>87.48</v>
      </c>
      <c r="G5770">
        <v>48.2</v>
      </c>
      <c r="H5770">
        <v>30.08</v>
      </c>
      <c r="I5770">
        <v>5</v>
      </c>
      <c r="J5770" t="s">
        <v>13</v>
      </c>
    </row>
    <row r="5771" spans="1:10" x14ac:dyDescent="0.25">
      <c r="A5771" s="1">
        <v>45089</v>
      </c>
      <c r="B5771" s="7">
        <v>0.13194444444444445</v>
      </c>
      <c r="C5771" s="7">
        <v>0.125</v>
      </c>
      <c r="D5771" s="8">
        <f>Weather[[#This Row],[Date]]+Weather[[#This Row],[WeatherHourlyBuckets]]</f>
        <v>45089.125</v>
      </c>
      <c r="E5771">
        <v>51.8</v>
      </c>
      <c r="F5771">
        <v>87.48</v>
      </c>
      <c r="G5771">
        <v>48.2</v>
      </c>
      <c r="H5771">
        <v>30.1</v>
      </c>
      <c r="I5771">
        <v>6</v>
      </c>
      <c r="J5771" t="s">
        <v>12</v>
      </c>
    </row>
    <row r="5772" spans="1:10" x14ac:dyDescent="0.25">
      <c r="A5772" s="1">
        <v>45089</v>
      </c>
      <c r="B5772" s="7">
        <v>9.0277777777777776E-2</v>
      </c>
      <c r="C5772" s="7">
        <v>8.3333333333333329E-2</v>
      </c>
      <c r="D5772" s="8">
        <f>Weather[[#This Row],[Date]]+Weather[[#This Row],[WeatherHourlyBuckets]]</f>
        <v>45089.083333333336</v>
      </c>
      <c r="E5772">
        <v>51.8</v>
      </c>
      <c r="F5772">
        <v>87.48</v>
      </c>
      <c r="G5772">
        <v>48.2</v>
      </c>
      <c r="H5772">
        <v>30.11</v>
      </c>
      <c r="I5772">
        <v>6</v>
      </c>
      <c r="J5772" t="s">
        <v>11</v>
      </c>
    </row>
    <row r="5773" spans="1:10" x14ac:dyDescent="0.25">
      <c r="A5773" s="1">
        <v>45089</v>
      </c>
      <c r="B5773" s="7">
        <v>8.6805555555555552E-2</v>
      </c>
      <c r="C5773" s="7">
        <v>8.3333333333333329E-2</v>
      </c>
      <c r="D5773" s="8">
        <f>Weather[[#This Row],[Date]]+Weather[[#This Row],[WeatherHourlyBuckets]]</f>
        <v>45089.083333333336</v>
      </c>
      <c r="E5773">
        <v>51.8</v>
      </c>
      <c r="F5773">
        <v>87.48</v>
      </c>
      <c r="G5773">
        <v>48.2</v>
      </c>
      <c r="H5773">
        <v>30.11</v>
      </c>
      <c r="I5773">
        <v>5</v>
      </c>
      <c r="J5773" t="s">
        <v>11</v>
      </c>
    </row>
    <row r="5774" spans="1:10" x14ac:dyDescent="0.25">
      <c r="A5774" s="1">
        <v>45089</v>
      </c>
      <c r="B5774" s="7">
        <v>8.3333333333333329E-2</v>
      </c>
      <c r="C5774" s="7">
        <v>8.3333333333333329E-2</v>
      </c>
      <c r="D5774" s="8">
        <f>Weather[[#This Row],[Date]]+Weather[[#This Row],[WeatherHourlyBuckets]]</f>
        <v>45089.083333333336</v>
      </c>
      <c r="E5774">
        <v>51.8</v>
      </c>
      <c r="F5774">
        <v>87.48</v>
      </c>
      <c r="G5774">
        <v>48.2</v>
      </c>
      <c r="H5774">
        <v>30.11</v>
      </c>
      <c r="I5774">
        <v>6</v>
      </c>
      <c r="J5774" t="s">
        <v>11</v>
      </c>
    </row>
    <row r="5775" spans="1:10" x14ac:dyDescent="0.25">
      <c r="A5775" s="1">
        <v>45089</v>
      </c>
      <c r="B5775" s="7">
        <v>7.9861111111111105E-2</v>
      </c>
      <c r="C5775" s="7">
        <v>4.1666666666666664E-2</v>
      </c>
      <c r="D5775" s="8">
        <f>Weather[[#This Row],[Date]]+Weather[[#This Row],[WeatherHourlyBuckets]]</f>
        <v>45089.041666666664</v>
      </c>
      <c r="E5775">
        <v>51.8</v>
      </c>
      <c r="F5775">
        <v>87.48</v>
      </c>
      <c r="G5775">
        <v>48.2</v>
      </c>
      <c r="H5775">
        <v>30.11</v>
      </c>
      <c r="I5775">
        <v>6</v>
      </c>
      <c r="J5775" t="s">
        <v>12</v>
      </c>
    </row>
    <row r="5776" spans="1:10" x14ac:dyDescent="0.25">
      <c r="A5776" s="1">
        <v>45089</v>
      </c>
      <c r="B5776" s="7">
        <v>7.6388888888888895E-2</v>
      </c>
      <c r="C5776" s="7">
        <v>4.1666666666666664E-2</v>
      </c>
      <c r="D5776" s="8">
        <f>Weather[[#This Row],[Date]]+Weather[[#This Row],[WeatherHourlyBuckets]]</f>
        <v>45089.041666666664</v>
      </c>
      <c r="E5776">
        <v>51.8</v>
      </c>
      <c r="F5776">
        <v>87.48</v>
      </c>
      <c r="G5776">
        <v>48.2</v>
      </c>
      <c r="H5776">
        <v>30.11</v>
      </c>
      <c r="I5776">
        <v>6</v>
      </c>
      <c r="J5776" t="s">
        <v>12</v>
      </c>
    </row>
    <row r="5777" spans="1:10" x14ac:dyDescent="0.25">
      <c r="A5777" s="1">
        <v>45089</v>
      </c>
      <c r="B5777" s="7">
        <v>7.2916666666666671E-2</v>
      </c>
      <c r="C5777" s="7">
        <v>4.1666666666666664E-2</v>
      </c>
      <c r="D5777" s="8">
        <f>Weather[[#This Row],[Date]]+Weather[[#This Row],[WeatherHourlyBuckets]]</f>
        <v>45089.041666666664</v>
      </c>
      <c r="E5777">
        <v>51.8</v>
      </c>
      <c r="F5777">
        <v>87.48</v>
      </c>
      <c r="G5777">
        <v>48.2</v>
      </c>
      <c r="H5777">
        <v>30.12</v>
      </c>
      <c r="I5777">
        <v>7</v>
      </c>
      <c r="J5777" t="s">
        <v>12</v>
      </c>
    </row>
    <row r="5778" spans="1:10" x14ac:dyDescent="0.25">
      <c r="A5778" s="1">
        <v>45089</v>
      </c>
      <c r="B5778" s="7">
        <v>6.9444444444444448E-2</v>
      </c>
      <c r="C5778" s="7">
        <v>4.1666666666666664E-2</v>
      </c>
      <c r="D5778" s="8">
        <f>Weather[[#This Row],[Date]]+Weather[[#This Row],[WeatherHourlyBuckets]]</f>
        <v>45089.041666666664</v>
      </c>
      <c r="E5778">
        <v>51.8</v>
      </c>
      <c r="F5778">
        <v>87.48</v>
      </c>
      <c r="G5778">
        <v>48.2</v>
      </c>
      <c r="H5778">
        <v>30.11</v>
      </c>
      <c r="I5778">
        <v>8</v>
      </c>
      <c r="J5778" t="s">
        <v>22</v>
      </c>
    </row>
    <row r="5779" spans="1:10" x14ac:dyDescent="0.25">
      <c r="A5779" s="1">
        <v>45089</v>
      </c>
      <c r="B5779" s="7">
        <v>6.5972222222222224E-2</v>
      </c>
      <c r="C5779" s="7">
        <v>4.1666666666666664E-2</v>
      </c>
      <c r="D5779" s="8">
        <f>Weather[[#This Row],[Date]]+Weather[[#This Row],[WeatherHourlyBuckets]]</f>
        <v>45089.041666666664</v>
      </c>
      <c r="E5779">
        <v>51.8</v>
      </c>
      <c r="F5779">
        <v>87.48</v>
      </c>
      <c r="G5779">
        <v>48.2</v>
      </c>
      <c r="H5779">
        <v>30.11</v>
      </c>
      <c r="I5779">
        <v>7</v>
      </c>
      <c r="J5779" t="s">
        <v>13</v>
      </c>
    </row>
    <row r="5780" spans="1:10" x14ac:dyDescent="0.25">
      <c r="A5780" s="1">
        <v>45089</v>
      </c>
      <c r="B5780" s="7">
        <v>0.34027777777777779</v>
      </c>
      <c r="C5780" s="7">
        <v>0.33333333333333331</v>
      </c>
      <c r="D5780" s="8">
        <f>Weather[[#This Row],[Date]]+Weather[[#This Row],[WeatherHourlyBuckets]]</f>
        <v>45089.333333333336</v>
      </c>
      <c r="E5780">
        <v>57.2</v>
      </c>
      <c r="F5780">
        <v>71.849999999999994</v>
      </c>
      <c r="G5780">
        <v>48.2</v>
      </c>
      <c r="H5780">
        <v>30.08</v>
      </c>
      <c r="I5780">
        <v>13</v>
      </c>
      <c r="J5780" t="s">
        <v>21</v>
      </c>
    </row>
    <row r="5781" spans="1:10" x14ac:dyDescent="0.25">
      <c r="A5781" s="1">
        <v>45089</v>
      </c>
      <c r="B5781" s="7">
        <v>0.33680555555555558</v>
      </c>
      <c r="C5781" s="7">
        <v>0.33333333333333331</v>
      </c>
      <c r="D5781" s="8">
        <f>Weather[[#This Row],[Date]]+Weather[[#This Row],[WeatherHourlyBuckets]]</f>
        <v>45089.333333333336</v>
      </c>
      <c r="E5781">
        <v>57.2</v>
      </c>
      <c r="F5781">
        <v>71.849999999999994</v>
      </c>
      <c r="G5781">
        <v>48.2</v>
      </c>
      <c r="H5781">
        <v>30.08</v>
      </c>
      <c r="I5781">
        <v>16</v>
      </c>
      <c r="J5781" t="s">
        <v>21</v>
      </c>
    </row>
    <row r="5782" spans="1:10" x14ac:dyDescent="0.25">
      <c r="A5782" s="1">
        <v>45089</v>
      </c>
      <c r="B5782" s="7">
        <v>0.81944444444444442</v>
      </c>
      <c r="C5782" s="7">
        <v>0.79166666666666663</v>
      </c>
      <c r="D5782" s="8">
        <f>Weather[[#This Row],[Date]]+Weather[[#This Row],[WeatherHourlyBuckets]]</f>
        <v>45089.791666666664</v>
      </c>
      <c r="E5782">
        <v>53.6</v>
      </c>
      <c r="F5782">
        <v>81.88</v>
      </c>
      <c r="G5782">
        <v>48.2</v>
      </c>
      <c r="H5782">
        <v>30.05</v>
      </c>
      <c r="I5782">
        <v>3</v>
      </c>
      <c r="J5782" t="s">
        <v>11</v>
      </c>
    </row>
    <row r="5783" spans="1:10" x14ac:dyDescent="0.25">
      <c r="A5783" s="1">
        <v>45089</v>
      </c>
      <c r="B5783" s="7">
        <v>0.81597222222222221</v>
      </c>
      <c r="C5783" s="7">
        <v>0.79166666666666663</v>
      </c>
      <c r="D5783" s="8">
        <f>Weather[[#This Row],[Date]]+Weather[[#This Row],[WeatherHourlyBuckets]]</f>
        <v>45089.791666666664</v>
      </c>
      <c r="E5783">
        <v>53.6</v>
      </c>
      <c r="F5783">
        <v>81.88</v>
      </c>
      <c r="G5783">
        <v>48.2</v>
      </c>
      <c r="H5783">
        <v>30.05</v>
      </c>
      <c r="J5783" t="s">
        <v>20</v>
      </c>
    </row>
    <row r="5784" spans="1:10" x14ac:dyDescent="0.25">
      <c r="A5784" s="1">
        <v>45089</v>
      </c>
      <c r="B5784" s="7">
        <v>0.8125</v>
      </c>
      <c r="C5784" s="7">
        <v>0.79166666666666663</v>
      </c>
      <c r="D5784" s="8">
        <f>Weather[[#This Row],[Date]]+Weather[[#This Row],[WeatherHourlyBuckets]]</f>
        <v>45089.791666666664</v>
      </c>
      <c r="E5784">
        <v>53.6</v>
      </c>
      <c r="F5784">
        <v>81.88</v>
      </c>
      <c r="G5784">
        <v>48.2</v>
      </c>
      <c r="H5784">
        <v>30.05</v>
      </c>
      <c r="J5784" t="s">
        <v>20</v>
      </c>
    </row>
    <row r="5785" spans="1:10" x14ac:dyDescent="0.25">
      <c r="A5785" s="1">
        <v>45089</v>
      </c>
      <c r="B5785" s="7">
        <v>0.79861111111111116</v>
      </c>
      <c r="C5785" s="7">
        <v>0.79166666666666663</v>
      </c>
      <c r="D5785" s="8">
        <f>Weather[[#This Row],[Date]]+Weather[[#This Row],[WeatherHourlyBuckets]]</f>
        <v>45089.791666666664</v>
      </c>
      <c r="E5785">
        <v>53.6</v>
      </c>
      <c r="F5785">
        <v>81.88</v>
      </c>
      <c r="G5785">
        <v>48.2</v>
      </c>
      <c r="H5785">
        <v>30.03</v>
      </c>
      <c r="I5785">
        <v>5</v>
      </c>
      <c r="J5785" t="s">
        <v>24</v>
      </c>
    </row>
    <row r="5786" spans="1:10" x14ac:dyDescent="0.25">
      <c r="A5786" s="1">
        <v>45089</v>
      </c>
      <c r="B5786" s="7">
        <v>0.79513888888888884</v>
      </c>
      <c r="C5786" s="7">
        <v>0.79166666666666663</v>
      </c>
      <c r="D5786" s="8">
        <f>Weather[[#This Row],[Date]]+Weather[[#This Row],[WeatherHourlyBuckets]]</f>
        <v>45089.791666666664</v>
      </c>
      <c r="E5786">
        <v>53.6</v>
      </c>
      <c r="F5786">
        <v>81.88</v>
      </c>
      <c r="G5786">
        <v>48.2</v>
      </c>
      <c r="H5786">
        <v>30.03</v>
      </c>
      <c r="J5786" t="s">
        <v>20</v>
      </c>
    </row>
    <row r="5787" spans="1:10" x14ac:dyDescent="0.25">
      <c r="A5787" s="1">
        <v>45089</v>
      </c>
      <c r="B5787" s="7">
        <v>0.79166666666666663</v>
      </c>
      <c r="C5787" s="7">
        <v>0.79166666666666663</v>
      </c>
      <c r="D5787" s="8">
        <f>Weather[[#This Row],[Date]]+Weather[[#This Row],[WeatherHourlyBuckets]]</f>
        <v>45089.791666666664</v>
      </c>
      <c r="E5787">
        <v>53.6</v>
      </c>
      <c r="F5787">
        <v>81.88</v>
      </c>
      <c r="G5787">
        <v>48.2</v>
      </c>
      <c r="H5787">
        <v>30.03</v>
      </c>
      <c r="J5787" t="s">
        <v>20</v>
      </c>
    </row>
    <row r="5788" spans="1:10" x14ac:dyDescent="0.25">
      <c r="A5788" s="1">
        <v>45089</v>
      </c>
      <c r="B5788" s="7">
        <v>0.78819444444444442</v>
      </c>
      <c r="C5788" s="7">
        <v>0.75</v>
      </c>
      <c r="D5788" s="8">
        <f>Weather[[#This Row],[Date]]+Weather[[#This Row],[WeatherHourlyBuckets]]</f>
        <v>45089.75</v>
      </c>
      <c r="E5788">
        <v>53.6</v>
      </c>
      <c r="F5788">
        <v>81.88</v>
      </c>
      <c r="G5788">
        <v>48.2</v>
      </c>
      <c r="H5788">
        <v>30.03</v>
      </c>
      <c r="J5788" t="s">
        <v>20</v>
      </c>
    </row>
    <row r="5789" spans="1:10" x14ac:dyDescent="0.25">
      <c r="A5789" s="1">
        <v>45089</v>
      </c>
      <c r="B5789" s="7">
        <v>0.2986111111111111</v>
      </c>
      <c r="C5789" s="7">
        <v>0.29166666666666669</v>
      </c>
      <c r="D5789" s="8">
        <f>Weather[[#This Row],[Date]]+Weather[[#This Row],[WeatherHourlyBuckets]]</f>
        <v>45089.291666666664</v>
      </c>
      <c r="E5789">
        <v>53.6</v>
      </c>
      <c r="F5789">
        <v>81.88</v>
      </c>
      <c r="G5789">
        <v>48.2</v>
      </c>
      <c r="H5789">
        <v>30.08</v>
      </c>
      <c r="I5789">
        <v>12</v>
      </c>
      <c r="J5789" t="s">
        <v>21</v>
      </c>
    </row>
    <row r="5790" spans="1:10" x14ac:dyDescent="0.25">
      <c r="A5790" s="1">
        <v>45089</v>
      </c>
      <c r="B5790" s="7">
        <v>0.2951388888888889</v>
      </c>
      <c r="C5790" s="7">
        <v>0.29166666666666669</v>
      </c>
      <c r="D5790" s="8">
        <f>Weather[[#This Row],[Date]]+Weather[[#This Row],[WeatherHourlyBuckets]]</f>
        <v>45089.291666666664</v>
      </c>
      <c r="E5790">
        <v>53.6</v>
      </c>
      <c r="F5790">
        <v>81.88</v>
      </c>
      <c r="G5790">
        <v>48.2</v>
      </c>
      <c r="H5790">
        <v>30.08</v>
      </c>
      <c r="I5790">
        <v>10</v>
      </c>
      <c r="J5790" t="s">
        <v>11</v>
      </c>
    </row>
    <row r="5791" spans="1:10" x14ac:dyDescent="0.25">
      <c r="A5791" s="1">
        <v>45089</v>
      </c>
      <c r="B5791" s="7">
        <v>0.29166666666666669</v>
      </c>
      <c r="C5791" s="7">
        <v>0.29166666666666669</v>
      </c>
      <c r="D5791" s="8">
        <f>Weather[[#This Row],[Date]]+Weather[[#This Row],[WeatherHourlyBuckets]]</f>
        <v>45089.291666666664</v>
      </c>
      <c r="E5791">
        <v>53.6</v>
      </c>
      <c r="F5791">
        <v>81.88</v>
      </c>
      <c r="G5791">
        <v>48.2</v>
      </c>
      <c r="H5791">
        <v>30.08</v>
      </c>
      <c r="I5791">
        <v>11</v>
      </c>
      <c r="J5791" t="s">
        <v>21</v>
      </c>
    </row>
    <row r="5792" spans="1:10" x14ac:dyDescent="0.25">
      <c r="A5792" s="1">
        <v>45089</v>
      </c>
      <c r="B5792" s="7">
        <v>0.28819444444444442</v>
      </c>
      <c r="C5792" s="7">
        <v>0.25</v>
      </c>
      <c r="D5792" s="8">
        <f>Weather[[#This Row],[Date]]+Weather[[#This Row],[WeatherHourlyBuckets]]</f>
        <v>45089.25</v>
      </c>
      <c r="E5792">
        <v>53.6</v>
      </c>
      <c r="F5792">
        <v>81.88</v>
      </c>
      <c r="G5792">
        <v>48.2</v>
      </c>
      <c r="H5792">
        <v>30.08</v>
      </c>
      <c r="I5792">
        <v>10</v>
      </c>
      <c r="J5792" t="s">
        <v>11</v>
      </c>
    </row>
    <row r="5793" spans="1:10" x14ac:dyDescent="0.25">
      <c r="A5793" s="1">
        <v>45089</v>
      </c>
      <c r="B5793" s="7">
        <v>0.28472222222222221</v>
      </c>
      <c r="C5793" s="7">
        <v>0.25</v>
      </c>
      <c r="D5793" s="8">
        <f>Weather[[#This Row],[Date]]+Weather[[#This Row],[WeatherHourlyBuckets]]</f>
        <v>45089.25</v>
      </c>
      <c r="E5793">
        <v>53.6</v>
      </c>
      <c r="F5793">
        <v>81.88</v>
      </c>
      <c r="G5793">
        <v>48.2</v>
      </c>
      <c r="H5793">
        <v>30.08</v>
      </c>
      <c r="I5793">
        <v>9</v>
      </c>
      <c r="J5793" t="s">
        <v>11</v>
      </c>
    </row>
    <row r="5794" spans="1:10" x14ac:dyDescent="0.25">
      <c r="A5794" s="1">
        <v>45089</v>
      </c>
      <c r="B5794" s="7">
        <v>0.28125</v>
      </c>
      <c r="C5794" s="7">
        <v>0.25</v>
      </c>
      <c r="D5794" s="8">
        <f>Weather[[#This Row],[Date]]+Weather[[#This Row],[WeatherHourlyBuckets]]</f>
        <v>45089.25</v>
      </c>
      <c r="E5794">
        <v>53.6</v>
      </c>
      <c r="F5794">
        <v>81.88</v>
      </c>
      <c r="G5794">
        <v>48.2</v>
      </c>
      <c r="H5794">
        <v>30.08</v>
      </c>
      <c r="I5794">
        <v>9</v>
      </c>
      <c r="J5794" t="s">
        <v>11</v>
      </c>
    </row>
    <row r="5795" spans="1:10" x14ac:dyDescent="0.25">
      <c r="A5795" s="1">
        <v>45089</v>
      </c>
      <c r="B5795" s="7">
        <v>0.27777777777777779</v>
      </c>
      <c r="C5795" s="7">
        <v>0.25</v>
      </c>
      <c r="D5795" s="8">
        <f>Weather[[#This Row],[Date]]+Weather[[#This Row],[WeatherHourlyBuckets]]</f>
        <v>45089.25</v>
      </c>
      <c r="E5795">
        <v>53.6</v>
      </c>
      <c r="F5795">
        <v>81.88</v>
      </c>
      <c r="G5795">
        <v>48.2</v>
      </c>
      <c r="H5795">
        <v>30.08</v>
      </c>
      <c r="I5795">
        <v>10</v>
      </c>
      <c r="J5795" t="s">
        <v>11</v>
      </c>
    </row>
    <row r="5796" spans="1:10" x14ac:dyDescent="0.25">
      <c r="A5796" s="1">
        <v>45089</v>
      </c>
      <c r="B5796" s="7">
        <v>0.27083333333333331</v>
      </c>
      <c r="C5796" s="7">
        <v>0.25</v>
      </c>
      <c r="D5796" s="8">
        <f>Weather[[#This Row],[Date]]+Weather[[#This Row],[WeatherHourlyBuckets]]</f>
        <v>45089.25</v>
      </c>
      <c r="E5796">
        <v>53.6</v>
      </c>
      <c r="F5796">
        <v>81.88</v>
      </c>
      <c r="G5796">
        <v>48.2</v>
      </c>
      <c r="H5796">
        <v>30.08</v>
      </c>
      <c r="I5796">
        <v>9</v>
      </c>
      <c r="J5796" t="s">
        <v>11</v>
      </c>
    </row>
    <row r="5797" spans="1:10" x14ac:dyDescent="0.25">
      <c r="A5797" s="1">
        <v>45089</v>
      </c>
      <c r="B5797" s="7">
        <v>6.25E-2</v>
      </c>
      <c r="C5797" s="7">
        <v>4.1666666666666664E-2</v>
      </c>
      <c r="D5797" s="8">
        <f>Weather[[#This Row],[Date]]+Weather[[#This Row],[WeatherHourlyBuckets]]</f>
        <v>45089.041666666664</v>
      </c>
      <c r="E5797">
        <v>53.6</v>
      </c>
      <c r="F5797">
        <v>81.88</v>
      </c>
      <c r="G5797">
        <v>48.2</v>
      </c>
      <c r="H5797">
        <v>30.11</v>
      </c>
      <c r="I5797">
        <v>6</v>
      </c>
      <c r="J5797" t="s">
        <v>22</v>
      </c>
    </row>
    <row r="5798" spans="1:10" x14ac:dyDescent="0.25">
      <c r="A5798" s="1">
        <v>45089</v>
      </c>
      <c r="B5798" s="7">
        <v>0.95138888888888884</v>
      </c>
      <c r="C5798" s="7">
        <v>0.91666666666666663</v>
      </c>
      <c r="D5798" s="8">
        <f>Weather[[#This Row],[Date]]+Weather[[#This Row],[WeatherHourlyBuckets]]</f>
        <v>45089.916666666664</v>
      </c>
      <c r="E5798">
        <v>50</v>
      </c>
      <c r="F5798">
        <v>93.5</v>
      </c>
      <c r="G5798">
        <v>48.2</v>
      </c>
      <c r="H5798">
        <v>30.09</v>
      </c>
      <c r="I5798">
        <v>3</v>
      </c>
      <c r="J5798" t="s">
        <v>21</v>
      </c>
    </row>
    <row r="5799" spans="1:10" x14ac:dyDescent="0.25">
      <c r="A5799" s="1">
        <v>45089</v>
      </c>
      <c r="B5799" s="7">
        <v>0.94791666666666663</v>
      </c>
      <c r="C5799" s="7">
        <v>0.91666666666666663</v>
      </c>
      <c r="D5799" s="8">
        <f>Weather[[#This Row],[Date]]+Weather[[#This Row],[WeatherHourlyBuckets]]</f>
        <v>45089.916666666664</v>
      </c>
      <c r="E5799">
        <v>50</v>
      </c>
      <c r="F5799">
        <v>93.5</v>
      </c>
      <c r="G5799">
        <v>48.2</v>
      </c>
      <c r="H5799">
        <v>30.09</v>
      </c>
      <c r="J5799" t="s">
        <v>20</v>
      </c>
    </row>
    <row r="5800" spans="1:10" x14ac:dyDescent="0.25">
      <c r="A5800" s="1">
        <v>45089</v>
      </c>
      <c r="B5800" s="7">
        <v>0.94444444444444442</v>
      </c>
      <c r="C5800" s="7">
        <v>0.91666666666666663</v>
      </c>
      <c r="D5800" s="8">
        <f>Weather[[#This Row],[Date]]+Weather[[#This Row],[WeatherHourlyBuckets]]</f>
        <v>45089.916666666664</v>
      </c>
      <c r="E5800">
        <v>50</v>
      </c>
      <c r="F5800">
        <v>93.5</v>
      </c>
      <c r="G5800">
        <v>48.2</v>
      </c>
      <c r="H5800">
        <v>30.09</v>
      </c>
      <c r="J5800" t="s">
        <v>20</v>
      </c>
    </row>
    <row r="5801" spans="1:10" x14ac:dyDescent="0.25">
      <c r="A5801" s="1">
        <v>45089</v>
      </c>
      <c r="B5801" s="7">
        <v>0.94097222222222221</v>
      </c>
      <c r="C5801" s="7">
        <v>0.91666666666666663</v>
      </c>
      <c r="D5801" s="8">
        <f>Weather[[#This Row],[Date]]+Weather[[#This Row],[WeatherHourlyBuckets]]</f>
        <v>45089.916666666664</v>
      </c>
      <c r="E5801">
        <v>48.2</v>
      </c>
      <c r="F5801">
        <v>100</v>
      </c>
      <c r="G5801">
        <v>48.2</v>
      </c>
      <c r="H5801">
        <v>30.09</v>
      </c>
      <c r="I5801">
        <v>3</v>
      </c>
      <c r="J5801" t="s">
        <v>21</v>
      </c>
    </row>
    <row r="5802" spans="1:10" x14ac:dyDescent="0.25">
      <c r="A5802" s="1">
        <v>45089</v>
      </c>
      <c r="B5802" s="7">
        <v>0.9375</v>
      </c>
      <c r="C5802" s="7">
        <v>0.91666666666666663</v>
      </c>
      <c r="D5802" s="8">
        <f>Weather[[#This Row],[Date]]+Weather[[#This Row],[WeatherHourlyBuckets]]</f>
        <v>45089.916666666664</v>
      </c>
      <c r="E5802">
        <v>48.2</v>
      </c>
      <c r="F5802">
        <v>100</v>
      </c>
      <c r="G5802">
        <v>48.2</v>
      </c>
      <c r="H5802">
        <v>30.09</v>
      </c>
      <c r="I5802">
        <v>3</v>
      </c>
      <c r="J5802" t="s">
        <v>24</v>
      </c>
    </row>
    <row r="5803" spans="1:10" x14ac:dyDescent="0.25">
      <c r="A5803" s="1">
        <v>45089</v>
      </c>
      <c r="B5803" s="7">
        <v>0.92361111111111116</v>
      </c>
      <c r="C5803" s="7">
        <v>0.91666666666666663</v>
      </c>
      <c r="D5803" s="8">
        <f>Weather[[#This Row],[Date]]+Weather[[#This Row],[WeatherHourlyBuckets]]</f>
        <v>45089.916666666664</v>
      </c>
      <c r="E5803">
        <v>50</v>
      </c>
      <c r="F5803">
        <v>93.5</v>
      </c>
      <c r="G5803">
        <v>48.2</v>
      </c>
      <c r="H5803">
        <v>30.09</v>
      </c>
      <c r="I5803">
        <v>4</v>
      </c>
      <c r="J5803" t="s">
        <v>21</v>
      </c>
    </row>
    <row r="5804" spans="1:10" x14ac:dyDescent="0.25">
      <c r="A5804" s="1">
        <v>45089</v>
      </c>
      <c r="B5804" s="7">
        <v>0.92013888888888884</v>
      </c>
      <c r="C5804" s="7">
        <v>0.91666666666666663</v>
      </c>
      <c r="D5804" s="8">
        <f>Weather[[#This Row],[Date]]+Weather[[#This Row],[WeatherHourlyBuckets]]</f>
        <v>45089.916666666664</v>
      </c>
      <c r="E5804">
        <v>50</v>
      </c>
      <c r="F5804">
        <v>93.5</v>
      </c>
      <c r="G5804">
        <v>48.2</v>
      </c>
      <c r="H5804">
        <v>30.09</v>
      </c>
      <c r="I5804">
        <v>4</v>
      </c>
      <c r="J5804" t="s">
        <v>21</v>
      </c>
    </row>
    <row r="5805" spans="1:10" x14ac:dyDescent="0.25">
      <c r="A5805" s="1">
        <v>45089</v>
      </c>
      <c r="B5805" s="7">
        <v>0.91666666666666663</v>
      </c>
      <c r="C5805" s="7">
        <v>0.91666666666666663</v>
      </c>
      <c r="D5805" s="8">
        <f>Weather[[#This Row],[Date]]+Weather[[#This Row],[WeatherHourlyBuckets]]</f>
        <v>45089.916666666664</v>
      </c>
      <c r="E5805">
        <v>50</v>
      </c>
      <c r="F5805">
        <v>93.5</v>
      </c>
      <c r="G5805">
        <v>48.2</v>
      </c>
      <c r="H5805">
        <v>30.09</v>
      </c>
      <c r="I5805">
        <v>3</v>
      </c>
      <c r="J5805" t="s">
        <v>21</v>
      </c>
    </row>
    <row r="5806" spans="1:10" x14ac:dyDescent="0.25">
      <c r="A5806" s="1">
        <v>45089</v>
      </c>
      <c r="B5806" s="7">
        <v>0.47916666666666669</v>
      </c>
      <c r="C5806" s="7">
        <v>0.45833333333333331</v>
      </c>
      <c r="D5806" s="8">
        <f>Weather[[#This Row],[Date]]+Weather[[#This Row],[WeatherHourlyBuckets]]</f>
        <v>45089.458333333336</v>
      </c>
      <c r="E5806">
        <v>60.8</v>
      </c>
      <c r="F5806">
        <v>63.18</v>
      </c>
      <c r="G5806">
        <v>48.2</v>
      </c>
      <c r="H5806">
        <v>30.02</v>
      </c>
      <c r="I5806">
        <v>14</v>
      </c>
      <c r="J5806" t="s">
        <v>11</v>
      </c>
    </row>
    <row r="5807" spans="1:10" x14ac:dyDescent="0.25">
      <c r="A5807" s="1">
        <v>45089</v>
      </c>
      <c r="B5807" s="7">
        <v>0.36805555555555558</v>
      </c>
      <c r="C5807" s="7">
        <v>0.33333333333333331</v>
      </c>
      <c r="D5807" s="8">
        <f>Weather[[#This Row],[Date]]+Weather[[#This Row],[WeatherHourlyBuckets]]</f>
        <v>45089.333333333336</v>
      </c>
      <c r="E5807">
        <v>59</v>
      </c>
      <c r="F5807">
        <v>67.36</v>
      </c>
      <c r="G5807">
        <v>48.2</v>
      </c>
      <c r="H5807">
        <v>30.07</v>
      </c>
      <c r="I5807">
        <v>15</v>
      </c>
      <c r="J5807" t="s">
        <v>21</v>
      </c>
    </row>
    <row r="5808" spans="1:10" x14ac:dyDescent="0.25">
      <c r="A5808" s="1">
        <v>45089</v>
      </c>
      <c r="B5808" s="7">
        <v>0.3298611111111111</v>
      </c>
      <c r="C5808" s="7">
        <v>0.29166666666666669</v>
      </c>
      <c r="D5808" s="8">
        <f>Weather[[#This Row],[Date]]+Weather[[#This Row],[WeatherHourlyBuckets]]</f>
        <v>45089.291666666664</v>
      </c>
      <c r="E5808">
        <v>55.4</v>
      </c>
      <c r="F5808">
        <v>76.680000000000007</v>
      </c>
      <c r="G5808">
        <v>48.2</v>
      </c>
      <c r="H5808">
        <v>30.08</v>
      </c>
      <c r="I5808">
        <v>14</v>
      </c>
      <c r="J5808" t="s">
        <v>21</v>
      </c>
    </row>
    <row r="5809" spans="1:10" x14ac:dyDescent="0.25">
      <c r="A5809" s="1">
        <v>45089</v>
      </c>
      <c r="B5809" s="7">
        <v>0.3263888888888889</v>
      </c>
      <c r="C5809" s="7">
        <v>0.29166666666666669</v>
      </c>
      <c r="D5809" s="8">
        <f>Weather[[#This Row],[Date]]+Weather[[#This Row],[WeatherHourlyBuckets]]</f>
        <v>45089.291666666664</v>
      </c>
      <c r="E5809">
        <v>55.4</v>
      </c>
      <c r="F5809">
        <v>76.680000000000007</v>
      </c>
      <c r="G5809">
        <v>48.2</v>
      </c>
      <c r="H5809">
        <v>30.08</v>
      </c>
      <c r="I5809">
        <v>14</v>
      </c>
      <c r="J5809" t="s">
        <v>21</v>
      </c>
    </row>
    <row r="5810" spans="1:10" x14ac:dyDescent="0.25">
      <c r="A5810" s="1">
        <v>45089</v>
      </c>
      <c r="B5810" s="7">
        <v>0.32291666666666669</v>
      </c>
      <c r="C5810" s="7">
        <v>0.29166666666666669</v>
      </c>
      <c r="D5810" s="8">
        <f>Weather[[#This Row],[Date]]+Weather[[#This Row],[WeatherHourlyBuckets]]</f>
        <v>45089.291666666664</v>
      </c>
      <c r="E5810">
        <v>55.4</v>
      </c>
      <c r="F5810">
        <v>76.680000000000007</v>
      </c>
      <c r="G5810">
        <v>48.2</v>
      </c>
      <c r="H5810">
        <v>30.08</v>
      </c>
      <c r="I5810">
        <v>12</v>
      </c>
      <c r="J5810" t="s">
        <v>21</v>
      </c>
    </row>
    <row r="5811" spans="1:10" x14ac:dyDescent="0.25">
      <c r="A5811" s="1">
        <v>45089</v>
      </c>
      <c r="B5811" s="7">
        <v>0.31944444444444442</v>
      </c>
      <c r="C5811" s="7">
        <v>0.29166666666666669</v>
      </c>
      <c r="D5811" s="8">
        <f>Weather[[#This Row],[Date]]+Weather[[#This Row],[WeatherHourlyBuckets]]</f>
        <v>45089.291666666664</v>
      </c>
      <c r="E5811">
        <v>55.4</v>
      </c>
      <c r="F5811">
        <v>76.680000000000007</v>
      </c>
      <c r="G5811">
        <v>48.2</v>
      </c>
      <c r="H5811">
        <v>30.08</v>
      </c>
      <c r="I5811">
        <v>12</v>
      </c>
      <c r="J5811" t="s">
        <v>21</v>
      </c>
    </row>
    <row r="5812" spans="1:10" x14ac:dyDescent="0.25">
      <c r="A5812" s="1">
        <v>45089</v>
      </c>
      <c r="B5812" s="7">
        <v>0.3125</v>
      </c>
      <c r="C5812" s="7">
        <v>0.29166666666666669</v>
      </c>
      <c r="D5812" s="8">
        <f>Weather[[#This Row],[Date]]+Weather[[#This Row],[WeatherHourlyBuckets]]</f>
        <v>45089.291666666664</v>
      </c>
      <c r="E5812">
        <v>55.4</v>
      </c>
      <c r="F5812">
        <v>76.680000000000007</v>
      </c>
      <c r="G5812">
        <v>48.2</v>
      </c>
      <c r="H5812">
        <v>30.08</v>
      </c>
      <c r="I5812">
        <v>15</v>
      </c>
      <c r="J5812" t="s">
        <v>11</v>
      </c>
    </row>
    <row r="5813" spans="1:10" x14ac:dyDescent="0.25">
      <c r="A5813" s="1">
        <v>45089</v>
      </c>
      <c r="B5813" s="7">
        <v>0.99652777777777779</v>
      </c>
      <c r="C5813" s="7">
        <v>0.95833333333333337</v>
      </c>
      <c r="D5813" s="8">
        <f>Weather[[#This Row],[Date]]+Weather[[#This Row],[WeatherHourlyBuckets]]</f>
        <v>45089.958333333336</v>
      </c>
      <c r="E5813">
        <v>48.2</v>
      </c>
      <c r="F5813">
        <v>93.45</v>
      </c>
      <c r="G5813">
        <v>46.4</v>
      </c>
      <c r="H5813">
        <v>30.07</v>
      </c>
      <c r="I5813">
        <v>8</v>
      </c>
      <c r="J5813" t="s">
        <v>24</v>
      </c>
    </row>
    <row r="5814" spans="1:10" x14ac:dyDescent="0.25">
      <c r="A5814" s="1">
        <v>45089</v>
      </c>
      <c r="B5814" s="7">
        <v>0.99305555555555558</v>
      </c>
      <c r="C5814" s="7">
        <v>0.95833333333333337</v>
      </c>
      <c r="D5814" s="8">
        <f>Weather[[#This Row],[Date]]+Weather[[#This Row],[WeatherHourlyBuckets]]</f>
        <v>45089.958333333336</v>
      </c>
      <c r="E5814">
        <v>48.2</v>
      </c>
      <c r="F5814">
        <v>93.45</v>
      </c>
      <c r="G5814">
        <v>46.4</v>
      </c>
      <c r="H5814">
        <v>30.07</v>
      </c>
      <c r="I5814">
        <v>6</v>
      </c>
      <c r="J5814" t="s">
        <v>21</v>
      </c>
    </row>
    <row r="5815" spans="1:10" x14ac:dyDescent="0.25">
      <c r="A5815" s="1">
        <v>45089</v>
      </c>
      <c r="B5815" s="7">
        <v>0.98958333333333337</v>
      </c>
      <c r="C5815" s="7">
        <v>0.95833333333333337</v>
      </c>
      <c r="D5815" s="8">
        <f>Weather[[#This Row],[Date]]+Weather[[#This Row],[WeatherHourlyBuckets]]</f>
        <v>45089.958333333336</v>
      </c>
      <c r="E5815">
        <v>48.2</v>
      </c>
      <c r="F5815">
        <v>93.45</v>
      </c>
      <c r="G5815">
        <v>46.4</v>
      </c>
      <c r="H5815">
        <v>30.07</v>
      </c>
      <c r="I5815">
        <v>5</v>
      </c>
      <c r="J5815" t="s">
        <v>21</v>
      </c>
    </row>
    <row r="5816" spans="1:10" x14ac:dyDescent="0.25">
      <c r="A5816" s="1">
        <v>45089</v>
      </c>
      <c r="B5816" s="7">
        <v>0.98611111111111116</v>
      </c>
      <c r="C5816" s="7">
        <v>0.95833333333333337</v>
      </c>
      <c r="D5816" s="8">
        <f>Weather[[#This Row],[Date]]+Weather[[#This Row],[WeatherHourlyBuckets]]</f>
        <v>45089.958333333336</v>
      </c>
      <c r="E5816">
        <v>48.2</v>
      </c>
      <c r="F5816">
        <v>93.45</v>
      </c>
      <c r="G5816">
        <v>46.4</v>
      </c>
      <c r="H5816">
        <v>30.07</v>
      </c>
      <c r="I5816">
        <v>4</v>
      </c>
      <c r="J5816" t="s">
        <v>21</v>
      </c>
    </row>
    <row r="5817" spans="1:10" x14ac:dyDescent="0.25">
      <c r="A5817" s="1">
        <v>45089</v>
      </c>
      <c r="B5817" s="7">
        <v>0.98263888888888884</v>
      </c>
      <c r="C5817" s="7">
        <v>0.95833333333333337</v>
      </c>
      <c r="D5817" s="8">
        <f>Weather[[#This Row],[Date]]+Weather[[#This Row],[WeatherHourlyBuckets]]</f>
        <v>45089.958333333336</v>
      </c>
      <c r="E5817">
        <v>48.2</v>
      </c>
      <c r="F5817">
        <v>93.45</v>
      </c>
      <c r="G5817">
        <v>46.4</v>
      </c>
      <c r="H5817">
        <v>30.07</v>
      </c>
      <c r="I5817">
        <v>5</v>
      </c>
      <c r="J5817" t="s">
        <v>21</v>
      </c>
    </row>
    <row r="5818" spans="1:10" x14ac:dyDescent="0.25">
      <c r="A5818" s="1">
        <v>45089</v>
      </c>
      <c r="B5818" s="7">
        <v>0.97916666666666663</v>
      </c>
      <c r="C5818" s="7">
        <v>0.95833333333333337</v>
      </c>
      <c r="D5818" s="8">
        <f>Weather[[#This Row],[Date]]+Weather[[#This Row],[WeatherHourlyBuckets]]</f>
        <v>45089.958333333336</v>
      </c>
      <c r="E5818">
        <v>48.2</v>
      </c>
      <c r="F5818">
        <v>93.45</v>
      </c>
      <c r="G5818">
        <v>46.4</v>
      </c>
      <c r="H5818">
        <v>30.07</v>
      </c>
      <c r="I5818">
        <v>5</v>
      </c>
      <c r="J5818" t="s">
        <v>21</v>
      </c>
    </row>
    <row r="5819" spans="1:10" x14ac:dyDescent="0.25">
      <c r="A5819" s="1">
        <v>45089</v>
      </c>
      <c r="B5819" s="7">
        <v>0.96527777777777779</v>
      </c>
      <c r="C5819" s="7">
        <v>0.95833333333333337</v>
      </c>
      <c r="D5819" s="8">
        <f>Weather[[#This Row],[Date]]+Weather[[#This Row],[WeatherHourlyBuckets]]</f>
        <v>45089.958333333336</v>
      </c>
      <c r="E5819">
        <v>48.2</v>
      </c>
      <c r="F5819">
        <v>93.45</v>
      </c>
      <c r="G5819">
        <v>46.4</v>
      </c>
      <c r="H5819">
        <v>30.08</v>
      </c>
      <c r="I5819">
        <v>4</v>
      </c>
      <c r="J5819" t="s">
        <v>24</v>
      </c>
    </row>
    <row r="5820" spans="1:10" x14ac:dyDescent="0.25">
      <c r="A5820" s="1">
        <v>45089</v>
      </c>
      <c r="B5820" s="7">
        <v>0.96180555555555558</v>
      </c>
      <c r="C5820" s="7">
        <v>0.95833333333333337</v>
      </c>
      <c r="D5820" s="8">
        <f>Weather[[#This Row],[Date]]+Weather[[#This Row],[WeatherHourlyBuckets]]</f>
        <v>45089.958333333336</v>
      </c>
      <c r="E5820">
        <v>48.2</v>
      </c>
      <c r="F5820">
        <v>93.45</v>
      </c>
      <c r="G5820">
        <v>46.4</v>
      </c>
      <c r="H5820">
        <v>30.08</v>
      </c>
      <c r="I5820">
        <v>3</v>
      </c>
      <c r="J5820" t="s">
        <v>21</v>
      </c>
    </row>
    <row r="5821" spans="1:10" x14ac:dyDescent="0.25">
      <c r="A5821" s="1">
        <v>45089</v>
      </c>
      <c r="B5821" s="7">
        <v>0.95833333333333337</v>
      </c>
      <c r="C5821" s="7">
        <v>0.95833333333333337</v>
      </c>
      <c r="D5821" s="8">
        <f>Weather[[#This Row],[Date]]+Weather[[#This Row],[WeatherHourlyBuckets]]</f>
        <v>45089.958333333336</v>
      </c>
      <c r="E5821">
        <v>48.2</v>
      </c>
      <c r="F5821">
        <v>93.45</v>
      </c>
      <c r="G5821">
        <v>46.4</v>
      </c>
      <c r="H5821">
        <v>30.08</v>
      </c>
      <c r="I5821">
        <v>3</v>
      </c>
      <c r="J5821" t="s">
        <v>21</v>
      </c>
    </row>
    <row r="5822" spans="1:10" x14ac:dyDescent="0.25">
      <c r="A5822" s="1">
        <v>45089</v>
      </c>
      <c r="B5822" s="7">
        <v>0.95486111111111116</v>
      </c>
      <c r="C5822" s="7">
        <v>0.91666666666666663</v>
      </c>
      <c r="D5822" s="8">
        <f>Weather[[#This Row],[Date]]+Weather[[#This Row],[WeatherHourlyBuckets]]</f>
        <v>45089.916666666664</v>
      </c>
      <c r="E5822">
        <v>48.2</v>
      </c>
      <c r="F5822">
        <v>93.45</v>
      </c>
      <c r="G5822">
        <v>46.4</v>
      </c>
      <c r="H5822">
        <v>30.09</v>
      </c>
      <c r="J5822" t="s">
        <v>20</v>
      </c>
    </row>
    <row r="5823" spans="1:10" x14ac:dyDescent="0.25">
      <c r="A5823" s="1">
        <v>45089</v>
      </c>
      <c r="B5823" s="7">
        <v>0.73958333333333337</v>
      </c>
      <c r="C5823" s="7">
        <v>0.70833333333333337</v>
      </c>
      <c r="D5823" s="8">
        <f>Weather[[#This Row],[Date]]+Weather[[#This Row],[WeatherHourlyBuckets]]</f>
        <v>45089.708333333336</v>
      </c>
      <c r="E5823">
        <v>51.8</v>
      </c>
      <c r="F5823">
        <v>81.75</v>
      </c>
      <c r="G5823">
        <v>46.4</v>
      </c>
      <c r="H5823">
        <v>30.03</v>
      </c>
      <c r="I5823">
        <v>4</v>
      </c>
      <c r="J5823" t="s">
        <v>11</v>
      </c>
    </row>
    <row r="5824" spans="1:10" x14ac:dyDescent="0.25">
      <c r="A5824" s="1">
        <v>45089</v>
      </c>
      <c r="B5824" s="7">
        <v>0.73611111111111116</v>
      </c>
      <c r="C5824" s="7">
        <v>0.70833333333333337</v>
      </c>
      <c r="D5824" s="8">
        <f>Weather[[#This Row],[Date]]+Weather[[#This Row],[WeatherHourlyBuckets]]</f>
        <v>45089.708333333336</v>
      </c>
      <c r="E5824">
        <v>51.8</v>
      </c>
      <c r="F5824">
        <v>81.75</v>
      </c>
      <c r="G5824">
        <v>46.4</v>
      </c>
      <c r="H5824">
        <v>30.02</v>
      </c>
      <c r="I5824">
        <v>5</v>
      </c>
      <c r="J5824" t="s">
        <v>11</v>
      </c>
    </row>
    <row r="5825" spans="1:10" x14ac:dyDescent="0.25">
      <c r="A5825" s="1">
        <v>45089</v>
      </c>
      <c r="B5825" s="7">
        <v>0.73263888888888884</v>
      </c>
      <c r="C5825" s="7">
        <v>0.70833333333333337</v>
      </c>
      <c r="D5825" s="8">
        <f>Weather[[#This Row],[Date]]+Weather[[#This Row],[WeatherHourlyBuckets]]</f>
        <v>45089.708333333336</v>
      </c>
      <c r="E5825">
        <v>51.8</v>
      </c>
      <c r="F5825">
        <v>81.75</v>
      </c>
      <c r="G5825">
        <v>46.4</v>
      </c>
      <c r="H5825">
        <v>30.02</v>
      </c>
      <c r="I5825">
        <v>4</v>
      </c>
      <c r="J5825" t="s">
        <v>12</v>
      </c>
    </row>
    <row r="5826" spans="1:10" x14ac:dyDescent="0.25">
      <c r="A5826" s="1">
        <v>45089</v>
      </c>
      <c r="B5826" s="7">
        <v>0.71527777777777779</v>
      </c>
      <c r="C5826" s="7">
        <v>0.70833333333333337</v>
      </c>
      <c r="D5826" s="8">
        <f>Weather[[#This Row],[Date]]+Weather[[#This Row],[WeatherHourlyBuckets]]</f>
        <v>45089.708333333336</v>
      </c>
      <c r="E5826">
        <v>51.8</v>
      </c>
      <c r="F5826">
        <v>81.75</v>
      </c>
      <c r="G5826">
        <v>46.4</v>
      </c>
      <c r="H5826">
        <v>30.02</v>
      </c>
      <c r="I5826">
        <v>5</v>
      </c>
      <c r="J5826" t="s">
        <v>11</v>
      </c>
    </row>
    <row r="5827" spans="1:10" x14ac:dyDescent="0.25">
      <c r="A5827" s="1">
        <v>45089</v>
      </c>
      <c r="B5827" s="7">
        <v>0.70833333333333337</v>
      </c>
      <c r="C5827" s="7">
        <v>0.70833333333333337</v>
      </c>
      <c r="D5827" s="8">
        <f>Weather[[#This Row],[Date]]+Weather[[#This Row],[WeatherHourlyBuckets]]</f>
        <v>45089.708333333336</v>
      </c>
      <c r="E5827">
        <v>51.8</v>
      </c>
      <c r="F5827">
        <v>81.75</v>
      </c>
      <c r="G5827">
        <v>46.4</v>
      </c>
      <c r="H5827">
        <v>30.02</v>
      </c>
      <c r="I5827">
        <v>7</v>
      </c>
      <c r="J5827" t="s">
        <v>11</v>
      </c>
    </row>
    <row r="5828" spans="1:10" x14ac:dyDescent="0.25">
      <c r="A5828" s="1">
        <v>45089</v>
      </c>
      <c r="B5828" s="7">
        <v>0.70138888888888884</v>
      </c>
      <c r="C5828" s="7">
        <v>0.66666666666666663</v>
      </c>
      <c r="D5828" s="8">
        <f>Weather[[#This Row],[Date]]+Weather[[#This Row],[WeatherHourlyBuckets]]</f>
        <v>45089.666666666664</v>
      </c>
      <c r="E5828">
        <v>51.8</v>
      </c>
      <c r="F5828">
        <v>81.75</v>
      </c>
      <c r="G5828">
        <v>46.4</v>
      </c>
      <c r="H5828">
        <v>30.01</v>
      </c>
      <c r="I5828">
        <v>6</v>
      </c>
      <c r="J5828" t="s">
        <v>12</v>
      </c>
    </row>
    <row r="5829" spans="1:10" x14ac:dyDescent="0.25">
      <c r="A5829" s="1">
        <v>45089</v>
      </c>
      <c r="B5829" s="7">
        <v>0.58333333333333337</v>
      </c>
      <c r="C5829" s="7">
        <v>0.58333333333333337</v>
      </c>
      <c r="D5829" s="8">
        <f>Weather[[#This Row],[Date]]+Weather[[#This Row],[WeatherHourlyBuckets]]</f>
        <v>45089.583333333336</v>
      </c>
      <c r="E5829">
        <v>50</v>
      </c>
      <c r="F5829">
        <v>87.38</v>
      </c>
      <c r="G5829">
        <v>46.4</v>
      </c>
      <c r="H5829">
        <v>30.04</v>
      </c>
      <c r="I5829">
        <v>5</v>
      </c>
      <c r="J5829" t="s">
        <v>21</v>
      </c>
    </row>
    <row r="5830" spans="1:10" x14ac:dyDescent="0.25">
      <c r="A5830" s="1">
        <v>45089</v>
      </c>
      <c r="B5830" s="7">
        <v>0.54861111111111116</v>
      </c>
      <c r="C5830" s="7">
        <v>0.54166666666666663</v>
      </c>
      <c r="D5830" s="8">
        <f>Weather[[#This Row],[Date]]+Weather[[#This Row],[WeatherHourlyBuckets]]</f>
        <v>45089.541666666664</v>
      </c>
      <c r="E5830">
        <v>57.2</v>
      </c>
      <c r="F5830">
        <v>67.150000000000006</v>
      </c>
      <c r="G5830">
        <v>46.4</v>
      </c>
      <c r="H5830">
        <v>30.03</v>
      </c>
      <c r="I5830">
        <v>12</v>
      </c>
      <c r="J5830" t="s">
        <v>21</v>
      </c>
    </row>
    <row r="5831" spans="1:10" x14ac:dyDescent="0.25">
      <c r="A5831" s="1">
        <v>45089</v>
      </c>
      <c r="B5831" s="7">
        <v>0.54513888888888884</v>
      </c>
      <c r="C5831" s="7">
        <v>0.54166666666666663</v>
      </c>
      <c r="D5831" s="8">
        <f>Weather[[#This Row],[Date]]+Weather[[#This Row],[WeatherHourlyBuckets]]</f>
        <v>45089.541666666664</v>
      </c>
      <c r="E5831">
        <v>59</v>
      </c>
      <c r="F5831">
        <v>62.95</v>
      </c>
      <c r="G5831">
        <v>46.4</v>
      </c>
      <c r="H5831">
        <v>30.02</v>
      </c>
      <c r="I5831">
        <v>7</v>
      </c>
      <c r="J5831" t="s">
        <v>11</v>
      </c>
    </row>
    <row r="5832" spans="1:10" x14ac:dyDescent="0.25">
      <c r="A5832" s="1">
        <v>45089</v>
      </c>
      <c r="B5832" s="7">
        <v>0.53819444444444442</v>
      </c>
      <c r="C5832" s="7">
        <v>0.5</v>
      </c>
      <c r="D5832" s="8">
        <f>Weather[[#This Row],[Date]]+Weather[[#This Row],[WeatherHourlyBuckets]]</f>
        <v>45089.5</v>
      </c>
      <c r="E5832">
        <v>59</v>
      </c>
      <c r="F5832">
        <v>62.95</v>
      </c>
      <c r="G5832">
        <v>46.4</v>
      </c>
      <c r="H5832">
        <v>30.03</v>
      </c>
      <c r="I5832">
        <v>5</v>
      </c>
      <c r="J5832" t="s">
        <v>12</v>
      </c>
    </row>
    <row r="5833" spans="1:10" x14ac:dyDescent="0.25">
      <c r="A5833" s="1">
        <v>45089</v>
      </c>
      <c r="B5833" s="7">
        <v>0.53472222222222221</v>
      </c>
      <c r="C5833" s="7">
        <v>0.5</v>
      </c>
      <c r="D5833" s="8">
        <f>Weather[[#This Row],[Date]]+Weather[[#This Row],[WeatherHourlyBuckets]]</f>
        <v>45089.5</v>
      </c>
      <c r="E5833">
        <v>59</v>
      </c>
      <c r="F5833">
        <v>62.95</v>
      </c>
      <c r="G5833">
        <v>46.4</v>
      </c>
      <c r="H5833">
        <v>30.02</v>
      </c>
      <c r="I5833">
        <v>5</v>
      </c>
      <c r="J5833" t="s">
        <v>22</v>
      </c>
    </row>
    <row r="5834" spans="1:10" x14ac:dyDescent="0.25">
      <c r="A5834" s="1">
        <v>45089</v>
      </c>
      <c r="B5834" s="7">
        <v>0.52777777777777779</v>
      </c>
      <c r="C5834" s="7">
        <v>0.5</v>
      </c>
      <c r="D5834" s="8">
        <f>Weather[[#This Row],[Date]]+Weather[[#This Row],[WeatherHourlyBuckets]]</f>
        <v>45089.5</v>
      </c>
      <c r="E5834">
        <v>59</v>
      </c>
      <c r="F5834">
        <v>62.95</v>
      </c>
      <c r="G5834">
        <v>46.4</v>
      </c>
      <c r="H5834">
        <v>30.02</v>
      </c>
      <c r="I5834">
        <v>5</v>
      </c>
      <c r="J5834" t="s">
        <v>11</v>
      </c>
    </row>
    <row r="5835" spans="1:10" x14ac:dyDescent="0.25">
      <c r="A5835" s="1">
        <v>45089</v>
      </c>
      <c r="B5835" s="7">
        <v>0.52430555555555558</v>
      </c>
      <c r="C5835" s="7">
        <v>0.5</v>
      </c>
      <c r="D5835" s="8">
        <f>Weather[[#This Row],[Date]]+Weather[[#This Row],[WeatherHourlyBuckets]]</f>
        <v>45089.5</v>
      </c>
      <c r="E5835">
        <v>59</v>
      </c>
      <c r="F5835">
        <v>62.95</v>
      </c>
      <c r="G5835">
        <v>46.4</v>
      </c>
      <c r="H5835">
        <v>30.03</v>
      </c>
      <c r="I5835">
        <v>7</v>
      </c>
      <c r="J5835" t="s">
        <v>12</v>
      </c>
    </row>
    <row r="5836" spans="1:10" x14ac:dyDescent="0.25">
      <c r="A5836" s="1">
        <v>45089</v>
      </c>
      <c r="B5836" s="7">
        <v>0.51041666666666663</v>
      </c>
      <c r="C5836" s="7">
        <v>0.5</v>
      </c>
      <c r="D5836" s="8">
        <f>Weather[[#This Row],[Date]]+Weather[[#This Row],[WeatherHourlyBuckets]]</f>
        <v>45089.5</v>
      </c>
      <c r="E5836">
        <v>60.8</v>
      </c>
      <c r="F5836">
        <v>59.05</v>
      </c>
      <c r="G5836">
        <v>46.4</v>
      </c>
      <c r="H5836">
        <v>30.02</v>
      </c>
      <c r="I5836">
        <v>10</v>
      </c>
      <c r="J5836" t="s">
        <v>12</v>
      </c>
    </row>
    <row r="5837" spans="1:10" x14ac:dyDescent="0.25">
      <c r="A5837" s="1">
        <v>45089</v>
      </c>
      <c r="B5837" s="7">
        <v>0.49652777777777779</v>
      </c>
      <c r="C5837" s="7">
        <v>0.45833333333333331</v>
      </c>
      <c r="D5837" s="8">
        <f>Weather[[#This Row],[Date]]+Weather[[#This Row],[WeatherHourlyBuckets]]</f>
        <v>45089.458333333336</v>
      </c>
      <c r="E5837">
        <v>60.8</v>
      </c>
      <c r="F5837">
        <v>59.05</v>
      </c>
      <c r="G5837">
        <v>46.4</v>
      </c>
      <c r="H5837">
        <v>30.02</v>
      </c>
      <c r="I5837">
        <v>11</v>
      </c>
      <c r="J5837" t="s">
        <v>12</v>
      </c>
    </row>
    <row r="5838" spans="1:10" x14ac:dyDescent="0.25">
      <c r="A5838" s="1">
        <v>45089</v>
      </c>
      <c r="B5838" s="7">
        <v>0.4861111111111111</v>
      </c>
      <c r="C5838" s="7">
        <v>0.45833333333333331</v>
      </c>
      <c r="D5838" s="8">
        <f>Weather[[#This Row],[Date]]+Weather[[#This Row],[WeatherHourlyBuckets]]</f>
        <v>45089.458333333336</v>
      </c>
      <c r="E5838">
        <v>60.8</v>
      </c>
      <c r="F5838">
        <v>59.05</v>
      </c>
      <c r="G5838">
        <v>46.4</v>
      </c>
      <c r="H5838">
        <v>30.02</v>
      </c>
      <c r="I5838">
        <v>14</v>
      </c>
      <c r="J5838" t="s">
        <v>11</v>
      </c>
    </row>
    <row r="5839" spans="1:10" x14ac:dyDescent="0.25">
      <c r="A5839" s="1">
        <v>45089</v>
      </c>
      <c r="B5839" s="7">
        <v>0.4826388888888889</v>
      </c>
      <c r="C5839" s="7">
        <v>0.45833333333333331</v>
      </c>
      <c r="D5839" s="8">
        <f>Weather[[#This Row],[Date]]+Weather[[#This Row],[WeatherHourlyBuckets]]</f>
        <v>45089.458333333336</v>
      </c>
      <c r="E5839">
        <v>60.8</v>
      </c>
      <c r="F5839">
        <v>59.05</v>
      </c>
      <c r="G5839">
        <v>46.4</v>
      </c>
      <c r="H5839">
        <v>30.02</v>
      </c>
      <c r="I5839">
        <v>10</v>
      </c>
      <c r="J5839" t="s">
        <v>11</v>
      </c>
    </row>
    <row r="5840" spans="1:10" x14ac:dyDescent="0.25">
      <c r="A5840" s="1">
        <v>45089</v>
      </c>
      <c r="B5840" s="7">
        <v>0.45833333333333331</v>
      </c>
      <c r="C5840" s="7">
        <v>0.45833333333333331</v>
      </c>
      <c r="D5840" s="8">
        <f>Weather[[#This Row],[Date]]+Weather[[#This Row],[WeatherHourlyBuckets]]</f>
        <v>45089.458333333336</v>
      </c>
      <c r="E5840">
        <v>59</v>
      </c>
      <c r="F5840">
        <v>77.010000000000005</v>
      </c>
      <c r="G5840">
        <v>51.8</v>
      </c>
      <c r="H5840">
        <v>30.02</v>
      </c>
      <c r="I5840">
        <v>13</v>
      </c>
      <c r="J5840" t="s">
        <v>11</v>
      </c>
    </row>
    <row r="5841" spans="1:10" x14ac:dyDescent="0.25">
      <c r="A5841" s="1">
        <v>45089</v>
      </c>
      <c r="B5841" s="7">
        <v>0.4375</v>
      </c>
      <c r="C5841" s="7">
        <v>0.41666666666666669</v>
      </c>
      <c r="D5841" s="8">
        <f>Weather[[#This Row],[Date]]+Weather[[#This Row],[WeatherHourlyBuckets]]</f>
        <v>45089.416666666664</v>
      </c>
      <c r="E5841">
        <v>57.2</v>
      </c>
      <c r="F5841">
        <v>82.14</v>
      </c>
      <c r="G5841">
        <v>51.8</v>
      </c>
      <c r="H5841">
        <v>30.04</v>
      </c>
      <c r="I5841">
        <v>11</v>
      </c>
      <c r="J5841" t="s">
        <v>11</v>
      </c>
    </row>
    <row r="5842" spans="1:10" x14ac:dyDescent="0.25">
      <c r="A5842" s="1">
        <v>45089</v>
      </c>
      <c r="B5842" s="7">
        <v>0.54166666666666663</v>
      </c>
      <c r="C5842" s="7">
        <v>0.54166666666666663</v>
      </c>
      <c r="D5842" s="8">
        <f>Weather[[#This Row],[Date]]+Weather[[#This Row],[WeatherHourlyBuckets]]</f>
        <v>45089.541666666664</v>
      </c>
      <c r="E5842">
        <v>57.2</v>
      </c>
      <c r="F5842">
        <v>62.72</v>
      </c>
      <c r="G5842">
        <v>44.6</v>
      </c>
      <c r="H5842">
        <v>30.02</v>
      </c>
      <c r="I5842">
        <v>4</v>
      </c>
      <c r="J5842" t="s">
        <v>12</v>
      </c>
    </row>
    <row r="5843" spans="1:10" x14ac:dyDescent="0.25">
      <c r="A5843" s="1">
        <v>45089</v>
      </c>
      <c r="B5843" s="7">
        <v>0.52083333333333337</v>
      </c>
      <c r="C5843" s="7">
        <v>0.5</v>
      </c>
      <c r="D5843" s="8">
        <f>Weather[[#This Row],[Date]]+Weather[[#This Row],[WeatherHourlyBuckets]]</f>
        <v>45089.5</v>
      </c>
      <c r="E5843">
        <v>60.8</v>
      </c>
      <c r="F5843">
        <v>55.15</v>
      </c>
      <c r="G5843">
        <v>44.6</v>
      </c>
      <c r="H5843">
        <v>30.03</v>
      </c>
      <c r="I5843">
        <v>11</v>
      </c>
      <c r="J5843" t="s">
        <v>12</v>
      </c>
    </row>
    <row r="5844" spans="1:10" x14ac:dyDescent="0.25">
      <c r="A5844" s="1">
        <v>45089</v>
      </c>
      <c r="B5844" s="7">
        <v>0.51736111111111116</v>
      </c>
      <c r="C5844" s="7">
        <v>0.5</v>
      </c>
      <c r="D5844" s="8">
        <f>Weather[[#This Row],[Date]]+Weather[[#This Row],[WeatherHourlyBuckets]]</f>
        <v>45089.5</v>
      </c>
      <c r="E5844">
        <v>60.8</v>
      </c>
      <c r="F5844">
        <v>55.15</v>
      </c>
      <c r="G5844">
        <v>44.6</v>
      </c>
      <c r="H5844">
        <v>30.03</v>
      </c>
      <c r="I5844">
        <v>12</v>
      </c>
      <c r="J5844" t="s">
        <v>12</v>
      </c>
    </row>
    <row r="5845" spans="1:10" x14ac:dyDescent="0.25">
      <c r="A5845" s="1">
        <v>45089</v>
      </c>
      <c r="B5845" s="7">
        <v>0.49305555555555558</v>
      </c>
      <c r="C5845" s="7">
        <v>0.45833333333333331</v>
      </c>
      <c r="D5845" s="8">
        <f>Weather[[#This Row],[Date]]+Weather[[#This Row],[WeatherHourlyBuckets]]</f>
        <v>45089.458333333336</v>
      </c>
      <c r="E5845">
        <v>59</v>
      </c>
      <c r="F5845">
        <v>58.8</v>
      </c>
      <c r="G5845">
        <v>44.6</v>
      </c>
      <c r="H5845">
        <v>30.02</v>
      </c>
      <c r="I5845">
        <v>13</v>
      </c>
      <c r="J5845" t="s">
        <v>11</v>
      </c>
    </row>
    <row r="5846" spans="1:10" x14ac:dyDescent="0.25">
      <c r="A5846" s="1">
        <v>45089</v>
      </c>
      <c r="B5846" s="7">
        <v>0.48958333333333331</v>
      </c>
      <c r="C5846" s="7">
        <v>0.45833333333333331</v>
      </c>
      <c r="D5846" s="8">
        <f>Weather[[#This Row],[Date]]+Weather[[#This Row],[WeatherHourlyBuckets]]</f>
        <v>45089.458333333336</v>
      </c>
      <c r="E5846">
        <v>59</v>
      </c>
      <c r="F5846">
        <v>58.8</v>
      </c>
      <c r="G5846">
        <v>44.6</v>
      </c>
      <c r="H5846">
        <v>30.02</v>
      </c>
      <c r="I5846">
        <v>13</v>
      </c>
      <c r="J5846" t="s">
        <v>11</v>
      </c>
    </row>
    <row r="5847" spans="1:10" x14ac:dyDescent="0.25">
      <c r="A5847" s="1">
        <v>45089</v>
      </c>
      <c r="B5847" s="7">
        <v>0.47569444444444442</v>
      </c>
      <c r="C5847" s="7">
        <v>0.45833333333333331</v>
      </c>
      <c r="D5847" s="8">
        <f>Weather[[#This Row],[Date]]+Weather[[#This Row],[WeatherHourlyBuckets]]</f>
        <v>45089.458333333336</v>
      </c>
      <c r="E5847">
        <v>60.8</v>
      </c>
      <c r="F5847">
        <v>67.569999999999993</v>
      </c>
      <c r="G5847">
        <v>50</v>
      </c>
      <c r="H5847">
        <v>30.02</v>
      </c>
      <c r="I5847">
        <v>15</v>
      </c>
      <c r="J5847" t="s">
        <v>11</v>
      </c>
    </row>
    <row r="5848" spans="1:10" x14ac:dyDescent="0.25">
      <c r="A5848" s="1">
        <v>45089</v>
      </c>
      <c r="B5848" s="7">
        <v>0.4548611111111111</v>
      </c>
      <c r="C5848" s="7">
        <v>0.41666666666666669</v>
      </c>
      <c r="D5848" s="8">
        <f>Weather[[#This Row],[Date]]+Weather[[#This Row],[WeatherHourlyBuckets]]</f>
        <v>45089.416666666664</v>
      </c>
      <c r="E5848">
        <v>57.2</v>
      </c>
      <c r="F5848">
        <v>76.849999999999994</v>
      </c>
      <c r="G5848">
        <v>50</v>
      </c>
      <c r="H5848">
        <v>30.01</v>
      </c>
      <c r="I5848">
        <v>13</v>
      </c>
      <c r="J5848" t="s">
        <v>11</v>
      </c>
    </row>
    <row r="5849" spans="1:10" x14ac:dyDescent="0.25">
      <c r="A5849" s="1">
        <v>45089</v>
      </c>
      <c r="B5849" s="7">
        <v>0.44791666666666669</v>
      </c>
      <c r="C5849" s="7">
        <v>0.41666666666666669</v>
      </c>
      <c r="D5849" s="8">
        <f>Weather[[#This Row],[Date]]+Weather[[#This Row],[WeatherHourlyBuckets]]</f>
        <v>45089.416666666664</v>
      </c>
      <c r="E5849">
        <v>57.2</v>
      </c>
      <c r="F5849">
        <v>76.849999999999994</v>
      </c>
      <c r="G5849">
        <v>50</v>
      </c>
      <c r="H5849">
        <v>30.02</v>
      </c>
      <c r="I5849">
        <v>15</v>
      </c>
      <c r="J5849" t="s">
        <v>12</v>
      </c>
    </row>
    <row r="5850" spans="1:10" x14ac:dyDescent="0.25">
      <c r="A5850" s="1">
        <v>45089</v>
      </c>
      <c r="B5850" s="7">
        <v>0.44097222222222221</v>
      </c>
      <c r="C5850" s="7">
        <v>0.41666666666666669</v>
      </c>
      <c r="D5850" s="8">
        <f>Weather[[#This Row],[Date]]+Weather[[#This Row],[WeatherHourlyBuckets]]</f>
        <v>45089.416666666664</v>
      </c>
      <c r="E5850">
        <v>57.2</v>
      </c>
      <c r="F5850">
        <v>76.849999999999994</v>
      </c>
      <c r="G5850">
        <v>50</v>
      </c>
      <c r="H5850">
        <v>30.03</v>
      </c>
      <c r="I5850">
        <v>16</v>
      </c>
      <c r="J5850" t="s">
        <v>12</v>
      </c>
    </row>
    <row r="5851" spans="1:10" x14ac:dyDescent="0.25">
      <c r="A5851" s="1">
        <v>45089</v>
      </c>
      <c r="B5851" s="7">
        <v>0.4201388888888889</v>
      </c>
      <c r="C5851" s="7">
        <v>0.41666666666666669</v>
      </c>
      <c r="D5851" s="8">
        <f>Weather[[#This Row],[Date]]+Weather[[#This Row],[WeatherHourlyBuckets]]</f>
        <v>45089.416666666664</v>
      </c>
      <c r="E5851">
        <v>59</v>
      </c>
      <c r="F5851">
        <v>72.040000000000006</v>
      </c>
      <c r="G5851">
        <v>50</v>
      </c>
      <c r="H5851">
        <v>30.04</v>
      </c>
      <c r="I5851">
        <v>15</v>
      </c>
      <c r="J5851" t="s">
        <v>11</v>
      </c>
    </row>
    <row r="5852" spans="1:10" x14ac:dyDescent="0.25">
      <c r="A5852" s="1">
        <v>45089</v>
      </c>
      <c r="B5852" s="7">
        <v>0.40625</v>
      </c>
      <c r="C5852" s="7">
        <v>0.375</v>
      </c>
      <c r="D5852" s="8">
        <f>Weather[[#This Row],[Date]]+Weather[[#This Row],[WeatherHourlyBuckets]]</f>
        <v>45089.375</v>
      </c>
      <c r="E5852">
        <v>60.8</v>
      </c>
      <c r="F5852">
        <v>67.569999999999993</v>
      </c>
      <c r="G5852">
        <v>50</v>
      </c>
      <c r="H5852">
        <v>30.04</v>
      </c>
      <c r="I5852">
        <v>14</v>
      </c>
      <c r="J5852" t="s">
        <v>11</v>
      </c>
    </row>
    <row r="5853" spans="1:10" x14ac:dyDescent="0.25">
      <c r="A5853" s="1">
        <v>45089</v>
      </c>
      <c r="B5853" s="7">
        <v>0.40277777777777779</v>
      </c>
      <c r="C5853" s="7">
        <v>0.375</v>
      </c>
      <c r="D5853" s="8">
        <f>Weather[[#This Row],[Date]]+Weather[[#This Row],[WeatherHourlyBuckets]]</f>
        <v>45089.375</v>
      </c>
      <c r="E5853">
        <v>60.8</v>
      </c>
      <c r="F5853">
        <v>67.569999999999993</v>
      </c>
      <c r="G5853">
        <v>50</v>
      </c>
      <c r="H5853">
        <v>30.04</v>
      </c>
      <c r="I5853">
        <v>16</v>
      </c>
      <c r="J5853" t="s">
        <v>11</v>
      </c>
    </row>
    <row r="5854" spans="1:10" x14ac:dyDescent="0.25">
      <c r="A5854" s="1">
        <v>45089</v>
      </c>
      <c r="B5854" s="7">
        <v>0.39930555555555558</v>
      </c>
      <c r="C5854" s="7">
        <v>0.375</v>
      </c>
      <c r="D5854" s="8">
        <f>Weather[[#This Row],[Date]]+Weather[[#This Row],[WeatherHourlyBuckets]]</f>
        <v>45089.375</v>
      </c>
      <c r="E5854">
        <v>60.8</v>
      </c>
      <c r="F5854">
        <v>67.569999999999993</v>
      </c>
      <c r="G5854">
        <v>50</v>
      </c>
      <c r="H5854">
        <v>30.04</v>
      </c>
      <c r="I5854">
        <v>14</v>
      </c>
      <c r="J5854" t="s">
        <v>11</v>
      </c>
    </row>
    <row r="5855" spans="1:10" x14ac:dyDescent="0.25">
      <c r="A5855" s="1">
        <v>45089</v>
      </c>
      <c r="B5855" s="7">
        <v>0.375</v>
      </c>
      <c r="C5855" s="7">
        <v>0.375</v>
      </c>
      <c r="D5855" s="8">
        <f>Weather[[#This Row],[Date]]+Weather[[#This Row],[WeatherHourlyBuckets]]</f>
        <v>45089.375</v>
      </c>
      <c r="E5855">
        <v>60.8</v>
      </c>
      <c r="F5855">
        <v>67.569999999999993</v>
      </c>
      <c r="G5855">
        <v>50</v>
      </c>
      <c r="H5855">
        <v>30.06</v>
      </c>
      <c r="I5855">
        <v>12</v>
      </c>
      <c r="J5855" t="s">
        <v>11</v>
      </c>
    </row>
    <row r="5856" spans="1:10" x14ac:dyDescent="0.25">
      <c r="A5856" s="1">
        <v>45089</v>
      </c>
      <c r="B5856" s="7">
        <v>0.37152777777777779</v>
      </c>
      <c r="C5856" s="7">
        <v>0.33333333333333331</v>
      </c>
      <c r="D5856" s="8">
        <f>Weather[[#This Row],[Date]]+Weather[[#This Row],[WeatherHourlyBuckets]]</f>
        <v>45089.333333333336</v>
      </c>
      <c r="E5856">
        <v>59</v>
      </c>
      <c r="F5856">
        <v>72.040000000000006</v>
      </c>
      <c r="G5856">
        <v>50</v>
      </c>
      <c r="H5856">
        <v>30.06</v>
      </c>
      <c r="I5856">
        <v>12</v>
      </c>
      <c r="J5856" t="s">
        <v>21</v>
      </c>
    </row>
    <row r="5857" spans="1:10" x14ac:dyDescent="0.25">
      <c r="A5857" s="1">
        <v>45089</v>
      </c>
      <c r="B5857" s="7">
        <v>0.3611111111111111</v>
      </c>
      <c r="C5857" s="7">
        <v>0.33333333333333331</v>
      </c>
      <c r="D5857" s="8">
        <f>Weather[[#This Row],[Date]]+Weather[[#This Row],[WeatherHourlyBuckets]]</f>
        <v>45089.333333333336</v>
      </c>
      <c r="E5857">
        <v>59</v>
      </c>
      <c r="F5857">
        <v>72.040000000000006</v>
      </c>
      <c r="G5857">
        <v>50</v>
      </c>
      <c r="H5857">
        <v>30.07</v>
      </c>
      <c r="I5857">
        <v>15</v>
      </c>
      <c r="J5857" t="s">
        <v>21</v>
      </c>
    </row>
    <row r="5858" spans="1:10" x14ac:dyDescent="0.25">
      <c r="A5858" s="1">
        <v>45089</v>
      </c>
      <c r="B5858" s="7">
        <v>0.35416666666666669</v>
      </c>
      <c r="C5858" s="7">
        <v>0.33333333333333331</v>
      </c>
      <c r="D5858" s="8">
        <f>Weather[[#This Row],[Date]]+Weather[[#This Row],[WeatherHourlyBuckets]]</f>
        <v>45089.333333333336</v>
      </c>
      <c r="E5858">
        <v>57.2</v>
      </c>
      <c r="F5858">
        <v>76.849999999999994</v>
      </c>
      <c r="G5858">
        <v>50</v>
      </c>
      <c r="H5858">
        <v>30.07</v>
      </c>
      <c r="I5858">
        <v>15</v>
      </c>
      <c r="J5858" t="s">
        <v>21</v>
      </c>
    </row>
    <row r="5859" spans="1:10" x14ac:dyDescent="0.25">
      <c r="A5859" s="1">
        <v>45089</v>
      </c>
      <c r="B5859" s="7">
        <v>0.15277777777777779</v>
      </c>
      <c r="C5859" s="7">
        <v>0.125</v>
      </c>
      <c r="D5859" s="8">
        <f>Weather[[#This Row],[Date]]+Weather[[#This Row],[WeatherHourlyBuckets]]</f>
        <v>45089.125</v>
      </c>
      <c r="E5859">
        <v>51.8</v>
      </c>
      <c r="F5859">
        <v>93.55</v>
      </c>
      <c r="G5859">
        <v>50</v>
      </c>
      <c r="H5859">
        <v>30.08</v>
      </c>
      <c r="I5859">
        <v>5</v>
      </c>
      <c r="J5859" t="s">
        <v>13</v>
      </c>
    </row>
    <row r="5860" spans="1:10" x14ac:dyDescent="0.25">
      <c r="A5860" s="1">
        <v>45089</v>
      </c>
      <c r="B5860" s="7">
        <v>0.14930555555555555</v>
      </c>
      <c r="C5860" s="7">
        <v>0.125</v>
      </c>
      <c r="D5860" s="8">
        <f>Weather[[#This Row],[Date]]+Weather[[#This Row],[WeatherHourlyBuckets]]</f>
        <v>45089.125</v>
      </c>
      <c r="E5860">
        <v>51.8</v>
      </c>
      <c r="F5860">
        <v>93.55</v>
      </c>
      <c r="G5860">
        <v>50</v>
      </c>
      <c r="H5860">
        <v>30.09</v>
      </c>
      <c r="I5860">
        <v>6</v>
      </c>
      <c r="J5860" t="s">
        <v>13</v>
      </c>
    </row>
    <row r="5861" spans="1:10" x14ac:dyDescent="0.25">
      <c r="A5861" s="1">
        <v>45089</v>
      </c>
      <c r="B5861" s="7">
        <v>0.14583333333333334</v>
      </c>
      <c r="C5861" s="7">
        <v>0.125</v>
      </c>
      <c r="D5861" s="8">
        <f>Weather[[#This Row],[Date]]+Weather[[#This Row],[WeatherHourlyBuckets]]</f>
        <v>45089.125</v>
      </c>
      <c r="E5861">
        <v>51.8</v>
      </c>
      <c r="F5861">
        <v>93.55</v>
      </c>
      <c r="G5861">
        <v>50</v>
      </c>
      <c r="H5861">
        <v>30.09</v>
      </c>
      <c r="I5861">
        <v>4</v>
      </c>
      <c r="J5861" t="s">
        <v>13</v>
      </c>
    </row>
    <row r="5862" spans="1:10" x14ac:dyDescent="0.25">
      <c r="A5862" s="1">
        <v>45089</v>
      </c>
      <c r="B5862" s="7">
        <v>0.12847222222222221</v>
      </c>
      <c r="C5862" s="7">
        <v>0.125</v>
      </c>
      <c r="D5862" s="8">
        <f>Weather[[#This Row],[Date]]+Weather[[#This Row],[WeatherHourlyBuckets]]</f>
        <v>45089.125</v>
      </c>
      <c r="E5862">
        <v>51.8</v>
      </c>
      <c r="F5862">
        <v>93.55</v>
      </c>
      <c r="G5862">
        <v>50</v>
      </c>
      <c r="H5862">
        <v>30.11</v>
      </c>
      <c r="I5862">
        <v>5</v>
      </c>
      <c r="J5862" t="s">
        <v>11</v>
      </c>
    </row>
    <row r="5863" spans="1:10" x14ac:dyDescent="0.25">
      <c r="A5863" s="1">
        <v>45089</v>
      </c>
      <c r="B5863" s="7">
        <v>0.125</v>
      </c>
      <c r="C5863" s="7">
        <v>0.125</v>
      </c>
      <c r="D5863" s="8">
        <f>Weather[[#This Row],[Date]]+Weather[[#This Row],[WeatherHourlyBuckets]]</f>
        <v>45089.125</v>
      </c>
      <c r="E5863">
        <v>51.8</v>
      </c>
      <c r="F5863">
        <v>93.55</v>
      </c>
      <c r="G5863">
        <v>50</v>
      </c>
      <c r="H5863">
        <v>30.11</v>
      </c>
      <c r="I5863">
        <v>5</v>
      </c>
      <c r="J5863" t="s">
        <v>11</v>
      </c>
    </row>
    <row r="5864" spans="1:10" x14ac:dyDescent="0.25">
      <c r="A5864" s="1">
        <v>45089</v>
      </c>
      <c r="B5864" s="7">
        <v>0.12152777777777778</v>
      </c>
      <c r="C5864" s="7">
        <v>8.3333333333333329E-2</v>
      </c>
      <c r="D5864" s="8">
        <f>Weather[[#This Row],[Date]]+Weather[[#This Row],[WeatherHourlyBuckets]]</f>
        <v>45089.083333333336</v>
      </c>
      <c r="E5864">
        <v>51.8</v>
      </c>
      <c r="F5864">
        <v>93.55</v>
      </c>
      <c r="G5864">
        <v>50</v>
      </c>
      <c r="H5864">
        <v>30.11</v>
      </c>
      <c r="I5864">
        <v>5</v>
      </c>
      <c r="J5864" t="s">
        <v>11</v>
      </c>
    </row>
    <row r="5865" spans="1:10" x14ac:dyDescent="0.25">
      <c r="A5865" s="1">
        <v>45089</v>
      </c>
      <c r="B5865" s="7">
        <v>4.8611111111111112E-2</v>
      </c>
      <c r="C5865" s="7">
        <v>4.1666666666666664E-2</v>
      </c>
      <c r="D5865" s="8">
        <f>Weather[[#This Row],[Date]]+Weather[[#This Row],[WeatherHourlyBuckets]]</f>
        <v>45089.041666666664</v>
      </c>
      <c r="E5865">
        <v>53.6</v>
      </c>
      <c r="F5865">
        <v>87.57</v>
      </c>
      <c r="G5865">
        <v>50</v>
      </c>
      <c r="H5865">
        <v>30.13</v>
      </c>
      <c r="I5865">
        <v>7</v>
      </c>
      <c r="J5865" t="s">
        <v>13</v>
      </c>
    </row>
    <row r="5866" spans="1:10" x14ac:dyDescent="0.25">
      <c r="A5866" s="1">
        <v>45089</v>
      </c>
      <c r="B5866" s="7">
        <v>4.5138888888888888E-2</v>
      </c>
      <c r="C5866" s="7">
        <v>4.1666666666666664E-2</v>
      </c>
      <c r="D5866" s="8">
        <f>Weather[[#This Row],[Date]]+Weather[[#This Row],[WeatherHourlyBuckets]]</f>
        <v>45089.041666666664</v>
      </c>
      <c r="E5866">
        <v>53.6</v>
      </c>
      <c r="F5866">
        <v>87.57</v>
      </c>
      <c r="G5866">
        <v>50</v>
      </c>
      <c r="H5866">
        <v>30.13</v>
      </c>
      <c r="I5866">
        <v>7</v>
      </c>
      <c r="J5866" t="s">
        <v>22</v>
      </c>
    </row>
    <row r="5867" spans="1:10" x14ac:dyDescent="0.25">
      <c r="A5867" s="1">
        <v>45089</v>
      </c>
      <c r="B5867" s="7">
        <v>4.1666666666666664E-2</v>
      </c>
      <c r="C5867" s="7">
        <v>4.1666666666666664E-2</v>
      </c>
      <c r="D5867" s="8">
        <f>Weather[[#This Row],[Date]]+Weather[[#This Row],[WeatherHourlyBuckets]]</f>
        <v>45089.041666666664</v>
      </c>
      <c r="E5867">
        <v>53.6</v>
      </c>
      <c r="F5867">
        <v>87.57</v>
      </c>
      <c r="G5867">
        <v>50</v>
      </c>
      <c r="H5867">
        <v>30.13</v>
      </c>
      <c r="I5867">
        <v>9</v>
      </c>
      <c r="J5867" t="s">
        <v>12</v>
      </c>
    </row>
    <row r="5868" spans="1:10" x14ac:dyDescent="0.25">
      <c r="A5868" s="1">
        <v>45089</v>
      </c>
      <c r="B5868" s="7">
        <v>3.8194444444444448E-2</v>
      </c>
      <c r="C5868" s="7">
        <v>0</v>
      </c>
      <c r="D5868" s="8">
        <f>Weather[[#This Row],[Date]]+Weather[[#This Row],[WeatherHourlyBuckets]]</f>
        <v>45089</v>
      </c>
      <c r="E5868">
        <v>53.6</v>
      </c>
      <c r="F5868">
        <v>87.57</v>
      </c>
      <c r="G5868">
        <v>50</v>
      </c>
      <c r="H5868">
        <v>30.13</v>
      </c>
      <c r="I5868">
        <v>10</v>
      </c>
      <c r="J5868" t="s">
        <v>11</v>
      </c>
    </row>
    <row r="5869" spans="1:10" x14ac:dyDescent="0.25">
      <c r="A5869" s="1">
        <v>45089</v>
      </c>
      <c r="B5869" s="7">
        <v>3.6805555555555557E-2</v>
      </c>
      <c r="C5869" s="7">
        <v>0</v>
      </c>
      <c r="D5869" s="8">
        <f>Weather[[#This Row],[Date]]+Weather[[#This Row],[WeatherHourlyBuckets]]</f>
        <v>45089</v>
      </c>
      <c r="E5869">
        <v>53.06</v>
      </c>
      <c r="F5869">
        <v>89.32</v>
      </c>
      <c r="G5869">
        <v>50</v>
      </c>
      <c r="H5869">
        <v>30.13</v>
      </c>
      <c r="I5869">
        <v>10</v>
      </c>
      <c r="J5869" t="s">
        <v>11</v>
      </c>
    </row>
    <row r="5870" spans="1:10" x14ac:dyDescent="0.25">
      <c r="A5870" s="1">
        <v>45089</v>
      </c>
      <c r="B5870" s="7">
        <v>3.4722222222222224E-2</v>
      </c>
      <c r="C5870" s="7">
        <v>0</v>
      </c>
      <c r="D5870" s="8">
        <f>Weather[[#This Row],[Date]]+Weather[[#This Row],[WeatherHourlyBuckets]]</f>
        <v>45089</v>
      </c>
      <c r="E5870">
        <v>53.6</v>
      </c>
      <c r="F5870">
        <v>87.57</v>
      </c>
      <c r="G5870">
        <v>50</v>
      </c>
      <c r="H5870">
        <v>30.13</v>
      </c>
      <c r="I5870">
        <v>10</v>
      </c>
      <c r="J5870" t="s">
        <v>11</v>
      </c>
    </row>
    <row r="5871" spans="1:10" x14ac:dyDescent="0.25">
      <c r="A5871" s="1">
        <v>45089</v>
      </c>
      <c r="B5871" s="7">
        <v>3.125E-2</v>
      </c>
      <c r="C5871" s="7">
        <v>0</v>
      </c>
      <c r="D5871" s="8">
        <f>Weather[[#This Row],[Date]]+Weather[[#This Row],[WeatherHourlyBuckets]]</f>
        <v>45089</v>
      </c>
      <c r="E5871">
        <v>53.6</v>
      </c>
      <c r="F5871">
        <v>87.57</v>
      </c>
      <c r="G5871">
        <v>50</v>
      </c>
      <c r="H5871">
        <v>30.12</v>
      </c>
      <c r="I5871">
        <v>11</v>
      </c>
      <c r="J5871" t="s">
        <v>21</v>
      </c>
    </row>
    <row r="5872" spans="1:10" x14ac:dyDescent="0.25">
      <c r="A5872" s="1">
        <v>45089</v>
      </c>
      <c r="B5872" s="7">
        <v>2.7777777777777776E-2</v>
      </c>
      <c r="C5872" s="7">
        <v>0</v>
      </c>
      <c r="D5872" s="8">
        <f>Weather[[#This Row],[Date]]+Weather[[#This Row],[WeatherHourlyBuckets]]</f>
        <v>45089</v>
      </c>
      <c r="E5872">
        <v>53.6</v>
      </c>
      <c r="F5872">
        <v>87.57</v>
      </c>
      <c r="G5872">
        <v>50</v>
      </c>
      <c r="H5872">
        <v>30.12</v>
      </c>
      <c r="I5872">
        <v>12</v>
      </c>
      <c r="J5872" t="s">
        <v>11</v>
      </c>
    </row>
    <row r="5873" spans="1:10" x14ac:dyDescent="0.25">
      <c r="A5873" s="1">
        <v>45089</v>
      </c>
      <c r="B5873" s="7">
        <v>2.4305555555555556E-2</v>
      </c>
      <c r="C5873" s="7">
        <v>0</v>
      </c>
      <c r="D5873" s="8">
        <f>Weather[[#This Row],[Date]]+Weather[[#This Row],[WeatherHourlyBuckets]]</f>
        <v>45089</v>
      </c>
      <c r="E5873">
        <v>53.6</v>
      </c>
      <c r="F5873">
        <v>87.57</v>
      </c>
      <c r="G5873">
        <v>50</v>
      </c>
      <c r="H5873">
        <v>30.12</v>
      </c>
      <c r="I5873">
        <v>10</v>
      </c>
      <c r="J5873" t="s">
        <v>11</v>
      </c>
    </row>
    <row r="5874" spans="1:10" x14ac:dyDescent="0.25">
      <c r="A5874" s="1">
        <v>45089</v>
      </c>
      <c r="B5874" s="7">
        <v>2.0833333333333332E-2</v>
      </c>
      <c r="C5874" s="7">
        <v>0</v>
      </c>
      <c r="D5874" s="8">
        <f>Weather[[#This Row],[Date]]+Weather[[#This Row],[WeatherHourlyBuckets]]</f>
        <v>45089</v>
      </c>
      <c r="E5874">
        <v>53.6</v>
      </c>
      <c r="F5874">
        <v>87.57</v>
      </c>
      <c r="G5874">
        <v>50</v>
      </c>
      <c r="H5874">
        <v>30.12</v>
      </c>
      <c r="I5874">
        <v>5</v>
      </c>
      <c r="J5874" t="s">
        <v>11</v>
      </c>
    </row>
    <row r="5875" spans="1:10" x14ac:dyDescent="0.25">
      <c r="A5875" s="1">
        <v>45089</v>
      </c>
      <c r="B5875" s="7">
        <v>6.9444444444444441E-3</v>
      </c>
      <c r="C5875" s="7">
        <v>0</v>
      </c>
      <c r="D5875" s="8">
        <f>Weather[[#This Row],[Date]]+Weather[[#This Row],[WeatherHourlyBuckets]]</f>
        <v>45089</v>
      </c>
      <c r="E5875">
        <v>53.6</v>
      </c>
      <c r="F5875">
        <v>87.57</v>
      </c>
      <c r="G5875">
        <v>50</v>
      </c>
      <c r="H5875">
        <v>30.12</v>
      </c>
      <c r="I5875">
        <v>9</v>
      </c>
      <c r="J5875" t="s">
        <v>21</v>
      </c>
    </row>
    <row r="5876" spans="1:10" x14ac:dyDescent="0.25">
      <c r="A5876" s="1">
        <v>45089</v>
      </c>
      <c r="B5876" s="7">
        <v>3.472222222222222E-3</v>
      </c>
      <c r="C5876" s="7">
        <v>0</v>
      </c>
      <c r="D5876" s="8">
        <f>Weather[[#This Row],[Date]]+Weather[[#This Row],[WeatherHourlyBuckets]]</f>
        <v>45089</v>
      </c>
      <c r="E5876">
        <v>53.6</v>
      </c>
      <c r="F5876">
        <v>87.57</v>
      </c>
      <c r="G5876">
        <v>50</v>
      </c>
      <c r="H5876">
        <v>30.12</v>
      </c>
      <c r="I5876">
        <v>9</v>
      </c>
      <c r="J5876" t="s">
        <v>11</v>
      </c>
    </row>
    <row r="5877" spans="1:10" x14ac:dyDescent="0.25">
      <c r="A5877" s="1">
        <v>45089</v>
      </c>
      <c r="B5877" s="7">
        <v>0</v>
      </c>
      <c r="C5877" s="7">
        <v>0</v>
      </c>
      <c r="D5877" s="8">
        <f>Weather[[#This Row],[Date]]+Weather[[#This Row],[WeatherHourlyBuckets]]</f>
        <v>45089</v>
      </c>
      <c r="E5877">
        <v>53.6</v>
      </c>
      <c r="F5877">
        <v>87.57</v>
      </c>
      <c r="G5877">
        <v>50</v>
      </c>
      <c r="H5877">
        <v>30.12</v>
      </c>
      <c r="I5877">
        <v>6</v>
      </c>
      <c r="J5877" t="s">
        <v>21</v>
      </c>
    </row>
    <row r="5878" spans="1:10" x14ac:dyDescent="0.25">
      <c r="A5878" s="1">
        <v>45089</v>
      </c>
      <c r="B5878" s="7">
        <v>0.99513888888888891</v>
      </c>
      <c r="C5878" s="7">
        <v>0.95833333333333337</v>
      </c>
      <c r="D5878" s="8">
        <f>Weather[[#This Row],[Date]]+Weather[[#This Row],[WeatherHourlyBuckets]]</f>
        <v>45089.958333333336</v>
      </c>
      <c r="E5878">
        <v>48.92</v>
      </c>
      <c r="F5878">
        <v>92.84</v>
      </c>
      <c r="G5878">
        <v>46.94</v>
      </c>
      <c r="H5878">
        <v>30.07</v>
      </c>
      <c r="I5878">
        <v>7</v>
      </c>
      <c r="J5878" t="s">
        <v>24</v>
      </c>
    </row>
    <row r="5879" spans="1:10" x14ac:dyDescent="0.25">
      <c r="A5879" s="1">
        <v>45089</v>
      </c>
      <c r="B5879" s="7">
        <v>0.95347222222222228</v>
      </c>
      <c r="C5879" s="7">
        <v>0.91666666666666663</v>
      </c>
      <c r="D5879" s="8">
        <f>Weather[[#This Row],[Date]]+Weather[[#This Row],[WeatherHourlyBuckets]]</f>
        <v>45089.916666666664</v>
      </c>
      <c r="E5879">
        <v>48.92</v>
      </c>
      <c r="F5879">
        <v>92.84</v>
      </c>
      <c r="G5879">
        <v>46.94</v>
      </c>
      <c r="H5879">
        <v>30.09</v>
      </c>
      <c r="J5879" t="s">
        <v>20</v>
      </c>
    </row>
    <row r="5880" spans="1:10" x14ac:dyDescent="0.25">
      <c r="A5880" s="1">
        <v>45089</v>
      </c>
      <c r="B5880" s="7">
        <v>0.91180555555555554</v>
      </c>
      <c r="C5880" s="7">
        <v>0.875</v>
      </c>
      <c r="D5880" s="8">
        <f>Weather[[#This Row],[Date]]+Weather[[#This Row],[WeatherHourlyBuckets]]</f>
        <v>45089.875</v>
      </c>
      <c r="E5880">
        <v>51.08</v>
      </c>
      <c r="F5880">
        <v>89.23</v>
      </c>
      <c r="G5880">
        <v>48.02</v>
      </c>
      <c r="H5880">
        <v>30.09</v>
      </c>
      <c r="I5880">
        <v>3</v>
      </c>
      <c r="J5880" t="s">
        <v>12</v>
      </c>
    </row>
    <row r="5881" spans="1:10" x14ac:dyDescent="0.25">
      <c r="A5881" s="1">
        <v>45089</v>
      </c>
      <c r="B5881" s="7">
        <v>0.87013888888888891</v>
      </c>
      <c r="C5881" s="7">
        <v>0.83333333333333337</v>
      </c>
      <c r="D5881" s="8">
        <f>Weather[[#This Row],[Date]]+Weather[[#This Row],[WeatherHourlyBuckets]]</f>
        <v>45089.833333333336</v>
      </c>
      <c r="E5881">
        <v>51.98</v>
      </c>
      <c r="F5881">
        <v>86.31</v>
      </c>
      <c r="G5881">
        <v>48.02</v>
      </c>
      <c r="H5881">
        <v>30.09</v>
      </c>
      <c r="I5881">
        <v>4</v>
      </c>
      <c r="J5881" t="s">
        <v>16</v>
      </c>
    </row>
    <row r="5882" spans="1:10" x14ac:dyDescent="0.25">
      <c r="A5882" s="1">
        <v>45089</v>
      </c>
      <c r="B5882" s="7">
        <v>0.82847222222222228</v>
      </c>
      <c r="C5882" s="7">
        <v>0.79166666666666663</v>
      </c>
      <c r="D5882" s="8">
        <f>Weather[[#This Row],[Date]]+Weather[[#This Row],[WeatherHourlyBuckets]]</f>
        <v>45089.791666666664</v>
      </c>
      <c r="E5882">
        <v>51.98</v>
      </c>
      <c r="F5882">
        <v>86.31</v>
      </c>
      <c r="G5882">
        <v>48.02</v>
      </c>
      <c r="H5882">
        <v>30.06</v>
      </c>
      <c r="J5882" t="s">
        <v>20</v>
      </c>
    </row>
    <row r="5883" spans="1:10" x14ac:dyDescent="0.25">
      <c r="A5883" s="1">
        <v>45089</v>
      </c>
      <c r="B5883" s="7">
        <v>0.78680555555555554</v>
      </c>
      <c r="C5883" s="7">
        <v>0.75</v>
      </c>
      <c r="D5883" s="8">
        <f>Weather[[#This Row],[Date]]+Weather[[#This Row],[WeatherHourlyBuckets]]</f>
        <v>45089.75</v>
      </c>
      <c r="E5883">
        <v>53.06</v>
      </c>
      <c r="F5883">
        <v>82.95</v>
      </c>
      <c r="G5883">
        <v>48.02</v>
      </c>
      <c r="H5883">
        <v>30.03</v>
      </c>
      <c r="I5883">
        <v>3</v>
      </c>
      <c r="J5883" t="s">
        <v>24</v>
      </c>
    </row>
    <row r="5884" spans="1:10" x14ac:dyDescent="0.25">
      <c r="A5884" s="1">
        <v>45089</v>
      </c>
      <c r="B5884" s="7">
        <v>0.74513888888888891</v>
      </c>
      <c r="C5884" s="7">
        <v>0.70833333333333337</v>
      </c>
      <c r="D5884" s="8">
        <f>Weather[[#This Row],[Date]]+Weather[[#This Row],[WeatherHourlyBuckets]]</f>
        <v>45089.708333333336</v>
      </c>
      <c r="E5884">
        <v>51.98</v>
      </c>
      <c r="F5884">
        <v>86.31</v>
      </c>
      <c r="G5884">
        <v>48.02</v>
      </c>
      <c r="H5884">
        <v>30.02</v>
      </c>
      <c r="I5884">
        <v>6</v>
      </c>
      <c r="J5884" t="s">
        <v>13</v>
      </c>
    </row>
    <row r="5885" spans="1:10" x14ac:dyDescent="0.25">
      <c r="A5885" s="1">
        <v>45089</v>
      </c>
      <c r="B5885" s="7">
        <v>0.70347222222222228</v>
      </c>
      <c r="C5885" s="7">
        <v>0.66666666666666663</v>
      </c>
      <c r="D5885" s="8">
        <f>Weather[[#This Row],[Date]]+Weather[[#This Row],[WeatherHourlyBuckets]]</f>
        <v>45089.666666666664</v>
      </c>
      <c r="E5885">
        <v>51.98</v>
      </c>
      <c r="F5885">
        <v>82.88</v>
      </c>
      <c r="G5885">
        <v>46.94</v>
      </c>
      <c r="H5885">
        <v>30.01</v>
      </c>
      <c r="I5885">
        <v>5</v>
      </c>
      <c r="J5885" t="s">
        <v>22</v>
      </c>
    </row>
    <row r="5886" spans="1:10" x14ac:dyDescent="0.25">
      <c r="A5886" s="1">
        <v>45089</v>
      </c>
      <c r="B5886" s="7">
        <v>0.53680555555555554</v>
      </c>
      <c r="C5886" s="7">
        <v>0.5</v>
      </c>
      <c r="D5886" s="8">
        <f>Weather[[#This Row],[Date]]+Weather[[#This Row],[WeatherHourlyBuckets]]</f>
        <v>45089.5</v>
      </c>
      <c r="E5886">
        <v>59</v>
      </c>
      <c r="F5886">
        <v>64.25</v>
      </c>
      <c r="G5886">
        <v>46.94</v>
      </c>
      <c r="H5886">
        <v>30.03</v>
      </c>
      <c r="I5886">
        <v>5</v>
      </c>
      <c r="J5886" t="s">
        <v>22</v>
      </c>
    </row>
    <row r="5887" spans="1:10" x14ac:dyDescent="0.25">
      <c r="A5887" s="1">
        <v>45089</v>
      </c>
      <c r="B5887" s="7">
        <v>0.49513888888888891</v>
      </c>
      <c r="C5887" s="7">
        <v>0.45833333333333331</v>
      </c>
      <c r="D5887" s="8">
        <f>Weather[[#This Row],[Date]]+Weather[[#This Row],[WeatherHourlyBuckets]]</f>
        <v>45089.458333333336</v>
      </c>
      <c r="E5887">
        <v>60.08</v>
      </c>
      <c r="F5887">
        <v>57.36</v>
      </c>
      <c r="G5887">
        <v>44.96</v>
      </c>
      <c r="H5887">
        <v>30.02</v>
      </c>
      <c r="I5887">
        <v>12</v>
      </c>
      <c r="J5887" t="s">
        <v>11</v>
      </c>
    </row>
    <row r="5888" spans="1:10" x14ac:dyDescent="0.25">
      <c r="A5888" s="1">
        <v>45089</v>
      </c>
      <c r="B5888" s="7">
        <v>0.37013888888888891</v>
      </c>
      <c r="C5888" s="7">
        <v>0.33333333333333331</v>
      </c>
      <c r="D5888" s="8">
        <f>Weather[[#This Row],[Date]]+Weather[[#This Row],[WeatherHourlyBuckets]]</f>
        <v>45089.333333333336</v>
      </c>
      <c r="E5888">
        <v>59</v>
      </c>
      <c r="F5888">
        <v>69.2</v>
      </c>
      <c r="G5888">
        <v>48.92</v>
      </c>
      <c r="H5888">
        <v>30.06</v>
      </c>
      <c r="I5888">
        <v>15</v>
      </c>
      <c r="J5888" t="s">
        <v>11</v>
      </c>
    </row>
    <row r="5889" spans="1:11" x14ac:dyDescent="0.25">
      <c r="A5889" s="1">
        <v>45089</v>
      </c>
      <c r="B5889" s="7">
        <v>0.28680555555555554</v>
      </c>
      <c r="C5889" s="7">
        <v>0.25</v>
      </c>
      <c r="D5889" s="8">
        <f>Weather[[#This Row],[Date]]+Weather[[#This Row],[WeatherHourlyBuckets]]</f>
        <v>45089.25</v>
      </c>
      <c r="E5889">
        <v>53.06</v>
      </c>
      <c r="F5889">
        <v>82.95</v>
      </c>
      <c r="G5889">
        <v>48.02</v>
      </c>
      <c r="H5889">
        <v>30.08</v>
      </c>
      <c r="I5889">
        <v>9</v>
      </c>
      <c r="J5889" t="s">
        <v>21</v>
      </c>
    </row>
    <row r="5890" spans="1:11" x14ac:dyDescent="0.25">
      <c r="A5890" s="1">
        <v>45089</v>
      </c>
      <c r="B5890" s="7">
        <v>0.20347222222222222</v>
      </c>
      <c r="C5890" s="7">
        <v>0.16666666666666666</v>
      </c>
      <c r="D5890" s="8">
        <f>Weather[[#This Row],[Date]]+Weather[[#This Row],[WeatherHourlyBuckets]]</f>
        <v>45089.166666666664</v>
      </c>
      <c r="E5890">
        <v>51.08</v>
      </c>
      <c r="F5890">
        <v>89.23</v>
      </c>
      <c r="G5890">
        <v>48.02</v>
      </c>
      <c r="H5890">
        <v>30.1</v>
      </c>
      <c r="I5890">
        <v>12</v>
      </c>
      <c r="J5890" t="s">
        <v>11</v>
      </c>
    </row>
    <row r="5891" spans="1:11" x14ac:dyDescent="0.25">
      <c r="A5891" s="1">
        <v>45089</v>
      </c>
      <c r="B5891" s="7">
        <v>0.16180555555555556</v>
      </c>
      <c r="C5891" s="7">
        <v>0.125</v>
      </c>
      <c r="D5891" s="8">
        <f>Weather[[#This Row],[Date]]+Weather[[#This Row],[WeatherHourlyBuckets]]</f>
        <v>45089.125</v>
      </c>
      <c r="E5891">
        <v>51.08</v>
      </c>
      <c r="F5891">
        <v>92.29</v>
      </c>
      <c r="G5891">
        <v>48.92</v>
      </c>
      <c r="H5891">
        <v>30.08</v>
      </c>
      <c r="I5891">
        <v>6</v>
      </c>
      <c r="J5891" t="s">
        <v>22</v>
      </c>
    </row>
    <row r="5892" spans="1:11" x14ac:dyDescent="0.25">
      <c r="A5892" s="1">
        <v>45089</v>
      </c>
      <c r="B5892" s="7">
        <v>7.8472222222222221E-2</v>
      </c>
      <c r="C5892" s="7">
        <v>4.1666666666666664E-2</v>
      </c>
      <c r="D5892" s="8">
        <f>Weather[[#This Row],[Date]]+Weather[[#This Row],[WeatherHourlyBuckets]]</f>
        <v>45089.041666666664</v>
      </c>
      <c r="E5892">
        <v>51.98</v>
      </c>
      <c r="F5892">
        <v>86.31</v>
      </c>
      <c r="G5892">
        <v>48.02</v>
      </c>
      <c r="H5892">
        <v>30.11</v>
      </c>
      <c r="I5892">
        <v>6</v>
      </c>
      <c r="J5892" t="s">
        <v>12</v>
      </c>
    </row>
    <row r="5893" spans="1:11" x14ac:dyDescent="0.25">
      <c r="A5893" s="1">
        <v>45089</v>
      </c>
      <c r="B5893" s="7">
        <v>0.51388888888888884</v>
      </c>
      <c r="C5893" s="7">
        <v>0.5</v>
      </c>
      <c r="D5893" s="8">
        <f>Weather[[#This Row],[Date]]+Weather[[#This Row],[WeatherHourlyBuckets]]</f>
        <v>45089.5</v>
      </c>
      <c r="E5893">
        <v>60.8</v>
      </c>
      <c r="F5893">
        <v>55.15</v>
      </c>
      <c r="G5893">
        <v>44.6</v>
      </c>
      <c r="H5893">
        <v>30.02</v>
      </c>
      <c r="I5893">
        <v>11</v>
      </c>
      <c r="J5893" t="s">
        <v>22</v>
      </c>
      <c r="K5893">
        <v>16</v>
      </c>
    </row>
    <row r="5894" spans="1:11" x14ac:dyDescent="0.25">
      <c r="A5894" s="1">
        <v>45089</v>
      </c>
      <c r="B5894" s="7">
        <v>0.50972222222222219</v>
      </c>
      <c r="C5894" s="7">
        <v>0.5</v>
      </c>
      <c r="D5894" s="8">
        <f>Weather[[#This Row],[Date]]+Weather[[#This Row],[WeatherHourlyBuckets]]</f>
        <v>45089.5</v>
      </c>
      <c r="E5894">
        <v>60.98</v>
      </c>
      <c r="F5894">
        <v>57.88</v>
      </c>
      <c r="G5894">
        <v>46.04</v>
      </c>
      <c r="H5894">
        <v>30.02</v>
      </c>
      <c r="I5894">
        <v>11</v>
      </c>
      <c r="J5894" t="s">
        <v>12</v>
      </c>
      <c r="K5894">
        <v>20</v>
      </c>
    </row>
    <row r="5895" spans="1:11" x14ac:dyDescent="0.25">
      <c r="A5895" s="1">
        <v>45089</v>
      </c>
      <c r="B5895" s="7">
        <v>0.50347222222222221</v>
      </c>
      <c r="C5895" s="7">
        <v>0.5</v>
      </c>
      <c r="D5895" s="8">
        <f>Weather[[#This Row],[Date]]+Weather[[#This Row],[WeatherHourlyBuckets]]</f>
        <v>45089.5</v>
      </c>
      <c r="E5895">
        <v>60.8</v>
      </c>
      <c r="F5895">
        <v>59.05</v>
      </c>
      <c r="G5895">
        <v>46.4</v>
      </c>
      <c r="H5895">
        <v>30.02</v>
      </c>
      <c r="I5895">
        <v>11</v>
      </c>
      <c r="J5895" t="s">
        <v>12</v>
      </c>
      <c r="K5895">
        <v>17</v>
      </c>
    </row>
    <row r="5896" spans="1:11" x14ac:dyDescent="0.25">
      <c r="A5896" s="1">
        <v>45089</v>
      </c>
      <c r="B5896" s="7">
        <v>0.5</v>
      </c>
      <c r="C5896" s="7">
        <v>0.5</v>
      </c>
      <c r="D5896" s="8">
        <f>Weather[[#This Row],[Date]]+Weather[[#This Row],[WeatherHourlyBuckets]]</f>
        <v>45089.5</v>
      </c>
      <c r="E5896">
        <v>60.8</v>
      </c>
      <c r="F5896">
        <v>59.05</v>
      </c>
      <c r="G5896">
        <v>46.4</v>
      </c>
      <c r="H5896">
        <v>30.02</v>
      </c>
      <c r="I5896">
        <v>13</v>
      </c>
      <c r="J5896" t="s">
        <v>12</v>
      </c>
      <c r="K5896">
        <v>19</v>
      </c>
    </row>
    <row r="5897" spans="1:11" x14ac:dyDescent="0.25">
      <c r="A5897" s="1">
        <v>45089</v>
      </c>
      <c r="B5897" s="7">
        <v>0.4513888888888889</v>
      </c>
      <c r="C5897" s="7">
        <v>0.41666666666666669</v>
      </c>
      <c r="D5897" s="8">
        <f>Weather[[#This Row],[Date]]+Weather[[#This Row],[WeatherHourlyBuckets]]</f>
        <v>45089.416666666664</v>
      </c>
      <c r="E5897">
        <v>57.2</v>
      </c>
      <c r="F5897">
        <v>76.849999999999994</v>
      </c>
      <c r="G5897">
        <v>50</v>
      </c>
      <c r="H5897">
        <v>30.01</v>
      </c>
      <c r="I5897">
        <v>16</v>
      </c>
      <c r="J5897" t="s">
        <v>12</v>
      </c>
      <c r="K5897">
        <v>22</v>
      </c>
    </row>
    <row r="5898" spans="1:11" x14ac:dyDescent="0.25">
      <c r="A5898" s="1">
        <v>45089</v>
      </c>
      <c r="B5898" s="7">
        <v>0.50694444444444442</v>
      </c>
      <c r="C5898" s="7">
        <v>0.5</v>
      </c>
      <c r="D5898" s="8">
        <f>Weather[[#This Row],[Date]]+Weather[[#This Row],[WeatherHourlyBuckets]]</f>
        <v>45089.5</v>
      </c>
      <c r="E5898">
        <v>60.8</v>
      </c>
      <c r="F5898">
        <v>59.05</v>
      </c>
      <c r="G5898">
        <v>46.4</v>
      </c>
      <c r="H5898">
        <v>30.02</v>
      </c>
      <c r="I5898">
        <v>12</v>
      </c>
      <c r="J5898" t="s">
        <v>11</v>
      </c>
      <c r="K5898">
        <v>18</v>
      </c>
    </row>
    <row r="5899" spans="1:11" x14ac:dyDescent="0.25">
      <c r="A5899" s="1">
        <v>45089</v>
      </c>
      <c r="B5899" s="7">
        <v>0.48541666666666666</v>
      </c>
      <c r="C5899" s="7">
        <v>0.45833333333333331</v>
      </c>
      <c r="D5899" s="8">
        <f>Weather[[#This Row],[Date]]+Weather[[#This Row],[WeatherHourlyBuckets]]</f>
        <v>45089.458333333336</v>
      </c>
      <c r="E5899">
        <v>60.08</v>
      </c>
      <c r="F5899">
        <v>59.76</v>
      </c>
      <c r="G5899">
        <v>46.04</v>
      </c>
      <c r="H5899">
        <v>30.02</v>
      </c>
      <c r="I5899">
        <v>13</v>
      </c>
      <c r="J5899" t="s">
        <v>11</v>
      </c>
      <c r="K5899">
        <v>20</v>
      </c>
    </row>
    <row r="5900" spans="1:11" x14ac:dyDescent="0.25">
      <c r="A5900" s="1">
        <v>45089</v>
      </c>
      <c r="B5900" s="7">
        <v>0.46527777777777779</v>
      </c>
      <c r="C5900" s="7">
        <v>0.45833333333333331</v>
      </c>
      <c r="D5900" s="8">
        <f>Weather[[#This Row],[Date]]+Weather[[#This Row],[WeatherHourlyBuckets]]</f>
        <v>45089.458333333336</v>
      </c>
      <c r="E5900">
        <v>60.8</v>
      </c>
      <c r="F5900">
        <v>72.23</v>
      </c>
      <c r="G5900">
        <v>51.8</v>
      </c>
      <c r="H5900">
        <v>30.02</v>
      </c>
      <c r="I5900">
        <v>17</v>
      </c>
      <c r="J5900" t="s">
        <v>11</v>
      </c>
      <c r="K5900">
        <v>22</v>
      </c>
    </row>
    <row r="5901" spans="1:11" x14ac:dyDescent="0.25">
      <c r="A5901" s="1">
        <v>45089</v>
      </c>
      <c r="B5901" s="7">
        <v>0.46180555555555558</v>
      </c>
      <c r="C5901" s="7">
        <v>0.45833333333333331</v>
      </c>
      <c r="D5901" s="8">
        <f>Weather[[#This Row],[Date]]+Weather[[#This Row],[WeatherHourlyBuckets]]</f>
        <v>45089.458333333336</v>
      </c>
      <c r="E5901">
        <v>60.8</v>
      </c>
      <c r="F5901">
        <v>72.23</v>
      </c>
      <c r="G5901">
        <v>51.8</v>
      </c>
      <c r="H5901">
        <v>30.02</v>
      </c>
      <c r="I5901">
        <v>15</v>
      </c>
      <c r="J5901" t="s">
        <v>11</v>
      </c>
      <c r="K5901">
        <v>21</v>
      </c>
    </row>
    <row r="5902" spans="1:11" x14ac:dyDescent="0.25">
      <c r="A5902" s="1">
        <v>45089</v>
      </c>
      <c r="B5902" s="7">
        <v>0.45347222222222222</v>
      </c>
      <c r="C5902" s="7">
        <v>0.41666666666666669</v>
      </c>
      <c r="D5902" s="8">
        <f>Weather[[#This Row],[Date]]+Weather[[#This Row],[WeatherHourlyBuckets]]</f>
        <v>45089.416666666664</v>
      </c>
      <c r="E5902">
        <v>57.02</v>
      </c>
      <c r="F5902">
        <v>77.349999999999994</v>
      </c>
      <c r="G5902">
        <v>50</v>
      </c>
      <c r="H5902">
        <v>30.01</v>
      </c>
      <c r="I5902">
        <v>14</v>
      </c>
      <c r="J5902" t="s">
        <v>11</v>
      </c>
      <c r="K5902">
        <v>24</v>
      </c>
    </row>
    <row r="5903" spans="1:11" x14ac:dyDescent="0.25">
      <c r="A5903" s="1">
        <v>45089</v>
      </c>
      <c r="B5903" s="7">
        <v>0.44444444444444442</v>
      </c>
      <c r="C5903" s="7">
        <v>0.41666666666666669</v>
      </c>
      <c r="D5903" s="8">
        <f>Weather[[#This Row],[Date]]+Weather[[#This Row],[WeatherHourlyBuckets]]</f>
        <v>45089.416666666664</v>
      </c>
      <c r="E5903">
        <v>57.2</v>
      </c>
      <c r="F5903">
        <v>76.849999999999994</v>
      </c>
      <c r="G5903">
        <v>50</v>
      </c>
      <c r="H5903">
        <v>30.02</v>
      </c>
      <c r="I5903">
        <v>13</v>
      </c>
      <c r="J5903" t="s">
        <v>11</v>
      </c>
      <c r="K5903">
        <v>18</v>
      </c>
    </row>
    <row r="5904" spans="1:11" x14ac:dyDescent="0.25">
      <c r="A5904" s="1">
        <v>45089</v>
      </c>
      <c r="B5904" s="7">
        <v>0.4236111111111111</v>
      </c>
      <c r="C5904" s="7">
        <v>0.41666666666666669</v>
      </c>
      <c r="D5904" s="8">
        <f>Weather[[#This Row],[Date]]+Weather[[#This Row],[WeatherHourlyBuckets]]</f>
        <v>45089.416666666664</v>
      </c>
      <c r="E5904">
        <v>59</v>
      </c>
      <c r="F5904">
        <v>72.040000000000006</v>
      </c>
      <c r="G5904">
        <v>50</v>
      </c>
      <c r="H5904">
        <v>30.04</v>
      </c>
      <c r="I5904">
        <v>12</v>
      </c>
      <c r="J5904" t="s">
        <v>11</v>
      </c>
      <c r="K5904">
        <v>17</v>
      </c>
    </row>
    <row r="5905" spans="1:11" x14ac:dyDescent="0.25">
      <c r="A5905" s="1">
        <v>45089</v>
      </c>
      <c r="B5905" s="7">
        <v>0.41666666666666669</v>
      </c>
      <c r="C5905" s="7">
        <v>0.41666666666666669</v>
      </c>
      <c r="D5905" s="8">
        <f>Weather[[#This Row],[Date]]+Weather[[#This Row],[WeatherHourlyBuckets]]</f>
        <v>45089.416666666664</v>
      </c>
      <c r="E5905">
        <v>60.8</v>
      </c>
      <c r="F5905">
        <v>72.23</v>
      </c>
      <c r="G5905">
        <v>51.8</v>
      </c>
      <c r="H5905">
        <v>30.04</v>
      </c>
      <c r="I5905">
        <v>16</v>
      </c>
      <c r="J5905" t="s">
        <v>11</v>
      </c>
      <c r="K5905">
        <v>22</v>
      </c>
    </row>
    <row r="5906" spans="1:11" x14ac:dyDescent="0.25">
      <c r="A5906" s="1">
        <v>45089</v>
      </c>
      <c r="B5906" s="7">
        <v>0.41319444444444442</v>
      </c>
      <c r="C5906" s="7">
        <v>0.375</v>
      </c>
      <c r="D5906" s="8">
        <f>Weather[[#This Row],[Date]]+Weather[[#This Row],[WeatherHourlyBuckets]]</f>
        <v>45089.375</v>
      </c>
      <c r="E5906">
        <v>60.8</v>
      </c>
      <c r="F5906">
        <v>72.23</v>
      </c>
      <c r="G5906">
        <v>51.8</v>
      </c>
      <c r="H5906">
        <v>30.04</v>
      </c>
      <c r="I5906">
        <v>17</v>
      </c>
      <c r="J5906" t="s">
        <v>11</v>
      </c>
      <c r="K5906">
        <v>22</v>
      </c>
    </row>
    <row r="5907" spans="1:11" x14ac:dyDescent="0.25">
      <c r="A5907" s="1">
        <v>45089</v>
      </c>
      <c r="B5907" s="7">
        <v>0.41180555555555554</v>
      </c>
      <c r="C5907" s="7">
        <v>0.375</v>
      </c>
      <c r="D5907" s="8">
        <f>Weather[[#This Row],[Date]]+Weather[[#This Row],[WeatherHourlyBuckets]]</f>
        <v>45089.375</v>
      </c>
      <c r="E5907">
        <v>60.98</v>
      </c>
      <c r="F5907">
        <v>69.89</v>
      </c>
      <c r="G5907">
        <v>51.08</v>
      </c>
      <c r="H5907">
        <v>30.04</v>
      </c>
      <c r="I5907">
        <v>17</v>
      </c>
      <c r="J5907" t="s">
        <v>11</v>
      </c>
      <c r="K5907">
        <v>24</v>
      </c>
    </row>
    <row r="5908" spans="1:11" x14ac:dyDescent="0.25">
      <c r="A5908" s="1">
        <v>45089</v>
      </c>
      <c r="B5908" s="7">
        <v>0.40972222222222221</v>
      </c>
      <c r="C5908" s="7">
        <v>0.375</v>
      </c>
      <c r="D5908" s="8">
        <f>Weather[[#This Row],[Date]]+Weather[[#This Row],[WeatherHourlyBuckets]]</f>
        <v>45089.375</v>
      </c>
      <c r="E5908">
        <v>60.8</v>
      </c>
      <c r="F5908">
        <v>72.23</v>
      </c>
      <c r="G5908">
        <v>51.8</v>
      </c>
      <c r="H5908">
        <v>30.04</v>
      </c>
      <c r="I5908">
        <v>15</v>
      </c>
      <c r="J5908" t="s">
        <v>11</v>
      </c>
      <c r="K5908">
        <v>22</v>
      </c>
    </row>
    <row r="5909" spans="1:11" x14ac:dyDescent="0.25">
      <c r="A5909" s="1">
        <v>45089</v>
      </c>
      <c r="B5909" s="7">
        <v>0.39583333333333331</v>
      </c>
      <c r="C5909" s="7">
        <v>0.375</v>
      </c>
      <c r="D5909" s="8">
        <f>Weather[[#This Row],[Date]]+Weather[[#This Row],[WeatherHourlyBuckets]]</f>
        <v>45089.375</v>
      </c>
      <c r="E5909">
        <v>60.8</v>
      </c>
      <c r="F5909">
        <v>67.569999999999993</v>
      </c>
      <c r="G5909">
        <v>50</v>
      </c>
      <c r="H5909">
        <v>30.04</v>
      </c>
      <c r="I5909">
        <v>16</v>
      </c>
      <c r="J5909" t="s">
        <v>11</v>
      </c>
      <c r="K5909">
        <v>21</v>
      </c>
    </row>
    <row r="5910" spans="1:11" x14ac:dyDescent="0.25">
      <c r="A5910" s="1">
        <v>45089</v>
      </c>
      <c r="B5910" s="7">
        <v>0.31597222222222221</v>
      </c>
      <c r="C5910" s="7">
        <v>0.29166666666666669</v>
      </c>
      <c r="D5910" s="8">
        <f>Weather[[#This Row],[Date]]+Weather[[#This Row],[WeatherHourlyBuckets]]</f>
        <v>45089.291666666664</v>
      </c>
      <c r="E5910">
        <v>55.4</v>
      </c>
      <c r="F5910">
        <v>76.680000000000007</v>
      </c>
      <c r="G5910">
        <v>48.2</v>
      </c>
      <c r="H5910">
        <v>30.08</v>
      </c>
      <c r="I5910">
        <v>14</v>
      </c>
      <c r="J5910" t="s">
        <v>11</v>
      </c>
      <c r="K5910">
        <v>19</v>
      </c>
    </row>
    <row r="5911" spans="1:11" x14ac:dyDescent="0.25">
      <c r="A5911" s="1">
        <v>45089</v>
      </c>
      <c r="B5911" s="7">
        <v>0.21875</v>
      </c>
      <c r="C5911" s="7">
        <v>0.20833333333333334</v>
      </c>
      <c r="D5911" s="8">
        <f>Weather[[#This Row],[Date]]+Weather[[#This Row],[WeatherHourlyBuckets]]</f>
        <v>45089.208333333336</v>
      </c>
      <c r="E5911">
        <v>51.8</v>
      </c>
      <c r="F5911">
        <v>87.48</v>
      </c>
      <c r="G5911">
        <v>48.2</v>
      </c>
      <c r="H5911">
        <v>30.09</v>
      </c>
      <c r="I5911">
        <v>12</v>
      </c>
      <c r="J5911" t="s">
        <v>11</v>
      </c>
      <c r="K5911">
        <v>17</v>
      </c>
    </row>
    <row r="5912" spans="1:11" x14ac:dyDescent="0.25">
      <c r="A5912" s="1">
        <v>45089</v>
      </c>
      <c r="B5912" s="7">
        <v>0.21527777777777779</v>
      </c>
      <c r="C5912" s="7">
        <v>0.20833333333333334</v>
      </c>
      <c r="D5912" s="8">
        <f>Weather[[#This Row],[Date]]+Weather[[#This Row],[WeatherHourlyBuckets]]</f>
        <v>45089.208333333336</v>
      </c>
      <c r="E5912">
        <v>51.8</v>
      </c>
      <c r="F5912">
        <v>87.48</v>
      </c>
      <c r="G5912">
        <v>48.2</v>
      </c>
      <c r="H5912">
        <v>30.09</v>
      </c>
      <c r="I5912">
        <v>12</v>
      </c>
      <c r="J5912" t="s">
        <v>11</v>
      </c>
      <c r="K5912">
        <v>18</v>
      </c>
    </row>
    <row r="5913" spans="1:11" x14ac:dyDescent="0.25">
      <c r="A5913" s="1">
        <v>45089</v>
      </c>
      <c r="B5913" s="7">
        <v>0.21180555555555555</v>
      </c>
      <c r="C5913" s="7">
        <v>0.20833333333333334</v>
      </c>
      <c r="D5913" s="8">
        <f>Weather[[#This Row],[Date]]+Weather[[#This Row],[WeatherHourlyBuckets]]</f>
        <v>45089.208333333336</v>
      </c>
      <c r="E5913">
        <v>51.8</v>
      </c>
      <c r="F5913">
        <v>87.48</v>
      </c>
      <c r="G5913">
        <v>48.2</v>
      </c>
      <c r="H5913">
        <v>30.09</v>
      </c>
      <c r="I5913">
        <v>13</v>
      </c>
      <c r="J5913" t="s">
        <v>11</v>
      </c>
      <c r="K5913">
        <v>18</v>
      </c>
    </row>
    <row r="5914" spans="1:11" x14ac:dyDescent="0.25">
      <c r="A5914" s="1">
        <v>45089</v>
      </c>
      <c r="B5914" s="7">
        <v>0.38194444444444442</v>
      </c>
      <c r="C5914" s="7">
        <v>0.375</v>
      </c>
      <c r="D5914" s="8">
        <f>Weather[[#This Row],[Date]]+Weather[[#This Row],[WeatherHourlyBuckets]]</f>
        <v>45089.375</v>
      </c>
      <c r="E5914">
        <v>60.8</v>
      </c>
      <c r="F5914">
        <v>67.569999999999993</v>
      </c>
      <c r="G5914">
        <v>50</v>
      </c>
      <c r="H5914">
        <v>30.05</v>
      </c>
      <c r="I5914">
        <v>13</v>
      </c>
      <c r="J5914" t="s">
        <v>21</v>
      </c>
      <c r="K5914">
        <v>18</v>
      </c>
    </row>
    <row r="5915" spans="1:11" x14ac:dyDescent="0.25">
      <c r="A5915" s="1">
        <v>45089</v>
      </c>
      <c r="B5915" s="7">
        <v>0.37847222222222221</v>
      </c>
      <c r="C5915" s="7">
        <v>0.375</v>
      </c>
      <c r="D5915" s="8">
        <f>Weather[[#This Row],[Date]]+Weather[[#This Row],[WeatherHourlyBuckets]]</f>
        <v>45089.375</v>
      </c>
      <c r="E5915">
        <v>60.8</v>
      </c>
      <c r="F5915">
        <v>67.569999999999993</v>
      </c>
      <c r="G5915">
        <v>50</v>
      </c>
      <c r="H5915">
        <v>30.06</v>
      </c>
      <c r="I5915">
        <v>13</v>
      </c>
      <c r="J5915" t="s">
        <v>21</v>
      </c>
      <c r="K5915">
        <v>18</v>
      </c>
    </row>
    <row r="5916" spans="1:11" x14ac:dyDescent="0.25">
      <c r="A5916" s="1">
        <v>45089</v>
      </c>
      <c r="B5916" s="7">
        <v>0.36458333333333331</v>
      </c>
      <c r="C5916" s="7">
        <v>0.33333333333333331</v>
      </c>
      <c r="D5916" s="8">
        <f>Weather[[#This Row],[Date]]+Weather[[#This Row],[WeatherHourlyBuckets]]</f>
        <v>45089.333333333336</v>
      </c>
      <c r="E5916">
        <v>59</v>
      </c>
      <c r="F5916">
        <v>72.040000000000006</v>
      </c>
      <c r="G5916">
        <v>50</v>
      </c>
      <c r="H5916">
        <v>30.07</v>
      </c>
      <c r="I5916">
        <v>16</v>
      </c>
      <c r="J5916" t="s">
        <v>21</v>
      </c>
      <c r="K5916">
        <v>22</v>
      </c>
    </row>
    <row r="5917" spans="1:11" x14ac:dyDescent="0.25">
      <c r="A5917" s="1">
        <v>45089</v>
      </c>
      <c r="B5917" s="7">
        <v>0.3576388888888889</v>
      </c>
      <c r="C5917" s="7">
        <v>0.33333333333333331</v>
      </c>
      <c r="D5917" s="8">
        <f>Weather[[#This Row],[Date]]+Weather[[#This Row],[WeatherHourlyBuckets]]</f>
        <v>45089.333333333336</v>
      </c>
      <c r="E5917">
        <v>57.2</v>
      </c>
      <c r="F5917">
        <v>71.849999999999994</v>
      </c>
      <c r="G5917">
        <v>48.2</v>
      </c>
      <c r="H5917">
        <v>30.07</v>
      </c>
      <c r="I5917">
        <v>13</v>
      </c>
      <c r="J5917" t="s">
        <v>21</v>
      </c>
      <c r="K5917">
        <v>18</v>
      </c>
    </row>
    <row r="5918" spans="1:11" x14ac:dyDescent="0.25">
      <c r="A5918" s="1">
        <v>45089</v>
      </c>
      <c r="B5918" s="7">
        <v>0.33333333333333331</v>
      </c>
      <c r="C5918" s="7">
        <v>0.33333333333333331</v>
      </c>
      <c r="D5918" s="8">
        <f>Weather[[#This Row],[Date]]+Weather[[#This Row],[WeatherHourlyBuckets]]</f>
        <v>45089.333333333336</v>
      </c>
      <c r="E5918">
        <v>57.2</v>
      </c>
      <c r="F5918">
        <v>76.849999999999994</v>
      </c>
      <c r="G5918">
        <v>50</v>
      </c>
      <c r="H5918">
        <v>30.08</v>
      </c>
      <c r="I5918">
        <v>15</v>
      </c>
      <c r="J5918" t="s">
        <v>21</v>
      </c>
      <c r="K5918">
        <v>21</v>
      </c>
    </row>
    <row r="5919" spans="1:11" x14ac:dyDescent="0.25">
      <c r="A5919" s="1">
        <v>45089</v>
      </c>
      <c r="B5919" s="7">
        <v>0.32847222222222222</v>
      </c>
      <c r="C5919" s="7">
        <v>0.29166666666666669</v>
      </c>
      <c r="D5919" s="8">
        <f>Weather[[#This Row],[Date]]+Weather[[#This Row],[WeatherHourlyBuckets]]</f>
        <v>45089.291666666664</v>
      </c>
      <c r="E5919">
        <v>55.94</v>
      </c>
      <c r="F5919">
        <v>77.25</v>
      </c>
      <c r="G5919">
        <v>48.92</v>
      </c>
      <c r="H5919">
        <v>30.08</v>
      </c>
      <c r="I5919">
        <v>15</v>
      </c>
      <c r="J5919" t="s">
        <v>21</v>
      </c>
      <c r="K5919">
        <v>22</v>
      </c>
    </row>
    <row r="5920" spans="1:11" x14ac:dyDescent="0.25">
      <c r="A5920" s="1">
        <v>45089</v>
      </c>
      <c r="B5920" s="7">
        <v>0.25694444444444442</v>
      </c>
      <c r="C5920" s="7">
        <v>0.25</v>
      </c>
      <c r="D5920" s="8">
        <f>Weather[[#This Row],[Date]]+Weather[[#This Row],[WeatherHourlyBuckets]]</f>
        <v>45089.25</v>
      </c>
      <c r="E5920">
        <v>51.8</v>
      </c>
      <c r="F5920">
        <v>87.48</v>
      </c>
      <c r="G5920">
        <v>48.2</v>
      </c>
      <c r="H5920">
        <v>30.07</v>
      </c>
      <c r="I5920">
        <v>9</v>
      </c>
      <c r="J5920" t="s">
        <v>21</v>
      </c>
      <c r="K5920">
        <v>14</v>
      </c>
    </row>
    <row r="5921" spans="1:12" x14ac:dyDescent="0.25">
      <c r="A5921" s="1">
        <v>45089</v>
      </c>
      <c r="B5921" s="7">
        <v>0.24513888888888888</v>
      </c>
      <c r="C5921" s="7">
        <v>0.20833333333333334</v>
      </c>
      <c r="D5921" s="8">
        <f>Weather[[#This Row],[Date]]+Weather[[#This Row],[WeatherHourlyBuckets]]</f>
        <v>45089.208333333336</v>
      </c>
      <c r="E5921">
        <v>51.08</v>
      </c>
      <c r="F5921">
        <v>89.23</v>
      </c>
      <c r="G5921">
        <v>48.02</v>
      </c>
      <c r="H5921">
        <v>30.07</v>
      </c>
      <c r="I5921">
        <v>15</v>
      </c>
      <c r="J5921" t="s">
        <v>21</v>
      </c>
      <c r="K5921">
        <v>22</v>
      </c>
    </row>
    <row r="5922" spans="1:12" x14ac:dyDescent="0.25">
      <c r="A5922" s="1">
        <v>45089</v>
      </c>
      <c r="B5922" s="7">
        <v>0.56597222222222221</v>
      </c>
      <c r="C5922" s="7">
        <v>0.54166666666666663</v>
      </c>
      <c r="D5922" s="8">
        <f>Weather[[#This Row],[Date]]+Weather[[#This Row],[WeatherHourlyBuckets]]</f>
        <v>45089.541666666664</v>
      </c>
      <c r="E5922">
        <v>51.8</v>
      </c>
      <c r="F5922">
        <v>87.48</v>
      </c>
      <c r="G5922">
        <v>48.2</v>
      </c>
      <c r="H5922">
        <v>30.04</v>
      </c>
      <c r="I5922">
        <v>9</v>
      </c>
      <c r="J5922" t="s">
        <v>19</v>
      </c>
      <c r="K5922">
        <v>14</v>
      </c>
      <c r="L5922">
        <v>0.22</v>
      </c>
    </row>
    <row r="5923" spans="1:12" x14ac:dyDescent="0.25">
      <c r="A5923" s="1">
        <v>45089</v>
      </c>
      <c r="B5923" s="7">
        <v>0.5541666666666667</v>
      </c>
      <c r="C5923" s="7">
        <v>0.54166666666666663</v>
      </c>
      <c r="D5923" s="8">
        <f>Weather[[#This Row],[Date]]+Weather[[#This Row],[WeatherHourlyBuckets]]</f>
        <v>45089.541666666664</v>
      </c>
      <c r="E5923">
        <v>51.98</v>
      </c>
      <c r="F5923">
        <v>82.88</v>
      </c>
      <c r="G5923">
        <v>46.94</v>
      </c>
      <c r="H5923">
        <v>30.04</v>
      </c>
      <c r="I5923">
        <v>14</v>
      </c>
      <c r="J5923" t="s">
        <v>27</v>
      </c>
      <c r="K5923">
        <v>20</v>
      </c>
      <c r="L5923">
        <v>0.08</v>
      </c>
    </row>
    <row r="5924" spans="1:12" x14ac:dyDescent="0.25">
      <c r="A5924" s="1">
        <v>45089</v>
      </c>
      <c r="B5924" s="7">
        <v>0.66180555555555554</v>
      </c>
      <c r="C5924" s="7">
        <v>0.625</v>
      </c>
      <c r="D5924" s="8">
        <f>Weather[[#This Row],[Date]]+Weather[[#This Row],[WeatherHourlyBuckets]]</f>
        <v>45089.625</v>
      </c>
      <c r="E5924">
        <v>51.08</v>
      </c>
      <c r="F5924">
        <v>89.23</v>
      </c>
      <c r="G5924">
        <v>48.02</v>
      </c>
      <c r="H5924">
        <v>30.03</v>
      </c>
      <c r="I5924">
        <v>4</v>
      </c>
      <c r="J5924" t="s">
        <v>12</v>
      </c>
      <c r="L5924">
        <v>0.02</v>
      </c>
    </row>
    <row r="5925" spans="1:12" x14ac:dyDescent="0.25">
      <c r="A5925" s="1">
        <v>45089</v>
      </c>
      <c r="B5925" s="7">
        <v>0.65972222222222221</v>
      </c>
      <c r="C5925" s="7">
        <v>0.625</v>
      </c>
      <c r="D5925" s="8">
        <f>Weather[[#This Row],[Date]]+Weather[[#This Row],[WeatherHourlyBuckets]]</f>
        <v>45089.625</v>
      </c>
      <c r="E5925">
        <v>51.8</v>
      </c>
      <c r="F5925">
        <v>87.48</v>
      </c>
      <c r="G5925">
        <v>48.2</v>
      </c>
      <c r="H5925">
        <v>30.03</v>
      </c>
      <c r="I5925">
        <v>4</v>
      </c>
      <c r="J5925" t="s">
        <v>12</v>
      </c>
      <c r="L5925">
        <v>0.01</v>
      </c>
    </row>
    <row r="5926" spans="1:12" x14ac:dyDescent="0.25">
      <c r="A5926" s="1">
        <v>45089</v>
      </c>
      <c r="B5926" s="7">
        <v>0.65625</v>
      </c>
      <c r="C5926" s="7">
        <v>0.625</v>
      </c>
      <c r="D5926" s="8">
        <f>Weather[[#This Row],[Date]]+Weather[[#This Row],[WeatherHourlyBuckets]]</f>
        <v>45089.625</v>
      </c>
      <c r="E5926">
        <v>51.8</v>
      </c>
      <c r="F5926">
        <v>87.48</v>
      </c>
      <c r="G5926">
        <v>48.2</v>
      </c>
      <c r="H5926">
        <v>30.04</v>
      </c>
      <c r="I5926">
        <v>4</v>
      </c>
      <c r="J5926" t="s">
        <v>11</v>
      </c>
      <c r="L5926">
        <v>0.01</v>
      </c>
    </row>
    <row r="5927" spans="1:12" x14ac:dyDescent="0.25">
      <c r="A5927" s="1">
        <v>45089</v>
      </c>
      <c r="B5927" s="7">
        <v>0.65277777777777779</v>
      </c>
      <c r="C5927" s="7">
        <v>0.625</v>
      </c>
      <c r="D5927" s="8">
        <f>Weather[[#This Row],[Date]]+Weather[[#This Row],[WeatherHourlyBuckets]]</f>
        <v>45089.625</v>
      </c>
      <c r="E5927">
        <v>51.8</v>
      </c>
      <c r="F5927">
        <v>87.48</v>
      </c>
      <c r="G5927">
        <v>48.2</v>
      </c>
      <c r="H5927">
        <v>30.04</v>
      </c>
      <c r="I5927">
        <v>4</v>
      </c>
      <c r="J5927" t="s">
        <v>11</v>
      </c>
      <c r="L5927">
        <v>0.01</v>
      </c>
    </row>
    <row r="5928" spans="1:12" x14ac:dyDescent="0.25">
      <c r="A5928" s="1">
        <v>45089</v>
      </c>
      <c r="B5928" s="7">
        <v>0.64930555555555558</v>
      </c>
      <c r="C5928" s="7">
        <v>0.625</v>
      </c>
      <c r="D5928" s="8">
        <f>Weather[[#This Row],[Date]]+Weather[[#This Row],[WeatherHourlyBuckets]]</f>
        <v>45089.625</v>
      </c>
      <c r="E5928">
        <v>51.8</v>
      </c>
      <c r="F5928">
        <v>87.48</v>
      </c>
      <c r="G5928">
        <v>48.2</v>
      </c>
      <c r="H5928">
        <v>30.03</v>
      </c>
      <c r="I5928">
        <v>3</v>
      </c>
      <c r="J5928" t="s">
        <v>11</v>
      </c>
      <c r="L5928">
        <v>0.01</v>
      </c>
    </row>
    <row r="5929" spans="1:12" x14ac:dyDescent="0.25">
      <c r="A5929" s="1">
        <v>45089</v>
      </c>
      <c r="B5929" s="7">
        <v>0.64583333333333337</v>
      </c>
      <c r="C5929" s="7">
        <v>0.625</v>
      </c>
      <c r="D5929" s="8">
        <f>Weather[[#This Row],[Date]]+Weather[[#This Row],[WeatherHourlyBuckets]]</f>
        <v>45089.625</v>
      </c>
      <c r="E5929">
        <v>51.8</v>
      </c>
      <c r="F5929">
        <v>87.48</v>
      </c>
      <c r="G5929">
        <v>48.2</v>
      </c>
      <c r="H5929">
        <v>30.03</v>
      </c>
      <c r="J5929" t="s">
        <v>20</v>
      </c>
      <c r="L5929">
        <v>0.01</v>
      </c>
    </row>
    <row r="5930" spans="1:12" x14ac:dyDescent="0.25">
      <c r="A5930" s="1">
        <v>45089</v>
      </c>
      <c r="B5930" s="7">
        <v>0.62013888888888891</v>
      </c>
      <c r="C5930" s="7">
        <v>0.58333333333333337</v>
      </c>
      <c r="D5930" s="8">
        <f>Weather[[#This Row],[Date]]+Weather[[#This Row],[WeatherHourlyBuckets]]</f>
        <v>45089.583333333336</v>
      </c>
      <c r="E5930">
        <v>51.98</v>
      </c>
      <c r="F5930">
        <v>86.31</v>
      </c>
      <c r="G5930">
        <v>48.02</v>
      </c>
      <c r="H5930">
        <v>30.02</v>
      </c>
      <c r="I5930">
        <v>4</v>
      </c>
      <c r="J5930" t="s">
        <v>20</v>
      </c>
      <c r="L5930">
        <v>0.17</v>
      </c>
    </row>
    <row r="5931" spans="1:12" x14ac:dyDescent="0.25">
      <c r="A5931" s="1">
        <v>45089</v>
      </c>
      <c r="B5931" s="7">
        <v>0.61805555555555558</v>
      </c>
      <c r="C5931" s="7">
        <v>0.58333333333333337</v>
      </c>
      <c r="D5931" s="8">
        <f>Weather[[#This Row],[Date]]+Weather[[#This Row],[WeatherHourlyBuckets]]</f>
        <v>45089.583333333336</v>
      </c>
      <c r="E5931">
        <v>51.8</v>
      </c>
      <c r="F5931">
        <v>87.48</v>
      </c>
      <c r="G5931">
        <v>48.2</v>
      </c>
      <c r="H5931">
        <v>30.02</v>
      </c>
      <c r="I5931">
        <v>4</v>
      </c>
      <c r="J5931" t="s">
        <v>19</v>
      </c>
      <c r="L5931">
        <v>0.16</v>
      </c>
    </row>
    <row r="5932" spans="1:12" x14ac:dyDescent="0.25">
      <c r="A5932" s="1">
        <v>45089</v>
      </c>
      <c r="B5932" s="7">
        <v>0.61458333333333337</v>
      </c>
      <c r="C5932" s="7">
        <v>0.58333333333333337</v>
      </c>
      <c r="D5932" s="8">
        <f>Weather[[#This Row],[Date]]+Weather[[#This Row],[WeatherHourlyBuckets]]</f>
        <v>45089.583333333336</v>
      </c>
      <c r="E5932">
        <v>51.8</v>
      </c>
      <c r="F5932">
        <v>87.48</v>
      </c>
      <c r="G5932">
        <v>48.2</v>
      </c>
      <c r="H5932">
        <v>30.02</v>
      </c>
      <c r="I5932">
        <v>5</v>
      </c>
      <c r="J5932" t="s">
        <v>19</v>
      </c>
      <c r="L5932">
        <v>0.15</v>
      </c>
    </row>
    <row r="5933" spans="1:12" x14ac:dyDescent="0.25">
      <c r="A5933" s="1">
        <v>45089</v>
      </c>
      <c r="B5933" s="7">
        <v>0.61111111111111116</v>
      </c>
      <c r="C5933" s="7">
        <v>0.58333333333333337</v>
      </c>
      <c r="D5933" s="8">
        <f>Weather[[#This Row],[Date]]+Weather[[#This Row],[WeatherHourlyBuckets]]</f>
        <v>45089.583333333336</v>
      </c>
      <c r="E5933">
        <v>51.8</v>
      </c>
      <c r="F5933">
        <v>81.75</v>
      </c>
      <c r="G5933">
        <v>46.4</v>
      </c>
      <c r="H5933">
        <v>30.02</v>
      </c>
      <c r="I5933">
        <v>7</v>
      </c>
      <c r="J5933" t="s">
        <v>19</v>
      </c>
      <c r="L5933">
        <v>0.14000000000000001</v>
      </c>
    </row>
    <row r="5934" spans="1:12" x14ac:dyDescent="0.25">
      <c r="A5934" s="1">
        <v>45089</v>
      </c>
      <c r="B5934" s="7">
        <v>0.60763888888888884</v>
      </c>
      <c r="C5934" s="7">
        <v>0.58333333333333337</v>
      </c>
      <c r="D5934" s="8">
        <f>Weather[[#This Row],[Date]]+Weather[[#This Row],[WeatherHourlyBuckets]]</f>
        <v>45089.583333333336</v>
      </c>
      <c r="E5934">
        <v>51.8</v>
      </c>
      <c r="F5934">
        <v>87.48</v>
      </c>
      <c r="G5934">
        <v>48.2</v>
      </c>
      <c r="H5934">
        <v>30.02</v>
      </c>
      <c r="I5934">
        <v>8</v>
      </c>
      <c r="J5934" t="s">
        <v>27</v>
      </c>
      <c r="L5934">
        <v>0.14000000000000001</v>
      </c>
    </row>
    <row r="5935" spans="1:12" x14ac:dyDescent="0.25">
      <c r="A5935" s="1">
        <v>45089</v>
      </c>
      <c r="B5935" s="7">
        <v>0.60416666666666663</v>
      </c>
      <c r="C5935" s="7">
        <v>0.58333333333333337</v>
      </c>
      <c r="D5935" s="8">
        <f>Weather[[#This Row],[Date]]+Weather[[#This Row],[WeatherHourlyBuckets]]</f>
        <v>45089.583333333336</v>
      </c>
      <c r="E5935">
        <v>51.8</v>
      </c>
      <c r="F5935">
        <v>81.75</v>
      </c>
      <c r="G5935">
        <v>46.4</v>
      </c>
      <c r="H5935">
        <v>30.02</v>
      </c>
      <c r="I5935">
        <v>7</v>
      </c>
      <c r="J5935" t="s">
        <v>27</v>
      </c>
      <c r="L5935">
        <v>0.13</v>
      </c>
    </row>
    <row r="5936" spans="1:12" x14ac:dyDescent="0.25">
      <c r="A5936" s="1">
        <v>45089</v>
      </c>
      <c r="B5936" s="7">
        <v>0.59027777777777779</v>
      </c>
      <c r="C5936" s="7">
        <v>0.58333333333333337</v>
      </c>
      <c r="D5936" s="8">
        <f>Weather[[#This Row],[Date]]+Weather[[#This Row],[WeatherHourlyBuckets]]</f>
        <v>45089.583333333336</v>
      </c>
      <c r="E5936">
        <v>50</v>
      </c>
      <c r="F5936">
        <v>87.38</v>
      </c>
      <c r="G5936">
        <v>46.4</v>
      </c>
      <c r="H5936">
        <v>30.04</v>
      </c>
      <c r="I5936">
        <v>7</v>
      </c>
      <c r="J5936" t="s">
        <v>11</v>
      </c>
      <c r="L5936">
        <v>0.06</v>
      </c>
    </row>
    <row r="5937" spans="1:12" x14ac:dyDescent="0.25">
      <c r="A5937" s="1">
        <v>45089</v>
      </c>
      <c r="B5937" s="7">
        <v>0.58680555555555558</v>
      </c>
      <c r="C5937" s="7">
        <v>0.58333333333333337</v>
      </c>
      <c r="D5937" s="8">
        <f>Weather[[#This Row],[Date]]+Weather[[#This Row],[WeatherHourlyBuckets]]</f>
        <v>45089.583333333336</v>
      </c>
      <c r="E5937">
        <v>50</v>
      </c>
      <c r="F5937">
        <v>87.38</v>
      </c>
      <c r="G5937">
        <v>46.4</v>
      </c>
      <c r="H5937">
        <v>30.04</v>
      </c>
      <c r="I5937">
        <v>5</v>
      </c>
      <c r="J5937" t="s">
        <v>11</v>
      </c>
      <c r="L5937">
        <v>0.04</v>
      </c>
    </row>
    <row r="5938" spans="1:12" x14ac:dyDescent="0.25">
      <c r="A5938" s="1">
        <v>45089</v>
      </c>
      <c r="B5938" s="7">
        <v>0.57986111111111116</v>
      </c>
      <c r="C5938" s="7">
        <v>0.54166666666666663</v>
      </c>
      <c r="D5938" s="8">
        <f>Weather[[#This Row],[Date]]+Weather[[#This Row],[WeatherHourlyBuckets]]</f>
        <v>45089.541666666664</v>
      </c>
      <c r="E5938">
        <v>50</v>
      </c>
      <c r="F5938">
        <v>87.38</v>
      </c>
      <c r="G5938">
        <v>46.4</v>
      </c>
      <c r="H5938">
        <v>30.04</v>
      </c>
      <c r="I5938">
        <v>5</v>
      </c>
      <c r="J5938" t="s">
        <v>21</v>
      </c>
      <c r="L5938">
        <v>0.01</v>
      </c>
    </row>
    <row r="5939" spans="1:12" x14ac:dyDescent="0.25">
      <c r="A5939" s="1">
        <v>45089</v>
      </c>
      <c r="B5939" s="7">
        <v>0.57847222222222228</v>
      </c>
      <c r="C5939" s="7">
        <v>0.54166666666666663</v>
      </c>
      <c r="D5939" s="8">
        <f>Weather[[#This Row],[Date]]+Weather[[#This Row],[WeatherHourlyBuckets]]</f>
        <v>45089.541666666664</v>
      </c>
      <c r="E5939">
        <v>50</v>
      </c>
      <c r="F5939">
        <v>89.18</v>
      </c>
      <c r="G5939">
        <v>46.94</v>
      </c>
      <c r="H5939">
        <v>30.04</v>
      </c>
      <c r="I5939">
        <v>6</v>
      </c>
      <c r="J5939" t="s">
        <v>21</v>
      </c>
      <c r="L5939">
        <v>0.24</v>
      </c>
    </row>
    <row r="5940" spans="1:12" x14ac:dyDescent="0.25">
      <c r="A5940" s="1">
        <v>45089</v>
      </c>
      <c r="B5940" s="7">
        <v>0.57638888888888884</v>
      </c>
      <c r="C5940" s="7">
        <v>0.54166666666666663</v>
      </c>
      <c r="D5940" s="8">
        <f>Weather[[#This Row],[Date]]+Weather[[#This Row],[WeatherHourlyBuckets]]</f>
        <v>45089.541666666664</v>
      </c>
      <c r="E5940">
        <v>51.8</v>
      </c>
      <c r="F5940">
        <v>81.75</v>
      </c>
      <c r="G5940">
        <v>46.4</v>
      </c>
      <c r="H5940">
        <v>30.04</v>
      </c>
      <c r="I5940">
        <v>5</v>
      </c>
      <c r="J5940" t="s">
        <v>21</v>
      </c>
      <c r="L5940">
        <v>0.24</v>
      </c>
    </row>
    <row r="5941" spans="1:12" x14ac:dyDescent="0.25">
      <c r="A5941" s="1">
        <v>45089</v>
      </c>
      <c r="B5941" s="7">
        <v>0.57291666666666663</v>
      </c>
      <c r="C5941" s="7">
        <v>0.54166666666666663</v>
      </c>
      <c r="D5941" s="8">
        <f>Weather[[#This Row],[Date]]+Weather[[#This Row],[WeatherHourlyBuckets]]</f>
        <v>45089.541666666664</v>
      </c>
      <c r="E5941">
        <v>51.8</v>
      </c>
      <c r="F5941">
        <v>81.75</v>
      </c>
      <c r="G5941">
        <v>46.4</v>
      </c>
      <c r="H5941">
        <v>30.04</v>
      </c>
      <c r="I5941">
        <v>5</v>
      </c>
      <c r="J5941" t="s">
        <v>24</v>
      </c>
      <c r="L5941">
        <v>0.23</v>
      </c>
    </row>
    <row r="5942" spans="1:12" x14ac:dyDescent="0.25">
      <c r="A5942" s="1">
        <v>45089</v>
      </c>
      <c r="B5942" s="7">
        <v>0.56944444444444442</v>
      </c>
      <c r="C5942" s="7">
        <v>0.54166666666666663</v>
      </c>
      <c r="D5942" s="8">
        <f>Weather[[#This Row],[Date]]+Weather[[#This Row],[WeatherHourlyBuckets]]</f>
        <v>45089.541666666664</v>
      </c>
      <c r="E5942">
        <v>51.8</v>
      </c>
      <c r="F5942">
        <v>81.75</v>
      </c>
      <c r="G5942">
        <v>46.4</v>
      </c>
      <c r="H5942">
        <v>30.04</v>
      </c>
      <c r="I5942">
        <v>8</v>
      </c>
      <c r="J5942" t="s">
        <v>27</v>
      </c>
      <c r="L5942">
        <v>0.23</v>
      </c>
    </row>
    <row r="5943" spans="1:12" x14ac:dyDescent="0.25">
      <c r="A5943" s="1">
        <v>45089</v>
      </c>
      <c r="B5943" s="7">
        <v>0.56736111111111109</v>
      </c>
      <c r="C5943" s="7">
        <v>0.54166666666666663</v>
      </c>
      <c r="D5943" s="8">
        <f>Weather[[#This Row],[Date]]+Weather[[#This Row],[WeatherHourlyBuckets]]</f>
        <v>45089.541666666664</v>
      </c>
      <c r="E5943">
        <v>51.08</v>
      </c>
      <c r="F5943">
        <v>85.68</v>
      </c>
      <c r="G5943">
        <v>46.94</v>
      </c>
      <c r="H5943">
        <v>30.04</v>
      </c>
      <c r="I5943">
        <v>10</v>
      </c>
      <c r="J5943" t="s">
        <v>27</v>
      </c>
      <c r="L5943">
        <v>0.23</v>
      </c>
    </row>
    <row r="5944" spans="1:12" x14ac:dyDescent="0.25">
      <c r="A5944" s="1">
        <v>45089</v>
      </c>
      <c r="B5944" s="7">
        <v>0.5625</v>
      </c>
      <c r="C5944" s="7">
        <v>0.54166666666666663</v>
      </c>
      <c r="D5944" s="8">
        <f>Weather[[#This Row],[Date]]+Weather[[#This Row],[WeatherHourlyBuckets]]</f>
        <v>45089.541666666664</v>
      </c>
      <c r="E5944">
        <v>51.8</v>
      </c>
      <c r="F5944">
        <v>81.75</v>
      </c>
      <c r="G5944">
        <v>46.4</v>
      </c>
      <c r="H5944">
        <v>30.04</v>
      </c>
      <c r="I5944">
        <v>9</v>
      </c>
      <c r="J5944" t="s">
        <v>19</v>
      </c>
      <c r="L5944">
        <v>0.22</v>
      </c>
    </row>
    <row r="5945" spans="1:12" x14ac:dyDescent="0.25">
      <c r="A5945" s="1">
        <v>45089</v>
      </c>
      <c r="B5945" s="7">
        <v>0.12013888888888889</v>
      </c>
      <c r="C5945" s="7">
        <v>8.3333333333333329E-2</v>
      </c>
      <c r="D5945" s="8">
        <f>Weather[[#This Row],[Date]]+Weather[[#This Row],[WeatherHourlyBuckets]]</f>
        <v>45089.083333333336</v>
      </c>
      <c r="E5945">
        <v>51.98</v>
      </c>
      <c r="F5945">
        <v>92.94</v>
      </c>
      <c r="G5945">
        <v>50</v>
      </c>
      <c r="H5945">
        <v>30.11</v>
      </c>
      <c r="I5945">
        <v>6</v>
      </c>
      <c r="J5945" t="s">
        <v>11</v>
      </c>
      <c r="L5945">
        <v>0.01</v>
      </c>
    </row>
    <row r="5946" spans="1:12" x14ac:dyDescent="0.25">
      <c r="A5946" s="1">
        <v>45089</v>
      </c>
      <c r="B5946" s="7">
        <v>0.11805555555555555</v>
      </c>
      <c r="C5946" s="7">
        <v>8.3333333333333329E-2</v>
      </c>
      <c r="D5946" s="8">
        <f>Weather[[#This Row],[Date]]+Weather[[#This Row],[WeatherHourlyBuckets]]</f>
        <v>45089.083333333336</v>
      </c>
      <c r="E5946">
        <v>51.8</v>
      </c>
      <c r="F5946">
        <v>93.55</v>
      </c>
      <c r="G5946">
        <v>50</v>
      </c>
      <c r="H5946">
        <v>30.11</v>
      </c>
      <c r="I5946">
        <v>7</v>
      </c>
      <c r="J5946" t="s">
        <v>11</v>
      </c>
      <c r="L5946">
        <v>0.01</v>
      </c>
    </row>
    <row r="5947" spans="1:12" x14ac:dyDescent="0.25">
      <c r="A5947" s="1">
        <v>45089</v>
      </c>
      <c r="B5947" s="7">
        <v>0.11458333333333333</v>
      </c>
      <c r="C5947" s="7">
        <v>8.3333333333333329E-2</v>
      </c>
      <c r="D5947" s="8">
        <f>Weather[[#This Row],[Date]]+Weather[[#This Row],[WeatherHourlyBuckets]]</f>
        <v>45089.083333333336</v>
      </c>
      <c r="E5947">
        <v>51.8</v>
      </c>
      <c r="F5947">
        <v>93.55</v>
      </c>
      <c r="G5947">
        <v>50</v>
      </c>
      <c r="H5947">
        <v>30.11</v>
      </c>
      <c r="I5947">
        <v>6</v>
      </c>
      <c r="J5947" t="s">
        <v>11</v>
      </c>
      <c r="L5947">
        <v>0.01</v>
      </c>
    </row>
    <row r="5948" spans="1:12" x14ac:dyDescent="0.25">
      <c r="A5948" s="1">
        <v>45089</v>
      </c>
      <c r="B5948" s="7">
        <v>0.1111111111111111</v>
      </c>
      <c r="C5948" s="7">
        <v>8.3333333333333329E-2</v>
      </c>
      <c r="D5948" s="8">
        <f>Weather[[#This Row],[Date]]+Weather[[#This Row],[WeatherHourlyBuckets]]</f>
        <v>45089.083333333336</v>
      </c>
      <c r="E5948">
        <v>51.8</v>
      </c>
      <c r="F5948">
        <v>87.48</v>
      </c>
      <c r="G5948">
        <v>48.2</v>
      </c>
      <c r="H5948">
        <v>30.11</v>
      </c>
      <c r="I5948">
        <v>6</v>
      </c>
      <c r="J5948" t="s">
        <v>21</v>
      </c>
      <c r="L5948">
        <v>0.01</v>
      </c>
    </row>
    <row r="5949" spans="1:12" x14ac:dyDescent="0.25">
      <c r="A5949" s="1">
        <v>45089</v>
      </c>
      <c r="B5949" s="7">
        <v>0.1076388888888889</v>
      </c>
      <c r="C5949" s="7">
        <v>8.3333333333333329E-2</v>
      </c>
      <c r="D5949" s="8">
        <f>Weather[[#This Row],[Date]]+Weather[[#This Row],[WeatherHourlyBuckets]]</f>
        <v>45089.083333333336</v>
      </c>
      <c r="E5949">
        <v>51.8</v>
      </c>
      <c r="F5949">
        <v>87.48</v>
      </c>
      <c r="G5949">
        <v>48.2</v>
      </c>
      <c r="H5949">
        <v>30.11</v>
      </c>
      <c r="I5949">
        <v>6</v>
      </c>
      <c r="J5949" t="s">
        <v>11</v>
      </c>
      <c r="L5949">
        <v>0.01</v>
      </c>
    </row>
    <row r="5950" spans="1:12" x14ac:dyDescent="0.25">
      <c r="A5950" s="1">
        <v>45089</v>
      </c>
      <c r="B5950" s="7">
        <v>0.10416666666666667</v>
      </c>
      <c r="C5950" s="7">
        <v>8.3333333333333329E-2</v>
      </c>
      <c r="D5950" s="8">
        <f>Weather[[#This Row],[Date]]+Weather[[#This Row],[WeatherHourlyBuckets]]</f>
        <v>45089.083333333336</v>
      </c>
      <c r="E5950">
        <v>51.8</v>
      </c>
      <c r="F5950">
        <v>87.48</v>
      </c>
      <c r="G5950">
        <v>48.2</v>
      </c>
      <c r="H5950">
        <v>30.11</v>
      </c>
      <c r="I5950">
        <v>6</v>
      </c>
      <c r="J5950" t="s">
        <v>11</v>
      </c>
      <c r="L5950">
        <v>0.01</v>
      </c>
    </row>
    <row r="5951" spans="1:12" x14ac:dyDescent="0.25">
      <c r="A5951" s="1">
        <v>45088</v>
      </c>
      <c r="B5951" s="7">
        <v>0.98263888888888884</v>
      </c>
      <c r="C5951" s="7">
        <v>0.95833333333333337</v>
      </c>
      <c r="D5951" s="8">
        <f>Weather[[#This Row],[Date]]+Weather[[#This Row],[WeatherHourlyBuckets]]</f>
        <v>45088.958333333336</v>
      </c>
      <c r="E5951">
        <v>51.8</v>
      </c>
      <c r="F5951">
        <v>87.48</v>
      </c>
      <c r="G5951">
        <v>48.2</v>
      </c>
      <c r="H5951">
        <v>30.12</v>
      </c>
      <c r="I5951">
        <v>6</v>
      </c>
      <c r="J5951" t="s">
        <v>21</v>
      </c>
    </row>
    <row r="5952" spans="1:12" x14ac:dyDescent="0.25">
      <c r="A5952" s="1">
        <v>45088</v>
      </c>
      <c r="B5952" s="7">
        <v>0.97916666666666663</v>
      </c>
      <c r="C5952" s="7">
        <v>0.95833333333333337</v>
      </c>
      <c r="D5952" s="8">
        <f>Weather[[#This Row],[Date]]+Weather[[#This Row],[WeatherHourlyBuckets]]</f>
        <v>45088.958333333336</v>
      </c>
      <c r="E5952">
        <v>51.8</v>
      </c>
      <c r="F5952">
        <v>87.48</v>
      </c>
      <c r="G5952">
        <v>48.2</v>
      </c>
      <c r="H5952">
        <v>30.12</v>
      </c>
      <c r="I5952">
        <v>10</v>
      </c>
      <c r="J5952" t="s">
        <v>21</v>
      </c>
    </row>
    <row r="5953" spans="1:10" x14ac:dyDescent="0.25">
      <c r="A5953" s="1">
        <v>45088</v>
      </c>
      <c r="B5953" s="7">
        <v>0.2986111111111111</v>
      </c>
      <c r="C5953" s="7">
        <v>0.29166666666666669</v>
      </c>
      <c r="D5953" s="8">
        <f>Weather[[#This Row],[Date]]+Weather[[#This Row],[WeatherHourlyBuckets]]</f>
        <v>45088.291666666664</v>
      </c>
      <c r="E5953">
        <v>51.8</v>
      </c>
      <c r="F5953">
        <v>87.48</v>
      </c>
      <c r="G5953">
        <v>48.2</v>
      </c>
      <c r="H5953">
        <v>30.15</v>
      </c>
      <c r="J5953" t="s">
        <v>20</v>
      </c>
    </row>
    <row r="5954" spans="1:10" x14ac:dyDescent="0.25">
      <c r="A5954" s="1">
        <v>45088</v>
      </c>
      <c r="B5954" s="7">
        <v>0.2951388888888889</v>
      </c>
      <c r="C5954" s="7">
        <v>0.29166666666666669</v>
      </c>
      <c r="D5954" s="8">
        <f>Weather[[#This Row],[Date]]+Weather[[#This Row],[WeatherHourlyBuckets]]</f>
        <v>45088.291666666664</v>
      </c>
      <c r="E5954">
        <v>51.8</v>
      </c>
      <c r="F5954">
        <v>87.48</v>
      </c>
      <c r="G5954">
        <v>48.2</v>
      </c>
      <c r="H5954">
        <v>30.15</v>
      </c>
      <c r="J5954" t="s">
        <v>20</v>
      </c>
    </row>
    <row r="5955" spans="1:10" x14ac:dyDescent="0.25">
      <c r="A5955" s="1">
        <v>45088</v>
      </c>
      <c r="B5955" s="7">
        <v>0.29166666666666669</v>
      </c>
      <c r="C5955" s="7">
        <v>0.29166666666666669</v>
      </c>
      <c r="D5955" s="8">
        <f>Weather[[#This Row],[Date]]+Weather[[#This Row],[WeatherHourlyBuckets]]</f>
        <v>45088.291666666664</v>
      </c>
      <c r="E5955">
        <v>51.8</v>
      </c>
      <c r="F5955">
        <v>87.48</v>
      </c>
      <c r="G5955">
        <v>48.2</v>
      </c>
      <c r="H5955">
        <v>30.15</v>
      </c>
      <c r="J5955" t="s">
        <v>20</v>
      </c>
    </row>
    <row r="5956" spans="1:10" x14ac:dyDescent="0.25">
      <c r="A5956" s="1">
        <v>45088</v>
      </c>
      <c r="B5956" s="7">
        <v>0.41319444444444442</v>
      </c>
      <c r="C5956" s="7">
        <v>0.375</v>
      </c>
      <c r="D5956" s="8">
        <f>Weather[[#This Row],[Date]]+Weather[[#This Row],[WeatherHourlyBuckets]]</f>
        <v>45088.375</v>
      </c>
      <c r="E5956">
        <v>57.2</v>
      </c>
      <c r="F5956">
        <v>71.849999999999994</v>
      </c>
      <c r="G5956">
        <v>48.2</v>
      </c>
      <c r="H5956">
        <v>30.15</v>
      </c>
      <c r="I5956">
        <v>5</v>
      </c>
      <c r="J5956" t="s">
        <v>26</v>
      </c>
    </row>
    <row r="5957" spans="1:10" x14ac:dyDescent="0.25">
      <c r="A5957" s="1">
        <v>45088</v>
      </c>
      <c r="B5957" s="7">
        <v>0.40625</v>
      </c>
      <c r="C5957" s="7">
        <v>0.375</v>
      </c>
      <c r="D5957" s="8">
        <f>Weather[[#This Row],[Date]]+Weather[[#This Row],[WeatherHourlyBuckets]]</f>
        <v>45088.375</v>
      </c>
      <c r="E5957">
        <v>57.2</v>
      </c>
      <c r="F5957">
        <v>71.849999999999994</v>
      </c>
      <c r="G5957">
        <v>48.2</v>
      </c>
      <c r="H5957">
        <v>30.15</v>
      </c>
      <c r="I5957">
        <v>5</v>
      </c>
      <c r="J5957" t="s">
        <v>23</v>
      </c>
    </row>
    <row r="5958" spans="1:10" x14ac:dyDescent="0.25">
      <c r="A5958" s="1">
        <v>45088</v>
      </c>
      <c r="B5958" s="7">
        <v>0.40277777777777779</v>
      </c>
      <c r="C5958" s="7">
        <v>0.375</v>
      </c>
      <c r="D5958" s="8">
        <f>Weather[[#This Row],[Date]]+Weather[[#This Row],[WeatherHourlyBuckets]]</f>
        <v>45088.375</v>
      </c>
      <c r="E5958">
        <v>57.2</v>
      </c>
      <c r="F5958">
        <v>71.849999999999994</v>
      </c>
      <c r="G5958">
        <v>48.2</v>
      </c>
      <c r="H5958">
        <v>30.15</v>
      </c>
      <c r="I5958">
        <v>6</v>
      </c>
      <c r="J5958" t="s">
        <v>23</v>
      </c>
    </row>
    <row r="5959" spans="1:10" x14ac:dyDescent="0.25">
      <c r="A5959" s="1">
        <v>45088</v>
      </c>
      <c r="B5959" s="7">
        <v>0.39583333333333331</v>
      </c>
      <c r="C5959" s="7">
        <v>0.375</v>
      </c>
      <c r="D5959" s="8">
        <f>Weather[[#This Row],[Date]]+Weather[[#This Row],[WeatherHourlyBuckets]]</f>
        <v>45088.375</v>
      </c>
      <c r="E5959">
        <v>57.2</v>
      </c>
      <c r="F5959">
        <v>71.849999999999994</v>
      </c>
      <c r="G5959">
        <v>48.2</v>
      </c>
      <c r="H5959">
        <v>30.15</v>
      </c>
      <c r="I5959">
        <v>4</v>
      </c>
      <c r="J5959" t="s">
        <v>25</v>
      </c>
    </row>
    <row r="5960" spans="1:10" x14ac:dyDescent="0.25">
      <c r="A5960" s="1">
        <v>45088</v>
      </c>
      <c r="B5960" s="7">
        <v>0.36805555555555558</v>
      </c>
      <c r="C5960" s="7">
        <v>0.33333333333333331</v>
      </c>
      <c r="D5960" s="8">
        <f>Weather[[#This Row],[Date]]+Weather[[#This Row],[WeatherHourlyBuckets]]</f>
        <v>45088.333333333336</v>
      </c>
      <c r="E5960">
        <v>57.2</v>
      </c>
      <c r="F5960">
        <v>71.849999999999994</v>
      </c>
      <c r="G5960">
        <v>48.2</v>
      </c>
      <c r="H5960">
        <v>30.15</v>
      </c>
      <c r="I5960">
        <v>3</v>
      </c>
      <c r="J5960" t="s">
        <v>23</v>
      </c>
    </row>
    <row r="5961" spans="1:10" x14ac:dyDescent="0.25">
      <c r="A5961" s="1">
        <v>45088</v>
      </c>
      <c r="B5961" s="7">
        <v>0.36458333333333331</v>
      </c>
      <c r="C5961" s="7">
        <v>0.33333333333333331</v>
      </c>
      <c r="D5961" s="8">
        <f>Weather[[#This Row],[Date]]+Weather[[#This Row],[WeatherHourlyBuckets]]</f>
        <v>45088.333333333336</v>
      </c>
      <c r="E5961">
        <v>57.2</v>
      </c>
      <c r="F5961">
        <v>71.849999999999994</v>
      </c>
      <c r="G5961">
        <v>48.2</v>
      </c>
      <c r="H5961">
        <v>30.15</v>
      </c>
      <c r="I5961">
        <v>3</v>
      </c>
      <c r="J5961" t="s">
        <v>13</v>
      </c>
    </row>
    <row r="5962" spans="1:10" x14ac:dyDescent="0.25">
      <c r="A5962" s="1">
        <v>45088</v>
      </c>
      <c r="B5962" s="7">
        <v>0.3611111111111111</v>
      </c>
      <c r="C5962" s="7">
        <v>0.33333333333333331</v>
      </c>
      <c r="D5962" s="8">
        <f>Weather[[#This Row],[Date]]+Weather[[#This Row],[WeatherHourlyBuckets]]</f>
        <v>45088.333333333336</v>
      </c>
      <c r="E5962">
        <v>57.2</v>
      </c>
      <c r="F5962">
        <v>71.849999999999994</v>
      </c>
      <c r="G5962">
        <v>48.2</v>
      </c>
      <c r="H5962">
        <v>30.15</v>
      </c>
      <c r="J5962" t="s">
        <v>20</v>
      </c>
    </row>
    <row r="5963" spans="1:10" x14ac:dyDescent="0.25">
      <c r="A5963" s="1">
        <v>45088</v>
      </c>
      <c r="B5963" s="7">
        <v>0.3576388888888889</v>
      </c>
      <c r="C5963" s="7">
        <v>0.33333333333333331</v>
      </c>
      <c r="D5963" s="8">
        <f>Weather[[#This Row],[Date]]+Weather[[#This Row],[WeatherHourlyBuckets]]</f>
        <v>45088.333333333336</v>
      </c>
      <c r="E5963">
        <v>57.2</v>
      </c>
      <c r="F5963">
        <v>71.849999999999994</v>
      </c>
      <c r="G5963">
        <v>48.2</v>
      </c>
      <c r="H5963">
        <v>30.15</v>
      </c>
      <c r="I5963">
        <v>3</v>
      </c>
      <c r="J5963" t="s">
        <v>13</v>
      </c>
    </row>
    <row r="5964" spans="1:10" x14ac:dyDescent="0.25">
      <c r="A5964" s="1">
        <v>45088</v>
      </c>
      <c r="B5964" s="7">
        <v>0.35416666666666669</v>
      </c>
      <c r="C5964" s="7">
        <v>0.33333333333333331</v>
      </c>
      <c r="D5964" s="8">
        <f>Weather[[#This Row],[Date]]+Weather[[#This Row],[WeatherHourlyBuckets]]</f>
        <v>45088.333333333336</v>
      </c>
      <c r="E5964">
        <v>57.2</v>
      </c>
      <c r="F5964">
        <v>71.849999999999994</v>
      </c>
      <c r="G5964">
        <v>48.2</v>
      </c>
      <c r="H5964">
        <v>30.16</v>
      </c>
      <c r="J5964" t="s">
        <v>20</v>
      </c>
    </row>
    <row r="5965" spans="1:10" x14ac:dyDescent="0.25">
      <c r="A5965" s="1">
        <v>45088</v>
      </c>
      <c r="B5965" s="7">
        <v>0.98958333333333337</v>
      </c>
      <c r="C5965" s="7">
        <v>0.95833333333333337</v>
      </c>
      <c r="D5965" s="8">
        <f>Weather[[#This Row],[Date]]+Weather[[#This Row],[WeatherHourlyBuckets]]</f>
        <v>45088.958333333336</v>
      </c>
      <c r="E5965">
        <v>53.6</v>
      </c>
      <c r="F5965">
        <v>81.88</v>
      </c>
      <c r="G5965">
        <v>48.2</v>
      </c>
      <c r="H5965">
        <v>30.12</v>
      </c>
      <c r="I5965">
        <v>4</v>
      </c>
      <c r="J5965" t="s">
        <v>19</v>
      </c>
    </row>
    <row r="5966" spans="1:10" x14ac:dyDescent="0.25">
      <c r="A5966" s="1">
        <v>45088</v>
      </c>
      <c r="B5966" s="7">
        <v>0.98611111111111116</v>
      </c>
      <c r="C5966" s="7">
        <v>0.95833333333333337</v>
      </c>
      <c r="D5966" s="8">
        <f>Weather[[#This Row],[Date]]+Weather[[#This Row],[WeatherHourlyBuckets]]</f>
        <v>45088.958333333336</v>
      </c>
      <c r="E5966">
        <v>53.6</v>
      </c>
      <c r="F5966">
        <v>81.88</v>
      </c>
      <c r="G5966">
        <v>48.2</v>
      </c>
      <c r="H5966">
        <v>30.12</v>
      </c>
      <c r="I5966">
        <v>6</v>
      </c>
      <c r="J5966" t="s">
        <v>24</v>
      </c>
    </row>
    <row r="5967" spans="1:10" x14ac:dyDescent="0.25">
      <c r="A5967" s="1">
        <v>45088</v>
      </c>
      <c r="B5967" s="7">
        <v>0.31944444444444442</v>
      </c>
      <c r="C5967" s="7">
        <v>0.29166666666666669</v>
      </c>
      <c r="D5967" s="8">
        <f>Weather[[#This Row],[Date]]+Weather[[#This Row],[WeatherHourlyBuckets]]</f>
        <v>45088.291666666664</v>
      </c>
      <c r="E5967">
        <v>53.6</v>
      </c>
      <c r="F5967">
        <v>81.88</v>
      </c>
      <c r="G5967">
        <v>48.2</v>
      </c>
      <c r="H5967">
        <v>30.15</v>
      </c>
      <c r="J5967" t="s">
        <v>20</v>
      </c>
    </row>
    <row r="5968" spans="1:10" x14ac:dyDescent="0.25">
      <c r="A5968" s="1">
        <v>45088</v>
      </c>
      <c r="B5968" s="7">
        <v>0.31597222222222221</v>
      </c>
      <c r="C5968" s="7">
        <v>0.29166666666666669</v>
      </c>
      <c r="D5968" s="8">
        <f>Weather[[#This Row],[Date]]+Weather[[#This Row],[WeatherHourlyBuckets]]</f>
        <v>45088.291666666664</v>
      </c>
      <c r="E5968">
        <v>53.6</v>
      </c>
      <c r="F5968">
        <v>81.88</v>
      </c>
      <c r="G5968">
        <v>48.2</v>
      </c>
      <c r="H5968">
        <v>30.15</v>
      </c>
      <c r="I5968">
        <v>3</v>
      </c>
      <c r="J5968" t="s">
        <v>22</v>
      </c>
    </row>
    <row r="5969" spans="1:10" x14ac:dyDescent="0.25">
      <c r="A5969" s="1">
        <v>45088</v>
      </c>
      <c r="B5969" s="7">
        <v>0.3125</v>
      </c>
      <c r="C5969" s="7">
        <v>0.29166666666666669</v>
      </c>
      <c r="D5969" s="8">
        <f>Weather[[#This Row],[Date]]+Weather[[#This Row],[WeatherHourlyBuckets]]</f>
        <v>45088.291666666664</v>
      </c>
      <c r="E5969">
        <v>53.6</v>
      </c>
      <c r="F5969">
        <v>81.88</v>
      </c>
      <c r="G5969">
        <v>48.2</v>
      </c>
      <c r="H5969">
        <v>30.15</v>
      </c>
      <c r="I5969">
        <v>3</v>
      </c>
      <c r="J5969" t="s">
        <v>12</v>
      </c>
    </row>
    <row r="5970" spans="1:10" x14ac:dyDescent="0.25">
      <c r="A5970" s="1">
        <v>45088</v>
      </c>
      <c r="B5970" s="7">
        <v>0.49305555555555558</v>
      </c>
      <c r="C5970" s="7">
        <v>0.45833333333333331</v>
      </c>
      <c r="D5970" s="8">
        <f>Weather[[#This Row],[Date]]+Weather[[#This Row],[WeatherHourlyBuckets]]</f>
        <v>45088.458333333336</v>
      </c>
      <c r="E5970">
        <v>62.6</v>
      </c>
      <c r="F5970">
        <v>59.3</v>
      </c>
      <c r="G5970">
        <v>48.2</v>
      </c>
      <c r="H5970">
        <v>30.13</v>
      </c>
      <c r="I5970">
        <v>8</v>
      </c>
      <c r="J5970" t="s">
        <v>13</v>
      </c>
    </row>
    <row r="5971" spans="1:10" x14ac:dyDescent="0.25">
      <c r="A5971" s="1">
        <v>45088</v>
      </c>
      <c r="B5971" s="7">
        <v>0.48958333333333331</v>
      </c>
      <c r="C5971" s="7">
        <v>0.45833333333333331</v>
      </c>
      <c r="D5971" s="8">
        <f>Weather[[#This Row],[Date]]+Weather[[#This Row],[WeatherHourlyBuckets]]</f>
        <v>45088.458333333336</v>
      </c>
      <c r="E5971">
        <v>62.6</v>
      </c>
      <c r="F5971">
        <v>59.3</v>
      </c>
      <c r="G5971">
        <v>48.2</v>
      </c>
      <c r="H5971">
        <v>30.13</v>
      </c>
      <c r="I5971">
        <v>8</v>
      </c>
      <c r="J5971" t="s">
        <v>13</v>
      </c>
    </row>
    <row r="5972" spans="1:10" x14ac:dyDescent="0.25">
      <c r="A5972" s="1">
        <v>45088</v>
      </c>
      <c r="B5972" s="7">
        <v>0.4826388888888889</v>
      </c>
      <c r="C5972" s="7">
        <v>0.45833333333333331</v>
      </c>
      <c r="D5972" s="8">
        <f>Weather[[#This Row],[Date]]+Weather[[#This Row],[WeatherHourlyBuckets]]</f>
        <v>45088.458333333336</v>
      </c>
      <c r="E5972">
        <v>60.8</v>
      </c>
      <c r="F5972">
        <v>63.18</v>
      </c>
      <c r="G5972">
        <v>48.2</v>
      </c>
      <c r="H5972">
        <v>30.13</v>
      </c>
      <c r="I5972">
        <v>5</v>
      </c>
      <c r="J5972" t="s">
        <v>25</v>
      </c>
    </row>
    <row r="5973" spans="1:10" x14ac:dyDescent="0.25">
      <c r="A5973" s="1">
        <v>45088</v>
      </c>
      <c r="B5973" s="7">
        <v>0.47916666666666669</v>
      </c>
      <c r="C5973" s="7">
        <v>0.45833333333333331</v>
      </c>
      <c r="D5973" s="8">
        <f>Weather[[#This Row],[Date]]+Weather[[#This Row],[WeatherHourlyBuckets]]</f>
        <v>45088.458333333336</v>
      </c>
      <c r="E5973">
        <v>60.8</v>
      </c>
      <c r="F5973">
        <v>63.18</v>
      </c>
      <c r="G5973">
        <v>48.2</v>
      </c>
      <c r="H5973">
        <v>30.13</v>
      </c>
      <c r="I5973">
        <v>6</v>
      </c>
      <c r="J5973" t="s">
        <v>25</v>
      </c>
    </row>
    <row r="5974" spans="1:10" x14ac:dyDescent="0.25">
      <c r="A5974" s="1">
        <v>45088</v>
      </c>
      <c r="B5974" s="7">
        <v>0.44097222222222221</v>
      </c>
      <c r="C5974" s="7">
        <v>0.41666666666666669</v>
      </c>
      <c r="D5974" s="8">
        <f>Weather[[#This Row],[Date]]+Weather[[#This Row],[WeatherHourlyBuckets]]</f>
        <v>45088.416666666664</v>
      </c>
      <c r="E5974">
        <v>60.8</v>
      </c>
      <c r="F5974">
        <v>63.18</v>
      </c>
      <c r="G5974">
        <v>48.2</v>
      </c>
      <c r="H5974">
        <v>30.14</v>
      </c>
      <c r="I5974">
        <v>7</v>
      </c>
      <c r="J5974" t="s">
        <v>23</v>
      </c>
    </row>
    <row r="5975" spans="1:10" x14ac:dyDescent="0.25">
      <c r="A5975" s="1">
        <v>45088</v>
      </c>
      <c r="B5975" s="7">
        <v>0.4201388888888889</v>
      </c>
      <c r="C5975" s="7">
        <v>0.41666666666666669</v>
      </c>
      <c r="D5975" s="8">
        <f>Weather[[#This Row],[Date]]+Weather[[#This Row],[WeatherHourlyBuckets]]</f>
        <v>45088.416666666664</v>
      </c>
      <c r="E5975">
        <v>60.8</v>
      </c>
      <c r="F5975">
        <v>63.18</v>
      </c>
      <c r="G5975">
        <v>48.2</v>
      </c>
      <c r="H5975">
        <v>30.15</v>
      </c>
      <c r="I5975">
        <v>4</v>
      </c>
      <c r="J5975" t="s">
        <v>25</v>
      </c>
    </row>
    <row r="5976" spans="1:10" x14ac:dyDescent="0.25">
      <c r="A5976" s="1">
        <v>45088</v>
      </c>
      <c r="B5976" s="7">
        <v>0.39930555555555558</v>
      </c>
      <c r="C5976" s="7">
        <v>0.375</v>
      </c>
      <c r="D5976" s="8">
        <f>Weather[[#This Row],[Date]]+Weather[[#This Row],[WeatherHourlyBuckets]]</f>
        <v>45088.375</v>
      </c>
      <c r="E5976">
        <v>59</v>
      </c>
      <c r="F5976">
        <v>67.36</v>
      </c>
      <c r="G5976">
        <v>48.2</v>
      </c>
      <c r="H5976">
        <v>30.15</v>
      </c>
      <c r="I5976">
        <v>6</v>
      </c>
      <c r="J5976" t="s">
        <v>23</v>
      </c>
    </row>
    <row r="5977" spans="1:10" x14ac:dyDescent="0.25">
      <c r="A5977" s="1">
        <v>45088</v>
      </c>
      <c r="B5977" s="7">
        <v>0.38194444444444442</v>
      </c>
      <c r="C5977" s="7">
        <v>0.375</v>
      </c>
      <c r="D5977" s="8">
        <f>Weather[[#This Row],[Date]]+Weather[[#This Row],[WeatherHourlyBuckets]]</f>
        <v>45088.375</v>
      </c>
      <c r="E5977">
        <v>59</v>
      </c>
      <c r="F5977">
        <v>67.36</v>
      </c>
      <c r="G5977">
        <v>48.2</v>
      </c>
      <c r="H5977">
        <v>30.15</v>
      </c>
      <c r="I5977">
        <v>4</v>
      </c>
      <c r="J5977" t="s">
        <v>26</v>
      </c>
    </row>
    <row r="5978" spans="1:10" x14ac:dyDescent="0.25">
      <c r="A5978" s="1">
        <v>45088</v>
      </c>
      <c r="B5978" s="7">
        <v>0.37847222222222221</v>
      </c>
      <c r="C5978" s="7">
        <v>0.375</v>
      </c>
      <c r="D5978" s="8">
        <f>Weather[[#This Row],[Date]]+Weather[[#This Row],[WeatherHourlyBuckets]]</f>
        <v>45088.375</v>
      </c>
      <c r="E5978">
        <v>59</v>
      </c>
      <c r="F5978">
        <v>67.36</v>
      </c>
      <c r="G5978">
        <v>48.2</v>
      </c>
      <c r="H5978">
        <v>30.15</v>
      </c>
      <c r="J5978" t="s">
        <v>20</v>
      </c>
    </row>
    <row r="5979" spans="1:10" x14ac:dyDescent="0.25">
      <c r="A5979" s="1">
        <v>45088</v>
      </c>
      <c r="B5979" s="7">
        <v>0.375</v>
      </c>
      <c r="C5979" s="7">
        <v>0.375</v>
      </c>
      <c r="D5979" s="8">
        <f>Weather[[#This Row],[Date]]+Weather[[#This Row],[WeatherHourlyBuckets]]</f>
        <v>45088.375</v>
      </c>
      <c r="E5979">
        <v>59</v>
      </c>
      <c r="F5979">
        <v>67.36</v>
      </c>
      <c r="G5979">
        <v>48.2</v>
      </c>
      <c r="H5979">
        <v>30.15</v>
      </c>
      <c r="I5979">
        <v>4</v>
      </c>
      <c r="J5979" t="s">
        <v>26</v>
      </c>
    </row>
    <row r="5980" spans="1:10" x14ac:dyDescent="0.25">
      <c r="A5980" s="1">
        <v>45088</v>
      </c>
      <c r="B5980" s="7">
        <v>0.37152777777777779</v>
      </c>
      <c r="C5980" s="7">
        <v>0.33333333333333331</v>
      </c>
      <c r="D5980" s="8">
        <f>Weather[[#This Row],[Date]]+Weather[[#This Row],[WeatherHourlyBuckets]]</f>
        <v>45088.333333333336</v>
      </c>
      <c r="E5980">
        <v>59</v>
      </c>
      <c r="F5980">
        <v>67.36</v>
      </c>
      <c r="G5980">
        <v>48.2</v>
      </c>
      <c r="H5980">
        <v>30.15</v>
      </c>
      <c r="I5980">
        <v>5</v>
      </c>
      <c r="J5980" t="s">
        <v>26</v>
      </c>
    </row>
    <row r="5981" spans="1:10" x14ac:dyDescent="0.25">
      <c r="A5981" s="1">
        <v>45088</v>
      </c>
      <c r="B5981" s="7">
        <v>0.34027777777777779</v>
      </c>
      <c r="C5981" s="7">
        <v>0.33333333333333331</v>
      </c>
      <c r="D5981" s="8">
        <f>Weather[[#This Row],[Date]]+Weather[[#This Row],[WeatherHourlyBuckets]]</f>
        <v>45088.333333333336</v>
      </c>
      <c r="E5981">
        <v>55.4</v>
      </c>
      <c r="F5981">
        <v>76.680000000000007</v>
      </c>
      <c r="G5981">
        <v>48.2</v>
      </c>
      <c r="H5981">
        <v>30.16</v>
      </c>
      <c r="J5981" t="s">
        <v>20</v>
      </c>
    </row>
    <row r="5982" spans="1:10" x14ac:dyDescent="0.25">
      <c r="A5982" s="1">
        <v>45088</v>
      </c>
      <c r="B5982" s="7">
        <v>0.33680555555555558</v>
      </c>
      <c r="C5982" s="7">
        <v>0.33333333333333331</v>
      </c>
      <c r="D5982" s="8">
        <f>Weather[[#This Row],[Date]]+Weather[[#This Row],[WeatherHourlyBuckets]]</f>
        <v>45088.333333333336</v>
      </c>
      <c r="E5982">
        <v>55.4</v>
      </c>
      <c r="F5982">
        <v>76.680000000000007</v>
      </c>
      <c r="G5982">
        <v>48.2</v>
      </c>
      <c r="H5982">
        <v>30.16</v>
      </c>
      <c r="I5982">
        <v>3</v>
      </c>
      <c r="J5982" t="s">
        <v>22</v>
      </c>
    </row>
    <row r="5983" spans="1:10" x14ac:dyDescent="0.25">
      <c r="A5983" s="1">
        <v>45088</v>
      </c>
      <c r="B5983" s="7">
        <v>0.33333333333333331</v>
      </c>
      <c r="C5983" s="7">
        <v>0.33333333333333331</v>
      </c>
      <c r="D5983" s="8">
        <f>Weather[[#This Row],[Date]]+Weather[[#This Row],[WeatherHourlyBuckets]]</f>
        <v>45088.333333333336</v>
      </c>
      <c r="E5983">
        <v>55.4</v>
      </c>
      <c r="F5983">
        <v>76.680000000000007</v>
      </c>
      <c r="G5983">
        <v>48.2</v>
      </c>
      <c r="H5983">
        <v>30.15</v>
      </c>
      <c r="I5983">
        <v>3</v>
      </c>
      <c r="J5983" t="s">
        <v>22</v>
      </c>
    </row>
    <row r="5984" spans="1:10" x14ac:dyDescent="0.25">
      <c r="A5984" s="1">
        <v>45088</v>
      </c>
      <c r="B5984" s="7">
        <v>0.3298611111111111</v>
      </c>
      <c r="C5984" s="7">
        <v>0.29166666666666669</v>
      </c>
      <c r="D5984" s="8">
        <f>Weather[[#This Row],[Date]]+Weather[[#This Row],[WeatherHourlyBuckets]]</f>
        <v>45088.291666666664</v>
      </c>
      <c r="E5984">
        <v>55.4</v>
      </c>
      <c r="F5984">
        <v>76.680000000000007</v>
      </c>
      <c r="G5984">
        <v>48.2</v>
      </c>
      <c r="H5984">
        <v>30.15</v>
      </c>
      <c r="J5984" t="s">
        <v>20</v>
      </c>
    </row>
    <row r="5985" spans="1:10" x14ac:dyDescent="0.25">
      <c r="A5985" s="1">
        <v>45088</v>
      </c>
      <c r="B5985" s="7">
        <v>0.3263888888888889</v>
      </c>
      <c r="C5985" s="7">
        <v>0.29166666666666669</v>
      </c>
      <c r="D5985" s="8">
        <f>Weather[[#This Row],[Date]]+Weather[[#This Row],[WeatherHourlyBuckets]]</f>
        <v>45088.291666666664</v>
      </c>
      <c r="E5985">
        <v>55.4</v>
      </c>
      <c r="F5985">
        <v>76.680000000000007</v>
      </c>
      <c r="G5985">
        <v>48.2</v>
      </c>
      <c r="H5985">
        <v>30.15</v>
      </c>
      <c r="I5985">
        <v>3</v>
      </c>
      <c r="J5985" t="s">
        <v>13</v>
      </c>
    </row>
    <row r="5986" spans="1:10" x14ac:dyDescent="0.25">
      <c r="A5986" s="1">
        <v>45088</v>
      </c>
      <c r="B5986" s="7">
        <v>0.32291666666666669</v>
      </c>
      <c r="C5986" s="7">
        <v>0.29166666666666669</v>
      </c>
      <c r="D5986" s="8">
        <f>Weather[[#This Row],[Date]]+Weather[[#This Row],[WeatherHourlyBuckets]]</f>
        <v>45088.291666666664</v>
      </c>
      <c r="E5986">
        <v>55.4</v>
      </c>
      <c r="F5986">
        <v>76.680000000000007</v>
      </c>
      <c r="G5986">
        <v>48.2</v>
      </c>
      <c r="H5986">
        <v>30.15</v>
      </c>
      <c r="J5986" t="s">
        <v>20</v>
      </c>
    </row>
    <row r="5987" spans="1:10" x14ac:dyDescent="0.25">
      <c r="A5987" s="1">
        <v>45088</v>
      </c>
      <c r="B5987" s="7">
        <v>0.28819444444444442</v>
      </c>
      <c r="C5987" s="7">
        <v>0.25</v>
      </c>
      <c r="D5987" s="8">
        <f>Weather[[#This Row],[Date]]+Weather[[#This Row],[WeatherHourlyBuckets]]</f>
        <v>45088.25</v>
      </c>
      <c r="E5987">
        <v>51.8</v>
      </c>
      <c r="F5987">
        <v>81.75</v>
      </c>
      <c r="G5987">
        <v>46.4</v>
      </c>
      <c r="H5987">
        <v>30.15</v>
      </c>
      <c r="I5987">
        <v>3</v>
      </c>
      <c r="J5987" t="s">
        <v>21</v>
      </c>
    </row>
    <row r="5988" spans="1:10" x14ac:dyDescent="0.25">
      <c r="A5988" s="1">
        <v>45088</v>
      </c>
      <c r="B5988" s="7">
        <v>0.28472222222222221</v>
      </c>
      <c r="C5988" s="7">
        <v>0.25</v>
      </c>
      <c r="D5988" s="8">
        <f>Weather[[#This Row],[Date]]+Weather[[#This Row],[WeatherHourlyBuckets]]</f>
        <v>45088.25</v>
      </c>
      <c r="E5988">
        <v>51.8</v>
      </c>
      <c r="F5988">
        <v>81.75</v>
      </c>
      <c r="G5988">
        <v>46.4</v>
      </c>
      <c r="H5988">
        <v>30.15</v>
      </c>
      <c r="J5988" t="s">
        <v>20</v>
      </c>
    </row>
    <row r="5989" spans="1:10" x14ac:dyDescent="0.25">
      <c r="A5989" s="1">
        <v>45088</v>
      </c>
      <c r="B5989" s="7">
        <v>0.28125</v>
      </c>
      <c r="C5989" s="7">
        <v>0.25</v>
      </c>
      <c r="D5989" s="8">
        <f>Weather[[#This Row],[Date]]+Weather[[#This Row],[WeatherHourlyBuckets]]</f>
        <v>45088.25</v>
      </c>
      <c r="E5989">
        <v>50</v>
      </c>
      <c r="F5989">
        <v>87.38</v>
      </c>
      <c r="G5989">
        <v>46.4</v>
      </c>
      <c r="H5989">
        <v>30.15</v>
      </c>
      <c r="J5989" t="s">
        <v>20</v>
      </c>
    </row>
    <row r="5990" spans="1:10" x14ac:dyDescent="0.25">
      <c r="A5990" s="1">
        <v>45088</v>
      </c>
      <c r="B5990" s="7">
        <v>0.27777777777777779</v>
      </c>
      <c r="C5990" s="7">
        <v>0.25</v>
      </c>
      <c r="D5990" s="8">
        <f>Weather[[#This Row],[Date]]+Weather[[#This Row],[WeatherHourlyBuckets]]</f>
        <v>45088.25</v>
      </c>
      <c r="E5990">
        <v>50</v>
      </c>
      <c r="F5990">
        <v>87.38</v>
      </c>
      <c r="G5990">
        <v>46.4</v>
      </c>
      <c r="H5990">
        <v>30.15</v>
      </c>
      <c r="J5990" t="s">
        <v>20</v>
      </c>
    </row>
    <row r="5991" spans="1:10" x14ac:dyDescent="0.25">
      <c r="A5991" s="1">
        <v>45088</v>
      </c>
      <c r="B5991" s="7">
        <v>0.27430555555555558</v>
      </c>
      <c r="C5991" s="7">
        <v>0.25</v>
      </c>
      <c r="D5991" s="8">
        <f>Weather[[#This Row],[Date]]+Weather[[#This Row],[WeatherHourlyBuckets]]</f>
        <v>45088.25</v>
      </c>
      <c r="E5991">
        <v>50</v>
      </c>
      <c r="F5991">
        <v>87.38</v>
      </c>
      <c r="G5991">
        <v>46.4</v>
      </c>
      <c r="H5991">
        <v>30.15</v>
      </c>
      <c r="J5991" t="s">
        <v>20</v>
      </c>
    </row>
    <row r="5992" spans="1:10" x14ac:dyDescent="0.25">
      <c r="A5992" s="1">
        <v>45088</v>
      </c>
      <c r="B5992" s="7">
        <v>0.27083333333333331</v>
      </c>
      <c r="C5992" s="7">
        <v>0.25</v>
      </c>
      <c r="D5992" s="8">
        <f>Weather[[#This Row],[Date]]+Weather[[#This Row],[WeatherHourlyBuckets]]</f>
        <v>45088.25</v>
      </c>
      <c r="E5992">
        <v>48.2</v>
      </c>
      <c r="F5992">
        <v>93.45</v>
      </c>
      <c r="G5992">
        <v>46.4</v>
      </c>
      <c r="H5992">
        <v>30.15</v>
      </c>
      <c r="J5992" t="s">
        <v>20</v>
      </c>
    </row>
    <row r="5993" spans="1:10" x14ac:dyDescent="0.25">
      <c r="A5993" s="1">
        <v>45088</v>
      </c>
      <c r="B5993" s="7">
        <v>0.25694444444444442</v>
      </c>
      <c r="C5993" s="7">
        <v>0.25</v>
      </c>
      <c r="D5993" s="8">
        <f>Weather[[#This Row],[Date]]+Weather[[#This Row],[WeatherHourlyBuckets]]</f>
        <v>45088.25</v>
      </c>
      <c r="E5993">
        <v>48.2</v>
      </c>
      <c r="F5993">
        <v>93.45</v>
      </c>
      <c r="G5993">
        <v>46.4</v>
      </c>
      <c r="H5993">
        <v>30.14</v>
      </c>
      <c r="J5993" t="s">
        <v>20</v>
      </c>
    </row>
    <row r="5994" spans="1:10" x14ac:dyDescent="0.25">
      <c r="A5994" s="1">
        <v>45088</v>
      </c>
      <c r="B5994" s="7">
        <v>0.2013888888888889</v>
      </c>
      <c r="C5994" s="7">
        <v>0.16666666666666666</v>
      </c>
      <c r="D5994" s="8">
        <f>Weather[[#This Row],[Date]]+Weather[[#This Row],[WeatherHourlyBuckets]]</f>
        <v>45088.166666666664</v>
      </c>
      <c r="E5994">
        <v>48.2</v>
      </c>
      <c r="F5994">
        <v>93.45</v>
      </c>
      <c r="G5994">
        <v>46.4</v>
      </c>
      <c r="H5994">
        <v>30.12</v>
      </c>
      <c r="J5994" t="s">
        <v>20</v>
      </c>
    </row>
    <row r="5995" spans="1:10" x14ac:dyDescent="0.25">
      <c r="A5995" s="1">
        <v>45088</v>
      </c>
      <c r="B5995" s="7">
        <v>0.1736111111111111</v>
      </c>
      <c r="C5995" s="7">
        <v>0.16666666666666666</v>
      </c>
      <c r="D5995" s="8">
        <f>Weather[[#This Row],[Date]]+Weather[[#This Row],[WeatherHourlyBuckets]]</f>
        <v>45088.166666666664</v>
      </c>
      <c r="E5995">
        <v>50</v>
      </c>
      <c r="F5995">
        <v>87.38</v>
      </c>
      <c r="G5995">
        <v>46.4</v>
      </c>
      <c r="H5995">
        <v>30.12</v>
      </c>
      <c r="J5995" t="s">
        <v>20</v>
      </c>
    </row>
    <row r="5996" spans="1:10" x14ac:dyDescent="0.25">
      <c r="A5996" s="1">
        <v>45088</v>
      </c>
      <c r="B5996" s="7">
        <v>0.1701388888888889</v>
      </c>
      <c r="C5996" s="7">
        <v>0.16666666666666666</v>
      </c>
      <c r="D5996" s="8">
        <f>Weather[[#This Row],[Date]]+Weather[[#This Row],[WeatherHourlyBuckets]]</f>
        <v>45088.166666666664</v>
      </c>
      <c r="E5996">
        <v>50</v>
      </c>
      <c r="F5996">
        <v>87.38</v>
      </c>
      <c r="G5996">
        <v>46.4</v>
      </c>
      <c r="H5996">
        <v>30.12</v>
      </c>
      <c r="J5996" t="s">
        <v>20</v>
      </c>
    </row>
    <row r="5997" spans="1:10" x14ac:dyDescent="0.25">
      <c r="A5997" s="1">
        <v>45088</v>
      </c>
      <c r="B5997" s="7">
        <v>0.16666666666666666</v>
      </c>
      <c r="C5997" s="7">
        <v>0.16666666666666666</v>
      </c>
      <c r="D5997" s="8">
        <f>Weather[[#This Row],[Date]]+Weather[[#This Row],[WeatherHourlyBuckets]]</f>
        <v>45088.166666666664</v>
      </c>
      <c r="E5997">
        <v>50</v>
      </c>
      <c r="F5997">
        <v>87.38</v>
      </c>
      <c r="G5997">
        <v>46.4</v>
      </c>
      <c r="H5997">
        <v>30.12</v>
      </c>
      <c r="J5997" t="s">
        <v>20</v>
      </c>
    </row>
    <row r="5998" spans="1:10" x14ac:dyDescent="0.25">
      <c r="A5998" s="1">
        <v>45088</v>
      </c>
      <c r="B5998" s="7">
        <v>0.16319444444444445</v>
      </c>
      <c r="C5998" s="7">
        <v>0.125</v>
      </c>
      <c r="D5998" s="8">
        <f>Weather[[#This Row],[Date]]+Weather[[#This Row],[WeatherHourlyBuckets]]</f>
        <v>45088.125</v>
      </c>
      <c r="E5998">
        <v>50</v>
      </c>
      <c r="F5998">
        <v>87.38</v>
      </c>
      <c r="G5998">
        <v>46.4</v>
      </c>
      <c r="H5998">
        <v>30.12</v>
      </c>
      <c r="I5998">
        <v>4</v>
      </c>
      <c r="J5998" t="s">
        <v>21</v>
      </c>
    </row>
    <row r="5999" spans="1:10" x14ac:dyDescent="0.25">
      <c r="A5999" s="1">
        <v>45088</v>
      </c>
      <c r="B5999" s="7">
        <v>0.15972222222222221</v>
      </c>
      <c r="C5999" s="7">
        <v>0.125</v>
      </c>
      <c r="D5999" s="8">
        <f>Weather[[#This Row],[Date]]+Weather[[#This Row],[WeatherHourlyBuckets]]</f>
        <v>45088.125</v>
      </c>
      <c r="E5999">
        <v>50</v>
      </c>
      <c r="F5999">
        <v>87.38</v>
      </c>
      <c r="G5999">
        <v>46.4</v>
      </c>
      <c r="H5999">
        <v>30.12</v>
      </c>
      <c r="I5999">
        <v>3</v>
      </c>
      <c r="J5999" t="s">
        <v>21</v>
      </c>
    </row>
    <row r="6000" spans="1:10" x14ac:dyDescent="0.25">
      <c r="A6000" s="1">
        <v>45088</v>
      </c>
      <c r="B6000" s="7">
        <v>0.15625</v>
      </c>
      <c r="C6000" s="7">
        <v>0.125</v>
      </c>
      <c r="D6000" s="8">
        <f>Weather[[#This Row],[Date]]+Weather[[#This Row],[WeatherHourlyBuckets]]</f>
        <v>45088.125</v>
      </c>
      <c r="E6000">
        <v>51.8</v>
      </c>
      <c r="F6000">
        <v>81.75</v>
      </c>
      <c r="G6000">
        <v>46.4</v>
      </c>
      <c r="H6000">
        <v>30.12</v>
      </c>
      <c r="I6000">
        <v>3</v>
      </c>
      <c r="J6000" t="s">
        <v>24</v>
      </c>
    </row>
    <row r="6001" spans="1:10" x14ac:dyDescent="0.25">
      <c r="A6001" s="1">
        <v>45088</v>
      </c>
      <c r="B6001" s="7">
        <v>0.15277777777777779</v>
      </c>
      <c r="C6001" s="7">
        <v>0.125</v>
      </c>
      <c r="D6001" s="8">
        <f>Weather[[#This Row],[Date]]+Weather[[#This Row],[WeatherHourlyBuckets]]</f>
        <v>45088.125</v>
      </c>
      <c r="E6001">
        <v>51.8</v>
      </c>
      <c r="F6001">
        <v>81.75</v>
      </c>
      <c r="G6001">
        <v>46.4</v>
      </c>
      <c r="H6001">
        <v>30.13</v>
      </c>
      <c r="J6001" t="s">
        <v>20</v>
      </c>
    </row>
    <row r="6002" spans="1:10" x14ac:dyDescent="0.25">
      <c r="A6002" s="1">
        <v>45088</v>
      </c>
      <c r="B6002" s="7">
        <v>0.14930555555555555</v>
      </c>
      <c r="C6002" s="7">
        <v>0.125</v>
      </c>
      <c r="D6002" s="8">
        <f>Weather[[#This Row],[Date]]+Weather[[#This Row],[WeatherHourlyBuckets]]</f>
        <v>45088.125</v>
      </c>
      <c r="E6002">
        <v>51.8</v>
      </c>
      <c r="F6002">
        <v>81.75</v>
      </c>
      <c r="G6002">
        <v>46.4</v>
      </c>
      <c r="H6002">
        <v>30.13</v>
      </c>
      <c r="I6002">
        <v>3</v>
      </c>
      <c r="J6002" t="s">
        <v>24</v>
      </c>
    </row>
    <row r="6003" spans="1:10" x14ac:dyDescent="0.25">
      <c r="A6003" s="1">
        <v>45088</v>
      </c>
      <c r="B6003" s="7">
        <v>0.14583333333333334</v>
      </c>
      <c r="C6003" s="7">
        <v>0.125</v>
      </c>
      <c r="D6003" s="8">
        <f>Weather[[#This Row],[Date]]+Weather[[#This Row],[WeatherHourlyBuckets]]</f>
        <v>45088.125</v>
      </c>
      <c r="E6003">
        <v>51.8</v>
      </c>
      <c r="F6003">
        <v>81.75</v>
      </c>
      <c r="G6003">
        <v>46.4</v>
      </c>
      <c r="H6003">
        <v>30.13</v>
      </c>
      <c r="I6003">
        <v>3</v>
      </c>
      <c r="J6003" t="s">
        <v>19</v>
      </c>
    </row>
    <row r="6004" spans="1:10" x14ac:dyDescent="0.25">
      <c r="A6004" s="1">
        <v>45088</v>
      </c>
      <c r="B6004" s="7">
        <v>0.1423611111111111</v>
      </c>
      <c r="C6004" s="7">
        <v>0.125</v>
      </c>
      <c r="D6004" s="8">
        <f>Weather[[#This Row],[Date]]+Weather[[#This Row],[WeatherHourlyBuckets]]</f>
        <v>45088.125</v>
      </c>
      <c r="E6004">
        <v>51.8</v>
      </c>
      <c r="F6004">
        <v>81.75</v>
      </c>
      <c r="G6004">
        <v>46.4</v>
      </c>
      <c r="H6004">
        <v>30.13</v>
      </c>
      <c r="J6004" t="s">
        <v>20</v>
      </c>
    </row>
    <row r="6005" spans="1:10" x14ac:dyDescent="0.25">
      <c r="A6005" s="1">
        <v>45088</v>
      </c>
      <c r="B6005" s="7">
        <v>0.13194444444444445</v>
      </c>
      <c r="C6005" s="7">
        <v>0.125</v>
      </c>
      <c r="D6005" s="8">
        <f>Weather[[#This Row],[Date]]+Weather[[#This Row],[WeatherHourlyBuckets]]</f>
        <v>45088.125</v>
      </c>
      <c r="E6005">
        <v>53.6</v>
      </c>
      <c r="F6005">
        <v>76.52</v>
      </c>
      <c r="G6005">
        <v>46.4</v>
      </c>
      <c r="H6005">
        <v>30.14</v>
      </c>
      <c r="I6005">
        <v>4</v>
      </c>
      <c r="J6005" t="s">
        <v>16</v>
      </c>
    </row>
    <row r="6006" spans="1:10" x14ac:dyDescent="0.25">
      <c r="A6006" s="1">
        <v>45088</v>
      </c>
      <c r="B6006" s="7">
        <v>0.12847222222222221</v>
      </c>
      <c r="C6006" s="7">
        <v>0.125</v>
      </c>
      <c r="D6006" s="8">
        <f>Weather[[#This Row],[Date]]+Weather[[#This Row],[WeatherHourlyBuckets]]</f>
        <v>45088.125</v>
      </c>
      <c r="E6006">
        <v>53.6</v>
      </c>
      <c r="F6006">
        <v>76.52</v>
      </c>
      <c r="G6006">
        <v>46.4</v>
      </c>
      <c r="H6006">
        <v>30.14</v>
      </c>
      <c r="I6006">
        <v>3</v>
      </c>
      <c r="J6006" t="s">
        <v>16</v>
      </c>
    </row>
    <row r="6007" spans="1:10" x14ac:dyDescent="0.25">
      <c r="A6007" s="1">
        <v>45088</v>
      </c>
      <c r="B6007" s="7">
        <v>0.125</v>
      </c>
      <c r="C6007" s="7">
        <v>0.125</v>
      </c>
      <c r="D6007" s="8">
        <f>Weather[[#This Row],[Date]]+Weather[[#This Row],[WeatherHourlyBuckets]]</f>
        <v>45088.125</v>
      </c>
      <c r="E6007">
        <v>53.6</v>
      </c>
      <c r="F6007">
        <v>76.52</v>
      </c>
      <c r="G6007">
        <v>46.4</v>
      </c>
      <c r="H6007">
        <v>30.14</v>
      </c>
      <c r="I6007">
        <v>3</v>
      </c>
      <c r="J6007" t="s">
        <v>16</v>
      </c>
    </row>
    <row r="6008" spans="1:10" x14ac:dyDescent="0.25">
      <c r="A6008" s="1">
        <v>45088</v>
      </c>
      <c r="B6008" s="7">
        <v>0.12152777777777778</v>
      </c>
      <c r="C6008" s="7">
        <v>8.3333333333333329E-2</v>
      </c>
      <c r="D6008" s="8">
        <f>Weather[[#This Row],[Date]]+Weather[[#This Row],[WeatherHourlyBuckets]]</f>
        <v>45088.083333333336</v>
      </c>
      <c r="E6008">
        <v>53.6</v>
      </c>
      <c r="F6008">
        <v>76.52</v>
      </c>
      <c r="G6008">
        <v>46.4</v>
      </c>
      <c r="H6008">
        <v>30.14</v>
      </c>
      <c r="I6008">
        <v>3</v>
      </c>
      <c r="J6008" t="s">
        <v>16</v>
      </c>
    </row>
    <row r="6009" spans="1:10" x14ac:dyDescent="0.25">
      <c r="A6009" s="1">
        <v>45088</v>
      </c>
      <c r="B6009" s="7">
        <v>0.11805555555555555</v>
      </c>
      <c r="C6009" s="7">
        <v>8.3333333333333329E-2</v>
      </c>
      <c r="D6009" s="8">
        <f>Weather[[#This Row],[Date]]+Weather[[#This Row],[WeatherHourlyBuckets]]</f>
        <v>45088.083333333336</v>
      </c>
      <c r="E6009">
        <v>53.6</v>
      </c>
      <c r="F6009">
        <v>76.52</v>
      </c>
      <c r="G6009">
        <v>46.4</v>
      </c>
      <c r="H6009">
        <v>30.14</v>
      </c>
      <c r="J6009" t="s">
        <v>20</v>
      </c>
    </row>
    <row r="6010" spans="1:10" x14ac:dyDescent="0.25">
      <c r="A6010" s="1">
        <v>45088</v>
      </c>
      <c r="B6010" s="7">
        <v>0.11458333333333333</v>
      </c>
      <c r="C6010" s="7">
        <v>8.3333333333333329E-2</v>
      </c>
      <c r="D6010" s="8">
        <f>Weather[[#This Row],[Date]]+Weather[[#This Row],[WeatherHourlyBuckets]]</f>
        <v>45088.083333333336</v>
      </c>
      <c r="E6010">
        <v>53.6</v>
      </c>
      <c r="F6010">
        <v>76.52</v>
      </c>
      <c r="G6010">
        <v>46.4</v>
      </c>
      <c r="H6010">
        <v>30.14</v>
      </c>
      <c r="J6010" t="s">
        <v>20</v>
      </c>
    </row>
    <row r="6011" spans="1:10" x14ac:dyDescent="0.25">
      <c r="A6011" s="1">
        <v>45088</v>
      </c>
      <c r="B6011" s="7">
        <v>0.1111111111111111</v>
      </c>
      <c r="C6011" s="7">
        <v>8.3333333333333329E-2</v>
      </c>
      <c r="D6011" s="8">
        <f>Weather[[#This Row],[Date]]+Weather[[#This Row],[WeatherHourlyBuckets]]</f>
        <v>45088.083333333336</v>
      </c>
      <c r="E6011">
        <v>53.6</v>
      </c>
      <c r="F6011">
        <v>76.52</v>
      </c>
      <c r="G6011">
        <v>46.4</v>
      </c>
      <c r="H6011">
        <v>30.14</v>
      </c>
      <c r="J6011" t="s">
        <v>20</v>
      </c>
    </row>
    <row r="6012" spans="1:10" x14ac:dyDescent="0.25">
      <c r="A6012" s="1">
        <v>45088</v>
      </c>
      <c r="B6012" s="7">
        <v>0.1076388888888889</v>
      </c>
      <c r="C6012" s="7">
        <v>8.3333333333333329E-2</v>
      </c>
      <c r="D6012" s="8">
        <f>Weather[[#This Row],[Date]]+Weather[[#This Row],[WeatherHourlyBuckets]]</f>
        <v>45088.083333333336</v>
      </c>
      <c r="E6012">
        <v>53.6</v>
      </c>
      <c r="F6012">
        <v>76.52</v>
      </c>
      <c r="G6012">
        <v>46.4</v>
      </c>
      <c r="H6012">
        <v>30.14</v>
      </c>
      <c r="I6012">
        <v>3</v>
      </c>
      <c r="J6012" t="s">
        <v>16</v>
      </c>
    </row>
    <row r="6013" spans="1:10" x14ac:dyDescent="0.25">
      <c r="A6013" s="1">
        <v>45088</v>
      </c>
      <c r="B6013" s="7">
        <v>0.10416666666666667</v>
      </c>
      <c r="C6013" s="7">
        <v>8.3333333333333329E-2</v>
      </c>
      <c r="D6013" s="8">
        <f>Weather[[#This Row],[Date]]+Weather[[#This Row],[WeatherHourlyBuckets]]</f>
        <v>45088.083333333336</v>
      </c>
      <c r="E6013">
        <v>53.6</v>
      </c>
      <c r="F6013">
        <v>76.52</v>
      </c>
      <c r="G6013">
        <v>46.4</v>
      </c>
      <c r="H6013">
        <v>30.14</v>
      </c>
      <c r="I6013">
        <v>3</v>
      </c>
      <c r="J6013" t="s">
        <v>16</v>
      </c>
    </row>
    <row r="6014" spans="1:10" x14ac:dyDescent="0.25">
      <c r="A6014" s="1">
        <v>45088</v>
      </c>
      <c r="B6014" s="7">
        <v>9.0277777777777776E-2</v>
      </c>
      <c r="C6014" s="7">
        <v>8.3333333333333329E-2</v>
      </c>
      <c r="D6014" s="8">
        <f>Weather[[#This Row],[Date]]+Weather[[#This Row],[WeatherHourlyBuckets]]</f>
        <v>45088.083333333336</v>
      </c>
      <c r="E6014">
        <v>53.6</v>
      </c>
      <c r="F6014">
        <v>76.52</v>
      </c>
      <c r="G6014">
        <v>46.4</v>
      </c>
      <c r="H6014">
        <v>30.14</v>
      </c>
      <c r="I6014">
        <v>3</v>
      </c>
      <c r="J6014" t="s">
        <v>15</v>
      </c>
    </row>
    <row r="6015" spans="1:10" x14ac:dyDescent="0.25">
      <c r="A6015" s="1">
        <v>45088</v>
      </c>
      <c r="B6015" s="7">
        <v>8.6805555555555552E-2</v>
      </c>
      <c r="C6015" s="7">
        <v>8.3333333333333329E-2</v>
      </c>
      <c r="D6015" s="8">
        <f>Weather[[#This Row],[Date]]+Weather[[#This Row],[WeatherHourlyBuckets]]</f>
        <v>45088.083333333336</v>
      </c>
      <c r="E6015">
        <v>53.6</v>
      </c>
      <c r="F6015">
        <v>76.52</v>
      </c>
      <c r="G6015">
        <v>46.4</v>
      </c>
      <c r="H6015">
        <v>30.14</v>
      </c>
      <c r="I6015">
        <v>3</v>
      </c>
      <c r="J6015" t="s">
        <v>17</v>
      </c>
    </row>
    <row r="6016" spans="1:10" x14ac:dyDescent="0.25">
      <c r="A6016" s="1">
        <v>45088</v>
      </c>
      <c r="B6016" s="7">
        <v>8.3333333333333329E-2</v>
      </c>
      <c r="C6016" s="7">
        <v>8.3333333333333329E-2</v>
      </c>
      <c r="D6016" s="8">
        <f>Weather[[#This Row],[Date]]+Weather[[#This Row],[WeatherHourlyBuckets]]</f>
        <v>45088.083333333336</v>
      </c>
      <c r="E6016">
        <v>53.6</v>
      </c>
      <c r="F6016">
        <v>76.52</v>
      </c>
      <c r="G6016">
        <v>46.4</v>
      </c>
      <c r="H6016">
        <v>30.14</v>
      </c>
      <c r="I6016">
        <v>5</v>
      </c>
      <c r="J6016" t="s">
        <v>15</v>
      </c>
    </row>
    <row r="6017" spans="1:10" x14ac:dyDescent="0.25">
      <c r="A6017" s="1">
        <v>45088</v>
      </c>
      <c r="B6017" s="7">
        <v>7.9861111111111105E-2</v>
      </c>
      <c r="C6017" s="7">
        <v>4.1666666666666664E-2</v>
      </c>
      <c r="D6017" s="8">
        <f>Weather[[#This Row],[Date]]+Weather[[#This Row],[WeatherHourlyBuckets]]</f>
        <v>45088.041666666664</v>
      </c>
      <c r="E6017">
        <v>53.6</v>
      </c>
      <c r="F6017">
        <v>76.52</v>
      </c>
      <c r="G6017">
        <v>46.4</v>
      </c>
      <c r="H6017">
        <v>30.14</v>
      </c>
      <c r="I6017">
        <v>5</v>
      </c>
      <c r="J6017" t="s">
        <v>17</v>
      </c>
    </row>
    <row r="6018" spans="1:10" x14ac:dyDescent="0.25">
      <c r="A6018" s="1">
        <v>45088</v>
      </c>
      <c r="B6018" s="7">
        <v>7.6388888888888895E-2</v>
      </c>
      <c r="C6018" s="7">
        <v>4.1666666666666664E-2</v>
      </c>
      <c r="D6018" s="8">
        <f>Weather[[#This Row],[Date]]+Weather[[#This Row],[WeatherHourlyBuckets]]</f>
        <v>45088.041666666664</v>
      </c>
      <c r="E6018">
        <v>53.6</v>
      </c>
      <c r="F6018">
        <v>76.52</v>
      </c>
      <c r="G6018">
        <v>46.4</v>
      </c>
      <c r="H6018">
        <v>30.14</v>
      </c>
      <c r="I6018">
        <v>4</v>
      </c>
      <c r="J6018" t="s">
        <v>17</v>
      </c>
    </row>
    <row r="6019" spans="1:10" x14ac:dyDescent="0.25">
      <c r="A6019" s="1">
        <v>45088</v>
      </c>
      <c r="B6019" s="7">
        <v>7.2916666666666671E-2</v>
      </c>
      <c r="C6019" s="7">
        <v>4.1666666666666664E-2</v>
      </c>
      <c r="D6019" s="8">
        <f>Weather[[#This Row],[Date]]+Weather[[#This Row],[WeatherHourlyBuckets]]</f>
        <v>45088.041666666664</v>
      </c>
      <c r="E6019">
        <v>53.6</v>
      </c>
      <c r="F6019">
        <v>76.52</v>
      </c>
      <c r="G6019">
        <v>46.4</v>
      </c>
      <c r="H6019">
        <v>30.14</v>
      </c>
      <c r="I6019">
        <v>4</v>
      </c>
      <c r="J6019" t="s">
        <v>17</v>
      </c>
    </row>
    <row r="6020" spans="1:10" x14ac:dyDescent="0.25">
      <c r="A6020" s="1">
        <v>45088</v>
      </c>
      <c r="B6020" s="7">
        <v>6.9444444444444448E-2</v>
      </c>
      <c r="C6020" s="7">
        <v>4.1666666666666664E-2</v>
      </c>
      <c r="D6020" s="8">
        <f>Weather[[#This Row],[Date]]+Weather[[#This Row],[WeatherHourlyBuckets]]</f>
        <v>45088.041666666664</v>
      </c>
      <c r="E6020">
        <v>53.6</v>
      </c>
      <c r="F6020">
        <v>76.52</v>
      </c>
      <c r="G6020">
        <v>46.4</v>
      </c>
      <c r="H6020">
        <v>30.14</v>
      </c>
      <c r="I6020">
        <v>4</v>
      </c>
      <c r="J6020" t="s">
        <v>15</v>
      </c>
    </row>
    <row r="6021" spans="1:10" x14ac:dyDescent="0.25">
      <c r="A6021" s="1">
        <v>45088</v>
      </c>
      <c r="B6021" s="7">
        <v>6.5972222222222224E-2</v>
      </c>
      <c r="C6021" s="7">
        <v>4.1666666666666664E-2</v>
      </c>
      <c r="D6021" s="8">
        <f>Weather[[#This Row],[Date]]+Weather[[#This Row],[WeatherHourlyBuckets]]</f>
        <v>45088.041666666664</v>
      </c>
      <c r="E6021">
        <v>53.6</v>
      </c>
      <c r="F6021">
        <v>76.52</v>
      </c>
      <c r="G6021">
        <v>46.4</v>
      </c>
      <c r="H6021">
        <v>30.14</v>
      </c>
      <c r="I6021">
        <v>4</v>
      </c>
      <c r="J6021" t="s">
        <v>17</v>
      </c>
    </row>
    <row r="6022" spans="1:10" x14ac:dyDescent="0.25">
      <c r="A6022" s="1">
        <v>45088</v>
      </c>
      <c r="B6022" s="7">
        <v>6.25E-2</v>
      </c>
      <c r="C6022" s="7">
        <v>4.1666666666666664E-2</v>
      </c>
      <c r="D6022" s="8">
        <f>Weather[[#This Row],[Date]]+Weather[[#This Row],[WeatherHourlyBuckets]]</f>
        <v>45088.041666666664</v>
      </c>
      <c r="E6022">
        <v>53.6</v>
      </c>
      <c r="F6022">
        <v>76.52</v>
      </c>
      <c r="G6022">
        <v>46.4</v>
      </c>
      <c r="H6022">
        <v>30.14</v>
      </c>
      <c r="I6022">
        <v>4</v>
      </c>
      <c r="J6022" t="s">
        <v>17</v>
      </c>
    </row>
    <row r="6023" spans="1:10" x14ac:dyDescent="0.25">
      <c r="A6023" s="1">
        <v>45088</v>
      </c>
      <c r="B6023" s="7">
        <v>6.9444444444444441E-3</v>
      </c>
      <c r="C6023" s="7">
        <v>0</v>
      </c>
      <c r="D6023" s="8">
        <f>Weather[[#This Row],[Date]]+Weather[[#This Row],[WeatherHourlyBuckets]]</f>
        <v>45088</v>
      </c>
      <c r="E6023">
        <v>55.4</v>
      </c>
      <c r="F6023">
        <v>71.66</v>
      </c>
      <c r="G6023">
        <v>46.4</v>
      </c>
      <c r="H6023">
        <v>30.13</v>
      </c>
      <c r="I6023">
        <v>4</v>
      </c>
      <c r="J6023" t="s">
        <v>26</v>
      </c>
    </row>
    <row r="6024" spans="1:10" x14ac:dyDescent="0.25">
      <c r="A6024" s="1">
        <v>45088</v>
      </c>
      <c r="B6024" s="7">
        <v>0.875</v>
      </c>
      <c r="C6024" s="7">
        <v>0.875</v>
      </c>
      <c r="D6024" s="8">
        <f>Weather[[#This Row],[Date]]+Weather[[#This Row],[WeatherHourlyBuckets]]</f>
        <v>45088.875</v>
      </c>
      <c r="E6024">
        <v>55.4</v>
      </c>
      <c r="F6024">
        <v>87.66</v>
      </c>
      <c r="G6024">
        <v>51.8</v>
      </c>
      <c r="H6024">
        <v>30.12</v>
      </c>
      <c r="I6024">
        <v>3</v>
      </c>
      <c r="J6024" t="s">
        <v>27</v>
      </c>
    </row>
    <row r="6025" spans="1:10" x14ac:dyDescent="0.25">
      <c r="A6025" s="1">
        <v>45088</v>
      </c>
      <c r="B6025" s="7">
        <v>0.87152777777777779</v>
      </c>
      <c r="C6025" s="7">
        <v>0.83333333333333337</v>
      </c>
      <c r="D6025" s="8">
        <f>Weather[[#This Row],[Date]]+Weather[[#This Row],[WeatherHourlyBuckets]]</f>
        <v>45088.833333333336</v>
      </c>
      <c r="E6025">
        <v>55.4</v>
      </c>
      <c r="F6025">
        <v>87.66</v>
      </c>
      <c r="G6025">
        <v>51.8</v>
      </c>
      <c r="H6025">
        <v>30.12</v>
      </c>
      <c r="I6025">
        <v>7</v>
      </c>
      <c r="J6025" t="s">
        <v>18</v>
      </c>
    </row>
    <row r="6026" spans="1:10" x14ac:dyDescent="0.25">
      <c r="A6026" s="1">
        <v>45088</v>
      </c>
      <c r="B6026" s="7">
        <v>0.86111111111111116</v>
      </c>
      <c r="C6026" s="7">
        <v>0.83333333333333337</v>
      </c>
      <c r="D6026" s="8">
        <f>Weather[[#This Row],[Date]]+Weather[[#This Row],[WeatherHourlyBuckets]]</f>
        <v>45088.833333333336</v>
      </c>
      <c r="E6026">
        <v>55.4</v>
      </c>
      <c r="F6026">
        <v>87.66</v>
      </c>
      <c r="G6026">
        <v>51.8</v>
      </c>
      <c r="H6026">
        <v>30.11</v>
      </c>
      <c r="I6026">
        <v>8</v>
      </c>
      <c r="J6026" t="s">
        <v>27</v>
      </c>
    </row>
    <row r="6027" spans="1:10" x14ac:dyDescent="0.25">
      <c r="A6027" s="1">
        <v>45088</v>
      </c>
      <c r="B6027" s="7">
        <v>0.85763888888888884</v>
      </c>
      <c r="C6027" s="7">
        <v>0.83333333333333337</v>
      </c>
      <c r="D6027" s="8">
        <f>Weather[[#This Row],[Date]]+Weather[[#This Row],[WeatherHourlyBuckets]]</f>
        <v>45088.833333333336</v>
      </c>
      <c r="E6027">
        <v>55.4</v>
      </c>
      <c r="F6027">
        <v>87.66</v>
      </c>
      <c r="G6027">
        <v>51.8</v>
      </c>
      <c r="H6027">
        <v>30.1</v>
      </c>
      <c r="I6027">
        <v>4</v>
      </c>
      <c r="J6027" t="s">
        <v>21</v>
      </c>
    </row>
    <row r="6028" spans="1:10" x14ac:dyDescent="0.25">
      <c r="A6028" s="1">
        <v>45088</v>
      </c>
      <c r="B6028" s="7">
        <v>0.85416666666666663</v>
      </c>
      <c r="C6028" s="7">
        <v>0.83333333333333337</v>
      </c>
      <c r="D6028" s="8">
        <f>Weather[[#This Row],[Date]]+Weather[[#This Row],[WeatherHourlyBuckets]]</f>
        <v>45088.833333333336</v>
      </c>
      <c r="E6028">
        <v>55.4</v>
      </c>
      <c r="F6028">
        <v>87.66</v>
      </c>
      <c r="G6028">
        <v>51.8</v>
      </c>
      <c r="H6028">
        <v>30.1</v>
      </c>
      <c r="I6028">
        <v>4</v>
      </c>
      <c r="J6028" t="s">
        <v>21</v>
      </c>
    </row>
    <row r="6029" spans="1:10" x14ac:dyDescent="0.25">
      <c r="A6029" s="1">
        <v>45088</v>
      </c>
      <c r="B6029" s="7">
        <v>0.84027777777777779</v>
      </c>
      <c r="C6029" s="7">
        <v>0.83333333333333337</v>
      </c>
      <c r="D6029" s="8">
        <f>Weather[[#This Row],[Date]]+Weather[[#This Row],[WeatherHourlyBuckets]]</f>
        <v>45088.833333333336</v>
      </c>
      <c r="E6029">
        <v>55.4</v>
      </c>
      <c r="F6029">
        <v>87.66</v>
      </c>
      <c r="G6029">
        <v>51.8</v>
      </c>
      <c r="H6029">
        <v>30.1</v>
      </c>
      <c r="I6029">
        <v>7</v>
      </c>
      <c r="J6029" t="s">
        <v>11</v>
      </c>
    </row>
    <row r="6030" spans="1:10" x14ac:dyDescent="0.25">
      <c r="A6030" s="1">
        <v>45088</v>
      </c>
      <c r="B6030" s="7">
        <v>0.83680555555555558</v>
      </c>
      <c r="C6030" s="7">
        <v>0.83333333333333337</v>
      </c>
      <c r="D6030" s="8">
        <f>Weather[[#This Row],[Date]]+Weather[[#This Row],[WeatherHourlyBuckets]]</f>
        <v>45088.833333333336</v>
      </c>
      <c r="E6030">
        <v>55.4</v>
      </c>
      <c r="F6030">
        <v>87.66</v>
      </c>
      <c r="G6030">
        <v>51.8</v>
      </c>
      <c r="H6030">
        <v>30.1</v>
      </c>
      <c r="I6030">
        <v>8</v>
      </c>
      <c r="J6030" t="s">
        <v>21</v>
      </c>
    </row>
    <row r="6031" spans="1:10" x14ac:dyDescent="0.25">
      <c r="A6031" s="1">
        <v>45088</v>
      </c>
      <c r="B6031" s="7">
        <v>0.83333333333333337</v>
      </c>
      <c r="C6031" s="7">
        <v>0.83333333333333337</v>
      </c>
      <c r="D6031" s="8">
        <f>Weather[[#This Row],[Date]]+Weather[[#This Row],[WeatherHourlyBuckets]]</f>
        <v>45088.833333333336</v>
      </c>
      <c r="E6031">
        <v>55.4</v>
      </c>
      <c r="F6031">
        <v>87.66</v>
      </c>
      <c r="G6031">
        <v>51.8</v>
      </c>
      <c r="H6031">
        <v>30.09</v>
      </c>
      <c r="I6031">
        <v>7</v>
      </c>
      <c r="J6031" t="s">
        <v>11</v>
      </c>
    </row>
    <row r="6032" spans="1:10" x14ac:dyDescent="0.25">
      <c r="A6032" s="1">
        <v>45088</v>
      </c>
      <c r="B6032" s="7">
        <v>0.8125</v>
      </c>
      <c r="C6032" s="7">
        <v>0.79166666666666663</v>
      </c>
      <c r="D6032" s="8">
        <f>Weather[[#This Row],[Date]]+Weather[[#This Row],[WeatherHourlyBuckets]]</f>
        <v>45088.791666666664</v>
      </c>
      <c r="E6032">
        <v>57.2</v>
      </c>
      <c r="F6032">
        <v>82.14</v>
      </c>
      <c r="G6032">
        <v>51.8</v>
      </c>
      <c r="H6032">
        <v>30.11</v>
      </c>
      <c r="I6032">
        <v>4</v>
      </c>
      <c r="J6032" t="s">
        <v>21</v>
      </c>
    </row>
    <row r="6033" spans="1:10" x14ac:dyDescent="0.25">
      <c r="A6033" s="1">
        <v>45088</v>
      </c>
      <c r="B6033" s="7">
        <v>0.79861111111111116</v>
      </c>
      <c r="C6033" s="7">
        <v>0.79166666666666663</v>
      </c>
      <c r="D6033" s="8">
        <f>Weather[[#This Row],[Date]]+Weather[[#This Row],[WeatherHourlyBuckets]]</f>
        <v>45088.791666666664</v>
      </c>
      <c r="E6033">
        <v>57.2</v>
      </c>
      <c r="F6033">
        <v>82.14</v>
      </c>
      <c r="G6033">
        <v>51.8</v>
      </c>
      <c r="H6033">
        <v>30.1</v>
      </c>
      <c r="I6033">
        <v>5</v>
      </c>
      <c r="J6033" t="s">
        <v>22</v>
      </c>
    </row>
    <row r="6034" spans="1:10" x14ac:dyDescent="0.25">
      <c r="A6034" s="1">
        <v>45088</v>
      </c>
      <c r="B6034" s="7">
        <v>0.75347222222222221</v>
      </c>
      <c r="C6034" s="7">
        <v>0.75</v>
      </c>
      <c r="D6034" s="8">
        <f>Weather[[#This Row],[Date]]+Weather[[#This Row],[WeatherHourlyBuckets]]</f>
        <v>45088.75</v>
      </c>
      <c r="E6034">
        <v>57.2</v>
      </c>
      <c r="F6034">
        <v>82.14</v>
      </c>
      <c r="G6034">
        <v>51.8</v>
      </c>
      <c r="H6034">
        <v>30.08</v>
      </c>
      <c r="I6034">
        <v>7</v>
      </c>
      <c r="J6034" t="s">
        <v>12</v>
      </c>
    </row>
    <row r="6035" spans="1:10" x14ac:dyDescent="0.25">
      <c r="A6035" s="1">
        <v>45088</v>
      </c>
      <c r="B6035" s="7">
        <v>0.63194444444444442</v>
      </c>
      <c r="C6035" s="7">
        <v>0.625</v>
      </c>
      <c r="D6035" s="8">
        <f>Weather[[#This Row],[Date]]+Weather[[#This Row],[WeatherHourlyBuckets]]</f>
        <v>45088.625</v>
      </c>
      <c r="E6035">
        <v>62.6</v>
      </c>
      <c r="F6035">
        <v>67.790000000000006</v>
      </c>
      <c r="G6035">
        <v>51.8</v>
      </c>
      <c r="H6035">
        <v>30.09</v>
      </c>
      <c r="I6035">
        <v>9</v>
      </c>
      <c r="J6035" t="s">
        <v>13</v>
      </c>
    </row>
    <row r="6036" spans="1:10" x14ac:dyDescent="0.25">
      <c r="A6036" s="1">
        <v>45088</v>
      </c>
      <c r="B6036" s="7">
        <v>0.62847222222222221</v>
      </c>
      <c r="C6036" s="7">
        <v>0.625</v>
      </c>
      <c r="D6036" s="8">
        <f>Weather[[#This Row],[Date]]+Weather[[#This Row],[WeatherHourlyBuckets]]</f>
        <v>45088.625</v>
      </c>
      <c r="E6036">
        <v>62.6</v>
      </c>
      <c r="F6036">
        <v>67.790000000000006</v>
      </c>
      <c r="G6036">
        <v>51.8</v>
      </c>
      <c r="H6036">
        <v>30.08</v>
      </c>
      <c r="I6036">
        <v>10</v>
      </c>
      <c r="J6036" t="s">
        <v>13</v>
      </c>
    </row>
    <row r="6037" spans="1:10" x14ac:dyDescent="0.25">
      <c r="A6037" s="1">
        <v>45088</v>
      </c>
      <c r="B6037" s="7">
        <v>0.625</v>
      </c>
      <c r="C6037" s="7">
        <v>0.625</v>
      </c>
      <c r="D6037" s="8">
        <f>Weather[[#This Row],[Date]]+Weather[[#This Row],[WeatherHourlyBuckets]]</f>
        <v>45088.625</v>
      </c>
      <c r="E6037">
        <v>62.6</v>
      </c>
      <c r="F6037">
        <v>67.790000000000006</v>
      </c>
      <c r="G6037">
        <v>51.8</v>
      </c>
      <c r="H6037">
        <v>30.08</v>
      </c>
      <c r="I6037">
        <v>13</v>
      </c>
      <c r="J6037" t="s">
        <v>13</v>
      </c>
    </row>
    <row r="6038" spans="1:10" x14ac:dyDescent="0.25">
      <c r="A6038" s="1">
        <v>45088</v>
      </c>
      <c r="B6038" s="7">
        <v>0.62152777777777779</v>
      </c>
      <c r="C6038" s="7">
        <v>0.58333333333333337</v>
      </c>
      <c r="D6038" s="8">
        <f>Weather[[#This Row],[Date]]+Weather[[#This Row],[WeatherHourlyBuckets]]</f>
        <v>45088.583333333336</v>
      </c>
      <c r="E6038">
        <v>62.6</v>
      </c>
      <c r="F6038">
        <v>67.790000000000006</v>
      </c>
      <c r="G6038">
        <v>51.8</v>
      </c>
      <c r="H6038">
        <v>30.08</v>
      </c>
      <c r="I6038">
        <v>13</v>
      </c>
      <c r="J6038" t="s">
        <v>13</v>
      </c>
    </row>
    <row r="6039" spans="1:10" x14ac:dyDescent="0.25">
      <c r="A6039" s="1">
        <v>45088</v>
      </c>
      <c r="B6039" s="7">
        <v>0.61805555555555558</v>
      </c>
      <c r="C6039" s="7">
        <v>0.58333333333333337</v>
      </c>
      <c r="D6039" s="8">
        <f>Weather[[#This Row],[Date]]+Weather[[#This Row],[WeatherHourlyBuckets]]</f>
        <v>45088.583333333336</v>
      </c>
      <c r="E6039">
        <v>62.6</v>
      </c>
      <c r="F6039">
        <v>67.790000000000006</v>
      </c>
      <c r="G6039">
        <v>51.8</v>
      </c>
      <c r="H6039">
        <v>30.08</v>
      </c>
      <c r="I6039">
        <v>11</v>
      </c>
      <c r="J6039" t="s">
        <v>13</v>
      </c>
    </row>
    <row r="6040" spans="1:10" x14ac:dyDescent="0.25">
      <c r="A6040" s="1">
        <v>45088</v>
      </c>
      <c r="B6040" s="7">
        <v>0.61458333333333337</v>
      </c>
      <c r="C6040" s="7">
        <v>0.58333333333333337</v>
      </c>
      <c r="D6040" s="8">
        <f>Weather[[#This Row],[Date]]+Weather[[#This Row],[WeatherHourlyBuckets]]</f>
        <v>45088.583333333336</v>
      </c>
      <c r="E6040">
        <v>64.400000000000006</v>
      </c>
      <c r="F6040">
        <v>63.64</v>
      </c>
      <c r="G6040">
        <v>51.8</v>
      </c>
      <c r="H6040">
        <v>30.08</v>
      </c>
      <c r="I6040">
        <v>8</v>
      </c>
      <c r="J6040" t="s">
        <v>22</v>
      </c>
    </row>
    <row r="6041" spans="1:10" x14ac:dyDescent="0.25">
      <c r="A6041" s="1">
        <v>45088</v>
      </c>
      <c r="B6041" s="7">
        <v>0.60763888888888884</v>
      </c>
      <c r="C6041" s="7">
        <v>0.58333333333333337</v>
      </c>
      <c r="D6041" s="8">
        <f>Weather[[#This Row],[Date]]+Weather[[#This Row],[WeatherHourlyBuckets]]</f>
        <v>45088.583333333336</v>
      </c>
      <c r="E6041">
        <v>64.400000000000006</v>
      </c>
      <c r="F6041">
        <v>63.64</v>
      </c>
      <c r="G6041">
        <v>51.8</v>
      </c>
      <c r="H6041">
        <v>30.08</v>
      </c>
      <c r="I6041">
        <v>13</v>
      </c>
      <c r="J6041" t="s">
        <v>22</v>
      </c>
    </row>
    <row r="6042" spans="1:10" x14ac:dyDescent="0.25">
      <c r="A6042" s="1">
        <v>45088</v>
      </c>
      <c r="B6042" s="7">
        <v>0.60416666666666663</v>
      </c>
      <c r="C6042" s="7">
        <v>0.58333333333333337</v>
      </c>
      <c r="D6042" s="8">
        <f>Weather[[#This Row],[Date]]+Weather[[#This Row],[WeatherHourlyBuckets]]</f>
        <v>45088.583333333336</v>
      </c>
      <c r="E6042">
        <v>64.400000000000006</v>
      </c>
      <c r="F6042">
        <v>63.64</v>
      </c>
      <c r="G6042">
        <v>51.8</v>
      </c>
      <c r="H6042">
        <v>30.08</v>
      </c>
      <c r="I6042">
        <v>10</v>
      </c>
      <c r="J6042" t="s">
        <v>13</v>
      </c>
    </row>
    <row r="6043" spans="1:10" x14ac:dyDescent="0.25">
      <c r="A6043" s="1">
        <v>45088</v>
      </c>
      <c r="B6043" s="7">
        <v>0.59027777777777779</v>
      </c>
      <c r="C6043" s="7">
        <v>0.58333333333333337</v>
      </c>
      <c r="D6043" s="8">
        <f>Weather[[#This Row],[Date]]+Weather[[#This Row],[WeatherHourlyBuckets]]</f>
        <v>45088.583333333336</v>
      </c>
      <c r="E6043">
        <v>64.400000000000006</v>
      </c>
      <c r="F6043">
        <v>63.64</v>
      </c>
      <c r="G6043">
        <v>51.8</v>
      </c>
      <c r="H6043">
        <v>30.09</v>
      </c>
      <c r="I6043">
        <v>9</v>
      </c>
      <c r="J6043" t="s">
        <v>13</v>
      </c>
    </row>
    <row r="6044" spans="1:10" x14ac:dyDescent="0.25">
      <c r="A6044" s="1">
        <v>45088</v>
      </c>
      <c r="B6044" s="7">
        <v>0.58680555555555558</v>
      </c>
      <c r="C6044" s="7">
        <v>0.58333333333333337</v>
      </c>
      <c r="D6044" s="8">
        <f>Weather[[#This Row],[Date]]+Weather[[#This Row],[WeatherHourlyBuckets]]</f>
        <v>45088.583333333336</v>
      </c>
      <c r="E6044">
        <v>64.400000000000006</v>
      </c>
      <c r="F6044">
        <v>63.64</v>
      </c>
      <c r="G6044">
        <v>51.8</v>
      </c>
      <c r="H6044">
        <v>30.09</v>
      </c>
      <c r="I6044">
        <v>9</v>
      </c>
      <c r="J6044" t="s">
        <v>25</v>
      </c>
    </row>
    <row r="6045" spans="1:10" x14ac:dyDescent="0.25">
      <c r="A6045" s="1">
        <v>45088</v>
      </c>
      <c r="B6045" s="7">
        <v>0.58333333333333337</v>
      </c>
      <c r="C6045" s="7">
        <v>0.58333333333333337</v>
      </c>
      <c r="D6045" s="8">
        <f>Weather[[#This Row],[Date]]+Weather[[#This Row],[WeatherHourlyBuckets]]</f>
        <v>45088.583333333336</v>
      </c>
      <c r="E6045">
        <v>64.400000000000006</v>
      </c>
      <c r="F6045">
        <v>63.64</v>
      </c>
      <c r="G6045">
        <v>51.8</v>
      </c>
      <c r="H6045">
        <v>30.09</v>
      </c>
      <c r="I6045">
        <v>8</v>
      </c>
      <c r="J6045" t="s">
        <v>13</v>
      </c>
    </row>
    <row r="6046" spans="1:10" x14ac:dyDescent="0.25">
      <c r="A6046" s="1">
        <v>45088</v>
      </c>
      <c r="B6046" s="7">
        <v>0.57638888888888884</v>
      </c>
      <c r="C6046" s="7">
        <v>0.54166666666666663</v>
      </c>
      <c r="D6046" s="8">
        <f>Weather[[#This Row],[Date]]+Weather[[#This Row],[WeatherHourlyBuckets]]</f>
        <v>45088.541666666664</v>
      </c>
      <c r="E6046">
        <v>64.400000000000006</v>
      </c>
      <c r="F6046">
        <v>63.64</v>
      </c>
      <c r="G6046">
        <v>51.8</v>
      </c>
      <c r="H6046">
        <v>30.09</v>
      </c>
      <c r="I6046">
        <v>7</v>
      </c>
      <c r="J6046" t="s">
        <v>13</v>
      </c>
    </row>
    <row r="6047" spans="1:10" x14ac:dyDescent="0.25">
      <c r="A6047" s="1">
        <v>45088</v>
      </c>
      <c r="B6047" s="7">
        <v>0.54861111111111116</v>
      </c>
      <c r="C6047" s="7">
        <v>0.54166666666666663</v>
      </c>
      <c r="D6047" s="8">
        <f>Weather[[#This Row],[Date]]+Weather[[#This Row],[WeatherHourlyBuckets]]</f>
        <v>45088.541666666664</v>
      </c>
      <c r="E6047">
        <v>64.400000000000006</v>
      </c>
      <c r="F6047">
        <v>63.64</v>
      </c>
      <c r="G6047">
        <v>51.8</v>
      </c>
      <c r="H6047">
        <v>30.11</v>
      </c>
      <c r="I6047">
        <v>10</v>
      </c>
      <c r="J6047" t="s">
        <v>22</v>
      </c>
    </row>
    <row r="6048" spans="1:10" x14ac:dyDescent="0.25">
      <c r="A6048" s="1">
        <v>45088</v>
      </c>
      <c r="B6048" s="7">
        <v>0.50694444444444442</v>
      </c>
      <c r="C6048" s="7">
        <v>0.5</v>
      </c>
      <c r="D6048" s="8">
        <f>Weather[[#This Row],[Date]]+Weather[[#This Row],[WeatherHourlyBuckets]]</f>
        <v>45088.5</v>
      </c>
      <c r="E6048">
        <v>64.400000000000006</v>
      </c>
      <c r="F6048">
        <v>63.64</v>
      </c>
      <c r="G6048">
        <v>51.8</v>
      </c>
      <c r="H6048">
        <v>30.13</v>
      </c>
      <c r="I6048">
        <v>4</v>
      </c>
      <c r="J6048" t="s">
        <v>13</v>
      </c>
    </row>
    <row r="6049" spans="1:10" x14ac:dyDescent="0.25">
      <c r="A6049" s="1">
        <v>45088</v>
      </c>
      <c r="B6049" s="7">
        <v>0.86458333333333337</v>
      </c>
      <c r="C6049" s="7">
        <v>0.83333333333333337</v>
      </c>
      <c r="D6049" s="8">
        <f>Weather[[#This Row],[Date]]+Weather[[#This Row],[WeatherHourlyBuckets]]</f>
        <v>45088.833333333336</v>
      </c>
      <c r="E6049">
        <v>53.6</v>
      </c>
      <c r="F6049">
        <v>93.6</v>
      </c>
      <c r="G6049">
        <v>51.8</v>
      </c>
      <c r="H6049">
        <v>30.12</v>
      </c>
      <c r="I6049">
        <v>8</v>
      </c>
      <c r="J6049" t="s">
        <v>27</v>
      </c>
    </row>
    <row r="6050" spans="1:10" x14ac:dyDescent="0.25">
      <c r="A6050" s="1">
        <v>45088</v>
      </c>
      <c r="B6050" s="7">
        <v>0.25347222222222221</v>
      </c>
      <c r="C6050" s="7">
        <v>0.25</v>
      </c>
      <c r="D6050" s="8">
        <f>Weather[[#This Row],[Date]]+Weather[[#This Row],[WeatherHourlyBuckets]]</f>
        <v>45088.25</v>
      </c>
      <c r="E6050">
        <v>48.2</v>
      </c>
      <c r="F6050">
        <v>87.28</v>
      </c>
      <c r="G6050">
        <v>44.6</v>
      </c>
      <c r="H6050">
        <v>30.14</v>
      </c>
      <c r="J6050" t="s">
        <v>20</v>
      </c>
    </row>
    <row r="6051" spans="1:10" x14ac:dyDescent="0.25">
      <c r="A6051" s="1">
        <v>45088</v>
      </c>
      <c r="B6051" s="7">
        <v>0.25</v>
      </c>
      <c r="C6051" s="7">
        <v>0.25</v>
      </c>
      <c r="D6051" s="8">
        <f>Weather[[#This Row],[Date]]+Weather[[#This Row],[WeatherHourlyBuckets]]</f>
        <v>45088.25</v>
      </c>
      <c r="E6051">
        <v>46.4</v>
      </c>
      <c r="F6051">
        <v>93.4</v>
      </c>
      <c r="G6051">
        <v>44.6</v>
      </c>
      <c r="H6051">
        <v>30.14</v>
      </c>
      <c r="I6051">
        <v>3</v>
      </c>
      <c r="J6051" t="s">
        <v>21</v>
      </c>
    </row>
    <row r="6052" spans="1:10" x14ac:dyDescent="0.25">
      <c r="A6052" s="1">
        <v>45088</v>
      </c>
      <c r="B6052" s="7">
        <v>0.24652777777777779</v>
      </c>
      <c r="C6052" s="7">
        <v>0.20833333333333334</v>
      </c>
      <c r="D6052" s="8">
        <f>Weather[[#This Row],[Date]]+Weather[[#This Row],[WeatherHourlyBuckets]]</f>
        <v>45088.208333333336</v>
      </c>
      <c r="E6052">
        <v>46.4</v>
      </c>
      <c r="F6052">
        <v>93.4</v>
      </c>
      <c r="G6052">
        <v>44.6</v>
      </c>
      <c r="H6052">
        <v>30.14</v>
      </c>
      <c r="J6052" t="s">
        <v>20</v>
      </c>
    </row>
    <row r="6053" spans="1:10" x14ac:dyDescent="0.25">
      <c r="A6053" s="1">
        <v>45088</v>
      </c>
      <c r="B6053" s="7">
        <v>0.24305555555555555</v>
      </c>
      <c r="C6053" s="7">
        <v>0.20833333333333334</v>
      </c>
      <c r="D6053" s="8">
        <f>Weather[[#This Row],[Date]]+Weather[[#This Row],[WeatherHourlyBuckets]]</f>
        <v>45088.208333333336</v>
      </c>
      <c r="E6053">
        <v>46.4</v>
      </c>
      <c r="F6053">
        <v>93.4</v>
      </c>
      <c r="G6053">
        <v>44.6</v>
      </c>
      <c r="H6053">
        <v>30.13</v>
      </c>
      <c r="J6053" t="s">
        <v>20</v>
      </c>
    </row>
    <row r="6054" spans="1:10" x14ac:dyDescent="0.25">
      <c r="A6054" s="1">
        <v>45088</v>
      </c>
      <c r="B6054" s="7">
        <v>0.23958333333333334</v>
      </c>
      <c r="C6054" s="7">
        <v>0.20833333333333334</v>
      </c>
      <c r="D6054" s="8">
        <f>Weather[[#This Row],[Date]]+Weather[[#This Row],[WeatherHourlyBuckets]]</f>
        <v>45088.208333333336</v>
      </c>
      <c r="E6054">
        <v>46.4</v>
      </c>
      <c r="F6054">
        <v>93.4</v>
      </c>
      <c r="G6054">
        <v>44.6</v>
      </c>
      <c r="H6054">
        <v>30.13</v>
      </c>
      <c r="I6054">
        <v>3</v>
      </c>
      <c r="J6054" t="s">
        <v>12</v>
      </c>
    </row>
    <row r="6055" spans="1:10" x14ac:dyDescent="0.25">
      <c r="A6055" s="1">
        <v>45088</v>
      </c>
      <c r="B6055" s="7">
        <v>0.2361111111111111</v>
      </c>
      <c r="C6055" s="7">
        <v>0.20833333333333334</v>
      </c>
      <c r="D6055" s="8">
        <f>Weather[[#This Row],[Date]]+Weather[[#This Row],[WeatherHourlyBuckets]]</f>
        <v>45088.208333333336</v>
      </c>
      <c r="E6055">
        <v>46.4</v>
      </c>
      <c r="F6055">
        <v>93.4</v>
      </c>
      <c r="G6055">
        <v>44.6</v>
      </c>
      <c r="H6055">
        <v>30.13</v>
      </c>
      <c r="I6055">
        <v>4</v>
      </c>
      <c r="J6055" t="s">
        <v>22</v>
      </c>
    </row>
    <row r="6056" spans="1:10" x14ac:dyDescent="0.25">
      <c r="A6056" s="1">
        <v>45088</v>
      </c>
      <c r="B6056" s="7">
        <v>0.2326388888888889</v>
      </c>
      <c r="C6056" s="7">
        <v>0.20833333333333334</v>
      </c>
      <c r="D6056" s="8">
        <f>Weather[[#This Row],[Date]]+Weather[[#This Row],[WeatherHourlyBuckets]]</f>
        <v>45088.208333333336</v>
      </c>
      <c r="E6056">
        <v>46.4</v>
      </c>
      <c r="F6056">
        <v>93.4</v>
      </c>
      <c r="G6056">
        <v>44.6</v>
      </c>
      <c r="H6056">
        <v>30.13</v>
      </c>
      <c r="I6056">
        <v>3</v>
      </c>
      <c r="J6056" t="s">
        <v>22</v>
      </c>
    </row>
    <row r="6057" spans="1:10" x14ac:dyDescent="0.25">
      <c r="A6057" s="1">
        <v>45088</v>
      </c>
      <c r="B6057" s="7">
        <v>0.22916666666666666</v>
      </c>
      <c r="C6057" s="7">
        <v>0.20833333333333334</v>
      </c>
      <c r="D6057" s="8">
        <f>Weather[[#This Row],[Date]]+Weather[[#This Row],[WeatherHourlyBuckets]]</f>
        <v>45088.208333333336</v>
      </c>
      <c r="E6057">
        <v>46.4</v>
      </c>
      <c r="F6057">
        <v>93.4</v>
      </c>
      <c r="G6057">
        <v>44.6</v>
      </c>
      <c r="H6057">
        <v>30.12</v>
      </c>
      <c r="I6057">
        <v>4</v>
      </c>
      <c r="J6057" t="s">
        <v>13</v>
      </c>
    </row>
    <row r="6058" spans="1:10" x14ac:dyDescent="0.25">
      <c r="A6058" s="1">
        <v>45088</v>
      </c>
      <c r="B6058" s="7">
        <v>0.21527777777777779</v>
      </c>
      <c r="C6058" s="7">
        <v>0.20833333333333334</v>
      </c>
      <c r="D6058" s="8">
        <f>Weather[[#This Row],[Date]]+Weather[[#This Row],[WeatherHourlyBuckets]]</f>
        <v>45088.208333333336</v>
      </c>
      <c r="E6058">
        <v>48.2</v>
      </c>
      <c r="F6058">
        <v>87.28</v>
      </c>
      <c r="G6058">
        <v>44.6</v>
      </c>
      <c r="H6058">
        <v>30.12</v>
      </c>
      <c r="J6058" t="s">
        <v>20</v>
      </c>
    </row>
    <row r="6059" spans="1:10" x14ac:dyDescent="0.25">
      <c r="A6059" s="1">
        <v>45088</v>
      </c>
      <c r="B6059" s="7">
        <v>0.21180555555555555</v>
      </c>
      <c r="C6059" s="7">
        <v>0.20833333333333334</v>
      </c>
      <c r="D6059" s="8">
        <f>Weather[[#This Row],[Date]]+Weather[[#This Row],[WeatherHourlyBuckets]]</f>
        <v>45088.208333333336</v>
      </c>
      <c r="E6059">
        <v>48.2</v>
      </c>
      <c r="F6059">
        <v>87.28</v>
      </c>
      <c r="G6059">
        <v>44.6</v>
      </c>
      <c r="H6059">
        <v>30.12</v>
      </c>
      <c r="I6059">
        <v>3</v>
      </c>
      <c r="J6059" t="s">
        <v>24</v>
      </c>
    </row>
    <row r="6060" spans="1:10" x14ac:dyDescent="0.25">
      <c r="A6060" s="1">
        <v>45088</v>
      </c>
      <c r="B6060" s="7">
        <v>0.20833333333333334</v>
      </c>
      <c r="C6060" s="7">
        <v>0.20833333333333334</v>
      </c>
      <c r="D6060" s="8">
        <f>Weather[[#This Row],[Date]]+Weather[[#This Row],[WeatherHourlyBuckets]]</f>
        <v>45088.208333333336</v>
      </c>
      <c r="E6060">
        <v>48.2</v>
      </c>
      <c r="F6060">
        <v>87.28</v>
      </c>
      <c r="G6060">
        <v>44.6</v>
      </c>
      <c r="H6060">
        <v>30.12</v>
      </c>
      <c r="I6060">
        <v>3</v>
      </c>
      <c r="J6060" t="s">
        <v>27</v>
      </c>
    </row>
    <row r="6061" spans="1:10" x14ac:dyDescent="0.25">
      <c r="A6061" s="1">
        <v>45088</v>
      </c>
      <c r="B6061" s="7">
        <v>0.2048611111111111</v>
      </c>
      <c r="C6061" s="7">
        <v>0.16666666666666666</v>
      </c>
      <c r="D6061" s="8">
        <f>Weather[[#This Row],[Date]]+Weather[[#This Row],[WeatherHourlyBuckets]]</f>
        <v>45088.166666666664</v>
      </c>
      <c r="E6061">
        <v>48.2</v>
      </c>
      <c r="F6061">
        <v>87.28</v>
      </c>
      <c r="G6061">
        <v>44.6</v>
      </c>
      <c r="H6061">
        <v>30.12</v>
      </c>
      <c r="I6061">
        <v>4</v>
      </c>
      <c r="J6061" t="s">
        <v>27</v>
      </c>
    </row>
    <row r="6062" spans="1:10" x14ac:dyDescent="0.25">
      <c r="A6062" s="1">
        <v>45088</v>
      </c>
      <c r="B6062" s="7">
        <v>3.472222222222222E-3</v>
      </c>
      <c r="C6062" s="7">
        <v>0</v>
      </c>
      <c r="D6062" s="8">
        <f>Weather[[#This Row],[Date]]+Weather[[#This Row],[WeatherHourlyBuckets]]</f>
        <v>45088</v>
      </c>
      <c r="E6062">
        <v>55.4</v>
      </c>
      <c r="F6062">
        <v>66.930000000000007</v>
      </c>
      <c r="G6062">
        <v>44.6</v>
      </c>
      <c r="H6062">
        <v>30.13</v>
      </c>
      <c r="I6062">
        <v>5</v>
      </c>
      <c r="J6062" t="s">
        <v>26</v>
      </c>
    </row>
    <row r="6063" spans="1:10" x14ac:dyDescent="0.25">
      <c r="A6063" s="1">
        <v>45088</v>
      </c>
      <c r="B6063" s="7">
        <v>0</v>
      </c>
      <c r="C6063" s="7">
        <v>0</v>
      </c>
      <c r="D6063" s="8">
        <f>Weather[[#This Row],[Date]]+Weather[[#This Row],[WeatherHourlyBuckets]]</f>
        <v>45088</v>
      </c>
      <c r="E6063">
        <v>55.4</v>
      </c>
      <c r="F6063">
        <v>66.930000000000007</v>
      </c>
      <c r="G6063">
        <v>44.6</v>
      </c>
      <c r="H6063">
        <v>30.13</v>
      </c>
      <c r="I6063">
        <v>6</v>
      </c>
      <c r="J6063" t="s">
        <v>26</v>
      </c>
    </row>
    <row r="6064" spans="1:10" x14ac:dyDescent="0.25">
      <c r="A6064" s="1">
        <v>45088</v>
      </c>
      <c r="B6064" s="7">
        <v>0.82986111111111116</v>
      </c>
      <c r="C6064" s="7">
        <v>0.79166666666666663</v>
      </c>
      <c r="D6064" s="8">
        <f>Weather[[#This Row],[Date]]+Weather[[#This Row],[WeatherHourlyBuckets]]</f>
        <v>45088.791666666664</v>
      </c>
      <c r="E6064">
        <v>55.4</v>
      </c>
      <c r="F6064">
        <v>93.65</v>
      </c>
      <c r="G6064">
        <v>53.6</v>
      </c>
      <c r="H6064">
        <v>30.08</v>
      </c>
      <c r="I6064">
        <v>7</v>
      </c>
      <c r="J6064" t="s">
        <v>22</v>
      </c>
    </row>
    <row r="6065" spans="1:10" x14ac:dyDescent="0.25">
      <c r="A6065" s="1">
        <v>45088</v>
      </c>
      <c r="B6065" s="7">
        <v>0.81944444444444442</v>
      </c>
      <c r="C6065" s="7">
        <v>0.79166666666666663</v>
      </c>
      <c r="D6065" s="8">
        <f>Weather[[#This Row],[Date]]+Weather[[#This Row],[WeatherHourlyBuckets]]</f>
        <v>45088.791666666664</v>
      </c>
      <c r="E6065">
        <v>57.2</v>
      </c>
      <c r="F6065">
        <v>87.75</v>
      </c>
      <c r="G6065">
        <v>53.6</v>
      </c>
      <c r="H6065">
        <v>30.11</v>
      </c>
      <c r="I6065">
        <v>7</v>
      </c>
      <c r="J6065" t="s">
        <v>21</v>
      </c>
    </row>
    <row r="6066" spans="1:10" x14ac:dyDescent="0.25">
      <c r="A6066" s="1">
        <v>45088</v>
      </c>
      <c r="B6066" s="7">
        <v>0.81597222222222221</v>
      </c>
      <c r="C6066" s="7">
        <v>0.79166666666666663</v>
      </c>
      <c r="D6066" s="8">
        <f>Weather[[#This Row],[Date]]+Weather[[#This Row],[WeatherHourlyBuckets]]</f>
        <v>45088.791666666664</v>
      </c>
      <c r="E6066">
        <v>57.2</v>
      </c>
      <c r="F6066">
        <v>87.75</v>
      </c>
      <c r="G6066">
        <v>53.6</v>
      </c>
      <c r="H6066">
        <v>30.11</v>
      </c>
      <c r="I6066">
        <v>6</v>
      </c>
      <c r="J6066" t="s">
        <v>21</v>
      </c>
    </row>
    <row r="6067" spans="1:10" x14ac:dyDescent="0.25">
      <c r="A6067" s="1">
        <v>45088</v>
      </c>
      <c r="B6067" s="7">
        <v>0.79513888888888884</v>
      </c>
      <c r="C6067" s="7">
        <v>0.79166666666666663</v>
      </c>
      <c r="D6067" s="8">
        <f>Weather[[#This Row],[Date]]+Weather[[#This Row],[WeatherHourlyBuckets]]</f>
        <v>45088.791666666664</v>
      </c>
      <c r="E6067">
        <v>57.2</v>
      </c>
      <c r="F6067">
        <v>87.75</v>
      </c>
      <c r="G6067">
        <v>53.6</v>
      </c>
      <c r="H6067">
        <v>30.09</v>
      </c>
      <c r="I6067">
        <v>4</v>
      </c>
      <c r="J6067" t="s">
        <v>21</v>
      </c>
    </row>
    <row r="6068" spans="1:10" x14ac:dyDescent="0.25">
      <c r="A6068" s="1">
        <v>45088</v>
      </c>
      <c r="B6068" s="7">
        <v>0.79166666666666663</v>
      </c>
      <c r="C6068" s="7">
        <v>0.79166666666666663</v>
      </c>
      <c r="D6068" s="8">
        <f>Weather[[#This Row],[Date]]+Weather[[#This Row],[WeatherHourlyBuckets]]</f>
        <v>45088.791666666664</v>
      </c>
      <c r="E6068">
        <v>57.2</v>
      </c>
      <c r="F6068">
        <v>87.75</v>
      </c>
      <c r="G6068">
        <v>53.6</v>
      </c>
      <c r="H6068">
        <v>30.09</v>
      </c>
      <c r="I6068">
        <v>3</v>
      </c>
      <c r="J6068" t="s">
        <v>21</v>
      </c>
    </row>
    <row r="6069" spans="1:10" x14ac:dyDescent="0.25">
      <c r="A6069" s="1">
        <v>45088</v>
      </c>
      <c r="B6069" s="7">
        <v>0.78819444444444442</v>
      </c>
      <c r="C6069" s="7">
        <v>0.75</v>
      </c>
      <c r="D6069" s="8">
        <f>Weather[[#This Row],[Date]]+Weather[[#This Row],[WeatherHourlyBuckets]]</f>
        <v>45088.75</v>
      </c>
      <c r="E6069">
        <v>57.2</v>
      </c>
      <c r="F6069">
        <v>87.75</v>
      </c>
      <c r="G6069">
        <v>53.6</v>
      </c>
      <c r="H6069">
        <v>30.1</v>
      </c>
      <c r="I6069">
        <v>4</v>
      </c>
      <c r="J6069" t="s">
        <v>27</v>
      </c>
    </row>
    <row r="6070" spans="1:10" x14ac:dyDescent="0.25">
      <c r="A6070" s="1">
        <v>45088</v>
      </c>
      <c r="B6070" s="7">
        <v>0.78472222222222221</v>
      </c>
      <c r="C6070" s="7">
        <v>0.75</v>
      </c>
      <c r="D6070" s="8">
        <f>Weather[[#This Row],[Date]]+Weather[[#This Row],[WeatherHourlyBuckets]]</f>
        <v>45088.75</v>
      </c>
      <c r="E6070">
        <v>57.2</v>
      </c>
      <c r="F6070">
        <v>87.75</v>
      </c>
      <c r="G6070">
        <v>53.6</v>
      </c>
      <c r="H6070">
        <v>30.1</v>
      </c>
      <c r="I6070">
        <v>7</v>
      </c>
      <c r="J6070" t="s">
        <v>27</v>
      </c>
    </row>
    <row r="6071" spans="1:10" x14ac:dyDescent="0.25">
      <c r="A6071" s="1">
        <v>45088</v>
      </c>
      <c r="B6071" s="7">
        <v>0.78125</v>
      </c>
      <c r="C6071" s="7">
        <v>0.75</v>
      </c>
      <c r="D6071" s="8">
        <f>Weather[[#This Row],[Date]]+Weather[[#This Row],[WeatherHourlyBuckets]]</f>
        <v>45088.75</v>
      </c>
      <c r="E6071">
        <v>57.2</v>
      </c>
      <c r="F6071">
        <v>87.75</v>
      </c>
      <c r="G6071">
        <v>53.6</v>
      </c>
      <c r="H6071">
        <v>30.1</v>
      </c>
      <c r="I6071">
        <v>8</v>
      </c>
      <c r="J6071" t="s">
        <v>27</v>
      </c>
    </row>
    <row r="6072" spans="1:10" x14ac:dyDescent="0.25">
      <c r="A6072" s="1">
        <v>45088</v>
      </c>
      <c r="B6072" s="7">
        <v>0.77777777777777779</v>
      </c>
      <c r="C6072" s="7">
        <v>0.75</v>
      </c>
      <c r="D6072" s="8">
        <f>Weather[[#This Row],[Date]]+Weather[[#This Row],[WeatherHourlyBuckets]]</f>
        <v>45088.75</v>
      </c>
      <c r="E6072">
        <v>57.2</v>
      </c>
      <c r="F6072">
        <v>87.75</v>
      </c>
      <c r="G6072">
        <v>53.6</v>
      </c>
      <c r="H6072">
        <v>30.09</v>
      </c>
      <c r="I6072">
        <v>8</v>
      </c>
      <c r="J6072" t="s">
        <v>27</v>
      </c>
    </row>
    <row r="6073" spans="1:10" x14ac:dyDescent="0.25">
      <c r="A6073" s="1">
        <v>45088</v>
      </c>
      <c r="B6073" s="7">
        <v>0.77430555555555558</v>
      </c>
      <c r="C6073" s="7">
        <v>0.75</v>
      </c>
      <c r="D6073" s="8">
        <f>Weather[[#This Row],[Date]]+Weather[[#This Row],[WeatherHourlyBuckets]]</f>
        <v>45088.75</v>
      </c>
      <c r="E6073">
        <v>57.2</v>
      </c>
      <c r="F6073">
        <v>87.75</v>
      </c>
      <c r="G6073">
        <v>53.6</v>
      </c>
      <c r="H6073">
        <v>30.09</v>
      </c>
      <c r="I6073">
        <v>5</v>
      </c>
      <c r="J6073" t="s">
        <v>21</v>
      </c>
    </row>
    <row r="6074" spans="1:10" x14ac:dyDescent="0.25">
      <c r="A6074" s="1">
        <v>45088</v>
      </c>
      <c r="B6074" s="7">
        <v>0.77083333333333337</v>
      </c>
      <c r="C6074" s="7">
        <v>0.75</v>
      </c>
      <c r="D6074" s="8">
        <f>Weather[[#This Row],[Date]]+Weather[[#This Row],[WeatherHourlyBuckets]]</f>
        <v>45088.75</v>
      </c>
      <c r="E6074">
        <v>57.2</v>
      </c>
      <c r="F6074">
        <v>87.75</v>
      </c>
      <c r="G6074">
        <v>53.6</v>
      </c>
      <c r="H6074">
        <v>30.08</v>
      </c>
      <c r="I6074">
        <v>5</v>
      </c>
      <c r="J6074" t="s">
        <v>11</v>
      </c>
    </row>
    <row r="6075" spans="1:10" x14ac:dyDescent="0.25">
      <c r="A6075" s="1">
        <v>45088</v>
      </c>
      <c r="B6075" s="7">
        <v>0.75</v>
      </c>
      <c r="C6075" s="7">
        <v>0.75</v>
      </c>
      <c r="D6075" s="8">
        <f>Weather[[#This Row],[Date]]+Weather[[#This Row],[WeatherHourlyBuckets]]</f>
        <v>45088.75</v>
      </c>
      <c r="E6075">
        <v>57.2</v>
      </c>
      <c r="F6075">
        <v>87.75</v>
      </c>
      <c r="G6075">
        <v>53.6</v>
      </c>
      <c r="H6075">
        <v>30.09</v>
      </c>
      <c r="I6075">
        <v>6</v>
      </c>
      <c r="J6075" t="s">
        <v>12</v>
      </c>
    </row>
    <row r="6076" spans="1:10" x14ac:dyDescent="0.25">
      <c r="A6076" s="1">
        <v>45088</v>
      </c>
      <c r="B6076" s="7">
        <v>0.74652777777777779</v>
      </c>
      <c r="C6076" s="7">
        <v>0.70833333333333337</v>
      </c>
      <c r="D6076" s="8">
        <f>Weather[[#This Row],[Date]]+Weather[[#This Row],[WeatherHourlyBuckets]]</f>
        <v>45088.708333333336</v>
      </c>
      <c r="E6076">
        <v>57.2</v>
      </c>
      <c r="F6076">
        <v>87.75</v>
      </c>
      <c r="G6076">
        <v>53.6</v>
      </c>
      <c r="H6076">
        <v>30.09</v>
      </c>
      <c r="I6076">
        <v>4</v>
      </c>
      <c r="J6076" t="s">
        <v>24</v>
      </c>
    </row>
    <row r="6077" spans="1:10" x14ac:dyDescent="0.25">
      <c r="A6077" s="1">
        <v>45088</v>
      </c>
      <c r="B6077" s="7">
        <v>0.73958333333333337</v>
      </c>
      <c r="C6077" s="7">
        <v>0.70833333333333337</v>
      </c>
      <c r="D6077" s="8">
        <f>Weather[[#This Row],[Date]]+Weather[[#This Row],[WeatherHourlyBuckets]]</f>
        <v>45088.708333333336</v>
      </c>
      <c r="E6077">
        <v>57.2</v>
      </c>
      <c r="F6077">
        <v>87.75</v>
      </c>
      <c r="G6077">
        <v>53.6</v>
      </c>
      <c r="H6077">
        <v>30.1</v>
      </c>
      <c r="I6077">
        <v>6</v>
      </c>
      <c r="J6077" t="s">
        <v>11</v>
      </c>
    </row>
    <row r="6078" spans="1:10" x14ac:dyDescent="0.25">
      <c r="A6078" s="1">
        <v>45088</v>
      </c>
      <c r="B6078" s="7">
        <v>0.70833333333333337</v>
      </c>
      <c r="C6078" s="7">
        <v>0.70833333333333337</v>
      </c>
      <c r="D6078" s="8">
        <f>Weather[[#This Row],[Date]]+Weather[[#This Row],[WeatherHourlyBuckets]]</f>
        <v>45088.708333333336</v>
      </c>
      <c r="E6078">
        <v>57.2</v>
      </c>
      <c r="F6078">
        <v>87.75</v>
      </c>
      <c r="G6078">
        <v>53.6</v>
      </c>
      <c r="H6078">
        <v>30.09</v>
      </c>
      <c r="I6078">
        <v>7</v>
      </c>
      <c r="J6078" t="s">
        <v>13</v>
      </c>
    </row>
    <row r="6079" spans="1:10" x14ac:dyDescent="0.25">
      <c r="A6079" s="1">
        <v>45088</v>
      </c>
      <c r="B6079" s="7">
        <v>0.70486111111111116</v>
      </c>
      <c r="C6079" s="7">
        <v>0.66666666666666663</v>
      </c>
      <c r="D6079" s="8">
        <f>Weather[[#This Row],[Date]]+Weather[[#This Row],[WeatherHourlyBuckets]]</f>
        <v>45088.666666666664</v>
      </c>
      <c r="E6079">
        <v>57.2</v>
      </c>
      <c r="F6079">
        <v>87.75</v>
      </c>
      <c r="G6079">
        <v>53.6</v>
      </c>
      <c r="H6079">
        <v>30.09</v>
      </c>
      <c r="I6079">
        <v>7</v>
      </c>
      <c r="J6079" t="s">
        <v>25</v>
      </c>
    </row>
    <row r="6080" spans="1:10" x14ac:dyDescent="0.25">
      <c r="A6080" s="1">
        <v>45088</v>
      </c>
      <c r="B6080" s="7">
        <v>0.66666666666666663</v>
      </c>
      <c r="C6080" s="7">
        <v>0.66666666666666663</v>
      </c>
      <c r="D6080" s="8">
        <f>Weather[[#This Row],[Date]]+Weather[[#This Row],[WeatherHourlyBuckets]]</f>
        <v>45088.666666666664</v>
      </c>
      <c r="E6080">
        <v>57.2</v>
      </c>
      <c r="F6080">
        <v>87.75</v>
      </c>
      <c r="G6080">
        <v>53.6</v>
      </c>
      <c r="H6080">
        <v>30.12</v>
      </c>
      <c r="I6080">
        <v>5</v>
      </c>
      <c r="J6080" t="s">
        <v>19</v>
      </c>
    </row>
    <row r="6081" spans="1:10" x14ac:dyDescent="0.25">
      <c r="A6081" s="1">
        <v>45088</v>
      </c>
      <c r="B6081" s="7">
        <v>0.99652777777777779</v>
      </c>
      <c r="C6081" s="7">
        <v>0.95833333333333337</v>
      </c>
      <c r="D6081" s="8">
        <f>Weather[[#This Row],[Date]]+Weather[[#This Row],[WeatherHourlyBuckets]]</f>
        <v>45088.958333333336</v>
      </c>
      <c r="E6081">
        <v>53.6</v>
      </c>
      <c r="F6081">
        <v>87.57</v>
      </c>
      <c r="G6081">
        <v>50</v>
      </c>
      <c r="H6081">
        <v>30.12</v>
      </c>
      <c r="I6081">
        <v>4</v>
      </c>
      <c r="J6081" t="s">
        <v>18</v>
      </c>
    </row>
    <row r="6082" spans="1:10" x14ac:dyDescent="0.25">
      <c r="A6082" s="1">
        <v>45088</v>
      </c>
      <c r="B6082" s="7">
        <v>0.99305555555555558</v>
      </c>
      <c r="C6082" s="7">
        <v>0.95833333333333337</v>
      </c>
      <c r="D6082" s="8">
        <f>Weather[[#This Row],[Date]]+Weather[[#This Row],[WeatherHourlyBuckets]]</f>
        <v>45088.958333333336</v>
      </c>
      <c r="E6082">
        <v>53.6</v>
      </c>
      <c r="F6082">
        <v>87.57</v>
      </c>
      <c r="G6082">
        <v>50</v>
      </c>
      <c r="H6082">
        <v>30.13</v>
      </c>
      <c r="I6082">
        <v>5</v>
      </c>
      <c r="J6082" t="s">
        <v>18</v>
      </c>
    </row>
    <row r="6083" spans="1:10" x14ac:dyDescent="0.25">
      <c r="A6083" s="1">
        <v>45088</v>
      </c>
      <c r="B6083" s="7">
        <v>0.96527777777777779</v>
      </c>
      <c r="C6083" s="7">
        <v>0.95833333333333337</v>
      </c>
      <c r="D6083" s="8">
        <f>Weather[[#This Row],[Date]]+Weather[[#This Row],[WeatherHourlyBuckets]]</f>
        <v>45088.958333333336</v>
      </c>
      <c r="E6083">
        <v>51.8</v>
      </c>
      <c r="F6083">
        <v>93.55</v>
      </c>
      <c r="G6083">
        <v>50</v>
      </c>
      <c r="H6083">
        <v>30.11</v>
      </c>
      <c r="I6083">
        <v>11</v>
      </c>
      <c r="J6083" t="s">
        <v>11</v>
      </c>
    </row>
    <row r="6084" spans="1:10" x14ac:dyDescent="0.25">
      <c r="A6084" s="1">
        <v>45088</v>
      </c>
      <c r="B6084" s="7">
        <v>0.96180555555555558</v>
      </c>
      <c r="C6084" s="7">
        <v>0.95833333333333337</v>
      </c>
      <c r="D6084" s="8">
        <f>Weather[[#This Row],[Date]]+Weather[[#This Row],[WeatherHourlyBuckets]]</f>
        <v>45088.958333333336</v>
      </c>
      <c r="E6084">
        <v>51.8</v>
      </c>
      <c r="F6084">
        <v>93.55</v>
      </c>
      <c r="G6084">
        <v>50</v>
      </c>
      <c r="H6084">
        <v>30.11</v>
      </c>
      <c r="I6084">
        <v>10</v>
      </c>
      <c r="J6084" t="s">
        <v>11</v>
      </c>
    </row>
    <row r="6085" spans="1:10" x14ac:dyDescent="0.25">
      <c r="A6085" s="1">
        <v>45088</v>
      </c>
      <c r="B6085" s="7">
        <v>0.95833333333333337</v>
      </c>
      <c r="C6085" s="7">
        <v>0.95833333333333337</v>
      </c>
      <c r="D6085" s="8">
        <f>Weather[[#This Row],[Date]]+Weather[[#This Row],[WeatherHourlyBuckets]]</f>
        <v>45088.958333333336</v>
      </c>
      <c r="E6085">
        <v>51.8</v>
      </c>
      <c r="F6085">
        <v>93.55</v>
      </c>
      <c r="G6085">
        <v>50</v>
      </c>
      <c r="H6085">
        <v>30.12</v>
      </c>
      <c r="I6085">
        <v>9</v>
      </c>
      <c r="J6085" t="s">
        <v>11</v>
      </c>
    </row>
    <row r="6086" spans="1:10" x14ac:dyDescent="0.25">
      <c r="A6086" s="1">
        <v>45088</v>
      </c>
      <c r="B6086" s="7">
        <v>0.95486111111111116</v>
      </c>
      <c r="C6086" s="7">
        <v>0.91666666666666663</v>
      </c>
      <c r="D6086" s="8">
        <f>Weather[[#This Row],[Date]]+Weather[[#This Row],[WeatherHourlyBuckets]]</f>
        <v>45088.916666666664</v>
      </c>
      <c r="E6086">
        <v>51.8</v>
      </c>
      <c r="F6086">
        <v>93.55</v>
      </c>
      <c r="G6086">
        <v>50</v>
      </c>
      <c r="H6086">
        <v>30.13</v>
      </c>
      <c r="I6086">
        <v>9</v>
      </c>
      <c r="J6086" t="s">
        <v>11</v>
      </c>
    </row>
    <row r="6087" spans="1:10" x14ac:dyDescent="0.25">
      <c r="A6087" s="1">
        <v>45088</v>
      </c>
      <c r="B6087" s="7">
        <v>0.92708333333333337</v>
      </c>
      <c r="C6087" s="7">
        <v>0.91666666666666663</v>
      </c>
      <c r="D6087" s="8">
        <f>Weather[[#This Row],[Date]]+Weather[[#This Row],[WeatherHourlyBuckets]]</f>
        <v>45088.916666666664</v>
      </c>
      <c r="E6087">
        <v>53.6</v>
      </c>
      <c r="F6087">
        <v>87.57</v>
      </c>
      <c r="G6087">
        <v>50</v>
      </c>
      <c r="H6087">
        <v>30.13</v>
      </c>
      <c r="I6087">
        <v>7</v>
      </c>
      <c r="J6087" t="s">
        <v>12</v>
      </c>
    </row>
    <row r="6088" spans="1:10" x14ac:dyDescent="0.25">
      <c r="A6088" s="1">
        <v>45088</v>
      </c>
      <c r="B6088" s="7">
        <v>0.92361111111111116</v>
      </c>
      <c r="C6088" s="7">
        <v>0.91666666666666663</v>
      </c>
      <c r="D6088" s="8">
        <f>Weather[[#This Row],[Date]]+Weather[[#This Row],[WeatherHourlyBuckets]]</f>
        <v>45088.916666666664</v>
      </c>
      <c r="E6088">
        <v>53.6</v>
      </c>
      <c r="F6088">
        <v>87.57</v>
      </c>
      <c r="G6088">
        <v>50</v>
      </c>
      <c r="H6088">
        <v>30.14</v>
      </c>
      <c r="I6088">
        <v>7</v>
      </c>
      <c r="J6088" t="s">
        <v>11</v>
      </c>
    </row>
    <row r="6089" spans="1:10" x14ac:dyDescent="0.25">
      <c r="A6089" s="1">
        <v>45088</v>
      </c>
      <c r="B6089" s="7">
        <v>0.92013888888888884</v>
      </c>
      <c r="C6089" s="7">
        <v>0.91666666666666663</v>
      </c>
      <c r="D6089" s="8">
        <f>Weather[[#This Row],[Date]]+Weather[[#This Row],[WeatherHourlyBuckets]]</f>
        <v>45088.916666666664</v>
      </c>
      <c r="E6089">
        <v>53.6</v>
      </c>
      <c r="F6089">
        <v>87.57</v>
      </c>
      <c r="G6089">
        <v>50</v>
      </c>
      <c r="H6089">
        <v>30.14</v>
      </c>
      <c r="I6089">
        <v>10</v>
      </c>
      <c r="J6089" t="s">
        <v>21</v>
      </c>
    </row>
    <row r="6090" spans="1:10" x14ac:dyDescent="0.25">
      <c r="A6090" s="1">
        <v>45088</v>
      </c>
      <c r="B6090" s="7">
        <v>0.91666666666666663</v>
      </c>
      <c r="C6090" s="7">
        <v>0.91666666666666663</v>
      </c>
      <c r="D6090" s="8">
        <f>Weather[[#This Row],[Date]]+Weather[[#This Row],[WeatherHourlyBuckets]]</f>
        <v>45088.916666666664</v>
      </c>
      <c r="E6090">
        <v>53.6</v>
      </c>
      <c r="F6090">
        <v>87.57</v>
      </c>
      <c r="G6090">
        <v>50</v>
      </c>
      <c r="H6090">
        <v>30.14</v>
      </c>
      <c r="I6090">
        <v>8</v>
      </c>
      <c r="J6090" t="s">
        <v>21</v>
      </c>
    </row>
    <row r="6091" spans="1:10" x14ac:dyDescent="0.25">
      <c r="A6091" s="1">
        <v>45088</v>
      </c>
      <c r="B6091" s="7">
        <v>0.91319444444444442</v>
      </c>
      <c r="C6091" s="7">
        <v>0.875</v>
      </c>
      <c r="D6091" s="8">
        <f>Weather[[#This Row],[Date]]+Weather[[#This Row],[WeatherHourlyBuckets]]</f>
        <v>45088.875</v>
      </c>
      <c r="E6091">
        <v>53.6</v>
      </c>
      <c r="F6091">
        <v>87.57</v>
      </c>
      <c r="G6091">
        <v>50</v>
      </c>
      <c r="H6091">
        <v>30.14</v>
      </c>
      <c r="I6091">
        <v>10</v>
      </c>
      <c r="J6091" t="s">
        <v>21</v>
      </c>
    </row>
    <row r="6092" spans="1:10" x14ac:dyDescent="0.25">
      <c r="A6092" s="1">
        <v>45088</v>
      </c>
      <c r="B6092" s="7">
        <v>0.61111111111111116</v>
      </c>
      <c r="C6092" s="7">
        <v>0.58333333333333337</v>
      </c>
      <c r="D6092" s="8">
        <f>Weather[[#This Row],[Date]]+Weather[[#This Row],[WeatherHourlyBuckets]]</f>
        <v>45088.583333333336</v>
      </c>
      <c r="E6092">
        <v>62.6</v>
      </c>
      <c r="F6092">
        <v>63.42</v>
      </c>
      <c r="G6092">
        <v>50</v>
      </c>
      <c r="H6092">
        <v>30.08</v>
      </c>
      <c r="I6092">
        <v>9</v>
      </c>
      <c r="J6092" t="s">
        <v>13</v>
      </c>
    </row>
    <row r="6093" spans="1:10" x14ac:dyDescent="0.25">
      <c r="A6093" s="1">
        <v>45088</v>
      </c>
      <c r="B6093" s="7">
        <v>0.57291666666666663</v>
      </c>
      <c r="C6093" s="7">
        <v>0.54166666666666663</v>
      </c>
      <c r="D6093" s="8">
        <f>Weather[[#This Row],[Date]]+Weather[[#This Row],[WeatherHourlyBuckets]]</f>
        <v>45088.541666666664</v>
      </c>
      <c r="E6093">
        <v>64.400000000000006</v>
      </c>
      <c r="F6093">
        <v>59.54</v>
      </c>
      <c r="G6093">
        <v>50</v>
      </c>
      <c r="H6093">
        <v>30.1</v>
      </c>
      <c r="I6093">
        <v>9</v>
      </c>
      <c r="J6093" t="s">
        <v>22</v>
      </c>
    </row>
    <row r="6094" spans="1:10" x14ac:dyDescent="0.25">
      <c r="A6094" s="1">
        <v>45088</v>
      </c>
      <c r="B6094" s="7">
        <v>0.56944444444444442</v>
      </c>
      <c r="C6094" s="7">
        <v>0.54166666666666663</v>
      </c>
      <c r="D6094" s="8">
        <f>Weather[[#This Row],[Date]]+Weather[[#This Row],[WeatherHourlyBuckets]]</f>
        <v>45088.541666666664</v>
      </c>
      <c r="E6094">
        <v>64.400000000000006</v>
      </c>
      <c r="F6094">
        <v>59.54</v>
      </c>
      <c r="G6094">
        <v>50</v>
      </c>
      <c r="H6094">
        <v>30.1</v>
      </c>
      <c r="I6094">
        <v>4</v>
      </c>
      <c r="J6094" t="s">
        <v>25</v>
      </c>
    </row>
    <row r="6095" spans="1:10" x14ac:dyDescent="0.25">
      <c r="A6095" s="1">
        <v>45088</v>
      </c>
      <c r="B6095" s="7">
        <v>0.56597222222222221</v>
      </c>
      <c r="C6095" s="7">
        <v>0.54166666666666663</v>
      </c>
      <c r="D6095" s="8">
        <f>Weather[[#This Row],[Date]]+Weather[[#This Row],[WeatherHourlyBuckets]]</f>
        <v>45088.541666666664</v>
      </c>
      <c r="E6095">
        <v>64.400000000000006</v>
      </c>
      <c r="F6095">
        <v>59.54</v>
      </c>
      <c r="G6095">
        <v>50</v>
      </c>
      <c r="H6095">
        <v>30.1</v>
      </c>
      <c r="I6095">
        <v>4</v>
      </c>
      <c r="J6095" t="s">
        <v>12</v>
      </c>
    </row>
    <row r="6096" spans="1:10" x14ac:dyDescent="0.25">
      <c r="A6096" s="1">
        <v>45088</v>
      </c>
      <c r="B6096" s="7">
        <v>0.5625</v>
      </c>
      <c r="C6096" s="7">
        <v>0.54166666666666663</v>
      </c>
      <c r="D6096" s="8">
        <f>Weather[[#This Row],[Date]]+Weather[[#This Row],[WeatherHourlyBuckets]]</f>
        <v>45088.541666666664</v>
      </c>
      <c r="E6096">
        <v>64.400000000000006</v>
      </c>
      <c r="F6096">
        <v>59.54</v>
      </c>
      <c r="G6096">
        <v>50</v>
      </c>
      <c r="H6096">
        <v>30.1</v>
      </c>
      <c r="I6096">
        <v>7</v>
      </c>
      <c r="J6096" t="s">
        <v>12</v>
      </c>
    </row>
    <row r="6097" spans="1:10" x14ac:dyDescent="0.25">
      <c r="A6097" s="1">
        <v>45088</v>
      </c>
      <c r="B6097" s="7">
        <v>0.54513888888888884</v>
      </c>
      <c r="C6097" s="7">
        <v>0.54166666666666663</v>
      </c>
      <c r="D6097" s="8">
        <f>Weather[[#This Row],[Date]]+Weather[[#This Row],[WeatherHourlyBuckets]]</f>
        <v>45088.541666666664</v>
      </c>
      <c r="E6097">
        <v>62.6</v>
      </c>
      <c r="F6097">
        <v>63.42</v>
      </c>
      <c r="G6097">
        <v>50</v>
      </c>
      <c r="H6097">
        <v>30.11</v>
      </c>
      <c r="I6097">
        <v>9</v>
      </c>
      <c r="J6097" t="s">
        <v>22</v>
      </c>
    </row>
    <row r="6098" spans="1:10" x14ac:dyDescent="0.25">
      <c r="A6098" s="1">
        <v>45088</v>
      </c>
      <c r="B6098" s="7">
        <v>0.54166666666666663</v>
      </c>
      <c r="C6098" s="7">
        <v>0.54166666666666663</v>
      </c>
      <c r="D6098" s="8">
        <f>Weather[[#This Row],[Date]]+Weather[[#This Row],[WeatherHourlyBuckets]]</f>
        <v>45088.541666666664</v>
      </c>
      <c r="E6098">
        <v>62.6</v>
      </c>
      <c r="F6098">
        <v>63.42</v>
      </c>
      <c r="G6098">
        <v>50</v>
      </c>
      <c r="H6098">
        <v>30.11</v>
      </c>
      <c r="I6098">
        <v>9</v>
      </c>
      <c r="J6098" t="s">
        <v>22</v>
      </c>
    </row>
    <row r="6099" spans="1:10" x14ac:dyDescent="0.25">
      <c r="A6099" s="1">
        <v>45088</v>
      </c>
      <c r="B6099" s="7">
        <v>0.53819444444444442</v>
      </c>
      <c r="C6099" s="7">
        <v>0.5</v>
      </c>
      <c r="D6099" s="8">
        <f>Weather[[#This Row],[Date]]+Weather[[#This Row],[WeatherHourlyBuckets]]</f>
        <v>45088.5</v>
      </c>
      <c r="E6099">
        <v>64.400000000000006</v>
      </c>
      <c r="F6099">
        <v>59.54</v>
      </c>
      <c r="G6099">
        <v>50</v>
      </c>
      <c r="H6099">
        <v>30.12</v>
      </c>
      <c r="I6099">
        <v>6</v>
      </c>
      <c r="J6099" t="s">
        <v>22</v>
      </c>
    </row>
    <row r="6100" spans="1:10" x14ac:dyDescent="0.25">
      <c r="A6100" s="1">
        <v>45088</v>
      </c>
      <c r="B6100" s="7">
        <v>0.53680555555555554</v>
      </c>
      <c r="C6100" s="7">
        <v>0.5</v>
      </c>
      <c r="D6100" s="8">
        <f>Weather[[#This Row],[Date]]+Weather[[#This Row],[WeatherHourlyBuckets]]</f>
        <v>45088.5</v>
      </c>
      <c r="E6100">
        <v>64.040000000000006</v>
      </c>
      <c r="F6100">
        <v>60.29</v>
      </c>
      <c r="G6100">
        <v>50</v>
      </c>
      <c r="H6100">
        <v>30.12</v>
      </c>
      <c r="I6100">
        <v>6</v>
      </c>
      <c r="J6100" t="s">
        <v>22</v>
      </c>
    </row>
    <row r="6101" spans="1:10" x14ac:dyDescent="0.25">
      <c r="A6101" s="1">
        <v>45088</v>
      </c>
      <c r="B6101" s="7">
        <v>0.53472222222222221</v>
      </c>
      <c r="C6101" s="7">
        <v>0.5</v>
      </c>
      <c r="D6101" s="8">
        <f>Weather[[#This Row],[Date]]+Weather[[#This Row],[WeatherHourlyBuckets]]</f>
        <v>45088.5</v>
      </c>
      <c r="E6101">
        <v>64.400000000000006</v>
      </c>
      <c r="F6101">
        <v>59.54</v>
      </c>
      <c r="G6101">
        <v>50</v>
      </c>
      <c r="H6101">
        <v>30.12</v>
      </c>
      <c r="I6101">
        <v>8</v>
      </c>
      <c r="J6101" t="s">
        <v>13</v>
      </c>
    </row>
    <row r="6102" spans="1:10" x14ac:dyDescent="0.25">
      <c r="A6102" s="1">
        <v>45088</v>
      </c>
      <c r="B6102" s="7">
        <v>0.53125</v>
      </c>
      <c r="C6102" s="7">
        <v>0.5</v>
      </c>
      <c r="D6102" s="8">
        <f>Weather[[#This Row],[Date]]+Weather[[#This Row],[WeatherHourlyBuckets]]</f>
        <v>45088.5</v>
      </c>
      <c r="E6102">
        <v>64.400000000000006</v>
      </c>
      <c r="F6102">
        <v>59.54</v>
      </c>
      <c r="G6102">
        <v>50</v>
      </c>
      <c r="H6102">
        <v>30.12</v>
      </c>
      <c r="I6102">
        <v>6</v>
      </c>
      <c r="J6102" t="s">
        <v>13</v>
      </c>
    </row>
    <row r="6103" spans="1:10" x14ac:dyDescent="0.25">
      <c r="A6103" s="1">
        <v>45088</v>
      </c>
      <c r="B6103" s="7">
        <v>0.52777777777777779</v>
      </c>
      <c r="C6103" s="7">
        <v>0.5</v>
      </c>
      <c r="D6103" s="8">
        <f>Weather[[#This Row],[Date]]+Weather[[#This Row],[WeatherHourlyBuckets]]</f>
        <v>45088.5</v>
      </c>
      <c r="E6103">
        <v>64.400000000000006</v>
      </c>
      <c r="F6103">
        <v>59.54</v>
      </c>
      <c r="G6103">
        <v>50</v>
      </c>
      <c r="H6103">
        <v>30.12</v>
      </c>
      <c r="I6103">
        <v>7</v>
      </c>
      <c r="J6103" t="s">
        <v>13</v>
      </c>
    </row>
    <row r="6104" spans="1:10" x14ac:dyDescent="0.25">
      <c r="A6104" s="1">
        <v>45088</v>
      </c>
      <c r="B6104" s="7">
        <v>0.52430555555555558</v>
      </c>
      <c r="C6104" s="7">
        <v>0.5</v>
      </c>
      <c r="D6104" s="8">
        <f>Weather[[#This Row],[Date]]+Weather[[#This Row],[WeatherHourlyBuckets]]</f>
        <v>45088.5</v>
      </c>
      <c r="E6104">
        <v>64.400000000000006</v>
      </c>
      <c r="F6104">
        <v>59.54</v>
      </c>
      <c r="G6104">
        <v>50</v>
      </c>
      <c r="H6104">
        <v>30.12</v>
      </c>
      <c r="I6104">
        <v>8</v>
      </c>
      <c r="J6104" t="s">
        <v>13</v>
      </c>
    </row>
    <row r="6105" spans="1:10" x14ac:dyDescent="0.25">
      <c r="A6105" s="1">
        <v>45088</v>
      </c>
      <c r="B6105" s="7">
        <v>0.52083333333333337</v>
      </c>
      <c r="C6105" s="7">
        <v>0.5</v>
      </c>
      <c r="D6105" s="8">
        <f>Weather[[#This Row],[Date]]+Weather[[#This Row],[WeatherHourlyBuckets]]</f>
        <v>45088.5</v>
      </c>
      <c r="E6105">
        <v>62.6</v>
      </c>
      <c r="F6105">
        <v>63.42</v>
      </c>
      <c r="G6105">
        <v>50</v>
      </c>
      <c r="H6105">
        <v>30.12</v>
      </c>
      <c r="I6105">
        <v>4</v>
      </c>
      <c r="J6105" t="s">
        <v>13</v>
      </c>
    </row>
    <row r="6106" spans="1:10" x14ac:dyDescent="0.25">
      <c r="A6106" s="1">
        <v>45088</v>
      </c>
      <c r="B6106" s="7">
        <v>0.50347222222222221</v>
      </c>
      <c r="C6106" s="7">
        <v>0.5</v>
      </c>
      <c r="D6106" s="8">
        <f>Weather[[#This Row],[Date]]+Weather[[#This Row],[WeatherHourlyBuckets]]</f>
        <v>45088.5</v>
      </c>
      <c r="E6106">
        <v>64.400000000000006</v>
      </c>
      <c r="F6106">
        <v>59.54</v>
      </c>
      <c r="G6106">
        <v>50</v>
      </c>
      <c r="H6106">
        <v>30.13</v>
      </c>
      <c r="I6106">
        <v>7</v>
      </c>
      <c r="J6106" t="s">
        <v>13</v>
      </c>
    </row>
    <row r="6107" spans="1:10" x14ac:dyDescent="0.25">
      <c r="A6107" s="1">
        <v>45088</v>
      </c>
      <c r="B6107" s="7">
        <v>0.5</v>
      </c>
      <c r="C6107" s="7">
        <v>0.5</v>
      </c>
      <c r="D6107" s="8">
        <f>Weather[[#This Row],[Date]]+Weather[[#This Row],[WeatherHourlyBuckets]]</f>
        <v>45088.5</v>
      </c>
      <c r="E6107">
        <v>62.6</v>
      </c>
      <c r="F6107">
        <v>63.42</v>
      </c>
      <c r="G6107">
        <v>50</v>
      </c>
      <c r="H6107">
        <v>30.13</v>
      </c>
      <c r="I6107">
        <v>6</v>
      </c>
      <c r="J6107" t="s">
        <v>13</v>
      </c>
    </row>
    <row r="6108" spans="1:10" x14ac:dyDescent="0.25">
      <c r="A6108" s="1">
        <v>45088</v>
      </c>
      <c r="B6108" s="7">
        <v>0.49652777777777779</v>
      </c>
      <c r="C6108" s="7">
        <v>0.45833333333333331</v>
      </c>
      <c r="D6108" s="8">
        <f>Weather[[#This Row],[Date]]+Weather[[#This Row],[WeatherHourlyBuckets]]</f>
        <v>45088.458333333336</v>
      </c>
      <c r="E6108">
        <v>62.6</v>
      </c>
      <c r="F6108">
        <v>63.42</v>
      </c>
      <c r="G6108">
        <v>50</v>
      </c>
      <c r="H6108">
        <v>30.13</v>
      </c>
      <c r="I6108">
        <v>6</v>
      </c>
      <c r="J6108" t="s">
        <v>23</v>
      </c>
    </row>
    <row r="6109" spans="1:10" x14ac:dyDescent="0.25">
      <c r="A6109" s="1">
        <v>45088</v>
      </c>
      <c r="B6109" s="7">
        <v>0.49513888888888891</v>
      </c>
      <c r="C6109" s="7">
        <v>0.45833333333333331</v>
      </c>
      <c r="D6109" s="8">
        <f>Weather[[#This Row],[Date]]+Weather[[#This Row],[WeatherHourlyBuckets]]</f>
        <v>45088.458333333336</v>
      </c>
      <c r="E6109">
        <v>62.06</v>
      </c>
      <c r="F6109">
        <v>64.63</v>
      </c>
      <c r="G6109">
        <v>50</v>
      </c>
      <c r="H6109">
        <v>30.13</v>
      </c>
      <c r="I6109">
        <v>5</v>
      </c>
      <c r="J6109" t="s">
        <v>13</v>
      </c>
    </row>
    <row r="6110" spans="1:10" x14ac:dyDescent="0.25">
      <c r="A6110" s="1">
        <v>45088</v>
      </c>
      <c r="B6110" s="7">
        <v>0.4861111111111111</v>
      </c>
      <c r="C6110" s="7">
        <v>0.45833333333333331</v>
      </c>
      <c r="D6110" s="8">
        <f>Weather[[#This Row],[Date]]+Weather[[#This Row],[WeatherHourlyBuckets]]</f>
        <v>45088.458333333336</v>
      </c>
      <c r="E6110">
        <v>62.6</v>
      </c>
      <c r="F6110">
        <v>63.42</v>
      </c>
      <c r="G6110">
        <v>50</v>
      </c>
      <c r="H6110">
        <v>30.13</v>
      </c>
      <c r="I6110">
        <v>5</v>
      </c>
      <c r="J6110" t="s">
        <v>13</v>
      </c>
    </row>
    <row r="6111" spans="1:10" x14ac:dyDescent="0.25">
      <c r="A6111" s="1">
        <v>45088</v>
      </c>
      <c r="B6111" s="7">
        <v>0.46527777777777779</v>
      </c>
      <c r="C6111" s="7">
        <v>0.45833333333333331</v>
      </c>
      <c r="D6111" s="8">
        <f>Weather[[#This Row],[Date]]+Weather[[#This Row],[WeatherHourlyBuckets]]</f>
        <v>45088.458333333336</v>
      </c>
      <c r="E6111">
        <v>60.8</v>
      </c>
      <c r="F6111">
        <v>67.569999999999993</v>
      </c>
      <c r="G6111">
        <v>50</v>
      </c>
      <c r="H6111">
        <v>30.14</v>
      </c>
      <c r="I6111">
        <v>7</v>
      </c>
      <c r="J6111" t="s">
        <v>13</v>
      </c>
    </row>
    <row r="6112" spans="1:10" x14ac:dyDescent="0.25">
      <c r="A6112" s="1">
        <v>45088</v>
      </c>
      <c r="B6112" s="7">
        <v>0.46180555555555558</v>
      </c>
      <c r="C6112" s="7">
        <v>0.45833333333333331</v>
      </c>
      <c r="D6112" s="8">
        <f>Weather[[#This Row],[Date]]+Weather[[#This Row],[WeatherHourlyBuckets]]</f>
        <v>45088.458333333336</v>
      </c>
      <c r="E6112">
        <v>62.6</v>
      </c>
      <c r="F6112">
        <v>63.42</v>
      </c>
      <c r="G6112">
        <v>50</v>
      </c>
      <c r="H6112">
        <v>30.14</v>
      </c>
      <c r="I6112">
        <v>7</v>
      </c>
      <c r="J6112" t="s">
        <v>13</v>
      </c>
    </row>
    <row r="6113" spans="1:10" x14ac:dyDescent="0.25">
      <c r="A6113" s="1">
        <v>45088</v>
      </c>
      <c r="B6113" s="7">
        <v>0.45833333333333331</v>
      </c>
      <c r="C6113" s="7">
        <v>0.45833333333333331</v>
      </c>
      <c r="D6113" s="8">
        <f>Weather[[#This Row],[Date]]+Weather[[#This Row],[WeatherHourlyBuckets]]</f>
        <v>45088.458333333336</v>
      </c>
      <c r="E6113">
        <v>62.6</v>
      </c>
      <c r="F6113">
        <v>63.42</v>
      </c>
      <c r="G6113">
        <v>50</v>
      </c>
      <c r="H6113">
        <v>30.14</v>
      </c>
      <c r="I6113">
        <v>6</v>
      </c>
      <c r="J6113" t="s">
        <v>25</v>
      </c>
    </row>
    <row r="6114" spans="1:10" x14ac:dyDescent="0.25">
      <c r="A6114" s="1">
        <v>45088</v>
      </c>
      <c r="B6114" s="7">
        <v>0.4548611111111111</v>
      </c>
      <c r="C6114" s="7">
        <v>0.41666666666666669</v>
      </c>
      <c r="D6114" s="8">
        <f>Weather[[#This Row],[Date]]+Weather[[#This Row],[WeatherHourlyBuckets]]</f>
        <v>45088.416666666664</v>
      </c>
      <c r="E6114">
        <v>62.6</v>
      </c>
      <c r="F6114">
        <v>63.42</v>
      </c>
      <c r="G6114">
        <v>50</v>
      </c>
      <c r="H6114">
        <v>30.14</v>
      </c>
      <c r="I6114">
        <v>7</v>
      </c>
      <c r="J6114" t="s">
        <v>12</v>
      </c>
    </row>
    <row r="6115" spans="1:10" x14ac:dyDescent="0.25">
      <c r="A6115" s="1">
        <v>45088</v>
      </c>
      <c r="B6115" s="7">
        <v>0.45347222222222222</v>
      </c>
      <c r="C6115" s="7">
        <v>0.41666666666666669</v>
      </c>
      <c r="D6115" s="8">
        <f>Weather[[#This Row],[Date]]+Weather[[#This Row],[WeatherHourlyBuckets]]</f>
        <v>45088.416666666664</v>
      </c>
      <c r="E6115">
        <v>62.06</v>
      </c>
      <c r="F6115">
        <v>64.63</v>
      </c>
      <c r="G6115">
        <v>50</v>
      </c>
      <c r="H6115">
        <v>30.14</v>
      </c>
      <c r="I6115">
        <v>9</v>
      </c>
      <c r="J6115" t="s">
        <v>12</v>
      </c>
    </row>
    <row r="6116" spans="1:10" x14ac:dyDescent="0.25">
      <c r="A6116" s="1">
        <v>45088</v>
      </c>
      <c r="B6116" s="7">
        <v>0.4513888888888889</v>
      </c>
      <c r="C6116" s="7">
        <v>0.41666666666666669</v>
      </c>
      <c r="D6116" s="8">
        <f>Weather[[#This Row],[Date]]+Weather[[#This Row],[WeatherHourlyBuckets]]</f>
        <v>45088.416666666664</v>
      </c>
      <c r="E6116">
        <v>60.8</v>
      </c>
      <c r="F6116">
        <v>67.569999999999993</v>
      </c>
      <c r="G6116">
        <v>50</v>
      </c>
      <c r="H6116">
        <v>30.14</v>
      </c>
      <c r="I6116">
        <v>8</v>
      </c>
      <c r="J6116" t="s">
        <v>22</v>
      </c>
    </row>
    <row r="6117" spans="1:10" x14ac:dyDescent="0.25">
      <c r="A6117" s="1">
        <v>45088</v>
      </c>
      <c r="B6117" s="7">
        <v>0.44791666666666669</v>
      </c>
      <c r="C6117" s="7">
        <v>0.41666666666666669</v>
      </c>
      <c r="D6117" s="8">
        <f>Weather[[#This Row],[Date]]+Weather[[#This Row],[WeatherHourlyBuckets]]</f>
        <v>45088.416666666664</v>
      </c>
      <c r="E6117">
        <v>62.6</v>
      </c>
      <c r="F6117">
        <v>63.42</v>
      </c>
      <c r="G6117">
        <v>50</v>
      </c>
      <c r="H6117">
        <v>30.14</v>
      </c>
      <c r="I6117">
        <v>7</v>
      </c>
      <c r="J6117" t="s">
        <v>25</v>
      </c>
    </row>
    <row r="6118" spans="1:10" x14ac:dyDescent="0.25">
      <c r="A6118" s="1">
        <v>45088</v>
      </c>
      <c r="B6118" s="7">
        <v>0.44444444444444442</v>
      </c>
      <c r="C6118" s="7">
        <v>0.41666666666666669</v>
      </c>
      <c r="D6118" s="8">
        <f>Weather[[#This Row],[Date]]+Weather[[#This Row],[WeatherHourlyBuckets]]</f>
        <v>45088.416666666664</v>
      </c>
      <c r="E6118">
        <v>62.6</v>
      </c>
      <c r="F6118">
        <v>63.42</v>
      </c>
      <c r="G6118">
        <v>50</v>
      </c>
      <c r="H6118">
        <v>30.14</v>
      </c>
      <c r="I6118">
        <v>7</v>
      </c>
      <c r="J6118" t="s">
        <v>25</v>
      </c>
    </row>
    <row r="6119" spans="1:10" x14ac:dyDescent="0.25">
      <c r="A6119" s="1">
        <v>45088</v>
      </c>
      <c r="B6119" s="7">
        <v>0.4375</v>
      </c>
      <c r="C6119" s="7">
        <v>0.41666666666666669</v>
      </c>
      <c r="D6119" s="8">
        <f>Weather[[#This Row],[Date]]+Weather[[#This Row],[WeatherHourlyBuckets]]</f>
        <v>45088.416666666664</v>
      </c>
      <c r="E6119">
        <v>60.8</v>
      </c>
      <c r="F6119">
        <v>67.569999999999993</v>
      </c>
      <c r="G6119">
        <v>50</v>
      </c>
      <c r="H6119">
        <v>30.14</v>
      </c>
      <c r="I6119">
        <v>6</v>
      </c>
      <c r="J6119" t="s">
        <v>23</v>
      </c>
    </row>
    <row r="6120" spans="1:10" x14ac:dyDescent="0.25">
      <c r="A6120" s="1">
        <v>45088</v>
      </c>
      <c r="B6120" s="7">
        <v>0.4236111111111111</v>
      </c>
      <c r="C6120" s="7">
        <v>0.41666666666666669</v>
      </c>
      <c r="D6120" s="8">
        <f>Weather[[#This Row],[Date]]+Weather[[#This Row],[WeatherHourlyBuckets]]</f>
        <v>45088.416666666664</v>
      </c>
      <c r="E6120">
        <v>59</v>
      </c>
      <c r="F6120">
        <v>72.040000000000006</v>
      </c>
      <c r="G6120">
        <v>50</v>
      </c>
      <c r="H6120">
        <v>30.14</v>
      </c>
      <c r="I6120">
        <v>6</v>
      </c>
      <c r="J6120" t="s">
        <v>25</v>
      </c>
    </row>
    <row r="6121" spans="1:10" x14ac:dyDescent="0.25">
      <c r="A6121" s="1">
        <v>45088</v>
      </c>
      <c r="B6121" s="7">
        <v>0.41666666666666669</v>
      </c>
      <c r="C6121" s="7">
        <v>0.41666666666666669</v>
      </c>
      <c r="D6121" s="8">
        <f>Weather[[#This Row],[Date]]+Weather[[#This Row],[WeatherHourlyBuckets]]</f>
        <v>45088.416666666664</v>
      </c>
      <c r="E6121">
        <v>60.8</v>
      </c>
      <c r="F6121">
        <v>67.569999999999993</v>
      </c>
      <c r="G6121">
        <v>50</v>
      </c>
      <c r="H6121">
        <v>30.15</v>
      </c>
      <c r="I6121">
        <v>6</v>
      </c>
      <c r="J6121" t="s">
        <v>25</v>
      </c>
    </row>
    <row r="6122" spans="1:10" x14ac:dyDescent="0.25">
      <c r="A6122" s="1">
        <v>45088</v>
      </c>
      <c r="B6122" s="7">
        <v>0.40972222222222221</v>
      </c>
      <c r="C6122" s="7">
        <v>0.375</v>
      </c>
      <c r="D6122" s="8">
        <f>Weather[[#This Row],[Date]]+Weather[[#This Row],[WeatherHourlyBuckets]]</f>
        <v>45088.375</v>
      </c>
      <c r="E6122">
        <v>60.8</v>
      </c>
      <c r="F6122">
        <v>67.569999999999993</v>
      </c>
      <c r="G6122">
        <v>50</v>
      </c>
      <c r="H6122">
        <v>30.15</v>
      </c>
      <c r="I6122">
        <v>4</v>
      </c>
      <c r="J6122" t="s">
        <v>23</v>
      </c>
    </row>
    <row r="6123" spans="1:10" x14ac:dyDescent="0.25">
      <c r="A6123" s="1">
        <v>45088</v>
      </c>
      <c r="B6123" s="7">
        <v>0.74305555555555558</v>
      </c>
      <c r="C6123" s="7">
        <v>0.70833333333333337</v>
      </c>
      <c r="D6123" s="8">
        <f>Weather[[#This Row],[Date]]+Weather[[#This Row],[WeatherHourlyBuckets]]</f>
        <v>45088.708333333336</v>
      </c>
      <c r="E6123">
        <v>57.2</v>
      </c>
      <c r="F6123">
        <v>93.7</v>
      </c>
      <c r="G6123">
        <v>55.4</v>
      </c>
      <c r="H6123">
        <v>30.1</v>
      </c>
      <c r="I6123">
        <v>5</v>
      </c>
      <c r="J6123" t="s">
        <v>24</v>
      </c>
    </row>
    <row r="6124" spans="1:10" x14ac:dyDescent="0.25">
      <c r="A6124" s="1">
        <v>45088</v>
      </c>
      <c r="B6124" s="7">
        <v>0.73611111111111116</v>
      </c>
      <c r="C6124" s="7">
        <v>0.70833333333333337</v>
      </c>
      <c r="D6124" s="8">
        <f>Weather[[#This Row],[Date]]+Weather[[#This Row],[WeatherHourlyBuckets]]</f>
        <v>45088.708333333336</v>
      </c>
      <c r="E6124">
        <v>57.2</v>
      </c>
      <c r="F6124">
        <v>93.7</v>
      </c>
      <c r="G6124">
        <v>55.4</v>
      </c>
      <c r="H6124">
        <v>30.1</v>
      </c>
      <c r="I6124">
        <v>4</v>
      </c>
      <c r="J6124" t="s">
        <v>11</v>
      </c>
    </row>
    <row r="6125" spans="1:10" x14ac:dyDescent="0.25">
      <c r="A6125" s="1">
        <v>45088</v>
      </c>
      <c r="B6125" s="7">
        <v>0.73263888888888884</v>
      </c>
      <c r="C6125" s="7">
        <v>0.70833333333333337</v>
      </c>
      <c r="D6125" s="8">
        <f>Weather[[#This Row],[Date]]+Weather[[#This Row],[WeatherHourlyBuckets]]</f>
        <v>45088.708333333336</v>
      </c>
      <c r="E6125">
        <v>57.2</v>
      </c>
      <c r="F6125">
        <v>93.7</v>
      </c>
      <c r="G6125">
        <v>55.4</v>
      </c>
      <c r="H6125">
        <v>30.1</v>
      </c>
      <c r="I6125">
        <v>4</v>
      </c>
      <c r="J6125" t="s">
        <v>11</v>
      </c>
    </row>
    <row r="6126" spans="1:10" x14ac:dyDescent="0.25">
      <c r="A6126" s="1">
        <v>45088</v>
      </c>
      <c r="B6126" s="7">
        <v>0.72916666666666663</v>
      </c>
      <c r="C6126" s="7">
        <v>0.70833333333333337</v>
      </c>
      <c r="D6126" s="8">
        <f>Weather[[#This Row],[Date]]+Weather[[#This Row],[WeatherHourlyBuckets]]</f>
        <v>45088.708333333336</v>
      </c>
      <c r="E6126">
        <v>57.2</v>
      </c>
      <c r="F6126">
        <v>93.7</v>
      </c>
      <c r="G6126">
        <v>55.4</v>
      </c>
      <c r="H6126">
        <v>30.09</v>
      </c>
      <c r="I6126">
        <v>4</v>
      </c>
      <c r="J6126" t="s">
        <v>11</v>
      </c>
    </row>
    <row r="6127" spans="1:10" x14ac:dyDescent="0.25">
      <c r="A6127" s="1">
        <v>45088</v>
      </c>
      <c r="B6127" s="7">
        <v>0.71527777777777779</v>
      </c>
      <c r="C6127" s="7">
        <v>0.70833333333333337</v>
      </c>
      <c r="D6127" s="8">
        <f>Weather[[#This Row],[Date]]+Weather[[#This Row],[WeatherHourlyBuckets]]</f>
        <v>45088.708333333336</v>
      </c>
      <c r="E6127">
        <v>57.2</v>
      </c>
      <c r="F6127">
        <v>93.7</v>
      </c>
      <c r="G6127">
        <v>55.4</v>
      </c>
      <c r="H6127">
        <v>30.1</v>
      </c>
      <c r="I6127">
        <v>7</v>
      </c>
      <c r="J6127" t="s">
        <v>13</v>
      </c>
    </row>
    <row r="6128" spans="1:10" x14ac:dyDescent="0.25">
      <c r="A6128" s="1">
        <v>45088</v>
      </c>
      <c r="B6128" s="7">
        <v>0.71180555555555558</v>
      </c>
      <c r="C6128" s="7">
        <v>0.70833333333333337</v>
      </c>
      <c r="D6128" s="8">
        <f>Weather[[#This Row],[Date]]+Weather[[#This Row],[WeatherHourlyBuckets]]</f>
        <v>45088.708333333336</v>
      </c>
      <c r="E6128">
        <v>57.2</v>
      </c>
      <c r="F6128">
        <v>93.7</v>
      </c>
      <c r="G6128">
        <v>55.4</v>
      </c>
      <c r="H6128">
        <v>30.1</v>
      </c>
      <c r="I6128">
        <v>5</v>
      </c>
      <c r="J6128" t="s">
        <v>13</v>
      </c>
    </row>
    <row r="6129" spans="1:10" x14ac:dyDescent="0.25">
      <c r="A6129" s="1">
        <v>45088</v>
      </c>
      <c r="B6129" s="7">
        <v>0.79374999999999996</v>
      </c>
      <c r="C6129" s="7">
        <v>0.79166666666666663</v>
      </c>
      <c r="D6129" s="8">
        <f>Weather[[#This Row],[Date]]+Weather[[#This Row],[WeatherHourlyBuckets]]</f>
        <v>45088.791666666664</v>
      </c>
      <c r="E6129">
        <v>57.02</v>
      </c>
      <c r="F6129">
        <v>86.6</v>
      </c>
      <c r="G6129">
        <v>53.06</v>
      </c>
      <c r="H6129">
        <v>30.1</v>
      </c>
      <c r="I6129">
        <v>4</v>
      </c>
      <c r="J6129" t="s">
        <v>21</v>
      </c>
    </row>
    <row r="6130" spans="1:10" x14ac:dyDescent="0.25">
      <c r="A6130" s="1">
        <v>45088</v>
      </c>
      <c r="B6130" s="7">
        <v>0.78680555555555554</v>
      </c>
      <c r="C6130" s="7">
        <v>0.75</v>
      </c>
      <c r="D6130" s="8">
        <f>Weather[[#This Row],[Date]]+Weather[[#This Row],[WeatherHourlyBuckets]]</f>
        <v>45088.75</v>
      </c>
      <c r="E6130">
        <v>57.02</v>
      </c>
      <c r="F6130">
        <v>86.6</v>
      </c>
      <c r="G6130">
        <v>53.06</v>
      </c>
      <c r="H6130">
        <v>30.1</v>
      </c>
      <c r="I6130">
        <v>5</v>
      </c>
      <c r="J6130" t="s">
        <v>27</v>
      </c>
    </row>
    <row r="6131" spans="1:10" x14ac:dyDescent="0.25">
      <c r="A6131" s="1">
        <v>45088</v>
      </c>
      <c r="B6131" s="7">
        <v>0.74513888888888891</v>
      </c>
      <c r="C6131" s="7">
        <v>0.70833333333333337</v>
      </c>
      <c r="D6131" s="8">
        <f>Weather[[#This Row],[Date]]+Weather[[#This Row],[WeatherHourlyBuckets]]</f>
        <v>45088.708333333336</v>
      </c>
      <c r="E6131">
        <v>57.02</v>
      </c>
      <c r="F6131">
        <v>93.09</v>
      </c>
      <c r="G6131">
        <v>55.04</v>
      </c>
      <c r="H6131">
        <v>30.09</v>
      </c>
      <c r="I6131">
        <v>4</v>
      </c>
      <c r="J6131" t="s">
        <v>21</v>
      </c>
    </row>
    <row r="6132" spans="1:10" x14ac:dyDescent="0.25">
      <c r="A6132" s="1">
        <v>45088</v>
      </c>
      <c r="B6132" s="7">
        <v>0.57847222222222228</v>
      </c>
      <c r="C6132" s="7">
        <v>0.54166666666666663</v>
      </c>
      <c r="D6132" s="8">
        <f>Weather[[#This Row],[Date]]+Weather[[#This Row],[WeatherHourlyBuckets]]</f>
        <v>45088.541666666664</v>
      </c>
      <c r="E6132">
        <v>64.040000000000006</v>
      </c>
      <c r="F6132">
        <v>62.76</v>
      </c>
      <c r="G6132">
        <v>51.08</v>
      </c>
      <c r="H6132">
        <v>30.09</v>
      </c>
      <c r="I6132">
        <v>10</v>
      </c>
      <c r="J6132" t="s">
        <v>13</v>
      </c>
    </row>
    <row r="6133" spans="1:10" x14ac:dyDescent="0.25">
      <c r="A6133" s="1">
        <v>45088</v>
      </c>
      <c r="B6133" s="7">
        <v>0.48333333333333334</v>
      </c>
      <c r="C6133" s="7">
        <v>0.45833333333333331</v>
      </c>
      <c r="D6133" s="8">
        <f>Weather[[#This Row],[Date]]+Weather[[#This Row],[WeatherHourlyBuckets]]</f>
        <v>45088.458333333336</v>
      </c>
      <c r="E6133">
        <v>62.06</v>
      </c>
      <c r="F6133">
        <v>62.08</v>
      </c>
      <c r="G6133">
        <v>48.92</v>
      </c>
      <c r="H6133">
        <v>30.13</v>
      </c>
      <c r="I6133">
        <v>5</v>
      </c>
      <c r="J6133" t="s">
        <v>20</v>
      </c>
    </row>
    <row r="6134" spans="1:10" x14ac:dyDescent="0.25">
      <c r="A6134" s="1">
        <v>45088</v>
      </c>
      <c r="B6134" s="7">
        <v>0.41180555555555554</v>
      </c>
      <c r="C6134" s="7">
        <v>0.375</v>
      </c>
      <c r="D6134" s="8">
        <f>Weather[[#This Row],[Date]]+Weather[[#This Row],[WeatherHourlyBuckets]]</f>
        <v>45088.375</v>
      </c>
      <c r="E6134">
        <v>59</v>
      </c>
      <c r="F6134">
        <v>69.2</v>
      </c>
      <c r="G6134">
        <v>48.92</v>
      </c>
      <c r="H6134">
        <v>30.15</v>
      </c>
      <c r="I6134">
        <v>5</v>
      </c>
      <c r="J6134" t="s">
        <v>26</v>
      </c>
    </row>
    <row r="6135" spans="1:10" x14ac:dyDescent="0.25">
      <c r="A6135" s="1">
        <v>45088</v>
      </c>
      <c r="B6135" s="7">
        <v>0.38333333333333336</v>
      </c>
      <c r="C6135" s="7">
        <v>0.375</v>
      </c>
      <c r="D6135" s="8">
        <f>Weather[[#This Row],[Date]]+Weather[[#This Row],[WeatherHourlyBuckets]]</f>
        <v>45088.375</v>
      </c>
      <c r="E6135">
        <v>59</v>
      </c>
      <c r="F6135">
        <v>69.2</v>
      </c>
      <c r="G6135">
        <v>48.92</v>
      </c>
      <c r="H6135">
        <v>30.15</v>
      </c>
      <c r="I6135">
        <v>3</v>
      </c>
      <c r="J6135" t="s">
        <v>20</v>
      </c>
    </row>
    <row r="6136" spans="1:10" x14ac:dyDescent="0.25">
      <c r="A6136" s="1">
        <v>45088</v>
      </c>
      <c r="B6136" s="7">
        <v>0.37013888888888891</v>
      </c>
      <c r="C6136" s="7">
        <v>0.33333333333333331</v>
      </c>
      <c r="D6136" s="8">
        <f>Weather[[#This Row],[Date]]+Weather[[#This Row],[WeatherHourlyBuckets]]</f>
        <v>45088.333333333336</v>
      </c>
      <c r="E6136">
        <v>59</v>
      </c>
      <c r="F6136">
        <v>66.91</v>
      </c>
      <c r="G6136">
        <v>48.02</v>
      </c>
      <c r="H6136">
        <v>30.15</v>
      </c>
      <c r="J6136" t="s">
        <v>20</v>
      </c>
    </row>
    <row r="6137" spans="1:10" x14ac:dyDescent="0.25">
      <c r="A6137" s="1">
        <v>45088</v>
      </c>
      <c r="B6137" s="7">
        <v>0.32847222222222222</v>
      </c>
      <c r="C6137" s="7">
        <v>0.29166666666666669</v>
      </c>
      <c r="D6137" s="8">
        <f>Weather[[#This Row],[Date]]+Weather[[#This Row],[WeatherHourlyBuckets]]</f>
        <v>45088.291666666664</v>
      </c>
      <c r="E6137">
        <v>55.04</v>
      </c>
      <c r="F6137">
        <v>77.17</v>
      </c>
      <c r="G6137">
        <v>48.02</v>
      </c>
      <c r="H6137">
        <v>30.15</v>
      </c>
      <c r="I6137">
        <v>3</v>
      </c>
      <c r="J6137" t="s">
        <v>13</v>
      </c>
    </row>
    <row r="6138" spans="1:10" x14ac:dyDescent="0.25">
      <c r="A6138" s="1">
        <v>45088</v>
      </c>
      <c r="B6138" s="7">
        <v>0.28680555555555554</v>
      </c>
      <c r="C6138" s="7">
        <v>0.25</v>
      </c>
      <c r="D6138" s="8">
        <f>Weather[[#This Row],[Date]]+Weather[[#This Row],[WeatherHourlyBuckets]]</f>
        <v>45088.25</v>
      </c>
      <c r="E6138">
        <v>51.08</v>
      </c>
      <c r="F6138">
        <v>85.68</v>
      </c>
      <c r="G6138">
        <v>46.94</v>
      </c>
      <c r="H6138">
        <v>30.15</v>
      </c>
      <c r="J6138" t="s">
        <v>20</v>
      </c>
    </row>
    <row r="6139" spans="1:10" x14ac:dyDescent="0.25">
      <c r="A6139" s="1">
        <v>45088</v>
      </c>
      <c r="B6139" s="7">
        <v>0.24513888888888888</v>
      </c>
      <c r="C6139" s="7">
        <v>0.20833333333333334</v>
      </c>
      <c r="D6139" s="8">
        <f>Weather[[#This Row],[Date]]+Weather[[#This Row],[WeatherHourlyBuckets]]</f>
        <v>45088.208333333336</v>
      </c>
      <c r="E6139">
        <v>46.94</v>
      </c>
      <c r="F6139">
        <v>92.78</v>
      </c>
      <c r="G6139">
        <v>44.96</v>
      </c>
      <c r="H6139">
        <v>30.13</v>
      </c>
      <c r="I6139">
        <v>3</v>
      </c>
      <c r="J6139" t="s">
        <v>20</v>
      </c>
    </row>
    <row r="6140" spans="1:10" x14ac:dyDescent="0.25">
      <c r="A6140" s="1">
        <v>45088</v>
      </c>
      <c r="B6140" s="7">
        <v>0.20347222222222222</v>
      </c>
      <c r="C6140" s="7">
        <v>0.16666666666666666</v>
      </c>
      <c r="D6140" s="8">
        <f>Weather[[#This Row],[Date]]+Weather[[#This Row],[WeatherHourlyBuckets]]</f>
        <v>45088.166666666664</v>
      </c>
      <c r="E6140">
        <v>48.92</v>
      </c>
      <c r="F6140">
        <v>89.74</v>
      </c>
      <c r="G6140">
        <v>46.04</v>
      </c>
      <c r="H6140">
        <v>30.12</v>
      </c>
      <c r="I6140">
        <v>3</v>
      </c>
      <c r="J6140" t="s">
        <v>20</v>
      </c>
    </row>
    <row r="6141" spans="1:10" x14ac:dyDescent="0.25">
      <c r="A6141" s="1">
        <v>45088</v>
      </c>
      <c r="B6141" s="7">
        <v>0.16180555555555556</v>
      </c>
      <c r="C6141" s="7">
        <v>0.125</v>
      </c>
      <c r="D6141" s="8">
        <f>Weather[[#This Row],[Date]]+Weather[[#This Row],[WeatherHourlyBuckets]]</f>
        <v>45088.125</v>
      </c>
      <c r="E6141">
        <v>50</v>
      </c>
      <c r="F6141">
        <v>86.2</v>
      </c>
      <c r="G6141">
        <v>46.04</v>
      </c>
      <c r="H6141">
        <v>30.12</v>
      </c>
      <c r="I6141">
        <v>3</v>
      </c>
      <c r="J6141" t="s">
        <v>21</v>
      </c>
    </row>
    <row r="6142" spans="1:10" x14ac:dyDescent="0.25">
      <c r="A6142" s="1">
        <v>45088</v>
      </c>
      <c r="B6142" s="7">
        <v>0.12013888888888889</v>
      </c>
      <c r="C6142" s="7">
        <v>8.3333333333333329E-2</v>
      </c>
      <c r="D6142" s="8">
        <f>Weather[[#This Row],[Date]]+Weather[[#This Row],[WeatherHourlyBuckets]]</f>
        <v>45088.083333333336</v>
      </c>
      <c r="E6142">
        <v>53.06</v>
      </c>
      <c r="F6142">
        <v>79.650000000000006</v>
      </c>
      <c r="G6142">
        <v>46.94</v>
      </c>
      <c r="H6142">
        <v>30.14</v>
      </c>
      <c r="I6142">
        <v>3</v>
      </c>
      <c r="J6142" t="s">
        <v>20</v>
      </c>
    </row>
    <row r="6143" spans="1:10" x14ac:dyDescent="0.25">
      <c r="A6143" s="1">
        <v>45088</v>
      </c>
      <c r="B6143" s="7">
        <v>7.8472222222222221E-2</v>
      </c>
      <c r="C6143" s="7">
        <v>4.1666666666666664E-2</v>
      </c>
      <c r="D6143" s="8">
        <f>Weather[[#This Row],[Date]]+Weather[[#This Row],[WeatherHourlyBuckets]]</f>
        <v>45088.041666666664</v>
      </c>
      <c r="E6143">
        <v>53.96</v>
      </c>
      <c r="F6143">
        <v>77.069999999999993</v>
      </c>
      <c r="G6143">
        <v>46.94</v>
      </c>
      <c r="H6143">
        <v>30.14</v>
      </c>
      <c r="I6143">
        <v>4</v>
      </c>
      <c r="J6143" t="s">
        <v>17</v>
      </c>
    </row>
    <row r="6144" spans="1:10" x14ac:dyDescent="0.25">
      <c r="A6144" s="1">
        <v>45088</v>
      </c>
      <c r="B6144" s="7">
        <v>3.6805555555555557E-2</v>
      </c>
      <c r="C6144" s="7">
        <v>0</v>
      </c>
      <c r="D6144" s="8">
        <f>Weather[[#This Row],[Date]]+Weather[[#This Row],[WeatherHourlyBuckets]]</f>
        <v>45088</v>
      </c>
      <c r="E6144">
        <v>53.06</v>
      </c>
      <c r="F6144">
        <v>76.989999999999995</v>
      </c>
      <c r="G6144">
        <v>46.04</v>
      </c>
      <c r="H6144">
        <v>30.13</v>
      </c>
      <c r="I6144">
        <v>5</v>
      </c>
      <c r="J6144" t="s">
        <v>15</v>
      </c>
    </row>
    <row r="6145" spans="1:12" x14ac:dyDescent="0.25">
      <c r="A6145" s="1">
        <v>45088</v>
      </c>
      <c r="B6145" s="7">
        <v>0.57986111111111116</v>
      </c>
      <c r="C6145" s="7">
        <v>0.54166666666666663</v>
      </c>
      <c r="D6145" s="8">
        <f>Weather[[#This Row],[Date]]+Weather[[#This Row],[WeatherHourlyBuckets]]</f>
        <v>45088.541666666664</v>
      </c>
      <c r="E6145">
        <v>64.400000000000006</v>
      </c>
      <c r="F6145">
        <v>63.64</v>
      </c>
      <c r="G6145">
        <v>51.8</v>
      </c>
      <c r="H6145">
        <v>30.09</v>
      </c>
      <c r="I6145">
        <v>9</v>
      </c>
      <c r="J6145" t="s">
        <v>13</v>
      </c>
      <c r="K6145">
        <v>16</v>
      </c>
    </row>
    <row r="6146" spans="1:12" x14ac:dyDescent="0.25">
      <c r="A6146" s="1">
        <v>45088</v>
      </c>
      <c r="B6146" s="7">
        <v>0.62013888888888891</v>
      </c>
      <c r="C6146" s="7">
        <v>0.58333333333333337</v>
      </c>
      <c r="D6146" s="8">
        <f>Weather[[#This Row],[Date]]+Weather[[#This Row],[WeatherHourlyBuckets]]</f>
        <v>45088.583333333336</v>
      </c>
      <c r="E6146">
        <v>62.96</v>
      </c>
      <c r="F6146">
        <v>65.180000000000007</v>
      </c>
      <c r="G6146">
        <v>51.08</v>
      </c>
      <c r="H6146">
        <v>30.08</v>
      </c>
      <c r="I6146">
        <v>12</v>
      </c>
      <c r="J6146" t="s">
        <v>13</v>
      </c>
      <c r="K6146">
        <v>21</v>
      </c>
      <c r="L6146">
        <v>1E-3</v>
      </c>
    </row>
    <row r="6147" spans="1:12" x14ac:dyDescent="0.25">
      <c r="A6147" s="1">
        <v>45088</v>
      </c>
      <c r="B6147" s="7">
        <v>0.99513888888888891</v>
      </c>
      <c r="C6147" s="7">
        <v>0.95833333333333337</v>
      </c>
      <c r="D6147" s="8">
        <f>Weather[[#This Row],[Date]]+Weather[[#This Row],[WeatherHourlyBuckets]]</f>
        <v>45088.958333333336</v>
      </c>
      <c r="E6147">
        <v>53.06</v>
      </c>
      <c r="F6147">
        <v>89.32</v>
      </c>
      <c r="G6147">
        <v>50</v>
      </c>
      <c r="H6147">
        <v>30.13</v>
      </c>
      <c r="I6147">
        <v>4</v>
      </c>
      <c r="J6147" t="s">
        <v>18</v>
      </c>
      <c r="L6147">
        <v>1E-3</v>
      </c>
    </row>
    <row r="6148" spans="1:12" x14ac:dyDescent="0.25">
      <c r="A6148" s="1">
        <v>45088</v>
      </c>
      <c r="B6148" s="7">
        <v>0.95347222222222228</v>
      </c>
      <c r="C6148" s="7">
        <v>0.91666666666666663</v>
      </c>
      <c r="D6148" s="8">
        <f>Weather[[#This Row],[Date]]+Weather[[#This Row],[WeatherHourlyBuckets]]</f>
        <v>45088.916666666664</v>
      </c>
      <c r="E6148">
        <v>51.98</v>
      </c>
      <c r="F6148">
        <v>92.94</v>
      </c>
      <c r="G6148">
        <v>50</v>
      </c>
      <c r="H6148">
        <v>30.13</v>
      </c>
      <c r="I6148">
        <v>9</v>
      </c>
      <c r="J6148" t="s">
        <v>21</v>
      </c>
      <c r="L6148">
        <v>0.01</v>
      </c>
    </row>
    <row r="6149" spans="1:12" x14ac:dyDescent="0.25">
      <c r="A6149" s="1">
        <v>45088</v>
      </c>
      <c r="B6149" s="7">
        <v>0.95138888888888884</v>
      </c>
      <c r="C6149" s="7">
        <v>0.91666666666666663</v>
      </c>
      <c r="D6149" s="8">
        <f>Weather[[#This Row],[Date]]+Weather[[#This Row],[WeatherHourlyBuckets]]</f>
        <v>45088.916666666664</v>
      </c>
      <c r="E6149">
        <v>53.6</v>
      </c>
      <c r="F6149">
        <v>87.57</v>
      </c>
      <c r="G6149">
        <v>50</v>
      </c>
      <c r="H6149">
        <v>30.13</v>
      </c>
      <c r="I6149">
        <v>10</v>
      </c>
      <c r="J6149" t="s">
        <v>21</v>
      </c>
      <c r="L6149">
        <v>0.01</v>
      </c>
    </row>
    <row r="6150" spans="1:12" x14ac:dyDescent="0.25">
      <c r="A6150" s="1">
        <v>45088</v>
      </c>
      <c r="B6150" s="7">
        <v>0.94791666666666663</v>
      </c>
      <c r="C6150" s="7">
        <v>0.91666666666666663</v>
      </c>
      <c r="D6150" s="8">
        <f>Weather[[#This Row],[Date]]+Weather[[#This Row],[WeatherHourlyBuckets]]</f>
        <v>45088.916666666664</v>
      </c>
      <c r="E6150">
        <v>53.6</v>
      </c>
      <c r="F6150">
        <v>87.57</v>
      </c>
      <c r="G6150">
        <v>50</v>
      </c>
      <c r="H6150">
        <v>30.14</v>
      </c>
      <c r="I6150">
        <v>9</v>
      </c>
      <c r="J6150" t="s">
        <v>24</v>
      </c>
      <c r="L6150">
        <v>0.01</v>
      </c>
    </row>
    <row r="6151" spans="1:12" x14ac:dyDescent="0.25">
      <c r="A6151" s="1">
        <v>45088</v>
      </c>
      <c r="B6151" s="7">
        <v>0.94444444444444442</v>
      </c>
      <c r="C6151" s="7">
        <v>0.91666666666666663</v>
      </c>
      <c r="D6151" s="8">
        <f>Weather[[#This Row],[Date]]+Weather[[#This Row],[WeatherHourlyBuckets]]</f>
        <v>45088.916666666664</v>
      </c>
      <c r="E6151">
        <v>53.6</v>
      </c>
      <c r="F6151">
        <v>87.57</v>
      </c>
      <c r="G6151">
        <v>50</v>
      </c>
      <c r="H6151">
        <v>30.14</v>
      </c>
      <c r="I6151">
        <v>5</v>
      </c>
      <c r="J6151" t="s">
        <v>21</v>
      </c>
      <c r="L6151">
        <v>0.01</v>
      </c>
    </row>
    <row r="6152" spans="1:12" x14ac:dyDescent="0.25">
      <c r="A6152" s="1">
        <v>45088</v>
      </c>
      <c r="B6152" s="7">
        <v>0.94097222222222221</v>
      </c>
      <c r="C6152" s="7">
        <v>0.91666666666666663</v>
      </c>
      <c r="D6152" s="8">
        <f>Weather[[#This Row],[Date]]+Weather[[#This Row],[WeatherHourlyBuckets]]</f>
        <v>45088.916666666664</v>
      </c>
      <c r="E6152">
        <v>53.6</v>
      </c>
      <c r="F6152">
        <v>87.57</v>
      </c>
      <c r="G6152">
        <v>50</v>
      </c>
      <c r="H6152">
        <v>30.14</v>
      </c>
      <c r="I6152">
        <v>4</v>
      </c>
      <c r="J6152" t="s">
        <v>21</v>
      </c>
      <c r="L6152">
        <v>0.01</v>
      </c>
    </row>
    <row r="6153" spans="1:12" x14ac:dyDescent="0.25">
      <c r="A6153" s="1">
        <v>45088</v>
      </c>
      <c r="B6153" s="7">
        <v>0.9375</v>
      </c>
      <c r="C6153" s="7">
        <v>0.91666666666666663</v>
      </c>
      <c r="D6153" s="8">
        <f>Weather[[#This Row],[Date]]+Weather[[#This Row],[WeatherHourlyBuckets]]</f>
        <v>45088.916666666664</v>
      </c>
      <c r="E6153">
        <v>53.6</v>
      </c>
      <c r="F6153">
        <v>87.57</v>
      </c>
      <c r="G6153">
        <v>50</v>
      </c>
      <c r="H6153">
        <v>30.13</v>
      </c>
      <c r="I6153">
        <v>5</v>
      </c>
      <c r="J6153" t="s">
        <v>25</v>
      </c>
      <c r="L6153">
        <v>0.01</v>
      </c>
    </row>
    <row r="6154" spans="1:12" x14ac:dyDescent="0.25">
      <c r="A6154" s="1">
        <v>45088</v>
      </c>
      <c r="B6154" s="7">
        <v>0.91180555555555554</v>
      </c>
      <c r="C6154" s="7">
        <v>0.875</v>
      </c>
      <c r="D6154" s="8">
        <f>Weather[[#This Row],[Date]]+Weather[[#This Row],[WeatherHourlyBuckets]]</f>
        <v>45088.875</v>
      </c>
      <c r="E6154">
        <v>53.06</v>
      </c>
      <c r="F6154">
        <v>89.32</v>
      </c>
      <c r="G6154">
        <v>50</v>
      </c>
      <c r="H6154">
        <v>30.14</v>
      </c>
      <c r="I6154">
        <v>10</v>
      </c>
      <c r="J6154" t="s">
        <v>21</v>
      </c>
      <c r="L6154">
        <v>0.04</v>
      </c>
    </row>
    <row r="6155" spans="1:12" x14ac:dyDescent="0.25">
      <c r="A6155" s="1">
        <v>45088</v>
      </c>
      <c r="B6155" s="7">
        <v>0.90972222222222221</v>
      </c>
      <c r="C6155" s="7">
        <v>0.875</v>
      </c>
      <c r="D6155" s="8">
        <f>Weather[[#This Row],[Date]]+Weather[[#This Row],[WeatherHourlyBuckets]]</f>
        <v>45088.875</v>
      </c>
      <c r="E6155">
        <v>53.6</v>
      </c>
      <c r="F6155">
        <v>87.57</v>
      </c>
      <c r="G6155">
        <v>50</v>
      </c>
      <c r="H6155">
        <v>30.14</v>
      </c>
      <c r="I6155">
        <v>9</v>
      </c>
      <c r="J6155" t="s">
        <v>21</v>
      </c>
      <c r="L6155">
        <v>0.04</v>
      </c>
    </row>
    <row r="6156" spans="1:12" x14ac:dyDescent="0.25">
      <c r="A6156" s="1">
        <v>45088</v>
      </c>
      <c r="B6156" s="7">
        <v>0.90625</v>
      </c>
      <c r="C6156" s="7">
        <v>0.875</v>
      </c>
      <c r="D6156" s="8">
        <f>Weather[[#This Row],[Date]]+Weather[[#This Row],[WeatherHourlyBuckets]]</f>
        <v>45088.875</v>
      </c>
      <c r="E6156">
        <v>53.6</v>
      </c>
      <c r="F6156">
        <v>87.57</v>
      </c>
      <c r="G6156">
        <v>50</v>
      </c>
      <c r="H6156">
        <v>30.14</v>
      </c>
      <c r="I6156">
        <v>11</v>
      </c>
      <c r="J6156" t="s">
        <v>21</v>
      </c>
      <c r="L6156">
        <v>0.04</v>
      </c>
    </row>
    <row r="6157" spans="1:12" x14ac:dyDescent="0.25">
      <c r="A6157" s="1">
        <v>45088</v>
      </c>
      <c r="B6157" s="7">
        <v>0.90277777777777779</v>
      </c>
      <c r="C6157" s="7">
        <v>0.875</v>
      </c>
      <c r="D6157" s="8">
        <f>Weather[[#This Row],[Date]]+Weather[[#This Row],[WeatherHourlyBuckets]]</f>
        <v>45088.875</v>
      </c>
      <c r="E6157">
        <v>53.6</v>
      </c>
      <c r="F6157">
        <v>87.57</v>
      </c>
      <c r="G6157">
        <v>50</v>
      </c>
      <c r="H6157">
        <v>30.14</v>
      </c>
      <c r="I6157">
        <v>9</v>
      </c>
      <c r="J6157" t="s">
        <v>21</v>
      </c>
      <c r="L6157">
        <v>0.04</v>
      </c>
    </row>
    <row r="6158" spans="1:12" x14ac:dyDescent="0.25">
      <c r="A6158" s="1">
        <v>45088</v>
      </c>
      <c r="B6158" s="7">
        <v>0.89930555555555558</v>
      </c>
      <c r="C6158" s="7">
        <v>0.875</v>
      </c>
      <c r="D6158" s="8">
        <f>Weather[[#This Row],[Date]]+Weather[[#This Row],[WeatherHourlyBuckets]]</f>
        <v>45088.875</v>
      </c>
      <c r="E6158">
        <v>53.6</v>
      </c>
      <c r="F6158">
        <v>87.57</v>
      </c>
      <c r="G6158">
        <v>50</v>
      </c>
      <c r="H6158">
        <v>30.13</v>
      </c>
      <c r="I6158">
        <v>9</v>
      </c>
      <c r="J6158" t="s">
        <v>21</v>
      </c>
      <c r="L6158">
        <v>0.04</v>
      </c>
    </row>
    <row r="6159" spans="1:12" x14ac:dyDescent="0.25">
      <c r="A6159" s="1">
        <v>45088</v>
      </c>
      <c r="B6159" s="7">
        <v>0.89583333333333337</v>
      </c>
      <c r="C6159" s="7">
        <v>0.875</v>
      </c>
      <c r="D6159" s="8">
        <f>Weather[[#This Row],[Date]]+Weather[[#This Row],[WeatherHourlyBuckets]]</f>
        <v>45088.875</v>
      </c>
      <c r="E6159">
        <v>53.6</v>
      </c>
      <c r="F6159">
        <v>93.6</v>
      </c>
      <c r="G6159">
        <v>51.8</v>
      </c>
      <c r="H6159">
        <v>30.12</v>
      </c>
      <c r="I6159">
        <v>10</v>
      </c>
      <c r="J6159" t="s">
        <v>21</v>
      </c>
      <c r="L6159">
        <v>0.04</v>
      </c>
    </row>
    <row r="6160" spans="1:12" x14ac:dyDescent="0.25">
      <c r="A6160" s="1">
        <v>45088</v>
      </c>
      <c r="B6160" s="7">
        <v>0.88472222222222219</v>
      </c>
      <c r="C6160" s="7">
        <v>0.875</v>
      </c>
      <c r="D6160" s="8">
        <f>Weather[[#This Row],[Date]]+Weather[[#This Row],[WeatherHourlyBuckets]]</f>
        <v>45088.875</v>
      </c>
      <c r="E6160">
        <v>53.96</v>
      </c>
      <c r="F6160">
        <v>93</v>
      </c>
      <c r="G6160">
        <v>51.98</v>
      </c>
      <c r="H6160">
        <v>30.12</v>
      </c>
      <c r="I6160">
        <v>4</v>
      </c>
      <c r="J6160" t="s">
        <v>18</v>
      </c>
      <c r="L6160">
        <v>0.03</v>
      </c>
    </row>
    <row r="6161" spans="1:12" x14ac:dyDescent="0.25">
      <c r="A6161" s="1">
        <v>45088</v>
      </c>
      <c r="B6161" s="7">
        <v>0.88194444444444442</v>
      </c>
      <c r="C6161" s="7">
        <v>0.875</v>
      </c>
      <c r="D6161" s="8">
        <f>Weather[[#This Row],[Date]]+Weather[[#This Row],[WeatherHourlyBuckets]]</f>
        <v>45088.875</v>
      </c>
      <c r="E6161">
        <v>53.6</v>
      </c>
      <c r="F6161">
        <v>93.6</v>
      </c>
      <c r="G6161">
        <v>51.8</v>
      </c>
      <c r="H6161">
        <v>30.12</v>
      </c>
      <c r="I6161">
        <v>6</v>
      </c>
      <c r="J6161" t="s">
        <v>16</v>
      </c>
      <c r="L6161">
        <v>0.02</v>
      </c>
    </row>
    <row r="6162" spans="1:12" x14ac:dyDescent="0.25">
      <c r="A6162" s="1">
        <v>45088</v>
      </c>
      <c r="B6162" s="7">
        <v>0.87847222222222221</v>
      </c>
      <c r="C6162" s="7">
        <v>0.875</v>
      </c>
      <c r="D6162" s="8">
        <f>Weather[[#This Row],[Date]]+Weather[[#This Row],[WeatherHourlyBuckets]]</f>
        <v>45088.875</v>
      </c>
      <c r="E6162">
        <v>53.6</v>
      </c>
      <c r="F6162">
        <v>93.6</v>
      </c>
      <c r="G6162">
        <v>51.8</v>
      </c>
      <c r="H6162">
        <v>30.12</v>
      </c>
      <c r="I6162">
        <v>5</v>
      </c>
      <c r="J6162" t="s">
        <v>18</v>
      </c>
      <c r="L6162">
        <v>0.01</v>
      </c>
    </row>
    <row r="6163" spans="1:12" x14ac:dyDescent="0.25">
      <c r="A6163" s="1">
        <v>45088</v>
      </c>
      <c r="B6163" s="7">
        <v>0.87013888888888891</v>
      </c>
      <c r="C6163" s="7">
        <v>0.83333333333333337</v>
      </c>
      <c r="D6163" s="8">
        <f>Weather[[#This Row],[Date]]+Weather[[#This Row],[WeatherHourlyBuckets]]</f>
        <v>45088.833333333336</v>
      </c>
      <c r="E6163">
        <v>55.04</v>
      </c>
      <c r="F6163">
        <v>86.49</v>
      </c>
      <c r="G6163">
        <v>51.08</v>
      </c>
      <c r="H6163">
        <v>30.12</v>
      </c>
      <c r="I6163">
        <v>7</v>
      </c>
      <c r="J6163" t="s">
        <v>18</v>
      </c>
      <c r="L6163">
        <v>0.01</v>
      </c>
    </row>
    <row r="6164" spans="1:12" x14ac:dyDescent="0.25">
      <c r="A6164" s="1">
        <v>45088</v>
      </c>
      <c r="B6164" s="7">
        <v>0.86805555555555558</v>
      </c>
      <c r="C6164" s="7">
        <v>0.83333333333333337</v>
      </c>
      <c r="D6164" s="8">
        <f>Weather[[#This Row],[Date]]+Weather[[#This Row],[WeatherHourlyBuckets]]</f>
        <v>45088.833333333336</v>
      </c>
      <c r="E6164">
        <v>53.6</v>
      </c>
      <c r="F6164">
        <v>93.6</v>
      </c>
      <c r="G6164">
        <v>51.8</v>
      </c>
      <c r="H6164">
        <v>30.13</v>
      </c>
      <c r="I6164">
        <v>9</v>
      </c>
      <c r="J6164" t="s">
        <v>19</v>
      </c>
      <c r="L6164">
        <v>0.01</v>
      </c>
    </row>
    <row r="6165" spans="1:12" x14ac:dyDescent="0.25">
      <c r="A6165" s="1">
        <v>45088</v>
      </c>
      <c r="B6165" s="7">
        <v>0.82847222222222228</v>
      </c>
      <c r="C6165" s="7">
        <v>0.79166666666666663</v>
      </c>
      <c r="D6165" s="8">
        <f>Weather[[#This Row],[Date]]+Weather[[#This Row],[WeatherHourlyBuckets]]</f>
        <v>45088.791666666664</v>
      </c>
      <c r="E6165">
        <v>55.04</v>
      </c>
      <c r="F6165">
        <v>93.03</v>
      </c>
      <c r="G6165">
        <v>53.06</v>
      </c>
      <c r="H6165">
        <v>30.08</v>
      </c>
      <c r="I6165">
        <v>7</v>
      </c>
      <c r="J6165" t="s">
        <v>13</v>
      </c>
      <c r="L6165">
        <v>7.0000000000000007E-2</v>
      </c>
    </row>
    <row r="6166" spans="1:12" x14ac:dyDescent="0.25">
      <c r="A6166" s="1">
        <v>45088</v>
      </c>
      <c r="B6166" s="7">
        <v>0.82638888888888884</v>
      </c>
      <c r="C6166" s="7">
        <v>0.79166666666666663</v>
      </c>
      <c r="D6166" s="8">
        <f>Weather[[#This Row],[Date]]+Weather[[#This Row],[WeatherHourlyBuckets]]</f>
        <v>45088.791666666664</v>
      </c>
      <c r="E6166">
        <v>55.4</v>
      </c>
      <c r="F6166">
        <v>93.65</v>
      </c>
      <c r="G6166">
        <v>53.6</v>
      </c>
      <c r="H6166">
        <v>30.09</v>
      </c>
      <c r="I6166">
        <v>6</v>
      </c>
      <c r="J6166" t="s">
        <v>13</v>
      </c>
      <c r="L6166">
        <v>0.06</v>
      </c>
    </row>
    <row r="6167" spans="1:12" x14ac:dyDescent="0.25">
      <c r="A6167" s="1">
        <v>45088</v>
      </c>
      <c r="B6167" s="7">
        <v>0.82291666666666663</v>
      </c>
      <c r="C6167" s="7">
        <v>0.79166666666666663</v>
      </c>
      <c r="D6167" s="8">
        <f>Weather[[#This Row],[Date]]+Weather[[#This Row],[WeatherHourlyBuckets]]</f>
        <v>45088.791666666664</v>
      </c>
      <c r="E6167">
        <v>55.4</v>
      </c>
      <c r="F6167">
        <v>93.65</v>
      </c>
      <c r="G6167">
        <v>53.6</v>
      </c>
      <c r="H6167">
        <v>30.11</v>
      </c>
      <c r="I6167">
        <v>7</v>
      </c>
      <c r="J6167" t="s">
        <v>11</v>
      </c>
      <c r="L6167">
        <v>0.02</v>
      </c>
    </row>
    <row r="6168" spans="1:12" x14ac:dyDescent="0.25">
      <c r="A6168" s="1">
        <v>45088</v>
      </c>
      <c r="B6168" s="7">
        <v>0.70347222222222228</v>
      </c>
      <c r="C6168" s="7">
        <v>0.66666666666666663</v>
      </c>
      <c r="D6168" s="8">
        <f>Weather[[#This Row],[Date]]+Weather[[#This Row],[WeatherHourlyBuckets]]</f>
        <v>45088.666666666664</v>
      </c>
      <c r="E6168">
        <v>55.94</v>
      </c>
      <c r="F6168">
        <v>93.05</v>
      </c>
      <c r="G6168">
        <v>53.96</v>
      </c>
      <c r="H6168">
        <v>30.1</v>
      </c>
      <c r="I6168">
        <v>4</v>
      </c>
      <c r="J6168" t="s">
        <v>25</v>
      </c>
      <c r="L6168">
        <v>0.13</v>
      </c>
    </row>
    <row r="6169" spans="1:12" x14ac:dyDescent="0.25">
      <c r="A6169" s="1">
        <v>45088</v>
      </c>
      <c r="B6169" s="7">
        <v>0.70138888888888884</v>
      </c>
      <c r="C6169" s="7">
        <v>0.66666666666666663</v>
      </c>
      <c r="D6169" s="8">
        <f>Weather[[#This Row],[Date]]+Weather[[#This Row],[WeatherHourlyBuckets]]</f>
        <v>45088.666666666664</v>
      </c>
      <c r="E6169">
        <v>55.4</v>
      </c>
      <c r="F6169">
        <v>93.65</v>
      </c>
      <c r="G6169">
        <v>53.6</v>
      </c>
      <c r="H6169">
        <v>30.11</v>
      </c>
      <c r="I6169">
        <v>4</v>
      </c>
      <c r="J6169" t="s">
        <v>25</v>
      </c>
      <c r="L6169">
        <v>0.13</v>
      </c>
    </row>
    <row r="6170" spans="1:12" x14ac:dyDescent="0.25">
      <c r="A6170" s="1">
        <v>45088</v>
      </c>
      <c r="B6170" s="7">
        <v>0.69791666666666663</v>
      </c>
      <c r="C6170" s="7">
        <v>0.66666666666666663</v>
      </c>
      <c r="D6170" s="8">
        <f>Weather[[#This Row],[Date]]+Weather[[#This Row],[WeatherHourlyBuckets]]</f>
        <v>45088.666666666664</v>
      </c>
      <c r="E6170">
        <v>55.4</v>
      </c>
      <c r="F6170">
        <v>93.65</v>
      </c>
      <c r="G6170">
        <v>53.6</v>
      </c>
      <c r="H6170">
        <v>30.11</v>
      </c>
      <c r="I6170">
        <v>5</v>
      </c>
      <c r="J6170" t="s">
        <v>23</v>
      </c>
      <c r="L6170">
        <v>0.13</v>
      </c>
    </row>
    <row r="6171" spans="1:12" x14ac:dyDescent="0.25">
      <c r="A6171" s="1">
        <v>45088</v>
      </c>
      <c r="B6171" s="7">
        <v>0.69444444444444442</v>
      </c>
      <c r="C6171" s="7">
        <v>0.66666666666666663</v>
      </c>
      <c r="D6171" s="8">
        <f>Weather[[#This Row],[Date]]+Weather[[#This Row],[WeatherHourlyBuckets]]</f>
        <v>45088.666666666664</v>
      </c>
      <c r="E6171">
        <v>55.4</v>
      </c>
      <c r="F6171">
        <v>93.65</v>
      </c>
      <c r="G6171">
        <v>53.6</v>
      </c>
      <c r="H6171">
        <v>30.11</v>
      </c>
      <c r="I6171">
        <v>4</v>
      </c>
      <c r="J6171" t="s">
        <v>26</v>
      </c>
      <c r="L6171">
        <v>0.13</v>
      </c>
    </row>
    <row r="6172" spans="1:12" x14ac:dyDescent="0.25">
      <c r="A6172" s="1">
        <v>45088</v>
      </c>
      <c r="B6172" s="7">
        <v>0.69374999999999998</v>
      </c>
      <c r="C6172" s="7">
        <v>0.66666666666666663</v>
      </c>
      <c r="D6172" s="8">
        <f>Weather[[#This Row],[Date]]+Weather[[#This Row],[WeatherHourlyBuckets]]</f>
        <v>45088.666666666664</v>
      </c>
      <c r="E6172">
        <v>55.94</v>
      </c>
      <c r="F6172">
        <v>93.05</v>
      </c>
      <c r="G6172">
        <v>53.96</v>
      </c>
      <c r="H6172">
        <v>30.11</v>
      </c>
      <c r="I6172">
        <v>4</v>
      </c>
      <c r="J6172" t="s">
        <v>26</v>
      </c>
      <c r="L6172">
        <v>0.13</v>
      </c>
    </row>
    <row r="6173" spans="1:12" x14ac:dyDescent="0.25">
      <c r="A6173" s="1">
        <v>45088</v>
      </c>
      <c r="B6173" s="7">
        <v>0.69097222222222221</v>
      </c>
      <c r="C6173" s="7">
        <v>0.66666666666666663</v>
      </c>
      <c r="D6173" s="8">
        <f>Weather[[#This Row],[Date]]+Weather[[#This Row],[WeatherHourlyBuckets]]</f>
        <v>45088.666666666664</v>
      </c>
      <c r="E6173">
        <v>55.4</v>
      </c>
      <c r="F6173">
        <v>93.65</v>
      </c>
      <c r="G6173">
        <v>53.6</v>
      </c>
      <c r="H6173">
        <v>30.11</v>
      </c>
      <c r="I6173">
        <v>6</v>
      </c>
      <c r="J6173" t="s">
        <v>14</v>
      </c>
      <c r="L6173">
        <v>0.13</v>
      </c>
    </row>
    <row r="6174" spans="1:12" x14ac:dyDescent="0.25">
      <c r="A6174" s="1">
        <v>45088</v>
      </c>
      <c r="B6174" s="7">
        <v>0.6875</v>
      </c>
      <c r="C6174" s="7">
        <v>0.66666666666666663</v>
      </c>
      <c r="D6174" s="8">
        <f>Weather[[#This Row],[Date]]+Weather[[#This Row],[WeatherHourlyBuckets]]</f>
        <v>45088.666666666664</v>
      </c>
      <c r="E6174">
        <v>55.4</v>
      </c>
      <c r="F6174">
        <v>93.65</v>
      </c>
      <c r="G6174">
        <v>53.6</v>
      </c>
      <c r="H6174">
        <v>30.11</v>
      </c>
      <c r="I6174">
        <v>7</v>
      </c>
      <c r="J6174" t="s">
        <v>15</v>
      </c>
      <c r="L6174">
        <v>0.13</v>
      </c>
    </row>
    <row r="6175" spans="1:12" x14ac:dyDescent="0.25">
      <c r="A6175" s="1">
        <v>45088</v>
      </c>
      <c r="B6175" s="7">
        <v>0.6743055555555556</v>
      </c>
      <c r="C6175" s="7">
        <v>0.66666666666666663</v>
      </c>
      <c r="D6175" s="8">
        <f>Weather[[#This Row],[Date]]+Weather[[#This Row],[WeatherHourlyBuckets]]</f>
        <v>45088.666666666664</v>
      </c>
      <c r="E6175">
        <v>55.94</v>
      </c>
      <c r="F6175">
        <v>90.04</v>
      </c>
      <c r="G6175">
        <v>53.06</v>
      </c>
      <c r="H6175">
        <v>30.12</v>
      </c>
      <c r="I6175">
        <v>3</v>
      </c>
      <c r="J6175" t="s">
        <v>20</v>
      </c>
      <c r="L6175">
        <v>0.09</v>
      </c>
    </row>
    <row r="6176" spans="1:12" x14ac:dyDescent="0.25">
      <c r="A6176" s="1">
        <v>45088</v>
      </c>
      <c r="B6176" s="7">
        <v>0.67361111111111116</v>
      </c>
      <c r="C6176" s="7">
        <v>0.66666666666666663</v>
      </c>
      <c r="D6176" s="8">
        <f>Weather[[#This Row],[Date]]+Weather[[#This Row],[WeatherHourlyBuckets]]</f>
        <v>45088.666666666664</v>
      </c>
      <c r="E6176">
        <v>55.4</v>
      </c>
      <c r="F6176">
        <v>93.65</v>
      </c>
      <c r="G6176">
        <v>53.6</v>
      </c>
      <c r="H6176">
        <v>30.12</v>
      </c>
      <c r="I6176">
        <v>3</v>
      </c>
      <c r="J6176" t="s">
        <v>19</v>
      </c>
      <c r="L6176">
        <v>0.08</v>
      </c>
    </row>
    <row r="6177" spans="1:12" x14ac:dyDescent="0.25">
      <c r="A6177" s="1">
        <v>45088</v>
      </c>
      <c r="B6177" s="7">
        <v>0.67013888888888884</v>
      </c>
      <c r="C6177" s="7">
        <v>0.66666666666666663</v>
      </c>
      <c r="D6177" s="8">
        <f>Weather[[#This Row],[Date]]+Weather[[#This Row],[WeatherHourlyBuckets]]</f>
        <v>45088.666666666664</v>
      </c>
      <c r="E6177">
        <v>57.2</v>
      </c>
      <c r="F6177">
        <v>87.75</v>
      </c>
      <c r="G6177">
        <v>53.6</v>
      </c>
      <c r="H6177">
        <v>30.12</v>
      </c>
      <c r="I6177">
        <v>5</v>
      </c>
      <c r="J6177" t="s">
        <v>17</v>
      </c>
      <c r="L6177">
        <v>0.02</v>
      </c>
    </row>
    <row r="6178" spans="1:12" x14ac:dyDescent="0.25">
      <c r="A6178" s="1">
        <v>45088</v>
      </c>
      <c r="B6178" s="7">
        <v>0.66319444444444442</v>
      </c>
      <c r="C6178" s="7">
        <v>0.625</v>
      </c>
      <c r="D6178" s="8">
        <f>Weather[[#This Row],[Date]]+Weather[[#This Row],[WeatherHourlyBuckets]]</f>
        <v>45088.625</v>
      </c>
      <c r="E6178">
        <v>57.2</v>
      </c>
      <c r="F6178">
        <v>87.75</v>
      </c>
      <c r="G6178">
        <v>53.6</v>
      </c>
      <c r="H6178">
        <v>30.11</v>
      </c>
      <c r="I6178">
        <v>3</v>
      </c>
      <c r="J6178" t="s">
        <v>27</v>
      </c>
      <c r="L6178">
        <v>0.01</v>
      </c>
    </row>
    <row r="6179" spans="1:12" x14ac:dyDescent="0.25">
      <c r="A6179" s="1">
        <v>45088</v>
      </c>
      <c r="B6179" s="7">
        <v>0.66180555555555554</v>
      </c>
      <c r="C6179" s="7">
        <v>0.625</v>
      </c>
      <c r="D6179" s="8">
        <f>Weather[[#This Row],[Date]]+Weather[[#This Row],[WeatherHourlyBuckets]]</f>
        <v>45088.625</v>
      </c>
      <c r="E6179">
        <v>57.92</v>
      </c>
      <c r="F6179">
        <v>83.84</v>
      </c>
      <c r="G6179">
        <v>53.06</v>
      </c>
      <c r="H6179">
        <v>30.11</v>
      </c>
      <c r="J6179" t="s">
        <v>20</v>
      </c>
      <c r="L6179">
        <v>7.0000000000000007E-2</v>
      </c>
    </row>
    <row r="6180" spans="1:12" x14ac:dyDescent="0.25">
      <c r="A6180" s="1">
        <v>45088</v>
      </c>
      <c r="B6180" s="7">
        <v>0.65972222222222221</v>
      </c>
      <c r="C6180" s="7">
        <v>0.625</v>
      </c>
      <c r="D6180" s="8">
        <f>Weather[[#This Row],[Date]]+Weather[[#This Row],[WeatherHourlyBuckets]]</f>
        <v>45088.625</v>
      </c>
      <c r="E6180">
        <v>57.2</v>
      </c>
      <c r="F6180">
        <v>87.75</v>
      </c>
      <c r="G6180">
        <v>53.6</v>
      </c>
      <c r="H6180">
        <v>30.1</v>
      </c>
      <c r="I6180">
        <v>5</v>
      </c>
      <c r="J6180" t="s">
        <v>26</v>
      </c>
      <c r="L6180">
        <v>7.0000000000000007E-2</v>
      </c>
    </row>
    <row r="6181" spans="1:12" x14ac:dyDescent="0.25">
      <c r="A6181" s="1">
        <v>45088</v>
      </c>
      <c r="B6181" s="7">
        <v>0.65625</v>
      </c>
      <c r="C6181" s="7">
        <v>0.625</v>
      </c>
      <c r="D6181" s="8">
        <f>Weather[[#This Row],[Date]]+Weather[[#This Row],[WeatherHourlyBuckets]]</f>
        <v>45088.625</v>
      </c>
      <c r="E6181">
        <v>57.2</v>
      </c>
      <c r="F6181">
        <v>87.75</v>
      </c>
      <c r="G6181">
        <v>53.6</v>
      </c>
      <c r="H6181">
        <v>30.1</v>
      </c>
      <c r="J6181" t="s">
        <v>20</v>
      </c>
      <c r="L6181">
        <v>7.0000000000000007E-2</v>
      </c>
    </row>
    <row r="6182" spans="1:12" x14ac:dyDescent="0.25">
      <c r="A6182" s="1">
        <v>45088</v>
      </c>
      <c r="B6182" s="7">
        <v>0.65277777777777779</v>
      </c>
      <c r="C6182" s="7">
        <v>0.625</v>
      </c>
      <c r="D6182" s="8">
        <f>Weather[[#This Row],[Date]]+Weather[[#This Row],[WeatherHourlyBuckets]]</f>
        <v>45088.625</v>
      </c>
      <c r="E6182">
        <v>57.2</v>
      </c>
      <c r="F6182">
        <v>87.75</v>
      </c>
      <c r="G6182">
        <v>53.6</v>
      </c>
      <c r="H6182">
        <v>30.11</v>
      </c>
      <c r="I6182">
        <v>5</v>
      </c>
      <c r="J6182" t="s">
        <v>17</v>
      </c>
      <c r="L6182">
        <v>7.0000000000000007E-2</v>
      </c>
    </row>
    <row r="6183" spans="1:12" x14ac:dyDescent="0.25">
      <c r="A6183" s="1">
        <v>45088</v>
      </c>
      <c r="B6183" s="7">
        <v>0.64930555555555558</v>
      </c>
      <c r="C6183" s="7">
        <v>0.625</v>
      </c>
      <c r="D6183" s="8">
        <f>Weather[[#This Row],[Date]]+Weather[[#This Row],[WeatherHourlyBuckets]]</f>
        <v>45088.625</v>
      </c>
      <c r="E6183">
        <v>59</v>
      </c>
      <c r="F6183">
        <v>82.27</v>
      </c>
      <c r="G6183">
        <v>53.6</v>
      </c>
      <c r="H6183">
        <v>30.1</v>
      </c>
      <c r="I6183">
        <v>8</v>
      </c>
      <c r="J6183" t="s">
        <v>16</v>
      </c>
      <c r="L6183">
        <v>0.06</v>
      </c>
    </row>
    <row r="6184" spans="1:12" x14ac:dyDescent="0.25">
      <c r="A6184" s="1">
        <v>45088</v>
      </c>
      <c r="B6184" s="7">
        <v>0.6479166666666667</v>
      </c>
      <c r="C6184" s="7">
        <v>0.625</v>
      </c>
      <c r="D6184" s="8">
        <f>Weather[[#This Row],[Date]]+Weather[[#This Row],[WeatherHourlyBuckets]]</f>
        <v>45088.625</v>
      </c>
      <c r="E6184">
        <v>59</v>
      </c>
      <c r="F6184">
        <v>80.66</v>
      </c>
      <c r="G6184">
        <v>53.06</v>
      </c>
      <c r="H6184">
        <v>30.1</v>
      </c>
      <c r="I6184">
        <v>3</v>
      </c>
      <c r="J6184" t="s">
        <v>20</v>
      </c>
      <c r="L6184">
        <v>0.06</v>
      </c>
    </row>
    <row r="6185" spans="1:12" x14ac:dyDescent="0.25">
      <c r="A6185" s="1">
        <v>45088</v>
      </c>
      <c r="B6185" s="7">
        <v>0.64583333333333337</v>
      </c>
      <c r="C6185" s="7">
        <v>0.625</v>
      </c>
      <c r="D6185" s="8">
        <f>Weather[[#This Row],[Date]]+Weather[[#This Row],[WeatherHourlyBuckets]]</f>
        <v>45088.625</v>
      </c>
      <c r="E6185">
        <v>60.8</v>
      </c>
      <c r="F6185">
        <v>72.23</v>
      </c>
      <c r="G6185">
        <v>51.8</v>
      </c>
      <c r="H6185">
        <v>30.09</v>
      </c>
      <c r="I6185">
        <v>5</v>
      </c>
      <c r="J6185" t="s">
        <v>23</v>
      </c>
      <c r="L6185">
        <v>0.06</v>
      </c>
    </row>
    <row r="6186" spans="1:12" x14ac:dyDescent="0.25">
      <c r="A6186" s="1">
        <v>45088</v>
      </c>
      <c r="B6186" s="7">
        <v>0.63541666666666663</v>
      </c>
      <c r="C6186" s="7">
        <v>0.625</v>
      </c>
      <c r="D6186" s="8">
        <f>Weather[[#This Row],[Date]]+Weather[[#This Row],[WeatherHourlyBuckets]]</f>
        <v>45088.625</v>
      </c>
      <c r="E6186">
        <v>62.6</v>
      </c>
      <c r="F6186">
        <v>67.790000000000006</v>
      </c>
      <c r="G6186">
        <v>51.8</v>
      </c>
      <c r="H6186">
        <v>30.1</v>
      </c>
      <c r="I6186">
        <v>6</v>
      </c>
      <c r="J6186" t="s">
        <v>23</v>
      </c>
      <c r="L6186">
        <v>0.01</v>
      </c>
    </row>
    <row r="6187" spans="1:12" x14ac:dyDescent="0.25">
      <c r="A6187" s="1">
        <v>45087</v>
      </c>
      <c r="B6187" s="7">
        <v>0.9375</v>
      </c>
      <c r="C6187" s="7">
        <v>0.91666666666666663</v>
      </c>
      <c r="D6187" s="8">
        <f>Weather[[#This Row],[Date]]+Weather[[#This Row],[WeatherHourlyBuckets]]</f>
        <v>45087.916666666664</v>
      </c>
      <c r="E6187">
        <v>57.2</v>
      </c>
      <c r="F6187">
        <v>71.849999999999994</v>
      </c>
      <c r="G6187">
        <v>48.2</v>
      </c>
      <c r="H6187">
        <v>30.09</v>
      </c>
      <c r="J6187" t="s">
        <v>20</v>
      </c>
    </row>
    <row r="6188" spans="1:12" x14ac:dyDescent="0.25">
      <c r="A6188" s="1">
        <v>45087</v>
      </c>
      <c r="B6188" s="7">
        <v>0.92361111111111116</v>
      </c>
      <c r="C6188" s="7">
        <v>0.91666666666666663</v>
      </c>
      <c r="D6188" s="8">
        <f>Weather[[#This Row],[Date]]+Weather[[#This Row],[WeatherHourlyBuckets]]</f>
        <v>45087.916666666664</v>
      </c>
      <c r="E6188">
        <v>57.2</v>
      </c>
      <c r="F6188">
        <v>71.849999999999994</v>
      </c>
      <c r="G6188">
        <v>48.2</v>
      </c>
      <c r="H6188">
        <v>30.08</v>
      </c>
      <c r="I6188">
        <v>3</v>
      </c>
      <c r="J6188" t="s">
        <v>13</v>
      </c>
    </row>
    <row r="6189" spans="1:12" x14ac:dyDescent="0.25">
      <c r="A6189" s="1">
        <v>45087</v>
      </c>
      <c r="B6189" s="7">
        <v>0.90625</v>
      </c>
      <c r="C6189" s="7">
        <v>0.875</v>
      </c>
      <c r="D6189" s="8">
        <f>Weather[[#This Row],[Date]]+Weather[[#This Row],[WeatherHourlyBuckets]]</f>
        <v>45087.875</v>
      </c>
      <c r="E6189">
        <v>57.2</v>
      </c>
      <c r="F6189">
        <v>71.849999999999994</v>
      </c>
      <c r="G6189">
        <v>48.2</v>
      </c>
      <c r="H6189">
        <v>30.08</v>
      </c>
      <c r="I6189">
        <v>3</v>
      </c>
      <c r="J6189" t="s">
        <v>11</v>
      </c>
    </row>
    <row r="6190" spans="1:12" x14ac:dyDescent="0.25">
      <c r="A6190" s="1">
        <v>45087</v>
      </c>
      <c r="B6190" s="7">
        <v>0.90277777777777779</v>
      </c>
      <c r="C6190" s="7">
        <v>0.875</v>
      </c>
      <c r="D6190" s="8">
        <f>Weather[[#This Row],[Date]]+Weather[[#This Row],[WeatherHourlyBuckets]]</f>
        <v>45087.875</v>
      </c>
      <c r="E6190">
        <v>57.2</v>
      </c>
      <c r="F6190">
        <v>71.849999999999994</v>
      </c>
      <c r="G6190">
        <v>48.2</v>
      </c>
      <c r="H6190">
        <v>30.08</v>
      </c>
      <c r="I6190">
        <v>3</v>
      </c>
      <c r="J6190" t="s">
        <v>11</v>
      </c>
    </row>
    <row r="6191" spans="1:12" x14ac:dyDescent="0.25">
      <c r="A6191" s="1">
        <v>45087</v>
      </c>
      <c r="B6191" s="7">
        <v>0.89930555555555558</v>
      </c>
      <c r="C6191" s="7">
        <v>0.875</v>
      </c>
      <c r="D6191" s="8">
        <f>Weather[[#This Row],[Date]]+Weather[[#This Row],[WeatherHourlyBuckets]]</f>
        <v>45087.875</v>
      </c>
      <c r="E6191">
        <v>57.2</v>
      </c>
      <c r="F6191">
        <v>71.849999999999994</v>
      </c>
      <c r="G6191">
        <v>48.2</v>
      </c>
      <c r="H6191">
        <v>30.07</v>
      </c>
      <c r="I6191">
        <v>3</v>
      </c>
      <c r="J6191" t="s">
        <v>12</v>
      </c>
    </row>
    <row r="6192" spans="1:12" x14ac:dyDescent="0.25">
      <c r="A6192" s="1">
        <v>45087</v>
      </c>
      <c r="B6192" s="7">
        <v>0.89583333333333337</v>
      </c>
      <c r="C6192" s="7">
        <v>0.875</v>
      </c>
      <c r="D6192" s="8">
        <f>Weather[[#This Row],[Date]]+Weather[[#This Row],[WeatherHourlyBuckets]]</f>
        <v>45087.875</v>
      </c>
      <c r="E6192">
        <v>57.2</v>
      </c>
      <c r="F6192">
        <v>71.849999999999994</v>
      </c>
      <c r="G6192">
        <v>48.2</v>
      </c>
      <c r="H6192">
        <v>30.08</v>
      </c>
      <c r="J6192" t="s">
        <v>20</v>
      </c>
    </row>
    <row r="6193" spans="1:10" x14ac:dyDescent="0.25">
      <c r="A6193" s="1">
        <v>45087</v>
      </c>
      <c r="B6193" s="7">
        <v>0.875</v>
      </c>
      <c r="C6193" s="7">
        <v>0.875</v>
      </c>
      <c r="D6193" s="8">
        <f>Weather[[#This Row],[Date]]+Weather[[#This Row],[WeatherHourlyBuckets]]</f>
        <v>45087.875</v>
      </c>
      <c r="E6193">
        <v>57.2</v>
      </c>
      <c r="F6193">
        <v>71.849999999999994</v>
      </c>
      <c r="G6193">
        <v>48.2</v>
      </c>
      <c r="H6193">
        <v>30.05</v>
      </c>
      <c r="I6193">
        <v>3</v>
      </c>
      <c r="J6193" t="s">
        <v>12</v>
      </c>
    </row>
    <row r="6194" spans="1:10" x14ac:dyDescent="0.25">
      <c r="A6194" s="1">
        <v>45087</v>
      </c>
      <c r="B6194" s="7">
        <v>0.85763888888888884</v>
      </c>
      <c r="C6194" s="7">
        <v>0.83333333333333337</v>
      </c>
      <c r="D6194" s="8">
        <f>Weather[[#This Row],[Date]]+Weather[[#This Row],[WeatherHourlyBuckets]]</f>
        <v>45087.833333333336</v>
      </c>
      <c r="E6194">
        <v>57.2</v>
      </c>
      <c r="F6194">
        <v>71.849999999999994</v>
      </c>
      <c r="G6194">
        <v>48.2</v>
      </c>
      <c r="H6194">
        <v>30.05</v>
      </c>
      <c r="I6194">
        <v>4</v>
      </c>
      <c r="J6194" t="s">
        <v>21</v>
      </c>
    </row>
    <row r="6195" spans="1:10" x14ac:dyDescent="0.25">
      <c r="A6195" s="1">
        <v>45087</v>
      </c>
      <c r="B6195" s="7">
        <v>0.85416666666666663</v>
      </c>
      <c r="C6195" s="7">
        <v>0.83333333333333337</v>
      </c>
      <c r="D6195" s="8">
        <f>Weather[[#This Row],[Date]]+Weather[[#This Row],[WeatherHourlyBuckets]]</f>
        <v>45087.833333333336</v>
      </c>
      <c r="E6195">
        <v>57.2</v>
      </c>
      <c r="F6195">
        <v>71.849999999999994</v>
      </c>
      <c r="G6195">
        <v>48.2</v>
      </c>
      <c r="H6195">
        <v>30.05</v>
      </c>
      <c r="I6195">
        <v>4</v>
      </c>
      <c r="J6195" t="s">
        <v>24</v>
      </c>
    </row>
    <row r="6196" spans="1:10" x14ac:dyDescent="0.25">
      <c r="A6196" s="1">
        <v>45087</v>
      </c>
      <c r="B6196" s="7">
        <v>0.84375</v>
      </c>
      <c r="C6196" s="7">
        <v>0.83333333333333337</v>
      </c>
      <c r="D6196" s="8">
        <f>Weather[[#This Row],[Date]]+Weather[[#This Row],[WeatherHourlyBuckets]]</f>
        <v>45087.833333333336</v>
      </c>
      <c r="E6196">
        <v>57.2</v>
      </c>
      <c r="F6196">
        <v>71.849999999999994</v>
      </c>
      <c r="G6196">
        <v>48.2</v>
      </c>
      <c r="H6196">
        <v>30.05</v>
      </c>
      <c r="J6196" t="s">
        <v>20</v>
      </c>
    </row>
    <row r="6197" spans="1:10" x14ac:dyDescent="0.25">
      <c r="A6197" s="1">
        <v>45087</v>
      </c>
      <c r="B6197" s="7">
        <v>0.92013888888888884</v>
      </c>
      <c r="C6197" s="7">
        <v>0.91666666666666663</v>
      </c>
      <c r="D6197" s="8">
        <f>Weather[[#This Row],[Date]]+Weather[[#This Row],[WeatherHourlyBuckets]]</f>
        <v>45087.916666666664</v>
      </c>
      <c r="E6197">
        <v>55.4</v>
      </c>
      <c r="F6197">
        <v>76.680000000000007</v>
      </c>
      <c r="G6197">
        <v>48.2</v>
      </c>
      <c r="H6197">
        <v>30.08</v>
      </c>
      <c r="J6197" t="s">
        <v>20</v>
      </c>
    </row>
    <row r="6198" spans="1:10" x14ac:dyDescent="0.25">
      <c r="A6198" s="1">
        <v>45087</v>
      </c>
      <c r="B6198" s="7">
        <v>0.91666666666666663</v>
      </c>
      <c r="C6198" s="7">
        <v>0.91666666666666663</v>
      </c>
      <c r="D6198" s="8">
        <f>Weather[[#This Row],[Date]]+Weather[[#This Row],[WeatherHourlyBuckets]]</f>
        <v>45087.916666666664</v>
      </c>
      <c r="E6198">
        <v>55.4</v>
      </c>
      <c r="F6198">
        <v>76.680000000000007</v>
      </c>
      <c r="G6198">
        <v>48.2</v>
      </c>
      <c r="H6198">
        <v>30.08</v>
      </c>
      <c r="J6198" t="s">
        <v>20</v>
      </c>
    </row>
    <row r="6199" spans="1:10" x14ac:dyDescent="0.25">
      <c r="A6199" s="1">
        <v>45087</v>
      </c>
      <c r="B6199" s="7">
        <v>0.91319444444444442</v>
      </c>
      <c r="C6199" s="7">
        <v>0.875</v>
      </c>
      <c r="D6199" s="8">
        <f>Weather[[#This Row],[Date]]+Weather[[#This Row],[WeatherHourlyBuckets]]</f>
        <v>45087.875</v>
      </c>
      <c r="E6199">
        <v>55.4</v>
      </c>
      <c r="F6199">
        <v>76.680000000000007</v>
      </c>
      <c r="G6199">
        <v>48.2</v>
      </c>
      <c r="H6199">
        <v>30.08</v>
      </c>
      <c r="J6199" t="s">
        <v>20</v>
      </c>
    </row>
    <row r="6200" spans="1:10" x14ac:dyDescent="0.25">
      <c r="A6200" s="1">
        <v>45087</v>
      </c>
      <c r="B6200" s="7">
        <v>0.90972222222222221</v>
      </c>
      <c r="C6200" s="7">
        <v>0.875</v>
      </c>
      <c r="D6200" s="8">
        <f>Weather[[#This Row],[Date]]+Weather[[#This Row],[WeatherHourlyBuckets]]</f>
        <v>45087.875</v>
      </c>
      <c r="E6200">
        <v>55.4</v>
      </c>
      <c r="F6200">
        <v>76.680000000000007</v>
      </c>
      <c r="G6200">
        <v>48.2</v>
      </c>
      <c r="H6200">
        <v>30.08</v>
      </c>
      <c r="I6200">
        <v>3</v>
      </c>
      <c r="J6200" t="s">
        <v>11</v>
      </c>
    </row>
    <row r="6201" spans="1:10" x14ac:dyDescent="0.25">
      <c r="A6201" s="1">
        <v>45087</v>
      </c>
      <c r="B6201" s="7">
        <v>0.87152777777777779</v>
      </c>
      <c r="C6201" s="7">
        <v>0.83333333333333337</v>
      </c>
      <c r="D6201" s="8">
        <f>Weather[[#This Row],[Date]]+Weather[[#This Row],[WeatherHourlyBuckets]]</f>
        <v>45087.833333333336</v>
      </c>
      <c r="E6201">
        <v>55.4</v>
      </c>
      <c r="F6201">
        <v>76.680000000000007</v>
      </c>
      <c r="G6201">
        <v>48.2</v>
      </c>
      <c r="H6201">
        <v>30.04</v>
      </c>
      <c r="I6201">
        <v>3</v>
      </c>
      <c r="J6201" t="s">
        <v>11</v>
      </c>
    </row>
    <row r="6202" spans="1:10" x14ac:dyDescent="0.25">
      <c r="A6202" s="1">
        <v>45087</v>
      </c>
      <c r="B6202" s="7">
        <v>0.86805555555555558</v>
      </c>
      <c r="C6202" s="7">
        <v>0.83333333333333337</v>
      </c>
      <c r="D6202" s="8">
        <f>Weather[[#This Row],[Date]]+Weather[[#This Row],[WeatherHourlyBuckets]]</f>
        <v>45087.833333333336</v>
      </c>
      <c r="E6202">
        <v>55.4</v>
      </c>
      <c r="F6202">
        <v>76.680000000000007</v>
      </c>
      <c r="G6202">
        <v>48.2</v>
      </c>
      <c r="H6202">
        <v>30.04</v>
      </c>
      <c r="I6202">
        <v>5</v>
      </c>
      <c r="J6202" t="s">
        <v>11</v>
      </c>
    </row>
    <row r="6203" spans="1:10" x14ac:dyDescent="0.25">
      <c r="A6203" s="1">
        <v>45087</v>
      </c>
      <c r="B6203" s="7">
        <v>0.86458333333333337</v>
      </c>
      <c r="C6203" s="7">
        <v>0.83333333333333337</v>
      </c>
      <c r="D6203" s="8">
        <f>Weather[[#This Row],[Date]]+Weather[[#This Row],[WeatherHourlyBuckets]]</f>
        <v>45087.833333333336</v>
      </c>
      <c r="E6203">
        <v>55.4</v>
      </c>
      <c r="F6203">
        <v>76.680000000000007</v>
      </c>
      <c r="G6203">
        <v>48.2</v>
      </c>
      <c r="H6203">
        <v>30.04</v>
      </c>
      <c r="I6203">
        <v>5</v>
      </c>
      <c r="J6203" t="s">
        <v>11</v>
      </c>
    </row>
    <row r="6204" spans="1:10" x14ac:dyDescent="0.25">
      <c r="A6204" s="1">
        <v>45087</v>
      </c>
      <c r="B6204" s="7">
        <v>0.86111111111111116</v>
      </c>
      <c r="C6204" s="7">
        <v>0.83333333333333337</v>
      </c>
      <c r="D6204" s="8">
        <f>Weather[[#This Row],[Date]]+Weather[[#This Row],[WeatherHourlyBuckets]]</f>
        <v>45087.833333333336</v>
      </c>
      <c r="E6204">
        <v>55.4</v>
      </c>
      <c r="F6204">
        <v>76.680000000000007</v>
      </c>
      <c r="G6204">
        <v>48.2</v>
      </c>
      <c r="H6204">
        <v>30.04</v>
      </c>
      <c r="I6204">
        <v>5</v>
      </c>
      <c r="J6204" t="s">
        <v>21</v>
      </c>
    </row>
    <row r="6205" spans="1:10" x14ac:dyDescent="0.25">
      <c r="A6205" s="1">
        <v>45087</v>
      </c>
      <c r="B6205" s="7">
        <v>0.84027777777777779</v>
      </c>
      <c r="C6205" s="7">
        <v>0.83333333333333337</v>
      </c>
      <c r="D6205" s="8">
        <f>Weather[[#This Row],[Date]]+Weather[[#This Row],[WeatherHourlyBuckets]]</f>
        <v>45087.833333333336</v>
      </c>
      <c r="E6205">
        <v>59</v>
      </c>
      <c r="F6205">
        <v>67.36</v>
      </c>
      <c r="G6205">
        <v>48.2</v>
      </c>
      <c r="H6205">
        <v>30.05</v>
      </c>
      <c r="I6205">
        <v>4</v>
      </c>
      <c r="J6205" t="s">
        <v>24</v>
      </c>
    </row>
    <row r="6206" spans="1:10" x14ac:dyDescent="0.25">
      <c r="A6206" s="1">
        <v>45087</v>
      </c>
      <c r="B6206" s="7">
        <v>0.83680555555555558</v>
      </c>
      <c r="C6206" s="7">
        <v>0.83333333333333337</v>
      </c>
      <c r="D6206" s="8">
        <f>Weather[[#This Row],[Date]]+Weather[[#This Row],[WeatherHourlyBuckets]]</f>
        <v>45087.833333333336</v>
      </c>
      <c r="E6206">
        <v>59</v>
      </c>
      <c r="F6206">
        <v>67.36</v>
      </c>
      <c r="G6206">
        <v>48.2</v>
      </c>
      <c r="H6206">
        <v>30.04</v>
      </c>
      <c r="I6206">
        <v>4</v>
      </c>
      <c r="J6206" t="s">
        <v>22</v>
      </c>
    </row>
    <row r="6207" spans="1:10" x14ac:dyDescent="0.25">
      <c r="A6207" s="1">
        <v>45087</v>
      </c>
      <c r="B6207" s="7">
        <v>0.83333333333333337</v>
      </c>
      <c r="C6207" s="7">
        <v>0.83333333333333337</v>
      </c>
      <c r="D6207" s="8">
        <f>Weather[[#This Row],[Date]]+Weather[[#This Row],[WeatherHourlyBuckets]]</f>
        <v>45087.833333333336</v>
      </c>
      <c r="E6207">
        <v>59</v>
      </c>
      <c r="F6207">
        <v>67.36</v>
      </c>
      <c r="G6207">
        <v>48.2</v>
      </c>
      <c r="H6207">
        <v>30.04</v>
      </c>
      <c r="I6207">
        <v>4</v>
      </c>
      <c r="J6207" t="s">
        <v>12</v>
      </c>
    </row>
    <row r="6208" spans="1:10" x14ac:dyDescent="0.25">
      <c r="A6208" s="1">
        <v>45087</v>
      </c>
      <c r="B6208" s="7">
        <v>0.82986111111111116</v>
      </c>
      <c r="C6208" s="7">
        <v>0.79166666666666663</v>
      </c>
      <c r="D6208" s="8">
        <f>Weather[[#This Row],[Date]]+Weather[[#This Row],[WeatherHourlyBuckets]]</f>
        <v>45087.791666666664</v>
      </c>
      <c r="E6208">
        <v>59</v>
      </c>
      <c r="F6208">
        <v>67.36</v>
      </c>
      <c r="G6208">
        <v>48.2</v>
      </c>
      <c r="H6208">
        <v>30.04</v>
      </c>
      <c r="I6208">
        <v>5</v>
      </c>
      <c r="J6208" t="s">
        <v>24</v>
      </c>
    </row>
    <row r="6209" spans="1:10" x14ac:dyDescent="0.25">
      <c r="A6209" s="1">
        <v>45087</v>
      </c>
      <c r="B6209" s="7">
        <v>0.98958333333333337</v>
      </c>
      <c r="C6209" s="7">
        <v>0.95833333333333337</v>
      </c>
      <c r="D6209" s="8">
        <f>Weather[[#This Row],[Date]]+Weather[[#This Row],[WeatherHourlyBuckets]]</f>
        <v>45087.958333333336</v>
      </c>
      <c r="E6209">
        <v>57.2</v>
      </c>
      <c r="F6209">
        <v>67.150000000000006</v>
      </c>
      <c r="G6209">
        <v>46.4</v>
      </c>
      <c r="H6209">
        <v>30.12</v>
      </c>
      <c r="I6209">
        <v>7</v>
      </c>
      <c r="J6209" t="s">
        <v>14</v>
      </c>
    </row>
    <row r="6210" spans="1:10" x14ac:dyDescent="0.25">
      <c r="A6210" s="1">
        <v>45087</v>
      </c>
      <c r="B6210" s="7">
        <v>0.98611111111111116</v>
      </c>
      <c r="C6210" s="7">
        <v>0.95833333333333337</v>
      </c>
      <c r="D6210" s="8">
        <f>Weather[[#This Row],[Date]]+Weather[[#This Row],[WeatherHourlyBuckets]]</f>
        <v>45087.958333333336</v>
      </c>
      <c r="E6210">
        <v>55.4</v>
      </c>
      <c r="F6210">
        <v>71.66</v>
      </c>
      <c r="G6210">
        <v>46.4</v>
      </c>
      <c r="H6210">
        <v>30.12</v>
      </c>
      <c r="I6210">
        <v>7</v>
      </c>
      <c r="J6210" t="s">
        <v>14</v>
      </c>
    </row>
    <row r="6211" spans="1:10" x14ac:dyDescent="0.25">
      <c r="A6211" s="1">
        <v>45087</v>
      </c>
      <c r="B6211" s="7">
        <v>0.98263888888888884</v>
      </c>
      <c r="C6211" s="7">
        <v>0.95833333333333337</v>
      </c>
      <c r="D6211" s="8">
        <f>Weather[[#This Row],[Date]]+Weather[[#This Row],[WeatherHourlyBuckets]]</f>
        <v>45087.958333333336</v>
      </c>
      <c r="E6211">
        <v>57.2</v>
      </c>
      <c r="F6211">
        <v>67.150000000000006</v>
      </c>
      <c r="G6211">
        <v>46.4</v>
      </c>
      <c r="H6211">
        <v>30.11</v>
      </c>
      <c r="I6211">
        <v>6</v>
      </c>
      <c r="J6211" t="s">
        <v>14</v>
      </c>
    </row>
    <row r="6212" spans="1:10" x14ac:dyDescent="0.25">
      <c r="A6212" s="1">
        <v>45087</v>
      </c>
      <c r="B6212" s="7">
        <v>0.97916666666666663</v>
      </c>
      <c r="C6212" s="7">
        <v>0.95833333333333337</v>
      </c>
      <c r="D6212" s="8">
        <f>Weather[[#This Row],[Date]]+Weather[[#This Row],[WeatherHourlyBuckets]]</f>
        <v>45087.958333333336</v>
      </c>
      <c r="E6212">
        <v>57.2</v>
      </c>
      <c r="F6212">
        <v>67.150000000000006</v>
      </c>
      <c r="G6212">
        <v>46.4</v>
      </c>
      <c r="H6212">
        <v>30.11</v>
      </c>
      <c r="I6212">
        <v>6</v>
      </c>
      <c r="J6212" t="s">
        <v>14</v>
      </c>
    </row>
    <row r="6213" spans="1:10" x14ac:dyDescent="0.25">
      <c r="A6213" s="1">
        <v>45087</v>
      </c>
      <c r="B6213" s="7">
        <v>0.96527777777777779</v>
      </c>
      <c r="C6213" s="7">
        <v>0.95833333333333337</v>
      </c>
      <c r="D6213" s="8">
        <f>Weather[[#This Row],[Date]]+Weather[[#This Row],[WeatherHourlyBuckets]]</f>
        <v>45087.958333333336</v>
      </c>
      <c r="E6213">
        <v>57.2</v>
      </c>
      <c r="F6213">
        <v>67.150000000000006</v>
      </c>
      <c r="G6213">
        <v>46.4</v>
      </c>
      <c r="H6213">
        <v>30.1</v>
      </c>
      <c r="I6213">
        <v>7</v>
      </c>
      <c r="J6213" t="s">
        <v>14</v>
      </c>
    </row>
    <row r="6214" spans="1:10" x14ac:dyDescent="0.25">
      <c r="A6214" s="1">
        <v>45087</v>
      </c>
      <c r="B6214" s="7">
        <v>0.96180555555555558</v>
      </c>
      <c r="C6214" s="7">
        <v>0.95833333333333337</v>
      </c>
      <c r="D6214" s="8">
        <f>Weather[[#This Row],[Date]]+Weather[[#This Row],[WeatherHourlyBuckets]]</f>
        <v>45087.958333333336</v>
      </c>
      <c r="E6214">
        <v>57.2</v>
      </c>
      <c r="F6214">
        <v>67.150000000000006</v>
      </c>
      <c r="G6214">
        <v>46.4</v>
      </c>
      <c r="H6214">
        <v>30.1</v>
      </c>
      <c r="I6214">
        <v>7</v>
      </c>
      <c r="J6214" t="s">
        <v>26</v>
      </c>
    </row>
    <row r="6215" spans="1:10" x14ac:dyDescent="0.25">
      <c r="A6215" s="1">
        <v>45087</v>
      </c>
      <c r="B6215" s="7">
        <v>0.95833333333333337</v>
      </c>
      <c r="C6215" s="7">
        <v>0.95833333333333337</v>
      </c>
      <c r="D6215" s="8">
        <f>Weather[[#This Row],[Date]]+Weather[[#This Row],[WeatherHourlyBuckets]]</f>
        <v>45087.958333333336</v>
      </c>
      <c r="E6215">
        <v>57.2</v>
      </c>
      <c r="F6215">
        <v>67.150000000000006</v>
      </c>
      <c r="G6215">
        <v>46.4</v>
      </c>
      <c r="H6215">
        <v>30.1</v>
      </c>
      <c r="I6215">
        <v>7</v>
      </c>
      <c r="J6215" t="s">
        <v>26</v>
      </c>
    </row>
    <row r="6216" spans="1:10" x14ac:dyDescent="0.25">
      <c r="A6216" s="1">
        <v>45087</v>
      </c>
      <c r="B6216" s="7">
        <v>0.95486111111111116</v>
      </c>
      <c r="C6216" s="7">
        <v>0.91666666666666663</v>
      </c>
      <c r="D6216" s="8">
        <f>Weather[[#This Row],[Date]]+Weather[[#This Row],[WeatherHourlyBuckets]]</f>
        <v>45087.916666666664</v>
      </c>
      <c r="E6216">
        <v>57.2</v>
      </c>
      <c r="F6216">
        <v>67.150000000000006</v>
      </c>
      <c r="G6216">
        <v>46.4</v>
      </c>
      <c r="H6216">
        <v>30.1</v>
      </c>
      <c r="I6216">
        <v>10</v>
      </c>
      <c r="J6216" t="s">
        <v>26</v>
      </c>
    </row>
    <row r="6217" spans="1:10" x14ac:dyDescent="0.25">
      <c r="A6217" s="1">
        <v>45087</v>
      </c>
      <c r="B6217" s="7">
        <v>0.95138888888888884</v>
      </c>
      <c r="C6217" s="7">
        <v>0.91666666666666663</v>
      </c>
      <c r="D6217" s="8">
        <f>Weather[[#This Row],[Date]]+Weather[[#This Row],[WeatherHourlyBuckets]]</f>
        <v>45087.916666666664</v>
      </c>
      <c r="E6217">
        <v>57.2</v>
      </c>
      <c r="F6217">
        <v>67.150000000000006</v>
      </c>
      <c r="G6217">
        <v>46.4</v>
      </c>
      <c r="H6217">
        <v>30.1</v>
      </c>
      <c r="I6217">
        <v>6</v>
      </c>
      <c r="J6217" t="s">
        <v>26</v>
      </c>
    </row>
    <row r="6218" spans="1:10" x14ac:dyDescent="0.25">
      <c r="A6218" s="1">
        <v>45087</v>
      </c>
      <c r="B6218" s="7">
        <v>0.94791666666666663</v>
      </c>
      <c r="C6218" s="7">
        <v>0.91666666666666663</v>
      </c>
      <c r="D6218" s="8">
        <f>Weather[[#This Row],[Date]]+Weather[[#This Row],[WeatherHourlyBuckets]]</f>
        <v>45087.916666666664</v>
      </c>
      <c r="E6218">
        <v>57.2</v>
      </c>
      <c r="F6218">
        <v>67.150000000000006</v>
      </c>
      <c r="G6218">
        <v>46.4</v>
      </c>
      <c r="H6218">
        <v>30.09</v>
      </c>
      <c r="I6218">
        <v>4</v>
      </c>
      <c r="J6218" t="s">
        <v>26</v>
      </c>
    </row>
    <row r="6219" spans="1:10" x14ac:dyDescent="0.25">
      <c r="A6219" s="1">
        <v>45087</v>
      </c>
      <c r="B6219" s="7">
        <v>0.94444444444444442</v>
      </c>
      <c r="C6219" s="7">
        <v>0.91666666666666663</v>
      </c>
      <c r="D6219" s="8">
        <f>Weather[[#This Row],[Date]]+Weather[[#This Row],[WeatherHourlyBuckets]]</f>
        <v>45087.916666666664</v>
      </c>
      <c r="E6219">
        <v>57.2</v>
      </c>
      <c r="F6219">
        <v>67.150000000000006</v>
      </c>
      <c r="G6219">
        <v>46.4</v>
      </c>
      <c r="H6219">
        <v>30.09</v>
      </c>
      <c r="J6219" t="s">
        <v>20</v>
      </c>
    </row>
    <row r="6220" spans="1:10" x14ac:dyDescent="0.25">
      <c r="A6220" s="1">
        <v>45087</v>
      </c>
      <c r="B6220" s="7">
        <v>0.94097222222222221</v>
      </c>
      <c r="C6220" s="7">
        <v>0.91666666666666663</v>
      </c>
      <c r="D6220" s="8">
        <f>Weather[[#This Row],[Date]]+Weather[[#This Row],[WeatherHourlyBuckets]]</f>
        <v>45087.916666666664</v>
      </c>
      <c r="E6220">
        <v>57.2</v>
      </c>
      <c r="F6220">
        <v>67.150000000000006</v>
      </c>
      <c r="G6220">
        <v>46.4</v>
      </c>
      <c r="H6220">
        <v>30.09</v>
      </c>
      <c r="J6220" t="s">
        <v>20</v>
      </c>
    </row>
    <row r="6221" spans="1:10" x14ac:dyDescent="0.25">
      <c r="A6221" s="1">
        <v>45087</v>
      </c>
      <c r="B6221" s="7">
        <v>0.88194444444444442</v>
      </c>
      <c r="C6221" s="7">
        <v>0.875</v>
      </c>
      <c r="D6221" s="8">
        <f>Weather[[#This Row],[Date]]+Weather[[#This Row],[WeatherHourlyBuckets]]</f>
        <v>45087.875</v>
      </c>
      <c r="E6221">
        <v>57.2</v>
      </c>
      <c r="F6221">
        <v>67.150000000000006</v>
      </c>
      <c r="G6221">
        <v>46.4</v>
      </c>
      <c r="H6221">
        <v>30.06</v>
      </c>
      <c r="J6221" t="s">
        <v>20</v>
      </c>
    </row>
    <row r="6222" spans="1:10" x14ac:dyDescent="0.25">
      <c r="A6222" s="1">
        <v>45087</v>
      </c>
      <c r="B6222" s="7">
        <v>0.87847222222222221</v>
      </c>
      <c r="C6222" s="7">
        <v>0.875</v>
      </c>
      <c r="D6222" s="8">
        <f>Weather[[#This Row],[Date]]+Weather[[#This Row],[WeatherHourlyBuckets]]</f>
        <v>45087.875</v>
      </c>
      <c r="E6222">
        <v>57.2</v>
      </c>
      <c r="F6222">
        <v>67.150000000000006</v>
      </c>
      <c r="G6222">
        <v>46.4</v>
      </c>
      <c r="H6222">
        <v>30.05</v>
      </c>
      <c r="I6222">
        <v>4</v>
      </c>
      <c r="J6222" t="s">
        <v>11</v>
      </c>
    </row>
    <row r="6223" spans="1:10" x14ac:dyDescent="0.25">
      <c r="A6223" s="1">
        <v>45087</v>
      </c>
      <c r="B6223" s="7">
        <v>0.82638888888888884</v>
      </c>
      <c r="C6223" s="7">
        <v>0.79166666666666663</v>
      </c>
      <c r="D6223" s="8">
        <f>Weather[[#This Row],[Date]]+Weather[[#This Row],[WeatherHourlyBuckets]]</f>
        <v>45087.791666666664</v>
      </c>
      <c r="E6223">
        <v>60.8</v>
      </c>
      <c r="F6223">
        <v>59.05</v>
      </c>
      <c r="G6223">
        <v>46.4</v>
      </c>
      <c r="H6223">
        <v>30.03</v>
      </c>
      <c r="I6223">
        <v>3</v>
      </c>
      <c r="J6223" t="s">
        <v>11</v>
      </c>
    </row>
    <row r="6224" spans="1:10" x14ac:dyDescent="0.25">
      <c r="A6224" s="1">
        <v>45087</v>
      </c>
      <c r="B6224" s="7">
        <v>0.82291666666666663</v>
      </c>
      <c r="C6224" s="7">
        <v>0.79166666666666663</v>
      </c>
      <c r="D6224" s="8">
        <f>Weather[[#This Row],[Date]]+Weather[[#This Row],[WeatherHourlyBuckets]]</f>
        <v>45087.791666666664</v>
      </c>
      <c r="E6224">
        <v>60.8</v>
      </c>
      <c r="F6224">
        <v>59.05</v>
      </c>
      <c r="G6224">
        <v>46.4</v>
      </c>
      <c r="H6224">
        <v>30.04</v>
      </c>
      <c r="I6224">
        <v>3</v>
      </c>
      <c r="J6224" t="s">
        <v>22</v>
      </c>
    </row>
    <row r="6225" spans="1:10" x14ac:dyDescent="0.25">
      <c r="A6225" s="1">
        <v>45087</v>
      </c>
      <c r="B6225" s="7">
        <v>0.81944444444444442</v>
      </c>
      <c r="C6225" s="7">
        <v>0.79166666666666663</v>
      </c>
      <c r="D6225" s="8">
        <f>Weather[[#This Row],[Date]]+Weather[[#This Row],[WeatherHourlyBuckets]]</f>
        <v>45087.791666666664</v>
      </c>
      <c r="E6225">
        <v>60.8</v>
      </c>
      <c r="F6225">
        <v>59.05</v>
      </c>
      <c r="G6225">
        <v>46.4</v>
      </c>
      <c r="H6225">
        <v>30.04</v>
      </c>
      <c r="I6225">
        <v>5</v>
      </c>
      <c r="J6225" t="s">
        <v>13</v>
      </c>
    </row>
    <row r="6226" spans="1:10" x14ac:dyDescent="0.25">
      <c r="A6226" s="1">
        <v>45087</v>
      </c>
      <c r="B6226" s="7">
        <v>0.81597222222222221</v>
      </c>
      <c r="C6226" s="7">
        <v>0.79166666666666663</v>
      </c>
      <c r="D6226" s="8">
        <f>Weather[[#This Row],[Date]]+Weather[[#This Row],[WeatherHourlyBuckets]]</f>
        <v>45087.791666666664</v>
      </c>
      <c r="E6226">
        <v>62.6</v>
      </c>
      <c r="F6226">
        <v>55.41</v>
      </c>
      <c r="G6226">
        <v>46.4</v>
      </c>
      <c r="H6226">
        <v>30.04</v>
      </c>
      <c r="I6226">
        <v>5</v>
      </c>
      <c r="J6226" t="s">
        <v>25</v>
      </c>
    </row>
    <row r="6227" spans="1:10" x14ac:dyDescent="0.25">
      <c r="A6227" s="1">
        <v>45087</v>
      </c>
      <c r="B6227" s="7">
        <v>0.8125</v>
      </c>
      <c r="C6227" s="7">
        <v>0.79166666666666663</v>
      </c>
      <c r="D6227" s="8">
        <f>Weather[[#This Row],[Date]]+Weather[[#This Row],[WeatherHourlyBuckets]]</f>
        <v>45087.791666666664</v>
      </c>
      <c r="E6227">
        <v>62.6</v>
      </c>
      <c r="F6227">
        <v>55.41</v>
      </c>
      <c r="G6227">
        <v>46.4</v>
      </c>
      <c r="H6227">
        <v>30.04</v>
      </c>
      <c r="I6227">
        <v>4</v>
      </c>
      <c r="J6227" t="s">
        <v>25</v>
      </c>
    </row>
    <row r="6228" spans="1:10" x14ac:dyDescent="0.25">
      <c r="A6228" s="1">
        <v>45087</v>
      </c>
      <c r="B6228" s="7">
        <v>0.99652777777777779</v>
      </c>
      <c r="C6228" s="7">
        <v>0.95833333333333337</v>
      </c>
      <c r="D6228" s="8">
        <f>Weather[[#This Row],[Date]]+Weather[[#This Row],[WeatherHourlyBuckets]]</f>
        <v>45087.958333333336</v>
      </c>
      <c r="E6228">
        <v>57.2</v>
      </c>
      <c r="F6228">
        <v>62.72</v>
      </c>
      <c r="G6228">
        <v>44.6</v>
      </c>
      <c r="H6228">
        <v>30.13</v>
      </c>
      <c r="I6228">
        <v>8</v>
      </c>
      <c r="J6228" t="s">
        <v>14</v>
      </c>
    </row>
    <row r="6229" spans="1:10" x14ac:dyDescent="0.25">
      <c r="A6229" s="1">
        <v>45087</v>
      </c>
      <c r="B6229" s="7">
        <v>0.99305555555555558</v>
      </c>
      <c r="C6229" s="7">
        <v>0.95833333333333337</v>
      </c>
      <c r="D6229" s="8">
        <f>Weather[[#This Row],[Date]]+Weather[[#This Row],[WeatherHourlyBuckets]]</f>
        <v>45087.958333333336</v>
      </c>
      <c r="E6229">
        <v>57.2</v>
      </c>
      <c r="F6229">
        <v>62.72</v>
      </c>
      <c r="G6229">
        <v>44.6</v>
      </c>
      <c r="H6229">
        <v>30.13</v>
      </c>
      <c r="I6229">
        <v>7</v>
      </c>
      <c r="J6229" t="s">
        <v>14</v>
      </c>
    </row>
    <row r="6230" spans="1:10" x14ac:dyDescent="0.25">
      <c r="A6230" s="1">
        <v>45087</v>
      </c>
      <c r="B6230" s="7">
        <v>0.99513888888888891</v>
      </c>
      <c r="C6230" s="7">
        <v>0.95833333333333337</v>
      </c>
      <c r="D6230" s="8">
        <f>Weather[[#This Row],[Date]]+Weather[[#This Row],[WeatherHourlyBuckets]]</f>
        <v>45087.958333333336</v>
      </c>
      <c r="E6230">
        <v>57.02</v>
      </c>
      <c r="F6230">
        <v>64</v>
      </c>
      <c r="G6230">
        <v>44.96</v>
      </c>
      <c r="H6230">
        <v>30.13</v>
      </c>
      <c r="I6230">
        <v>7</v>
      </c>
      <c r="J6230" t="s">
        <v>14</v>
      </c>
    </row>
    <row r="6231" spans="1:10" x14ac:dyDescent="0.25">
      <c r="A6231" s="1">
        <v>45087</v>
      </c>
      <c r="B6231" s="7">
        <v>0.95347222222222228</v>
      </c>
      <c r="C6231" s="7">
        <v>0.91666666666666663</v>
      </c>
      <c r="D6231" s="8">
        <f>Weather[[#This Row],[Date]]+Weather[[#This Row],[WeatherHourlyBuckets]]</f>
        <v>45087.916666666664</v>
      </c>
      <c r="E6231">
        <v>57.02</v>
      </c>
      <c r="F6231">
        <v>68.98</v>
      </c>
      <c r="G6231">
        <v>46.94</v>
      </c>
      <c r="H6231">
        <v>30.1</v>
      </c>
      <c r="I6231">
        <v>7</v>
      </c>
      <c r="J6231" t="s">
        <v>26</v>
      </c>
    </row>
    <row r="6232" spans="1:10" x14ac:dyDescent="0.25">
      <c r="A6232" s="1">
        <v>45087</v>
      </c>
      <c r="B6232" s="7">
        <v>0.91180555555555554</v>
      </c>
      <c r="C6232" s="7">
        <v>0.875</v>
      </c>
      <c r="D6232" s="8">
        <f>Weather[[#This Row],[Date]]+Weather[[#This Row],[WeatherHourlyBuckets]]</f>
        <v>45087.875</v>
      </c>
      <c r="E6232">
        <v>55.04</v>
      </c>
      <c r="F6232">
        <v>77.17</v>
      </c>
      <c r="G6232">
        <v>48.02</v>
      </c>
      <c r="H6232">
        <v>30.08</v>
      </c>
      <c r="J6232" t="s">
        <v>20</v>
      </c>
    </row>
    <row r="6233" spans="1:10" x14ac:dyDescent="0.25">
      <c r="A6233" s="1">
        <v>45087</v>
      </c>
      <c r="B6233" s="7">
        <v>0.87013888888888891</v>
      </c>
      <c r="C6233" s="7">
        <v>0.83333333333333337</v>
      </c>
      <c r="D6233" s="8">
        <f>Weather[[#This Row],[Date]]+Weather[[#This Row],[WeatherHourlyBuckets]]</f>
        <v>45087.833333333336</v>
      </c>
      <c r="E6233">
        <v>55.94</v>
      </c>
      <c r="F6233">
        <v>74.69</v>
      </c>
      <c r="G6233">
        <v>48.02</v>
      </c>
      <c r="H6233">
        <v>30.04</v>
      </c>
      <c r="I6233">
        <v>3</v>
      </c>
      <c r="J6233" t="s">
        <v>11</v>
      </c>
    </row>
    <row r="6234" spans="1:10" x14ac:dyDescent="0.25">
      <c r="A6234" s="1">
        <v>45087</v>
      </c>
      <c r="B6234" s="7">
        <v>0.82847222222222228</v>
      </c>
      <c r="C6234" s="7">
        <v>0.79166666666666663</v>
      </c>
      <c r="D6234" s="8">
        <f>Weather[[#This Row],[Date]]+Weather[[#This Row],[WeatherHourlyBuckets]]</f>
        <v>45087.791666666664</v>
      </c>
      <c r="E6234">
        <v>60.08</v>
      </c>
      <c r="F6234">
        <v>64.38</v>
      </c>
      <c r="G6234">
        <v>48.02</v>
      </c>
      <c r="H6234">
        <v>30.04</v>
      </c>
      <c r="I6234">
        <v>5</v>
      </c>
      <c r="J6234" t="s">
        <v>24</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CE1E2-CFCD-452D-BA86-725ED64405DB}">
  <sheetPr codeName="Sheet4">
    <tabColor theme="4"/>
  </sheetPr>
  <dimension ref="A1:B25"/>
  <sheetViews>
    <sheetView showGridLines="0" workbookViewId="0">
      <selection activeCell="B19" sqref="B19"/>
    </sheetView>
  </sheetViews>
  <sheetFormatPr defaultRowHeight="15" x14ac:dyDescent="0.25"/>
  <cols>
    <col min="1" max="1" width="14.42578125" style="7" customWidth="1"/>
    <col min="2" max="2" width="19.85546875" customWidth="1"/>
  </cols>
  <sheetData>
    <row r="1" spans="1:2" x14ac:dyDescent="0.25">
      <c r="A1" s="7" t="s">
        <v>98</v>
      </c>
      <c r="B1" t="s">
        <v>95</v>
      </c>
    </row>
    <row r="2" spans="1:2" x14ac:dyDescent="0.25">
      <c r="A2" s="7">
        <v>0</v>
      </c>
      <c r="B2" t="s">
        <v>81</v>
      </c>
    </row>
    <row r="3" spans="1:2" x14ac:dyDescent="0.25">
      <c r="A3" s="7">
        <v>4.1666666666666664E-2</v>
      </c>
      <c r="B3" t="s">
        <v>81</v>
      </c>
    </row>
    <row r="4" spans="1:2" x14ac:dyDescent="0.25">
      <c r="A4" s="7">
        <v>8.3333333333333329E-2</v>
      </c>
      <c r="B4" t="s">
        <v>81</v>
      </c>
    </row>
    <row r="5" spans="1:2" x14ac:dyDescent="0.25">
      <c r="A5" s="7">
        <v>0.125</v>
      </c>
      <c r="B5" t="s">
        <v>81</v>
      </c>
    </row>
    <row r="6" spans="1:2" x14ac:dyDescent="0.25">
      <c r="A6" s="7">
        <v>0.16666666666666666</v>
      </c>
      <c r="B6" t="s">
        <v>81</v>
      </c>
    </row>
    <row r="7" spans="1:2" x14ac:dyDescent="0.25">
      <c r="A7" s="7">
        <v>0.20833333333333334</v>
      </c>
      <c r="B7" t="s">
        <v>81</v>
      </c>
    </row>
    <row r="8" spans="1:2" x14ac:dyDescent="0.25">
      <c r="A8" s="7">
        <v>0.25</v>
      </c>
      <c r="B8" t="s">
        <v>81</v>
      </c>
    </row>
    <row r="9" spans="1:2" x14ac:dyDescent="0.25">
      <c r="A9" s="7">
        <v>0.29166666666666669</v>
      </c>
      <c r="B9" t="s">
        <v>81</v>
      </c>
    </row>
    <row r="10" spans="1:2" x14ac:dyDescent="0.25">
      <c r="A10" s="7">
        <v>0.33333333333333331</v>
      </c>
      <c r="B10" t="s">
        <v>81</v>
      </c>
    </row>
    <row r="11" spans="1:2" x14ac:dyDescent="0.25">
      <c r="A11" s="7">
        <v>0.375</v>
      </c>
      <c r="B11" t="s">
        <v>81</v>
      </c>
    </row>
    <row r="12" spans="1:2" x14ac:dyDescent="0.25">
      <c r="A12" s="7">
        <v>0.41666666666666669</v>
      </c>
      <c r="B12" t="s">
        <v>81</v>
      </c>
    </row>
    <row r="13" spans="1:2" x14ac:dyDescent="0.25">
      <c r="A13" s="7">
        <v>0.45833333333333331</v>
      </c>
      <c r="B13" t="s">
        <v>83</v>
      </c>
    </row>
    <row r="14" spans="1:2" x14ac:dyDescent="0.25">
      <c r="A14" s="7">
        <v>0.5</v>
      </c>
      <c r="B14" t="s">
        <v>83</v>
      </c>
    </row>
    <row r="15" spans="1:2" x14ac:dyDescent="0.25">
      <c r="A15" s="7">
        <v>0.54166666666666663</v>
      </c>
      <c r="B15" t="s">
        <v>85</v>
      </c>
    </row>
    <row r="16" spans="1:2" x14ac:dyDescent="0.25">
      <c r="A16" s="7">
        <v>0.58333333333333337</v>
      </c>
      <c r="B16" t="s">
        <v>85</v>
      </c>
    </row>
    <row r="17" spans="1:2" x14ac:dyDescent="0.25">
      <c r="A17" s="7">
        <v>0.625</v>
      </c>
      <c r="B17" t="s">
        <v>85</v>
      </c>
    </row>
    <row r="18" spans="1:2" x14ac:dyDescent="0.25">
      <c r="A18" s="7">
        <v>0.66666666666666663</v>
      </c>
      <c r="B18" t="s">
        <v>85</v>
      </c>
    </row>
    <row r="19" spans="1:2" x14ac:dyDescent="0.25">
      <c r="A19" s="7">
        <v>0.70833333333333337</v>
      </c>
      <c r="B19" t="s">
        <v>88</v>
      </c>
    </row>
    <row r="20" spans="1:2" x14ac:dyDescent="0.25">
      <c r="A20" s="7">
        <v>0.75</v>
      </c>
      <c r="B20" t="s">
        <v>88</v>
      </c>
    </row>
    <row r="21" spans="1:2" x14ac:dyDescent="0.25">
      <c r="A21" s="7">
        <v>0.79166666666666663</v>
      </c>
      <c r="B21" t="s">
        <v>88</v>
      </c>
    </row>
    <row r="22" spans="1:2" x14ac:dyDescent="0.25">
      <c r="A22" s="7">
        <v>0.83333333333333337</v>
      </c>
      <c r="B22" t="s">
        <v>88</v>
      </c>
    </row>
    <row r="23" spans="1:2" x14ac:dyDescent="0.25">
      <c r="A23" s="7">
        <v>0.875</v>
      </c>
      <c r="B23" t="s">
        <v>88</v>
      </c>
    </row>
    <row r="24" spans="1:2" x14ac:dyDescent="0.25">
      <c r="A24" s="7">
        <v>0.91666666666666663</v>
      </c>
      <c r="B24" t="s">
        <v>80</v>
      </c>
    </row>
    <row r="25" spans="1:2" x14ac:dyDescent="0.25">
      <c r="A25" s="7">
        <v>0.95833333333333337</v>
      </c>
      <c r="B25" t="s">
        <v>80</v>
      </c>
    </row>
  </sheetData>
  <pageMargins left="0.7" right="0.7" top="0.75" bottom="0.75" header="0.3" footer="0.3"/>
  <pageSetup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0F1D8-503C-49E5-A2DF-CF99245B4FC6}">
  <sheetPr codeName="Sheet5">
    <tabColor theme="5"/>
  </sheetPr>
  <dimension ref="K2:P12"/>
  <sheetViews>
    <sheetView showGridLines="0" zoomScale="70" zoomScaleNormal="70" workbookViewId="0">
      <selection activeCell="T30" sqref="T30"/>
    </sheetView>
  </sheetViews>
  <sheetFormatPr defaultRowHeight="15" x14ac:dyDescent="0.25"/>
  <cols>
    <col min="1" max="1" width="13.140625" style="10" bestFit="1" customWidth="1"/>
    <col min="2" max="2" width="20" style="10" bestFit="1" customWidth="1"/>
    <col min="3" max="3" width="13.5703125" style="10" bestFit="1" customWidth="1"/>
    <col min="4" max="4" width="17.5703125" style="10" customWidth="1"/>
    <col min="5" max="5" width="14.85546875" style="10" bestFit="1" customWidth="1"/>
    <col min="6" max="6" width="18.42578125" style="10" bestFit="1" customWidth="1"/>
    <col min="7" max="7" width="28.140625" style="10" bestFit="1" customWidth="1"/>
    <col min="8" max="8" width="13.28515625" style="10" bestFit="1" customWidth="1"/>
    <col min="9" max="9" width="16.28515625" style="10" bestFit="1" customWidth="1"/>
    <col min="10" max="10" width="13.85546875" style="10" bestFit="1" customWidth="1"/>
    <col min="11" max="11" width="2.42578125" style="10" customWidth="1"/>
    <col min="12" max="12" width="15" style="10" bestFit="1" customWidth="1"/>
    <col min="13" max="13" width="21.42578125" style="10" bestFit="1" customWidth="1"/>
    <col min="14" max="14" width="14" style="10" bestFit="1" customWidth="1"/>
    <col min="15" max="15" width="18.5703125" style="10" bestFit="1" customWidth="1"/>
    <col min="16" max="16" width="15.7109375" style="10" bestFit="1" customWidth="1"/>
    <col min="17" max="126" width="30.28515625" style="10" bestFit="1" customWidth="1"/>
    <col min="127" max="127" width="25.5703125" style="10" bestFit="1" customWidth="1"/>
    <col min="128" max="128" width="28" style="10" bestFit="1" customWidth="1"/>
    <col min="129" max="129" width="22.5703125" style="10" bestFit="1" customWidth="1"/>
    <col min="130" max="130" width="26.28515625" style="10" bestFit="1" customWidth="1"/>
    <col min="131" max="131" width="35.28515625" style="10" bestFit="1" customWidth="1"/>
    <col min="132" max="9492" width="16.28515625" style="10" bestFit="1" customWidth="1"/>
    <col min="9493" max="9493" width="11.28515625" style="10" bestFit="1" customWidth="1"/>
    <col min="9494" max="16384" width="9.140625" style="10"/>
  </cols>
  <sheetData>
    <row r="2" spans="11:16" s="10" customFormat="1" x14ac:dyDescent="0.25"/>
    <row r="10" spans="11:16" s="22" customFormat="1" x14ac:dyDescent="0.25">
      <c r="K10" s="21"/>
      <c r="O10" s="10"/>
      <c r="P10" s="10"/>
    </row>
    <row r="11" spans="11:16" s="10" customFormat="1" x14ac:dyDescent="0.25">
      <c r="K11" s="21"/>
    </row>
    <row r="12" spans="11:16" s="10" customFormat="1" x14ac:dyDescent="0.25">
      <c r="K12" s="21"/>
    </row>
  </sheetData>
  <pageMargins left="0.7" right="0.7" top="0.75" bottom="0.75" header="0.3" footer="0.3"/>
  <pageSetup orientation="portrait" horizontalDpi="0" verticalDpi="0"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A1448-DF18-406C-9485-E3A63A132792}">
  <sheetPr codeName="Sheet6">
    <tabColor theme="4"/>
  </sheetPr>
  <dimension ref="A1:J637"/>
  <sheetViews>
    <sheetView showGridLines="0" zoomScale="85" zoomScaleNormal="85" workbookViewId="0">
      <selection activeCell="H12" sqref="H12"/>
    </sheetView>
  </sheetViews>
  <sheetFormatPr defaultRowHeight="15" x14ac:dyDescent="0.25"/>
  <cols>
    <col min="1" max="1" width="15.28515625" style="10" bestFit="1" customWidth="1"/>
    <col min="2" max="2" width="19.42578125" style="10" bestFit="1" customWidth="1"/>
    <col min="3" max="3" width="13.42578125" style="10" bestFit="1" customWidth="1"/>
    <col min="4" max="5" width="12.85546875" style="10" bestFit="1" customWidth="1"/>
    <col min="6" max="6" width="27.5703125" style="10" bestFit="1" customWidth="1"/>
    <col min="7" max="7" width="17.28515625" style="10" bestFit="1" customWidth="1"/>
    <col min="8" max="8" width="16.7109375" style="10" bestFit="1" customWidth="1"/>
    <col min="9" max="9" width="17" style="10" bestFit="1" customWidth="1"/>
    <col min="10" max="10" width="20.5703125" style="10" bestFit="1" customWidth="1"/>
    <col min="11" max="11" width="17.28515625" style="10" bestFit="1" customWidth="1"/>
    <col min="12" max="12" width="16.7109375" style="10" bestFit="1" customWidth="1"/>
    <col min="13" max="13" width="17" style="10" bestFit="1" customWidth="1"/>
    <col min="14" max="14" width="20.5703125" style="10" bestFit="1" customWidth="1"/>
    <col min="15" max="15" width="17.28515625" style="10" bestFit="1" customWidth="1"/>
    <col min="16" max="16" width="16.7109375" style="10" bestFit="1" customWidth="1"/>
    <col min="17" max="17" width="17" style="10" bestFit="1" customWidth="1"/>
    <col min="18" max="18" width="20.5703125" style="10" bestFit="1" customWidth="1"/>
    <col min="19" max="19" width="17.28515625" style="10" bestFit="1" customWidth="1"/>
    <col min="20" max="20" width="16.7109375" style="10" bestFit="1" customWidth="1"/>
    <col min="21" max="21" width="17" style="10" bestFit="1" customWidth="1"/>
    <col min="22" max="22" width="20.5703125" style="10" bestFit="1" customWidth="1"/>
    <col min="23" max="23" width="17.28515625" style="10" bestFit="1" customWidth="1"/>
    <col min="24" max="24" width="16.7109375" style="10" bestFit="1" customWidth="1"/>
    <col min="25" max="25" width="17" style="10" bestFit="1" customWidth="1"/>
    <col min="26" max="26" width="20.5703125" style="10" bestFit="1" customWidth="1"/>
    <col min="27" max="27" width="17.28515625" style="10" bestFit="1" customWidth="1"/>
    <col min="28" max="28" width="16.7109375" style="10" bestFit="1" customWidth="1"/>
    <col min="29" max="29" width="17" style="10" bestFit="1" customWidth="1"/>
    <col min="30" max="30" width="20.5703125" style="10" bestFit="1" customWidth="1"/>
    <col min="31" max="31" width="17.28515625" style="10" bestFit="1" customWidth="1"/>
    <col min="32" max="32" width="16.7109375" style="10" bestFit="1" customWidth="1"/>
    <col min="33" max="33" width="17" style="10" bestFit="1" customWidth="1"/>
    <col min="34" max="34" width="20.5703125" style="10" bestFit="1" customWidth="1"/>
    <col min="35" max="35" width="17.28515625" style="10" bestFit="1" customWidth="1"/>
    <col min="36" max="36" width="16.7109375" style="10" bestFit="1" customWidth="1"/>
    <col min="37" max="37" width="17" style="10" bestFit="1" customWidth="1"/>
    <col min="38" max="38" width="20.5703125" style="10" bestFit="1" customWidth="1"/>
    <col min="39" max="39" width="17.28515625" style="10" bestFit="1" customWidth="1"/>
    <col min="40" max="40" width="16.7109375" style="10" bestFit="1" customWidth="1"/>
    <col min="41" max="41" width="17" style="10" bestFit="1" customWidth="1"/>
    <col min="42" max="42" width="20.5703125" style="10" bestFit="1" customWidth="1"/>
    <col min="43" max="43" width="17.28515625" style="10" bestFit="1" customWidth="1"/>
    <col min="44" max="44" width="16.7109375" style="10" bestFit="1" customWidth="1"/>
    <col min="45" max="45" width="17" style="10" bestFit="1" customWidth="1"/>
    <col min="46" max="46" width="20.5703125" style="10" bestFit="1" customWidth="1"/>
    <col min="47" max="47" width="17.28515625" style="10" bestFit="1" customWidth="1"/>
    <col min="48" max="48" width="16.7109375" style="10" bestFit="1" customWidth="1"/>
    <col min="49" max="49" width="17" style="10" bestFit="1" customWidth="1"/>
    <col min="50" max="50" width="20.5703125" style="10" bestFit="1" customWidth="1"/>
    <col min="51" max="51" width="17.28515625" style="10" bestFit="1" customWidth="1"/>
    <col min="52" max="52" width="16.7109375" style="10" bestFit="1" customWidth="1"/>
    <col min="53" max="53" width="17" style="10" bestFit="1" customWidth="1"/>
    <col min="54" max="54" width="20.5703125" style="10" bestFit="1" customWidth="1"/>
    <col min="55" max="55" width="17.28515625" style="10" bestFit="1" customWidth="1"/>
    <col min="56" max="56" width="16.7109375" style="10" bestFit="1" customWidth="1"/>
    <col min="57" max="57" width="17" style="10" bestFit="1" customWidth="1"/>
    <col min="58" max="58" width="20.5703125" style="10" bestFit="1" customWidth="1"/>
    <col min="59" max="59" width="17.28515625" style="10" bestFit="1" customWidth="1"/>
    <col min="60" max="60" width="16.7109375" style="10" bestFit="1" customWidth="1"/>
    <col min="61" max="61" width="17" style="10" bestFit="1" customWidth="1"/>
    <col min="62" max="62" width="20.5703125" style="10" bestFit="1" customWidth="1"/>
    <col min="63" max="63" width="17.28515625" style="10" bestFit="1" customWidth="1"/>
    <col min="64" max="64" width="16.7109375" style="10" bestFit="1" customWidth="1"/>
    <col min="65" max="65" width="17" style="10" bestFit="1" customWidth="1"/>
    <col min="66" max="66" width="20.5703125" style="10" bestFit="1" customWidth="1"/>
    <col min="67" max="67" width="17.28515625" style="10" bestFit="1" customWidth="1"/>
    <col min="68" max="68" width="16.7109375" style="10" bestFit="1" customWidth="1"/>
    <col min="69" max="69" width="17" style="10" bestFit="1" customWidth="1"/>
    <col min="70" max="70" width="20.5703125" style="10" bestFit="1" customWidth="1"/>
    <col min="71" max="71" width="17.28515625" style="10" bestFit="1" customWidth="1"/>
    <col min="72" max="72" width="16.7109375" style="10" bestFit="1" customWidth="1"/>
    <col min="73" max="73" width="17" style="10" bestFit="1" customWidth="1"/>
    <col min="74" max="74" width="20.5703125" style="10" bestFit="1" customWidth="1"/>
    <col min="75" max="75" width="17.28515625" style="10" bestFit="1" customWidth="1"/>
    <col min="76" max="76" width="16.7109375" style="10" bestFit="1" customWidth="1"/>
    <col min="77" max="77" width="17" style="10" bestFit="1" customWidth="1"/>
    <col min="78" max="78" width="20.5703125" style="10" bestFit="1" customWidth="1"/>
    <col min="79" max="79" width="17.28515625" style="10" bestFit="1" customWidth="1"/>
    <col min="80" max="80" width="16.7109375" style="10" bestFit="1" customWidth="1"/>
    <col min="81" max="81" width="17" style="10" bestFit="1" customWidth="1"/>
    <col min="82" max="82" width="20.5703125" style="10" bestFit="1" customWidth="1"/>
    <col min="83" max="83" width="17.28515625" style="10" bestFit="1" customWidth="1"/>
    <col min="84" max="84" width="16.7109375" style="10" bestFit="1" customWidth="1"/>
    <col min="85" max="85" width="17" style="10" bestFit="1" customWidth="1"/>
    <col min="86" max="86" width="20.5703125" style="10" bestFit="1" customWidth="1"/>
    <col min="87" max="87" width="17.28515625" style="10" bestFit="1" customWidth="1"/>
    <col min="88" max="88" width="16.7109375" style="10" bestFit="1" customWidth="1"/>
    <col min="89" max="89" width="17" style="10" bestFit="1" customWidth="1"/>
    <col min="90" max="90" width="20.5703125" style="10" bestFit="1" customWidth="1"/>
    <col min="91" max="91" width="17.28515625" style="10" bestFit="1" customWidth="1"/>
    <col min="92" max="92" width="16.7109375" style="10" bestFit="1" customWidth="1"/>
    <col min="93" max="93" width="17" style="10" bestFit="1" customWidth="1"/>
    <col min="94" max="94" width="20.5703125" style="10" bestFit="1" customWidth="1"/>
    <col min="95" max="95" width="17.28515625" style="10" bestFit="1" customWidth="1"/>
    <col min="96" max="96" width="16.7109375" style="10" bestFit="1" customWidth="1"/>
    <col min="97" max="97" width="17" style="10" bestFit="1" customWidth="1"/>
    <col min="98" max="98" width="25.7109375" style="10" bestFit="1" customWidth="1"/>
    <col min="99" max="99" width="22.28515625" style="10" bestFit="1" customWidth="1"/>
    <col min="100" max="100" width="21.85546875" style="10" bestFit="1" customWidth="1"/>
    <col min="101" max="101" width="22.140625" style="10" bestFit="1" customWidth="1"/>
    <col min="102" max="16384" width="9.140625" style="10"/>
  </cols>
  <sheetData>
    <row r="1" spans="1:10" x14ac:dyDescent="0.25">
      <c r="H1" s="16" t="s">
        <v>117</v>
      </c>
      <c r="I1" s="16"/>
      <c r="J1" s="16"/>
    </row>
    <row r="2" spans="1:10" x14ac:dyDescent="0.25">
      <c r="H2" s="16"/>
      <c r="I2" s="16"/>
      <c r="J2" s="16"/>
    </row>
    <row r="3" spans="1:10" x14ac:dyDescent="0.25">
      <c r="H3" s="16"/>
      <c r="I3" s="16"/>
      <c r="J3" s="16"/>
    </row>
    <row r="4" spans="1:10" x14ac:dyDescent="0.25">
      <c r="H4" s="16" t="s">
        <v>118</v>
      </c>
      <c r="I4" s="16"/>
      <c r="J4" s="16"/>
    </row>
    <row r="5" spans="1:10" x14ac:dyDescent="0.25">
      <c r="H5" s="16"/>
      <c r="I5" s="16"/>
      <c r="J5" s="16"/>
    </row>
    <row r="6" spans="1:10" x14ac:dyDescent="0.25">
      <c r="H6" s="16"/>
      <c r="I6" s="16"/>
      <c r="J6" s="16"/>
    </row>
    <row r="11" spans="1:10" x14ac:dyDescent="0.25">
      <c r="A11" s="10" t="s">
        <v>47</v>
      </c>
      <c r="B11" s="10" t="s">
        <v>116</v>
      </c>
      <c r="C11" s="10" t="s">
        <v>115</v>
      </c>
      <c r="D11" s="10" t="s">
        <v>114</v>
      </c>
      <c r="E11" s="10" t="s">
        <v>113</v>
      </c>
      <c r="F11" s="10" t="s">
        <v>112</v>
      </c>
    </row>
    <row r="12" spans="1:10" x14ac:dyDescent="0.25">
      <c r="A12" s="17">
        <v>45087</v>
      </c>
      <c r="B12" s="18"/>
      <c r="C12" s="18"/>
      <c r="D12" s="18"/>
      <c r="E12" s="18"/>
    </row>
    <row r="13" spans="1:10" x14ac:dyDescent="0.25">
      <c r="A13" s="19">
        <v>0.79166666666666663</v>
      </c>
      <c r="B13" s="18">
        <v>60.954285714285717</v>
      </c>
      <c r="C13" s="18">
        <v>62.6</v>
      </c>
      <c r="D13" s="18">
        <v>59</v>
      </c>
      <c r="E13" s="18">
        <v>59.958571428571418</v>
      </c>
    </row>
    <row r="14" spans="1:10" x14ac:dyDescent="0.25">
      <c r="A14" s="19">
        <v>0.83333333333333337</v>
      </c>
      <c r="B14" s="18">
        <v>56.921818181818189</v>
      </c>
      <c r="C14" s="18">
        <v>59</v>
      </c>
      <c r="D14" s="18">
        <v>55.4</v>
      </c>
      <c r="E14" s="18">
        <v>72.64</v>
      </c>
    </row>
    <row r="15" spans="1:10" x14ac:dyDescent="0.25">
      <c r="A15" s="19">
        <v>0.875</v>
      </c>
      <c r="B15" s="18">
        <v>56.623999999999988</v>
      </c>
      <c r="C15" s="18">
        <v>57.2</v>
      </c>
      <c r="D15" s="18">
        <v>55.04</v>
      </c>
      <c r="E15" s="18">
        <v>72.407999999999987</v>
      </c>
    </row>
    <row r="16" spans="1:10" x14ac:dyDescent="0.25">
      <c r="A16" s="19">
        <v>0.91666666666666663</v>
      </c>
      <c r="B16" s="18">
        <v>56.822000000000003</v>
      </c>
      <c r="C16" s="18">
        <v>57.2</v>
      </c>
      <c r="D16" s="18">
        <v>55.4</v>
      </c>
      <c r="E16" s="18">
        <v>70.179000000000002</v>
      </c>
    </row>
    <row r="17" spans="1:5" x14ac:dyDescent="0.25">
      <c r="A17" s="19">
        <v>0.95833333333333337</v>
      </c>
      <c r="B17" s="18">
        <v>57.001999999999995</v>
      </c>
      <c r="C17" s="18">
        <v>57.2</v>
      </c>
      <c r="D17" s="18">
        <v>55.4</v>
      </c>
      <c r="E17" s="18">
        <v>66.400000000000006</v>
      </c>
    </row>
    <row r="18" spans="1:5" x14ac:dyDescent="0.25">
      <c r="A18" s="17">
        <v>45088</v>
      </c>
      <c r="B18" s="18"/>
      <c r="C18" s="18"/>
      <c r="D18" s="18"/>
      <c r="E18" s="18"/>
    </row>
    <row r="19" spans="1:5" x14ac:dyDescent="0.25">
      <c r="A19" s="19">
        <v>0</v>
      </c>
      <c r="B19" s="18">
        <v>54.814999999999998</v>
      </c>
      <c r="C19" s="18">
        <v>55.4</v>
      </c>
      <c r="D19" s="18">
        <v>53.06</v>
      </c>
      <c r="E19" s="18">
        <v>70.627499999999998</v>
      </c>
    </row>
    <row r="20" spans="1:5" x14ac:dyDescent="0.25">
      <c r="A20" s="19">
        <v>4.1666666666666664E-2</v>
      </c>
      <c r="B20" s="18">
        <v>53.651428571428575</v>
      </c>
      <c r="C20" s="18">
        <v>53.96</v>
      </c>
      <c r="D20" s="18">
        <v>53.6</v>
      </c>
      <c r="E20" s="18">
        <v>76.598571428571418</v>
      </c>
    </row>
    <row r="21" spans="1:5" x14ac:dyDescent="0.25">
      <c r="A21" s="19">
        <v>8.3333333333333329E-2</v>
      </c>
      <c r="B21" s="18">
        <v>53.546000000000006</v>
      </c>
      <c r="C21" s="18">
        <v>53.6</v>
      </c>
      <c r="D21" s="18">
        <v>53.06</v>
      </c>
      <c r="E21" s="18">
        <v>76.832999999999998</v>
      </c>
    </row>
    <row r="22" spans="1:5" x14ac:dyDescent="0.25">
      <c r="A22" s="19">
        <v>0.125</v>
      </c>
      <c r="B22" s="18">
        <v>51.800000000000004</v>
      </c>
      <c r="C22" s="18">
        <v>53.6</v>
      </c>
      <c r="D22" s="18">
        <v>50</v>
      </c>
      <c r="E22" s="18">
        <v>81.75181818181818</v>
      </c>
    </row>
    <row r="23" spans="1:5" x14ac:dyDescent="0.25">
      <c r="A23" s="19">
        <v>0.16666666666666666</v>
      </c>
      <c r="B23" s="18">
        <v>49.22</v>
      </c>
      <c r="C23" s="18">
        <v>50</v>
      </c>
      <c r="D23" s="18">
        <v>48.2</v>
      </c>
      <c r="E23" s="18">
        <v>88.768333333333331</v>
      </c>
    </row>
    <row r="24" spans="1:5" x14ac:dyDescent="0.25">
      <c r="A24" s="19">
        <v>0.20833333333333334</v>
      </c>
      <c r="B24" s="18">
        <v>46.993999999999993</v>
      </c>
      <c r="C24" s="18">
        <v>48.2</v>
      </c>
      <c r="D24" s="18">
        <v>46.4</v>
      </c>
      <c r="E24" s="18">
        <v>91.501999999999981</v>
      </c>
    </row>
    <row r="25" spans="1:5" x14ac:dyDescent="0.25">
      <c r="A25" s="19">
        <v>0.25</v>
      </c>
      <c r="B25" s="18">
        <v>49.567999999999998</v>
      </c>
      <c r="C25" s="18">
        <v>51.8</v>
      </c>
      <c r="D25" s="18">
        <v>46.4</v>
      </c>
      <c r="E25" s="18">
        <v>87.890000000000015</v>
      </c>
    </row>
    <row r="26" spans="1:5" x14ac:dyDescent="0.25">
      <c r="A26" s="19">
        <v>0.29166666666666669</v>
      </c>
      <c r="B26" s="18">
        <v>53.743999999999993</v>
      </c>
      <c r="C26" s="18">
        <v>55.4</v>
      </c>
      <c r="D26" s="18">
        <v>51.8</v>
      </c>
      <c r="E26" s="18">
        <v>81.529000000000011</v>
      </c>
    </row>
    <row r="27" spans="1:5" x14ac:dyDescent="0.25">
      <c r="A27" s="19">
        <v>0.33333333333333331</v>
      </c>
      <c r="B27" s="18">
        <v>57.019999999999996</v>
      </c>
      <c r="C27" s="18">
        <v>59</v>
      </c>
      <c r="D27" s="18">
        <v>55.4</v>
      </c>
      <c r="E27" s="18">
        <v>72.356000000000009</v>
      </c>
    </row>
    <row r="28" spans="1:5" x14ac:dyDescent="0.25">
      <c r="A28" s="19">
        <v>0.375</v>
      </c>
      <c r="B28" s="18">
        <v>58.509090909090908</v>
      </c>
      <c r="C28" s="18">
        <v>60.8</v>
      </c>
      <c r="D28" s="18">
        <v>57.2</v>
      </c>
      <c r="E28" s="18">
        <v>69.346363636363648</v>
      </c>
    </row>
    <row r="29" spans="1:5" x14ac:dyDescent="0.25">
      <c r="A29" s="19">
        <v>0.41666666666666669</v>
      </c>
      <c r="B29" s="18">
        <v>61.286000000000001</v>
      </c>
      <c r="C29" s="18">
        <v>62.6</v>
      </c>
      <c r="D29" s="18">
        <v>59</v>
      </c>
      <c r="E29" s="18">
        <v>65.599999999999994</v>
      </c>
    </row>
    <row r="30" spans="1:5" x14ac:dyDescent="0.25">
      <c r="A30" s="19">
        <v>0.45833333333333331</v>
      </c>
      <c r="B30" s="18">
        <v>62.010909090909102</v>
      </c>
      <c r="C30" s="18">
        <v>62.6</v>
      </c>
      <c r="D30" s="18">
        <v>60.8</v>
      </c>
      <c r="E30" s="18">
        <v>62.992727272727272</v>
      </c>
    </row>
    <row r="31" spans="1:5" x14ac:dyDescent="0.25">
      <c r="A31" s="19">
        <v>0.5</v>
      </c>
      <c r="B31" s="18">
        <v>64.003999999999991</v>
      </c>
      <c r="C31" s="18">
        <v>64.400000000000006</v>
      </c>
      <c r="D31" s="18">
        <v>62.6</v>
      </c>
      <c r="E31" s="18">
        <v>60.801000000000002</v>
      </c>
    </row>
    <row r="32" spans="1:5" x14ac:dyDescent="0.25">
      <c r="A32" s="19">
        <v>0.54166666666666663</v>
      </c>
      <c r="B32" s="18">
        <v>64.003999999999991</v>
      </c>
      <c r="C32" s="18">
        <v>64.400000000000006</v>
      </c>
      <c r="D32" s="18">
        <v>62.6</v>
      </c>
      <c r="E32" s="18">
        <v>61.868000000000009</v>
      </c>
    </row>
    <row r="33" spans="1:6" x14ac:dyDescent="0.25">
      <c r="A33" s="19">
        <v>0.58333333333333337</v>
      </c>
      <c r="B33" s="18">
        <v>63.716000000000008</v>
      </c>
      <c r="C33" s="18">
        <v>64.400000000000006</v>
      </c>
      <c r="D33" s="18">
        <v>62.6</v>
      </c>
      <c r="E33" s="18">
        <v>64.602000000000004</v>
      </c>
      <c r="F33" s="10">
        <v>1E-3</v>
      </c>
    </row>
    <row r="34" spans="1:6" x14ac:dyDescent="0.25">
      <c r="A34" s="19">
        <v>0.625</v>
      </c>
      <c r="B34" s="18">
        <v>59.66</v>
      </c>
      <c r="C34" s="18">
        <v>62.6</v>
      </c>
      <c r="D34" s="18">
        <v>57.2</v>
      </c>
      <c r="E34" s="18">
        <v>78.429999999999993</v>
      </c>
      <c r="F34" s="10">
        <v>0.48000000000000004</v>
      </c>
    </row>
    <row r="35" spans="1:6" x14ac:dyDescent="0.25">
      <c r="A35" s="19">
        <v>0.66666666666666663</v>
      </c>
      <c r="B35" s="18">
        <v>55.984999999999992</v>
      </c>
      <c r="C35" s="18">
        <v>57.2</v>
      </c>
      <c r="D35" s="18">
        <v>55.4</v>
      </c>
      <c r="E35" s="18">
        <v>91.774166666666659</v>
      </c>
      <c r="F35" s="10">
        <v>1.1000000000000001</v>
      </c>
    </row>
    <row r="36" spans="1:6" x14ac:dyDescent="0.25">
      <c r="A36" s="19">
        <v>0.70833333333333337</v>
      </c>
      <c r="B36" s="18">
        <v>57.181999999999995</v>
      </c>
      <c r="C36" s="18">
        <v>57.2</v>
      </c>
      <c r="D36" s="18">
        <v>57.02</v>
      </c>
      <c r="E36" s="18">
        <v>91.854000000000013</v>
      </c>
    </row>
    <row r="37" spans="1:6" x14ac:dyDescent="0.25">
      <c r="A37" s="19">
        <v>0.75</v>
      </c>
      <c r="B37" s="18">
        <v>57.18</v>
      </c>
      <c r="C37" s="18">
        <v>57.2</v>
      </c>
      <c r="D37" s="18">
        <v>57.02</v>
      </c>
      <c r="E37" s="18">
        <v>86.998888888888885</v>
      </c>
    </row>
    <row r="38" spans="1:6" x14ac:dyDescent="0.25">
      <c r="A38" s="19">
        <v>0.79166666666666663</v>
      </c>
      <c r="B38" s="18">
        <v>56.496363636363633</v>
      </c>
      <c r="C38" s="18">
        <v>57.2</v>
      </c>
      <c r="D38" s="18">
        <v>55.04</v>
      </c>
      <c r="E38" s="18">
        <v>88.714545454545458</v>
      </c>
      <c r="F38" s="10">
        <v>0.15</v>
      </c>
    </row>
    <row r="39" spans="1:6" x14ac:dyDescent="0.25">
      <c r="A39" s="19">
        <v>0.83333333333333337</v>
      </c>
      <c r="B39" s="18">
        <v>55.003999999999998</v>
      </c>
      <c r="C39" s="18">
        <v>55.4</v>
      </c>
      <c r="D39" s="18">
        <v>53.6</v>
      </c>
      <c r="E39" s="18">
        <v>88.730999999999995</v>
      </c>
      <c r="F39" s="10">
        <v>0.02</v>
      </c>
    </row>
    <row r="40" spans="1:6" x14ac:dyDescent="0.25">
      <c r="A40" s="19">
        <v>0.875</v>
      </c>
      <c r="B40" s="18">
        <v>53.74727272727273</v>
      </c>
      <c r="C40" s="18">
        <v>55.4</v>
      </c>
      <c r="D40" s="18">
        <v>53.06</v>
      </c>
      <c r="E40" s="18">
        <v>89.875454545454545</v>
      </c>
      <c r="F40" s="10">
        <v>0.30000000000000004</v>
      </c>
    </row>
    <row r="41" spans="1:6" x14ac:dyDescent="0.25">
      <c r="A41" s="19">
        <v>0.91666666666666663</v>
      </c>
      <c r="B41" s="18">
        <v>53.289090909090916</v>
      </c>
      <c r="C41" s="18">
        <v>53.6</v>
      </c>
      <c r="D41" s="18">
        <v>51.8</v>
      </c>
      <c r="E41" s="18">
        <v>88.601818181818146</v>
      </c>
      <c r="F41" s="10">
        <v>6.0000000000000005E-2</v>
      </c>
    </row>
    <row r="42" spans="1:6" x14ac:dyDescent="0.25">
      <c r="A42" s="19">
        <v>0.95833333333333337</v>
      </c>
      <c r="B42" s="18">
        <v>52.646000000000001</v>
      </c>
      <c r="C42" s="18">
        <v>53.6</v>
      </c>
      <c r="D42" s="18">
        <v>51.8</v>
      </c>
      <c r="E42" s="18">
        <v>88.382999999999996</v>
      </c>
      <c r="F42" s="10">
        <v>1E-3</v>
      </c>
    </row>
    <row r="43" spans="1:6" x14ac:dyDescent="0.25">
      <c r="A43" s="17">
        <v>45089</v>
      </c>
      <c r="B43" s="18"/>
      <c r="C43" s="18"/>
      <c r="D43" s="18"/>
      <c r="E43" s="18"/>
    </row>
    <row r="44" spans="1:6" x14ac:dyDescent="0.25">
      <c r="A44" s="19">
        <v>0</v>
      </c>
      <c r="B44" s="18">
        <v>53.546000000000006</v>
      </c>
      <c r="C44" s="18">
        <v>53.6</v>
      </c>
      <c r="D44" s="18">
        <v>53.06</v>
      </c>
      <c r="E44" s="18">
        <v>87.744999999999976</v>
      </c>
    </row>
    <row r="45" spans="1:6" x14ac:dyDescent="0.25">
      <c r="A45" s="19">
        <v>4.1666666666666664E-2</v>
      </c>
      <c r="B45" s="18">
        <v>52.538000000000011</v>
      </c>
      <c r="C45" s="18">
        <v>53.6</v>
      </c>
      <c r="D45" s="18">
        <v>51.8</v>
      </c>
      <c r="E45" s="18">
        <v>86.82999999999997</v>
      </c>
    </row>
    <row r="46" spans="1:6" x14ac:dyDescent="0.25">
      <c r="A46" s="19">
        <v>8.3333333333333329E-2</v>
      </c>
      <c r="B46" s="18">
        <v>51.818000000000005</v>
      </c>
      <c r="C46" s="18">
        <v>51.98</v>
      </c>
      <c r="D46" s="18">
        <v>51.8</v>
      </c>
      <c r="E46" s="18">
        <v>89.847000000000008</v>
      </c>
      <c r="F46" s="10">
        <v>6.0000000000000005E-2</v>
      </c>
    </row>
    <row r="47" spans="1:6" x14ac:dyDescent="0.25">
      <c r="A47" s="19">
        <v>0.125</v>
      </c>
      <c r="B47" s="18">
        <v>51.728000000000009</v>
      </c>
      <c r="C47" s="18">
        <v>51.8</v>
      </c>
      <c r="D47" s="18">
        <v>51.08</v>
      </c>
      <c r="E47" s="18">
        <v>90.995999999999981</v>
      </c>
    </row>
    <row r="48" spans="1:6" x14ac:dyDescent="0.25">
      <c r="A48" s="19">
        <v>0.16666666666666666</v>
      </c>
      <c r="B48" s="18">
        <v>51.69714285714285</v>
      </c>
      <c r="C48" s="18">
        <v>51.8</v>
      </c>
      <c r="D48" s="18">
        <v>51.08</v>
      </c>
      <c r="E48" s="18">
        <v>87.73</v>
      </c>
    </row>
    <row r="49" spans="1:6" x14ac:dyDescent="0.25">
      <c r="A49" s="19">
        <v>0.20833333333333334</v>
      </c>
      <c r="B49" s="18">
        <v>51.734545454545461</v>
      </c>
      <c r="C49" s="18">
        <v>51.8</v>
      </c>
      <c r="D49" s="18">
        <v>51.08</v>
      </c>
      <c r="E49" s="18">
        <v>87.63909090909091</v>
      </c>
    </row>
    <row r="50" spans="1:6" x14ac:dyDescent="0.25">
      <c r="A50" s="19">
        <v>0.25</v>
      </c>
      <c r="B50" s="18">
        <v>52.732727272727281</v>
      </c>
      <c r="C50" s="18">
        <v>53.6</v>
      </c>
      <c r="D50" s="18">
        <v>51.8</v>
      </c>
      <c r="E50" s="18">
        <v>84.52272727272728</v>
      </c>
    </row>
    <row r="51" spans="1:6" x14ac:dyDescent="0.25">
      <c r="A51" s="19">
        <v>0.29166666666666669</v>
      </c>
      <c r="B51" s="18">
        <v>54.913999999999987</v>
      </c>
      <c r="C51" s="18">
        <v>55.94</v>
      </c>
      <c r="D51" s="18">
        <v>53.6</v>
      </c>
      <c r="E51" s="18">
        <v>78.296999999999997</v>
      </c>
    </row>
    <row r="52" spans="1:6" x14ac:dyDescent="0.25">
      <c r="A52" s="19">
        <v>0.33333333333333331</v>
      </c>
      <c r="B52" s="18">
        <v>58.1</v>
      </c>
      <c r="C52" s="18">
        <v>59</v>
      </c>
      <c r="D52" s="18">
        <v>57.2</v>
      </c>
      <c r="E52" s="18">
        <v>72.193000000000012</v>
      </c>
    </row>
    <row r="53" spans="1:6" x14ac:dyDescent="0.25">
      <c r="A53" s="19">
        <v>0.375</v>
      </c>
      <c r="B53" s="18">
        <v>60.817999999999998</v>
      </c>
      <c r="C53" s="18">
        <v>60.98</v>
      </c>
      <c r="D53" s="18">
        <v>60.8</v>
      </c>
      <c r="E53" s="18">
        <v>68.733999999999995</v>
      </c>
    </row>
    <row r="54" spans="1:6" x14ac:dyDescent="0.25">
      <c r="A54" s="19">
        <v>0.41666666666666669</v>
      </c>
      <c r="B54" s="18">
        <v>57.902000000000001</v>
      </c>
      <c r="C54" s="18">
        <v>60.8</v>
      </c>
      <c r="D54" s="18">
        <v>57.02</v>
      </c>
      <c r="E54" s="18">
        <v>76.00500000000001</v>
      </c>
    </row>
    <row r="55" spans="1:6" x14ac:dyDescent="0.25">
      <c r="A55" s="19">
        <v>0.45833333333333331</v>
      </c>
      <c r="B55" s="18">
        <v>60.23</v>
      </c>
      <c r="C55" s="18">
        <v>60.8</v>
      </c>
      <c r="D55" s="18">
        <v>59</v>
      </c>
      <c r="E55" s="18">
        <v>63.674166666666672</v>
      </c>
    </row>
    <row r="56" spans="1:6" x14ac:dyDescent="0.25">
      <c r="A56" s="19">
        <v>0.5</v>
      </c>
      <c r="B56" s="18">
        <v>60.121538461538456</v>
      </c>
      <c r="C56" s="18">
        <v>60.98</v>
      </c>
      <c r="D56" s="18">
        <v>59</v>
      </c>
      <c r="E56" s="18">
        <v>59.659999999999982</v>
      </c>
    </row>
    <row r="57" spans="1:6" x14ac:dyDescent="0.25">
      <c r="A57" s="19">
        <v>0.54166666666666663</v>
      </c>
      <c r="B57" s="18">
        <v>52.955000000000005</v>
      </c>
      <c r="C57" s="18">
        <v>59</v>
      </c>
      <c r="D57" s="18">
        <v>50</v>
      </c>
      <c r="E57" s="18">
        <v>79.368333333333339</v>
      </c>
      <c r="F57" s="10">
        <v>1.7</v>
      </c>
    </row>
    <row r="58" spans="1:6" x14ac:dyDescent="0.25">
      <c r="A58" s="19">
        <v>0.58333333333333337</v>
      </c>
      <c r="B58" s="18">
        <v>51.277999999999999</v>
      </c>
      <c r="C58" s="18">
        <v>51.98</v>
      </c>
      <c r="D58" s="18">
        <v>50</v>
      </c>
      <c r="E58" s="18">
        <v>86.187000000000012</v>
      </c>
      <c r="F58" s="10">
        <v>0.99</v>
      </c>
    </row>
    <row r="59" spans="1:6" x14ac:dyDescent="0.25">
      <c r="A59" s="19">
        <v>0.625</v>
      </c>
      <c r="B59" s="18">
        <v>51.727999999999994</v>
      </c>
      <c r="C59" s="18">
        <v>51.8</v>
      </c>
      <c r="D59" s="18">
        <v>51.08</v>
      </c>
      <c r="E59" s="18">
        <v>87.655000000000001</v>
      </c>
      <c r="F59" s="10">
        <v>7.0000000000000007E-2</v>
      </c>
    </row>
    <row r="60" spans="1:6" x14ac:dyDescent="0.25">
      <c r="A60" s="19">
        <v>0.66666666666666663</v>
      </c>
      <c r="B60" s="18">
        <v>51.817999999999998</v>
      </c>
      <c r="C60" s="18">
        <v>51.98</v>
      </c>
      <c r="D60" s="18">
        <v>51.8</v>
      </c>
      <c r="E60" s="18">
        <v>86.447000000000003</v>
      </c>
    </row>
    <row r="61" spans="1:6" x14ac:dyDescent="0.25">
      <c r="A61" s="19">
        <v>0.70833333333333337</v>
      </c>
      <c r="B61" s="18">
        <v>51.818000000000005</v>
      </c>
      <c r="C61" s="18">
        <v>51.98</v>
      </c>
      <c r="D61" s="18">
        <v>51.8</v>
      </c>
      <c r="E61" s="18">
        <v>84.498000000000005</v>
      </c>
    </row>
    <row r="62" spans="1:6" x14ac:dyDescent="0.25">
      <c r="A62" s="19">
        <v>0.75</v>
      </c>
      <c r="B62" s="18">
        <v>52.105999999999995</v>
      </c>
      <c r="C62" s="18">
        <v>53.6</v>
      </c>
      <c r="D62" s="18">
        <v>51.8</v>
      </c>
      <c r="E62" s="18">
        <v>86.467000000000013</v>
      </c>
    </row>
    <row r="63" spans="1:6" x14ac:dyDescent="0.25">
      <c r="A63" s="19">
        <v>0.79166666666666663</v>
      </c>
      <c r="B63" s="18">
        <v>52.898000000000003</v>
      </c>
      <c r="C63" s="18">
        <v>53.6</v>
      </c>
      <c r="D63" s="18">
        <v>51.8</v>
      </c>
      <c r="E63" s="18">
        <v>84.003</v>
      </c>
    </row>
    <row r="64" spans="1:6" x14ac:dyDescent="0.25">
      <c r="A64" s="19">
        <v>0.83333333333333337</v>
      </c>
      <c r="B64" s="18">
        <v>51.817999999999998</v>
      </c>
      <c r="C64" s="18">
        <v>51.98</v>
      </c>
      <c r="D64" s="18">
        <v>51.8</v>
      </c>
      <c r="E64" s="18">
        <v>87.363000000000014</v>
      </c>
    </row>
    <row r="65" spans="1:5" x14ac:dyDescent="0.25">
      <c r="A65" s="19">
        <v>0.875</v>
      </c>
      <c r="B65" s="18">
        <v>51.734545454545461</v>
      </c>
      <c r="C65" s="18">
        <v>51.8</v>
      </c>
      <c r="D65" s="18">
        <v>51.08</v>
      </c>
      <c r="E65" s="18">
        <v>87.63909090909091</v>
      </c>
    </row>
    <row r="66" spans="1:5" x14ac:dyDescent="0.25">
      <c r="A66" s="19">
        <v>0.91666666666666663</v>
      </c>
      <c r="B66" s="18">
        <v>49.351999999999997</v>
      </c>
      <c r="C66" s="18">
        <v>50</v>
      </c>
      <c r="D66" s="18">
        <v>48.2</v>
      </c>
      <c r="E66" s="18">
        <v>94.729000000000013</v>
      </c>
    </row>
    <row r="67" spans="1:5" x14ac:dyDescent="0.25">
      <c r="A67" s="19">
        <v>0.95833333333333337</v>
      </c>
      <c r="B67" s="18">
        <v>48.271999999999998</v>
      </c>
      <c r="C67" s="18">
        <v>48.92</v>
      </c>
      <c r="D67" s="18">
        <v>48.2</v>
      </c>
      <c r="E67" s="18">
        <v>93.389000000000024</v>
      </c>
    </row>
    <row r="68" spans="1:5" x14ac:dyDescent="0.25">
      <c r="A68" s="17">
        <v>45090</v>
      </c>
      <c r="B68" s="18"/>
      <c r="C68" s="18"/>
      <c r="D68" s="18"/>
      <c r="E68" s="18"/>
    </row>
    <row r="69" spans="1:5" x14ac:dyDescent="0.25">
      <c r="A69" s="19">
        <v>0</v>
      </c>
      <c r="B69" s="18">
        <v>48.271999999999998</v>
      </c>
      <c r="C69" s="18">
        <v>48.92</v>
      </c>
      <c r="D69" s="18">
        <v>48.2</v>
      </c>
      <c r="E69" s="18">
        <v>93.389000000000024</v>
      </c>
    </row>
    <row r="70" spans="1:5" x14ac:dyDescent="0.25">
      <c r="A70" s="19">
        <v>4.1666666666666664E-2</v>
      </c>
      <c r="B70" s="18">
        <v>47.533999999999992</v>
      </c>
      <c r="C70" s="18">
        <v>48.2</v>
      </c>
      <c r="D70" s="18">
        <v>46.4</v>
      </c>
      <c r="E70" s="18">
        <v>95.736000000000018</v>
      </c>
    </row>
    <row r="71" spans="1:5" x14ac:dyDescent="0.25">
      <c r="A71" s="19">
        <v>8.3333333333333329E-2</v>
      </c>
      <c r="B71" s="18">
        <v>47.281999999999989</v>
      </c>
      <c r="C71" s="18">
        <v>48.2</v>
      </c>
      <c r="D71" s="18">
        <v>46.4</v>
      </c>
      <c r="E71" s="18">
        <v>96.660999999999987</v>
      </c>
    </row>
    <row r="72" spans="1:5" x14ac:dyDescent="0.25">
      <c r="A72" s="19">
        <v>0.125</v>
      </c>
      <c r="B72" s="18">
        <v>46.633999999999993</v>
      </c>
      <c r="C72" s="18">
        <v>48.2</v>
      </c>
      <c r="D72" s="18">
        <v>46.4</v>
      </c>
      <c r="E72" s="18">
        <v>97.030999999999992</v>
      </c>
    </row>
    <row r="73" spans="1:5" x14ac:dyDescent="0.25">
      <c r="A73" s="19">
        <v>0.16666666666666666</v>
      </c>
      <c r="B73" s="18">
        <v>46.34</v>
      </c>
      <c r="C73" s="18">
        <v>46.4</v>
      </c>
      <c r="D73" s="18">
        <v>46.04</v>
      </c>
      <c r="E73" s="18">
        <v>93.291666666666671</v>
      </c>
    </row>
    <row r="74" spans="1:5" x14ac:dyDescent="0.25">
      <c r="A74" s="19">
        <v>0.20833333333333334</v>
      </c>
      <c r="B74" s="18">
        <v>45.464000000000013</v>
      </c>
      <c r="C74" s="18">
        <v>46.4</v>
      </c>
      <c r="D74" s="18">
        <v>44.6</v>
      </c>
      <c r="E74" s="18">
        <v>96.959000000000003</v>
      </c>
    </row>
    <row r="75" spans="1:5" x14ac:dyDescent="0.25">
      <c r="A75" s="19">
        <v>0.25</v>
      </c>
      <c r="B75" s="18">
        <v>47.704999999999984</v>
      </c>
      <c r="C75" s="18">
        <v>48.92</v>
      </c>
      <c r="D75" s="18">
        <v>46.4</v>
      </c>
      <c r="E75" s="18">
        <v>99.44583333333334</v>
      </c>
    </row>
    <row r="76" spans="1:5" x14ac:dyDescent="0.25">
      <c r="A76" s="19">
        <v>0.29166666666666669</v>
      </c>
      <c r="B76" s="18">
        <v>49.574545454545451</v>
      </c>
      <c r="C76" s="18">
        <v>50</v>
      </c>
      <c r="D76" s="18">
        <v>48.2</v>
      </c>
      <c r="E76" s="18">
        <v>95.204545454545453</v>
      </c>
    </row>
    <row r="77" spans="1:5" x14ac:dyDescent="0.25">
      <c r="A77" s="19">
        <v>0.33333333333333331</v>
      </c>
      <c r="B77" s="18">
        <v>51.08</v>
      </c>
      <c r="C77" s="18">
        <v>51.8</v>
      </c>
      <c r="D77" s="18">
        <v>50</v>
      </c>
      <c r="E77" s="18">
        <v>91.234545454545454</v>
      </c>
    </row>
    <row r="78" spans="1:5" x14ac:dyDescent="0.25">
      <c r="A78" s="19">
        <v>0.375</v>
      </c>
      <c r="B78" s="18">
        <v>51.818000000000005</v>
      </c>
      <c r="C78" s="18">
        <v>51.98</v>
      </c>
      <c r="D78" s="18">
        <v>51.8</v>
      </c>
      <c r="E78" s="18">
        <v>89.47999999999999</v>
      </c>
    </row>
    <row r="79" spans="1:5" x14ac:dyDescent="0.25">
      <c r="A79" s="19">
        <v>0.41666666666666669</v>
      </c>
      <c r="B79" s="18">
        <v>52.646000000000001</v>
      </c>
      <c r="C79" s="18">
        <v>53.6</v>
      </c>
      <c r="D79" s="18">
        <v>51.8</v>
      </c>
      <c r="E79" s="18">
        <v>84.787000000000006</v>
      </c>
    </row>
    <row r="80" spans="1:5" x14ac:dyDescent="0.25">
      <c r="A80" s="19">
        <v>0.45833333333333331</v>
      </c>
      <c r="B80" s="18">
        <v>53.927272727272729</v>
      </c>
      <c r="C80" s="18">
        <v>55.4</v>
      </c>
      <c r="D80" s="18">
        <v>53.6</v>
      </c>
      <c r="E80" s="18">
        <v>78.359090909090909</v>
      </c>
    </row>
    <row r="81" spans="1:6" x14ac:dyDescent="0.25">
      <c r="A81" s="19">
        <v>0.5</v>
      </c>
      <c r="B81" s="18">
        <v>54.644000000000005</v>
      </c>
      <c r="C81" s="18">
        <v>55.4</v>
      </c>
      <c r="D81" s="18">
        <v>53.6</v>
      </c>
      <c r="E81" s="18">
        <v>73.342999999999989</v>
      </c>
    </row>
    <row r="82" spans="1:6" x14ac:dyDescent="0.25">
      <c r="A82" s="19">
        <v>0.54166666666666663</v>
      </c>
      <c r="B82" s="18">
        <v>55.4</v>
      </c>
      <c r="C82" s="18">
        <v>55.4</v>
      </c>
      <c r="D82" s="18">
        <v>55.4</v>
      </c>
      <c r="E82" s="18">
        <v>71.66</v>
      </c>
    </row>
    <row r="83" spans="1:6" x14ac:dyDescent="0.25">
      <c r="A83" s="19">
        <v>0.58333333333333337</v>
      </c>
      <c r="B83" s="18">
        <v>53.690000000000005</v>
      </c>
      <c r="C83" s="18">
        <v>53.96</v>
      </c>
      <c r="D83" s="18">
        <v>53.6</v>
      </c>
      <c r="E83" s="18">
        <v>81.477499999999992</v>
      </c>
      <c r="F83" s="10">
        <v>1E-3</v>
      </c>
    </row>
    <row r="84" spans="1:6" x14ac:dyDescent="0.25">
      <c r="A84" s="19">
        <v>0.625</v>
      </c>
      <c r="B84" s="18">
        <v>56.447272727272725</v>
      </c>
      <c r="C84" s="18">
        <v>59</v>
      </c>
      <c r="D84" s="18">
        <v>53.6</v>
      </c>
      <c r="E84" s="18">
        <v>74.117272727272749</v>
      </c>
      <c r="F84" s="10">
        <v>1E-3</v>
      </c>
    </row>
    <row r="85" spans="1:6" x14ac:dyDescent="0.25">
      <c r="A85" s="19">
        <v>0.66666666666666663</v>
      </c>
      <c r="B85" s="18">
        <v>59.72</v>
      </c>
      <c r="C85" s="18">
        <v>60.8</v>
      </c>
      <c r="D85" s="18">
        <v>59</v>
      </c>
      <c r="E85" s="18">
        <v>66.856666666666669</v>
      </c>
    </row>
    <row r="86" spans="1:6" x14ac:dyDescent="0.25">
      <c r="A86" s="19">
        <v>0.70833333333333337</v>
      </c>
      <c r="B86" s="18">
        <v>59.468000000000004</v>
      </c>
      <c r="C86" s="18">
        <v>60.8</v>
      </c>
      <c r="D86" s="18">
        <v>59</v>
      </c>
      <c r="E86" s="18">
        <v>66.225999999999999</v>
      </c>
    </row>
    <row r="87" spans="1:6" x14ac:dyDescent="0.25">
      <c r="A87" s="19">
        <v>0.75</v>
      </c>
      <c r="B87" s="18">
        <v>59.9</v>
      </c>
      <c r="C87" s="18">
        <v>60.8</v>
      </c>
      <c r="D87" s="18">
        <v>59</v>
      </c>
      <c r="E87" s="18">
        <v>62.838000000000001</v>
      </c>
    </row>
    <row r="88" spans="1:6" x14ac:dyDescent="0.25">
      <c r="A88" s="19">
        <v>0.79166666666666663</v>
      </c>
      <c r="B88" s="18">
        <v>58.172000000000004</v>
      </c>
      <c r="C88" s="18">
        <v>59</v>
      </c>
      <c r="D88" s="18">
        <v>57.2</v>
      </c>
      <c r="E88" s="18">
        <v>68.11099999999999</v>
      </c>
    </row>
    <row r="89" spans="1:6" x14ac:dyDescent="0.25">
      <c r="A89" s="19">
        <v>0.83333333333333337</v>
      </c>
      <c r="B89" s="18">
        <v>56.263999999999996</v>
      </c>
      <c r="C89" s="18">
        <v>59</v>
      </c>
      <c r="D89" s="18">
        <v>55.04</v>
      </c>
      <c r="E89" s="18">
        <v>73.907000000000011</v>
      </c>
    </row>
    <row r="90" spans="1:6" x14ac:dyDescent="0.25">
      <c r="A90" s="19">
        <v>0.875</v>
      </c>
      <c r="B90" s="18">
        <v>52.12</v>
      </c>
      <c r="C90" s="18">
        <v>55.4</v>
      </c>
      <c r="D90" s="18">
        <v>50</v>
      </c>
      <c r="E90" s="18">
        <v>86.521111111111111</v>
      </c>
    </row>
    <row r="91" spans="1:6" x14ac:dyDescent="0.25">
      <c r="A91" s="19">
        <v>0.91666666666666663</v>
      </c>
      <c r="B91" s="18">
        <v>50.81818181818182</v>
      </c>
      <c r="C91" s="18">
        <v>51.8</v>
      </c>
      <c r="D91" s="18">
        <v>50</v>
      </c>
      <c r="E91" s="18">
        <v>86.276363636363627</v>
      </c>
    </row>
    <row r="92" spans="1:6" x14ac:dyDescent="0.25">
      <c r="A92" s="19">
        <v>0.95833333333333337</v>
      </c>
      <c r="B92" s="18">
        <v>49.836363636363643</v>
      </c>
      <c r="C92" s="18">
        <v>51.8</v>
      </c>
      <c r="D92" s="18">
        <v>48.2</v>
      </c>
      <c r="E92" s="18">
        <v>84.854545454545459</v>
      </c>
    </row>
    <row r="93" spans="1:6" x14ac:dyDescent="0.25">
      <c r="A93" s="17">
        <v>45091</v>
      </c>
      <c r="B93" s="18"/>
      <c r="C93" s="18"/>
      <c r="D93" s="18"/>
      <c r="E93" s="18"/>
    </row>
    <row r="94" spans="1:6" x14ac:dyDescent="0.25">
      <c r="A94" s="19">
        <v>0</v>
      </c>
      <c r="B94" s="18">
        <v>48.361999999999995</v>
      </c>
      <c r="C94" s="18">
        <v>50</v>
      </c>
      <c r="D94" s="18">
        <v>48.02</v>
      </c>
      <c r="E94" s="18">
        <v>85.47</v>
      </c>
    </row>
    <row r="95" spans="1:6" x14ac:dyDescent="0.25">
      <c r="A95" s="19">
        <v>4.1666666666666664E-2</v>
      </c>
      <c r="B95" s="18">
        <v>48.32</v>
      </c>
      <c r="C95" s="18">
        <v>48.92</v>
      </c>
      <c r="D95" s="18">
        <v>48.2</v>
      </c>
      <c r="E95" s="18">
        <v>81.725000000000009</v>
      </c>
    </row>
    <row r="96" spans="1:6" x14ac:dyDescent="0.25">
      <c r="A96" s="19">
        <v>8.3333333333333329E-2</v>
      </c>
      <c r="B96" s="18">
        <v>47.893999999999998</v>
      </c>
      <c r="C96" s="18">
        <v>50</v>
      </c>
      <c r="D96" s="18">
        <v>46.4</v>
      </c>
      <c r="E96" s="18">
        <v>82.254000000000005</v>
      </c>
    </row>
    <row r="97" spans="1:5" x14ac:dyDescent="0.25">
      <c r="A97" s="19">
        <v>0.125</v>
      </c>
      <c r="B97" s="18">
        <v>47.821999999999989</v>
      </c>
      <c r="C97" s="18">
        <v>48.2</v>
      </c>
      <c r="D97" s="18">
        <v>46.4</v>
      </c>
      <c r="E97" s="18">
        <v>81.36099999999999</v>
      </c>
    </row>
    <row r="98" spans="1:5" x14ac:dyDescent="0.25">
      <c r="A98" s="19">
        <v>0.16666666666666666</v>
      </c>
      <c r="B98" s="18">
        <v>47.09</v>
      </c>
      <c r="C98" s="18">
        <v>48.2</v>
      </c>
      <c r="D98" s="18">
        <v>46.4</v>
      </c>
      <c r="E98" s="18">
        <v>81.178333333333342</v>
      </c>
    </row>
    <row r="99" spans="1:5" x14ac:dyDescent="0.25">
      <c r="A99" s="19">
        <v>0.20833333333333334</v>
      </c>
      <c r="B99" s="18">
        <v>45.445999999999998</v>
      </c>
      <c r="C99" s="18">
        <v>46.4</v>
      </c>
      <c r="D99" s="18">
        <v>44.06</v>
      </c>
      <c r="E99" s="18">
        <v>82.853000000000023</v>
      </c>
    </row>
    <row r="100" spans="1:5" x14ac:dyDescent="0.25">
      <c r="A100" s="19">
        <v>0.25</v>
      </c>
      <c r="B100" s="18">
        <v>48.919999999999995</v>
      </c>
      <c r="C100" s="18">
        <v>51.8</v>
      </c>
      <c r="D100" s="18">
        <v>46.4</v>
      </c>
      <c r="E100" s="18">
        <v>78.129000000000019</v>
      </c>
    </row>
    <row r="101" spans="1:5" x14ac:dyDescent="0.25">
      <c r="A101" s="19">
        <v>0.29166666666666669</v>
      </c>
      <c r="B101" s="18">
        <v>54.78</v>
      </c>
      <c r="C101" s="18">
        <v>57.2</v>
      </c>
      <c r="D101" s="18">
        <v>51.8</v>
      </c>
      <c r="E101" s="18">
        <v>71.89</v>
      </c>
    </row>
    <row r="102" spans="1:5" x14ac:dyDescent="0.25">
      <c r="A102" s="19">
        <v>0.33333333333333331</v>
      </c>
      <c r="B102" s="18">
        <v>59.918000000000006</v>
      </c>
      <c r="C102" s="18">
        <v>62.6</v>
      </c>
      <c r="D102" s="18">
        <v>57.2</v>
      </c>
      <c r="E102" s="18">
        <v>56.644000000000005</v>
      </c>
    </row>
    <row r="103" spans="1:5" x14ac:dyDescent="0.25">
      <c r="A103" s="19">
        <v>0.375</v>
      </c>
      <c r="B103" s="18">
        <v>63.823999999999998</v>
      </c>
      <c r="C103" s="18">
        <v>64.400000000000006</v>
      </c>
      <c r="D103" s="18">
        <v>62.6</v>
      </c>
      <c r="E103" s="18">
        <v>49.347999999999999</v>
      </c>
    </row>
    <row r="104" spans="1:5" x14ac:dyDescent="0.25">
      <c r="A104" s="19">
        <v>0.41666666666666669</v>
      </c>
      <c r="B104" s="18">
        <v>65.731999999999999</v>
      </c>
      <c r="C104" s="18">
        <v>66.92</v>
      </c>
      <c r="D104" s="18">
        <v>64.400000000000006</v>
      </c>
      <c r="E104" s="18">
        <v>46.025000000000013</v>
      </c>
    </row>
    <row r="105" spans="1:5" x14ac:dyDescent="0.25">
      <c r="A105" s="19">
        <v>0.45833333333333331</v>
      </c>
      <c r="B105" s="18">
        <v>68.467999999999989</v>
      </c>
      <c r="C105" s="18">
        <v>69.8</v>
      </c>
      <c r="D105" s="18">
        <v>66.2</v>
      </c>
      <c r="E105" s="18">
        <v>41.917999999999992</v>
      </c>
    </row>
    <row r="106" spans="1:5" x14ac:dyDescent="0.25">
      <c r="A106" s="19">
        <v>0.5</v>
      </c>
      <c r="B106" s="18">
        <v>70.22</v>
      </c>
      <c r="C106" s="18">
        <v>71.599999999999994</v>
      </c>
      <c r="D106" s="18">
        <v>69.8</v>
      </c>
      <c r="E106" s="18">
        <v>38.371111111111105</v>
      </c>
    </row>
    <row r="107" spans="1:5" x14ac:dyDescent="0.25">
      <c r="A107" s="19">
        <v>0.54166666666666663</v>
      </c>
      <c r="B107" s="18">
        <v>71.567272727272723</v>
      </c>
      <c r="C107" s="18">
        <v>73.400000000000006</v>
      </c>
      <c r="D107" s="18">
        <v>69.8</v>
      </c>
      <c r="E107" s="18">
        <v>37.847272727272731</v>
      </c>
    </row>
    <row r="108" spans="1:5" x14ac:dyDescent="0.25">
      <c r="A108" s="19">
        <v>0.58333333333333337</v>
      </c>
      <c r="B108" s="18">
        <v>72.716000000000008</v>
      </c>
      <c r="C108" s="18">
        <v>73.400000000000006</v>
      </c>
      <c r="D108" s="18">
        <v>71.599999999999994</v>
      </c>
      <c r="E108" s="18">
        <v>35.582000000000008</v>
      </c>
    </row>
    <row r="109" spans="1:5" x14ac:dyDescent="0.25">
      <c r="A109" s="19">
        <v>0.625</v>
      </c>
      <c r="B109" s="18">
        <v>73.453999999999994</v>
      </c>
      <c r="C109" s="18">
        <v>75.2</v>
      </c>
      <c r="D109" s="18">
        <v>71.599999999999994</v>
      </c>
      <c r="E109" s="18">
        <v>36.119</v>
      </c>
    </row>
    <row r="110" spans="1:5" x14ac:dyDescent="0.25">
      <c r="A110" s="19">
        <v>0.66666666666666663</v>
      </c>
      <c r="B110" s="18">
        <v>73.813999999999993</v>
      </c>
      <c r="C110" s="18">
        <v>75.2</v>
      </c>
      <c r="D110" s="18">
        <v>73.400000000000006</v>
      </c>
      <c r="E110" s="18">
        <v>36.177000000000007</v>
      </c>
    </row>
    <row r="111" spans="1:5" x14ac:dyDescent="0.25">
      <c r="A111" s="19">
        <v>0.70833333333333337</v>
      </c>
      <c r="B111" s="18">
        <v>72.626000000000005</v>
      </c>
      <c r="C111" s="18">
        <v>73.400000000000006</v>
      </c>
      <c r="D111" s="18">
        <v>71.06</v>
      </c>
      <c r="E111" s="18">
        <v>41.474000000000004</v>
      </c>
    </row>
    <row r="112" spans="1:5" x14ac:dyDescent="0.25">
      <c r="A112" s="19">
        <v>0.75</v>
      </c>
      <c r="B112" s="18">
        <v>70.268000000000001</v>
      </c>
      <c r="C112" s="18">
        <v>71.599999999999994</v>
      </c>
      <c r="D112" s="18">
        <v>69.08</v>
      </c>
      <c r="E112" s="18">
        <v>43.475999999999999</v>
      </c>
    </row>
    <row r="113" spans="1:6" x14ac:dyDescent="0.25">
      <c r="A113" s="19">
        <v>0.79166666666666663</v>
      </c>
      <c r="B113" s="18">
        <v>67.531999999999996</v>
      </c>
      <c r="C113" s="18">
        <v>69.8</v>
      </c>
      <c r="D113" s="18">
        <v>66.2</v>
      </c>
      <c r="E113" s="18">
        <v>48.423999999999999</v>
      </c>
    </row>
    <row r="114" spans="1:6" x14ac:dyDescent="0.25">
      <c r="A114" s="19">
        <v>0.83333333333333337</v>
      </c>
      <c r="B114" s="18">
        <v>65.169090909090912</v>
      </c>
      <c r="C114" s="18">
        <v>66.2</v>
      </c>
      <c r="D114" s="18">
        <v>64.040000000000006</v>
      </c>
      <c r="E114" s="18">
        <v>53.548181818181817</v>
      </c>
      <c r="F114" s="10">
        <v>1E-3</v>
      </c>
    </row>
    <row r="115" spans="1:6" x14ac:dyDescent="0.25">
      <c r="A115" s="19">
        <v>0.875</v>
      </c>
      <c r="B115" s="18">
        <v>61.160000000000011</v>
      </c>
      <c r="C115" s="18">
        <v>62.6</v>
      </c>
      <c r="D115" s="18">
        <v>60.08</v>
      </c>
      <c r="E115" s="18">
        <v>61.521250000000002</v>
      </c>
      <c r="F115" s="10">
        <v>0.11</v>
      </c>
    </row>
    <row r="116" spans="1:6" x14ac:dyDescent="0.25">
      <c r="A116" s="19">
        <v>0.91666666666666663</v>
      </c>
      <c r="B116" s="18">
        <v>59.654545454545449</v>
      </c>
      <c r="C116" s="18">
        <v>60.8</v>
      </c>
      <c r="D116" s="18">
        <v>59</v>
      </c>
      <c r="E116" s="18">
        <v>60.722727272727269</v>
      </c>
    </row>
    <row r="117" spans="1:6" x14ac:dyDescent="0.25">
      <c r="A117" s="19">
        <v>0.95833333333333337</v>
      </c>
      <c r="B117" s="18">
        <v>60</v>
      </c>
      <c r="C117" s="18">
        <v>60.8</v>
      </c>
      <c r="D117" s="18">
        <v>59</v>
      </c>
      <c r="E117" s="18">
        <v>56.638888888888886</v>
      </c>
    </row>
    <row r="118" spans="1:6" x14ac:dyDescent="0.25">
      <c r="A118" s="17">
        <v>45092</v>
      </c>
      <c r="B118" s="18"/>
      <c r="C118" s="18"/>
      <c r="D118" s="18"/>
      <c r="E118" s="18"/>
    </row>
    <row r="119" spans="1:6" x14ac:dyDescent="0.25">
      <c r="A119" s="19">
        <v>0</v>
      </c>
      <c r="B119" s="18">
        <v>58.4</v>
      </c>
      <c r="C119" s="18">
        <v>59</v>
      </c>
      <c r="D119" s="18">
        <v>57.2</v>
      </c>
      <c r="E119" s="18">
        <v>59.906666666666659</v>
      </c>
    </row>
    <row r="120" spans="1:6" x14ac:dyDescent="0.25">
      <c r="A120" s="19">
        <v>4.1666666666666664E-2</v>
      </c>
      <c r="B120" s="18">
        <v>57.362000000000002</v>
      </c>
      <c r="C120" s="18">
        <v>59</v>
      </c>
      <c r="D120" s="18">
        <v>55.4</v>
      </c>
      <c r="E120" s="18">
        <v>61.515999999999998</v>
      </c>
    </row>
    <row r="121" spans="1:6" x14ac:dyDescent="0.25">
      <c r="A121" s="19">
        <v>8.3333333333333329E-2</v>
      </c>
      <c r="B121" s="18">
        <v>55.633999999999993</v>
      </c>
      <c r="C121" s="18">
        <v>57.2</v>
      </c>
      <c r="D121" s="18">
        <v>55.4</v>
      </c>
      <c r="E121" s="18">
        <v>66.246000000000009</v>
      </c>
    </row>
    <row r="122" spans="1:6" x14ac:dyDescent="0.25">
      <c r="A122" s="19">
        <v>0.125</v>
      </c>
      <c r="B122" s="18">
        <v>55.616</v>
      </c>
      <c r="C122" s="18">
        <v>57.2</v>
      </c>
      <c r="D122" s="18">
        <v>53.6</v>
      </c>
      <c r="E122" s="18">
        <v>68.329000000000008</v>
      </c>
    </row>
    <row r="123" spans="1:6" x14ac:dyDescent="0.25">
      <c r="A123" s="19">
        <v>0.16666666666666666</v>
      </c>
      <c r="B123" s="18">
        <v>54.463999999999999</v>
      </c>
      <c r="C123" s="18">
        <v>55.4</v>
      </c>
      <c r="D123" s="18">
        <v>53.6</v>
      </c>
      <c r="E123" s="18">
        <v>70.160000000000011</v>
      </c>
    </row>
    <row r="124" spans="1:6" x14ac:dyDescent="0.25">
      <c r="A124" s="19">
        <v>0.20833333333333334</v>
      </c>
      <c r="B124" s="18">
        <v>54.320000000000007</v>
      </c>
      <c r="C124" s="18">
        <v>55.4</v>
      </c>
      <c r="D124" s="18">
        <v>53.6</v>
      </c>
      <c r="E124" s="18">
        <v>69.784285714285716</v>
      </c>
    </row>
    <row r="125" spans="1:6" x14ac:dyDescent="0.25">
      <c r="A125" s="19">
        <v>0.25</v>
      </c>
      <c r="B125" s="18">
        <v>56.551999999999985</v>
      </c>
      <c r="C125" s="18">
        <v>57.92</v>
      </c>
      <c r="D125" s="18">
        <v>55.4</v>
      </c>
      <c r="E125" s="18">
        <v>63.966999999999999</v>
      </c>
    </row>
    <row r="126" spans="1:6" x14ac:dyDescent="0.25">
      <c r="A126" s="19">
        <v>0.29166666666666669</v>
      </c>
      <c r="B126" s="18">
        <v>58.1</v>
      </c>
      <c r="C126" s="18">
        <v>59</v>
      </c>
      <c r="D126" s="18">
        <v>57.2</v>
      </c>
      <c r="E126" s="18">
        <v>63.27</v>
      </c>
    </row>
    <row r="127" spans="1:6" x14ac:dyDescent="0.25">
      <c r="A127" s="19">
        <v>0.33333333333333331</v>
      </c>
      <c r="B127" s="18">
        <v>60.277999999999999</v>
      </c>
      <c r="C127" s="18">
        <v>60.98</v>
      </c>
      <c r="D127" s="18">
        <v>59</v>
      </c>
      <c r="E127" s="18">
        <v>57.846000000000004</v>
      </c>
    </row>
    <row r="128" spans="1:6" x14ac:dyDescent="0.25">
      <c r="A128" s="19">
        <v>0.375</v>
      </c>
      <c r="B128" s="18">
        <v>63.553999999999995</v>
      </c>
      <c r="C128" s="18">
        <v>64.94</v>
      </c>
      <c r="D128" s="18">
        <v>60.8</v>
      </c>
      <c r="E128" s="18">
        <v>52.116</v>
      </c>
    </row>
    <row r="129" spans="1:6" x14ac:dyDescent="0.25">
      <c r="A129" s="19">
        <v>0.41666666666666669</v>
      </c>
      <c r="B129" s="18">
        <v>67.568000000000012</v>
      </c>
      <c r="C129" s="18">
        <v>69.8</v>
      </c>
      <c r="D129" s="18">
        <v>64.400000000000006</v>
      </c>
      <c r="E129" s="18">
        <v>44.629999999999995</v>
      </c>
    </row>
    <row r="130" spans="1:6" x14ac:dyDescent="0.25">
      <c r="A130" s="19">
        <v>0.45833333333333331</v>
      </c>
      <c r="B130" s="18">
        <v>70.177999999999997</v>
      </c>
      <c r="C130" s="18">
        <v>71.599999999999994</v>
      </c>
      <c r="D130" s="18">
        <v>69.8</v>
      </c>
      <c r="E130" s="18">
        <v>41.739000000000011</v>
      </c>
    </row>
    <row r="131" spans="1:6" x14ac:dyDescent="0.25">
      <c r="A131" s="19">
        <v>0.5</v>
      </c>
      <c r="B131" s="18">
        <v>70.7</v>
      </c>
      <c r="C131" s="18">
        <v>71.599999999999994</v>
      </c>
      <c r="D131" s="18">
        <v>69.8</v>
      </c>
      <c r="E131" s="18">
        <v>42.622500000000002</v>
      </c>
    </row>
    <row r="132" spans="1:6" x14ac:dyDescent="0.25">
      <c r="A132" s="19">
        <v>0.54166666666666663</v>
      </c>
      <c r="B132" s="18">
        <v>68.72</v>
      </c>
      <c r="C132" s="18">
        <v>69.8</v>
      </c>
      <c r="D132" s="18">
        <v>66.2</v>
      </c>
      <c r="E132" s="18">
        <v>40.947500000000005</v>
      </c>
    </row>
    <row r="133" spans="1:6" x14ac:dyDescent="0.25">
      <c r="A133" s="19">
        <v>0.58333333333333337</v>
      </c>
      <c r="B133" s="18">
        <v>66.784999999999997</v>
      </c>
      <c r="C133" s="18">
        <v>69.8</v>
      </c>
      <c r="D133" s="18">
        <v>64.400000000000006</v>
      </c>
      <c r="E133" s="18">
        <v>47.385000000000005</v>
      </c>
    </row>
    <row r="134" spans="1:6" x14ac:dyDescent="0.25">
      <c r="A134" s="19">
        <v>0.625</v>
      </c>
      <c r="B134" s="18">
        <v>66.272000000000006</v>
      </c>
      <c r="C134" s="18">
        <v>66.92</v>
      </c>
      <c r="D134" s="18">
        <v>66.2</v>
      </c>
      <c r="E134" s="18">
        <v>49.190999999999995</v>
      </c>
    </row>
    <row r="135" spans="1:6" x14ac:dyDescent="0.25">
      <c r="A135" s="19">
        <v>0.66666666666666663</v>
      </c>
      <c r="B135" s="18">
        <v>68.10799999999999</v>
      </c>
      <c r="C135" s="18">
        <v>69.8</v>
      </c>
      <c r="D135" s="18">
        <v>64.400000000000006</v>
      </c>
      <c r="E135" s="18">
        <v>45.176000000000009</v>
      </c>
    </row>
    <row r="136" spans="1:6" x14ac:dyDescent="0.25">
      <c r="A136" s="19">
        <v>0.70833333333333337</v>
      </c>
      <c r="B136" s="18">
        <v>70.087999999999994</v>
      </c>
      <c r="C136" s="18">
        <v>71.599999999999994</v>
      </c>
      <c r="D136" s="18">
        <v>69.08</v>
      </c>
      <c r="E136" s="18">
        <v>41.301000000000002</v>
      </c>
    </row>
    <row r="137" spans="1:6" x14ac:dyDescent="0.25">
      <c r="A137" s="19">
        <v>0.75</v>
      </c>
      <c r="B137" s="18">
        <v>69.457999999999998</v>
      </c>
      <c r="C137" s="18">
        <v>69.98</v>
      </c>
      <c r="D137" s="18">
        <v>68</v>
      </c>
      <c r="E137" s="18">
        <v>42.781000000000006</v>
      </c>
    </row>
    <row r="138" spans="1:6" x14ac:dyDescent="0.25">
      <c r="A138" s="19">
        <v>0.79166666666666663</v>
      </c>
      <c r="B138" s="18">
        <v>67.171999999999997</v>
      </c>
      <c r="C138" s="18">
        <v>69.8</v>
      </c>
      <c r="D138" s="18">
        <v>66.2</v>
      </c>
      <c r="E138" s="18">
        <v>47.760999999999996</v>
      </c>
    </row>
    <row r="139" spans="1:6" x14ac:dyDescent="0.25">
      <c r="A139" s="19">
        <v>0.83333333333333337</v>
      </c>
      <c r="B139" s="18">
        <v>62.27272727272728</v>
      </c>
      <c r="C139" s="18">
        <v>66.2</v>
      </c>
      <c r="D139" s="18">
        <v>59</v>
      </c>
      <c r="E139" s="18">
        <v>68.298181818181803</v>
      </c>
      <c r="F139" s="10">
        <v>0.09</v>
      </c>
    </row>
    <row r="140" spans="1:6" x14ac:dyDescent="0.25">
      <c r="A140" s="19">
        <v>0.875</v>
      </c>
      <c r="B140" s="18">
        <v>56.00545454545454</v>
      </c>
      <c r="C140" s="18">
        <v>59</v>
      </c>
      <c r="D140" s="18">
        <v>53.6</v>
      </c>
      <c r="E140" s="18">
        <v>93.601818181818174</v>
      </c>
      <c r="F140" s="10">
        <v>0.62</v>
      </c>
    </row>
    <row r="141" spans="1:6" x14ac:dyDescent="0.25">
      <c r="A141" s="19">
        <v>0.91666666666666663</v>
      </c>
      <c r="B141" s="18">
        <v>53.585000000000008</v>
      </c>
      <c r="C141" s="18">
        <v>53.96</v>
      </c>
      <c r="D141" s="18">
        <v>53.06</v>
      </c>
      <c r="E141" s="18">
        <v>95.139166666666668</v>
      </c>
      <c r="F141" s="10">
        <v>0.67</v>
      </c>
    </row>
    <row r="142" spans="1:6" x14ac:dyDescent="0.25">
      <c r="A142" s="19">
        <v>0.95833333333333337</v>
      </c>
      <c r="B142" s="18">
        <v>53.550909090909109</v>
      </c>
      <c r="C142" s="18">
        <v>53.6</v>
      </c>
      <c r="D142" s="18">
        <v>53.06</v>
      </c>
      <c r="E142" s="18">
        <v>97.900909090909096</v>
      </c>
      <c r="F142" s="10">
        <v>0.26</v>
      </c>
    </row>
    <row r="143" spans="1:6" x14ac:dyDescent="0.25">
      <c r="A143" s="17">
        <v>45093</v>
      </c>
      <c r="B143" s="18"/>
      <c r="C143" s="18"/>
      <c r="D143" s="18"/>
      <c r="E143" s="18"/>
    </row>
    <row r="144" spans="1:6" x14ac:dyDescent="0.25">
      <c r="A144" s="19">
        <v>0</v>
      </c>
      <c r="B144" s="18">
        <v>53.492000000000004</v>
      </c>
      <c r="C144" s="18">
        <v>53.6</v>
      </c>
      <c r="D144" s="18">
        <v>53.06</v>
      </c>
      <c r="E144" s="18">
        <v>96.022000000000006</v>
      </c>
      <c r="F144" s="10">
        <v>2E-3</v>
      </c>
    </row>
    <row r="145" spans="1:6" x14ac:dyDescent="0.25">
      <c r="A145" s="19">
        <v>4.1666666666666664E-2</v>
      </c>
      <c r="B145" s="18">
        <v>53.651428571428582</v>
      </c>
      <c r="C145" s="18">
        <v>53.96</v>
      </c>
      <c r="D145" s="18">
        <v>53.6</v>
      </c>
      <c r="E145" s="18">
        <v>95.822857142857146</v>
      </c>
      <c r="F145" s="10">
        <v>0.05</v>
      </c>
    </row>
    <row r="146" spans="1:6" x14ac:dyDescent="0.25">
      <c r="A146" s="19">
        <v>8.3333333333333329E-2</v>
      </c>
      <c r="B146" s="18">
        <v>53.258000000000003</v>
      </c>
      <c r="C146" s="18">
        <v>53.6</v>
      </c>
      <c r="D146" s="18">
        <v>51.8</v>
      </c>
      <c r="E146" s="18">
        <v>94.553000000000011</v>
      </c>
    </row>
    <row r="147" spans="1:6" x14ac:dyDescent="0.25">
      <c r="A147" s="19">
        <v>0.125</v>
      </c>
      <c r="B147" s="18">
        <v>51.818000000000005</v>
      </c>
      <c r="C147" s="18">
        <v>51.98</v>
      </c>
      <c r="D147" s="18">
        <v>51.8</v>
      </c>
      <c r="E147" s="18">
        <v>99.673000000000002</v>
      </c>
    </row>
    <row r="148" spans="1:6" x14ac:dyDescent="0.25">
      <c r="A148" s="19">
        <v>0.16666666666666666</v>
      </c>
      <c r="B148" s="18">
        <v>50.900000000000006</v>
      </c>
      <c r="C148" s="18">
        <v>51.8</v>
      </c>
      <c r="D148" s="18">
        <v>50</v>
      </c>
      <c r="E148" s="18">
        <v>96.774999999999991</v>
      </c>
    </row>
    <row r="149" spans="1:6" x14ac:dyDescent="0.25">
      <c r="A149" s="19">
        <v>0.20833333333333334</v>
      </c>
      <c r="B149" s="18">
        <v>49.64</v>
      </c>
      <c r="C149" s="18">
        <v>50</v>
      </c>
      <c r="D149" s="18">
        <v>48.2</v>
      </c>
      <c r="E149" s="18">
        <v>95.705999999999989</v>
      </c>
    </row>
    <row r="150" spans="1:6" x14ac:dyDescent="0.25">
      <c r="A150" s="19">
        <v>0.25</v>
      </c>
      <c r="B150" s="18">
        <v>52.286000000000001</v>
      </c>
      <c r="C150" s="18">
        <v>53.6</v>
      </c>
      <c r="D150" s="18">
        <v>50</v>
      </c>
      <c r="E150" s="18">
        <v>95.441999999999993</v>
      </c>
    </row>
    <row r="151" spans="1:6" x14ac:dyDescent="0.25">
      <c r="A151" s="19">
        <v>0.29166666666666669</v>
      </c>
      <c r="B151" s="18">
        <v>53.81600000000001</v>
      </c>
      <c r="C151" s="18">
        <v>55.4</v>
      </c>
      <c r="D151" s="18">
        <v>53.6</v>
      </c>
      <c r="E151" s="18">
        <v>92.946000000000012</v>
      </c>
    </row>
    <row r="152" spans="1:6" x14ac:dyDescent="0.25">
      <c r="A152" s="19">
        <v>0.33333333333333331</v>
      </c>
      <c r="B152" s="18">
        <v>53.665454545454558</v>
      </c>
      <c r="C152" s="18">
        <v>53.96</v>
      </c>
      <c r="D152" s="18">
        <v>53.6</v>
      </c>
      <c r="E152" s="18">
        <v>93.214545454545473</v>
      </c>
      <c r="F152" s="10">
        <v>1E-3</v>
      </c>
    </row>
    <row r="153" spans="1:6" x14ac:dyDescent="0.25">
      <c r="A153" s="19">
        <v>0.375</v>
      </c>
      <c r="B153" s="18">
        <v>54.463999999999999</v>
      </c>
      <c r="C153" s="18">
        <v>55.4</v>
      </c>
      <c r="D153" s="18">
        <v>53.6</v>
      </c>
      <c r="E153" s="18">
        <v>90.804999999999993</v>
      </c>
      <c r="F153" s="10">
        <v>6.0000000000000005E-2</v>
      </c>
    </row>
    <row r="154" spans="1:6" x14ac:dyDescent="0.25">
      <c r="A154" s="19">
        <v>0.41666666666666669</v>
      </c>
      <c r="B154" s="18">
        <v>55.776363636363634</v>
      </c>
      <c r="C154" s="18">
        <v>57.2</v>
      </c>
      <c r="D154" s="18">
        <v>55.4</v>
      </c>
      <c r="E154" s="18">
        <v>86.297272727272713</v>
      </c>
    </row>
    <row r="155" spans="1:6" x14ac:dyDescent="0.25">
      <c r="A155" s="19">
        <v>0.45833333333333331</v>
      </c>
      <c r="B155" s="18">
        <v>56.179999999999986</v>
      </c>
      <c r="C155" s="18">
        <v>57.2</v>
      </c>
      <c r="D155" s="18">
        <v>55.4</v>
      </c>
      <c r="E155" s="18">
        <v>86.573333333333323</v>
      </c>
    </row>
    <row r="156" spans="1:6" x14ac:dyDescent="0.25">
      <c r="A156" s="19">
        <v>0.5</v>
      </c>
      <c r="B156" s="18">
        <v>56.856363636363632</v>
      </c>
      <c r="C156" s="18">
        <v>57.2</v>
      </c>
      <c r="D156" s="18">
        <v>55.4</v>
      </c>
      <c r="E156" s="18">
        <v>85.827272727272728</v>
      </c>
    </row>
    <row r="157" spans="1:6" x14ac:dyDescent="0.25">
      <c r="A157" s="19">
        <v>0.54166666666666663</v>
      </c>
      <c r="B157" s="18">
        <v>56.466153846153851</v>
      </c>
      <c r="C157" s="18">
        <v>57.2</v>
      </c>
      <c r="D157" s="18">
        <v>55.4</v>
      </c>
      <c r="E157" s="18">
        <v>87.270769230769233</v>
      </c>
      <c r="F157" s="10">
        <v>0.29000000000000004</v>
      </c>
    </row>
    <row r="158" spans="1:6" x14ac:dyDescent="0.25">
      <c r="A158" s="19">
        <v>0.58333333333333337</v>
      </c>
      <c r="B158" s="18">
        <v>56.87</v>
      </c>
      <c r="C158" s="18">
        <v>57.2</v>
      </c>
      <c r="D158" s="18">
        <v>55.4</v>
      </c>
      <c r="E158" s="18">
        <v>88.782499999999985</v>
      </c>
      <c r="F158" s="10">
        <v>2.1000000000000001E-2</v>
      </c>
    </row>
    <row r="159" spans="1:6" x14ac:dyDescent="0.25">
      <c r="A159" s="19">
        <v>0.625</v>
      </c>
      <c r="B159" s="18">
        <v>55.219999999999992</v>
      </c>
      <c r="C159" s="18">
        <v>55.94</v>
      </c>
      <c r="D159" s="18">
        <v>53.6</v>
      </c>
      <c r="E159" s="18">
        <v>93.456923076923061</v>
      </c>
      <c r="F159" s="10">
        <v>0.5</v>
      </c>
    </row>
    <row r="160" spans="1:6" x14ac:dyDescent="0.25">
      <c r="A160" s="19">
        <v>0.66666666666666663</v>
      </c>
      <c r="B160" s="18">
        <v>53.615000000000009</v>
      </c>
      <c r="C160" s="18">
        <v>53.96</v>
      </c>
      <c r="D160" s="18">
        <v>53.06</v>
      </c>
      <c r="E160" s="18">
        <v>97.002500000000012</v>
      </c>
      <c r="F160" s="10">
        <v>3.29</v>
      </c>
    </row>
    <row r="161" spans="1:6" x14ac:dyDescent="0.25">
      <c r="A161" s="19">
        <v>0.70833333333333337</v>
      </c>
      <c r="B161" s="18">
        <v>53.315000000000019</v>
      </c>
      <c r="C161" s="18">
        <v>53.6</v>
      </c>
      <c r="D161" s="18">
        <v>51.8</v>
      </c>
      <c r="E161" s="18">
        <v>99.142499999999998</v>
      </c>
      <c r="F161" s="10">
        <v>0.16100000000000003</v>
      </c>
    </row>
    <row r="162" spans="1:6" x14ac:dyDescent="0.25">
      <c r="A162" s="19">
        <v>0.75</v>
      </c>
      <c r="B162" s="18">
        <v>51.832727272727269</v>
      </c>
      <c r="C162" s="18">
        <v>51.98</v>
      </c>
      <c r="D162" s="18">
        <v>51.8</v>
      </c>
      <c r="E162" s="18">
        <v>99.405454545454546</v>
      </c>
      <c r="F162" s="10">
        <v>0.33</v>
      </c>
    </row>
    <row r="163" spans="1:6" x14ac:dyDescent="0.25">
      <c r="A163" s="19">
        <v>0.79166666666666663</v>
      </c>
      <c r="B163" s="18">
        <v>52.421818181818182</v>
      </c>
      <c r="C163" s="18">
        <v>53.6</v>
      </c>
      <c r="D163" s="18">
        <v>51.8</v>
      </c>
      <c r="E163" s="18">
        <v>97.900909090909082</v>
      </c>
      <c r="F163" s="10">
        <v>0.41999999999999993</v>
      </c>
    </row>
    <row r="164" spans="1:6" x14ac:dyDescent="0.25">
      <c r="A164" s="19">
        <v>0.83333333333333337</v>
      </c>
      <c r="B164" s="18">
        <v>53.546000000000006</v>
      </c>
      <c r="C164" s="18">
        <v>53.6</v>
      </c>
      <c r="D164" s="18">
        <v>53.06</v>
      </c>
      <c r="E164" s="18">
        <v>93.851000000000013</v>
      </c>
      <c r="F164" s="10">
        <v>0.14000000000000001</v>
      </c>
    </row>
    <row r="165" spans="1:6" x14ac:dyDescent="0.25">
      <c r="A165" s="19">
        <v>0.875</v>
      </c>
      <c r="B165" s="18">
        <v>53.510000000000012</v>
      </c>
      <c r="C165" s="18">
        <v>53.6</v>
      </c>
      <c r="D165" s="18">
        <v>53.06</v>
      </c>
      <c r="E165" s="18">
        <v>93.756666666666661</v>
      </c>
      <c r="F165" s="10">
        <v>2E-3</v>
      </c>
    </row>
    <row r="166" spans="1:6" x14ac:dyDescent="0.25">
      <c r="A166" s="19">
        <v>0.91666666666666663</v>
      </c>
      <c r="B166" s="18">
        <v>51.99636363636364</v>
      </c>
      <c r="C166" s="18">
        <v>53.6</v>
      </c>
      <c r="D166" s="18">
        <v>51.8</v>
      </c>
      <c r="E166" s="18">
        <v>98.823636363636354</v>
      </c>
      <c r="F166" s="10">
        <v>2E-3</v>
      </c>
    </row>
    <row r="167" spans="1:6" x14ac:dyDescent="0.25">
      <c r="A167" s="19">
        <v>0.95833333333333337</v>
      </c>
      <c r="B167" s="18">
        <v>51.845000000000006</v>
      </c>
      <c r="C167" s="18">
        <v>51.98</v>
      </c>
      <c r="D167" s="18">
        <v>51.8</v>
      </c>
      <c r="E167" s="18">
        <v>99.454999999999998</v>
      </c>
      <c r="F167" s="10">
        <v>3.0000000000000001E-3</v>
      </c>
    </row>
    <row r="168" spans="1:6" x14ac:dyDescent="0.25">
      <c r="A168" s="17">
        <v>45094</v>
      </c>
      <c r="B168" s="18"/>
      <c r="C168" s="18"/>
      <c r="D168" s="18"/>
      <c r="E168" s="18"/>
    </row>
    <row r="169" spans="1:6" x14ac:dyDescent="0.25">
      <c r="A169" s="19">
        <v>0</v>
      </c>
      <c r="B169" s="18">
        <v>51.734545454545461</v>
      </c>
      <c r="C169" s="18">
        <v>51.8</v>
      </c>
      <c r="D169" s="18">
        <v>51.08</v>
      </c>
      <c r="E169" s="18">
        <v>100</v>
      </c>
    </row>
    <row r="170" spans="1:6" x14ac:dyDescent="0.25">
      <c r="A170" s="19">
        <v>4.1666666666666664E-2</v>
      </c>
      <c r="B170" s="18">
        <v>51.734545454545461</v>
      </c>
      <c r="C170" s="18">
        <v>51.8</v>
      </c>
      <c r="D170" s="18">
        <v>51.08</v>
      </c>
      <c r="E170" s="18">
        <v>98.469999999999985</v>
      </c>
    </row>
    <row r="171" spans="1:6" x14ac:dyDescent="0.25">
      <c r="A171" s="19">
        <v>8.3333333333333329E-2</v>
      </c>
      <c r="B171" s="18">
        <v>51.734545454545461</v>
      </c>
      <c r="C171" s="18">
        <v>51.8</v>
      </c>
      <c r="D171" s="18">
        <v>51.08</v>
      </c>
      <c r="E171" s="18">
        <v>98.827272727272714</v>
      </c>
    </row>
    <row r="172" spans="1:6" x14ac:dyDescent="0.25">
      <c r="A172" s="19">
        <v>0.125</v>
      </c>
      <c r="B172" s="18">
        <v>51.734545454545461</v>
      </c>
      <c r="C172" s="18">
        <v>51.8</v>
      </c>
      <c r="D172" s="18">
        <v>51.08</v>
      </c>
      <c r="E172" s="18">
        <v>98.469999999999985</v>
      </c>
    </row>
    <row r="173" spans="1:6" x14ac:dyDescent="0.25">
      <c r="A173" s="19">
        <v>0.16666666666666666</v>
      </c>
      <c r="B173" s="18">
        <v>50.449999999999996</v>
      </c>
      <c r="C173" s="18">
        <v>51.8</v>
      </c>
      <c r="D173" s="18">
        <v>50</v>
      </c>
      <c r="E173" s="18">
        <v>94.267499999999984</v>
      </c>
    </row>
    <row r="174" spans="1:6" x14ac:dyDescent="0.25">
      <c r="A174" s="19">
        <v>0.20833333333333334</v>
      </c>
      <c r="B174" s="18">
        <v>48.019999999999996</v>
      </c>
      <c r="C174" s="18">
        <v>50</v>
      </c>
      <c r="D174" s="18">
        <v>46.4</v>
      </c>
      <c r="E174" s="18">
        <v>98.142857142857139</v>
      </c>
    </row>
    <row r="175" spans="1:6" x14ac:dyDescent="0.25">
      <c r="A175" s="19">
        <v>0.25</v>
      </c>
      <c r="B175" s="18">
        <v>48.379999999999995</v>
      </c>
      <c r="C175" s="18">
        <v>50</v>
      </c>
      <c r="D175" s="18">
        <v>46.4</v>
      </c>
      <c r="E175" s="18">
        <v>98.7</v>
      </c>
    </row>
    <row r="176" spans="1:6" x14ac:dyDescent="0.25">
      <c r="A176" s="19">
        <v>0.29166666666666669</v>
      </c>
      <c r="B176" s="18">
        <v>51.457999999999991</v>
      </c>
      <c r="C176" s="18">
        <v>51.98</v>
      </c>
      <c r="D176" s="18">
        <v>50</v>
      </c>
      <c r="E176" s="18">
        <v>93.564999999999984</v>
      </c>
    </row>
    <row r="177" spans="1:6" x14ac:dyDescent="0.25">
      <c r="A177" s="19">
        <v>0.33333333333333331</v>
      </c>
      <c r="B177" s="18">
        <v>53.923999999999999</v>
      </c>
      <c r="C177" s="18">
        <v>55.4</v>
      </c>
      <c r="D177" s="18">
        <v>51.8</v>
      </c>
      <c r="E177" s="18">
        <v>83.432999999999993</v>
      </c>
    </row>
    <row r="178" spans="1:6" x14ac:dyDescent="0.25">
      <c r="A178" s="19">
        <v>0.375</v>
      </c>
      <c r="B178" s="18">
        <v>57.036363636363632</v>
      </c>
      <c r="C178" s="18">
        <v>59</v>
      </c>
      <c r="D178" s="18">
        <v>55.4</v>
      </c>
      <c r="E178" s="18">
        <v>72.763636363636365</v>
      </c>
    </row>
    <row r="179" spans="1:6" x14ac:dyDescent="0.25">
      <c r="A179" s="19">
        <v>0.41666666666666669</v>
      </c>
      <c r="B179" s="18">
        <v>59.36</v>
      </c>
      <c r="C179" s="18">
        <v>60.8</v>
      </c>
      <c r="D179" s="18">
        <v>57.2</v>
      </c>
      <c r="E179" s="18">
        <v>68.524000000000001</v>
      </c>
    </row>
    <row r="180" spans="1:6" x14ac:dyDescent="0.25">
      <c r="A180" s="19">
        <v>0.45833333333333331</v>
      </c>
      <c r="B180" s="18">
        <v>60.926000000000002</v>
      </c>
      <c r="C180" s="18">
        <v>62.6</v>
      </c>
      <c r="D180" s="18">
        <v>59</v>
      </c>
      <c r="E180" s="18">
        <v>65.522999999999996</v>
      </c>
      <c r="F180" s="10">
        <v>1E-3</v>
      </c>
    </row>
    <row r="181" spans="1:6" x14ac:dyDescent="0.25">
      <c r="A181" s="19">
        <v>0.5</v>
      </c>
      <c r="B181" s="18">
        <v>61.538000000000011</v>
      </c>
      <c r="C181" s="18">
        <v>62.6</v>
      </c>
      <c r="D181" s="18">
        <v>59</v>
      </c>
      <c r="E181" s="18">
        <v>61.537999999999997</v>
      </c>
      <c r="F181" s="10">
        <v>1E-3</v>
      </c>
    </row>
    <row r="182" spans="1:6" x14ac:dyDescent="0.25">
      <c r="A182" s="19">
        <v>0.54166666666666663</v>
      </c>
      <c r="B182" s="18">
        <v>59.82800000000001</v>
      </c>
      <c r="C182" s="18">
        <v>60.8</v>
      </c>
      <c r="D182" s="18">
        <v>59</v>
      </c>
      <c r="E182" s="18">
        <v>59.046000000000006</v>
      </c>
    </row>
    <row r="183" spans="1:6" x14ac:dyDescent="0.25">
      <c r="A183" s="19">
        <v>0.58333333333333337</v>
      </c>
      <c r="B183" s="18">
        <v>61.736000000000004</v>
      </c>
      <c r="C183" s="18">
        <v>62.96</v>
      </c>
      <c r="D183" s="18">
        <v>60.8</v>
      </c>
      <c r="E183" s="18">
        <v>55.916999999999994</v>
      </c>
    </row>
    <row r="184" spans="1:6" x14ac:dyDescent="0.25">
      <c r="A184" s="19">
        <v>0.625</v>
      </c>
      <c r="B184" s="18">
        <v>65.281999999999996</v>
      </c>
      <c r="C184" s="18">
        <v>66.2</v>
      </c>
      <c r="D184" s="18">
        <v>62.6</v>
      </c>
      <c r="E184" s="18">
        <v>47.301000000000002</v>
      </c>
    </row>
    <row r="185" spans="1:6" x14ac:dyDescent="0.25">
      <c r="A185" s="19">
        <v>0.66666666666666663</v>
      </c>
      <c r="B185" s="18">
        <v>66.181999999999988</v>
      </c>
      <c r="C185" s="18">
        <v>68</v>
      </c>
      <c r="D185" s="18">
        <v>64.400000000000006</v>
      </c>
      <c r="E185" s="18">
        <v>40.237000000000002</v>
      </c>
    </row>
    <row r="186" spans="1:6" x14ac:dyDescent="0.25">
      <c r="A186" s="19">
        <v>0.70833333333333337</v>
      </c>
      <c r="B186" s="18">
        <v>64.921999999999997</v>
      </c>
      <c r="C186" s="18">
        <v>66.2</v>
      </c>
      <c r="D186" s="18">
        <v>62.6</v>
      </c>
      <c r="E186" s="18">
        <v>44.737000000000002</v>
      </c>
      <c r="F186" s="10">
        <v>1E-3</v>
      </c>
    </row>
    <row r="187" spans="1:6" x14ac:dyDescent="0.25">
      <c r="A187" s="19">
        <v>0.75</v>
      </c>
      <c r="B187" s="18">
        <v>66.27200000000002</v>
      </c>
      <c r="C187" s="18">
        <v>66.92</v>
      </c>
      <c r="D187" s="18">
        <v>66.2</v>
      </c>
      <c r="E187" s="18">
        <v>38.849000000000004</v>
      </c>
    </row>
    <row r="188" spans="1:6" x14ac:dyDescent="0.25">
      <c r="A188" s="19">
        <v>0.79166666666666663</v>
      </c>
      <c r="B188" s="18">
        <v>64.616000000000014</v>
      </c>
      <c r="C188" s="18">
        <v>66.2</v>
      </c>
      <c r="D188" s="18">
        <v>62.6</v>
      </c>
      <c r="E188" s="18">
        <v>43.753999999999998</v>
      </c>
    </row>
    <row r="189" spans="1:6" x14ac:dyDescent="0.25">
      <c r="A189" s="19">
        <v>0.83333333333333337</v>
      </c>
      <c r="B189" s="18">
        <v>61.961818181818195</v>
      </c>
      <c r="C189" s="18">
        <v>62.6</v>
      </c>
      <c r="D189" s="18">
        <v>60.8</v>
      </c>
      <c r="E189" s="18">
        <v>44.34545454545453</v>
      </c>
    </row>
    <row r="190" spans="1:6" x14ac:dyDescent="0.25">
      <c r="A190" s="19">
        <v>0.875</v>
      </c>
      <c r="B190" s="18">
        <v>60.734545454545461</v>
      </c>
      <c r="C190" s="18">
        <v>60.8</v>
      </c>
      <c r="D190" s="18">
        <v>60.08</v>
      </c>
      <c r="E190" s="18">
        <v>45.792727272727284</v>
      </c>
    </row>
    <row r="191" spans="1:6" x14ac:dyDescent="0.25">
      <c r="A191" s="19">
        <v>0.91666666666666663</v>
      </c>
      <c r="B191" s="18">
        <v>55.903999999999996</v>
      </c>
      <c r="C191" s="18">
        <v>59</v>
      </c>
      <c r="D191" s="18">
        <v>53.6</v>
      </c>
      <c r="E191" s="18">
        <v>56.813000000000002</v>
      </c>
    </row>
    <row r="192" spans="1:6" x14ac:dyDescent="0.25">
      <c r="A192" s="19">
        <v>0.95833333333333337</v>
      </c>
      <c r="B192" s="18">
        <v>54.446000000000005</v>
      </c>
      <c r="C192" s="18">
        <v>55.4</v>
      </c>
      <c r="D192" s="18">
        <v>51.8</v>
      </c>
      <c r="E192" s="18">
        <v>56.504000000000005</v>
      </c>
    </row>
    <row r="193" spans="1:5" x14ac:dyDescent="0.25">
      <c r="A193" s="17">
        <v>45095</v>
      </c>
      <c r="B193" s="18"/>
      <c r="C193" s="18"/>
      <c r="D193" s="18"/>
      <c r="E193" s="18"/>
    </row>
    <row r="194" spans="1:5" x14ac:dyDescent="0.25">
      <c r="A194" s="19">
        <v>0</v>
      </c>
      <c r="B194" s="18">
        <v>52.376000000000012</v>
      </c>
      <c r="C194" s="18">
        <v>53.96</v>
      </c>
      <c r="D194" s="18">
        <v>51.8</v>
      </c>
      <c r="E194" s="18">
        <v>60.748000000000005</v>
      </c>
    </row>
    <row r="195" spans="1:5" x14ac:dyDescent="0.25">
      <c r="A195" s="19">
        <v>4.1666666666666664E-2</v>
      </c>
      <c r="B195" s="18">
        <v>53.996000000000002</v>
      </c>
      <c r="C195" s="18">
        <v>55.4</v>
      </c>
      <c r="D195" s="18">
        <v>53.6</v>
      </c>
      <c r="E195" s="18">
        <v>53.832999999999991</v>
      </c>
    </row>
    <row r="196" spans="1:5" x14ac:dyDescent="0.25">
      <c r="A196" s="19">
        <v>8.3333333333333329E-2</v>
      </c>
      <c r="B196" s="18">
        <v>52.268000000000008</v>
      </c>
      <c r="C196" s="18">
        <v>53.6</v>
      </c>
      <c r="D196" s="18">
        <v>51.08</v>
      </c>
      <c r="E196" s="18">
        <v>58.481000000000009</v>
      </c>
    </row>
    <row r="197" spans="1:5" x14ac:dyDescent="0.25">
      <c r="A197" s="19">
        <v>0.125</v>
      </c>
      <c r="B197" s="18">
        <v>54.058181818181815</v>
      </c>
      <c r="C197" s="18">
        <v>55.4</v>
      </c>
      <c r="D197" s="18">
        <v>51.8</v>
      </c>
      <c r="E197" s="18">
        <v>53.571818181818188</v>
      </c>
    </row>
    <row r="198" spans="1:5" x14ac:dyDescent="0.25">
      <c r="A198" s="19">
        <v>0.16666666666666666</v>
      </c>
      <c r="B198" s="18">
        <v>53.540000000000013</v>
      </c>
      <c r="C198" s="18">
        <v>55.4</v>
      </c>
      <c r="D198" s="18">
        <v>50</v>
      </c>
      <c r="E198" s="18">
        <v>54.251666666666665</v>
      </c>
    </row>
    <row r="199" spans="1:5" x14ac:dyDescent="0.25">
      <c r="A199" s="19">
        <v>0.20833333333333334</v>
      </c>
      <c r="B199" s="18">
        <v>52.717999999999996</v>
      </c>
      <c r="C199" s="18">
        <v>55.4</v>
      </c>
      <c r="D199" s="18">
        <v>50</v>
      </c>
      <c r="E199" s="18">
        <v>56.123999999999988</v>
      </c>
    </row>
    <row r="200" spans="1:5" x14ac:dyDescent="0.25">
      <c r="A200" s="19">
        <v>0.25</v>
      </c>
      <c r="B200" s="18">
        <v>55.742000000000004</v>
      </c>
      <c r="C200" s="18">
        <v>57.2</v>
      </c>
      <c r="D200" s="18">
        <v>51.8</v>
      </c>
      <c r="E200" s="18">
        <v>53.005999999999993</v>
      </c>
    </row>
    <row r="201" spans="1:5" x14ac:dyDescent="0.25">
      <c r="A201" s="19">
        <v>0.29166666666666669</v>
      </c>
      <c r="B201" s="18">
        <v>60.423636363636369</v>
      </c>
      <c r="C201" s="18">
        <v>62.6</v>
      </c>
      <c r="D201" s="18">
        <v>57.2</v>
      </c>
      <c r="E201" s="18">
        <v>50.292727272727262</v>
      </c>
    </row>
    <row r="202" spans="1:5" x14ac:dyDescent="0.25">
      <c r="A202" s="19">
        <v>0.33333333333333331</v>
      </c>
      <c r="B202" s="18">
        <v>65.012</v>
      </c>
      <c r="C202" s="18">
        <v>66.92</v>
      </c>
      <c r="D202" s="18">
        <v>62.6</v>
      </c>
      <c r="E202" s="18">
        <v>44.803000000000011</v>
      </c>
    </row>
    <row r="203" spans="1:5" x14ac:dyDescent="0.25">
      <c r="A203" s="19">
        <v>0.375</v>
      </c>
      <c r="B203" s="18">
        <v>69.38600000000001</v>
      </c>
      <c r="C203" s="18">
        <v>71.599999999999994</v>
      </c>
      <c r="D203" s="18">
        <v>66.2</v>
      </c>
      <c r="E203" s="18">
        <v>39.367000000000004</v>
      </c>
    </row>
    <row r="204" spans="1:5" x14ac:dyDescent="0.25">
      <c r="A204" s="19">
        <v>0.41666666666666669</v>
      </c>
      <c r="B204" s="18">
        <v>72.38545454545455</v>
      </c>
      <c r="C204" s="18">
        <v>73.400000000000006</v>
      </c>
      <c r="D204" s="18">
        <v>71.599999999999994</v>
      </c>
      <c r="E204" s="18">
        <v>33.887272727272737</v>
      </c>
    </row>
    <row r="205" spans="1:5" x14ac:dyDescent="0.25">
      <c r="A205" s="19">
        <v>0.45833333333333331</v>
      </c>
      <c r="B205" s="18">
        <v>74.731999999999999</v>
      </c>
      <c r="C205" s="18">
        <v>75.92</v>
      </c>
      <c r="D205" s="18">
        <v>73.400000000000006</v>
      </c>
      <c r="E205" s="18">
        <v>30.332999999999998</v>
      </c>
    </row>
    <row r="206" spans="1:5" x14ac:dyDescent="0.25">
      <c r="A206" s="19">
        <v>0.5</v>
      </c>
      <c r="B206" s="18">
        <v>76.460000000000008</v>
      </c>
      <c r="C206" s="18">
        <v>78.8</v>
      </c>
      <c r="D206" s="18">
        <v>75.2</v>
      </c>
      <c r="E206" s="18">
        <v>28.627999999999997</v>
      </c>
    </row>
    <row r="207" spans="1:5" x14ac:dyDescent="0.25">
      <c r="A207" s="19">
        <v>0.54166666666666663</v>
      </c>
      <c r="B207" s="18">
        <v>78.547999999999988</v>
      </c>
      <c r="C207" s="18">
        <v>78.8</v>
      </c>
      <c r="D207" s="18">
        <v>77</v>
      </c>
      <c r="E207" s="18">
        <v>27.741000000000003</v>
      </c>
    </row>
    <row r="208" spans="1:5" x14ac:dyDescent="0.25">
      <c r="A208" s="19">
        <v>0.58333333333333337</v>
      </c>
      <c r="B208" s="18">
        <v>79.105999999999995</v>
      </c>
      <c r="C208" s="18">
        <v>80.599999999999994</v>
      </c>
      <c r="D208" s="18">
        <v>78.8</v>
      </c>
      <c r="E208" s="18">
        <v>27.503000000000004</v>
      </c>
    </row>
    <row r="209" spans="1:5" x14ac:dyDescent="0.25">
      <c r="A209" s="19">
        <v>0.625</v>
      </c>
      <c r="B209" s="18">
        <v>80.816000000000003</v>
      </c>
      <c r="C209" s="18">
        <v>82.4</v>
      </c>
      <c r="D209" s="18">
        <v>78.8</v>
      </c>
      <c r="E209" s="18">
        <v>25.592000000000006</v>
      </c>
    </row>
    <row r="210" spans="1:5" x14ac:dyDescent="0.25">
      <c r="A210" s="19">
        <v>0.66666666666666663</v>
      </c>
      <c r="B210" s="18">
        <v>80.725999999999999</v>
      </c>
      <c r="C210" s="18">
        <v>82.4</v>
      </c>
      <c r="D210" s="18">
        <v>80.06</v>
      </c>
      <c r="E210" s="18">
        <v>28.717000000000002</v>
      </c>
    </row>
    <row r="211" spans="1:5" x14ac:dyDescent="0.25">
      <c r="A211" s="19">
        <v>0.70833333333333337</v>
      </c>
      <c r="B211" s="18">
        <v>80.186000000000007</v>
      </c>
      <c r="C211" s="18">
        <v>80.599999999999994</v>
      </c>
      <c r="D211" s="18">
        <v>78.8</v>
      </c>
      <c r="E211" s="18">
        <v>31.7</v>
      </c>
    </row>
    <row r="212" spans="1:5" x14ac:dyDescent="0.25">
      <c r="A212" s="19">
        <v>0.75</v>
      </c>
      <c r="B212" s="18">
        <v>77.792000000000002</v>
      </c>
      <c r="C212" s="18">
        <v>80.599999999999994</v>
      </c>
      <c r="D212" s="18">
        <v>75.2</v>
      </c>
      <c r="E212" s="18">
        <v>37.177000000000007</v>
      </c>
    </row>
    <row r="213" spans="1:5" x14ac:dyDescent="0.25">
      <c r="A213" s="19">
        <v>0.79166666666666663</v>
      </c>
      <c r="B213" s="18">
        <v>74.676363636363632</v>
      </c>
      <c r="C213" s="18">
        <v>77</v>
      </c>
      <c r="D213" s="18">
        <v>73.040000000000006</v>
      </c>
      <c r="E213" s="18">
        <v>45.677272727272729</v>
      </c>
    </row>
    <row r="214" spans="1:5" x14ac:dyDescent="0.25">
      <c r="A214" s="19">
        <v>0.83333333333333337</v>
      </c>
      <c r="B214" s="18">
        <v>71.796363636363637</v>
      </c>
      <c r="C214" s="18">
        <v>73.400000000000006</v>
      </c>
      <c r="D214" s="18">
        <v>69.8</v>
      </c>
      <c r="E214" s="18">
        <v>52.230000000000011</v>
      </c>
    </row>
    <row r="215" spans="1:5" x14ac:dyDescent="0.25">
      <c r="A215" s="19">
        <v>0.875</v>
      </c>
      <c r="B215" s="18">
        <v>65.983999999999995</v>
      </c>
      <c r="C215" s="18">
        <v>68</v>
      </c>
      <c r="D215" s="18">
        <v>64.040000000000006</v>
      </c>
      <c r="E215" s="18">
        <v>64.977000000000004</v>
      </c>
    </row>
    <row r="216" spans="1:5" x14ac:dyDescent="0.25">
      <c r="A216" s="19">
        <v>0.91666666666666663</v>
      </c>
      <c r="B216" s="18">
        <v>65.98</v>
      </c>
      <c r="C216" s="18">
        <v>66.2</v>
      </c>
      <c r="D216" s="18">
        <v>64.400000000000006</v>
      </c>
      <c r="E216" s="18">
        <v>54.62777777777778</v>
      </c>
    </row>
    <row r="217" spans="1:5" x14ac:dyDescent="0.25">
      <c r="A217" s="19">
        <v>0.95833333333333337</v>
      </c>
      <c r="B217" s="18">
        <v>66.00200000000001</v>
      </c>
      <c r="C217" s="18">
        <v>66.2</v>
      </c>
      <c r="D217" s="18">
        <v>64.400000000000006</v>
      </c>
      <c r="E217" s="18">
        <v>49.15</v>
      </c>
    </row>
    <row r="218" spans="1:5" x14ac:dyDescent="0.25">
      <c r="A218" s="17">
        <v>45096</v>
      </c>
      <c r="B218" s="18"/>
      <c r="C218" s="18"/>
      <c r="D218" s="18"/>
      <c r="E218" s="18"/>
    </row>
    <row r="219" spans="1:5" x14ac:dyDescent="0.25">
      <c r="A219" s="19">
        <v>0</v>
      </c>
      <c r="B219" s="18">
        <v>65.084000000000003</v>
      </c>
      <c r="C219" s="18">
        <v>66.2</v>
      </c>
      <c r="D219" s="18">
        <v>64.040000000000006</v>
      </c>
      <c r="E219" s="18">
        <v>50.415999999999997</v>
      </c>
    </row>
    <row r="220" spans="1:5" x14ac:dyDescent="0.25">
      <c r="A220" s="19">
        <v>4.1666666666666664E-2</v>
      </c>
      <c r="B220" s="18">
        <v>64.093999999999994</v>
      </c>
      <c r="C220" s="18">
        <v>64.94</v>
      </c>
      <c r="D220" s="18">
        <v>62.6</v>
      </c>
      <c r="E220" s="18">
        <v>50.111000000000011</v>
      </c>
    </row>
    <row r="221" spans="1:5" x14ac:dyDescent="0.25">
      <c r="A221" s="19">
        <v>8.3333333333333329E-2</v>
      </c>
      <c r="B221" s="18">
        <v>62.07800000000001</v>
      </c>
      <c r="C221" s="18">
        <v>64.400000000000006</v>
      </c>
      <c r="D221" s="18">
        <v>60.8</v>
      </c>
      <c r="E221" s="18">
        <v>52.673999999999999</v>
      </c>
    </row>
    <row r="222" spans="1:5" x14ac:dyDescent="0.25">
      <c r="A222" s="19">
        <v>0.125</v>
      </c>
      <c r="B222" s="18">
        <v>61.718000000000004</v>
      </c>
      <c r="C222" s="18">
        <v>62.6</v>
      </c>
      <c r="D222" s="18">
        <v>60.8</v>
      </c>
      <c r="E222" s="18">
        <v>51.215999999999994</v>
      </c>
    </row>
    <row r="223" spans="1:5" x14ac:dyDescent="0.25">
      <c r="A223" s="19">
        <v>0.16666666666666666</v>
      </c>
      <c r="B223" s="18">
        <v>63.440000000000005</v>
      </c>
      <c r="C223" s="18">
        <v>64.400000000000006</v>
      </c>
      <c r="D223" s="18">
        <v>62.6</v>
      </c>
      <c r="E223" s="18">
        <v>43.921666666666674</v>
      </c>
    </row>
    <row r="224" spans="1:5" x14ac:dyDescent="0.25">
      <c r="A224" s="19">
        <v>0.20833333333333334</v>
      </c>
      <c r="B224" s="18">
        <v>63.440000000000005</v>
      </c>
      <c r="C224" s="18">
        <v>64.400000000000006</v>
      </c>
      <c r="D224" s="18">
        <v>62.6</v>
      </c>
      <c r="E224" s="18">
        <v>38.282222222222217</v>
      </c>
    </row>
    <row r="225" spans="1:5" x14ac:dyDescent="0.25">
      <c r="A225" s="19">
        <v>0.25</v>
      </c>
      <c r="B225" s="18">
        <v>63.360000000000014</v>
      </c>
      <c r="C225" s="18">
        <v>64.400000000000006</v>
      </c>
      <c r="D225" s="18">
        <v>62.6</v>
      </c>
      <c r="E225" s="18">
        <v>38.72</v>
      </c>
    </row>
    <row r="226" spans="1:5" x14ac:dyDescent="0.25">
      <c r="A226" s="19">
        <v>0.29166666666666669</v>
      </c>
      <c r="B226" s="18">
        <v>66.92</v>
      </c>
      <c r="C226" s="18">
        <v>68</v>
      </c>
      <c r="D226" s="18">
        <v>64.400000000000006</v>
      </c>
      <c r="E226" s="18">
        <v>39.614999999999995</v>
      </c>
    </row>
    <row r="227" spans="1:5" x14ac:dyDescent="0.25">
      <c r="A227" s="19">
        <v>0.33333333333333331</v>
      </c>
      <c r="B227" s="18">
        <v>71.45999999999998</v>
      </c>
      <c r="C227" s="18">
        <v>73.94</v>
      </c>
      <c r="D227" s="18">
        <v>68</v>
      </c>
      <c r="E227" s="18">
        <v>35.692222222222227</v>
      </c>
    </row>
    <row r="228" spans="1:5" x14ac:dyDescent="0.25">
      <c r="A228" s="19">
        <v>0.375</v>
      </c>
      <c r="B228" s="18">
        <v>74.61090909090909</v>
      </c>
      <c r="C228" s="18">
        <v>75.92</v>
      </c>
      <c r="D228" s="18">
        <v>73.400000000000006</v>
      </c>
      <c r="E228" s="18">
        <v>28.706363636363633</v>
      </c>
    </row>
    <row r="229" spans="1:5" x14ac:dyDescent="0.25">
      <c r="A229" s="19">
        <v>0.41666666666666669</v>
      </c>
      <c r="B229" s="18">
        <v>78.097999999999999</v>
      </c>
      <c r="C229" s="18">
        <v>78.98</v>
      </c>
      <c r="D229" s="18">
        <v>75.2</v>
      </c>
      <c r="E229" s="18">
        <v>25.454000000000001</v>
      </c>
    </row>
    <row r="230" spans="1:5" x14ac:dyDescent="0.25">
      <c r="A230" s="19">
        <v>0.45833333333333331</v>
      </c>
      <c r="B230" s="18">
        <v>80.006</v>
      </c>
      <c r="C230" s="18">
        <v>80.599999999999994</v>
      </c>
      <c r="D230" s="18">
        <v>78.8</v>
      </c>
      <c r="E230" s="18">
        <v>22.572000000000003</v>
      </c>
    </row>
    <row r="231" spans="1:5" x14ac:dyDescent="0.25">
      <c r="A231" s="19">
        <v>0.5</v>
      </c>
      <c r="B231" s="18">
        <v>81.712727272727264</v>
      </c>
      <c r="C231" s="18">
        <v>82.4</v>
      </c>
      <c r="D231" s="18">
        <v>80.599999999999994</v>
      </c>
      <c r="E231" s="18">
        <v>21.709090909090907</v>
      </c>
    </row>
    <row r="232" spans="1:5" x14ac:dyDescent="0.25">
      <c r="A232" s="19">
        <v>0.54166666666666663</v>
      </c>
      <c r="B232" s="18">
        <v>83.201818181818183</v>
      </c>
      <c r="C232" s="18">
        <v>84.2</v>
      </c>
      <c r="D232" s="18">
        <v>82.4</v>
      </c>
      <c r="E232" s="18">
        <v>19.567272727272726</v>
      </c>
    </row>
    <row r="233" spans="1:5" x14ac:dyDescent="0.25">
      <c r="A233" s="19">
        <v>0.58333333333333337</v>
      </c>
      <c r="B233" s="18">
        <v>84.632000000000005</v>
      </c>
      <c r="C233" s="18">
        <v>86</v>
      </c>
      <c r="D233" s="18">
        <v>84.2</v>
      </c>
      <c r="E233" s="18">
        <v>18.518000000000001</v>
      </c>
    </row>
    <row r="234" spans="1:5" x14ac:dyDescent="0.25">
      <c r="A234" s="19">
        <v>0.625</v>
      </c>
      <c r="B234" s="18">
        <v>86.287999999999997</v>
      </c>
      <c r="C234" s="18">
        <v>87.8</v>
      </c>
      <c r="D234" s="18">
        <v>86</v>
      </c>
      <c r="E234" s="18">
        <v>19.810000000000002</v>
      </c>
    </row>
    <row r="235" spans="1:5" x14ac:dyDescent="0.25">
      <c r="A235" s="19">
        <v>0.66666666666666663</v>
      </c>
      <c r="B235" s="18">
        <v>86.327272727272714</v>
      </c>
      <c r="C235" s="18">
        <v>87.8</v>
      </c>
      <c r="D235" s="18">
        <v>86</v>
      </c>
      <c r="E235" s="18">
        <v>19.260909090909092</v>
      </c>
    </row>
    <row r="236" spans="1:5" x14ac:dyDescent="0.25">
      <c r="A236" s="19">
        <v>0.70833333333333337</v>
      </c>
      <c r="B236" s="18">
        <v>84.510909090909095</v>
      </c>
      <c r="C236" s="18">
        <v>86</v>
      </c>
      <c r="D236" s="18">
        <v>84.02</v>
      </c>
      <c r="E236" s="18">
        <v>19.91181818181818</v>
      </c>
    </row>
    <row r="237" spans="1:5" x14ac:dyDescent="0.25">
      <c r="A237" s="19">
        <v>0.75</v>
      </c>
      <c r="B237" s="18">
        <v>83.02181818181819</v>
      </c>
      <c r="C237" s="18">
        <v>84.2</v>
      </c>
      <c r="D237" s="18">
        <v>82.04</v>
      </c>
      <c r="E237" s="18">
        <v>21.38</v>
      </c>
    </row>
    <row r="238" spans="1:5" x14ac:dyDescent="0.25">
      <c r="A238" s="19">
        <v>0.79166666666666663</v>
      </c>
      <c r="B238" s="18">
        <v>79.537999999999982</v>
      </c>
      <c r="C238" s="18">
        <v>80.599999999999994</v>
      </c>
      <c r="D238" s="18">
        <v>78.8</v>
      </c>
      <c r="E238" s="18">
        <v>24.061</v>
      </c>
    </row>
    <row r="239" spans="1:5" x14ac:dyDescent="0.25">
      <c r="A239" s="19">
        <v>0.83333333333333337</v>
      </c>
      <c r="B239" s="18">
        <v>77.251999999999995</v>
      </c>
      <c r="C239" s="18">
        <v>78.8</v>
      </c>
      <c r="D239" s="18">
        <v>75.2</v>
      </c>
      <c r="E239" s="18">
        <v>23.073</v>
      </c>
    </row>
    <row r="240" spans="1:5" x14ac:dyDescent="0.25">
      <c r="A240" s="19">
        <v>0.875</v>
      </c>
      <c r="B240" s="18">
        <v>74.53400000000002</v>
      </c>
      <c r="C240" s="18">
        <v>75.2</v>
      </c>
      <c r="D240" s="18">
        <v>73.400000000000006</v>
      </c>
      <c r="E240" s="18">
        <v>24.945999999999994</v>
      </c>
    </row>
    <row r="241" spans="1:5" x14ac:dyDescent="0.25">
      <c r="A241" s="19">
        <v>0.91666666666666663</v>
      </c>
      <c r="B241" s="18">
        <v>72.895999999999987</v>
      </c>
      <c r="C241" s="18">
        <v>73.400000000000006</v>
      </c>
      <c r="D241" s="18">
        <v>71.599999999999994</v>
      </c>
      <c r="E241" s="18">
        <v>28.304999999999996</v>
      </c>
    </row>
    <row r="242" spans="1:5" x14ac:dyDescent="0.25">
      <c r="A242" s="19">
        <v>0.95833333333333337</v>
      </c>
      <c r="B242" s="18">
        <v>70.34</v>
      </c>
      <c r="C242" s="18">
        <v>73.400000000000006</v>
      </c>
      <c r="D242" s="18">
        <v>68</v>
      </c>
      <c r="E242" s="18">
        <v>32.553999999999995</v>
      </c>
    </row>
    <row r="243" spans="1:5" x14ac:dyDescent="0.25">
      <c r="A243" s="17">
        <v>45097</v>
      </c>
      <c r="B243" s="18"/>
      <c r="C243" s="18"/>
      <c r="D243" s="18"/>
      <c r="E243" s="18"/>
    </row>
    <row r="244" spans="1:5" x14ac:dyDescent="0.25">
      <c r="A244" s="19">
        <v>0</v>
      </c>
      <c r="B244" s="18">
        <v>64.436000000000007</v>
      </c>
      <c r="C244" s="18">
        <v>68</v>
      </c>
      <c r="D244" s="18">
        <v>62.6</v>
      </c>
      <c r="E244" s="18">
        <v>42.331000000000003</v>
      </c>
    </row>
    <row r="245" spans="1:5" x14ac:dyDescent="0.25">
      <c r="A245" s="19">
        <v>4.1666666666666664E-2</v>
      </c>
      <c r="B245" s="18">
        <v>62.548571428571435</v>
      </c>
      <c r="C245" s="18">
        <v>64.400000000000006</v>
      </c>
      <c r="D245" s="18">
        <v>60.8</v>
      </c>
      <c r="E245" s="18">
        <v>38.948571428571427</v>
      </c>
    </row>
    <row r="246" spans="1:5" x14ac:dyDescent="0.25">
      <c r="A246" s="19">
        <v>8.3333333333333329E-2</v>
      </c>
      <c r="B246" s="18">
        <v>64.121818181818171</v>
      </c>
      <c r="C246" s="18">
        <v>64.94</v>
      </c>
      <c r="D246" s="18">
        <v>62.6</v>
      </c>
      <c r="E246" s="18">
        <v>29.927272727272733</v>
      </c>
    </row>
    <row r="247" spans="1:5" x14ac:dyDescent="0.25">
      <c r="A247" s="19">
        <v>0.125</v>
      </c>
      <c r="B247" s="18">
        <v>64.544000000000011</v>
      </c>
      <c r="C247" s="18">
        <v>66.2</v>
      </c>
      <c r="D247" s="18">
        <v>62.6</v>
      </c>
      <c r="E247" s="18">
        <v>27.042999999999999</v>
      </c>
    </row>
    <row r="248" spans="1:5" x14ac:dyDescent="0.25">
      <c r="A248" s="19">
        <v>0.16666666666666666</v>
      </c>
      <c r="B248" s="18">
        <v>62.660000000000004</v>
      </c>
      <c r="C248" s="18">
        <v>64.400000000000006</v>
      </c>
      <c r="D248" s="18">
        <v>60.8</v>
      </c>
      <c r="E248" s="18">
        <v>28.058333333333337</v>
      </c>
    </row>
    <row r="249" spans="1:5" x14ac:dyDescent="0.25">
      <c r="A249" s="19">
        <v>0.20833333333333334</v>
      </c>
      <c r="B249" s="18">
        <v>63.544999999999987</v>
      </c>
      <c r="C249" s="18">
        <v>64.400000000000006</v>
      </c>
      <c r="D249" s="18">
        <v>62.6</v>
      </c>
      <c r="E249" s="18">
        <v>27.412500000000001</v>
      </c>
    </row>
    <row r="250" spans="1:5" x14ac:dyDescent="0.25">
      <c r="A250" s="19">
        <v>0.25</v>
      </c>
      <c r="B250" s="18">
        <v>63.303636363636379</v>
      </c>
      <c r="C250" s="18">
        <v>64.94</v>
      </c>
      <c r="D250" s="18">
        <v>62.6</v>
      </c>
      <c r="E250" s="18">
        <v>31.959090909090904</v>
      </c>
    </row>
    <row r="251" spans="1:5" x14ac:dyDescent="0.25">
      <c r="A251" s="19">
        <v>0.29166666666666669</v>
      </c>
      <c r="B251" s="18">
        <v>65.103636363636383</v>
      </c>
      <c r="C251" s="18">
        <v>66.2</v>
      </c>
      <c r="D251" s="18">
        <v>64.400000000000006</v>
      </c>
      <c r="E251" s="18">
        <v>32.247272727272723</v>
      </c>
    </row>
    <row r="252" spans="1:5" x14ac:dyDescent="0.25">
      <c r="A252" s="19">
        <v>0.33333333333333331</v>
      </c>
      <c r="B252" s="18">
        <v>66.679999999999993</v>
      </c>
      <c r="C252" s="18">
        <v>68</v>
      </c>
      <c r="D252" s="18">
        <v>66.2</v>
      </c>
      <c r="E252" s="18">
        <v>39.621111111111112</v>
      </c>
    </row>
    <row r="253" spans="1:5" x14ac:dyDescent="0.25">
      <c r="A253" s="19">
        <v>0.375</v>
      </c>
      <c r="B253" s="18">
        <v>67.19</v>
      </c>
      <c r="C253" s="18">
        <v>68</v>
      </c>
      <c r="D253" s="18">
        <v>66.2</v>
      </c>
      <c r="E253" s="18">
        <v>39.7575</v>
      </c>
    </row>
    <row r="254" spans="1:5" x14ac:dyDescent="0.25">
      <c r="A254" s="19">
        <v>0.41666666666666669</v>
      </c>
      <c r="B254" s="18">
        <v>68.490909090909085</v>
      </c>
      <c r="C254" s="18">
        <v>69.8</v>
      </c>
      <c r="D254" s="18">
        <v>68</v>
      </c>
      <c r="E254" s="18">
        <v>35.875454545454538</v>
      </c>
    </row>
    <row r="255" spans="1:5" x14ac:dyDescent="0.25">
      <c r="A255" s="19">
        <v>0.45833333333333331</v>
      </c>
      <c r="B255" s="18">
        <v>71.096000000000004</v>
      </c>
      <c r="C255" s="18">
        <v>71.959999999999994</v>
      </c>
      <c r="D255" s="18">
        <v>69.8</v>
      </c>
      <c r="E255" s="18">
        <v>35.252000000000002</v>
      </c>
    </row>
    <row r="256" spans="1:5" x14ac:dyDescent="0.25">
      <c r="A256" s="19">
        <v>0.5</v>
      </c>
      <c r="B256" s="18">
        <v>76.034545454545452</v>
      </c>
      <c r="C256" s="18">
        <v>78.98</v>
      </c>
      <c r="D256" s="18">
        <v>71.599999999999994</v>
      </c>
      <c r="E256" s="18">
        <v>25.976363636363637</v>
      </c>
    </row>
    <row r="257" spans="1:5" x14ac:dyDescent="0.25">
      <c r="A257" s="19">
        <v>0.54166666666666663</v>
      </c>
      <c r="B257" s="18">
        <v>80.305454545454552</v>
      </c>
      <c r="C257" s="18">
        <v>80.959999999999994</v>
      </c>
      <c r="D257" s="18">
        <v>78.8</v>
      </c>
      <c r="E257" s="18">
        <v>20.079999999999998</v>
      </c>
    </row>
    <row r="258" spans="1:5" x14ac:dyDescent="0.25">
      <c r="A258" s="19">
        <v>0.58333333333333337</v>
      </c>
      <c r="B258" s="18">
        <v>81.712727272727278</v>
      </c>
      <c r="C258" s="18">
        <v>82.4</v>
      </c>
      <c r="D258" s="18">
        <v>80.599999999999994</v>
      </c>
      <c r="E258" s="18">
        <v>18.34090909090909</v>
      </c>
    </row>
    <row r="259" spans="1:5" x14ac:dyDescent="0.25">
      <c r="A259" s="19">
        <v>0.625</v>
      </c>
      <c r="B259" s="18">
        <v>82.36399999999999</v>
      </c>
      <c r="C259" s="18">
        <v>82.4</v>
      </c>
      <c r="D259" s="18">
        <v>82.04</v>
      </c>
      <c r="E259" s="18">
        <v>18.250999999999998</v>
      </c>
    </row>
    <row r="260" spans="1:5" x14ac:dyDescent="0.25">
      <c r="A260" s="19">
        <v>0.66666666666666663</v>
      </c>
      <c r="B260" s="18">
        <v>82.105454545454535</v>
      </c>
      <c r="C260" s="18">
        <v>82.4</v>
      </c>
      <c r="D260" s="18">
        <v>80.599999999999994</v>
      </c>
      <c r="E260" s="18">
        <v>20.304545454545455</v>
      </c>
    </row>
    <row r="261" spans="1:5" x14ac:dyDescent="0.25">
      <c r="A261" s="19">
        <v>0.70833333333333337</v>
      </c>
      <c r="B261" s="18">
        <v>80.555000000000007</v>
      </c>
      <c r="C261" s="18">
        <v>80.599999999999994</v>
      </c>
      <c r="D261" s="18">
        <v>80.06</v>
      </c>
      <c r="E261" s="18">
        <v>23.986666666666668</v>
      </c>
    </row>
    <row r="262" spans="1:5" x14ac:dyDescent="0.25">
      <c r="A262" s="19">
        <v>0.75</v>
      </c>
      <c r="B262" s="18">
        <v>78.309090909090898</v>
      </c>
      <c r="C262" s="18">
        <v>78.8</v>
      </c>
      <c r="D262" s="18">
        <v>77</v>
      </c>
      <c r="E262" s="18">
        <v>25.857272727272729</v>
      </c>
    </row>
    <row r="263" spans="1:5" x14ac:dyDescent="0.25">
      <c r="A263" s="19">
        <v>0.79166666666666663</v>
      </c>
      <c r="B263" s="18">
        <v>74.921818181818196</v>
      </c>
      <c r="C263" s="18">
        <v>77</v>
      </c>
      <c r="D263" s="18">
        <v>73.400000000000006</v>
      </c>
      <c r="E263" s="18">
        <v>31.40909090909091</v>
      </c>
    </row>
    <row r="264" spans="1:5" x14ac:dyDescent="0.25">
      <c r="A264" s="19">
        <v>0.83333333333333337</v>
      </c>
      <c r="B264" s="18">
        <v>72.157999999999987</v>
      </c>
      <c r="C264" s="18">
        <v>73.400000000000006</v>
      </c>
      <c r="D264" s="18">
        <v>69.98</v>
      </c>
      <c r="E264" s="18">
        <v>40.462000000000003</v>
      </c>
    </row>
    <row r="265" spans="1:5" x14ac:dyDescent="0.25">
      <c r="A265" s="19">
        <v>0.875</v>
      </c>
      <c r="B265" s="18">
        <v>67.88545454545455</v>
      </c>
      <c r="C265" s="18">
        <v>71.599999999999994</v>
      </c>
      <c r="D265" s="18">
        <v>64.400000000000006</v>
      </c>
      <c r="E265" s="18">
        <v>46.940909090909081</v>
      </c>
    </row>
    <row r="266" spans="1:5" x14ac:dyDescent="0.25">
      <c r="A266" s="19">
        <v>0.91666666666666663</v>
      </c>
      <c r="B266" s="18">
        <v>63.287272727272736</v>
      </c>
      <c r="C266" s="18">
        <v>66.2</v>
      </c>
      <c r="D266" s="18">
        <v>62.6</v>
      </c>
      <c r="E266" s="18">
        <v>54.778181818181814</v>
      </c>
    </row>
    <row r="267" spans="1:5" x14ac:dyDescent="0.25">
      <c r="A267" s="19">
        <v>0.95833333333333337</v>
      </c>
      <c r="B267" s="18">
        <v>62.534545454545452</v>
      </c>
      <c r="C267" s="18">
        <v>64.400000000000006</v>
      </c>
      <c r="D267" s="18">
        <v>60.08</v>
      </c>
      <c r="E267" s="18">
        <v>55.545454545454533</v>
      </c>
    </row>
    <row r="268" spans="1:5" x14ac:dyDescent="0.25">
      <c r="A268" s="17">
        <v>45098</v>
      </c>
      <c r="B268" s="18"/>
      <c r="C268" s="18"/>
      <c r="D268" s="18"/>
      <c r="E268" s="18"/>
    </row>
    <row r="269" spans="1:5" x14ac:dyDescent="0.25">
      <c r="A269" s="19">
        <v>0</v>
      </c>
      <c r="B269" s="18">
        <v>58.836363636363629</v>
      </c>
      <c r="C269" s="18">
        <v>60.8</v>
      </c>
      <c r="D269" s="18">
        <v>57.2</v>
      </c>
      <c r="E269" s="18">
        <v>62.931818181818173</v>
      </c>
    </row>
    <row r="270" spans="1:5" x14ac:dyDescent="0.25">
      <c r="A270" s="19">
        <v>4.1666666666666664E-2</v>
      </c>
      <c r="B270" s="18">
        <v>57.174285714285709</v>
      </c>
      <c r="C270" s="18">
        <v>59</v>
      </c>
      <c r="D270" s="18">
        <v>55.4</v>
      </c>
      <c r="E270" s="18">
        <v>65.518571428571434</v>
      </c>
    </row>
    <row r="271" spans="1:5" x14ac:dyDescent="0.25">
      <c r="A271" s="19">
        <v>8.3333333333333329E-2</v>
      </c>
      <c r="B271" s="18">
        <v>55.530909090909084</v>
      </c>
      <c r="C271" s="18">
        <v>57.2</v>
      </c>
      <c r="D271" s="18">
        <v>53.6</v>
      </c>
      <c r="E271" s="18">
        <v>67.850909090909099</v>
      </c>
    </row>
    <row r="272" spans="1:5" x14ac:dyDescent="0.25">
      <c r="A272" s="19">
        <v>0.125</v>
      </c>
      <c r="B272" s="18">
        <v>54.941818181818185</v>
      </c>
      <c r="C272" s="18">
        <v>55.4</v>
      </c>
      <c r="D272" s="18">
        <v>53.6</v>
      </c>
      <c r="E272" s="18">
        <v>67.952727272727287</v>
      </c>
    </row>
    <row r="273" spans="1:5" x14ac:dyDescent="0.25">
      <c r="A273" s="19">
        <v>0.16666666666666666</v>
      </c>
      <c r="B273" s="18">
        <v>54.962857142857139</v>
      </c>
      <c r="C273" s="18">
        <v>55.94</v>
      </c>
      <c r="D273" s="18">
        <v>53.6</v>
      </c>
      <c r="E273" s="18">
        <v>65.571428571428584</v>
      </c>
    </row>
    <row r="274" spans="1:5" x14ac:dyDescent="0.25">
      <c r="A274" s="19">
        <v>0.20833333333333334</v>
      </c>
      <c r="B274" s="18">
        <v>53.125454545454552</v>
      </c>
      <c r="C274" s="18">
        <v>55.4</v>
      </c>
      <c r="D274" s="18">
        <v>51.8</v>
      </c>
      <c r="E274" s="18">
        <v>72.240909090909099</v>
      </c>
    </row>
    <row r="275" spans="1:5" x14ac:dyDescent="0.25">
      <c r="A275" s="19">
        <v>0.25</v>
      </c>
      <c r="B275" s="18">
        <v>57.298181818181824</v>
      </c>
      <c r="C275" s="18">
        <v>60.8</v>
      </c>
      <c r="D275" s="18">
        <v>53.6</v>
      </c>
      <c r="E275" s="18">
        <v>62.969090909090916</v>
      </c>
    </row>
    <row r="276" spans="1:5" x14ac:dyDescent="0.25">
      <c r="A276" s="19">
        <v>0.29166666666666669</v>
      </c>
      <c r="B276" s="18">
        <v>63.892727272727264</v>
      </c>
      <c r="C276" s="18">
        <v>66.2</v>
      </c>
      <c r="D276" s="18">
        <v>60.8</v>
      </c>
      <c r="E276" s="18">
        <v>49.640909090909084</v>
      </c>
    </row>
    <row r="277" spans="1:5" x14ac:dyDescent="0.25">
      <c r="A277" s="19">
        <v>0.33333333333333331</v>
      </c>
      <c r="B277" s="18">
        <v>68.198000000000008</v>
      </c>
      <c r="C277" s="18">
        <v>69.98</v>
      </c>
      <c r="D277" s="18">
        <v>66.2</v>
      </c>
      <c r="E277" s="18">
        <v>41.485999999999997</v>
      </c>
    </row>
    <row r="278" spans="1:5" x14ac:dyDescent="0.25">
      <c r="A278" s="19">
        <v>0.375</v>
      </c>
      <c r="B278" s="18">
        <v>71.307500000000005</v>
      </c>
      <c r="C278" s="18">
        <v>71.599999999999994</v>
      </c>
      <c r="D278" s="18">
        <v>69.8</v>
      </c>
      <c r="E278" s="18">
        <v>39.788750000000007</v>
      </c>
    </row>
    <row r="279" spans="1:5" x14ac:dyDescent="0.25">
      <c r="A279" s="19">
        <v>0.41666666666666669</v>
      </c>
      <c r="B279" s="18">
        <v>71.960000000000022</v>
      </c>
      <c r="C279" s="18">
        <v>73.400000000000006</v>
      </c>
      <c r="D279" s="18">
        <v>71.599999999999994</v>
      </c>
      <c r="E279" s="18">
        <v>51.232727272727281</v>
      </c>
    </row>
    <row r="280" spans="1:5" x14ac:dyDescent="0.25">
      <c r="A280" s="19">
        <v>0.45833333333333331</v>
      </c>
      <c r="B280" s="18">
        <v>72.221818181818193</v>
      </c>
      <c r="C280" s="18">
        <v>73.400000000000006</v>
      </c>
      <c r="D280" s="18">
        <v>71.599999999999994</v>
      </c>
      <c r="E280" s="18">
        <v>58.699090909090913</v>
      </c>
    </row>
    <row r="281" spans="1:5" x14ac:dyDescent="0.25">
      <c r="A281" s="19">
        <v>0.5</v>
      </c>
      <c r="B281" s="18">
        <v>74.201818181818183</v>
      </c>
      <c r="C281" s="18">
        <v>75.2</v>
      </c>
      <c r="D281" s="18">
        <v>73.400000000000006</v>
      </c>
      <c r="E281" s="18">
        <v>58.007272727272728</v>
      </c>
    </row>
    <row r="282" spans="1:5" x14ac:dyDescent="0.25">
      <c r="A282" s="19">
        <v>0.54166666666666663</v>
      </c>
      <c r="B282" s="18">
        <v>75.592727272727288</v>
      </c>
      <c r="C282" s="18">
        <v>77</v>
      </c>
      <c r="D282" s="18">
        <v>75.2</v>
      </c>
      <c r="E282" s="18">
        <v>56.51</v>
      </c>
    </row>
    <row r="283" spans="1:5" x14ac:dyDescent="0.25">
      <c r="A283" s="19">
        <v>0.58333333333333337</v>
      </c>
      <c r="B283" s="18">
        <v>76.24727272727273</v>
      </c>
      <c r="C283" s="18">
        <v>78.8</v>
      </c>
      <c r="D283" s="18">
        <v>75.2</v>
      </c>
      <c r="E283" s="18">
        <v>52.757272727272728</v>
      </c>
    </row>
    <row r="284" spans="1:5" x14ac:dyDescent="0.25">
      <c r="A284" s="19">
        <v>0.625</v>
      </c>
      <c r="B284" s="18">
        <v>75.200000000000017</v>
      </c>
      <c r="C284" s="18">
        <v>78.8</v>
      </c>
      <c r="D284" s="18">
        <v>73.400000000000006</v>
      </c>
      <c r="E284" s="18">
        <v>54.293636363636367</v>
      </c>
    </row>
    <row r="285" spans="1:5" x14ac:dyDescent="0.25">
      <c r="A285" s="19">
        <v>0.66666666666666663</v>
      </c>
      <c r="B285" s="18">
        <v>74.594545454545468</v>
      </c>
      <c r="C285" s="18">
        <v>78.8</v>
      </c>
      <c r="D285" s="18">
        <v>73.400000000000006</v>
      </c>
      <c r="E285" s="18">
        <v>55.584545454545449</v>
      </c>
    </row>
    <row r="286" spans="1:5" x14ac:dyDescent="0.25">
      <c r="A286" s="19">
        <v>0.70833333333333337</v>
      </c>
      <c r="B286" s="18">
        <v>75.510909090909081</v>
      </c>
      <c r="C286" s="18">
        <v>78.8</v>
      </c>
      <c r="D286" s="18">
        <v>73.400000000000006</v>
      </c>
      <c r="E286" s="18">
        <v>51.484545454545461</v>
      </c>
    </row>
    <row r="287" spans="1:5" x14ac:dyDescent="0.25">
      <c r="A287" s="19">
        <v>0.75</v>
      </c>
      <c r="B287" s="18">
        <v>75.452000000000012</v>
      </c>
      <c r="C287" s="18">
        <v>77</v>
      </c>
      <c r="D287" s="18">
        <v>75.2</v>
      </c>
      <c r="E287" s="18">
        <v>53.004999999999995</v>
      </c>
    </row>
    <row r="288" spans="1:5" x14ac:dyDescent="0.25">
      <c r="A288" s="19">
        <v>0.79166666666666663</v>
      </c>
      <c r="B288" s="18">
        <v>72.031999999999996</v>
      </c>
      <c r="C288" s="18">
        <v>75.2</v>
      </c>
      <c r="D288" s="18">
        <v>66.2</v>
      </c>
      <c r="E288" s="18">
        <v>59.948999999999998</v>
      </c>
    </row>
    <row r="289" spans="1:6" x14ac:dyDescent="0.25">
      <c r="A289" s="19">
        <v>0.83333333333333337</v>
      </c>
      <c r="B289" s="18">
        <v>63.356000000000009</v>
      </c>
      <c r="C289" s="18">
        <v>66.2</v>
      </c>
      <c r="D289" s="18">
        <v>62.6</v>
      </c>
      <c r="E289" s="18">
        <v>75.524000000000015</v>
      </c>
    </row>
    <row r="290" spans="1:6" x14ac:dyDescent="0.25">
      <c r="A290" s="19">
        <v>0.875</v>
      </c>
      <c r="B290" s="18">
        <v>64.007272727272721</v>
      </c>
      <c r="C290" s="18">
        <v>64.400000000000006</v>
      </c>
      <c r="D290" s="18">
        <v>62.6</v>
      </c>
      <c r="E290" s="18">
        <v>78.481818181818198</v>
      </c>
    </row>
    <row r="291" spans="1:6" x14ac:dyDescent="0.25">
      <c r="A291" s="19">
        <v>0.91666666666666663</v>
      </c>
      <c r="B291" s="18">
        <v>61.187692307692302</v>
      </c>
      <c r="C291" s="18">
        <v>64.400000000000006</v>
      </c>
      <c r="D291" s="18">
        <v>57.02</v>
      </c>
      <c r="E291" s="18">
        <v>81.214545454545473</v>
      </c>
      <c r="F291" s="10">
        <v>0.34</v>
      </c>
    </row>
    <row r="292" spans="1:6" x14ac:dyDescent="0.25">
      <c r="A292" s="19">
        <v>0.95833333333333337</v>
      </c>
      <c r="B292" s="18">
        <v>56.365454545454547</v>
      </c>
      <c r="C292" s="18">
        <v>57.2</v>
      </c>
      <c r="D292" s="18">
        <v>55.4</v>
      </c>
      <c r="E292" s="18"/>
      <c r="F292" s="10">
        <v>1.07</v>
      </c>
    </row>
    <row r="293" spans="1:6" x14ac:dyDescent="0.25">
      <c r="A293" s="17">
        <v>45099</v>
      </c>
      <c r="B293" s="18"/>
      <c r="C293" s="18"/>
      <c r="D293" s="18"/>
      <c r="E293" s="18"/>
    </row>
    <row r="294" spans="1:6" x14ac:dyDescent="0.25">
      <c r="A294" s="19">
        <v>0</v>
      </c>
      <c r="B294" s="18">
        <v>57.084285714285713</v>
      </c>
      <c r="C294" s="18">
        <v>57.92</v>
      </c>
      <c r="D294" s="18">
        <v>55.4</v>
      </c>
      <c r="E294" s="18"/>
      <c r="F294" s="10">
        <v>2.2109999999999999</v>
      </c>
    </row>
    <row r="295" spans="1:6" x14ac:dyDescent="0.25">
      <c r="A295" s="19">
        <v>4.1666666666666664E-2</v>
      </c>
      <c r="B295" s="18">
        <v>57.183636363636374</v>
      </c>
      <c r="C295" s="18">
        <v>57.2</v>
      </c>
      <c r="D295" s="18">
        <v>57.02</v>
      </c>
      <c r="E295" s="18"/>
      <c r="F295" s="10">
        <v>1.34</v>
      </c>
    </row>
    <row r="296" spans="1:6" x14ac:dyDescent="0.25">
      <c r="A296" s="19">
        <v>8.3333333333333329E-2</v>
      </c>
      <c r="B296" s="18">
        <v>56.430909090909083</v>
      </c>
      <c r="C296" s="18">
        <v>57.2</v>
      </c>
      <c r="D296" s="18">
        <v>55.4</v>
      </c>
      <c r="E296" s="18"/>
      <c r="F296" s="10">
        <v>0.31</v>
      </c>
    </row>
    <row r="297" spans="1:6" x14ac:dyDescent="0.25">
      <c r="A297" s="19">
        <v>0.125</v>
      </c>
      <c r="B297" s="18">
        <v>56.798461538461531</v>
      </c>
      <c r="C297" s="18">
        <v>57.2</v>
      </c>
      <c r="D297" s="18">
        <v>55.4</v>
      </c>
      <c r="E297" s="18"/>
      <c r="F297" s="10">
        <v>3.0000000000000001E-3</v>
      </c>
    </row>
    <row r="298" spans="1:6" x14ac:dyDescent="0.25">
      <c r="A298" s="19">
        <v>0.16666666666666666</v>
      </c>
      <c r="B298" s="18">
        <v>55.543999999999997</v>
      </c>
      <c r="C298" s="18">
        <v>57.2</v>
      </c>
      <c r="D298" s="18">
        <v>53.6</v>
      </c>
      <c r="E298" s="18"/>
      <c r="F298" s="10">
        <v>1E-3</v>
      </c>
    </row>
    <row r="299" spans="1:6" x14ac:dyDescent="0.25">
      <c r="A299" s="19">
        <v>0.20833333333333334</v>
      </c>
      <c r="B299" s="18">
        <v>55.039999999999992</v>
      </c>
      <c r="C299" s="18">
        <v>55.4</v>
      </c>
      <c r="D299" s="18">
        <v>53.6</v>
      </c>
      <c r="E299" s="18"/>
    </row>
    <row r="300" spans="1:6" x14ac:dyDescent="0.25">
      <c r="A300" s="19">
        <v>0.25</v>
      </c>
      <c r="B300" s="18">
        <v>56.038181818181812</v>
      </c>
      <c r="C300" s="18">
        <v>57.2</v>
      </c>
      <c r="D300" s="18">
        <v>55.4</v>
      </c>
      <c r="E300" s="18"/>
      <c r="F300" s="10">
        <v>1E-3</v>
      </c>
    </row>
    <row r="301" spans="1:6" x14ac:dyDescent="0.25">
      <c r="A301" s="19">
        <v>0.29166666666666669</v>
      </c>
      <c r="B301" s="18">
        <v>58.525454545454544</v>
      </c>
      <c r="C301" s="18">
        <v>60.98</v>
      </c>
      <c r="D301" s="18">
        <v>57.2</v>
      </c>
      <c r="E301" s="18">
        <v>87.852727272727279</v>
      </c>
      <c r="F301" s="10">
        <v>0.09</v>
      </c>
    </row>
    <row r="302" spans="1:6" x14ac:dyDescent="0.25">
      <c r="A302" s="19">
        <v>0.33333333333333331</v>
      </c>
      <c r="B302" s="18">
        <v>63.794545454545457</v>
      </c>
      <c r="C302" s="18">
        <v>64.94</v>
      </c>
      <c r="D302" s="18">
        <v>62.6</v>
      </c>
      <c r="E302" s="18">
        <v>73.247272727272716</v>
      </c>
    </row>
    <row r="303" spans="1:6" x14ac:dyDescent="0.25">
      <c r="A303" s="19">
        <v>0.375</v>
      </c>
      <c r="B303" s="18">
        <v>66.690909090909102</v>
      </c>
      <c r="C303" s="18">
        <v>68</v>
      </c>
      <c r="D303" s="18">
        <v>66.2</v>
      </c>
      <c r="E303" s="18">
        <v>62.894545454545458</v>
      </c>
    </row>
    <row r="304" spans="1:6" x14ac:dyDescent="0.25">
      <c r="A304" s="19">
        <v>0.41666666666666669</v>
      </c>
      <c r="B304" s="18">
        <v>69.587272727272705</v>
      </c>
      <c r="C304" s="18">
        <v>71.599999999999994</v>
      </c>
      <c r="D304" s="18">
        <v>68</v>
      </c>
      <c r="E304" s="18">
        <v>57.840909090909093</v>
      </c>
    </row>
    <row r="305" spans="1:6" x14ac:dyDescent="0.25">
      <c r="A305" s="19">
        <v>0.45833333333333331</v>
      </c>
      <c r="B305" s="18">
        <v>72.464000000000013</v>
      </c>
      <c r="C305" s="18">
        <v>73.400000000000006</v>
      </c>
      <c r="D305" s="18">
        <v>71.599999999999994</v>
      </c>
      <c r="E305" s="18">
        <v>54.841999999999999</v>
      </c>
    </row>
    <row r="306" spans="1:6" x14ac:dyDescent="0.25">
      <c r="A306" s="19">
        <v>0.5</v>
      </c>
      <c r="B306" s="18">
        <v>74.529090909090897</v>
      </c>
      <c r="C306" s="18">
        <v>75.2</v>
      </c>
      <c r="D306" s="18">
        <v>73.400000000000006</v>
      </c>
      <c r="E306" s="18">
        <v>52.418181818181822</v>
      </c>
    </row>
    <row r="307" spans="1:6" x14ac:dyDescent="0.25">
      <c r="A307" s="19">
        <v>0.54166666666666663</v>
      </c>
      <c r="B307" s="18">
        <v>74.267272727272726</v>
      </c>
      <c r="C307" s="18">
        <v>75.2</v>
      </c>
      <c r="D307" s="18">
        <v>73.400000000000006</v>
      </c>
      <c r="E307" s="18">
        <v>56.392727272727278</v>
      </c>
    </row>
    <row r="308" spans="1:6" x14ac:dyDescent="0.25">
      <c r="A308" s="19">
        <v>0.58333333333333337</v>
      </c>
      <c r="B308" s="18">
        <v>73.325000000000003</v>
      </c>
      <c r="C308" s="18">
        <v>75.2</v>
      </c>
      <c r="D308" s="18">
        <v>71.599999999999994</v>
      </c>
      <c r="E308" s="18">
        <v>59.44166666666667</v>
      </c>
    </row>
    <row r="309" spans="1:6" x14ac:dyDescent="0.25">
      <c r="A309" s="19">
        <v>0.625</v>
      </c>
      <c r="B309" s="18">
        <v>66.99499999999999</v>
      </c>
      <c r="C309" s="18">
        <v>71.599999999999994</v>
      </c>
      <c r="D309" s="18">
        <v>55.4</v>
      </c>
      <c r="E309" s="18">
        <v>67.89500000000001</v>
      </c>
      <c r="F309" s="10">
        <v>1.31</v>
      </c>
    </row>
    <row r="310" spans="1:6" x14ac:dyDescent="0.25">
      <c r="A310" s="19">
        <v>0.66666666666666663</v>
      </c>
      <c r="B310" s="18">
        <v>59.720000000000006</v>
      </c>
      <c r="C310" s="18">
        <v>62.96</v>
      </c>
      <c r="D310" s="18">
        <v>55.4</v>
      </c>
      <c r="E310" s="18"/>
      <c r="F310" s="10">
        <v>17.010000000000002</v>
      </c>
    </row>
    <row r="311" spans="1:6" x14ac:dyDescent="0.25">
      <c r="A311" s="19">
        <v>0.70833333333333337</v>
      </c>
      <c r="B311" s="18">
        <v>62.452727272727273</v>
      </c>
      <c r="C311" s="18">
        <v>64.400000000000006</v>
      </c>
      <c r="D311" s="18">
        <v>60.8</v>
      </c>
      <c r="E311" s="18"/>
      <c r="F311" s="10">
        <v>0.09</v>
      </c>
    </row>
    <row r="312" spans="1:6" x14ac:dyDescent="0.25">
      <c r="A312" s="19">
        <v>0.75</v>
      </c>
      <c r="B312" s="18">
        <v>60.865454545454547</v>
      </c>
      <c r="C312" s="18">
        <v>62.6</v>
      </c>
      <c r="D312" s="18">
        <v>57.2</v>
      </c>
      <c r="E312" s="18"/>
      <c r="F312" s="10">
        <v>1E-3</v>
      </c>
    </row>
    <row r="313" spans="1:6" x14ac:dyDescent="0.25">
      <c r="A313" s="19">
        <v>0.79166666666666663</v>
      </c>
      <c r="B313" s="18">
        <v>57.674545454545459</v>
      </c>
      <c r="C313" s="18">
        <v>59</v>
      </c>
      <c r="D313" s="18">
        <v>57.02</v>
      </c>
      <c r="E313" s="18">
        <v>96.312857142857141</v>
      </c>
      <c r="F313" s="10">
        <v>2E-3</v>
      </c>
    </row>
    <row r="314" spans="1:6" x14ac:dyDescent="0.25">
      <c r="A314" s="19">
        <v>0.83333333333333337</v>
      </c>
      <c r="B314" s="18">
        <v>58.7709090909091</v>
      </c>
      <c r="C314" s="18">
        <v>60.8</v>
      </c>
      <c r="D314" s="18">
        <v>57.2</v>
      </c>
      <c r="E314" s="18">
        <v>88.584545454545477</v>
      </c>
      <c r="F314" s="10">
        <v>1E-3</v>
      </c>
    </row>
    <row r="315" spans="1:6" x14ac:dyDescent="0.25">
      <c r="A315" s="19">
        <v>0.875</v>
      </c>
      <c r="B315" s="18">
        <v>60.135384615384623</v>
      </c>
      <c r="C315" s="18">
        <v>60.8</v>
      </c>
      <c r="D315" s="18">
        <v>59</v>
      </c>
      <c r="E315" s="18">
        <v>81.147692307692296</v>
      </c>
    </row>
    <row r="316" spans="1:6" x14ac:dyDescent="0.25">
      <c r="A316" s="19">
        <v>0.91666666666666663</v>
      </c>
      <c r="B316" s="18">
        <v>59.81818181818182</v>
      </c>
      <c r="C316" s="18">
        <v>60.8</v>
      </c>
      <c r="D316" s="18">
        <v>59</v>
      </c>
      <c r="E316" s="18">
        <v>84.792727272727262</v>
      </c>
    </row>
    <row r="317" spans="1:6" x14ac:dyDescent="0.25">
      <c r="A317" s="19">
        <v>0.95833333333333337</v>
      </c>
      <c r="B317" s="18">
        <v>59.507272727272728</v>
      </c>
      <c r="C317" s="18">
        <v>60.98</v>
      </c>
      <c r="D317" s="18">
        <v>57.2</v>
      </c>
      <c r="E317" s="18">
        <v>80.836363636363643</v>
      </c>
    </row>
    <row r="318" spans="1:6" x14ac:dyDescent="0.25">
      <c r="A318" s="17">
        <v>45100</v>
      </c>
      <c r="B318" s="18"/>
      <c r="C318" s="18"/>
      <c r="D318" s="18"/>
      <c r="E318" s="18"/>
    </row>
    <row r="319" spans="1:6" x14ac:dyDescent="0.25">
      <c r="A319" s="19">
        <v>0</v>
      </c>
      <c r="B319" s="18">
        <v>60.407272727272726</v>
      </c>
      <c r="C319" s="18">
        <v>60.8</v>
      </c>
      <c r="D319" s="18">
        <v>59</v>
      </c>
      <c r="E319" s="18">
        <v>80.275454545454537</v>
      </c>
    </row>
    <row r="320" spans="1:6" x14ac:dyDescent="0.25">
      <c r="A320" s="19">
        <v>4.1666666666666664E-2</v>
      </c>
      <c r="B320" s="18">
        <v>58.331428571428567</v>
      </c>
      <c r="C320" s="18">
        <v>59</v>
      </c>
      <c r="D320" s="18">
        <v>57.2</v>
      </c>
      <c r="E320" s="18">
        <v>86.657142857142844</v>
      </c>
    </row>
    <row r="321" spans="1:5" x14ac:dyDescent="0.25">
      <c r="A321" s="19">
        <v>8.3333333333333329E-2</v>
      </c>
      <c r="B321" s="18">
        <v>58.18181818181818</v>
      </c>
      <c r="C321" s="18">
        <v>60.8</v>
      </c>
      <c r="D321" s="18">
        <v>57.2</v>
      </c>
      <c r="E321" s="18">
        <v>90.440909090909102</v>
      </c>
    </row>
    <row r="322" spans="1:5" x14ac:dyDescent="0.25">
      <c r="A322" s="19">
        <v>0.125</v>
      </c>
      <c r="B322" s="18">
        <v>57.169999999999995</v>
      </c>
      <c r="C322" s="18">
        <v>57.2</v>
      </c>
      <c r="D322" s="18">
        <v>57.02</v>
      </c>
      <c r="E322" s="18">
        <v>93.855000000000018</v>
      </c>
    </row>
    <row r="323" spans="1:5" x14ac:dyDescent="0.25">
      <c r="A323" s="19">
        <v>0.16666666666666666</v>
      </c>
      <c r="B323" s="18">
        <v>56.457499999999996</v>
      </c>
      <c r="C323" s="18">
        <v>57.2</v>
      </c>
      <c r="D323" s="18">
        <v>55.04</v>
      </c>
      <c r="E323" s="18">
        <v>98.723749999999995</v>
      </c>
    </row>
    <row r="324" spans="1:5" x14ac:dyDescent="0.25">
      <c r="A324" s="19">
        <v>0.20833333333333334</v>
      </c>
      <c r="B324" s="18">
        <v>54.614545454545457</v>
      </c>
      <c r="C324" s="18">
        <v>55.4</v>
      </c>
      <c r="D324" s="18">
        <v>53.6</v>
      </c>
      <c r="E324" s="18">
        <v>97.690909090909088</v>
      </c>
    </row>
    <row r="325" spans="1:5" x14ac:dyDescent="0.25">
      <c r="A325" s="19">
        <v>0.25</v>
      </c>
      <c r="B325" s="18">
        <v>55.792727272727262</v>
      </c>
      <c r="C325" s="18">
        <v>57.92</v>
      </c>
      <c r="D325" s="18">
        <v>53.6</v>
      </c>
      <c r="E325" s="18">
        <v>97.406363636363636</v>
      </c>
    </row>
    <row r="326" spans="1:5" x14ac:dyDescent="0.25">
      <c r="A326" s="19">
        <v>0.29166666666666669</v>
      </c>
      <c r="B326" s="18">
        <v>60.161818181818177</v>
      </c>
      <c r="C326" s="18">
        <v>60.98</v>
      </c>
      <c r="D326" s="18">
        <v>59</v>
      </c>
      <c r="E326" s="18">
        <v>90.210000000000008</v>
      </c>
    </row>
    <row r="327" spans="1:5" x14ac:dyDescent="0.25">
      <c r="A327" s="19">
        <v>0.33333333333333331</v>
      </c>
      <c r="B327" s="18">
        <v>62.305454545454559</v>
      </c>
      <c r="C327" s="18">
        <v>64.400000000000006</v>
      </c>
      <c r="D327" s="18">
        <v>60.8</v>
      </c>
      <c r="E327" s="18">
        <v>83.64</v>
      </c>
    </row>
    <row r="328" spans="1:5" x14ac:dyDescent="0.25">
      <c r="A328" s="19">
        <v>0.375</v>
      </c>
      <c r="B328" s="18">
        <v>65.709090909090918</v>
      </c>
      <c r="C328" s="18">
        <v>68</v>
      </c>
      <c r="D328" s="18">
        <v>62.6</v>
      </c>
      <c r="E328" s="18">
        <v>76.552727272727267</v>
      </c>
    </row>
    <row r="329" spans="1:5" x14ac:dyDescent="0.25">
      <c r="A329" s="19">
        <v>0.41666666666666669</v>
      </c>
      <c r="B329" s="18">
        <v>71.076363636363624</v>
      </c>
      <c r="C329" s="18">
        <v>73.400000000000006</v>
      </c>
      <c r="D329" s="18">
        <v>68</v>
      </c>
      <c r="E329" s="18">
        <v>64.720909090909103</v>
      </c>
    </row>
    <row r="330" spans="1:5" x14ac:dyDescent="0.25">
      <c r="A330" s="19">
        <v>0.45833333333333331</v>
      </c>
      <c r="B330" s="18">
        <v>74.692727272727268</v>
      </c>
      <c r="C330" s="18">
        <v>77</v>
      </c>
      <c r="D330" s="18">
        <v>73.400000000000006</v>
      </c>
      <c r="E330" s="18">
        <v>54.273636363636363</v>
      </c>
    </row>
    <row r="331" spans="1:5" x14ac:dyDescent="0.25">
      <c r="A331" s="19">
        <v>0.5</v>
      </c>
      <c r="B331" s="18">
        <v>76.100000000000009</v>
      </c>
      <c r="C331" s="18">
        <v>77</v>
      </c>
      <c r="D331" s="18">
        <v>75.2</v>
      </c>
      <c r="E331" s="18">
        <v>57.562000000000012</v>
      </c>
    </row>
    <row r="332" spans="1:5" x14ac:dyDescent="0.25">
      <c r="A332" s="19">
        <v>0.54166666666666663</v>
      </c>
      <c r="B332" s="18">
        <v>77.99818181818182</v>
      </c>
      <c r="C332" s="18">
        <v>78.98</v>
      </c>
      <c r="D332" s="18">
        <v>75.2</v>
      </c>
      <c r="E332" s="18">
        <v>52.387272727272723</v>
      </c>
    </row>
    <row r="333" spans="1:5" x14ac:dyDescent="0.25">
      <c r="A333" s="19">
        <v>0.58333333333333337</v>
      </c>
      <c r="B333" s="18">
        <v>80.63272727272728</v>
      </c>
      <c r="C333" s="18">
        <v>82.4</v>
      </c>
      <c r="D333" s="18">
        <v>78.8</v>
      </c>
      <c r="E333" s="18">
        <v>36.690909090909088</v>
      </c>
    </row>
    <row r="334" spans="1:5" x14ac:dyDescent="0.25">
      <c r="A334" s="19">
        <v>0.625</v>
      </c>
      <c r="B334" s="18">
        <v>82.121818181818171</v>
      </c>
      <c r="C334" s="18">
        <v>82.94</v>
      </c>
      <c r="D334" s="18">
        <v>80.599999999999994</v>
      </c>
      <c r="E334" s="18">
        <v>30.992727272727276</v>
      </c>
    </row>
    <row r="335" spans="1:5" x14ac:dyDescent="0.25">
      <c r="A335" s="19">
        <v>0.66666666666666663</v>
      </c>
      <c r="B335" s="18">
        <v>81.532727272727286</v>
      </c>
      <c r="C335" s="18">
        <v>82.4</v>
      </c>
      <c r="D335" s="18">
        <v>80.06</v>
      </c>
      <c r="E335" s="18">
        <v>40.556363636363635</v>
      </c>
    </row>
    <row r="336" spans="1:5" x14ac:dyDescent="0.25">
      <c r="A336" s="19">
        <v>0.70833333333333337</v>
      </c>
      <c r="B336" s="18">
        <v>79.061818181818182</v>
      </c>
      <c r="C336" s="18">
        <v>80.599999999999994</v>
      </c>
      <c r="D336" s="18">
        <v>78.08</v>
      </c>
      <c r="E336" s="18">
        <v>56.489090909090898</v>
      </c>
    </row>
    <row r="337" spans="1:5" x14ac:dyDescent="0.25">
      <c r="A337" s="19">
        <v>0.75</v>
      </c>
      <c r="B337" s="18">
        <v>76.00181818181818</v>
      </c>
      <c r="C337" s="18">
        <v>78.8</v>
      </c>
      <c r="D337" s="18">
        <v>75.02</v>
      </c>
      <c r="E337" s="18">
        <v>60.81272727272728</v>
      </c>
    </row>
    <row r="338" spans="1:5" x14ac:dyDescent="0.25">
      <c r="A338" s="19">
        <v>0.79166666666666663</v>
      </c>
      <c r="B338" s="18">
        <v>73.858181818181819</v>
      </c>
      <c r="C338" s="18">
        <v>75.2</v>
      </c>
      <c r="D338" s="18">
        <v>73.040000000000006</v>
      </c>
      <c r="E338" s="18">
        <v>63.839090909090913</v>
      </c>
    </row>
    <row r="339" spans="1:5" x14ac:dyDescent="0.25">
      <c r="A339" s="19">
        <v>0.83333333333333337</v>
      </c>
      <c r="B339" s="18">
        <v>71.550909090909101</v>
      </c>
      <c r="C339" s="18">
        <v>73.400000000000006</v>
      </c>
      <c r="D339" s="18">
        <v>69.8</v>
      </c>
      <c r="E339" s="18">
        <v>68.790909090909096</v>
      </c>
    </row>
    <row r="340" spans="1:5" x14ac:dyDescent="0.25">
      <c r="A340" s="19">
        <v>0.875</v>
      </c>
      <c r="B340" s="18">
        <v>69.898181818181811</v>
      </c>
      <c r="C340" s="18">
        <v>71.599999999999994</v>
      </c>
      <c r="D340" s="18">
        <v>69.08</v>
      </c>
      <c r="E340" s="18">
        <v>68.395454545454541</v>
      </c>
    </row>
    <row r="341" spans="1:5" x14ac:dyDescent="0.25">
      <c r="A341" s="19">
        <v>0.91666666666666663</v>
      </c>
      <c r="B341" s="18">
        <v>64.580000000000013</v>
      </c>
      <c r="C341" s="18">
        <v>68</v>
      </c>
      <c r="D341" s="18">
        <v>60.98</v>
      </c>
      <c r="E341" s="18">
        <v>79.675454545454556</v>
      </c>
    </row>
    <row r="342" spans="1:5" x14ac:dyDescent="0.25">
      <c r="A342" s="19">
        <v>0.95833333333333337</v>
      </c>
      <c r="B342" s="18">
        <v>62.207272727272738</v>
      </c>
      <c r="C342" s="18">
        <v>64.400000000000006</v>
      </c>
      <c r="D342" s="18">
        <v>60.08</v>
      </c>
      <c r="E342" s="18">
        <v>69.410909090909087</v>
      </c>
    </row>
    <row r="343" spans="1:5" x14ac:dyDescent="0.25">
      <c r="A343" s="17">
        <v>45101</v>
      </c>
      <c r="B343" s="18"/>
      <c r="C343" s="18"/>
      <c r="D343" s="18"/>
      <c r="E343" s="18"/>
    </row>
    <row r="344" spans="1:5" x14ac:dyDescent="0.25">
      <c r="A344" s="19">
        <v>0</v>
      </c>
      <c r="B344" s="18">
        <v>62.796363636363637</v>
      </c>
      <c r="C344" s="18">
        <v>64.400000000000006</v>
      </c>
      <c r="D344" s="18">
        <v>60.8</v>
      </c>
      <c r="E344" s="18">
        <v>46.782727272727264</v>
      </c>
    </row>
    <row r="345" spans="1:5" x14ac:dyDescent="0.25">
      <c r="A345" s="19">
        <v>4.1666666666666664E-2</v>
      </c>
      <c r="B345" s="18">
        <v>61.211428571428577</v>
      </c>
      <c r="C345" s="18">
        <v>62.6</v>
      </c>
      <c r="D345" s="18">
        <v>57.2</v>
      </c>
      <c r="E345" s="18">
        <v>41.23571428571428</v>
      </c>
    </row>
    <row r="346" spans="1:5" x14ac:dyDescent="0.25">
      <c r="A346" s="19">
        <v>8.3333333333333329E-2</v>
      </c>
      <c r="B346" s="18">
        <v>58.230909090909087</v>
      </c>
      <c r="C346" s="18">
        <v>60.8</v>
      </c>
      <c r="D346" s="18">
        <v>55.4</v>
      </c>
      <c r="E346" s="18">
        <v>46.674545454545452</v>
      </c>
    </row>
    <row r="347" spans="1:5" x14ac:dyDescent="0.25">
      <c r="A347" s="19">
        <v>0.125</v>
      </c>
      <c r="B347" s="18">
        <v>54.221818181818186</v>
      </c>
      <c r="C347" s="18">
        <v>55.4</v>
      </c>
      <c r="D347" s="18">
        <v>51.8</v>
      </c>
      <c r="E347" s="18">
        <v>65.928181818181827</v>
      </c>
    </row>
    <row r="348" spans="1:5" x14ac:dyDescent="0.25">
      <c r="A348" s="19">
        <v>0.16666666666666666</v>
      </c>
      <c r="B348" s="18">
        <v>52.618181818181824</v>
      </c>
      <c r="C348" s="18">
        <v>53.6</v>
      </c>
      <c r="D348" s="18">
        <v>50</v>
      </c>
      <c r="E348" s="18">
        <v>67.086363636363643</v>
      </c>
    </row>
    <row r="349" spans="1:5" x14ac:dyDescent="0.25">
      <c r="A349" s="19">
        <v>0.20833333333333334</v>
      </c>
      <c r="B349" s="18">
        <v>50.668571428571433</v>
      </c>
      <c r="C349" s="18">
        <v>51.8</v>
      </c>
      <c r="D349" s="18">
        <v>50</v>
      </c>
      <c r="E349" s="18">
        <v>70.098571428571432</v>
      </c>
    </row>
    <row r="350" spans="1:5" x14ac:dyDescent="0.25">
      <c r="A350" s="19">
        <v>0.25</v>
      </c>
      <c r="B350" s="18">
        <v>53.469090909090909</v>
      </c>
      <c r="C350" s="18">
        <v>55.4</v>
      </c>
      <c r="D350" s="18">
        <v>51.8</v>
      </c>
      <c r="E350" s="18">
        <v>63.034545454545452</v>
      </c>
    </row>
    <row r="351" spans="1:5" x14ac:dyDescent="0.25">
      <c r="A351" s="19">
        <v>0.29166666666666669</v>
      </c>
      <c r="B351" s="18">
        <v>55.465454545454548</v>
      </c>
      <c r="C351" s="18">
        <v>57.92</v>
      </c>
      <c r="D351" s="18">
        <v>53.6</v>
      </c>
      <c r="E351" s="18">
        <v>62.819090909090917</v>
      </c>
    </row>
    <row r="352" spans="1:5" x14ac:dyDescent="0.25">
      <c r="A352" s="19">
        <v>0.33333333333333331</v>
      </c>
      <c r="B352" s="18">
        <v>63.401818181818186</v>
      </c>
      <c r="C352" s="18">
        <v>66.2</v>
      </c>
      <c r="D352" s="18">
        <v>59</v>
      </c>
      <c r="E352" s="18">
        <v>41.596363636363634</v>
      </c>
    </row>
    <row r="353" spans="1:5" x14ac:dyDescent="0.25">
      <c r="A353" s="19">
        <v>0.375</v>
      </c>
      <c r="B353" s="18">
        <v>69.423636363636376</v>
      </c>
      <c r="C353" s="18">
        <v>71.599999999999994</v>
      </c>
      <c r="D353" s="18">
        <v>66.2</v>
      </c>
      <c r="E353" s="18">
        <v>27.312727272727276</v>
      </c>
    </row>
    <row r="354" spans="1:5" x14ac:dyDescent="0.25">
      <c r="A354" s="19">
        <v>0.41666666666666669</v>
      </c>
      <c r="B354" s="18">
        <v>72.794545454545457</v>
      </c>
      <c r="C354" s="18">
        <v>73.94</v>
      </c>
      <c r="D354" s="18">
        <v>71.599999999999994</v>
      </c>
      <c r="E354" s="18">
        <v>20.613636363636363</v>
      </c>
    </row>
    <row r="355" spans="1:5" x14ac:dyDescent="0.25">
      <c r="A355" s="19">
        <v>0.45833333333333331</v>
      </c>
      <c r="B355" s="18">
        <v>75.183636363636381</v>
      </c>
      <c r="C355" s="18">
        <v>75.2</v>
      </c>
      <c r="D355" s="18">
        <v>75.02</v>
      </c>
      <c r="E355" s="18">
        <v>20.450909090909093</v>
      </c>
    </row>
    <row r="356" spans="1:5" x14ac:dyDescent="0.25">
      <c r="A356" s="19">
        <v>0.5</v>
      </c>
      <c r="B356" s="18">
        <v>75.690909090909102</v>
      </c>
      <c r="C356" s="18">
        <v>77</v>
      </c>
      <c r="D356" s="18">
        <v>75.2</v>
      </c>
      <c r="E356" s="18">
        <v>20.631818181818183</v>
      </c>
    </row>
    <row r="357" spans="1:5" x14ac:dyDescent="0.25">
      <c r="A357" s="19">
        <v>0.54166666666666663</v>
      </c>
      <c r="B357" s="18">
        <v>77.916363636363627</v>
      </c>
      <c r="C357" s="18">
        <v>78.8</v>
      </c>
      <c r="D357" s="18">
        <v>77</v>
      </c>
      <c r="E357" s="18">
        <v>18.276363636363637</v>
      </c>
    </row>
    <row r="358" spans="1:5" x14ac:dyDescent="0.25">
      <c r="A358" s="19">
        <v>0.58333333333333337</v>
      </c>
      <c r="B358" s="18">
        <v>78.73454545454544</v>
      </c>
      <c r="C358" s="18">
        <v>78.8</v>
      </c>
      <c r="D358" s="18">
        <v>78.08</v>
      </c>
      <c r="E358" s="18">
        <v>19.03</v>
      </c>
    </row>
    <row r="359" spans="1:5" x14ac:dyDescent="0.25">
      <c r="A359" s="19">
        <v>0.625</v>
      </c>
      <c r="B359" s="18">
        <v>78.816363636363619</v>
      </c>
      <c r="C359" s="18">
        <v>78.98</v>
      </c>
      <c r="D359" s="18">
        <v>78.8</v>
      </c>
      <c r="E359" s="18">
        <v>20.810909090909089</v>
      </c>
    </row>
    <row r="360" spans="1:5" x14ac:dyDescent="0.25">
      <c r="A360" s="19">
        <v>0.66666666666666663</v>
      </c>
      <c r="B360" s="18">
        <v>78.816363636363619</v>
      </c>
      <c r="C360" s="18">
        <v>78.98</v>
      </c>
      <c r="D360" s="18">
        <v>78.8</v>
      </c>
      <c r="E360" s="18">
        <v>22.209090909090907</v>
      </c>
    </row>
    <row r="361" spans="1:5" x14ac:dyDescent="0.25">
      <c r="A361" s="19">
        <v>0.70833333333333337</v>
      </c>
      <c r="B361" s="18">
        <v>78.570909090909083</v>
      </c>
      <c r="C361" s="18">
        <v>78.8</v>
      </c>
      <c r="D361" s="18">
        <v>77</v>
      </c>
      <c r="E361" s="18">
        <v>22.83</v>
      </c>
    </row>
    <row r="362" spans="1:5" x14ac:dyDescent="0.25">
      <c r="A362" s="19">
        <v>0.75</v>
      </c>
      <c r="B362" s="18">
        <v>76.410909090909072</v>
      </c>
      <c r="C362" s="18">
        <v>78.8</v>
      </c>
      <c r="D362" s="18">
        <v>75.2</v>
      </c>
      <c r="E362" s="18">
        <v>25.329090909090908</v>
      </c>
    </row>
    <row r="363" spans="1:5" x14ac:dyDescent="0.25">
      <c r="A363" s="19">
        <v>0.79166666666666663</v>
      </c>
      <c r="B363" s="18">
        <v>74.103636363636369</v>
      </c>
      <c r="C363" s="18">
        <v>75.2</v>
      </c>
      <c r="D363" s="18">
        <v>73.400000000000006</v>
      </c>
      <c r="E363" s="18">
        <v>28.319999999999997</v>
      </c>
    </row>
    <row r="364" spans="1:5" x14ac:dyDescent="0.25">
      <c r="A364" s="19">
        <v>0.83333333333333337</v>
      </c>
      <c r="B364" s="18">
        <v>71.125454545454531</v>
      </c>
      <c r="C364" s="18">
        <v>73.400000000000006</v>
      </c>
      <c r="D364" s="18">
        <v>69.8</v>
      </c>
      <c r="E364" s="18">
        <v>33.31818181818182</v>
      </c>
    </row>
    <row r="365" spans="1:5" x14ac:dyDescent="0.25">
      <c r="A365" s="19">
        <v>0.875</v>
      </c>
      <c r="B365" s="18">
        <v>65.349090909090904</v>
      </c>
      <c r="C365" s="18">
        <v>69.8</v>
      </c>
      <c r="D365" s="18">
        <v>64.040000000000006</v>
      </c>
      <c r="E365" s="18">
        <v>53.006363636363638</v>
      </c>
    </row>
    <row r="366" spans="1:5" x14ac:dyDescent="0.25">
      <c r="A366" s="19">
        <v>0.91666666666666663</v>
      </c>
      <c r="B366" s="18">
        <v>62.878181818181822</v>
      </c>
      <c r="C366" s="18">
        <v>64.400000000000006</v>
      </c>
      <c r="D366" s="18">
        <v>62.06</v>
      </c>
      <c r="E366" s="18">
        <v>58.892727272727278</v>
      </c>
    </row>
    <row r="367" spans="1:5" x14ac:dyDescent="0.25">
      <c r="A367" s="19">
        <v>0.95833333333333337</v>
      </c>
      <c r="B367" s="18">
        <v>61.470909090909096</v>
      </c>
      <c r="C367" s="18">
        <v>62.6</v>
      </c>
      <c r="D367" s="18">
        <v>60.8</v>
      </c>
      <c r="E367" s="18">
        <v>61.889090909090903</v>
      </c>
    </row>
    <row r="368" spans="1:5" x14ac:dyDescent="0.25">
      <c r="A368" s="17">
        <v>45102</v>
      </c>
      <c r="B368" s="18"/>
      <c r="C368" s="18"/>
      <c r="D368" s="18"/>
      <c r="E368" s="18"/>
    </row>
    <row r="369" spans="1:5" x14ac:dyDescent="0.25">
      <c r="A369" s="19">
        <v>0</v>
      </c>
      <c r="B369" s="18">
        <v>59.981818181818177</v>
      </c>
      <c r="C369" s="18">
        <v>60.8</v>
      </c>
      <c r="D369" s="18">
        <v>59</v>
      </c>
      <c r="E369" s="18">
        <v>65.247272727272716</v>
      </c>
    </row>
    <row r="370" spans="1:5" x14ac:dyDescent="0.25">
      <c r="A370" s="19">
        <v>4.1666666666666664E-2</v>
      </c>
      <c r="B370" s="18">
        <v>58.083636363636359</v>
      </c>
      <c r="C370" s="18">
        <v>59</v>
      </c>
      <c r="D370" s="18">
        <v>57.2</v>
      </c>
      <c r="E370" s="18">
        <v>69.816363636363633</v>
      </c>
    </row>
    <row r="371" spans="1:5" x14ac:dyDescent="0.25">
      <c r="A371" s="19">
        <v>8.3333333333333329E-2</v>
      </c>
      <c r="B371" s="18">
        <v>56.43090909090909</v>
      </c>
      <c r="C371" s="18">
        <v>57.2</v>
      </c>
      <c r="D371" s="18">
        <v>55.4</v>
      </c>
      <c r="E371" s="18">
        <v>74.097272727272738</v>
      </c>
    </row>
    <row r="372" spans="1:5" x14ac:dyDescent="0.25">
      <c r="A372" s="19">
        <v>0.125</v>
      </c>
      <c r="B372" s="18">
        <v>54.041818181818186</v>
      </c>
      <c r="C372" s="18">
        <v>55.4</v>
      </c>
      <c r="D372" s="18">
        <v>51.8</v>
      </c>
      <c r="E372" s="18">
        <v>80.595454545454558</v>
      </c>
    </row>
    <row r="373" spans="1:5" x14ac:dyDescent="0.25">
      <c r="A373" s="19">
        <v>0.16666666666666666</v>
      </c>
      <c r="B373" s="18">
        <v>52.470909090909096</v>
      </c>
      <c r="C373" s="18">
        <v>53.6</v>
      </c>
      <c r="D373" s="18">
        <v>51.8</v>
      </c>
      <c r="E373" s="18">
        <v>85.337272727272733</v>
      </c>
    </row>
    <row r="374" spans="1:5" x14ac:dyDescent="0.25">
      <c r="A374" s="19">
        <v>0.20833333333333334</v>
      </c>
      <c r="B374" s="18">
        <v>52.468571428571423</v>
      </c>
      <c r="C374" s="18">
        <v>53.6</v>
      </c>
      <c r="D374" s="18">
        <v>51.08</v>
      </c>
      <c r="E374" s="18">
        <v>85.33</v>
      </c>
    </row>
    <row r="375" spans="1:5" x14ac:dyDescent="0.25">
      <c r="A375" s="19">
        <v>0.25</v>
      </c>
      <c r="B375" s="18">
        <v>53.24</v>
      </c>
      <c r="C375" s="18">
        <v>55.4</v>
      </c>
      <c r="D375" s="18">
        <v>51.8</v>
      </c>
      <c r="E375" s="18">
        <v>83.772727272727266</v>
      </c>
    </row>
    <row r="376" spans="1:5" x14ac:dyDescent="0.25">
      <c r="A376" s="19">
        <v>0.29166666666666669</v>
      </c>
      <c r="B376" s="18">
        <v>56.610909090909082</v>
      </c>
      <c r="C376" s="18">
        <v>57.92</v>
      </c>
      <c r="D376" s="18">
        <v>55.4</v>
      </c>
      <c r="E376" s="18">
        <v>75.067272727272737</v>
      </c>
    </row>
    <row r="377" spans="1:5" x14ac:dyDescent="0.25">
      <c r="A377" s="19">
        <v>0.33333333333333331</v>
      </c>
      <c r="B377" s="18">
        <v>61.258181818181818</v>
      </c>
      <c r="C377" s="18">
        <v>64.400000000000006</v>
      </c>
      <c r="D377" s="18">
        <v>57.2</v>
      </c>
      <c r="E377" s="18">
        <v>66.787272727272736</v>
      </c>
    </row>
    <row r="378" spans="1:5" x14ac:dyDescent="0.25">
      <c r="A378" s="19">
        <v>0.375</v>
      </c>
      <c r="B378" s="18">
        <v>64.760000000000019</v>
      </c>
      <c r="C378" s="18">
        <v>66.2</v>
      </c>
      <c r="D378" s="18">
        <v>64.400000000000006</v>
      </c>
      <c r="E378" s="18">
        <v>61.278000000000006</v>
      </c>
    </row>
    <row r="379" spans="1:5" x14ac:dyDescent="0.25">
      <c r="A379" s="19">
        <v>0.41666666666666669</v>
      </c>
      <c r="B379" s="18">
        <v>70.182500000000005</v>
      </c>
      <c r="C379" s="18">
        <v>71.599999999999994</v>
      </c>
      <c r="D379" s="18">
        <v>68</v>
      </c>
      <c r="E379" s="18">
        <v>52.916249999999998</v>
      </c>
    </row>
    <row r="380" spans="1:5" x14ac:dyDescent="0.25">
      <c r="A380" s="19">
        <v>0.45833333333333331</v>
      </c>
      <c r="B380" s="18">
        <v>72.058181818181822</v>
      </c>
      <c r="C380" s="18">
        <v>73.400000000000006</v>
      </c>
      <c r="D380" s="18">
        <v>71.599999999999994</v>
      </c>
      <c r="E380" s="18">
        <v>50.220000000000006</v>
      </c>
    </row>
    <row r="381" spans="1:5" x14ac:dyDescent="0.25">
      <c r="A381" s="19">
        <v>0.5</v>
      </c>
      <c r="B381" s="18">
        <v>74.038181818181798</v>
      </c>
      <c r="C381" s="18">
        <v>75.2</v>
      </c>
      <c r="D381" s="18">
        <v>73.400000000000006</v>
      </c>
      <c r="E381" s="18">
        <v>47.850909090909092</v>
      </c>
    </row>
    <row r="382" spans="1:5" x14ac:dyDescent="0.25">
      <c r="A382" s="19">
        <v>0.54166666666666663</v>
      </c>
      <c r="B382" s="18">
        <v>76.345454545454558</v>
      </c>
      <c r="C382" s="18">
        <v>77</v>
      </c>
      <c r="D382" s="18">
        <v>75.2</v>
      </c>
      <c r="E382" s="18">
        <v>40.466363636363639</v>
      </c>
    </row>
    <row r="383" spans="1:5" x14ac:dyDescent="0.25">
      <c r="A383" s="19">
        <v>0.58333333333333337</v>
      </c>
      <c r="B383" s="18">
        <v>78.914545454545447</v>
      </c>
      <c r="C383" s="18">
        <v>80.599999999999994</v>
      </c>
      <c r="D383" s="18">
        <v>77</v>
      </c>
      <c r="E383" s="18">
        <v>34.546363636363644</v>
      </c>
    </row>
    <row r="384" spans="1:5" x14ac:dyDescent="0.25">
      <c r="A384" s="19">
        <v>0.625</v>
      </c>
      <c r="B384" s="18">
        <v>78.734545454545454</v>
      </c>
      <c r="C384" s="18">
        <v>80.599999999999994</v>
      </c>
      <c r="D384" s="18">
        <v>77</v>
      </c>
      <c r="E384" s="18">
        <v>39.099090909090911</v>
      </c>
    </row>
    <row r="385" spans="1:5" x14ac:dyDescent="0.25">
      <c r="A385" s="19">
        <v>0.66666666666666663</v>
      </c>
      <c r="B385" s="18">
        <v>77.670909090909092</v>
      </c>
      <c r="C385" s="18">
        <v>78.98</v>
      </c>
      <c r="D385" s="18">
        <v>75.2</v>
      </c>
      <c r="E385" s="18">
        <v>37.049999999999997</v>
      </c>
    </row>
    <row r="386" spans="1:5" x14ac:dyDescent="0.25">
      <c r="A386" s="19">
        <v>0.70833333333333337</v>
      </c>
      <c r="B386" s="18">
        <v>77.556363636363614</v>
      </c>
      <c r="C386" s="18">
        <v>78.8</v>
      </c>
      <c r="D386" s="18">
        <v>75.2</v>
      </c>
      <c r="E386" s="18">
        <v>35.983636363636371</v>
      </c>
    </row>
    <row r="387" spans="1:5" x14ac:dyDescent="0.25">
      <c r="A387" s="19">
        <v>0.75</v>
      </c>
      <c r="B387" s="18">
        <v>74.856363636363639</v>
      </c>
      <c r="C387" s="18">
        <v>75.2</v>
      </c>
      <c r="D387" s="18">
        <v>73.400000000000006</v>
      </c>
      <c r="E387" s="18">
        <v>44.206363636363641</v>
      </c>
    </row>
    <row r="388" spans="1:5" x14ac:dyDescent="0.25">
      <c r="A388" s="19">
        <v>0.79166666666666663</v>
      </c>
      <c r="B388" s="18">
        <v>73.399999999999991</v>
      </c>
      <c r="C388" s="18">
        <v>75.2</v>
      </c>
      <c r="D388" s="18">
        <v>71.599999999999994</v>
      </c>
      <c r="E388" s="18">
        <v>45.293750000000003</v>
      </c>
    </row>
    <row r="389" spans="1:5" x14ac:dyDescent="0.25">
      <c r="A389" s="19">
        <v>0.83333333333333337</v>
      </c>
      <c r="B389" s="18">
        <v>70.082857142857151</v>
      </c>
      <c r="C389" s="18">
        <v>71.599999999999994</v>
      </c>
      <c r="D389" s="18">
        <v>69.8</v>
      </c>
      <c r="E389" s="18">
        <v>49.74</v>
      </c>
    </row>
    <row r="390" spans="1:5" x14ac:dyDescent="0.25">
      <c r="A390" s="19">
        <v>0.875</v>
      </c>
      <c r="B390" s="18">
        <v>67.165454545454551</v>
      </c>
      <c r="C390" s="18">
        <v>69.8</v>
      </c>
      <c r="D390" s="18">
        <v>66.02</v>
      </c>
      <c r="E390" s="18">
        <v>57.759999999999991</v>
      </c>
    </row>
    <row r="391" spans="1:5" x14ac:dyDescent="0.25">
      <c r="A391" s="19">
        <v>0.91666666666666663</v>
      </c>
      <c r="B391" s="18">
        <v>64.94</v>
      </c>
      <c r="C391" s="18">
        <v>66.2</v>
      </c>
      <c r="D391" s="18">
        <v>64.400000000000006</v>
      </c>
      <c r="E391" s="18">
        <v>62.52</v>
      </c>
    </row>
    <row r="392" spans="1:5" x14ac:dyDescent="0.25">
      <c r="A392" s="19">
        <v>0.95833333333333337</v>
      </c>
      <c r="B392" s="18">
        <v>64.09142857142858</v>
      </c>
      <c r="C392" s="18">
        <v>64.400000000000006</v>
      </c>
      <c r="D392" s="18">
        <v>62.6</v>
      </c>
      <c r="E392" s="18">
        <v>64.41</v>
      </c>
    </row>
    <row r="393" spans="1:5" x14ac:dyDescent="0.25">
      <c r="A393" s="17">
        <v>45103</v>
      </c>
      <c r="B393" s="18"/>
      <c r="C393" s="18"/>
      <c r="D393" s="18"/>
      <c r="E393" s="18"/>
    </row>
    <row r="394" spans="1:5" x14ac:dyDescent="0.25">
      <c r="A394" s="19">
        <v>0</v>
      </c>
      <c r="B394" s="18">
        <v>62.632727272727287</v>
      </c>
      <c r="C394" s="18">
        <v>62.96</v>
      </c>
      <c r="D394" s="18">
        <v>62.6</v>
      </c>
      <c r="E394" s="18">
        <v>67.75272727272727</v>
      </c>
    </row>
    <row r="395" spans="1:5" x14ac:dyDescent="0.25">
      <c r="A395" s="19">
        <v>4.1666666666666664E-2</v>
      </c>
      <c r="B395" s="18">
        <v>61.389090909090903</v>
      </c>
      <c r="C395" s="18">
        <v>62.6</v>
      </c>
      <c r="D395" s="18">
        <v>60.08</v>
      </c>
      <c r="E395" s="18">
        <v>70.830000000000013</v>
      </c>
    </row>
    <row r="396" spans="1:5" x14ac:dyDescent="0.25">
      <c r="A396" s="19">
        <v>8.3333333333333329E-2</v>
      </c>
      <c r="B396" s="18">
        <v>58.41090909090908</v>
      </c>
      <c r="C396" s="18">
        <v>60.8</v>
      </c>
      <c r="D396" s="18">
        <v>57.2</v>
      </c>
      <c r="E396" s="18">
        <v>79.24636363636364</v>
      </c>
    </row>
    <row r="397" spans="1:5" x14ac:dyDescent="0.25">
      <c r="A397" s="19">
        <v>0.125</v>
      </c>
      <c r="B397" s="18">
        <v>57.18363636363636</v>
      </c>
      <c r="C397" s="18">
        <v>57.2</v>
      </c>
      <c r="D397" s="18">
        <v>57.02</v>
      </c>
      <c r="E397" s="18">
        <v>81.991818181818175</v>
      </c>
    </row>
    <row r="398" spans="1:5" x14ac:dyDescent="0.25">
      <c r="A398" s="19">
        <v>0.16666666666666666</v>
      </c>
      <c r="B398" s="18">
        <v>56.038181818181812</v>
      </c>
      <c r="C398" s="18">
        <v>57.2</v>
      </c>
      <c r="D398" s="18">
        <v>55.4</v>
      </c>
      <c r="E398" s="18">
        <v>83.195454545454538</v>
      </c>
    </row>
    <row r="399" spans="1:5" x14ac:dyDescent="0.25">
      <c r="A399" s="19">
        <v>0.20833333333333334</v>
      </c>
      <c r="B399" s="18">
        <v>54.941818181818185</v>
      </c>
      <c r="C399" s="18">
        <v>57.2</v>
      </c>
      <c r="D399" s="18">
        <v>53.6</v>
      </c>
      <c r="E399" s="18">
        <v>83.49454545454546</v>
      </c>
    </row>
    <row r="400" spans="1:5" x14ac:dyDescent="0.25">
      <c r="A400" s="19">
        <v>0.25</v>
      </c>
      <c r="B400" s="18">
        <v>56.68571428571429</v>
      </c>
      <c r="C400" s="18">
        <v>59</v>
      </c>
      <c r="D400" s="18">
        <v>53.6</v>
      </c>
      <c r="E400" s="18">
        <v>80.372857142857143</v>
      </c>
    </row>
    <row r="401" spans="1:5" x14ac:dyDescent="0.25">
      <c r="A401" s="19">
        <v>0.29166666666666669</v>
      </c>
      <c r="B401" s="18">
        <v>61.078181818181811</v>
      </c>
      <c r="C401" s="18">
        <v>62.6</v>
      </c>
      <c r="D401" s="18">
        <v>59</v>
      </c>
      <c r="E401" s="18">
        <v>73.609090909090909</v>
      </c>
    </row>
    <row r="402" spans="1:5" x14ac:dyDescent="0.25">
      <c r="A402" s="19">
        <v>0.33333333333333331</v>
      </c>
      <c r="B402" s="18">
        <v>64.629090909090905</v>
      </c>
      <c r="C402" s="18">
        <v>66.92</v>
      </c>
      <c r="D402" s="18">
        <v>62.6</v>
      </c>
      <c r="E402" s="18">
        <v>67.237272727272725</v>
      </c>
    </row>
    <row r="403" spans="1:5" x14ac:dyDescent="0.25">
      <c r="A403" s="19">
        <v>0.375</v>
      </c>
      <c r="B403" s="18">
        <v>69.423636363636348</v>
      </c>
      <c r="C403" s="18">
        <v>71.599999999999994</v>
      </c>
      <c r="D403" s="18">
        <v>66.2</v>
      </c>
      <c r="E403" s="18">
        <v>58.93181818181818</v>
      </c>
    </row>
    <row r="404" spans="1:5" x14ac:dyDescent="0.25">
      <c r="A404" s="19">
        <v>0.41666666666666669</v>
      </c>
      <c r="B404" s="18">
        <v>74.545454545454547</v>
      </c>
      <c r="C404" s="18">
        <v>77</v>
      </c>
      <c r="D404" s="18">
        <v>71.599999999999994</v>
      </c>
      <c r="E404" s="18">
        <v>50.654545454545456</v>
      </c>
    </row>
    <row r="405" spans="1:5" x14ac:dyDescent="0.25">
      <c r="A405" s="19">
        <v>0.45833333333333331</v>
      </c>
      <c r="B405" s="18">
        <v>80.403636363636352</v>
      </c>
      <c r="C405" s="18">
        <v>82.4</v>
      </c>
      <c r="D405" s="18">
        <v>77</v>
      </c>
      <c r="E405" s="18">
        <v>35.079090909090915</v>
      </c>
    </row>
    <row r="406" spans="1:5" x14ac:dyDescent="0.25">
      <c r="A406" s="19">
        <v>0.5</v>
      </c>
      <c r="B406" s="18">
        <v>83.856363636363639</v>
      </c>
      <c r="C406" s="18">
        <v>84.2</v>
      </c>
      <c r="D406" s="18">
        <v>82.4</v>
      </c>
      <c r="E406" s="18">
        <v>20.150909090909089</v>
      </c>
    </row>
    <row r="407" spans="1:5" x14ac:dyDescent="0.25">
      <c r="A407" s="19">
        <v>0.54166666666666663</v>
      </c>
      <c r="B407" s="18">
        <v>84.265454545454546</v>
      </c>
      <c r="C407" s="18">
        <v>84.92</v>
      </c>
      <c r="D407" s="18">
        <v>84.2</v>
      </c>
      <c r="E407" s="18">
        <v>22.878181818181819</v>
      </c>
    </row>
    <row r="408" spans="1:5" x14ac:dyDescent="0.25">
      <c r="A408" s="19">
        <v>0.58333333333333337</v>
      </c>
      <c r="B408" s="18">
        <v>84.26545454545456</v>
      </c>
      <c r="C408" s="18">
        <v>84.92</v>
      </c>
      <c r="D408" s="18">
        <v>84.2</v>
      </c>
      <c r="E408" s="18">
        <v>27.175454545454542</v>
      </c>
    </row>
    <row r="409" spans="1:5" x14ac:dyDescent="0.25">
      <c r="A409" s="19">
        <v>0.625</v>
      </c>
      <c r="B409" s="18">
        <v>84.265454545454546</v>
      </c>
      <c r="C409" s="18">
        <v>84.92</v>
      </c>
      <c r="D409" s="18">
        <v>84.2</v>
      </c>
      <c r="E409" s="18">
        <v>26.833636363636355</v>
      </c>
    </row>
    <row r="410" spans="1:5" x14ac:dyDescent="0.25">
      <c r="A410" s="19">
        <v>0.66666666666666663</v>
      </c>
      <c r="B410" s="18">
        <v>84.756363636363645</v>
      </c>
      <c r="C410" s="18">
        <v>86</v>
      </c>
      <c r="D410" s="18">
        <v>84.2</v>
      </c>
      <c r="E410" s="18">
        <v>26.435454545454544</v>
      </c>
    </row>
    <row r="411" spans="1:5" x14ac:dyDescent="0.25">
      <c r="A411" s="19">
        <v>0.70833333333333337</v>
      </c>
      <c r="B411" s="18">
        <v>84.347272727272738</v>
      </c>
      <c r="C411" s="18">
        <v>86</v>
      </c>
      <c r="D411" s="18">
        <v>84.02</v>
      </c>
      <c r="E411" s="18">
        <v>34.903636363636359</v>
      </c>
    </row>
    <row r="412" spans="1:5" x14ac:dyDescent="0.25">
      <c r="A412" s="19">
        <v>0.75</v>
      </c>
      <c r="B412" s="18">
        <v>82.940000000000012</v>
      </c>
      <c r="C412" s="18">
        <v>84.2</v>
      </c>
      <c r="D412" s="18">
        <v>82.4</v>
      </c>
      <c r="E412" s="18">
        <v>35.258181818181818</v>
      </c>
    </row>
    <row r="413" spans="1:5" x14ac:dyDescent="0.25">
      <c r="A413" s="19">
        <v>0.79166666666666663</v>
      </c>
      <c r="B413" s="18">
        <v>80.109090909090895</v>
      </c>
      <c r="C413" s="18">
        <v>82.4</v>
      </c>
      <c r="D413" s="18">
        <v>77</v>
      </c>
      <c r="E413" s="18">
        <v>38.644545454545444</v>
      </c>
    </row>
    <row r="414" spans="1:5" x14ac:dyDescent="0.25">
      <c r="A414" s="19">
        <v>0.83333333333333337</v>
      </c>
      <c r="B414" s="18">
        <v>75.347272727272738</v>
      </c>
      <c r="C414" s="18">
        <v>77</v>
      </c>
      <c r="D414" s="18">
        <v>75.02</v>
      </c>
      <c r="E414" s="18">
        <v>46.75272727272727</v>
      </c>
    </row>
    <row r="415" spans="1:5" x14ac:dyDescent="0.25">
      <c r="A415" s="19">
        <v>0.875</v>
      </c>
      <c r="B415" s="18">
        <v>73.61272727272727</v>
      </c>
      <c r="C415" s="18">
        <v>75.2</v>
      </c>
      <c r="D415" s="18">
        <v>73.400000000000006</v>
      </c>
      <c r="E415" s="18">
        <v>50.153636363636366</v>
      </c>
    </row>
    <row r="416" spans="1:5" x14ac:dyDescent="0.25">
      <c r="A416" s="19">
        <v>0.91666666666666663</v>
      </c>
      <c r="B416" s="18">
        <v>69.63636363636364</v>
      </c>
      <c r="C416" s="18">
        <v>73.400000000000006</v>
      </c>
      <c r="D416" s="18">
        <v>68</v>
      </c>
      <c r="E416" s="18">
        <v>56.74636363636364</v>
      </c>
    </row>
    <row r="417" spans="1:5" x14ac:dyDescent="0.25">
      <c r="A417" s="19">
        <v>0.95833333333333337</v>
      </c>
      <c r="B417" s="18">
        <v>67.836363636363615</v>
      </c>
      <c r="C417" s="18">
        <v>69.8</v>
      </c>
      <c r="D417" s="18">
        <v>64.400000000000006</v>
      </c>
      <c r="E417" s="18">
        <v>59.459090909090904</v>
      </c>
    </row>
    <row r="418" spans="1:5" x14ac:dyDescent="0.25">
      <c r="A418" s="17">
        <v>45104</v>
      </c>
      <c r="B418" s="18"/>
      <c r="C418" s="18"/>
      <c r="D418" s="18"/>
      <c r="E418" s="18"/>
    </row>
    <row r="419" spans="1:5" x14ac:dyDescent="0.25">
      <c r="A419" s="19">
        <v>0</v>
      </c>
      <c r="B419" s="18">
        <v>65.430909090909097</v>
      </c>
      <c r="C419" s="18">
        <v>66.2</v>
      </c>
      <c r="D419" s="18">
        <v>64.400000000000006</v>
      </c>
      <c r="E419" s="18">
        <v>60.715454545454548</v>
      </c>
    </row>
    <row r="420" spans="1:5" x14ac:dyDescent="0.25">
      <c r="A420" s="19">
        <v>4.1666666666666664E-2</v>
      </c>
      <c r="B420" s="18">
        <v>65.758181818181825</v>
      </c>
      <c r="C420" s="18">
        <v>68</v>
      </c>
      <c r="D420" s="18">
        <v>64.400000000000006</v>
      </c>
      <c r="E420" s="18">
        <v>55.443636363636372</v>
      </c>
    </row>
    <row r="421" spans="1:5" x14ac:dyDescent="0.25">
      <c r="A421" s="19">
        <v>8.3333333333333329E-2</v>
      </c>
      <c r="B421" s="18">
        <v>66.707272727272724</v>
      </c>
      <c r="C421" s="18">
        <v>69.98</v>
      </c>
      <c r="D421" s="18">
        <v>64.400000000000006</v>
      </c>
      <c r="E421" s="18">
        <v>48.519090909090899</v>
      </c>
    </row>
    <row r="422" spans="1:5" x14ac:dyDescent="0.25">
      <c r="A422" s="19">
        <v>0.125</v>
      </c>
      <c r="B422" s="18">
        <v>66.461818181818202</v>
      </c>
      <c r="C422" s="18">
        <v>69.8</v>
      </c>
      <c r="D422" s="18">
        <v>62.6</v>
      </c>
      <c r="E422" s="18">
        <v>43.513636363636358</v>
      </c>
    </row>
    <row r="423" spans="1:5" x14ac:dyDescent="0.25">
      <c r="A423" s="19">
        <v>0.16666666666666666</v>
      </c>
      <c r="B423" s="18">
        <v>65.349090909090904</v>
      </c>
      <c r="C423" s="18">
        <v>69.8</v>
      </c>
      <c r="D423" s="18">
        <v>62.6</v>
      </c>
      <c r="E423" s="18">
        <v>55.644545454545458</v>
      </c>
    </row>
    <row r="424" spans="1:5" x14ac:dyDescent="0.25">
      <c r="A424" s="19">
        <v>0.20833333333333334</v>
      </c>
      <c r="B424" s="18">
        <v>63.778181818181821</v>
      </c>
      <c r="C424" s="18">
        <v>66.2</v>
      </c>
      <c r="D424" s="18">
        <v>60.8</v>
      </c>
      <c r="E424" s="18">
        <v>54.206363636363648</v>
      </c>
    </row>
    <row r="425" spans="1:5" x14ac:dyDescent="0.25">
      <c r="A425" s="19">
        <v>0.25</v>
      </c>
      <c r="B425" s="18">
        <v>65.152727272727262</v>
      </c>
      <c r="C425" s="18">
        <v>69.8</v>
      </c>
      <c r="D425" s="18">
        <v>60.8</v>
      </c>
      <c r="E425" s="18">
        <v>45.42</v>
      </c>
    </row>
    <row r="426" spans="1:5" x14ac:dyDescent="0.25">
      <c r="A426" s="19">
        <v>0.29166666666666669</v>
      </c>
      <c r="B426" s="18">
        <v>72.058181818181822</v>
      </c>
      <c r="C426" s="18">
        <v>73.400000000000006</v>
      </c>
      <c r="D426" s="18">
        <v>69.8</v>
      </c>
      <c r="E426" s="18">
        <v>34.911818181818191</v>
      </c>
    </row>
    <row r="427" spans="1:5" x14ac:dyDescent="0.25">
      <c r="A427" s="19">
        <v>0.33333333333333331</v>
      </c>
      <c r="B427" s="18">
        <v>74.61090909090909</v>
      </c>
      <c r="C427" s="18">
        <v>75.92</v>
      </c>
      <c r="D427" s="18">
        <v>73.400000000000006</v>
      </c>
      <c r="E427" s="18">
        <v>34.575454545454548</v>
      </c>
    </row>
    <row r="428" spans="1:5" x14ac:dyDescent="0.25">
      <c r="A428" s="19">
        <v>0.375</v>
      </c>
      <c r="B428" s="18">
        <v>77.998181818181806</v>
      </c>
      <c r="C428" s="18">
        <v>78.98</v>
      </c>
      <c r="D428" s="18">
        <v>75.2</v>
      </c>
      <c r="E428" s="18">
        <v>31.703636363636363</v>
      </c>
    </row>
    <row r="429" spans="1:5" x14ac:dyDescent="0.25">
      <c r="A429" s="19">
        <v>0.41666666666666669</v>
      </c>
      <c r="B429" s="18">
        <v>80.141818181818181</v>
      </c>
      <c r="C429" s="18">
        <v>80.959999999999994</v>
      </c>
      <c r="D429" s="18">
        <v>78.8</v>
      </c>
      <c r="E429" s="18">
        <v>30.209090909090904</v>
      </c>
    </row>
    <row r="430" spans="1:5" x14ac:dyDescent="0.25">
      <c r="A430" s="19">
        <v>0.45833333333333331</v>
      </c>
      <c r="B430" s="18">
        <v>83.218181818181833</v>
      </c>
      <c r="C430" s="18">
        <v>86</v>
      </c>
      <c r="D430" s="18">
        <v>80.599999999999994</v>
      </c>
      <c r="E430" s="18">
        <v>27.614545454545453</v>
      </c>
    </row>
    <row r="431" spans="1:5" x14ac:dyDescent="0.25">
      <c r="A431" s="19">
        <v>0.5</v>
      </c>
      <c r="B431" s="18">
        <v>85.836363636363643</v>
      </c>
      <c r="C431" s="18">
        <v>87.8</v>
      </c>
      <c r="D431" s="18">
        <v>84.2</v>
      </c>
      <c r="E431" s="18">
        <v>22.054545454545458</v>
      </c>
    </row>
    <row r="432" spans="1:5" x14ac:dyDescent="0.25">
      <c r="A432" s="19">
        <v>0.54166666666666663</v>
      </c>
      <c r="B432" s="18">
        <v>88.078181818181804</v>
      </c>
      <c r="C432" s="18">
        <v>89.6</v>
      </c>
      <c r="D432" s="18">
        <v>86</v>
      </c>
      <c r="E432" s="18">
        <v>18.666363636363641</v>
      </c>
    </row>
    <row r="433" spans="1:5" x14ac:dyDescent="0.25">
      <c r="A433" s="19">
        <v>0.58333333333333337</v>
      </c>
      <c r="B433" s="18">
        <v>87.161818181818163</v>
      </c>
      <c r="C433" s="18">
        <v>89.6</v>
      </c>
      <c r="D433" s="18">
        <v>84.2</v>
      </c>
      <c r="E433" s="18">
        <v>20.365454545454543</v>
      </c>
    </row>
    <row r="434" spans="1:5" x14ac:dyDescent="0.25">
      <c r="A434" s="19">
        <v>0.625</v>
      </c>
      <c r="B434" s="18">
        <v>88.078181818181804</v>
      </c>
      <c r="C434" s="18">
        <v>89.6</v>
      </c>
      <c r="D434" s="18">
        <v>86</v>
      </c>
      <c r="E434" s="18">
        <v>14.995454545454544</v>
      </c>
    </row>
    <row r="435" spans="1:5" x14ac:dyDescent="0.25">
      <c r="A435" s="19">
        <v>0.66666666666666663</v>
      </c>
      <c r="B435" s="18">
        <v>86.556363636363642</v>
      </c>
      <c r="C435" s="18">
        <v>89.6</v>
      </c>
      <c r="D435" s="18">
        <v>84.2</v>
      </c>
      <c r="E435" s="18">
        <v>20.220909090909089</v>
      </c>
    </row>
    <row r="436" spans="1:5" x14ac:dyDescent="0.25">
      <c r="A436" s="19">
        <v>0.70833333333333337</v>
      </c>
      <c r="B436" s="18">
        <v>84.592727272727288</v>
      </c>
      <c r="C436" s="18">
        <v>86</v>
      </c>
      <c r="D436" s="18">
        <v>84.2</v>
      </c>
      <c r="E436" s="18">
        <v>25.619090909090911</v>
      </c>
    </row>
    <row r="437" spans="1:5" x14ac:dyDescent="0.25">
      <c r="A437" s="19">
        <v>0.75</v>
      </c>
      <c r="B437" s="18">
        <v>84.592727272727274</v>
      </c>
      <c r="C437" s="18">
        <v>87.8</v>
      </c>
      <c r="D437" s="18">
        <v>84.2</v>
      </c>
      <c r="E437" s="18">
        <v>25.772727272727273</v>
      </c>
    </row>
    <row r="438" spans="1:5" x14ac:dyDescent="0.25">
      <c r="A438" s="19">
        <v>0.79166666666666663</v>
      </c>
      <c r="B438" s="18">
        <v>82.76</v>
      </c>
      <c r="C438" s="18">
        <v>84.2</v>
      </c>
      <c r="D438" s="18">
        <v>80.599999999999994</v>
      </c>
      <c r="E438" s="18">
        <v>27.020909090909093</v>
      </c>
    </row>
    <row r="439" spans="1:5" x14ac:dyDescent="0.25">
      <c r="A439" s="19">
        <v>0.83333333333333337</v>
      </c>
      <c r="B439" s="18">
        <v>78.570909090909097</v>
      </c>
      <c r="C439" s="18">
        <v>82.4</v>
      </c>
      <c r="D439" s="18">
        <v>75.2</v>
      </c>
      <c r="E439" s="18">
        <v>31.281818181818185</v>
      </c>
    </row>
    <row r="440" spans="1:5" x14ac:dyDescent="0.25">
      <c r="A440" s="19">
        <v>0.875</v>
      </c>
      <c r="B440" s="18">
        <v>73.36727272727272</v>
      </c>
      <c r="C440" s="18">
        <v>75.2</v>
      </c>
      <c r="D440" s="18">
        <v>69.8</v>
      </c>
      <c r="E440" s="18">
        <v>40.521818181818183</v>
      </c>
    </row>
    <row r="441" spans="1:5" x14ac:dyDescent="0.25">
      <c r="A441" s="19">
        <v>0.91666666666666663</v>
      </c>
      <c r="B441" s="18">
        <v>67.607272727272729</v>
      </c>
      <c r="C441" s="18">
        <v>69.8</v>
      </c>
      <c r="D441" s="18">
        <v>66.2</v>
      </c>
      <c r="E441" s="18">
        <v>54.019999999999989</v>
      </c>
    </row>
    <row r="442" spans="1:5" x14ac:dyDescent="0.25">
      <c r="A442" s="19">
        <v>0.95833333333333337</v>
      </c>
      <c r="B442" s="18">
        <v>66.985454545454544</v>
      </c>
      <c r="C442" s="18">
        <v>69.8</v>
      </c>
      <c r="D442" s="18">
        <v>62.6</v>
      </c>
      <c r="E442" s="18">
        <v>49.307272727272725</v>
      </c>
    </row>
    <row r="443" spans="1:5" x14ac:dyDescent="0.25">
      <c r="A443" s="17">
        <v>45105</v>
      </c>
      <c r="B443" s="18"/>
      <c r="C443" s="18"/>
      <c r="D443" s="18"/>
      <c r="E443" s="18"/>
    </row>
    <row r="444" spans="1:5" x14ac:dyDescent="0.25">
      <c r="A444" s="19">
        <v>0</v>
      </c>
      <c r="B444" s="18">
        <v>61.718000000000004</v>
      </c>
      <c r="C444" s="18">
        <v>64.400000000000006</v>
      </c>
      <c r="D444" s="18">
        <v>60.8</v>
      </c>
      <c r="E444" s="18">
        <v>61.622</v>
      </c>
    </row>
    <row r="445" spans="1:5" x14ac:dyDescent="0.25">
      <c r="A445" s="19">
        <v>4.1666666666666664E-2</v>
      </c>
      <c r="B445" s="18">
        <v>64.858181818181819</v>
      </c>
      <c r="C445" s="18">
        <v>66.2</v>
      </c>
      <c r="D445" s="18">
        <v>62.6</v>
      </c>
      <c r="E445" s="18">
        <v>57.602727272727272</v>
      </c>
    </row>
    <row r="446" spans="1:5" x14ac:dyDescent="0.25">
      <c r="A446" s="19">
        <v>8.3333333333333329E-2</v>
      </c>
      <c r="B446" s="18">
        <v>63.123636363636372</v>
      </c>
      <c r="C446" s="18">
        <v>64.400000000000006</v>
      </c>
      <c r="D446" s="18">
        <v>62.6</v>
      </c>
      <c r="E446" s="18">
        <v>73.491818181818189</v>
      </c>
    </row>
    <row r="447" spans="1:5" x14ac:dyDescent="0.25">
      <c r="A447" s="19">
        <v>0.125</v>
      </c>
      <c r="B447" s="18">
        <v>62.550909090909109</v>
      </c>
      <c r="C447" s="18">
        <v>62.6</v>
      </c>
      <c r="D447" s="18">
        <v>62.06</v>
      </c>
      <c r="E447" s="18">
        <v>80.977272727272734</v>
      </c>
    </row>
    <row r="448" spans="1:5" x14ac:dyDescent="0.25">
      <c r="A448" s="19">
        <v>0.16666666666666666</v>
      </c>
      <c r="B448" s="18">
        <v>62.632727272727273</v>
      </c>
      <c r="C448" s="18">
        <v>62.96</v>
      </c>
      <c r="D448" s="18">
        <v>62.6</v>
      </c>
      <c r="E448" s="18">
        <v>85.419999999999987</v>
      </c>
    </row>
    <row r="449" spans="1:5" x14ac:dyDescent="0.25">
      <c r="A449" s="19">
        <v>0.20833333333333334</v>
      </c>
      <c r="B449" s="18">
        <v>62.651428571428575</v>
      </c>
      <c r="C449" s="18">
        <v>62.96</v>
      </c>
      <c r="D449" s="18">
        <v>62.6</v>
      </c>
      <c r="E449" s="18">
        <v>83.462857142857146</v>
      </c>
    </row>
    <row r="450" spans="1:5" x14ac:dyDescent="0.25">
      <c r="A450" s="19">
        <v>0.25</v>
      </c>
      <c r="B450" s="18">
        <v>62.632727272727287</v>
      </c>
      <c r="C450" s="18">
        <v>62.96</v>
      </c>
      <c r="D450" s="18">
        <v>62.6</v>
      </c>
      <c r="E450" s="18">
        <v>82.378181818181815</v>
      </c>
    </row>
    <row r="451" spans="1:5" x14ac:dyDescent="0.25">
      <c r="A451" s="19">
        <v>0.29166666666666669</v>
      </c>
      <c r="B451" s="18">
        <v>63.876363636363635</v>
      </c>
      <c r="C451" s="18">
        <v>64.400000000000006</v>
      </c>
      <c r="D451" s="18">
        <v>62.6</v>
      </c>
      <c r="E451" s="18">
        <v>78.897272727272721</v>
      </c>
    </row>
    <row r="452" spans="1:5" x14ac:dyDescent="0.25">
      <c r="A452" s="19">
        <v>0.33333333333333331</v>
      </c>
      <c r="B452" s="18">
        <v>65.576923076923066</v>
      </c>
      <c r="C452" s="18">
        <v>66.92</v>
      </c>
      <c r="D452" s="18">
        <v>64.040000000000006</v>
      </c>
      <c r="E452" s="18">
        <v>74.303076923076915</v>
      </c>
    </row>
    <row r="453" spans="1:5" x14ac:dyDescent="0.25">
      <c r="A453" s="19">
        <v>0.375</v>
      </c>
      <c r="B453" s="18">
        <v>68.180000000000007</v>
      </c>
      <c r="C453" s="18">
        <v>69.98</v>
      </c>
      <c r="D453" s="18">
        <v>66.2</v>
      </c>
      <c r="E453" s="18">
        <v>68.491818181818175</v>
      </c>
    </row>
    <row r="454" spans="1:5" x14ac:dyDescent="0.25">
      <c r="A454" s="19">
        <v>0.41666666666666669</v>
      </c>
      <c r="B454" s="18">
        <v>70.650909090909096</v>
      </c>
      <c r="C454" s="18">
        <v>71.959999999999994</v>
      </c>
      <c r="D454" s="18">
        <v>69.8</v>
      </c>
      <c r="E454" s="18">
        <v>63.786363636363625</v>
      </c>
    </row>
    <row r="455" spans="1:5" x14ac:dyDescent="0.25">
      <c r="A455" s="19">
        <v>0.45833333333333331</v>
      </c>
      <c r="B455" s="18">
        <v>73.547272727272727</v>
      </c>
      <c r="C455" s="18">
        <v>75.2</v>
      </c>
      <c r="D455" s="18">
        <v>71.599999999999994</v>
      </c>
      <c r="E455" s="18">
        <v>56.826363636363631</v>
      </c>
    </row>
    <row r="456" spans="1:5" x14ac:dyDescent="0.25">
      <c r="A456" s="19">
        <v>0.5</v>
      </c>
      <c r="B456" s="18">
        <v>77.589090909090899</v>
      </c>
      <c r="C456" s="18">
        <v>78.8</v>
      </c>
      <c r="D456" s="18">
        <v>75.2</v>
      </c>
      <c r="E456" s="18">
        <v>48.175454545454549</v>
      </c>
    </row>
    <row r="457" spans="1:5" x14ac:dyDescent="0.25">
      <c r="A457" s="19">
        <v>0.54166666666666663</v>
      </c>
      <c r="B457" s="18">
        <v>79.732727272727246</v>
      </c>
      <c r="C457" s="18">
        <v>80.599999999999994</v>
      </c>
      <c r="D457" s="18">
        <v>78.8</v>
      </c>
      <c r="E457" s="18">
        <v>45.792727272727276</v>
      </c>
    </row>
    <row r="458" spans="1:5" x14ac:dyDescent="0.25">
      <c r="A458" s="19">
        <v>0.58333333333333337</v>
      </c>
      <c r="B458" s="18">
        <v>80.550909090909101</v>
      </c>
      <c r="C458" s="18">
        <v>80.599999999999994</v>
      </c>
      <c r="D458" s="18">
        <v>80.06</v>
      </c>
      <c r="E458" s="18">
        <v>48.451818181818183</v>
      </c>
    </row>
    <row r="459" spans="1:5" x14ac:dyDescent="0.25">
      <c r="A459" s="19">
        <v>0.625</v>
      </c>
      <c r="B459" s="18">
        <v>80.959999999999994</v>
      </c>
      <c r="C459" s="18">
        <v>82.4</v>
      </c>
      <c r="D459" s="18">
        <v>80.599999999999994</v>
      </c>
      <c r="E459" s="18">
        <v>49.793636363636367</v>
      </c>
    </row>
    <row r="460" spans="1:5" x14ac:dyDescent="0.25">
      <c r="A460" s="19">
        <v>0.66666666666666663</v>
      </c>
      <c r="B460" s="18">
        <v>80.960000000000008</v>
      </c>
      <c r="C460" s="18">
        <v>82.4</v>
      </c>
      <c r="D460" s="18">
        <v>80.599999999999994</v>
      </c>
      <c r="E460" s="18">
        <v>48.454545454545453</v>
      </c>
    </row>
    <row r="461" spans="1:5" x14ac:dyDescent="0.25">
      <c r="A461" s="19">
        <v>0.70833333333333337</v>
      </c>
      <c r="B461" s="18">
        <v>78.898181818181811</v>
      </c>
      <c r="C461" s="18">
        <v>80.599999999999994</v>
      </c>
      <c r="D461" s="18">
        <v>78.08</v>
      </c>
      <c r="E461" s="18">
        <v>50.339090909090899</v>
      </c>
    </row>
    <row r="462" spans="1:5" x14ac:dyDescent="0.25">
      <c r="A462" s="19">
        <v>0.75</v>
      </c>
      <c r="B462" s="18">
        <v>77.981818181818184</v>
      </c>
      <c r="C462" s="18">
        <v>78.8</v>
      </c>
      <c r="D462" s="18">
        <v>77</v>
      </c>
      <c r="E462" s="18">
        <v>50.395454545454548</v>
      </c>
    </row>
    <row r="463" spans="1:5" x14ac:dyDescent="0.25">
      <c r="A463" s="19">
        <v>0.79166666666666663</v>
      </c>
      <c r="B463" s="18">
        <v>77</v>
      </c>
      <c r="C463" s="18">
        <v>77</v>
      </c>
      <c r="D463" s="18">
        <v>77</v>
      </c>
      <c r="E463" s="18">
        <v>48.144545454545444</v>
      </c>
    </row>
    <row r="464" spans="1:5" x14ac:dyDescent="0.25">
      <c r="A464" s="19">
        <v>0.83333333333333337</v>
      </c>
      <c r="B464" s="18">
        <v>75.183636363636367</v>
      </c>
      <c r="C464" s="18">
        <v>75.2</v>
      </c>
      <c r="D464" s="18">
        <v>75.02</v>
      </c>
      <c r="E464" s="18">
        <v>47.176363636363632</v>
      </c>
    </row>
    <row r="465" spans="1:5" x14ac:dyDescent="0.25">
      <c r="A465" s="19">
        <v>0.875</v>
      </c>
      <c r="B465" s="18">
        <v>73.039999999999992</v>
      </c>
      <c r="C465" s="18">
        <v>75.2</v>
      </c>
      <c r="D465" s="18">
        <v>71.599999999999994</v>
      </c>
      <c r="E465" s="18">
        <v>52.168181818181829</v>
      </c>
    </row>
    <row r="466" spans="1:5" x14ac:dyDescent="0.25">
      <c r="A466" s="19">
        <v>0.91666666666666663</v>
      </c>
      <c r="B466" s="18">
        <v>70.63454545454546</v>
      </c>
      <c r="C466" s="18">
        <v>73.400000000000006</v>
      </c>
      <c r="D466" s="18">
        <v>68</v>
      </c>
      <c r="E466" s="18">
        <v>58.786363636363632</v>
      </c>
    </row>
    <row r="467" spans="1:5" x14ac:dyDescent="0.25">
      <c r="A467" s="19">
        <v>0.95833333333333337</v>
      </c>
      <c r="B467" s="18">
        <v>67.819999999999993</v>
      </c>
      <c r="C467" s="18">
        <v>69.8</v>
      </c>
      <c r="D467" s="18">
        <v>66.02</v>
      </c>
      <c r="E467" s="18">
        <v>68.171818181818168</v>
      </c>
    </row>
    <row r="468" spans="1:5" x14ac:dyDescent="0.25">
      <c r="A468" s="17">
        <v>45106</v>
      </c>
      <c r="B468" s="18"/>
      <c r="C468" s="18"/>
      <c r="D468" s="18"/>
      <c r="E468" s="18"/>
    </row>
    <row r="469" spans="1:5" x14ac:dyDescent="0.25">
      <c r="A469" s="19">
        <v>0</v>
      </c>
      <c r="B469" s="18">
        <v>65.180000000000007</v>
      </c>
      <c r="C469" s="18">
        <v>66.2</v>
      </c>
      <c r="D469" s="18">
        <v>64.400000000000006</v>
      </c>
      <c r="E469" s="18">
        <v>75.765833333333333</v>
      </c>
    </row>
    <row r="470" spans="1:5" x14ac:dyDescent="0.25">
      <c r="A470" s="19">
        <v>4.1666666666666664E-2</v>
      </c>
      <c r="B470" s="18">
        <v>64.449090909090899</v>
      </c>
      <c r="C470" s="18">
        <v>64.94</v>
      </c>
      <c r="D470" s="18">
        <v>64.400000000000006</v>
      </c>
      <c r="E470" s="18">
        <v>75.710909090909098</v>
      </c>
    </row>
    <row r="471" spans="1:5" x14ac:dyDescent="0.25">
      <c r="A471" s="19">
        <v>8.3333333333333329E-2</v>
      </c>
      <c r="B471" s="18">
        <v>63.450909090909093</v>
      </c>
      <c r="C471" s="18">
        <v>64.400000000000006</v>
      </c>
      <c r="D471" s="18">
        <v>62.6</v>
      </c>
      <c r="E471" s="18">
        <v>81.739090909090905</v>
      </c>
    </row>
    <row r="472" spans="1:5" x14ac:dyDescent="0.25">
      <c r="A472" s="19">
        <v>0.125</v>
      </c>
      <c r="B472" s="18">
        <v>62.550909090909109</v>
      </c>
      <c r="C472" s="18">
        <v>62.6</v>
      </c>
      <c r="D472" s="18">
        <v>62.06</v>
      </c>
      <c r="E472" s="18">
        <v>82.61454545454545</v>
      </c>
    </row>
    <row r="473" spans="1:5" x14ac:dyDescent="0.25">
      <c r="A473" s="19">
        <v>0.16666666666666666</v>
      </c>
      <c r="B473" s="18">
        <v>62.522857142857148</v>
      </c>
      <c r="C473" s="18">
        <v>62.6</v>
      </c>
      <c r="D473" s="18">
        <v>62.06</v>
      </c>
      <c r="E473" s="18">
        <v>79.22999999999999</v>
      </c>
    </row>
    <row r="474" spans="1:5" x14ac:dyDescent="0.25">
      <c r="A474" s="19">
        <v>0.20833333333333334</v>
      </c>
      <c r="B474" s="18">
        <v>62.550909090909109</v>
      </c>
      <c r="C474" s="18">
        <v>62.6</v>
      </c>
      <c r="D474" s="18">
        <v>62.06</v>
      </c>
      <c r="E474" s="18">
        <v>74.420000000000016</v>
      </c>
    </row>
    <row r="475" spans="1:5" x14ac:dyDescent="0.25">
      <c r="A475" s="19">
        <v>0.25</v>
      </c>
      <c r="B475" s="18">
        <v>61.732727272727288</v>
      </c>
      <c r="C475" s="18">
        <v>62.6</v>
      </c>
      <c r="D475" s="18">
        <v>60.8</v>
      </c>
      <c r="E475" s="18">
        <v>75.960000000000008</v>
      </c>
    </row>
    <row r="476" spans="1:5" x14ac:dyDescent="0.25">
      <c r="A476" s="19">
        <v>0.29166666666666669</v>
      </c>
      <c r="B476" s="18">
        <v>61.978181818181831</v>
      </c>
      <c r="C476" s="18">
        <v>64.400000000000006</v>
      </c>
      <c r="D476" s="18">
        <v>60.8</v>
      </c>
      <c r="E476" s="18">
        <v>74.86272727272727</v>
      </c>
    </row>
    <row r="477" spans="1:5" x14ac:dyDescent="0.25">
      <c r="A477" s="19">
        <v>0.33333333333333331</v>
      </c>
      <c r="B477" s="18">
        <v>64.694545454545448</v>
      </c>
      <c r="C477" s="18">
        <v>66.2</v>
      </c>
      <c r="D477" s="18">
        <v>62.6</v>
      </c>
      <c r="E477" s="18">
        <v>71.98</v>
      </c>
    </row>
    <row r="478" spans="1:5" x14ac:dyDescent="0.25">
      <c r="A478" s="19">
        <v>0.375</v>
      </c>
      <c r="B478" s="18">
        <v>68.108000000000004</v>
      </c>
      <c r="C478" s="18">
        <v>69.8</v>
      </c>
      <c r="D478" s="18">
        <v>66.2</v>
      </c>
      <c r="E478" s="18">
        <v>63.868000000000009</v>
      </c>
    </row>
    <row r="479" spans="1:5" x14ac:dyDescent="0.25">
      <c r="A479" s="19">
        <v>0.41666666666666669</v>
      </c>
      <c r="B479" s="18">
        <v>70.978181818181824</v>
      </c>
      <c r="C479" s="18">
        <v>71.959999999999994</v>
      </c>
      <c r="D479" s="18">
        <v>69.8</v>
      </c>
      <c r="E479" s="18">
        <v>55.82181818181818</v>
      </c>
    </row>
    <row r="480" spans="1:5" x14ac:dyDescent="0.25">
      <c r="A480" s="19">
        <v>0.45833333333333331</v>
      </c>
      <c r="B480" s="18">
        <v>73.710909090909098</v>
      </c>
      <c r="C480" s="18">
        <v>75.2</v>
      </c>
      <c r="D480" s="18">
        <v>71.599999999999994</v>
      </c>
      <c r="E480" s="18">
        <v>51.56818181818182</v>
      </c>
    </row>
    <row r="481" spans="1:6" x14ac:dyDescent="0.25">
      <c r="A481" s="19">
        <v>0.5</v>
      </c>
      <c r="B481" s="18">
        <v>76.7709090909091</v>
      </c>
      <c r="C481" s="18">
        <v>78.8</v>
      </c>
      <c r="D481" s="18">
        <v>75.2</v>
      </c>
      <c r="E481" s="18">
        <v>46.020909090909093</v>
      </c>
    </row>
    <row r="482" spans="1:6" x14ac:dyDescent="0.25">
      <c r="A482" s="19">
        <v>0.54166666666666663</v>
      </c>
      <c r="B482" s="18">
        <v>79.241818181818175</v>
      </c>
      <c r="C482" s="18">
        <v>80.599999999999994</v>
      </c>
      <c r="D482" s="18">
        <v>77</v>
      </c>
      <c r="E482" s="18">
        <v>42.541818181818186</v>
      </c>
    </row>
    <row r="483" spans="1:6" x14ac:dyDescent="0.25">
      <c r="A483" s="19">
        <v>0.58333333333333337</v>
      </c>
      <c r="B483" s="18">
        <v>80.141818181818181</v>
      </c>
      <c r="C483" s="18">
        <v>80.959999999999994</v>
      </c>
      <c r="D483" s="18">
        <v>78.8</v>
      </c>
      <c r="E483" s="18">
        <v>39.575454545454541</v>
      </c>
    </row>
    <row r="484" spans="1:6" x14ac:dyDescent="0.25">
      <c r="A484" s="19">
        <v>0.625</v>
      </c>
      <c r="B484" s="18">
        <v>80.63000000000001</v>
      </c>
      <c r="C484" s="18">
        <v>82.4</v>
      </c>
      <c r="D484" s="18">
        <v>78.8</v>
      </c>
      <c r="E484" s="18">
        <v>39.091666666666661</v>
      </c>
    </row>
    <row r="485" spans="1:6" x14ac:dyDescent="0.25">
      <c r="A485" s="19">
        <v>0.66666666666666663</v>
      </c>
      <c r="B485" s="18">
        <v>76.28</v>
      </c>
      <c r="C485" s="18">
        <v>80.599999999999994</v>
      </c>
      <c r="D485" s="18">
        <v>71.599999999999994</v>
      </c>
      <c r="E485" s="18">
        <v>48.119230769230775</v>
      </c>
      <c r="F485" s="10">
        <v>2E-3</v>
      </c>
    </row>
    <row r="486" spans="1:6" x14ac:dyDescent="0.25">
      <c r="A486" s="19">
        <v>0.70833333333333337</v>
      </c>
      <c r="B486" s="18">
        <v>68.539999999999978</v>
      </c>
      <c r="C486" s="18">
        <v>71.599999999999994</v>
      </c>
      <c r="D486" s="18">
        <v>64.400000000000006</v>
      </c>
      <c r="E486" s="18">
        <v>63.755000000000003</v>
      </c>
      <c r="F486" s="10">
        <v>7.1000000000000008E-2</v>
      </c>
    </row>
    <row r="487" spans="1:6" x14ac:dyDescent="0.25">
      <c r="A487" s="19">
        <v>0.75</v>
      </c>
      <c r="B487" s="18">
        <v>61.22</v>
      </c>
      <c r="C487" s="18">
        <v>62.6</v>
      </c>
      <c r="D487" s="18">
        <v>60.8</v>
      </c>
      <c r="E487" s="18">
        <v>80.381666666666675</v>
      </c>
      <c r="F487" s="10">
        <v>0.19999999999999998</v>
      </c>
    </row>
    <row r="488" spans="1:6" x14ac:dyDescent="0.25">
      <c r="A488" s="19">
        <v>0.79166666666666663</v>
      </c>
      <c r="B488" s="18">
        <v>61.798181818181824</v>
      </c>
      <c r="C488" s="18">
        <v>62.6</v>
      </c>
      <c r="D488" s="18">
        <v>60.8</v>
      </c>
      <c r="E488" s="18">
        <v>79.490000000000009</v>
      </c>
    </row>
    <row r="489" spans="1:6" x14ac:dyDescent="0.25">
      <c r="A489" s="19">
        <v>0.83333333333333337</v>
      </c>
      <c r="B489" s="18">
        <v>60.734545454545461</v>
      </c>
      <c r="C489" s="18">
        <v>60.8</v>
      </c>
      <c r="D489" s="18">
        <v>60.08</v>
      </c>
      <c r="E489" s="18">
        <v>82.745454545454535</v>
      </c>
    </row>
    <row r="490" spans="1:6" x14ac:dyDescent="0.25">
      <c r="A490" s="19">
        <v>0.875</v>
      </c>
      <c r="B490" s="18">
        <v>59.916363636363627</v>
      </c>
      <c r="C490" s="18">
        <v>60.8</v>
      </c>
      <c r="D490" s="18">
        <v>59</v>
      </c>
      <c r="E490" s="18">
        <v>81.429999999999993</v>
      </c>
    </row>
    <row r="491" spans="1:6" x14ac:dyDescent="0.25">
      <c r="A491" s="19">
        <v>0.91666666666666663</v>
      </c>
      <c r="B491" s="18">
        <v>60.489090909090912</v>
      </c>
      <c r="C491" s="18">
        <v>60.98</v>
      </c>
      <c r="D491" s="18">
        <v>59</v>
      </c>
      <c r="E491" s="18">
        <v>77.467272727272729</v>
      </c>
    </row>
    <row r="492" spans="1:6" x14ac:dyDescent="0.25">
      <c r="A492" s="19">
        <v>0.95833333333333337</v>
      </c>
      <c r="B492" s="18">
        <v>60.243636363636369</v>
      </c>
      <c r="C492" s="18">
        <v>60.8</v>
      </c>
      <c r="D492" s="18">
        <v>59</v>
      </c>
      <c r="E492" s="18">
        <v>75.375454545454531</v>
      </c>
    </row>
    <row r="493" spans="1:6" x14ac:dyDescent="0.25">
      <c r="A493" s="17">
        <v>45107</v>
      </c>
      <c r="B493" s="18"/>
      <c r="C493" s="18"/>
      <c r="D493" s="18"/>
      <c r="E493" s="18"/>
    </row>
    <row r="494" spans="1:6" x14ac:dyDescent="0.25">
      <c r="A494" s="19">
        <v>0</v>
      </c>
      <c r="B494" s="18">
        <v>56.737142857142842</v>
      </c>
      <c r="C494" s="18">
        <v>59</v>
      </c>
      <c r="D494" s="18">
        <v>55.04</v>
      </c>
      <c r="E494" s="18">
        <v>86.508571428571443</v>
      </c>
      <c r="F494" s="10">
        <v>0.40100000000000008</v>
      </c>
    </row>
    <row r="495" spans="1:6" x14ac:dyDescent="0.25">
      <c r="A495" s="19">
        <v>4.1666666666666664E-2</v>
      </c>
      <c r="B495" s="18">
        <v>53.397499999999994</v>
      </c>
      <c r="C495" s="18">
        <v>55.4</v>
      </c>
      <c r="D495" s="18">
        <v>51.8</v>
      </c>
      <c r="E495" s="18">
        <v>94.317499999999995</v>
      </c>
      <c r="F495" s="10">
        <v>2.4199999999999995</v>
      </c>
    </row>
    <row r="496" spans="1:6" x14ac:dyDescent="0.25">
      <c r="A496" s="19">
        <v>8.3333333333333329E-2</v>
      </c>
      <c r="B496" s="18">
        <v>52.024999999999999</v>
      </c>
      <c r="C496" s="18">
        <v>53.06</v>
      </c>
      <c r="D496" s="18">
        <v>51.8</v>
      </c>
      <c r="E496" s="18">
        <v>97.150833333333324</v>
      </c>
      <c r="F496" s="10">
        <v>0.35</v>
      </c>
    </row>
    <row r="497" spans="1:6" x14ac:dyDescent="0.25">
      <c r="A497" s="19">
        <v>0.125</v>
      </c>
      <c r="B497" s="18">
        <v>52.078181818181832</v>
      </c>
      <c r="C497" s="18">
        <v>53.6</v>
      </c>
      <c r="D497" s="18">
        <v>51.8</v>
      </c>
      <c r="E497" s="18">
        <v>99.064545454545453</v>
      </c>
    </row>
    <row r="498" spans="1:6" x14ac:dyDescent="0.25">
      <c r="A498" s="19">
        <v>0.16666666666666666</v>
      </c>
      <c r="B498" s="18">
        <v>53.651428571428575</v>
      </c>
      <c r="C498" s="18">
        <v>53.96</v>
      </c>
      <c r="D498" s="18">
        <v>53.6</v>
      </c>
      <c r="E498" s="18">
        <v>93.51428571428572</v>
      </c>
    </row>
    <row r="499" spans="1:6" x14ac:dyDescent="0.25">
      <c r="A499" s="19">
        <v>0.20833333333333334</v>
      </c>
      <c r="B499" s="18">
        <v>53.660000000000018</v>
      </c>
      <c r="C499" s="18">
        <v>53.96</v>
      </c>
      <c r="D499" s="18">
        <v>53.6</v>
      </c>
      <c r="E499" s="18">
        <v>93.5</v>
      </c>
    </row>
    <row r="500" spans="1:6" x14ac:dyDescent="0.25">
      <c r="A500" s="19">
        <v>0.25</v>
      </c>
      <c r="B500" s="18">
        <v>53.632727272727287</v>
      </c>
      <c r="C500" s="18">
        <v>53.96</v>
      </c>
      <c r="D500" s="18">
        <v>53.6</v>
      </c>
      <c r="E500" s="18">
        <v>94.127272727272739</v>
      </c>
    </row>
    <row r="501" spans="1:6" x14ac:dyDescent="0.25">
      <c r="A501" s="19">
        <v>0.29166666666666669</v>
      </c>
      <c r="B501" s="18">
        <v>56.610909090909082</v>
      </c>
      <c r="C501" s="18">
        <v>57.92</v>
      </c>
      <c r="D501" s="18">
        <v>55.4</v>
      </c>
      <c r="E501" s="18">
        <v>90.336363636363629</v>
      </c>
    </row>
    <row r="502" spans="1:6" x14ac:dyDescent="0.25">
      <c r="A502" s="19">
        <v>0.33333333333333331</v>
      </c>
      <c r="B502" s="18">
        <v>60.260000000000012</v>
      </c>
      <c r="C502" s="18">
        <v>62.6</v>
      </c>
      <c r="D502" s="18">
        <v>57.2</v>
      </c>
      <c r="E502" s="18">
        <v>78.653636363636366</v>
      </c>
    </row>
    <row r="503" spans="1:6" x14ac:dyDescent="0.25">
      <c r="A503" s="19">
        <v>0.375</v>
      </c>
      <c r="B503" s="18">
        <v>63.385454545454543</v>
      </c>
      <c r="C503" s="18">
        <v>64.400000000000006</v>
      </c>
      <c r="D503" s="18">
        <v>60.8</v>
      </c>
      <c r="E503" s="18">
        <v>69.547272727272727</v>
      </c>
    </row>
    <row r="504" spans="1:6" x14ac:dyDescent="0.25">
      <c r="A504" s="19">
        <v>0.41666666666666669</v>
      </c>
      <c r="B504" s="18">
        <v>64.189999999999984</v>
      </c>
      <c r="C504" s="18">
        <v>64.400000000000006</v>
      </c>
      <c r="D504" s="18">
        <v>62.6</v>
      </c>
      <c r="E504" s="18">
        <v>64.031666666666666</v>
      </c>
    </row>
    <row r="505" spans="1:6" x14ac:dyDescent="0.25">
      <c r="A505" s="19">
        <v>0.45833333333333331</v>
      </c>
      <c r="B505" s="18">
        <v>62.585000000000001</v>
      </c>
      <c r="C505" s="18">
        <v>64.400000000000006</v>
      </c>
      <c r="D505" s="18">
        <v>60.8</v>
      </c>
      <c r="E505" s="18">
        <v>50.064166666666665</v>
      </c>
      <c r="F505" s="10">
        <v>2E-3</v>
      </c>
    </row>
    <row r="506" spans="1:6" x14ac:dyDescent="0.25">
      <c r="A506" s="19">
        <v>0.5</v>
      </c>
      <c r="B506" s="18">
        <v>68.769090909090906</v>
      </c>
      <c r="C506" s="18">
        <v>71.599999999999994</v>
      </c>
      <c r="D506" s="18">
        <v>64.400000000000006</v>
      </c>
      <c r="E506" s="18">
        <v>43.534545454545452</v>
      </c>
    </row>
    <row r="507" spans="1:6" x14ac:dyDescent="0.25">
      <c r="A507" s="19">
        <v>0.54166666666666663</v>
      </c>
      <c r="B507" s="18">
        <v>68.900000000000006</v>
      </c>
      <c r="C507" s="18">
        <v>71.599999999999994</v>
      </c>
      <c r="D507" s="18">
        <v>68</v>
      </c>
      <c r="E507" s="18">
        <v>52.142999999999994</v>
      </c>
    </row>
    <row r="508" spans="1:6" x14ac:dyDescent="0.25">
      <c r="A508" s="19">
        <v>0.58333333333333337</v>
      </c>
      <c r="B508" s="18">
        <v>65.462000000000003</v>
      </c>
      <c r="C508" s="18">
        <v>69.8</v>
      </c>
      <c r="D508" s="18">
        <v>62.6</v>
      </c>
      <c r="E508" s="18">
        <v>68.956000000000017</v>
      </c>
    </row>
    <row r="509" spans="1:6" x14ac:dyDescent="0.25">
      <c r="A509" s="19">
        <v>0.625</v>
      </c>
      <c r="B509" s="18">
        <v>63.896000000000001</v>
      </c>
      <c r="C509" s="18">
        <v>66.2</v>
      </c>
      <c r="D509" s="18">
        <v>62.6</v>
      </c>
      <c r="E509" s="18">
        <v>66.368000000000009</v>
      </c>
    </row>
    <row r="510" spans="1:6" x14ac:dyDescent="0.25">
      <c r="A510" s="19">
        <v>0.66666666666666663</v>
      </c>
      <c r="B510" s="18">
        <v>62.632727272727287</v>
      </c>
      <c r="C510" s="18">
        <v>62.96</v>
      </c>
      <c r="D510" s="18">
        <v>62.6</v>
      </c>
      <c r="E510" s="18">
        <v>68.173636363636362</v>
      </c>
      <c r="F510" s="10">
        <v>1E-3</v>
      </c>
    </row>
    <row r="511" spans="1:6" x14ac:dyDescent="0.25">
      <c r="A511" s="19">
        <v>0.70833333333333337</v>
      </c>
      <c r="B511" s="18">
        <v>63.275000000000006</v>
      </c>
      <c r="C511" s="18">
        <v>64.400000000000006</v>
      </c>
      <c r="D511" s="18">
        <v>62.6</v>
      </c>
      <c r="E511" s="18">
        <v>69.671250000000015</v>
      </c>
    </row>
    <row r="512" spans="1:6" x14ac:dyDescent="0.25">
      <c r="A512" s="19">
        <v>0.75</v>
      </c>
      <c r="B512" s="18">
        <v>64.530909090909077</v>
      </c>
      <c r="C512" s="18">
        <v>66.2</v>
      </c>
      <c r="D512" s="18">
        <v>64.040000000000006</v>
      </c>
      <c r="E512" s="18">
        <v>62.464545454545444</v>
      </c>
    </row>
    <row r="513" spans="1:5" x14ac:dyDescent="0.25">
      <c r="A513" s="19">
        <v>0.79166666666666663</v>
      </c>
      <c r="B513" s="18">
        <v>64.61272727272727</v>
      </c>
      <c r="C513" s="18">
        <v>66.2</v>
      </c>
      <c r="D513" s="18">
        <v>64.400000000000006</v>
      </c>
      <c r="E513" s="18">
        <v>60.952727272727266</v>
      </c>
    </row>
    <row r="514" spans="1:5" x14ac:dyDescent="0.25">
      <c r="A514" s="19">
        <v>0.83333333333333337</v>
      </c>
      <c r="B514" s="18">
        <v>63.205454545454543</v>
      </c>
      <c r="C514" s="18">
        <v>64.400000000000006</v>
      </c>
      <c r="D514" s="18">
        <v>62.06</v>
      </c>
      <c r="E514" s="18">
        <v>62.404545454545456</v>
      </c>
    </row>
    <row r="515" spans="1:5" x14ac:dyDescent="0.25">
      <c r="A515" s="19">
        <v>0.875</v>
      </c>
      <c r="B515" s="18">
        <v>60.81636363636364</v>
      </c>
      <c r="C515" s="18">
        <v>60.98</v>
      </c>
      <c r="D515" s="18">
        <v>60.8</v>
      </c>
      <c r="E515" s="18">
        <v>73.36454545454545</v>
      </c>
    </row>
    <row r="516" spans="1:5" x14ac:dyDescent="0.25">
      <c r="A516" s="19">
        <v>0.91666666666666663</v>
      </c>
      <c r="B516" s="18">
        <v>60.309090909090905</v>
      </c>
      <c r="C516" s="18">
        <v>62.6</v>
      </c>
      <c r="D516" s="18">
        <v>59</v>
      </c>
      <c r="E516" s="18">
        <v>73.610909090909104</v>
      </c>
    </row>
    <row r="517" spans="1:5" x14ac:dyDescent="0.25">
      <c r="A517" s="19">
        <v>0.95833333333333337</v>
      </c>
      <c r="B517" s="18">
        <v>58.492727272727279</v>
      </c>
      <c r="C517" s="18">
        <v>60.8</v>
      </c>
      <c r="D517" s="18">
        <v>57.02</v>
      </c>
      <c r="E517" s="18">
        <v>78.324545454545444</v>
      </c>
    </row>
    <row r="518" spans="1:5" x14ac:dyDescent="0.25">
      <c r="A518" s="17">
        <v>45108</v>
      </c>
      <c r="B518" s="18"/>
      <c r="C518" s="18"/>
      <c r="D518" s="18"/>
      <c r="E518" s="18"/>
    </row>
    <row r="519" spans="1:5" x14ac:dyDescent="0.25">
      <c r="A519" s="19">
        <v>0</v>
      </c>
      <c r="B519" s="18">
        <v>57.674545454545452</v>
      </c>
      <c r="C519" s="18">
        <v>59</v>
      </c>
      <c r="D519" s="18">
        <v>57.02</v>
      </c>
      <c r="E519" s="18">
        <v>79.237272727272725</v>
      </c>
    </row>
    <row r="520" spans="1:5" x14ac:dyDescent="0.25">
      <c r="A520" s="19">
        <v>4.1666666666666664E-2</v>
      </c>
      <c r="B520" s="18">
        <v>55.203636363636356</v>
      </c>
      <c r="C520" s="18">
        <v>55.4</v>
      </c>
      <c r="D520" s="18">
        <v>53.6</v>
      </c>
      <c r="E520" s="18">
        <v>81.371818181818171</v>
      </c>
    </row>
    <row r="521" spans="1:5" x14ac:dyDescent="0.25">
      <c r="A521" s="19">
        <v>8.3333333333333329E-2</v>
      </c>
      <c r="B521" s="18">
        <v>53.796363636363644</v>
      </c>
      <c r="C521" s="18">
        <v>55.4</v>
      </c>
      <c r="D521" s="18">
        <v>53.6</v>
      </c>
      <c r="E521" s="18">
        <v>81.510909090909081</v>
      </c>
    </row>
    <row r="522" spans="1:5" x14ac:dyDescent="0.25">
      <c r="A522" s="19">
        <v>0.125</v>
      </c>
      <c r="B522" s="18">
        <v>53.387272727272723</v>
      </c>
      <c r="C522" s="18">
        <v>55.4</v>
      </c>
      <c r="D522" s="18">
        <v>51.8</v>
      </c>
      <c r="E522" s="18">
        <v>82.522727272727266</v>
      </c>
    </row>
    <row r="523" spans="1:5" x14ac:dyDescent="0.25">
      <c r="A523" s="19">
        <v>0.16666666666666666</v>
      </c>
      <c r="B523" s="18">
        <v>51.898181818181818</v>
      </c>
      <c r="C523" s="18">
        <v>53.6</v>
      </c>
      <c r="D523" s="18">
        <v>50</v>
      </c>
      <c r="E523" s="18">
        <v>86.723636363636373</v>
      </c>
    </row>
    <row r="524" spans="1:5" x14ac:dyDescent="0.25">
      <c r="A524" s="19">
        <v>0.20833333333333334</v>
      </c>
      <c r="B524" s="18">
        <v>52.078181818181811</v>
      </c>
      <c r="C524" s="18">
        <v>53.6</v>
      </c>
      <c r="D524" s="18">
        <v>50</v>
      </c>
      <c r="E524" s="18">
        <v>82.440909090909088</v>
      </c>
    </row>
    <row r="525" spans="1:5" x14ac:dyDescent="0.25">
      <c r="A525" s="19">
        <v>0.25</v>
      </c>
      <c r="B525" s="18">
        <v>55.039999999999992</v>
      </c>
      <c r="C525" s="18">
        <v>57.2</v>
      </c>
      <c r="D525" s="18">
        <v>51.8</v>
      </c>
      <c r="E525" s="18">
        <v>74.701818181818197</v>
      </c>
    </row>
    <row r="526" spans="1:5" x14ac:dyDescent="0.25">
      <c r="A526" s="19">
        <v>0.29166666666666669</v>
      </c>
      <c r="B526" s="18">
        <v>59.378000000000007</v>
      </c>
      <c r="C526" s="18">
        <v>60.98</v>
      </c>
      <c r="D526" s="18">
        <v>55.4</v>
      </c>
      <c r="E526" s="18">
        <v>64.179000000000002</v>
      </c>
    </row>
    <row r="527" spans="1:5" x14ac:dyDescent="0.25">
      <c r="A527" s="19">
        <v>0.33333333333333331</v>
      </c>
      <c r="B527" s="18">
        <v>63.794545454545457</v>
      </c>
      <c r="C527" s="18">
        <v>64.94</v>
      </c>
      <c r="D527" s="18">
        <v>62.6</v>
      </c>
      <c r="E527" s="18">
        <v>51.048181818181838</v>
      </c>
    </row>
    <row r="528" spans="1:5" x14ac:dyDescent="0.25">
      <c r="A528" s="19">
        <v>0.375</v>
      </c>
      <c r="B528" s="18">
        <v>65.774545454545446</v>
      </c>
      <c r="C528" s="18">
        <v>68</v>
      </c>
      <c r="D528" s="18">
        <v>64.400000000000006</v>
      </c>
      <c r="E528" s="18">
        <v>46.422727272727279</v>
      </c>
    </row>
    <row r="529" spans="1:6" x14ac:dyDescent="0.25">
      <c r="A529" s="19">
        <v>0.41666666666666669</v>
      </c>
      <c r="B529" s="18">
        <v>69.325454545454534</v>
      </c>
      <c r="C529" s="18">
        <v>69.98</v>
      </c>
      <c r="D529" s="18">
        <v>68</v>
      </c>
      <c r="E529" s="18">
        <v>43.188181818181825</v>
      </c>
    </row>
    <row r="530" spans="1:6" x14ac:dyDescent="0.25">
      <c r="A530" s="19">
        <v>0.45833333333333331</v>
      </c>
      <c r="B530" s="18">
        <v>70.896363636363631</v>
      </c>
      <c r="C530" s="18">
        <v>71.599999999999994</v>
      </c>
      <c r="D530" s="18">
        <v>69.8</v>
      </c>
      <c r="E530" s="18">
        <v>39.557272727272739</v>
      </c>
    </row>
    <row r="531" spans="1:6" x14ac:dyDescent="0.25">
      <c r="A531" s="19">
        <v>0.5</v>
      </c>
      <c r="B531" s="18">
        <v>72.876363636363621</v>
      </c>
      <c r="C531" s="18">
        <v>73.400000000000006</v>
      </c>
      <c r="D531" s="18">
        <v>71.599999999999994</v>
      </c>
      <c r="E531" s="18">
        <v>37.587272727272733</v>
      </c>
    </row>
    <row r="532" spans="1:6" x14ac:dyDescent="0.25">
      <c r="A532" s="19">
        <v>0.54166666666666663</v>
      </c>
      <c r="B532" s="18">
        <v>74.038181818181812</v>
      </c>
      <c r="C532" s="18">
        <v>75.2</v>
      </c>
      <c r="D532" s="18">
        <v>73.400000000000006</v>
      </c>
      <c r="E532" s="18">
        <v>36.829090909090908</v>
      </c>
    </row>
    <row r="533" spans="1:6" x14ac:dyDescent="0.25">
      <c r="A533" s="19">
        <v>0.58333333333333337</v>
      </c>
      <c r="B533" s="18">
        <v>75.265454545454546</v>
      </c>
      <c r="C533" s="18">
        <v>75.92</v>
      </c>
      <c r="D533" s="18">
        <v>75.2</v>
      </c>
      <c r="E533" s="18">
        <v>36.22727272727272</v>
      </c>
    </row>
    <row r="534" spans="1:6" x14ac:dyDescent="0.25">
      <c r="A534" s="19">
        <v>0.625</v>
      </c>
      <c r="B534" s="18">
        <v>76.181818181818187</v>
      </c>
      <c r="C534" s="18">
        <v>77</v>
      </c>
      <c r="D534" s="18">
        <v>75.2</v>
      </c>
      <c r="E534" s="18">
        <v>37.290909090909089</v>
      </c>
    </row>
    <row r="535" spans="1:6" x14ac:dyDescent="0.25">
      <c r="A535" s="19">
        <v>0.66666666666666663</v>
      </c>
      <c r="B535" s="18">
        <v>76.836363636363643</v>
      </c>
      <c r="C535" s="18">
        <v>77</v>
      </c>
      <c r="D535" s="18">
        <v>75.2</v>
      </c>
      <c r="E535" s="18">
        <v>36.480000000000004</v>
      </c>
    </row>
    <row r="536" spans="1:6" x14ac:dyDescent="0.25">
      <c r="A536" s="19">
        <v>0.70833333333333337</v>
      </c>
      <c r="B536" s="18">
        <v>77.163636363636357</v>
      </c>
      <c r="C536" s="18">
        <v>78.8</v>
      </c>
      <c r="D536" s="18">
        <v>77</v>
      </c>
      <c r="E536" s="18">
        <v>36.087272727272733</v>
      </c>
    </row>
    <row r="537" spans="1:6" x14ac:dyDescent="0.25">
      <c r="A537" s="19">
        <v>0.75</v>
      </c>
      <c r="B537" s="18">
        <v>74.594545454545454</v>
      </c>
      <c r="C537" s="18">
        <v>77</v>
      </c>
      <c r="D537" s="18">
        <v>73.400000000000006</v>
      </c>
      <c r="E537" s="18">
        <v>37.872727272727282</v>
      </c>
    </row>
    <row r="538" spans="1:6" x14ac:dyDescent="0.25">
      <c r="A538" s="19">
        <v>0.79166666666666663</v>
      </c>
      <c r="B538" s="18">
        <v>71.06</v>
      </c>
      <c r="C538" s="18">
        <v>73.400000000000006</v>
      </c>
      <c r="D538" s="18">
        <v>66.2</v>
      </c>
      <c r="E538" s="18">
        <v>41.06727272727273</v>
      </c>
      <c r="F538" s="10">
        <v>1E-3</v>
      </c>
    </row>
    <row r="539" spans="1:6" x14ac:dyDescent="0.25">
      <c r="A539" s="19">
        <v>0.83333333333333337</v>
      </c>
      <c r="B539" s="18">
        <v>66.576363636363624</v>
      </c>
      <c r="C539" s="18">
        <v>69.8</v>
      </c>
      <c r="D539" s="18">
        <v>64.400000000000006</v>
      </c>
      <c r="E539" s="18">
        <v>56.143636363636368</v>
      </c>
    </row>
    <row r="540" spans="1:6" x14ac:dyDescent="0.25">
      <c r="A540" s="19">
        <v>0.875</v>
      </c>
      <c r="B540" s="18">
        <v>63.107272727272722</v>
      </c>
      <c r="C540" s="18">
        <v>64.400000000000006</v>
      </c>
      <c r="D540" s="18">
        <v>60.8</v>
      </c>
      <c r="E540" s="18">
        <v>62.444545454545455</v>
      </c>
    </row>
    <row r="541" spans="1:6" x14ac:dyDescent="0.25">
      <c r="A541" s="19">
        <v>0.91666666666666663</v>
      </c>
      <c r="B541" s="18">
        <v>62.141818181818188</v>
      </c>
      <c r="C541" s="18">
        <v>64.400000000000006</v>
      </c>
      <c r="D541" s="18">
        <v>59</v>
      </c>
      <c r="E541" s="18">
        <v>62.778181818181821</v>
      </c>
    </row>
    <row r="542" spans="1:6" x14ac:dyDescent="0.25">
      <c r="A542" s="19">
        <v>0.95833333333333337</v>
      </c>
      <c r="B542" s="18">
        <v>60.145454545454548</v>
      </c>
      <c r="C542" s="18">
        <v>60.8</v>
      </c>
      <c r="D542" s="18">
        <v>59</v>
      </c>
      <c r="E542" s="18">
        <v>64.659090909090892</v>
      </c>
    </row>
    <row r="543" spans="1:6" x14ac:dyDescent="0.25">
      <c r="A543" s="17">
        <v>45109</v>
      </c>
      <c r="B543" s="18"/>
      <c r="C543" s="18"/>
      <c r="D543" s="18"/>
      <c r="E543" s="18"/>
    </row>
    <row r="544" spans="1:6" x14ac:dyDescent="0.25">
      <c r="A544" s="19">
        <v>0</v>
      </c>
      <c r="B544" s="18">
        <v>60.81636363636364</v>
      </c>
      <c r="C544" s="18">
        <v>62.6</v>
      </c>
      <c r="D544" s="18">
        <v>59</v>
      </c>
      <c r="E544" s="18">
        <v>62.403636363636359</v>
      </c>
    </row>
    <row r="545" spans="1:5" x14ac:dyDescent="0.25">
      <c r="A545" s="19">
        <v>4.1666666666666664E-2</v>
      </c>
      <c r="B545" s="18">
        <v>58.836363636363643</v>
      </c>
      <c r="C545" s="18">
        <v>60.8</v>
      </c>
      <c r="D545" s="18">
        <v>57.2</v>
      </c>
      <c r="E545" s="18">
        <v>68.02</v>
      </c>
    </row>
    <row r="546" spans="1:5" x14ac:dyDescent="0.25">
      <c r="A546" s="19">
        <v>8.3333333333333329E-2</v>
      </c>
      <c r="B546" s="18">
        <v>59.163636363636357</v>
      </c>
      <c r="C546" s="18">
        <v>60.8</v>
      </c>
      <c r="D546" s="18">
        <v>57.2</v>
      </c>
      <c r="E546" s="18">
        <v>66.272727272727266</v>
      </c>
    </row>
    <row r="547" spans="1:5" x14ac:dyDescent="0.25">
      <c r="A547" s="19">
        <v>0.125</v>
      </c>
      <c r="B547" s="18">
        <v>56.349090909090904</v>
      </c>
      <c r="C547" s="18">
        <v>59</v>
      </c>
      <c r="D547" s="18">
        <v>55.04</v>
      </c>
      <c r="E547" s="18">
        <v>74.151818181818172</v>
      </c>
    </row>
    <row r="548" spans="1:5" x14ac:dyDescent="0.25">
      <c r="A548" s="19">
        <v>0.16666666666666666</v>
      </c>
      <c r="B548" s="18">
        <v>57.019999999999996</v>
      </c>
      <c r="C548" s="18">
        <v>59</v>
      </c>
      <c r="D548" s="18">
        <v>55.4</v>
      </c>
      <c r="E548" s="18">
        <v>70.331428571428575</v>
      </c>
    </row>
    <row r="549" spans="1:5" x14ac:dyDescent="0.25">
      <c r="A549" s="19">
        <v>0.20833333333333334</v>
      </c>
      <c r="B549" s="18">
        <v>56.709090909090904</v>
      </c>
      <c r="C549" s="18">
        <v>59</v>
      </c>
      <c r="D549" s="18">
        <v>55.4</v>
      </c>
      <c r="E549" s="18">
        <v>69.501818181818166</v>
      </c>
    </row>
    <row r="550" spans="1:5" x14ac:dyDescent="0.25">
      <c r="A550" s="19">
        <v>0.25</v>
      </c>
      <c r="B550" s="18">
        <v>59.523636363636363</v>
      </c>
      <c r="C550" s="18">
        <v>64.400000000000006</v>
      </c>
      <c r="D550" s="18">
        <v>55.4</v>
      </c>
      <c r="E550" s="18">
        <v>63.470909090909089</v>
      </c>
    </row>
    <row r="551" spans="1:5" x14ac:dyDescent="0.25">
      <c r="A551" s="19">
        <v>0.29166666666666669</v>
      </c>
      <c r="B551" s="18">
        <v>66.036363636363632</v>
      </c>
      <c r="C551" s="18">
        <v>68</v>
      </c>
      <c r="D551" s="18">
        <v>64.400000000000006</v>
      </c>
      <c r="E551" s="18">
        <v>49.927272727272722</v>
      </c>
    </row>
    <row r="552" spans="1:5" x14ac:dyDescent="0.25">
      <c r="A552" s="19">
        <v>0.33333333333333331</v>
      </c>
      <c r="B552" s="18">
        <v>70.241818181818189</v>
      </c>
      <c r="C552" s="18">
        <v>71.599999999999994</v>
      </c>
      <c r="D552" s="18">
        <v>68</v>
      </c>
      <c r="E552" s="18">
        <v>45.293636363636367</v>
      </c>
    </row>
    <row r="553" spans="1:5" x14ac:dyDescent="0.25">
      <c r="A553" s="19">
        <v>0.375</v>
      </c>
      <c r="B553" s="18">
        <v>74.283636363636361</v>
      </c>
      <c r="C553" s="18">
        <v>75.92</v>
      </c>
      <c r="D553" s="18">
        <v>71.599999999999994</v>
      </c>
      <c r="E553" s="18">
        <v>38.669999999999995</v>
      </c>
    </row>
    <row r="554" spans="1:5" x14ac:dyDescent="0.25">
      <c r="A554" s="19">
        <v>0.41666666666666669</v>
      </c>
      <c r="B554" s="18">
        <v>77.834545454545463</v>
      </c>
      <c r="C554" s="18">
        <v>78.98</v>
      </c>
      <c r="D554" s="18">
        <v>75.2</v>
      </c>
      <c r="E554" s="18">
        <v>34.131818181818183</v>
      </c>
    </row>
    <row r="555" spans="1:5" x14ac:dyDescent="0.25">
      <c r="A555" s="19">
        <v>0.45833333333333331</v>
      </c>
      <c r="B555" s="18">
        <v>79.814545454545453</v>
      </c>
      <c r="C555" s="18">
        <v>80.959999999999994</v>
      </c>
      <c r="D555" s="18">
        <v>78.8</v>
      </c>
      <c r="E555" s="18">
        <v>30.576363636363634</v>
      </c>
    </row>
    <row r="556" spans="1:5" x14ac:dyDescent="0.25">
      <c r="A556" s="19">
        <v>0.5</v>
      </c>
      <c r="B556" s="18">
        <v>80.63272727272728</v>
      </c>
      <c r="C556" s="18">
        <v>80.959999999999994</v>
      </c>
      <c r="D556" s="18">
        <v>80.599999999999994</v>
      </c>
      <c r="E556" s="18">
        <v>28.635454545454547</v>
      </c>
    </row>
    <row r="557" spans="1:5" x14ac:dyDescent="0.25">
      <c r="A557" s="19">
        <v>0.54166666666666663</v>
      </c>
      <c r="B557" s="18">
        <v>80.960000000000022</v>
      </c>
      <c r="C557" s="18">
        <v>82.4</v>
      </c>
      <c r="D557" s="18">
        <v>80.599999999999994</v>
      </c>
      <c r="E557" s="18">
        <v>29.491818181818179</v>
      </c>
    </row>
    <row r="558" spans="1:5" x14ac:dyDescent="0.25">
      <c r="A558" s="19">
        <v>0.58333333333333337</v>
      </c>
      <c r="B558" s="18">
        <v>81.38545454545455</v>
      </c>
      <c r="C558" s="18">
        <v>82.4</v>
      </c>
      <c r="D558" s="18">
        <v>80.599999999999994</v>
      </c>
      <c r="E558" s="18">
        <v>29.359090909090902</v>
      </c>
    </row>
    <row r="559" spans="1:5" x14ac:dyDescent="0.25">
      <c r="A559" s="19">
        <v>0.625</v>
      </c>
      <c r="B559" s="18">
        <v>81.549090909090921</v>
      </c>
      <c r="C559" s="18">
        <v>82.4</v>
      </c>
      <c r="D559" s="18">
        <v>80.599999999999994</v>
      </c>
      <c r="E559" s="18">
        <v>30.50363636363636</v>
      </c>
    </row>
    <row r="560" spans="1:5" x14ac:dyDescent="0.25">
      <c r="A560" s="19">
        <v>0.66666666666666663</v>
      </c>
      <c r="B560" s="18">
        <v>80.943636363636372</v>
      </c>
      <c r="C560" s="18">
        <v>82.4</v>
      </c>
      <c r="D560" s="18">
        <v>78.98</v>
      </c>
      <c r="E560" s="18">
        <v>29.852727272727261</v>
      </c>
    </row>
    <row r="561" spans="1:5" x14ac:dyDescent="0.25">
      <c r="A561" s="19">
        <v>0.70833333333333337</v>
      </c>
      <c r="B561" s="18">
        <v>80.796363636363651</v>
      </c>
      <c r="C561" s="18">
        <v>82.4</v>
      </c>
      <c r="D561" s="18">
        <v>80.599999999999994</v>
      </c>
      <c r="E561" s="18">
        <v>28.723636363636363</v>
      </c>
    </row>
    <row r="562" spans="1:5" x14ac:dyDescent="0.25">
      <c r="A562" s="19">
        <v>0.75</v>
      </c>
      <c r="B562" s="18">
        <v>80.550909090909101</v>
      </c>
      <c r="C562" s="18">
        <v>80.599999999999994</v>
      </c>
      <c r="D562" s="18">
        <v>80.06</v>
      </c>
      <c r="E562" s="18">
        <v>29.70363636363636</v>
      </c>
    </row>
    <row r="563" spans="1:5" x14ac:dyDescent="0.25">
      <c r="A563" s="19">
        <v>0.79166666666666663</v>
      </c>
      <c r="B563" s="18">
        <v>78.374545454545455</v>
      </c>
      <c r="C563" s="18">
        <v>80.599999999999994</v>
      </c>
      <c r="D563" s="18">
        <v>75.2</v>
      </c>
      <c r="E563" s="18">
        <v>33.297272727272727</v>
      </c>
    </row>
    <row r="564" spans="1:5" x14ac:dyDescent="0.25">
      <c r="A564" s="19">
        <v>0.83333333333333337</v>
      </c>
      <c r="B564" s="18">
        <v>72.598181818181828</v>
      </c>
      <c r="C564" s="18">
        <v>75.2</v>
      </c>
      <c r="D564" s="18">
        <v>69.98</v>
      </c>
      <c r="E564" s="18">
        <v>44.576363636363631</v>
      </c>
    </row>
    <row r="565" spans="1:5" x14ac:dyDescent="0.25">
      <c r="A565" s="19">
        <v>0.875</v>
      </c>
      <c r="B565" s="18">
        <v>71.289090909090916</v>
      </c>
      <c r="C565" s="18">
        <v>71.599999999999994</v>
      </c>
      <c r="D565" s="18">
        <v>69.8</v>
      </c>
      <c r="E565" s="18">
        <v>47.221818181818186</v>
      </c>
    </row>
    <row r="566" spans="1:5" x14ac:dyDescent="0.25">
      <c r="A566" s="19">
        <v>0.91666666666666663</v>
      </c>
      <c r="B566" s="18">
        <v>69.407272727272726</v>
      </c>
      <c r="C566" s="18">
        <v>69.8</v>
      </c>
      <c r="D566" s="18">
        <v>68</v>
      </c>
      <c r="E566" s="18">
        <v>47.892727272727264</v>
      </c>
    </row>
    <row r="567" spans="1:5" x14ac:dyDescent="0.25">
      <c r="A567" s="19">
        <v>0.95833333333333337</v>
      </c>
      <c r="B567" s="18">
        <v>66.265454545454546</v>
      </c>
      <c r="C567" s="18">
        <v>68</v>
      </c>
      <c r="D567" s="18">
        <v>64.400000000000006</v>
      </c>
      <c r="E567" s="18">
        <v>52.171818181818182</v>
      </c>
    </row>
    <row r="568" spans="1:5" x14ac:dyDescent="0.25">
      <c r="A568" s="17">
        <v>45110</v>
      </c>
      <c r="B568" s="18"/>
      <c r="C568" s="18"/>
      <c r="D568" s="18"/>
      <c r="E568" s="18"/>
    </row>
    <row r="569" spans="1:5" x14ac:dyDescent="0.25">
      <c r="A569" s="19">
        <v>0</v>
      </c>
      <c r="B569" s="18">
        <v>63.287272727272736</v>
      </c>
      <c r="C569" s="18">
        <v>66.2</v>
      </c>
      <c r="D569" s="18">
        <v>60.8</v>
      </c>
      <c r="E569" s="18">
        <v>60.07181818181818</v>
      </c>
    </row>
    <row r="570" spans="1:5" x14ac:dyDescent="0.25">
      <c r="A570" s="19">
        <v>4.1666666666666664E-2</v>
      </c>
      <c r="B570" s="18">
        <v>62.006000000000014</v>
      </c>
      <c r="C570" s="18">
        <v>64.400000000000006</v>
      </c>
      <c r="D570" s="18">
        <v>57.2</v>
      </c>
      <c r="E570" s="18">
        <v>61.358000000000004</v>
      </c>
    </row>
    <row r="571" spans="1:5" x14ac:dyDescent="0.25">
      <c r="A571" s="19">
        <v>8.3333333333333329E-2</v>
      </c>
      <c r="B571" s="18">
        <v>59.883636363636356</v>
      </c>
      <c r="C571" s="18">
        <v>64.400000000000006</v>
      </c>
      <c r="D571" s="18">
        <v>55.4</v>
      </c>
      <c r="E571" s="18">
        <v>66.36454545454545</v>
      </c>
    </row>
    <row r="572" spans="1:5" x14ac:dyDescent="0.25">
      <c r="A572" s="19">
        <v>0.125</v>
      </c>
      <c r="B572" s="18">
        <v>57.347272727272724</v>
      </c>
      <c r="C572" s="18">
        <v>59</v>
      </c>
      <c r="D572" s="18">
        <v>55.4</v>
      </c>
      <c r="E572" s="18">
        <v>71.470909090909103</v>
      </c>
    </row>
    <row r="573" spans="1:5" x14ac:dyDescent="0.25">
      <c r="A573" s="19">
        <v>0.16666666666666666</v>
      </c>
      <c r="B573" s="18">
        <v>56.569999999999993</v>
      </c>
      <c r="C573" s="18">
        <v>57.2</v>
      </c>
      <c r="D573" s="18">
        <v>55.4</v>
      </c>
      <c r="E573" s="18">
        <v>71.415000000000006</v>
      </c>
    </row>
    <row r="574" spans="1:5" x14ac:dyDescent="0.25">
      <c r="A574" s="19">
        <v>0.20833333333333334</v>
      </c>
      <c r="B574" s="18">
        <v>57.18363636363636</v>
      </c>
      <c r="C574" s="18">
        <v>59</v>
      </c>
      <c r="D574" s="18">
        <v>55.4</v>
      </c>
      <c r="E574" s="18">
        <v>67.190909090909088</v>
      </c>
    </row>
    <row r="575" spans="1:5" x14ac:dyDescent="0.25">
      <c r="A575" s="19">
        <v>0.25</v>
      </c>
      <c r="B575" s="18">
        <v>60.763999999999996</v>
      </c>
      <c r="C575" s="18">
        <v>64.400000000000006</v>
      </c>
      <c r="D575" s="18">
        <v>55.4</v>
      </c>
      <c r="E575" s="18">
        <v>59.608999999999995</v>
      </c>
    </row>
    <row r="576" spans="1:5" x14ac:dyDescent="0.25">
      <c r="A576" s="19">
        <v>0.29166666666666669</v>
      </c>
      <c r="B576" s="18">
        <v>66.2</v>
      </c>
      <c r="C576" s="18">
        <v>68</v>
      </c>
      <c r="D576" s="18">
        <v>64.400000000000006</v>
      </c>
      <c r="E576" s="18">
        <v>48.56727272727273</v>
      </c>
    </row>
    <row r="577" spans="1:6" x14ac:dyDescent="0.25">
      <c r="A577" s="19">
        <v>0.33333333333333331</v>
      </c>
      <c r="B577" s="18">
        <v>70.814545454545467</v>
      </c>
      <c r="C577" s="18">
        <v>71.959999999999994</v>
      </c>
      <c r="D577" s="18">
        <v>68</v>
      </c>
      <c r="E577" s="18">
        <v>40.597272727272724</v>
      </c>
    </row>
    <row r="578" spans="1:6" x14ac:dyDescent="0.25">
      <c r="A578" s="19">
        <v>0.375</v>
      </c>
      <c r="B578" s="18">
        <v>74.61090909090909</v>
      </c>
      <c r="C578" s="18">
        <v>75.92</v>
      </c>
      <c r="D578" s="18">
        <v>73.400000000000006</v>
      </c>
      <c r="E578" s="18">
        <v>33.011818181818178</v>
      </c>
    </row>
    <row r="579" spans="1:6" x14ac:dyDescent="0.25">
      <c r="A579" s="19">
        <v>0.41666666666666669</v>
      </c>
      <c r="B579" s="18">
        <v>79.323636363636382</v>
      </c>
      <c r="C579" s="18">
        <v>80.959999999999994</v>
      </c>
      <c r="D579" s="18">
        <v>77</v>
      </c>
      <c r="E579" s="18">
        <v>26.440909090909091</v>
      </c>
    </row>
    <row r="580" spans="1:6" x14ac:dyDescent="0.25">
      <c r="A580" s="19">
        <v>0.45833333333333331</v>
      </c>
      <c r="B580" s="18">
        <v>81.467272727272714</v>
      </c>
      <c r="C580" s="18">
        <v>82.94</v>
      </c>
      <c r="D580" s="18">
        <v>80.599999999999994</v>
      </c>
      <c r="E580" s="18">
        <v>21.869090909090911</v>
      </c>
    </row>
    <row r="581" spans="1:6" x14ac:dyDescent="0.25">
      <c r="A581" s="19">
        <v>0.5</v>
      </c>
      <c r="B581" s="18">
        <v>82.449090909090899</v>
      </c>
      <c r="C581" s="18">
        <v>82.94</v>
      </c>
      <c r="D581" s="18">
        <v>82.4</v>
      </c>
      <c r="E581" s="18">
        <v>21.189999999999998</v>
      </c>
    </row>
    <row r="582" spans="1:6" x14ac:dyDescent="0.25">
      <c r="A582" s="19">
        <v>0.54166666666666663</v>
      </c>
      <c r="B582" s="18">
        <v>83.038181818181812</v>
      </c>
      <c r="C582" s="18">
        <v>84.2</v>
      </c>
      <c r="D582" s="18">
        <v>82.4</v>
      </c>
      <c r="E582" s="18">
        <v>21.550909090909087</v>
      </c>
    </row>
    <row r="583" spans="1:6" x14ac:dyDescent="0.25">
      <c r="A583" s="19">
        <v>0.58333333333333337</v>
      </c>
      <c r="B583" s="18">
        <v>84.265454545454546</v>
      </c>
      <c r="C583" s="18">
        <v>84.92</v>
      </c>
      <c r="D583" s="18">
        <v>84.2</v>
      </c>
      <c r="E583" s="18">
        <v>20.448181818181819</v>
      </c>
    </row>
    <row r="584" spans="1:6" x14ac:dyDescent="0.25">
      <c r="A584" s="19">
        <v>0.625</v>
      </c>
      <c r="B584" s="18">
        <v>84.265454545454546</v>
      </c>
      <c r="C584" s="18">
        <v>84.92</v>
      </c>
      <c r="D584" s="18">
        <v>84.2</v>
      </c>
      <c r="E584" s="18">
        <v>21.254545454545454</v>
      </c>
    </row>
    <row r="585" spans="1:6" x14ac:dyDescent="0.25">
      <c r="A585" s="19">
        <v>0.66666666666666663</v>
      </c>
      <c r="B585" s="18">
        <v>84.183636363636381</v>
      </c>
      <c r="C585" s="18">
        <v>84.2</v>
      </c>
      <c r="D585" s="18">
        <v>84.02</v>
      </c>
      <c r="E585" s="18">
        <v>21.865454545454547</v>
      </c>
    </row>
    <row r="586" spans="1:6" x14ac:dyDescent="0.25">
      <c r="A586" s="19">
        <v>0.70833333333333337</v>
      </c>
      <c r="B586" s="18">
        <v>84.183636363636381</v>
      </c>
      <c r="C586" s="18">
        <v>84.2</v>
      </c>
      <c r="D586" s="18">
        <v>84.02</v>
      </c>
      <c r="E586" s="18">
        <v>22.790909090909093</v>
      </c>
    </row>
    <row r="587" spans="1:6" x14ac:dyDescent="0.25">
      <c r="A587" s="19">
        <v>0.75</v>
      </c>
      <c r="B587" s="18">
        <v>82.694545454545448</v>
      </c>
      <c r="C587" s="18">
        <v>84.2</v>
      </c>
      <c r="D587" s="18">
        <v>82.04</v>
      </c>
      <c r="E587" s="18">
        <v>24.729999999999997</v>
      </c>
    </row>
    <row r="588" spans="1:6" x14ac:dyDescent="0.25">
      <c r="A588" s="19">
        <v>0.79166666666666663</v>
      </c>
      <c r="B588" s="18">
        <v>79.716363636363653</v>
      </c>
      <c r="C588" s="18">
        <v>82.4</v>
      </c>
      <c r="D588" s="18">
        <v>78.08</v>
      </c>
      <c r="E588" s="18">
        <v>27.732727272727274</v>
      </c>
    </row>
    <row r="589" spans="1:6" x14ac:dyDescent="0.25">
      <c r="A589" s="19">
        <v>0.83333333333333337</v>
      </c>
      <c r="B589" s="18">
        <v>76.564999999999998</v>
      </c>
      <c r="C589" s="18">
        <v>78.98</v>
      </c>
      <c r="D589" s="18">
        <v>73.400000000000006</v>
      </c>
      <c r="E589" s="18">
        <v>34.857500000000002</v>
      </c>
      <c r="F589" s="10">
        <v>1E-3</v>
      </c>
    </row>
    <row r="590" spans="1:6" x14ac:dyDescent="0.25">
      <c r="A590" s="19">
        <v>0.875</v>
      </c>
      <c r="B590" s="18">
        <v>68.784285714285701</v>
      </c>
      <c r="C590" s="18">
        <v>71.599999999999994</v>
      </c>
      <c r="D590" s="18">
        <v>66.2</v>
      </c>
      <c r="E590" s="18">
        <v>51.38214285714286</v>
      </c>
      <c r="F590" s="10">
        <v>4.0000000000000001E-3</v>
      </c>
    </row>
    <row r="591" spans="1:6" x14ac:dyDescent="0.25">
      <c r="A591" s="19">
        <v>0.91666666666666663</v>
      </c>
      <c r="B591" s="18">
        <v>69.505454545454555</v>
      </c>
      <c r="C591" s="18">
        <v>71.959999999999994</v>
      </c>
      <c r="D591" s="18">
        <v>64.400000000000006</v>
      </c>
      <c r="E591" s="18">
        <v>48.047272727272727</v>
      </c>
      <c r="F591" s="10">
        <v>1E-3</v>
      </c>
    </row>
    <row r="592" spans="1:6" x14ac:dyDescent="0.25">
      <c r="A592" s="19">
        <v>0.95833333333333337</v>
      </c>
      <c r="B592" s="18">
        <v>67.656363636363636</v>
      </c>
      <c r="C592" s="18">
        <v>71.599999999999994</v>
      </c>
      <c r="D592" s="18">
        <v>66.02</v>
      </c>
      <c r="E592" s="18">
        <v>48.790000000000006</v>
      </c>
    </row>
    <row r="593" spans="1:6" x14ac:dyDescent="0.25">
      <c r="A593" s="17">
        <v>45111</v>
      </c>
      <c r="B593" s="18"/>
      <c r="C593" s="18"/>
      <c r="D593" s="18"/>
      <c r="E593" s="18"/>
    </row>
    <row r="594" spans="1:6" x14ac:dyDescent="0.25">
      <c r="A594" s="19">
        <v>0</v>
      </c>
      <c r="B594" s="18">
        <v>64.449090909090899</v>
      </c>
      <c r="C594" s="18">
        <v>64.94</v>
      </c>
      <c r="D594" s="18">
        <v>64.400000000000006</v>
      </c>
      <c r="E594" s="18">
        <v>56.767272727272733</v>
      </c>
    </row>
    <row r="595" spans="1:6" x14ac:dyDescent="0.25">
      <c r="A595" s="19">
        <v>4.1666666666666664E-2</v>
      </c>
      <c r="B595" s="18">
        <v>62.796363636363623</v>
      </c>
      <c r="C595" s="18">
        <v>64.400000000000006</v>
      </c>
      <c r="D595" s="18">
        <v>60.8</v>
      </c>
      <c r="E595" s="18">
        <v>59.890909090909098</v>
      </c>
    </row>
    <row r="596" spans="1:6" x14ac:dyDescent="0.25">
      <c r="A596" s="19">
        <v>8.3333333333333329E-2</v>
      </c>
      <c r="B596" s="18">
        <v>61.732727272727267</v>
      </c>
      <c r="C596" s="18">
        <v>62.6</v>
      </c>
      <c r="D596" s="18">
        <v>59</v>
      </c>
      <c r="E596" s="18">
        <v>63.207272727272724</v>
      </c>
    </row>
    <row r="597" spans="1:6" x14ac:dyDescent="0.25">
      <c r="A597" s="19">
        <v>0.125</v>
      </c>
      <c r="B597" s="18">
        <v>60.57090909090909</v>
      </c>
      <c r="C597" s="18">
        <v>60.8</v>
      </c>
      <c r="D597" s="18">
        <v>59</v>
      </c>
      <c r="E597" s="18">
        <v>61.158181818181816</v>
      </c>
    </row>
    <row r="598" spans="1:6" x14ac:dyDescent="0.25">
      <c r="A598" s="19">
        <v>0.16666666666666666</v>
      </c>
      <c r="B598" s="18">
        <v>59.81818181818182</v>
      </c>
      <c r="C598" s="18">
        <v>60.8</v>
      </c>
      <c r="D598" s="18">
        <v>57.2</v>
      </c>
      <c r="E598" s="18">
        <v>60.090909090909093</v>
      </c>
    </row>
    <row r="599" spans="1:6" x14ac:dyDescent="0.25">
      <c r="A599" s="19">
        <v>0.20833333333333334</v>
      </c>
      <c r="B599" s="18">
        <v>59.916363636363641</v>
      </c>
      <c r="C599" s="18">
        <v>60.8</v>
      </c>
      <c r="D599" s="18">
        <v>57.2</v>
      </c>
      <c r="E599" s="18">
        <v>59.660909090909087</v>
      </c>
    </row>
    <row r="600" spans="1:6" x14ac:dyDescent="0.25">
      <c r="A600" s="19">
        <v>0.25</v>
      </c>
      <c r="B600" s="18">
        <v>61.88</v>
      </c>
      <c r="C600" s="18">
        <v>62.96</v>
      </c>
      <c r="D600" s="18">
        <v>60.8</v>
      </c>
      <c r="E600" s="18">
        <v>58.758571428571429</v>
      </c>
    </row>
    <row r="601" spans="1:6" x14ac:dyDescent="0.25">
      <c r="A601" s="19">
        <v>0.29166666666666669</v>
      </c>
      <c r="B601" s="18">
        <v>66.2</v>
      </c>
      <c r="C601" s="18">
        <v>68</v>
      </c>
      <c r="D601" s="18">
        <v>62.6</v>
      </c>
      <c r="E601" s="18">
        <v>57.223636363636366</v>
      </c>
    </row>
    <row r="602" spans="1:6" x14ac:dyDescent="0.25">
      <c r="A602" s="19">
        <v>0.33333333333333331</v>
      </c>
      <c r="B602" s="18">
        <v>69.898181818181811</v>
      </c>
      <c r="C602" s="18">
        <v>71.599999999999994</v>
      </c>
      <c r="D602" s="18">
        <v>68</v>
      </c>
      <c r="E602" s="18">
        <v>51.335454545454539</v>
      </c>
    </row>
    <row r="603" spans="1:6" x14ac:dyDescent="0.25">
      <c r="A603" s="19">
        <v>0.375</v>
      </c>
      <c r="B603" s="18">
        <v>72.221818181818193</v>
      </c>
      <c r="C603" s="18">
        <v>73.400000000000006</v>
      </c>
      <c r="D603" s="18">
        <v>71.599999999999994</v>
      </c>
      <c r="E603" s="18">
        <v>42.584545454545456</v>
      </c>
    </row>
    <row r="604" spans="1:6" x14ac:dyDescent="0.25">
      <c r="A604" s="19">
        <v>0.41666666666666669</v>
      </c>
      <c r="B604" s="18">
        <v>74.430909090909097</v>
      </c>
      <c r="C604" s="18">
        <v>75.2</v>
      </c>
      <c r="D604" s="18">
        <v>73.400000000000006</v>
      </c>
      <c r="E604" s="18">
        <v>42.24454545454546</v>
      </c>
    </row>
    <row r="605" spans="1:6" x14ac:dyDescent="0.25">
      <c r="A605" s="19">
        <v>0.45833333333333331</v>
      </c>
      <c r="B605" s="18">
        <v>72.778181818181807</v>
      </c>
      <c r="C605" s="18">
        <v>73.400000000000006</v>
      </c>
      <c r="D605" s="18">
        <v>71.599999999999994</v>
      </c>
      <c r="E605" s="18">
        <v>48.25</v>
      </c>
    </row>
    <row r="606" spans="1:6" x14ac:dyDescent="0.25">
      <c r="A606" s="19">
        <v>0.5</v>
      </c>
      <c r="B606" s="18">
        <v>72.260000000000005</v>
      </c>
      <c r="C606" s="18">
        <v>73.400000000000006</v>
      </c>
      <c r="D606" s="18">
        <v>71.06</v>
      </c>
      <c r="E606" s="18">
        <v>46.885833333333331</v>
      </c>
    </row>
    <row r="607" spans="1:6" x14ac:dyDescent="0.25">
      <c r="A607" s="19">
        <v>0.54166666666666663</v>
      </c>
      <c r="B607" s="18">
        <v>69.124999999999986</v>
      </c>
      <c r="C607" s="18">
        <v>71.599999999999994</v>
      </c>
      <c r="D607" s="18">
        <v>66.2</v>
      </c>
      <c r="E607" s="18">
        <v>57.245000000000005</v>
      </c>
      <c r="F607" s="10">
        <v>0.19999999999999998</v>
      </c>
    </row>
    <row r="608" spans="1:6" x14ac:dyDescent="0.25">
      <c r="A608" s="19">
        <v>0.58333333333333337</v>
      </c>
      <c r="B608" s="18">
        <v>73.22</v>
      </c>
      <c r="C608" s="18">
        <v>75.2</v>
      </c>
      <c r="D608" s="18">
        <v>71.599999999999994</v>
      </c>
      <c r="E608" s="18">
        <v>49.346363636363641</v>
      </c>
    </row>
    <row r="609" spans="1:6" x14ac:dyDescent="0.25">
      <c r="A609" s="19">
        <v>0.625</v>
      </c>
      <c r="B609" s="18">
        <v>74.692727272727268</v>
      </c>
      <c r="C609" s="18">
        <v>75.2</v>
      </c>
      <c r="D609" s="18">
        <v>73.400000000000006</v>
      </c>
      <c r="E609" s="18">
        <v>44.343636363636371</v>
      </c>
    </row>
    <row r="610" spans="1:6" x14ac:dyDescent="0.25">
      <c r="A610" s="19">
        <v>0.66666666666666663</v>
      </c>
      <c r="B610" s="18">
        <v>74.021818181818176</v>
      </c>
      <c r="C610" s="18">
        <v>75.2</v>
      </c>
      <c r="D610" s="18">
        <v>73.040000000000006</v>
      </c>
      <c r="E610" s="18">
        <v>47.848181818181821</v>
      </c>
    </row>
    <row r="611" spans="1:6" x14ac:dyDescent="0.25">
      <c r="A611" s="19">
        <v>0.70833333333333337</v>
      </c>
      <c r="B611" s="18">
        <v>74.103636363636369</v>
      </c>
      <c r="C611" s="18">
        <v>75.2</v>
      </c>
      <c r="D611" s="18">
        <v>73.400000000000006</v>
      </c>
      <c r="E611" s="18">
        <v>47.06545454545455</v>
      </c>
    </row>
    <row r="612" spans="1:6" x14ac:dyDescent="0.25">
      <c r="A612" s="19">
        <v>0.75</v>
      </c>
      <c r="B612" s="18">
        <v>72.205454545454543</v>
      </c>
      <c r="C612" s="18">
        <v>73.400000000000006</v>
      </c>
      <c r="D612" s="18">
        <v>71.06</v>
      </c>
      <c r="E612" s="18">
        <v>46.986363636363627</v>
      </c>
    </row>
    <row r="613" spans="1:6" x14ac:dyDescent="0.25">
      <c r="A613" s="19">
        <v>0.79166666666666663</v>
      </c>
      <c r="B613" s="18">
        <v>69.004999999999995</v>
      </c>
      <c r="C613" s="18">
        <v>71.599999999999994</v>
      </c>
      <c r="D613" s="18">
        <v>66.2</v>
      </c>
      <c r="E613" s="18">
        <v>58.320833333333347</v>
      </c>
      <c r="F613" s="10">
        <v>6.1000000000000006E-2</v>
      </c>
    </row>
    <row r="614" spans="1:6" x14ac:dyDescent="0.25">
      <c r="A614" s="19">
        <v>0.83333333333333337</v>
      </c>
      <c r="B614" s="18">
        <v>60.800000000000004</v>
      </c>
      <c r="C614" s="18">
        <v>66.2</v>
      </c>
      <c r="D614" s="18">
        <v>55.4</v>
      </c>
      <c r="E614" s="18">
        <v>84.01</v>
      </c>
      <c r="F614" s="10">
        <v>2E-3</v>
      </c>
    </row>
    <row r="615" spans="1:6" x14ac:dyDescent="0.25">
      <c r="A615" s="19">
        <v>0.875</v>
      </c>
      <c r="B615" s="18">
        <v>57.16142857142858</v>
      </c>
      <c r="C615" s="18">
        <v>57.2</v>
      </c>
      <c r="D615" s="18">
        <v>57.02</v>
      </c>
      <c r="E615" s="18">
        <v>92.257142857142867</v>
      </c>
    </row>
    <row r="616" spans="1:6" x14ac:dyDescent="0.25">
      <c r="A616" s="19">
        <v>0.91666666666666663</v>
      </c>
      <c r="B616" s="18">
        <v>57.185000000000002</v>
      </c>
      <c r="C616" s="18">
        <v>57.2</v>
      </c>
      <c r="D616" s="18">
        <v>57.02</v>
      </c>
      <c r="E616" s="18">
        <v>96.325000000000003</v>
      </c>
      <c r="F616" s="10">
        <v>0.5</v>
      </c>
    </row>
    <row r="617" spans="1:6" x14ac:dyDescent="0.25">
      <c r="A617" s="19">
        <v>0.95833333333333337</v>
      </c>
      <c r="B617" s="18">
        <v>55.7</v>
      </c>
      <c r="C617" s="18">
        <v>57.2</v>
      </c>
      <c r="D617" s="18">
        <v>55.4</v>
      </c>
      <c r="E617" s="18">
        <v>99.152000000000001</v>
      </c>
      <c r="F617" s="10">
        <v>0.13999999999999999</v>
      </c>
    </row>
    <row r="618" spans="1:6" x14ac:dyDescent="0.25">
      <c r="A618" s="17">
        <v>45112</v>
      </c>
      <c r="B618" s="18"/>
      <c r="C618" s="18"/>
      <c r="D618" s="18"/>
      <c r="E618" s="18"/>
    </row>
    <row r="619" spans="1:6" x14ac:dyDescent="0.25">
      <c r="A619" s="19">
        <v>0</v>
      </c>
      <c r="B619" s="18">
        <v>52.769230769230759</v>
      </c>
      <c r="C619" s="18">
        <v>55.4</v>
      </c>
      <c r="D619" s="18">
        <v>51.8</v>
      </c>
      <c r="E619" s="18">
        <v>99.611000000000004</v>
      </c>
      <c r="F619" s="10">
        <v>4.01</v>
      </c>
    </row>
    <row r="620" spans="1:6" x14ac:dyDescent="0.25">
      <c r="A620" s="19">
        <v>4.1666666666666664E-2</v>
      </c>
      <c r="B620" s="18">
        <v>51.980000000000004</v>
      </c>
      <c r="C620" s="18">
        <v>53.06</v>
      </c>
      <c r="D620" s="18">
        <v>51.8</v>
      </c>
      <c r="E620" s="18">
        <v>99.444285714285712</v>
      </c>
      <c r="F620" s="10">
        <v>1E-3</v>
      </c>
    </row>
    <row r="621" spans="1:6" x14ac:dyDescent="0.25">
      <c r="A621" s="19">
        <v>8.3333333333333329E-2</v>
      </c>
      <c r="B621" s="18">
        <v>52.078181818181832</v>
      </c>
      <c r="C621" s="18">
        <v>53.6</v>
      </c>
      <c r="D621" s="18">
        <v>51.8</v>
      </c>
      <c r="E621" s="18">
        <v>99.064545454545453</v>
      </c>
    </row>
    <row r="622" spans="1:6" x14ac:dyDescent="0.25">
      <c r="A622" s="19">
        <v>0.125</v>
      </c>
      <c r="B622" s="18">
        <v>53.469090909090916</v>
      </c>
      <c r="C622" s="18">
        <v>53.96</v>
      </c>
      <c r="D622" s="18">
        <v>51.8</v>
      </c>
      <c r="E622" s="18">
        <v>94.127272727272739</v>
      </c>
      <c r="F622" s="10">
        <v>1E-3</v>
      </c>
    </row>
    <row r="623" spans="1:6" x14ac:dyDescent="0.25">
      <c r="A623" s="19">
        <v>0.16666666666666666</v>
      </c>
      <c r="B623" s="18">
        <v>51.980000000000004</v>
      </c>
      <c r="C623" s="18">
        <v>53.06</v>
      </c>
      <c r="D623" s="18">
        <v>51.8</v>
      </c>
      <c r="E623" s="18">
        <v>99.444285714285712</v>
      </c>
    </row>
    <row r="624" spans="1:6" x14ac:dyDescent="0.25">
      <c r="A624" s="19">
        <v>0.20833333333333334</v>
      </c>
      <c r="B624" s="18">
        <v>52.650909090909096</v>
      </c>
      <c r="C624" s="18">
        <v>53.96</v>
      </c>
      <c r="D624" s="18">
        <v>51.8</v>
      </c>
      <c r="E624" s="18">
        <v>100</v>
      </c>
    </row>
    <row r="625" spans="1:6" x14ac:dyDescent="0.25">
      <c r="A625" s="19">
        <v>0.25</v>
      </c>
      <c r="B625" s="18">
        <v>54.823999999999991</v>
      </c>
      <c r="C625" s="18">
        <v>55.4</v>
      </c>
      <c r="D625" s="18">
        <v>53.6</v>
      </c>
      <c r="E625" s="18">
        <v>98.094999999999999</v>
      </c>
    </row>
    <row r="626" spans="1:6" x14ac:dyDescent="0.25">
      <c r="A626" s="19">
        <v>0.29166666666666669</v>
      </c>
      <c r="B626" s="18">
        <v>56.66</v>
      </c>
      <c r="C626" s="18">
        <v>57.92</v>
      </c>
      <c r="D626" s="18">
        <v>55.4</v>
      </c>
      <c r="E626" s="18">
        <v>93.325000000000003</v>
      </c>
    </row>
    <row r="627" spans="1:6" x14ac:dyDescent="0.25">
      <c r="A627" s="19">
        <v>0.33333333333333331</v>
      </c>
      <c r="B627" s="18">
        <v>60.98</v>
      </c>
      <c r="C627" s="18">
        <v>60.98</v>
      </c>
      <c r="D627" s="18">
        <v>60.98</v>
      </c>
      <c r="E627" s="18">
        <v>75.180000000000007</v>
      </c>
    </row>
    <row r="628" spans="1:6" x14ac:dyDescent="0.25">
      <c r="A628" s="19">
        <v>0.375</v>
      </c>
      <c r="B628" s="18">
        <v>62.96</v>
      </c>
      <c r="C628" s="18">
        <v>62.96</v>
      </c>
      <c r="D628" s="18">
        <v>62.96</v>
      </c>
      <c r="E628" s="18">
        <v>70.11</v>
      </c>
    </row>
    <row r="629" spans="1:6" x14ac:dyDescent="0.25">
      <c r="A629" s="19">
        <v>0.41666666666666669</v>
      </c>
      <c r="B629" s="18">
        <v>64.7323076923077</v>
      </c>
      <c r="C629" s="18">
        <v>66.92</v>
      </c>
      <c r="D629" s="18">
        <v>62.6</v>
      </c>
      <c r="E629" s="18">
        <v>69.774615384615387</v>
      </c>
    </row>
    <row r="630" spans="1:6" x14ac:dyDescent="0.25">
      <c r="A630" s="19">
        <v>0.45833333333333331</v>
      </c>
      <c r="B630" s="18">
        <v>64.616000000000014</v>
      </c>
      <c r="C630" s="18">
        <v>66.2</v>
      </c>
      <c r="D630" s="18">
        <v>62.6</v>
      </c>
      <c r="E630" s="18">
        <v>74.63600000000001</v>
      </c>
    </row>
    <row r="631" spans="1:6" x14ac:dyDescent="0.25">
      <c r="A631" s="19">
        <v>0.5</v>
      </c>
      <c r="B631" s="18">
        <v>63.901538461538458</v>
      </c>
      <c r="C631" s="18">
        <v>64.400000000000006</v>
      </c>
      <c r="D631" s="18">
        <v>62.6</v>
      </c>
      <c r="E631" s="18">
        <v>79.344615384615381</v>
      </c>
    </row>
    <row r="632" spans="1:6" x14ac:dyDescent="0.25">
      <c r="A632" s="19">
        <v>0.54166666666666663</v>
      </c>
      <c r="B632" s="18">
        <v>62.714545454545465</v>
      </c>
      <c r="C632" s="18">
        <v>64.400000000000006</v>
      </c>
      <c r="D632" s="18">
        <v>62.06</v>
      </c>
      <c r="E632" s="18">
        <v>81.684545454545457</v>
      </c>
    </row>
    <row r="633" spans="1:6" x14ac:dyDescent="0.25">
      <c r="A633" s="19">
        <v>0.58333333333333337</v>
      </c>
      <c r="B633" s="18">
        <v>61.225454545454546</v>
      </c>
      <c r="C633" s="18">
        <v>62.6</v>
      </c>
      <c r="D633" s="18">
        <v>60.08</v>
      </c>
      <c r="E633" s="18">
        <v>87.88363636363637</v>
      </c>
      <c r="F633" s="10">
        <v>0.17</v>
      </c>
    </row>
    <row r="634" spans="1:6" x14ac:dyDescent="0.25">
      <c r="A634" s="19">
        <v>0.625</v>
      </c>
      <c r="B634" s="18">
        <v>59.720000000000006</v>
      </c>
      <c r="C634" s="18">
        <v>60.8</v>
      </c>
      <c r="D634" s="18">
        <v>59</v>
      </c>
      <c r="E634" s="18">
        <v>91.364999999999995</v>
      </c>
      <c r="F634" s="10">
        <v>1E-3</v>
      </c>
    </row>
    <row r="635" spans="1:6" x14ac:dyDescent="0.25">
      <c r="A635" s="19">
        <v>0.66666666666666663</v>
      </c>
      <c r="B635" s="18">
        <v>57.470000000000006</v>
      </c>
      <c r="C635" s="18">
        <v>59</v>
      </c>
      <c r="D635" s="18">
        <v>57.2</v>
      </c>
      <c r="E635" s="18">
        <v>98.949166666666656</v>
      </c>
      <c r="F635" s="10">
        <v>0.09</v>
      </c>
    </row>
    <row r="636" spans="1:6" x14ac:dyDescent="0.25">
      <c r="A636" s="19">
        <v>0.70833333333333337</v>
      </c>
      <c r="B636" s="18">
        <v>57.2</v>
      </c>
      <c r="C636" s="18">
        <v>57.2</v>
      </c>
      <c r="D636" s="18">
        <v>57.2</v>
      </c>
      <c r="E636" s="18">
        <v>100</v>
      </c>
      <c r="F636" s="10">
        <v>0.01</v>
      </c>
    </row>
    <row r="637" spans="1:6" x14ac:dyDescent="0.25">
      <c r="A637" s="20" t="s">
        <v>46</v>
      </c>
      <c r="B637" s="18">
        <v>64.899001605136235</v>
      </c>
      <c r="C637" s="18">
        <v>89.6</v>
      </c>
      <c r="D637" s="18">
        <v>44.06</v>
      </c>
      <c r="E637" s="18">
        <v>60.22606791338567</v>
      </c>
      <c r="F637" s="10">
        <v>44.37999999999996</v>
      </c>
    </row>
  </sheetData>
  <mergeCells count="2">
    <mergeCell ref="H1:J3"/>
    <mergeCell ref="H4:J6"/>
  </mergeCells>
  <pageMargins left="0.7" right="0.7" top="0.75" bottom="0.75" header="0.3" footer="0.3"/>
  <pageSetup orientation="portrait" horizontalDpi="0" verticalDpi="0" r:id="rId2"/>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E7326-E1FE-44B7-81F1-0A59AF7B0DA6}">
  <sheetPr codeName="Sheet7">
    <tabColor theme="7"/>
  </sheetPr>
  <dimension ref="A6:X1975"/>
  <sheetViews>
    <sheetView showGridLines="0" topLeftCell="A1742" workbookViewId="0">
      <selection activeCell="N1892" sqref="N1753:N1892"/>
    </sheetView>
  </sheetViews>
  <sheetFormatPr defaultColWidth="9.28515625" defaultRowHeight="15" x14ac:dyDescent="0.25"/>
  <cols>
    <col min="1" max="1" width="9.7109375" bestFit="1" customWidth="1"/>
    <col min="2" max="2" width="9.7109375" style="1" bestFit="1" customWidth="1"/>
    <col min="3" max="3" width="12.42578125" bestFit="1" customWidth="1"/>
    <col min="4" max="4" width="12" bestFit="1" customWidth="1"/>
    <col min="5" max="5" width="20.85546875" style="3" bestFit="1" customWidth="1"/>
    <col min="6" max="6" width="9.42578125" style="7" bestFit="1" customWidth="1"/>
    <col min="7" max="7" width="15.5703125" style="7" bestFit="1" customWidth="1"/>
    <col min="8" max="8" width="18.85546875" style="7" bestFit="1" customWidth="1"/>
    <col min="9" max="9" width="13.140625" style="7" bestFit="1" customWidth="1"/>
    <col min="10" max="10" width="11.85546875" style="2" bestFit="1" customWidth="1"/>
    <col min="11" max="11" width="9.42578125" style="2" bestFit="1" customWidth="1"/>
    <col min="12" max="12" width="11" style="7" bestFit="1" customWidth="1"/>
    <col min="13" max="13" width="17.140625" style="7" bestFit="1" customWidth="1"/>
    <col min="14" max="14" width="22.140625" style="3" bestFit="1" customWidth="1"/>
    <col min="15" max="15" width="14.5703125" bestFit="1" customWidth="1"/>
    <col min="16" max="16" width="13.5703125" bestFit="1" customWidth="1"/>
    <col min="17" max="17" width="15.140625" bestFit="1" customWidth="1"/>
    <col min="18" max="18" width="15.5703125" bestFit="1" customWidth="1"/>
    <col min="19" max="19" width="23.140625" bestFit="1" customWidth="1"/>
    <col min="20" max="20" width="12.140625" bestFit="1" customWidth="1"/>
    <col min="21" max="21" width="17.5703125" bestFit="1" customWidth="1"/>
    <col min="24" max="24" width="81.140625" bestFit="1" customWidth="1"/>
  </cols>
  <sheetData>
    <row r="6" spans="1:21" x14ac:dyDescent="0.25">
      <c r="A6" t="s">
        <v>48</v>
      </c>
      <c r="B6" s="1" t="s">
        <v>0</v>
      </c>
      <c r="C6" t="s">
        <v>49</v>
      </c>
      <c r="D6" t="s">
        <v>50</v>
      </c>
      <c r="E6" t="s">
        <v>51</v>
      </c>
      <c r="F6" s="7" t="s">
        <v>52</v>
      </c>
      <c r="G6" s="7" t="s">
        <v>97</v>
      </c>
      <c r="H6" s="7" t="s">
        <v>106</v>
      </c>
      <c r="I6" s="7" t="s">
        <v>77</v>
      </c>
      <c r="J6" s="2" t="s">
        <v>53</v>
      </c>
      <c r="K6" s="2" t="s">
        <v>54</v>
      </c>
      <c r="L6" s="7" t="s">
        <v>55</v>
      </c>
      <c r="M6" s="7" t="s">
        <v>99</v>
      </c>
      <c r="N6" s="7" t="s">
        <v>110</v>
      </c>
      <c r="O6" s="3" t="s">
        <v>56</v>
      </c>
      <c r="P6" t="s">
        <v>57</v>
      </c>
      <c r="Q6" t="s">
        <v>58</v>
      </c>
      <c r="R6" t="s">
        <v>59</v>
      </c>
      <c r="S6" t="s">
        <v>60</v>
      </c>
      <c r="T6" t="s">
        <v>61</v>
      </c>
      <c r="U6" t="s">
        <v>62</v>
      </c>
    </row>
    <row r="7" spans="1:21" x14ac:dyDescent="0.25">
      <c r="A7">
        <v>1</v>
      </c>
      <c r="B7" s="1">
        <v>45088</v>
      </c>
      <c r="C7" t="s">
        <v>63</v>
      </c>
      <c r="D7" t="s">
        <v>64</v>
      </c>
      <c r="E7" t="s">
        <v>62</v>
      </c>
      <c r="F7" s="7">
        <v>0.375</v>
      </c>
      <c r="G7" s="7">
        <f>TIME(HOUR(StrohRanchRecreationData[[#This Row],[TimeIn]]),0,0)</f>
        <v>0.375</v>
      </c>
      <c r="H7" s="8">
        <f>StrohRanchRecreationData[[#This Row],[Date]]+StrohRanchRecreationData[[#This Row],[TimeInBucket]]</f>
        <v>45088.375</v>
      </c>
      <c r="I7" s="8" t="str">
        <f>_xlfn.XLOOKUP(StrohRanchRecreationData[[#This Row],[TimeInBucket]],TimeOfDay[TimeBuckets],TimeOfDay[TimeOfDayBuckets])</f>
        <v>Morning</v>
      </c>
      <c r="J7" s="2">
        <v>2</v>
      </c>
      <c r="K7" s="2">
        <v>2</v>
      </c>
      <c r="L7" s="7">
        <v>0.4201388888888889</v>
      </c>
      <c r="M7" s="7">
        <f>TIME(HOUR(StrohRanchRecreationData[[#This Row],[TimeOut]]),0,0)</f>
        <v>0.41666666666666669</v>
      </c>
      <c r="N7" s="6">
        <f>ROUND(StrohRanchRecreationData[[#This Row],[TimeElapsed]],6)</f>
        <v>4.5138999999999999E-2</v>
      </c>
      <c r="O7" s="3">
        <f>StrohRanchRecreationData[[#This Row],[TimeOut]]-StrohRanchRecreationData[[#This Row],[TimeIn]]</f>
        <v>4.5138888888888895E-2</v>
      </c>
      <c r="P7" t="str">
        <f>IF(StrohRanchRecreationData[[#This Row],[Facility]]=Facilities!$A$2,SUM(StrohRanchRecreationData[[#This Row],[Members]:[Guests]]),"")</f>
        <v/>
      </c>
      <c r="Q7" t="str">
        <f>IF(StrohRanchRecreationData[[#This Row],[Facility]]=Facilities!$A$3,SUM(StrohRanchRecreationData[[#This Row],[Members]:[Guests]]),"")</f>
        <v/>
      </c>
      <c r="R7" t="str">
        <f>IF(StrohRanchRecreationData[[#This Row],[Facility]]=Facilities!$A$4,SUM(StrohRanchRecreationData[[#This Row],[Members]:[Guests]]),"")</f>
        <v/>
      </c>
      <c r="S7" t="str">
        <f>IF(StrohRanchRecreationData[[#This Row],[Facility]]=Facilities!$A$5,SUM(StrohRanchRecreationData[[#This Row],[Members]:[Guests]]),"")</f>
        <v/>
      </c>
      <c r="T7" t="str">
        <f>IF(StrohRanchRecreationData[[#This Row],[Facility]]=Facilities!$A$6,SUM(StrohRanchRecreationData[[#This Row],[Members]:[Guests]]),"")</f>
        <v/>
      </c>
      <c r="U7">
        <f>IF(StrohRanchRecreationData[[#This Row],[Facility]]=Facilities!$A$7,SUM(StrohRanchRecreationData[[#This Row],[Members]:[Guests]]),"")</f>
        <v>4</v>
      </c>
    </row>
    <row r="8" spans="1:21" x14ac:dyDescent="0.25">
      <c r="A8">
        <v>2</v>
      </c>
      <c r="B8" s="1">
        <v>45088</v>
      </c>
      <c r="C8" t="s">
        <v>63</v>
      </c>
      <c r="D8" t="s">
        <v>64</v>
      </c>
      <c r="E8" t="s">
        <v>61</v>
      </c>
      <c r="F8" s="7">
        <v>0.50365918584885261</v>
      </c>
      <c r="G8" s="7">
        <f>TIME(HOUR(StrohRanchRecreationData[[#This Row],[TimeIn]]),0,0)</f>
        <v>0.5</v>
      </c>
      <c r="H8" s="8">
        <f>StrohRanchRecreationData[[#This Row],[Date]]+StrohRanchRecreationData[[#This Row],[TimeInBucket]]</f>
        <v>45088.5</v>
      </c>
      <c r="I8" s="8" t="str">
        <f>_xlfn.XLOOKUP(StrohRanchRecreationData[[#This Row],[TimeInBucket]],TimeOfDay[TimeBuckets],TimeOfDay[TimeOfDayBuckets])</f>
        <v>Noon</v>
      </c>
      <c r="J8" s="2">
        <v>1</v>
      </c>
      <c r="K8" s="2">
        <v>0</v>
      </c>
      <c r="L8" s="7">
        <v>0.56458588733671466</v>
      </c>
      <c r="M8" s="7">
        <f>TIME(HOUR(StrohRanchRecreationData[[#This Row],[TimeOut]]),0,0)</f>
        <v>0.54166666666666663</v>
      </c>
      <c r="N8" s="6">
        <f>ROUND(StrohRanchRecreationData[[#This Row],[TimeElapsed]],6)</f>
        <v>6.0927000000000002E-2</v>
      </c>
      <c r="O8" s="3">
        <f>StrohRanchRecreationData[[#This Row],[TimeOut]]-StrohRanchRecreationData[[#This Row],[TimeIn]]</f>
        <v>6.0926701487862056E-2</v>
      </c>
      <c r="P8" t="str">
        <f>IF(StrohRanchRecreationData[[#This Row],[Facility]]=Facilities!$A$2,SUM(StrohRanchRecreationData[[#This Row],[Members]:[Guests]]),"")</f>
        <v/>
      </c>
      <c r="Q8" t="str">
        <f>IF(StrohRanchRecreationData[[#This Row],[Facility]]=Facilities!$A$3,SUM(StrohRanchRecreationData[[#This Row],[Members]:[Guests]]),"")</f>
        <v/>
      </c>
      <c r="R8" t="str">
        <f>IF(StrohRanchRecreationData[[#This Row],[Facility]]=Facilities!$A$4,SUM(StrohRanchRecreationData[[#This Row],[Members]:[Guests]]),"")</f>
        <v/>
      </c>
      <c r="S8" t="str">
        <f>IF(StrohRanchRecreationData[[#This Row],[Facility]]=Facilities!$A$5,SUM(StrohRanchRecreationData[[#This Row],[Members]:[Guests]]),"")</f>
        <v/>
      </c>
      <c r="T8">
        <f>IF(StrohRanchRecreationData[[#This Row],[Facility]]=Facilities!$A$6,SUM(StrohRanchRecreationData[[#This Row],[Members]:[Guests]]),"")</f>
        <v>1</v>
      </c>
      <c r="U8" t="str">
        <f>IF(StrohRanchRecreationData[[#This Row],[Facility]]=Facilities!$A$7,SUM(StrohRanchRecreationData[[#This Row],[Members]:[Guests]]),"")</f>
        <v/>
      </c>
    </row>
    <row r="9" spans="1:21" x14ac:dyDescent="0.25">
      <c r="A9">
        <v>3</v>
      </c>
      <c r="B9" s="1">
        <v>45088</v>
      </c>
      <c r="C9" t="s">
        <v>63</v>
      </c>
      <c r="D9" t="s">
        <v>64</v>
      </c>
      <c r="E9" t="s">
        <v>60</v>
      </c>
      <c r="F9" s="7">
        <v>0.49917110367209394</v>
      </c>
      <c r="G9" s="7">
        <f>TIME(HOUR(StrohRanchRecreationData[[#This Row],[TimeIn]]),0,0)</f>
        <v>0.45833333333333331</v>
      </c>
      <c r="H9" s="8">
        <f>StrohRanchRecreationData[[#This Row],[Date]]+StrohRanchRecreationData[[#This Row],[TimeInBucket]]</f>
        <v>45088.458333333336</v>
      </c>
      <c r="I9" s="8" t="str">
        <f>_xlfn.XLOOKUP(StrohRanchRecreationData[[#This Row],[TimeInBucket]],TimeOfDay[TimeBuckets],TimeOfDay[TimeOfDayBuckets])</f>
        <v>Noon</v>
      </c>
      <c r="J9" s="2">
        <v>1</v>
      </c>
      <c r="K9" s="2">
        <v>3</v>
      </c>
      <c r="L9" s="7">
        <v>0.5341132231515392</v>
      </c>
      <c r="M9" s="7">
        <f>TIME(HOUR(StrohRanchRecreationData[[#This Row],[TimeOut]]),0,0)</f>
        <v>0.5</v>
      </c>
      <c r="N9" s="6">
        <f>ROUND(StrohRanchRecreationData[[#This Row],[TimeElapsed]],6)</f>
        <v>3.4942000000000001E-2</v>
      </c>
      <c r="O9" s="3">
        <f>StrohRanchRecreationData[[#This Row],[TimeOut]]-StrohRanchRecreationData[[#This Row],[TimeIn]]</f>
        <v>3.4942119479445255E-2</v>
      </c>
      <c r="P9" t="str">
        <f>IF(StrohRanchRecreationData[[#This Row],[Facility]]=Facilities!$A$2,SUM(StrohRanchRecreationData[[#This Row],[Members]:[Guests]]),"")</f>
        <v/>
      </c>
      <c r="Q9" t="str">
        <f>IF(StrohRanchRecreationData[[#This Row],[Facility]]=Facilities!$A$3,SUM(StrohRanchRecreationData[[#This Row],[Members]:[Guests]]),"")</f>
        <v/>
      </c>
      <c r="R9" t="str">
        <f>IF(StrohRanchRecreationData[[#This Row],[Facility]]=Facilities!$A$4,SUM(StrohRanchRecreationData[[#This Row],[Members]:[Guests]]),"")</f>
        <v/>
      </c>
      <c r="S9">
        <f>IF(StrohRanchRecreationData[[#This Row],[Facility]]=Facilities!$A$5,SUM(StrohRanchRecreationData[[#This Row],[Members]:[Guests]]),"")</f>
        <v>4</v>
      </c>
      <c r="T9" t="str">
        <f>IF(StrohRanchRecreationData[[#This Row],[Facility]]=Facilities!$A$6,SUM(StrohRanchRecreationData[[#This Row],[Members]:[Guests]]),"")</f>
        <v/>
      </c>
      <c r="U9" t="str">
        <f>IF(StrohRanchRecreationData[[#This Row],[Facility]]=Facilities!$A$7,SUM(StrohRanchRecreationData[[#This Row],[Members]:[Guests]]),"")</f>
        <v/>
      </c>
    </row>
    <row r="10" spans="1:21" x14ac:dyDescent="0.25">
      <c r="A10">
        <v>4</v>
      </c>
      <c r="B10" s="1">
        <v>45088</v>
      </c>
      <c r="C10" t="s">
        <v>63</v>
      </c>
      <c r="D10" t="s">
        <v>64</v>
      </c>
      <c r="E10" t="s">
        <v>57</v>
      </c>
      <c r="F10" s="7">
        <v>0.49776844037868806</v>
      </c>
      <c r="G10" s="7">
        <f>TIME(HOUR(StrohRanchRecreationData[[#This Row],[TimeIn]]),0,0)</f>
        <v>0.45833333333333331</v>
      </c>
      <c r="H10" s="8">
        <f>StrohRanchRecreationData[[#This Row],[Date]]+StrohRanchRecreationData[[#This Row],[TimeInBucket]]</f>
        <v>45088.458333333336</v>
      </c>
      <c r="I10" s="8" t="str">
        <f>_xlfn.XLOOKUP(StrohRanchRecreationData[[#This Row],[TimeInBucket]],TimeOfDay[TimeBuckets],TimeOfDay[TimeOfDayBuckets])</f>
        <v>Noon</v>
      </c>
      <c r="J10" s="2">
        <v>2</v>
      </c>
      <c r="K10" s="2">
        <v>3</v>
      </c>
      <c r="L10" s="7">
        <v>0.55268197447793044</v>
      </c>
      <c r="M10" s="7">
        <f>TIME(HOUR(StrohRanchRecreationData[[#This Row],[TimeOut]]),0,0)</f>
        <v>0.54166666666666663</v>
      </c>
      <c r="N10" s="6">
        <f>ROUND(StrohRanchRecreationData[[#This Row],[TimeElapsed]],6)</f>
        <v>5.4913999999999998E-2</v>
      </c>
      <c r="O10" s="3">
        <f>StrohRanchRecreationData[[#This Row],[TimeOut]]-StrohRanchRecreationData[[#This Row],[TimeIn]]</f>
        <v>5.4913534099242378E-2</v>
      </c>
      <c r="P10">
        <f>IF(StrohRanchRecreationData[[#This Row],[Facility]]=Facilities!$A$2,SUM(StrohRanchRecreationData[[#This Row],[Members]:[Guests]]),"")</f>
        <v>5</v>
      </c>
      <c r="Q10" t="str">
        <f>IF(StrohRanchRecreationData[[#This Row],[Facility]]=Facilities!$A$3,SUM(StrohRanchRecreationData[[#This Row],[Members]:[Guests]]),"")</f>
        <v/>
      </c>
      <c r="R10" t="str">
        <f>IF(StrohRanchRecreationData[[#This Row],[Facility]]=Facilities!$A$4,SUM(StrohRanchRecreationData[[#This Row],[Members]:[Guests]]),"")</f>
        <v/>
      </c>
      <c r="S10" t="str">
        <f>IF(StrohRanchRecreationData[[#This Row],[Facility]]=Facilities!$A$5,SUM(StrohRanchRecreationData[[#This Row],[Members]:[Guests]]),"")</f>
        <v/>
      </c>
      <c r="T10" t="str">
        <f>IF(StrohRanchRecreationData[[#This Row],[Facility]]=Facilities!$A$6,SUM(StrohRanchRecreationData[[#This Row],[Members]:[Guests]]),"")</f>
        <v/>
      </c>
      <c r="U10" t="str">
        <f>IF(StrohRanchRecreationData[[#This Row],[Facility]]=Facilities!$A$7,SUM(StrohRanchRecreationData[[#This Row],[Members]:[Guests]]),"")</f>
        <v/>
      </c>
    </row>
    <row r="11" spans="1:21" x14ac:dyDescent="0.25">
      <c r="A11">
        <v>5</v>
      </c>
      <c r="B11" s="1">
        <v>45088</v>
      </c>
      <c r="C11" t="s">
        <v>63</v>
      </c>
      <c r="D11" t="s">
        <v>64</v>
      </c>
      <c r="E11" t="s">
        <v>58</v>
      </c>
      <c r="F11" s="7">
        <v>0.37547954742047851</v>
      </c>
      <c r="G11" s="7">
        <f>TIME(HOUR(StrohRanchRecreationData[[#This Row],[TimeIn]]),0,0)</f>
        <v>0.375</v>
      </c>
      <c r="H11" s="8">
        <f>StrohRanchRecreationData[[#This Row],[Date]]+StrohRanchRecreationData[[#This Row],[TimeInBucket]]</f>
        <v>45088.375</v>
      </c>
      <c r="I11" s="8" t="str">
        <f>_xlfn.XLOOKUP(StrohRanchRecreationData[[#This Row],[TimeInBucket]],TimeOfDay[TimeBuckets],TimeOfDay[TimeOfDayBuckets])</f>
        <v>Morning</v>
      </c>
      <c r="J11" s="2">
        <v>2</v>
      </c>
      <c r="K11" s="2">
        <v>3</v>
      </c>
      <c r="L11" s="7">
        <v>0.43359478345902946</v>
      </c>
      <c r="M11" s="7">
        <f>TIME(HOUR(StrohRanchRecreationData[[#This Row],[TimeOut]]),0,0)</f>
        <v>0.41666666666666669</v>
      </c>
      <c r="N11" s="6">
        <f>ROUND(StrohRanchRecreationData[[#This Row],[TimeElapsed]],6)</f>
        <v>5.8115E-2</v>
      </c>
      <c r="O11" s="3">
        <f>StrohRanchRecreationData[[#This Row],[TimeOut]]-StrohRanchRecreationData[[#This Row],[TimeIn]]</f>
        <v>5.8115236038550955E-2</v>
      </c>
      <c r="P11" t="str">
        <f>IF(StrohRanchRecreationData[[#This Row],[Facility]]=Facilities!$A$2,SUM(StrohRanchRecreationData[[#This Row],[Members]:[Guests]]),"")</f>
        <v/>
      </c>
      <c r="Q11">
        <f>IF(StrohRanchRecreationData[[#This Row],[Facility]]=Facilities!$A$3,SUM(StrohRanchRecreationData[[#This Row],[Members]:[Guests]]),"")</f>
        <v>5</v>
      </c>
      <c r="R11" t="str">
        <f>IF(StrohRanchRecreationData[[#This Row],[Facility]]=Facilities!$A$4,SUM(StrohRanchRecreationData[[#This Row],[Members]:[Guests]]),"")</f>
        <v/>
      </c>
      <c r="S11" t="str">
        <f>IF(StrohRanchRecreationData[[#This Row],[Facility]]=Facilities!$A$5,SUM(StrohRanchRecreationData[[#This Row],[Members]:[Guests]]),"")</f>
        <v/>
      </c>
      <c r="T11" t="str">
        <f>IF(StrohRanchRecreationData[[#This Row],[Facility]]=Facilities!$A$6,SUM(StrohRanchRecreationData[[#This Row],[Members]:[Guests]]),"")</f>
        <v/>
      </c>
      <c r="U11" t="str">
        <f>IF(StrohRanchRecreationData[[#This Row],[Facility]]=Facilities!$A$7,SUM(StrohRanchRecreationData[[#This Row],[Members]:[Guests]]),"")</f>
        <v/>
      </c>
    </row>
    <row r="12" spans="1:21" x14ac:dyDescent="0.25">
      <c r="A12">
        <v>6</v>
      </c>
      <c r="B12" s="1">
        <v>45088</v>
      </c>
      <c r="C12" t="s">
        <v>63</v>
      </c>
      <c r="D12" t="s">
        <v>64</v>
      </c>
      <c r="E12" t="s">
        <v>60</v>
      </c>
      <c r="F12" s="7">
        <v>0.60612322570125132</v>
      </c>
      <c r="G12" s="7">
        <f>TIME(HOUR(StrohRanchRecreationData[[#This Row],[TimeIn]]),0,0)</f>
        <v>0.58333333333333337</v>
      </c>
      <c r="H12" s="8">
        <f>StrohRanchRecreationData[[#This Row],[Date]]+StrohRanchRecreationData[[#This Row],[TimeInBucket]]</f>
        <v>45088.583333333336</v>
      </c>
      <c r="I12" s="8" t="str">
        <f>_xlfn.XLOOKUP(StrohRanchRecreationData[[#This Row],[TimeInBucket]],TimeOfDay[TimeBuckets],TimeOfDay[TimeOfDayBuckets])</f>
        <v>Afternoon</v>
      </c>
      <c r="J12" s="2">
        <v>1</v>
      </c>
      <c r="K12" s="2">
        <v>2</v>
      </c>
      <c r="L12" s="7">
        <v>0.63381365845471405</v>
      </c>
      <c r="M12" s="7">
        <f>TIME(HOUR(StrohRanchRecreationData[[#This Row],[TimeOut]]),0,0)</f>
        <v>0.625</v>
      </c>
      <c r="N12" s="6">
        <f>ROUND(StrohRanchRecreationData[[#This Row],[TimeElapsed]],6)</f>
        <v>2.7689999999999999E-2</v>
      </c>
      <c r="O12" s="3">
        <f>StrohRanchRecreationData[[#This Row],[TimeOut]]-StrohRanchRecreationData[[#This Row],[TimeIn]]</f>
        <v>2.7690432753462724E-2</v>
      </c>
      <c r="P12" t="str">
        <f>IF(StrohRanchRecreationData[[#This Row],[Facility]]=Facilities!$A$2,SUM(StrohRanchRecreationData[[#This Row],[Members]:[Guests]]),"")</f>
        <v/>
      </c>
      <c r="Q12" t="str">
        <f>IF(StrohRanchRecreationData[[#This Row],[Facility]]=Facilities!$A$3,SUM(StrohRanchRecreationData[[#This Row],[Members]:[Guests]]),"")</f>
        <v/>
      </c>
      <c r="R12" t="str">
        <f>IF(StrohRanchRecreationData[[#This Row],[Facility]]=Facilities!$A$4,SUM(StrohRanchRecreationData[[#This Row],[Members]:[Guests]]),"")</f>
        <v/>
      </c>
      <c r="S12">
        <f>IF(StrohRanchRecreationData[[#This Row],[Facility]]=Facilities!$A$5,SUM(StrohRanchRecreationData[[#This Row],[Members]:[Guests]]),"")</f>
        <v>3</v>
      </c>
      <c r="T12" t="str">
        <f>IF(StrohRanchRecreationData[[#This Row],[Facility]]=Facilities!$A$6,SUM(StrohRanchRecreationData[[#This Row],[Members]:[Guests]]),"")</f>
        <v/>
      </c>
      <c r="U12" t="str">
        <f>IF(StrohRanchRecreationData[[#This Row],[Facility]]=Facilities!$A$7,SUM(StrohRanchRecreationData[[#This Row],[Members]:[Guests]]),"")</f>
        <v/>
      </c>
    </row>
    <row r="13" spans="1:21" x14ac:dyDescent="0.25">
      <c r="A13">
        <v>7</v>
      </c>
      <c r="B13" s="1">
        <v>45088</v>
      </c>
      <c r="C13" t="s">
        <v>63</v>
      </c>
      <c r="D13" t="s">
        <v>64</v>
      </c>
      <c r="E13" t="s">
        <v>58</v>
      </c>
      <c r="F13" s="7">
        <v>0.40377740066164197</v>
      </c>
      <c r="G13" s="7">
        <f>TIME(HOUR(StrohRanchRecreationData[[#This Row],[TimeIn]]),0,0)</f>
        <v>0.375</v>
      </c>
      <c r="H13" s="8">
        <f>StrohRanchRecreationData[[#This Row],[Date]]+StrohRanchRecreationData[[#This Row],[TimeInBucket]]</f>
        <v>45088.375</v>
      </c>
      <c r="I13" s="8" t="str">
        <f>_xlfn.XLOOKUP(StrohRanchRecreationData[[#This Row],[TimeInBucket]],TimeOfDay[TimeBuckets],TimeOfDay[TimeOfDayBuckets])</f>
        <v>Morning</v>
      </c>
      <c r="J13" s="2">
        <v>2</v>
      </c>
      <c r="K13" s="2">
        <v>2</v>
      </c>
      <c r="L13" s="7">
        <v>0.42799535031184505</v>
      </c>
      <c r="M13" s="7">
        <f>TIME(HOUR(StrohRanchRecreationData[[#This Row],[TimeOut]]),0,0)</f>
        <v>0.41666666666666669</v>
      </c>
      <c r="N13" s="6">
        <f>ROUND(StrohRanchRecreationData[[#This Row],[TimeElapsed]],6)</f>
        <v>2.4218E-2</v>
      </c>
      <c r="O13" s="3">
        <f>StrohRanchRecreationData[[#This Row],[TimeOut]]-StrohRanchRecreationData[[#This Row],[TimeIn]]</f>
        <v>2.4217949650203074E-2</v>
      </c>
      <c r="P13" t="str">
        <f>IF(StrohRanchRecreationData[[#This Row],[Facility]]=Facilities!$A$2,SUM(StrohRanchRecreationData[[#This Row],[Members]:[Guests]]),"")</f>
        <v/>
      </c>
      <c r="Q13">
        <f>IF(StrohRanchRecreationData[[#This Row],[Facility]]=Facilities!$A$3,SUM(StrohRanchRecreationData[[#This Row],[Members]:[Guests]]),"")</f>
        <v>4</v>
      </c>
      <c r="R13" t="str">
        <f>IF(StrohRanchRecreationData[[#This Row],[Facility]]=Facilities!$A$4,SUM(StrohRanchRecreationData[[#This Row],[Members]:[Guests]]),"")</f>
        <v/>
      </c>
      <c r="S13" t="str">
        <f>IF(StrohRanchRecreationData[[#This Row],[Facility]]=Facilities!$A$5,SUM(StrohRanchRecreationData[[#This Row],[Members]:[Guests]]),"")</f>
        <v/>
      </c>
      <c r="T13" t="str">
        <f>IF(StrohRanchRecreationData[[#This Row],[Facility]]=Facilities!$A$6,SUM(StrohRanchRecreationData[[#This Row],[Members]:[Guests]]),"")</f>
        <v/>
      </c>
      <c r="U13" t="str">
        <f>IF(StrohRanchRecreationData[[#This Row],[Facility]]=Facilities!$A$7,SUM(StrohRanchRecreationData[[#This Row],[Members]:[Guests]]),"")</f>
        <v/>
      </c>
    </row>
    <row r="14" spans="1:21" x14ac:dyDescent="0.25">
      <c r="A14">
        <v>8</v>
      </c>
      <c r="B14" s="1">
        <v>45088</v>
      </c>
      <c r="C14" t="s">
        <v>63</v>
      </c>
      <c r="D14" t="s">
        <v>64</v>
      </c>
      <c r="E14" t="s">
        <v>57</v>
      </c>
      <c r="F14" s="7">
        <v>0.47274346672002304</v>
      </c>
      <c r="G14" s="7">
        <f>TIME(HOUR(StrohRanchRecreationData[[#This Row],[TimeIn]]),0,0)</f>
        <v>0.45833333333333331</v>
      </c>
      <c r="H14" s="8">
        <f>StrohRanchRecreationData[[#This Row],[Date]]+StrohRanchRecreationData[[#This Row],[TimeInBucket]]</f>
        <v>45088.458333333336</v>
      </c>
      <c r="I14" s="8" t="str">
        <f>_xlfn.XLOOKUP(StrohRanchRecreationData[[#This Row],[TimeInBucket]],TimeOfDay[TimeBuckets],TimeOfDay[TimeOfDayBuckets])</f>
        <v>Noon</v>
      </c>
      <c r="J14" s="2">
        <v>1</v>
      </c>
      <c r="K14" s="2">
        <v>3</v>
      </c>
      <c r="L14" s="7">
        <v>0.55526545255428783</v>
      </c>
      <c r="M14" s="7">
        <f>TIME(HOUR(StrohRanchRecreationData[[#This Row],[TimeOut]]),0,0)</f>
        <v>0.54166666666666663</v>
      </c>
      <c r="N14" s="6">
        <f>ROUND(StrohRanchRecreationData[[#This Row],[TimeElapsed]],6)</f>
        <v>8.2521999999999998E-2</v>
      </c>
      <c r="O14" s="3">
        <f>StrohRanchRecreationData[[#This Row],[TimeOut]]-StrohRanchRecreationData[[#This Row],[TimeIn]]</f>
        <v>8.2521985834264788E-2</v>
      </c>
      <c r="P14">
        <f>IF(StrohRanchRecreationData[[#This Row],[Facility]]=Facilities!$A$2,SUM(StrohRanchRecreationData[[#This Row],[Members]:[Guests]]),"")</f>
        <v>4</v>
      </c>
      <c r="Q14" t="str">
        <f>IF(StrohRanchRecreationData[[#This Row],[Facility]]=Facilities!$A$3,SUM(StrohRanchRecreationData[[#This Row],[Members]:[Guests]]),"")</f>
        <v/>
      </c>
      <c r="R14" t="str">
        <f>IF(StrohRanchRecreationData[[#This Row],[Facility]]=Facilities!$A$4,SUM(StrohRanchRecreationData[[#This Row],[Members]:[Guests]]),"")</f>
        <v/>
      </c>
      <c r="S14" t="str">
        <f>IF(StrohRanchRecreationData[[#This Row],[Facility]]=Facilities!$A$5,SUM(StrohRanchRecreationData[[#This Row],[Members]:[Guests]]),"")</f>
        <v/>
      </c>
      <c r="T14" t="str">
        <f>IF(StrohRanchRecreationData[[#This Row],[Facility]]=Facilities!$A$6,SUM(StrohRanchRecreationData[[#This Row],[Members]:[Guests]]),"")</f>
        <v/>
      </c>
      <c r="U14" t="str">
        <f>IF(StrohRanchRecreationData[[#This Row],[Facility]]=Facilities!$A$7,SUM(StrohRanchRecreationData[[#This Row],[Members]:[Guests]]),"")</f>
        <v/>
      </c>
    </row>
    <row r="15" spans="1:21" x14ac:dyDescent="0.25">
      <c r="A15">
        <v>9</v>
      </c>
      <c r="B15" s="1">
        <v>45088</v>
      </c>
      <c r="C15" t="s">
        <v>63</v>
      </c>
      <c r="D15" t="s">
        <v>64</v>
      </c>
      <c r="E15" t="s">
        <v>57</v>
      </c>
      <c r="F15" s="7">
        <v>0.48527507348686177</v>
      </c>
      <c r="G15" s="7">
        <f>TIME(HOUR(StrohRanchRecreationData[[#This Row],[TimeIn]]),0,0)</f>
        <v>0.45833333333333331</v>
      </c>
      <c r="H15" s="8">
        <f>StrohRanchRecreationData[[#This Row],[Date]]+StrohRanchRecreationData[[#This Row],[TimeInBucket]]</f>
        <v>45088.458333333336</v>
      </c>
      <c r="I15" s="8" t="str">
        <f>_xlfn.XLOOKUP(StrohRanchRecreationData[[#This Row],[TimeInBucket]],TimeOfDay[TimeBuckets],TimeOfDay[TimeOfDayBuckets])</f>
        <v>Noon</v>
      </c>
      <c r="J15" s="2">
        <v>2</v>
      </c>
      <c r="K15" s="2">
        <v>1</v>
      </c>
      <c r="L15" s="7">
        <v>0.50022763628100086</v>
      </c>
      <c r="M15" s="7">
        <f>TIME(HOUR(StrohRanchRecreationData[[#This Row],[TimeOut]]),0,0)</f>
        <v>0.5</v>
      </c>
      <c r="N15" s="6">
        <f>ROUND(StrohRanchRecreationData[[#This Row],[TimeElapsed]],6)</f>
        <v>1.4952999999999999E-2</v>
      </c>
      <c r="O15" s="3">
        <f>StrohRanchRecreationData[[#This Row],[TimeOut]]-StrohRanchRecreationData[[#This Row],[TimeIn]]</f>
        <v>1.495256279413909E-2</v>
      </c>
      <c r="P15">
        <f>IF(StrohRanchRecreationData[[#This Row],[Facility]]=Facilities!$A$2,SUM(StrohRanchRecreationData[[#This Row],[Members]:[Guests]]),"")</f>
        <v>3</v>
      </c>
      <c r="Q15" t="str">
        <f>IF(StrohRanchRecreationData[[#This Row],[Facility]]=Facilities!$A$3,SUM(StrohRanchRecreationData[[#This Row],[Members]:[Guests]]),"")</f>
        <v/>
      </c>
      <c r="R15" t="str">
        <f>IF(StrohRanchRecreationData[[#This Row],[Facility]]=Facilities!$A$4,SUM(StrohRanchRecreationData[[#This Row],[Members]:[Guests]]),"")</f>
        <v/>
      </c>
      <c r="S15" t="str">
        <f>IF(StrohRanchRecreationData[[#This Row],[Facility]]=Facilities!$A$5,SUM(StrohRanchRecreationData[[#This Row],[Members]:[Guests]]),"")</f>
        <v/>
      </c>
      <c r="T15" t="str">
        <f>IF(StrohRanchRecreationData[[#This Row],[Facility]]=Facilities!$A$6,SUM(StrohRanchRecreationData[[#This Row],[Members]:[Guests]]),"")</f>
        <v/>
      </c>
      <c r="U15" t="str">
        <f>IF(StrohRanchRecreationData[[#This Row],[Facility]]=Facilities!$A$7,SUM(StrohRanchRecreationData[[#This Row],[Members]:[Guests]]),"")</f>
        <v/>
      </c>
    </row>
    <row r="16" spans="1:21" x14ac:dyDescent="0.25">
      <c r="A16">
        <v>10</v>
      </c>
      <c r="B16" s="1">
        <v>45088</v>
      </c>
      <c r="C16" t="s">
        <v>63</v>
      </c>
      <c r="D16" t="s">
        <v>64</v>
      </c>
      <c r="E16" t="s">
        <v>61</v>
      </c>
      <c r="F16" s="7">
        <v>0.52168971445374202</v>
      </c>
      <c r="G16" s="7">
        <f>TIME(HOUR(StrohRanchRecreationData[[#This Row],[TimeIn]]),0,0)</f>
        <v>0.5</v>
      </c>
      <c r="H16" s="8">
        <f>StrohRanchRecreationData[[#This Row],[Date]]+StrohRanchRecreationData[[#This Row],[TimeInBucket]]</f>
        <v>45088.5</v>
      </c>
      <c r="I16" s="8" t="str">
        <f>_xlfn.XLOOKUP(StrohRanchRecreationData[[#This Row],[TimeInBucket]],TimeOfDay[TimeBuckets],TimeOfDay[TimeOfDayBuckets])</f>
        <v>Noon</v>
      </c>
      <c r="J16" s="2">
        <v>2</v>
      </c>
      <c r="K16" s="2">
        <v>0</v>
      </c>
      <c r="L16" s="7">
        <v>0.54205650991267562</v>
      </c>
      <c r="M16" s="7">
        <f>TIME(HOUR(StrohRanchRecreationData[[#This Row],[TimeOut]]),0,0)</f>
        <v>0.54166666666666663</v>
      </c>
      <c r="N16" s="6">
        <f>ROUND(StrohRanchRecreationData[[#This Row],[TimeElapsed]],6)</f>
        <v>2.0367E-2</v>
      </c>
      <c r="O16" s="3">
        <f>StrohRanchRecreationData[[#This Row],[TimeOut]]-StrohRanchRecreationData[[#This Row],[TimeIn]]</f>
        <v>2.0366795458933606E-2</v>
      </c>
      <c r="P16" t="str">
        <f>IF(StrohRanchRecreationData[[#This Row],[Facility]]=Facilities!$A$2,SUM(StrohRanchRecreationData[[#This Row],[Members]:[Guests]]),"")</f>
        <v/>
      </c>
      <c r="Q16" t="str">
        <f>IF(StrohRanchRecreationData[[#This Row],[Facility]]=Facilities!$A$3,SUM(StrohRanchRecreationData[[#This Row],[Members]:[Guests]]),"")</f>
        <v/>
      </c>
      <c r="R16" t="str">
        <f>IF(StrohRanchRecreationData[[#This Row],[Facility]]=Facilities!$A$4,SUM(StrohRanchRecreationData[[#This Row],[Members]:[Guests]]),"")</f>
        <v/>
      </c>
      <c r="S16" t="str">
        <f>IF(StrohRanchRecreationData[[#This Row],[Facility]]=Facilities!$A$5,SUM(StrohRanchRecreationData[[#This Row],[Members]:[Guests]]),"")</f>
        <v/>
      </c>
      <c r="T16">
        <f>IF(StrohRanchRecreationData[[#This Row],[Facility]]=Facilities!$A$6,SUM(StrohRanchRecreationData[[#This Row],[Members]:[Guests]]),"")</f>
        <v>2</v>
      </c>
      <c r="U16" t="str">
        <f>IF(StrohRanchRecreationData[[#This Row],[Facility]]=Facilities!$A$7,SUM(StrohRanchRecreationData[[#This Row],[Members]:[Guests]]),"")</f>
        <v/>
      </c>
    </row>
    <row r="17" spans="1:21" x14ac:dyDescent="0.25">
      <c r="A17">
        <v>11</v>
      </c>
      <c r="B17" s="1">
        <v>45088</v>
      </c>
      <c r="C17" t="s">
        <v>63</v>
      </c>
      <c r="D17" t="s">
        <v>64</v>
      </c>
      <c r="E17" t="s">
        <v>58</v>
      </c>
      <c r="F17" s="7">
        <v>0.44161697352363904</v>
      </c>
      <c r="G17" s="7">
        <f>TIME(HOUR(StrohRanchRecreationData[[#This Row],[TimeIn]]),0,0)</f>
        <v>0.41666666666666669</v>
      </c>
      <c r="H17" s="8">
        <f>StrohRanchRecreationData[[#This Row],[Date]]+StrohRanchRecreationData[[#This Row],[TimeInBucket]]</f>
        <v>45088.416666666664</v>
      </c>
      <c r="I17" s="8" t="str">
        <f>_xlfn.XLOOKUP(StrohRanchRecreationData[[#This Row],[TimeInBucket]],TimeOfDay[TimeBuckets],TimeOfDay[TimeOfDayBuckets])</f>
        <v>Morning</v>
      </c>
      <c r="J17" s="2">
        <v>1</v>
      </c>
      <c r="K17" s="2">
        <v>3</v>
      </c>
      <c r="L17" s="7">
        <v>0.46671727972398458</v>
      </c>
      <c r="M17" s="7">
        <f>TIME(HOUR(StrohRanchRecreationData[[#This Row],[TimeOut]]),0,0)</f>
        <v>0.45833333333333331</v>
      </c>
      <c r="N17" s="6">
        <f>ROUND(StrohRanchRecreationData[[#This Row],[TimeElapsed]],6)</f>
        <v>2.5100000000000001E-2</v>
      </c>
      <c r="O17" s="3">
        <f>StrohRanchRecreationData[[#This Row],[TimeOut]]-StrohRanchRecreationData[[#This Row],[TimeIn]]</f>
        <v>2.5100306200345535E-2</v>
      </c>
      <c r="P17" t="str">
        <f>IF(StrohRanchRecreationData[[#This Row],[Facility]]=Facilities!$A$2,SUM(StrohRanchRecreationData[[#This Row],[Members]:[Guests]]),"")</f>
        <v/>
      </c>
      <c r="Q17">
        <f>IF(StrohRanchRecreationData[[#This Row],[Facility]]=Facilities!$A$3,SUM(StrohRanchRecreationData[[#This Row],[Members]:[Guests]]),"")</f>
        <v>4</v>
      </c>
      <c r="R17" t="str">
        <f>IF(StrohRanchRecreationData[[#This Row],[Facility]]=Facilities!$A$4,SUM(StrohRanchRecreationData[[#This Row],[Members]:[Guests]]),"")</f>
        <v/>
      </c>
      <c r="S17" t="str">
        <f>IF(StrohRanchRecreationData[[#This Row],[Facility]]=Facilities!$A$5,SUM(StrohRanchRecreationData[[#This Row],[Members]:[Guests]]),"")</f>
        <v/>
      </c>
      <c r="T17" t="str">
        <f>IF(StrohRanchRecreationData[[#This Row],[Facility]]=Facilities!$A$6,SUM(StrohRanchRecreationData[[#This Row],[Members]:[Guests]]),"")</f>
        <v/>
      </c>
      <c r="U17" t="str">
        <f>IF(StrohRanchRecreationData[[#This Row],[Facility]]=Facilities!$A$7,SUM(StrohRanchRecreationData[[#This Row],[Members]:[Guests]]),"")</f>
        <v/>
      </c>
    </row>
    <row r="18" spans="1:21" x14ac:dyDescent="0.25">
      <c r="A18">
        <v>12</v>
      </c>
      <c r="B18" s="1">
        <v>45088</v>
      </c>
      <c r="C18" t="s">
        <v>63</v>
      </c>
      <c r="D18" t="s">
        <v>64</v>
      </c>
      <c r="E18" t="s">
        <v>61</v>
      </c>
      <c r="F18" s="7">
        <v>0.54989649607325397</v>
      </c>
      <c r="G18" s="7">
        <f>TIME(HOUR(StrohRanchRecreationData[[#This Row],[TimeIn]]),0,0)</f>
        <v>0.54166666666666663</v>
      </c>
      <c r="H18" s="8">
        <f>StrohRanchRecreationData[[#This Row],[Date]]+StrohRanchRecreationData[[#This Row],[TimeInBucket]]</f>
        <v>45088.541666666664</v>
      </c>
      <c r="I18" s="8" t="str">
        <f>_xlfn.XLOOKUP(StrohRanchRecreationData[[#This Row],[TimeInBucket]],TimeOfDay[TimeBuckets],TimeOfDay[TimeOfDayBuckets])</f>
        <v>Noon</v>
      </c>
      <c r="J18" s="2">
        <v>2</v>
      </c>
      <c r="K18" s="2">
        <v>0</v>
      </c>
      <c r="L18" s="7">
        <v>0.58711210718431084</v>
      </c>
      <c r="M18" s="7">
        <f>TIME(HOUR(StrohRanchRecreationData[[#This Row],[TimeOut]]),0,0)</f>
        <v>0.58333333333333337</v>
      </c>
      <c r="N18" s="6">
        <f>ROUND(StrohRanchRecreationData[[#This Row],[TimeElapsed]],6)</f>
        <v>3.7215999999999999E-2</v>
      </c>
      <c r="O18" s="3">
        <f>StrohRanchRecreationData[[#This Row],[TimeOut]]-StrohRanchRecreationData[[#This Row],[TimeIn]]</f>
        <v>3.7215611111056868E-2</v>
      </c>
      <c r="P18" t="str">
        <f>IF(StrohRanchRecreationData[[#This Row],[Facility]]=Facilities!$A$2,SUM(StrohRanchRecreationData[[#This Row],[Members]:[Guests]]),"")</f>
        <v/>
      </c>
      <c r="Q18" t="str">
        <f>IF(StrohRanchRecreationData[[#This Row],[Facility]]=Facilities!$A$3,SUM(StrohRanchRecreationData[[#This Row],[Members]:[Guests]]),"")</f>
        <v/>
      </c>
      <c r="R18" t="str">
        <f>IF(StrohRanchRecreationData[[#This Row],[Facility]]=Facilities!$A$4,SUM(StrohRanchRecreationData[[#This Row],[Members]:[Guests]]),"")</f>
        <v/>
      </c>
      <c r="S18" t="str">
        <f>IF(StrohRanchRecreationData[[#This Row],[Facility]]=Facilities!$A$5,SUM(StrohRanchRecreationData[[#This Row],[Members]:[Guests]]),"")</f>
        <v/>
      </c>
      <c r="T18">
        <f>IF(StrohRanchRecreationData[[#This Row],[Facility]]=Facilities!$A$6,SUM(StrohRanchRecreationData[[#This Row],[Members]:[Guests]]),"")</f>
        <v>2</v>
      </c>
      <c r="U18" t="str">
        <f>IF(StrohRanchRecreationData[[#This Row],[Facility]]=Facilities!$A$7,SUM(StrohRanchRecreationData[[#This Row],[Members]:[Guests]]),"")</f>
        <v/>
      </c>
    </row>
    <row r="19" spans="1:21" x14ac:dyDescent="0.25">
      <c r="A19">
        <v>13</v>
      </c>
      <c r="B19" s="1">
        <v>45088</v>
      </c>
      <c r="C19" t="s">
        <v>63</v>
      </c>
      <c r="D19" t="s">
        <v>64</v>
      </c>
      <c r="E19" t="s">
        <v>62</v>
      </c>
      <c r="F19" s="7">
        <v>0.40625</v>
      </c>
      <c r="G19" s="7">
        <f>TIME(HOUR(StrohRanchRecreationData[[#This Row],[TimeIn]]),0,0)</f>
        <v>0.375</v>
      </c>
      <c r="H19" s="8">
        <f>StrohRanchRecreationData[[#This Row],[Date]]+StrohRanchRecreationData[[#This Row],[TimeInBucket]]</f>
        <v>45088.375</v>
      </c>
      <c r="I19" s="8" t="str">
        <f>_xlfn.XLOOKUP(StrohRanchRecreationData[[#This Row],[TimeInBucket]],TimeOfDay[TimeBuckets],TimeOfDay[TimeOfDayBuckets])</f>
        <v>Morning</v>
      </c>
      <c r="J19" s="2">
        <v>4</v>
      </c>
      <c r="K19" s="2">
        <v>2</v>
      </c>
      <c r="L19" s="7">
        <v>0.42708333333333331</v>
      </c>
      <c r="M19" s="7">
        <f>TIME(HOUR(StrohRanchRecreationData[[#This Row],[TimeOut]]),0,0)</f>
        <v>0.41666666666666669</v>
      </c>
      <c r="N19" s="6">
        <f>ROUND(StrohRanchRecreationData[[#This Row],[TimeElapsed]],6)</f>
        <v>2.0833000000000001E-2</v>
      </c>
      <c r="O19" s="3">
        <f>StrohRanchRecreationData[[#This Row],[TimeOut]]-StrohRanchRecreationData[[#This Row],[TimeIn]]</f>
        <v>2.0833333333333315E-2</v>
      </c>
      <c r="P19" t="str">
        <f>IF(StrohRanchRecreationData[[#This Row],[Facility]]=Facilities!$A$2,SUM(StrohRanchRecreationData[[#This Row],[Members]:[Guests]]),"")</f>
        <v/>
      </c>
      <c r="Q19" t="str">
        <f>IF(StrohRanchRecreationData[[#This Row],[Facility]]=Facilities!$A$3,SUM(StrohRanchRecreationData[[#This Row],[Members]:[Guests]]),"")</f>
        <v/>
      </c>
      <c r="R19" t="str">
        <f>IF(StrohRanchRecreationData[[#This Row],[Facility]]=Facilities!$A$4,SUM(StrohRanchRecreationData[[#This Row],[Members]:[Guests]]),"")</f>
        <v/>
      </c>
      <c r="S19" t="str">
        <f>IF(StrohRanchRecreationData[[#This Row],[Facility]]=Facilities!$A$5,SUM(StrohRanchRecreationData[[#This Row],[Members]:[Guests]]),"")</f>
        <v/>
      </c>
      <c r="T19" t="str">
        <f>IF(StrohRanchRecreationData[[#This Row],[Facility]]=Facilities!$A$6,SUM(StrohRanchRecreationData[[#This Row],[Members]:[Guests]]),"")</f>
        <v/>
      </c>
      <c r="U19">
        <f>IF(StrohRanchRecreationData[[#This Row],[Facility]]=Facilities!$A$7,SUM(StrohRanchRecreationData[[#This Row],[Members]:[Guests]]),"")</f>
        <v>6</v>
      </c>
    </row>
    <row r="20" spans="1:21" x14ac:dyDescent="0.25">
      <c r="A20">
        <v>14</v>
      </c>
      <c r="B20" s="1">
        <v>45088</v>
      </c>
      <c r="C20" t="s">
        <v>63</v>
      </c>
      <c r="D20" t="s">
        <v>64</v>
      </c>
      <c r="E20" t="s">
        <v>57</v>
      </c>
      <c r="F20" s="7">
        <v>0.44537526336913597</v>
      </c>
      <c r="G20" s="7">
        <f>TIME(HOUR(StrohRanchRecreationData[[#This Row],[TimeIn]]),0,0)</f>
        <v>0.41666666666666669</v>
      </c>
      <c r="H20" s="8">
        <f>StrohRanchRecreationData[[#This Row],[Date]]+StrohRanchRecreationData[[#This Row],[TimeInBucket]]</f>
        <v>45088.416666666664</v>
      </c>
      <c r="I20" s="8" t="str">
        <f>_xlfn.XLOOKUP(StrohRanchRecreationData[[#This Row],[TimeInBucket]],TimeOfDay[TimeBuckets],TimeOfDay[TimeOfDayBuckets])</f>
        <v>Morning</v>
      </c>
      <c r="J20" s="2">
        <v>4</v>
      </c>
      <c r="K20" s="2">
        <v>3</v>
      </c>
      <c r="L20" s="7">
        <v>0.51016520203743976</v>
      </c>
      <c r="M20" s="7">
        <f>TIME(HOUR(StrohRanchRecreationData[[#This Row],[TimeOut]]),0,0)</f>
        <v>0.5</v>
      </c>
      <c r="N20" s="6">
        <f>ROUND(StrohRanchRecreationData[[#This Row],[TimeElapsed]],6)</f>
        <v>6.479E-2</v>
      </c>
      <c r="O20" s="3">
        <f>StrohRanchRecreationData[[#This Row],[TimeOut]]-StrohRanchRecreationData[[#This Row],[TimeIn]]</f>
        <v>6.4789938668303793E-2</v>
      </c>
      <c r="P20">
        <f>IF(StrohRanchRecreationData[[#This Row],[Facility]]=Facilities!$A$2,SUM(StrohRanchRecreationData[[#This Row],[Members]:[Guests]]),"")</f>
        <v>7</v>
      </c>
      <c r="Q20" t="str">
        <f>IF(StrohRanchRecreationData[[#This Row],[Facility]]=Facilities!$A$3,SUM(StrohRanchRecreationData[[#This Row],[Members]:[Guests]]),"")</f>
        <v/>
      </c>
      <c r="R20" t="str">
        <f>IF(StrohRanchRecreationData[[#This Row],[Facility]]=Facilities!$A$4,SUM(StrohRanchRecreationData[[#This Row],[Members]:[Guests]]),"")</f>
        <v/>
      </c>
      <c r="S20" t="str">
        <f>IF(StrohRanchRecreationData[[#This Row],[Facility]]=Facilities!$A$5,SUM(StrohRanchRecreationData[[#This Row],[Members]:[Guests]]),"")</f>
        <v/>
      </c>
      <c r="T20" t="str">
        <f>IF(StrohRanchRecreationData[[#This Row],[Facility]]=Facilities!$A$6,SUM(StrohRanchRecreationData[[#This Row],[Members]:[Guests]]),"")</f>
        <v/>
      </c>
      <c r="U20" t="str">
        <f>IF(StrohRanchRecreationData[[#This Row],[Facility]]=Facilities!$A$7,SUM(StrohRanchRecreationData[[#This Row],[Members]:[Guests]]),"")</f>
        <v/>
      </c>
    </row>
    <row r="21" spans="1:21" x14ac:dyDescent="0.25">
      <c r="A21">
        <v>15</v>
      </c>
      <c r="B21" s="1">
        <v>45088</v>
      </c>
      <c r="C21" t="s">
        <v>63</v>
      </c>
      <c r="D21" t="s">
        <v>64</v>
      </c>
      <c r="E21" t="s">
        <v>61</v>
      </c>
      <c r="F21" s="7">
        <v>0.52363294699707463</v>
      </c>
      <c r="G21" s="7">
        <f>TIME(HOUR(StrohRanchRecreationData[[#This Row],[TimeIn]]),0,0)</f>
        <v>0.5</v>
      </c>
      <c r="H21" s="8">
        <f>StrohRanchRecreationData[[#This Row],[Date]]+StrohRanchRecreationData[[#This Row],[TimeInBucket]]</f>
        <v>45088.5</v>
      </c>
      <c r="I21" s="8" t="str">
        <f>_xlfn.XLOOKUP(StrohRanchRecreationData[[#This Row],[TimeInBucket]],TimeOfDay[TimeBuckets],TimeOfDay[TimeOfDayBuckets])</f>
        <v>Noon</v>
      </c>
      <c r="J21" s="2">
        <v>2</v>
      </c>
      <c r="K21" s="2">
        <v>0</v>
      </c>
      <c r="L21" s="7">
        <v>0.568736118699534</v>
      </c>
      <c r="M21" s="7">
        <f>TIME(HOUR(StrohRanchRecreationData[[#This Row],[TimeOut]]),0,0)</f>
        <v>0.54166666666666663</v>
      </c>
      <c r="N21" s="6">
        <f>ROUND(StrohRanchRecreationData[[#This Row],[TimeElapsed]],6)</f>
        <v>4.5102999999999997E-2</v>
      </c>
      <c r="O21" s="3">
        <f>StrohRanchRecreationData[[#This Row],[TimeOut]]-StrohRanchRecreationData[[#This Row],[TimeIn]]</f>
        <v>4.5103171702459366E-2</v>
      </c>
      <c r="P21" t="str">
        <f>IF(StrohRanchRecreationData[[#This Row],[Facility]]=Facilities!$A$2,SUM(StrohRanchRecreationData[[#This Row],[Members]:[Guests]]),"")</f>
        <v/>
      </c>
      <c r="Q21" t="str">
        <f>IF(StrohRanchRecreationData[[#This Row],[Facility]]=Facilities!$A$3,SUM(StrohRanchRecreationData[[#This Row],[Members]:[Guests]]),"")</f>
        <v/>
      </c>
      <c r="R21" t="str">
        <f>IF(StrohRanchRecreationData[[#This Row],[Facility]]=Facilities!$A$4,SUM(StrohRanchRecreationData[[#This Row],[Members]:[Guests]]),"")</f>
        <v/>
      </c>
      <c r="S21" t="str">
        <f>IF(StrohRanchRecreationData[[#This Row],[Facility]]=Facilities!$A$5,SUM(StrohRanchRecreationData[[#This Row],[Members]:[Guests]]),"")</f>
        <v/>
      </c>
      <c r="T21">
        <f>IF(StrohRanchRecreationData[[#This Row],[Facility]]=Facilities!$A$6,SUM(StrohRanchRecreationData[[#This Row],[Members]:[Guests]]),"")</f>
        <v>2</v>
      </c>
      <c r="U21" t="str">
        <f>IF(StrohRanchRecreationData[[#This Row],[Facility]]=Facilities!$A$7,SUM(StrohRanchRecreationData[[#This Row],[Members]:[Guests]]),"")</f>
        <v/>
      </c>
    </row>
    <row r="22" spans="1:21" x14ac:dyDescent="0.25">
      <c r="A22">
        <v>16</v>
      </c>
      <c r="B22" s="1">
        <v>45088</v>
      </c>
      <c r="C22" t="s">
        <v>63</v>
      </c>
      <c r="D22" t="s">
        <v>64</v>
      </c>
      <c r="E22" t="s">
        <v>57</v>
      </c>
      <c r="F22" s="7">
        <v>0.44675890712560395</v>
      </c>
      <c r="G22" s="7">
        <f>TIME(HOUR(StrohRanchRecreationData[[#This Row],[TimeIn]]),0,0)</f>
        <v>0.41666666666666669</v>
      </c>
      <c r="H22" s="8">
        <f>StrohRanchRecreationData[[#This Row],[Date]]+StrohRanchRecreationData[[#This Row],[TimeInBucket]]</f>
        <v>45088.416666666664</v>
      </c>
      <c r="I22" s="8" t="str">
        <f>_xlfn.XLOOKUP(StrohRanchRecreationData[[#This Row],[TimeInBucket]],TimeOfDay[TimeBuckets],TimeOfDay[TimeOfDayBuckets])</f>
        <v>Morning</v>
      </c>
      <c r="J22" s="2">
        <v>4</v>
      </c>
      <c r="K22" s="2">
        <v>2</v>
      </c>
      <c r="L22" s="7">
        <v>0.52996732502315536</v>
      </c>
      <c r="M22" s="7">
        <f>TIME(HOUR(StrohRanchRecreationData[[#This Row],[TimeOut]]),0,0)</f>
        <v>0.5</v>
      </c>
      <c r="N22" s="6">
        <f>ROUND(StrohRanchRecreationData[[#This Row],[TimeElapsed]],6)</f>
        <v>8.3208000000000004E-2</v>
      </c>
      <c r="O22" s="3">
        <f>StrohRanchRecreationData[[#This Row],[TimeOut]]-StrohRanchRecreationData[[#This Row],[TimeIn]]</f>
        <v>8.3208417897551401E-2</v>
      </c>
      <c r="P22">
        <f>IF(StrohRanchRecreationData[[#This Row],[Facility]]=Facilities!$A$2,SUM(StrohRanchRecreationData[[#This Row],[Members]:[Guests]]),"")</f>
        <v>6</v>
      </c>
      <c r="Q22" t="str">
        <f>IF(StrohRanchRecreationData[[#This Row],[Facility]]=Facilities!$A$3,SUM(StrohRanchRecreationData[[#This Row],[Members]:[Guests]]),"")</f>
        <v/>
      </c>
      <c r="R22" t="str">
        <f>IF(StrohRanchRecreationData[[#This Row],[Facility]]=Facilities!$A$4,SUM(StrohRanchRecreationData[[#This Row],[Members]:[Guests]]),"")</f>
        <v/>
      </c>
      <c r="S22" t="str">
        <f>IF(StrohRanchRecreationData[[#This Row],[Facility]]=Facilities!$A$5,SUM(StrohRanchRecreationData[[#This Row],[Members]:[Guests]]),"")</f>
        <v/>
      </c>
      <c r="T22" t="str">
        <f>IF(StrohRanchRecreationData[[#This Row],[Facility]]=Facilities!$A$6,SUM(StrohRanchRecreationData[[#This Row],[Members]:[Guests]]),"")</f>
        <v/>
      </c>
      <c r="U22" t="str">
        <f>IF(StrohRanchRecreationData[[#This Row],[Facility]]=Facilities!$A$7,SUM(StrohRanchRecreationData[[#This Row],[Members]:[Guests]]),"")</f>
        <v/>
      </c>
    </row>
    <row r="23" spans="1:21" x14ac:dyDescent="0.25">
      <c r="A23">
        <v>17</v>
      </c>
      <c r="B23" s="1">
        <v>45088</v>
      </c>
      <c r="C23" t="s">
        <v>63</v>
      </c>
      <c r="D23" t="s">
        <v>64</v>
      </c>
      <c r="E23" t="s">
        <v>59</v>
      </c>
      <c r="F23" s="7">
        <v>0.51380171021220711</v>
      </c>
      <c r="G23" s="7">
        <f>TIME(HOUR(StrohRanchRecreationData[[#This Row],[TimeIn]]),0,0)</f>
        <v>0.5</v>
      </c>
      <c r="H23" s="8">
        <f>StrohRanchRecreationData[[#This Row],[Date]]+StrohRanchRecreationData[[#This Row],[TimeInBucket]]</f>
        <v>45088.5</v>
      </c>
      <c r="I23" s="8" t="str">
        <f>_xlfn.XLOOKUP(StrohRanchRecreationData[[#This Row],[TimeInBucket]],TimeOfDay[TimeBuckets],TimeOfDay[TimeOfDayBuckets])</f>
        <v>Noon</v>
      </c>
      <c r="J23" s="2">
        <v>3</v>
      </c>
      <c r="K23" s="2">
        <v>1</v>
      </c>
      <c r="L23" s="7">
        <v>0.53533606487332208</v>
      </c>
      <c r="M23" s="7">
        <f>TIME(HOUR(StrohRanchRecreationData[[#This Row],[TimeOut]]),0,0)</f>
        <v>0.5</v>
      </c>
      <c r="N23" s="6">
        <f>ROUND(StrohRanchRecreationData[[#This Row],[TimeElapsed]],6)</f>
        <v>2.1534000000000001E-2</v>
      </c>
      <c r="O23" s="3">
        <f>StrohRanchRecreationData[[#This Row],[TimeOut]]-StrohRanchRecreationData[[#This Row],[TimeIn]]</f>
        <v>2.1534354661114974E-2</v>
      </c>
      <c r="P23" t="str">
        <f>IF(StrohRanchRecreationData[[#This Row],[Facility]]=Facilities!$A$2,SUM(StrohRanchRecreationData[[#This Row],[Members]:[Guests]]),"")</f>
        <v/>
      </c>
      <c r="Q23" t="str">
        <f>IF(StrohRanchRecreationData[[#This Row],[Facility]]=Facilities!$A$3,SUM(StrohRanchRecreationData[[#This Row],[Members]:[Guests]]),"")</f>
        <v/>
      </c>
      <c r="R23">
        <f>IF(StrohRanchRecreationData[[#This Row],[Facility]]=Facilities!$A$4,SUM(StrohRanchRecreationData[[#This Row],[Members]:[Guests]]),"")</f>
        <v>4</v>
      </c>
      <c r="S23" t="str">
        <f>IF(StrohRanchRecreationData[[#This Row],[Facility]]=Facilities!$A$5,SUM(StrohRanchRecreationData[[#This Row],[Members]:[Guests]]),"")</f>
        <v/>
      </c>
      <c r="T23" t="str">
        <f>IF(StrohRanchRecreationData[[#This Row],[Facility]]=Facilities!$A$6,SUM(StrohRanchRecreationData[[#This Row],[Members]:[Guests]]),"")</f>
        <v/>
      </c>
      <c r="U23" t="str">
        <f>IF(StrohRanchRecreationData[[#This Row],[Facility]]=Facilities!$A$7,SUM(StrohRanchRecreationData[[#This Row],[Members]:[Guests]]),"")</f>
        <v/>
      </c>
    </row>
    <row r="24" spans="1:21" x14ac:dyDescent="0.25">
      <c r="A24">
        <v>18</v>
      </c>
      <c r="B24" s="1">
        <v>45088</v>
      </c>
      <c r="C24" t="s">
        <v>63</v>
      </c>
      <c r="D24" t="s">
        <v>64</v>
      </c>
      <c r="E24" t="s">
        <v>60</v>
      </c>
      <c r="F24" s="7">
        <v>0.54551536521578448</v>
      </c>
      <c r="G24" s="7">
        <f>TIME(HOUR(StrohRanchRecreationData[[#This Row],[TimeIn]]),0,0)</f>
        <v>0.54166666666666663</v>
      </c>
      <c r="H24" s="8">
        <f>StrohRanchRecreationData[[#This Row],[Date]]+StrohRanchRecreationData[[#This Row],[TimeInBucket]]</f>
        <v>45088.541666666664</v>
      </c>
      <c r="I24" s="8" t="str">
        <f>_xlfn.XLOOKUP(StrohRanchRecreationData[[#This Row],[TimeInBucket]],TimeOfDay[TimeBuckets],TimeOfDay[TimeOfDayBuckets])</f>
        <v>Noon</v>
      </c>
      <c r="J24" s="2">
        <v>1</v>
      </c>
      <c r="K24" s="2">
        <v>1</v>
      </c>
      <c r="L24" s="7">
        <v>0.59348100124949799</v>
      </c>
      <c r="M24" s="7">
        <f>TIME(HOUR(StrohRanchRecreationData[[#This Row],[TimeOut]]),0,0)</f>
        <v>0.58333333333333337</v>
      </c>
      <c r="N24" s="6">
        <f>ROUND(StrohRanchRecreationData[[#This Row],[TimeElapsed]],6)</f>
        <v>4.7966000000000002E-2</v>
      </c>
      <c r="O24" s="3">
        <f>StrohRanchRecreationData[[#This Row],[TimeOut]]-StrohRanchRecreationData[[#This Row],[TimeIn]]</f>
        <v>4.796563603371351E-2</v>
      </c>
      <c r="P24" t="str">
        <f>IF(StrohRanchRecreationData[[#This Row],[Facility]]=Facilities!$A$2,SUM(StrohRanchRecreationData[[#This Row],[Members]:[Guests]]),"")</f>
        <v/>
      </c>
      <c r="Q24" t="str">
        <f>IF(StrohRanchRecreationData[[#This Row],[Facility]]=Facilities!$A$3,SUM(StrohRanchRecreationData[[#This Row],[Members]:[Guests]]),"")</f>
        <v/>
      </c>
      <c r="R24" t="str">
        <f>IF(StrohRanchRecreationData[[#This Row],[Facility]]=Facilities!$A$4,SUM(StrohRanchRecreationData[[#This Row],[Members]:[Guests]]),"")</f>
        <v/>
      </c>
      <c r="S24">
        <f>IF(StrohRanchRecreationData[[#This Row],[Facility]]=Facilities!$A$5,SUM(StrohRanchRecreationData[[#This Row],[Members]:[Guests]]),"")</f>
        <v>2</v>
      </c>
      <c r="T24" t="str">
        <f>IF(StrohRanchRecreationData[[#This Row],[Facility]]=Facilities!$A$6,SUM(StrohRanchRecreationData[[#This Row],[Members]:[Guests]]),"")</f>
        <v/>
      </c>
      <c r="U24" t="str">
        <f>IF(StrohRanchRecreationData[[#This Row],[Facility]]=Facilities!$A$7,SUM(StrohRanchRecreationData[[#This Row],[Members]:[Guests]]),"")</f>
        <v/>
      </c>
    </row>
    <row r="25" spans="1:21" x14ac:dyDescent="0.25">
      <c r="A25">
        <v>19</v>
      </c>
      <c r="B25" s="1">
        <v>45088</v>
      </c>
      <c r="C25" t="s">
        <v>63</v>
      </c>
      <c r="D25" t="s">
        <v>64</v>
      </c>
      <c r="E25" t="s">
        <v>58</v>
      </c>
      <c r="F25" s="7">
        <v>0.48342435383139171</v>
      </c>
      <c r="G25" s="7">
        <f>TIME(HOUR(StrohRanchRecreationData[[#This Row],[TimeIn]]),0,0)</f>
        <v>0.45833333333333331</v>
      </c>
      <c r="H25" s="8">
        <f>StrohRanchRecreationData[[#This Row],[Date]]+StrohRanchRecreationData[[#This Row],[TimeInBucket]]</f>
        <v>45088.458333333336</v>
      </c>
      <c r="I25" s="8" t="str">
        <f>_xlfn.XLOOKUP(StrohRanchRecreationData[[#This Row],[TimeInBucket]],TimeOfDay[TimeBuckets],TimeOfDay[TimeOfDayBuckets])</f>
        <v>Noon</v>
      </c>
      <c r="J25" s="2">
        <v>1</v>
      </c>
      <c r="K25" s="2">
        <v>2</v>
      </c>
      <c r="L25" s="7">
        <v>0.5334931571174184</v>
      </c>
      <c r="M25" s="7">
        <f>TIME(HOUR(StrohRanchRecreationData[[#This Row],[TimeOut]]),0,0)</f>
        <v>0.5</v>
      </c>
      <c r="N25" s="6">
        <f>ROUND(StrohRanchRecreationData[[#This Row],[TimeElapsed]],6)</f>
        <v>5.0069000000000002E-2</v>
      </c>
      <c r="O25" s="3">
        <f>StrohRanchRecreationData[[#This Row],[TimeOut]]-StrohRanchRecreationData[[#This Row],[TimeIn]]</f>
        <v>5.0068803286026697E-2</v>
      </c>
      <c r="P25" t="str">
        <f>IF(StrohRanchRecreationData[[#This Row],[Facility]]=Facilities!$A$2,SUM(StrohRanchRecreationData[[#This Row],[Members]:[Guests]]),"")</f>
        <v/>
      </c>
      <c r="Q25">
        <f>IF(StrohRanchRecreationData[[#This Row],[Facility]]=Facilities!$A$3,SUM(StrohRanchRecreationData[[#This Row],[Members]:[Guests]]),"")</f>
        <v>3</v>
      </c>
      <c r="R25" t="str">
        <f>IF(StrohRanchRecreationData[[#This Row],[Facility]]=Facilities!$A$4,SUM(StrohRanchRecreationData[[#This Row],[Members]:[Guests]]),"")</f>
        <v/>
      </c>
      <c r="S25" t="str">
        <f>IF(StrohRanchRecreationData[[#This Row],[Facility]]=Facilities!$A$5,SUM(StrohRanchRecreationData[[#This Row],[Members]:[Guests]]),"")</f>
        <v/>
      </c>
      <c r="T25" t="str">
        <f>IF(StrohRanchRecreationData[[#This Row],[Facility]]=Facilities!$A$6,SUM(StrohRanchRecreationData[[#This Row],[Members]:[Guests]]),"")</f>
        <v/>
      </c>
      <c r="U25" t="str">
        <f>IF(StrohRanchRecreationData[[#This Row],[Facility]]=Facilities!$A$7,SUM(StrohRanchRecreationData[[#This Row],[Members]:[Guests]]),"")</f>
        <v/>
      </c>
    </row>
    <row r="26" spans="1:21" x14ac:dyDescent="0.25">
      <c r="A26">
        <v>20</v>
      </c>
      <c r="B26" s="1">
        <v>45088</v>
      </c>
      <c r="C26" t="s">
        <v>63</v>
      </c>
      <c r="D26" t="s">
        <v>64</v>
      </c>
      <c r="E26" t="s">
        <v>61</v>
      </c>
      <c r="F26" s="7">
        <v>0.39927823218692471</v>
      </c>
      <c r="G26" s="7">
        <f>TIME(HOUR(StrohRanchRecreationData[[#This Row],[TimeIn]]),0,0)</f>
        <v>0.375</v>
      </c>
      <c r="H26" s="8">
        <f>StrohRanchRecreationData[[#This Row],[Date]]+StrohRanchRecreationData[[#This Row],[TimeInBucket]]</f>
        <v>45088.375</v>
      </c>
      <c r="I26" s="8" t="str">
        <f>_xlfn.XLOOKUP(StrohRanchRecreationData[[#This Row],[TimeInBucket]],TimeOfDay[TimeBuckets],TimeOfDay[TimeOfDayBuckets])</f>
        <v>Morning</v>
      </c>
      <c r="J26" s="2">
        <v>2</v>
      </c>
      <c r="K26" s="2">
        <v>0</v>
      </c>
      <c r="L26" s="7">
        <v>0.45031796762976478</v>
      </c>
      <c r="M26" s="7">
        <f>TIME(HOUR(StrohRanchRecreationData[[#This Row],[TimeOut]]),0,0)</f>
        <v>0.41666666666666669</v>
      </c>
      <c r="N26" s="6">
        <f>ROUND(StrohRanchRecreationData[[#This Row],[TimeElapsed]],6)</f>
        <v>5.1040000000000002E-2</v>
      </c>
      <c r="O26" s="3">
        <f>StrohRanchRecreationData[[#This Row],[TimeOut]]-StrohRanchRecreationData[[#This Row],[TimeIn]]</f>
        <v>5.1039735442840073E-2</v>
      </c>
      <c r="P26" t="str">
        <f>IF(StrohRanchRecreationData[[#This Row],[Facility]]=Facilities!$A$2,SUM(StrohRanchRecreationData[[#This Row],[Members]:[Guests]]),"")</f>
        <v/>
      </c>
      <c r="Q26" t="str">
        <f>IF(StrohRanchRecreationData[[#This Row],[Facility]]=Facilities!$A$3,SUM(StrohRanchRecreationData[[#This Row],[Members]:[Guests]]),"")</f>
        <v/>
      </c>
      <c r="R26" t="str">
        <f>IF(StrohRanchRecreationData[[#This Row],[Facility]]=Facilities!$A$4,SUM(StrohRanchRecreationData[[#This Row],[Members]:[Guests]]),"")</f>
        <v/>
      </c>
      <c r="S26" t="str">
        <f>IF(StrohRanchRecreationData[[#This Row],[Facility]]=Facilities!$A$5,SUM(StrohRanchRecreationData[[#This Row],[Members]:[Guests]]),"")</f>
        <v/>
      </c>
      <c r="T26">
        <f>IF(StrohRanchRecreationData[[#This Row],[Facility]]=Facilities!$A$6,SUM(StrohRanchRecreationData[[#This Row],[Members]:[Guests]]),"")</f>
        <v>2</v>
      </c>
      <c r="U26" t="str">
        <f>IF(StrohRanchRecreationData[[#This Row],[Facility]]=Facilities!$A$7,SUM(StrohRanchRecreationData[[#This Row],[Members]:[Guests]]),"")</f>
        <v/>
      </c>
    </row>
    <row r="27" spans="1:21" x14ac:dyDescent="0.25">
      <c r="A27">
        <v>21</v>
      </c>
      <c r="B27" s="1">
        <v>45088</v>
      </c>
      <c r="C27" t="s">
        <v>63</v>
      </c>
      <c r="D27" t="s">
        <v>64</v>
      </c>
      <c r="E27" t="s">
        <v>58</v>
      </c>
      <c r="F27" s="7">
        <v>0.37775182830036869</v>
      </c>
      <c r="G27" s="7">
        <f>TIME(HOUR(StrohRanchRecreationData[[#This Row],[TimeIn]]),0,0)</f>
        <v>0.375</v>
      </c>
      <c r="H27" s="8">
        <f>StrohRanchRecreationData[[#This Row],[Date]]+StrohRanchRecreationData[[#This Row],[TimeInBucket]]</f>
        <v>45088.375</v>
      </c>
      <c r="I27" s="8" t="str">
        <f>_xlfn.XLOOKUP(StrohRanchRecreationData[[#This Row],[TimeInBucket]],TimeOfDay[TimeBuckets],TimeOfDay[TimeOfDayBuckets])</f>
        <v>Morning</v>
      </c>
      <c r="J27" s="2">
        <v>3</v>
      </c>
      <c r="K27" s="2">
        <v>2</v>
      </c>
      <c r="L27" s="7">
        <v>0.45973581294344862</v>
      </c>
      <c r="M27" s="7">
        <f>TIME(HOUR(StrohRanchRecreationData[[#This Row],[TimeOut]]),0,0)</f>
        <v>0.45833333333333331</v>
      </c>
      <c r="N27" s="6">
        <f>ROUND(StrohRanchRecreationData[[#This Row],[TimeElapsed]],6)</f>
        <v>8.1984000000000001E-2</v>
      </c>
      <c r="O27" s="3">
        <f>StrohRanchRecreationData[[#This Row],[TimeOut]]-StrohRanchRecreationData[[#This Row],[TimeIn]]</f>
        <v>8.1983984643079932E-2</v>
      </c>
      <c r="P27" t="str">
        <f>IF(StrohRanchRecreationData[[#This Row],[Facility]]=Facilities!$A$2,SUM(StrohRanchRecreationData[[#This Row],[Members]:[Guests]]),"")</f>
        <v/>
      </c>
      <c r="Q27">
        <f>IF(StrohRanchRecreationData[[#This Row],[Facility]]=Facilities!$A$3,SUM(StrohRanchRecreationData[[#This Row],[Members]:[Guests]]),"")</f>
        <v>5</v>
      </c>
      <c r="R27" t="str">
        <f>IF(StrohRanchRecreationData[[#This Row],[Facility]]=Facilities!$A$4,SUM(StrohRanchRecreationData[[#This Row],[Members]:[Guests]]),"")</f>
        <v/>
      </c>
      <c r="S27" t="str">
        <f>IF(StrohRanchRecreationData[[#This Row],[Facility]]=Facilities!$A$5,SUM(StrohRanchRecreationData[[#This Row],[Members]:[Guests]]),"")</f>
        <v/>
      </c>
      <c r="T27" t="str">
        <f>IF(StrohRanchRecreationData[[#This Row],[Facility]]=Facilities!$A$6,SUM(StrohRanchRecreationData[[#This Row],[Members]:[Guests]]),"")</f>
        <v/>
      </c>
      <c r="U27" t="str">
        <f>IF(StrohRanchRecreationData[[#This Row],[Facility]]=Facilities!$A$7,SUM(StrohRanchRecreationData[[#This Row],[Members]:[Guests]]),"")</f>
        <v/>
      </c>
    </row>
    <row r="28" spans="1:21" x14ac:dyDescent="0.25">
      <c r="A28">
        <v>22</v>
      </c>
      <c r="B28" s="1">
        <v>45088</v>
      </c>
      <c r="C28" t="s">
        <v>63</v>
      </c>
      <c r="D28" t="s">
        <v>64</v>
      </c>
      <c r="E28" t="s">
        <v>57</v>
      </c>
      <c r="F28" s="7">
        <v>0.38812678176596394</v>
      </c>
      <c r="G28" s="7">
        <f>TIME(HOUR(StrohRanchRecreationData[[#This Row],[TimeIn]]),0,0)</f>
        <v>0.375</v>
      </c>
      <c r="H28" s="8">
        <f>StrohRanchRecreationData[[#This Row],[Date]]+StrohRanchRecreationData[[#This Row],[TimeInBucket]]</f>
        <v>45088.375</v>
      </c>
      <c r="I28" s="8" t="str">
        <f>_xlfn.XLOOKUP(StrohRanchRecreationData[[#This Row],[TimeInBucket]],TimeOfDay[TimeBuckets],TimeOfDay[TimeOfDayBuckets])</f>
        <v>Morning</v>
      </c>
      <c r="J28" s="2">
        <v>4</v>
      </c>
      <c r="K28" s="2">
        <v>2</v>
      </c>
      <c r="L28" s="7">
        <v>0.43090145153730197</v>
      </c>
      <c r="M28" s="7">
        <f>TIME(HOUR(StrohRanchRecreationData[[#This Row],[TimeOut]]),0,0)</f>
        <v>0.41666666666666669</v>
      </c>
      <c r="N28" s="6">
        <f>ROUND(StrohRanchRecreationData[[#This Row],[TimeElapsed]],6)</f>
        <v>4.2775000000000001E-2</v>
      </c>
      <c r="O28" s="3">
        <f>StrohRanchRecreationData[[#This Row],[TimeOut]]-StrohRanchRecreationData[[#This Row],[TimeIn]]</f>
        <v>4.2774669771338036E-2</v>
      </c>
      <c r="P28">
        <f>IF(StrohRanchRecreationData[[#This Row],[Facility]]=Facilities!$A$2,SUM(StrohRanchRecreationData[[#This Row],[Members]:[Guests]]),"")</f>
        <v>6</v>
      </c>
      <c r="Q28" t="str">
        <f>IF(StrohRanchRecreationData[[#This Row],[Facility]]=Facilities!$A$3,SUM(StrohRanchRecreationData[[#This Row],[Members]:[Guests]]),"")</f>
        <v/>
      </c>
      <c r="R28" t="str">
        <f>IF(StrohRanchRecreationData[[#This Row],[Facility]]=Facilities!$A$4,SUM(StrohRanchRecreationData[[#This Row],[Members]:[Guests]]),"")</f>
        <v/>
      </c>
      <c r="S28" t="str">
        <f>IF(StrohRanchRecreationData[[#This Row],[Facility]]=Facilities!$A$5,SUM(StrohRanchRecreationData[[#This Row],[Members]:[Guests]]),"")</f>
        <v/>
      </c>
      <c r="T28" t="str">
        <f>IF(StrohRanchRecreationData[[#This Row],[Facility]]=Facilities!$A$6,SUM(StrohRanchRecreationData[[#This Row],[Members]:[Guests]]),"")</f>
        <v/>
      </c>
      <c r="U28" t="str">
        <f>IF(StrohRanchRecreationData[[#This Row],[Facility]]=Facilities!$A$7,SUM(StrohRanchRecreationData[[#This Row],[Members]:[Guests]]),"")</f>
        <v/>
      </c>
    </row>
    <row r="29" spans="1:21" x14ac:dyDescent="0.25">
      <c r="A29">
        <v>23</v>
      </c>
      <c r="B29" s="1">
        <v>45088</v>
      </c>
      <c r="C29" t="s">
        <v>63</v>
      </c>
      <c r="D29" t="s">
        <v>64</v>
      </c>
      <c r="E29" t="s">
        <v>61</v>
      </c>
      <c r="F29" s="7">
        <v>0.63865439497002441</v>
      </c>
      <c r="G29" s="7">
        <f>TIME(HOUR(StrohRanchRecreationData[[#This Row],[TimeIn]]),0,0)</f>
        <v>0.625</v>
      </c>
      <c r="H29" s="8">
        <f>StrohRanchRecreationData[[#This Row],[Date]]+StrohRanchRecreationData[[#This Row],[TimeInBucket]]</f>
        <v>45088.625</v>
      </c>
      <c r="I29" s="8" t="str">
        <f>_xlfn.XLOOKUP(StrohRanchRecreationData[[#This Row],[TimeInBucket]],TimeOfDay[TimeBuckets],TimeOfDay[TimeOfDayBuckets])</f>
        <v>Afternoon</v>
      </c>
      <c r="J29" s="2">
        <v>2</v>
      </c>
      <c r="K29" s="2">
        <v>0</v>
      </c>
      <c r="L29" s="7">
        <v>0.69509072486231893</v>
      </c>
      <c r="M29" s="7">
        <f>TIME(HOUR(StrohRanchRecreationData[[#This Row],[TimeOut]]),0,0)</f>
        <v>0.66666666666666663</v>
      </c>
      <c r="N29" s="6">
        <f>ROUND(StrohRanchRecreationData[[#This Row],[TimeElapsed]],6)</f>
        <v>5.6436E-2</v>
      </c>
      <c r="O29" s="3">
        <f>StrohRanchRecreationData[[#This Row],[TimeOut]]-StrohRanchRecreationData[[#This Row],[TimeIn]]</f>
        <v>5.6436329892294523E-2</v>
      </c>
      <c r="P29" t="str">
        <f>IF(StrohRanchRecreationData[[#This Row],[Facility]]=Facilities!$A$2,SUM(StrohRanchRecreationData[[#This Row],[Members]:[Guests]]),"")</f>
        <v/>
      </c>
      <c r="Q29" t="str">
        <f>IF(StrohRanchRecreationData[[#This Row],[Facility]]=Facilities!$A$3,SUM(StrohRanchRecreationData[[#This Row],[Members]:[Guests]]),"")</f>
        <v/>
      </c>
      <c r="R29" t="str">
        <f>IF(StrohRanchRecreationData[[#This Row],[Facility]]=Facilities!$A$4,SUM(StrohRanchRecreationData[[#This Row],[Members]:[Guests]]),"")</f>
        <v/>
      </c>
      <c r="S29" t="str">
        <f>IF(StrohRanchRecreationData[[#This Row],[Facility]]=Facilities!$A$5,SUM(StrohRanchRecreationData[[#This Row],[Members]:[Guests]]),"")</f>
        <v/>
      </c>
      <c r="T29">
        <f>IF(StrohRanchRecreationData[[#This Row],[Facility]]=Facilities!$A$6,SUM(StrohRanchRecreationData[[#This Row],[Members]:[Guests]]),"")</f>
        <v>2</v>
      </c>
      <c r="U29" t="str">
        <f>IF(StrohRanchRecreationData[[#This Row],[Facility]]=Facilities!$A$7,SUM(StrohRanchRecreationData[[#This Row],[Members]:[Guests]]),"")</f>
        <v/>
      </c>
    </row>
    <row r="30" spans="1:21" x14ac:dyDescent="0.25">
      <c r="A30">
        <v>24</v>
      </c>
      <c r="B30" s="1">
        <v>45088</v>
      </c>
      <c r="C30" t="s">
        <v>63</v>
      </c>
      <c r="D30" t="s">
        <v>64</v>
      </c>
      <c r="E30" t="s">
        <v>59</v>
      </c>
      <c r="F30" s="7">
        <v>0.45719822576193569</v>
      </c>
      <c r="G30" s="7">
        <f>TIME(HOUR(StrohRanchRecreationData[[#This Row],[TimeIn]]),0,0)</f>
        <v>0.41666666666666669</v>
      </c>
      <c r="H30" s="8">
        <f>StrohRanchRecreationData[[#This Row],[Date]]+StrohRanchRecreationData[[#This Row],[TimeInBucket]]</f>
        <v>45088.416666666664</v>
      </c>
      <c r="I30" s="8" t="str">
        <f>_xlfn.XLOOKUP(StrohRanchRecreationData[[#This Row],[TimeInBucket]],TimeOfDay[TimeBuckets],TimeOfDay[TimeOfDayBuckets])</f>
        <v>Morning</v>
      </c>
      <c r="J30" s="2">
        <v>1</v>
      </c>
      <c r="K30" s="2">
        <v>2</v>
      </c>
      <c r="L30" s="7">
        <v>0.49500592367428037</v>
      </c>
      <c r="M30" s="7">
        <f>TIME(HOUR(StrohRanchRecreationData[[#This Row],[TimeOut]]),0,0)</f>
        <v>0.45833333333333331</v>
      </c>
      <c r="N30" s="6">
        <f>ROUND(StrohRanchRecreationData[[#This Row],[TimeElapsed]],6)</f>
        <v>3.7808000000000001E-2</v>
      </c>
      <c r="O30" s="3">
        <f>StrohRanchRecreationData[[#This Row],[TimeOut]]-StrohRanchRecreationData[[#This Row],[TimeIn]]</f>
        <v>3.7807697912344673E-2</v>
      </c>
      <c r="P30" t="str">
        <f>IF(StrohRanchRecreationData[[#This Row],[Facility]]=Facilities!$A$2,SUM(StrohRanchRecreationData[[#This Row],[Members]:[Guests]]),"")</f>
        <v/>
      </c>
      <c r="Q30" t="str">
        <f>IF(StrohRanchRecreationData[[#This Row],[Facility]]=Facilities!$A$3,SUM(StrohRanchRecreationData[[#This Row],[Members]:[Guests]]),"")</f>
        <v/>
      </c>
      <c r="R30">
        <f>IF(StrohRanchRecreationData[[#This Row],[Facility]]=Facilities!$A$4,SUM(StrohRanchRecreationData[[#This Row],[Members]:[Guests]]),"")</f>
        <v>3</v>
      </c>
      <c r="S30" t="str">
        <f>IF(StrohRanchRecreationData[[#This Row],[Facility]]=Facilities!$A$5,SUM(StrohRanchRecreationData[[#This Row],[Members]:[Guests]]),"")</f>
        <v/>
      </c>
      <c r="T30" t="str">
        <f>IF(StrohRanchRecreationData[[#This Row],[Facility]]=Facilities!$A$6,SUM(StrohRanchRecreationData[[#This Row],[Members]:[Guests]]),"")</f>
        <v/>
      </c>
      <c r="U30" t="str">
        <f>IF(StrohRanchRecreationData[[#This Row],[Facility]]=Facilities!$A$7,SUM(StrohRanchRecreationData[[#This Row],[Members]:[Guests]]),"")</f>
        <v/>
      </c>
    </row>
    <row r="31" spans="1:21" x14ac:dyDescent="0.25">
      <c r="A31">
        <v>25</v>
      </c>
      <c r="B31" s="1">
        <v>45088</v>
      </c>
      <c r="C31" t="s">
        <v>63</v>
      </c>
      <c r="D31" t="s">
        <v>64</v>
      </c>
      <c r="E31" t="s">
        <v>58</v>
      </c>
      <c r="F31" s="7">
        <v>0.46234713840033265</v>
      </c>
      <c r="G31" s="7">
        <f>TIME(HOUR(StrohRanchRecreationData[[#This Row],[TimeIn]]),0,0)</f>
        <v>0.45833333333333331</v>
      </c>
      <c r="H31" s="8">
        <f>StrohRanchRecreationData[[#This Row],[Date]]+StrohRanchRecreationData[[#This Row],[TimeInBucket]]</f>
        <v>45088.458333333336</v>
      </c>
      <c r="I31" s="8" t="str">
        <f>_xlfn.XLOOKUP(StrohRanchRecreationData[[#This Row],[TimeInBucket]],TimeOfDay[TimeBuckets],TimeOfDay[TimeOfDayBuckets])</f>
        <v>Noon</v>
      </c>
      <c r="J31" s="2">
        <v>4</v>
      </c>
      <c r="K31" s="2">
        <v>1</v>
      </c>
      <c r="L31" s="7">
        <v>0.52334923180276982</v>
      </c>
      <c r="M31" s="7">
        <f>TIME(HOUR(StrohRanchRecreationData[[#This Row],[TimeOut]]),0,0)</f>
        <v>0.5</v>
      </c>
      <c r="N31" s="6">
        <f>ROUND(StrohRanchRecreationData[[#This Row],[TimeElapsed]],6)</f>
        <v>6.1002000000000001E-2</v>
      </c>
      <c r="O31" s="3">
        <f>StrohRanchRecreationData[[#This Row],[TimeOut]]-StrohRanchRecreationData[[#This Row],[TimeIn]]</f>
        <v>6.1002093402437174E-2</v>
      </c>
      <c r="P31" t="str">
        <f>IF(StrohRanchRecreationData[[#This Row],[Facility]]=Facilities!$A$2,SUM(StrohRanchRecreationData[[#This Row],[Members]:[Guests]]),"")</f>
        <v/>
      </c>
      <c r="Q31">
        <f>IF(StrohRanchRecreationData[[#This Row],[Facility]]=Facilities!$A$3,SUM(StrohRanchRecreationData[[#This Row],[Members]:[Guests]]),"")</f>
        <v>5</v>
      </c>
      <c r="R31" t="str">
        <f>IF(StrohRanchRecreationData[[#This Row],[Facility]]=Facilities!$A$4,SUM(StrohRanchRecreationData[[#This Row],[Members]:[Guests]]),"")</f>
        <v/>
      </c>
      <c r="S31" t="str">
        <f>IF(StrohRanchRecreationData[[#This Row],[Facility]]=Facilities!$A$5,SUM(StrohRanchRecreationData[[#This Row],[Members]:[Guests]]),"")</f>
        <v/>
      </c>
      <c r="T31" t="str">
        <f>IF(StrohRanchRecreationData[[#This Row],[Facility]]=Facilities!$A$6,SUM(StrohRanchRecreationData[[#This Row],[Members]:[Guests]]),"")</f>
        <v/>
      </c>
      <c r="U31" t="str">
        <f>IF(StrohRanchRecreationData[[#This Row],[Facility]]=Facilities!$A$7,SUM(StrohRanchRecreationData[[#This Row],[Members]:[Guests]]),"")</f>
        <v/>
      </c>
    </row>
    <row r="32" spans="1:21" x14ac:dyDescent="0.25">
      <c r="A32">
        <v>26</v>
      </c>
      <c r="B32" s="1">
        <v>45088</v>
      </c>
      <c r="C32" t="s">
        <v>63</v>
      </c>
      <c r="D32" t="s">
        <v>64</v>
      </c>
      <c r="E32" t="s">
        <v>58</v>
      </c>
      <c r="F32" s="7">
        <v>0.47840006141856395</v>
      </c>
      <c r="G32" s="7">
        <f>TIME(HOUR(StrohRanchRecreationData[[#This Row],[TimeIn]]),0,0)</f>
        <v>0.45833333333333331</v>
      </c>
      <c r="H32" s="8">
        <f>StrohRanchRecreationData[[#This Row],[Date]]+StrohRanchRecreationData[[#This Row],[TimeInBucket]]</f>
        <v>45088.458333333336</v>
      </c>
      <c r="I32" s="8" t="str">
        <f>_xlfn.XLOOKUP(StrohRanchRecreationData[[#This Row],[TimeInBucket]],TimeOfDay[TimeBuckets],TimeOfDay[TimeOfDayBuckets])</f>
        <v>Noon</v>
      </c>
      <c r="J32" s="2">
        <v>4</v>
      </c>
      <c r="K32" s="2">
        <v>2</v>
      </c>
      <c r="L32" s="7">
        <v>0.53542466644467757</v>
      </c>
      <c r="M32" s="7">
        <f>TIME(HOUR(StrohRanchRecreationData[[#This Row],[TimeOut]]),0,0)</f>
        <v>0.5</v>
      </c>
      <c r="N32" s="6">
        <f>ROUND(StrohRanchRecreationData[[#This Row],[TimeElapsed]],6)</f>
        <v>5.7024999999999999E-2</v>
      </c>
      <c r="O32" s="3">
        <f>StrohRanchRecreationData[[#This Row],[TimeOut]]-StrohRanchRecreationData[[#This Row],[TimeIn]]</f>
        <v>5.7024605026113617E-2</v>
      </c>
      <c r="P32" t="str">
        <f>IF(StrohRanchRecreationData[[#This Row],[Facility]]=Facilities!$A$2,SUM(StrohRanchRecreationData[[#This Row],[Members]:[Guests]]),"")</f>
        <v/>
      </c>
      <c r="Q32">
        <f>IF(StrohRanchRecreationData[[#This Row],[Facility]]=Facilities!$A$3,SUM(StrohRanchRecreationData[[#This Row],[Members]:[Guests]]),"")</f>
        <v>6</v>
      </c>
      <c r="R32" t="str">
        <f>IF(StrohRanchRecreationData[[#This Row],[Facility]]=Facilities!$A$4,SUM(StrohRanchRecreationData[[#This Row],[Members]:[Guests]]),"")</f>
        <v/>
      </c>
      <c r="S32" t="str">
        <f>IF(StrohRanchRecreationData[[#This Row],[Facility]]=Facilities!$A$5,SUM(StrohRanchRecreationData[[#This Row],[Members]:[Guests]]),"")</f>
        <v/>
      </c>
      <c r="T32" t="str">
        <f>IF(StrohRanchRecreationData[[#This Row],[Facility]]=Facilities!$A$6,SUM(StrohRanchRecreationData[[#This Row],[Members]:[Guests]]),"")</f>
        <v/>
      </c>
      <c r="U32" t="str">
        <f>IF(StrohRanchRecreationData[[#This Row],[Facility]]=Facilities!$A$7,SUM(StrohRanchRecreationData[[#This Row],[Members]:[Guests]]),"")</f>
        <v/>
      </c>
    </row>
    <row r="33" spans="1:21" x14ac:dyDescent="0.25">
      <c r="A33">
        <v>27</v>
      </c>
      <c r="B33" s="1">
        <v>45088</v>
      </c>
      <c r="C33" t="s">
        <v>63</v>
      </c>
      <c r="D33" t="s">
        <v>64</v>
      </c>
      <c r="E33" t="s">
        <v>58</v>
      </c>
      <c r="F33" s="7">
        <v>0.38134256271610817</v>
      </c>
      <c r="G33" s="7">
        <f>TIME(HOUR(StrohRanchRecreationData[[#This Row],[TimeIn]]),0,0)</f>
        <v>0.375</v>
      </c>
      <c r="H33" s="8">
        <f>StrohRanchRecreationData[[#This Row],[Date]]+StrohRanchRecreationData[[#This Row],[TimeInBucket]]</f>
        <v>45088.375</v>
      </c>
      <c r="I33" s="8" t="str">
        <f>_xlfn.XLOOKUP(StrohRanchRecreationData[[#This Row],[TimeInBucket]],TimeOfDay[TimeBuckets],TimeOfDay[TimeOfDayBuckets])</f>
        <v>Morning</v>
      </c>
      <c r="J33" s="2">
        <v>1</v>
      </c>
      <c r="K33" s="2">
        <v>2</v>
      </c>
      <c r="L33" s="7">
        <v>0.4145141356575886</v>
      </c>
      <c r="M33" s="7">
        <f>TIME(HOUR(StrohRanchRecreationData[[#This Row],[TimeOut]]),0,0)</f>
        <v>0.375</v>
      </c>
      <c r="N33" s="6">
        <f>ROUND(StrohRanchRecreationData[[#This Row],[TimeElapsed]],6)</f>
        <v>3.3172E-2</v>
      </c>
      <c r="O33" s="3">
        <f>StrohRanchRecreationData[[#This Row],[TimeOut]]-StrohRanchRecreationData[[#This Row],[TimeIn]]</f>
        <v>3.3171572941480432E-2</v>
      </c>
      <c r="P33" t="str">
        <f>IF(StrohRanchRecreationData[[#This Row],[Facility]]=Facilities!$A$2,SUM(StrohRanchRecreationData[[#This Row],[Members]:[Guests]]),"")</f>
        <v/>
      </c>
      <c r="Q33">
        <f>IF(StrohRanchRecreationData[[#This Row],[Facility]]=Facilities!$A$3,SUM(StrohRanchRecreationData[[#This Row],[Members]:[Guests]]),"")</f>
        <v>3</v>
      </c>
      <c r="R33" t="str">
        <f>IF(StrohRanchRecreationData[[#This Row],[Facility]]=Facilities!$A$4,SUM(StrohRanchRecreationData[[#This Row],[Members]:[Guests]]),"")</f>
        <v/>
      </c>
      <c r="S33" t="str">
        <f>IF(StrohRanchRecreationData[[#This Row],[Facility]]=Facilities!$A$5,SUM(StrohRanchRecreationData[[#This Row],[Members]:[Guests]]),"")</f>
        <v/>
      </c>
      <c r="T33" t="str">
        <f>IF(StrohRanchRecreationData[[#This Row],[Facility]]=Facilities!$A$6,SUM(StrohRanchRecreationData[[#This Row],[Members]:[Guests]]),"")</f>
        <v/>
      </c>
      <c r="U33" t="str">
        <f>IF(StrohRanchRecreationData[[#This Row],[Facility]]=Facilities!$A$7,SUM(StrohRanchRecreationData[[#This Row],[Members]:[Guests]]),"")</f>
        <v/>
      </c>
    </row>
    <row r="34" spans="1:21" x14ac:dyDescent="0.25">
      <c r="A34">
        <v>28</v>
      </c>
      <c r="B34" s="1">
        <v>45088</v>
      </c>
      <c r="C34" t="s">
        <v>63</v>
      </c>
      <c r="D34" t="s">
        <v>64</v>
      </c>
      <c r="E34" t="s">
        <v>59</v>
      </c>
      <c r="F34" s="7">
        <v>0.52970241311106447</v>
      </c>
      <c r="G34" s="7">
        <f>TIME(HOUR(StrohRanchRecreationData[[#This Row],[TimeIn]]),0,0)</f>
        <v>0.5</v>
      </c>
      <c r="H34" s="8">
        <f>StrohRanchRecreationData[[#This Row],[Date]]+StrohRanchRecreationData[[#This Row],[TimeInBucket]]</f>
        <v>45088.5</v>
      </c>
      <c r="I34" s="8" t="str">
        <f>_xlfn.XLOOKUP(StrohRanchRecreationData[[#This Row],[TimeInBucket]],TimeOfDay[TimeBuckets],TimeOfDay[TimeOfDayBuckets])</f>
        <v>Noon</v>
      </c>
      <c r="J34" s="2">
        <v>3</v>
      </c>
      <c r="K34" s="2">
        <v>2</v>
      </c>
      <c r="L34" s="7">
        <v>0.59360097238564768</v>
      </c>
      <c r="M34" s="7">
        <f>TIME(HOUR(StrohRanchRecreationData[[#This Row],[TimeOut]]),0,0)</f>
        <v>0.58333333333333337</v>
      </c>
      <c r="N34" s="6">
        <f>ROUND(StrohRanchRecreationData[[#This Row],[TimeElapsed]],6)</f>
        <v>6.3898999999999997E-2</v>
      </c>
      <c r="O34" s="3">
        <f>StrohRanchRecreationData[[#This Row],[TimeOut]]-StrohRanchRecreationData[[#This Row],[TimeIn]]</f>
        <v>6.3898559274583211E-2</v>
      </c>
      <c r="P34" t="str">
        <f>IF(StrohRanchRecreationData[[#This Row],[Facility]]=Facilities!$A$2,SUM(StrohRanchRecreationData[[#This Row],[Members]:[Guests]]),"")</f>
        <v/>
      </c>
      <c r="Q34" t="str">
        <f>IF(StrohRanchRecreationData[[#This Row],[Facility]]=Facilities!$A$3,SUM(StrohRanchRecreationData[[#This Row],[Members]:[Guests]]),"")</f>
        <v/>
      </c>
      <c r="R34">
        <f>IF(StrohRanchRecreationData[[#This Row],[Facility]]=Facilities!$A$4,SUM(StrohRanchRecreationData[[#This Row],[Members]:[Guests]]),"")</f>
        <v>5</v>
      </c>
      <c r="S34" t="str">
        <f>IF(StrohRanchRecreationData[[#This Row],[Facility]]=Facilities!$A$5,SUM(StrohRanchRecreationData[[#This Row],[Members]:[Guests]]),"")</f>
        <v/>
      </c>
      <c r="T34" t="str">
        <f>IF(StrohRanchRecreationData[[#This Row],[Facility]]=Facilities!$A$6,SUM(StrohRanchRecreationData[[#This Row],[Members]:[Guests]]),"")</f>
        <v/>
      </c>
      <c r="U34" t="str">
        <f>IF(StrohRanchRecreationData[[#This Row],[Facility]]=Facilities!$A$7,SUM(StrohRanchRecreationData[[#This Row],[Members]:[Guests]]),"")</f>
        <v/>
      </c>
    </row>
    <row r="35" spans="1:21" x14ac:dyDescent="0.25">
      <c r="A35">
        <v>29</v>
      </c>
      <c r="B35" s="1">
        <v>45088</v>
      </c>
      <c r="C35" t="s">
        <v>63</v>
      </c>
      <c r="D35" t="s">
        <v>64</v>
      </c>
      <c r="E35" t="s">
        <v>62</v>
      </c>
      <c r="F35" s="7">
        <v>0.41666666666666669</v>
      </c>
      <c r="G35" s="7">
        <f>TIME(HOUR(StrohRanchRecreationData[[#This Row],[TimeIn]]),0,0)</f>
        <v>0.41666666666666669</v>
      </c>
      <c r="H35" s="8">
        <f>StrohRanchRecreationData[[#This Row],[Date]]+StrohRanchRecreationData[[#This Row],[TimeInBucket]]</f>
        <v>45088.416666666664</v>
      </c>
      <c r="I35" s="8" t="str">
        <f>_xlfn.XLOOKUP(StrohRanchRecreationData[[#This Row],[TimeInBucket]],TimeOfDay[TimeBuckets],TimeOfDay[TimeOfDayBuckets])</f>
        <v>Morning</v>
      </c>
      <c r="J35" s="2">
        <v>4</v>
      </c>
      <c r="K35" s="2">
        <v>3</v>
      </c>
      <c r="L35" s="7">
        <v>0.45833333333333331</v>
      </c>
      <c r="M35" s="7">
        <f>TIME(HOUR(StrohRanchRecreationData[[#This Row],[TimeOut]]),0,0)</f>
        <v>0.45833333333333331</v>
      </c>
      <c r="N35" s="6">
        <f>ROUND(StrohRanchRecreationData[[#This Row],[TimeElapsed]],6)</f>
        <v>4.1667000000000003E-2</v>
      </c>
      <c r="O35" s="3">
        <f>StrohRanchRecreationData[[#This Row],[TimeOut]]-StrohRanchRecreationData[[#This Row],[TimeIn]]</f>
        <v>4.166666666666663E-2</v>
      </c>
      <c r="P35" t="str">
        <f>IF(StrohRanchRecreationData[[#This Row],[Facility]]=Facilities!$A$2,SUM(StrohRanchRecreationData[[#This Row],[Members]:[Guests]]),"")</f>
        <v/>
      </c>
      <c r="Q35" t="str">
        <f>IF(StrohRanchRecreationData[[#This Row],[Facility]]=Facilities!$A$3,SUM(StrohRanchRecreationData[[#This Row],[Members]:[Guests]]),"")</f>
        <v/>
      </c>
      <c r="R35" t="str">
        <f>IF(StrohRanchRecreationData[[#This Row],[Facility]]=Facilities!$A$4,SUM(StrohRanchRecreationData[[#This Row],[Members]:[Guests]]),"")</f>
        <v/>
      </c>
      <c r="S35" t="str">
        <f>IF(StrohRanchRecreationData[[#This Row],[Facility]]=Facilities!$A$5,SUM(StrohRanchRecreationData[[#This Row],[Members]:[Guests]]),"")</f>
        <v/>
      </c>
      <c r="T35" t="str">
        <f>IF(StrohRanchRecreationData[[#This Row],[Facility]]=Facilities!$A$6,SUM(StrohRanchRecreationData[[#This Row],[Members]:[Guests]]),"")</f>
        <v/>
      </c>
      <c r="U35">
        <f>IF(StrohRanchRecreationData[[#This Row],[Facility]]=Facilities!$A$7,SUM(StrohRanchRecreationData[[#This Row],[Members]:[Guests]]),"")</f>
        <v>7</v>
      </c>
    </row>
    <row r="36" spans="1:21" x14ac:dyDescent="0.25">
      <c r="A36">
        <v>30</v>
      </c>
      <c r="B36" s="1">
        <v>45088</v>
      </c>
      <c r="C36" t="s">
        <v>63</v>
      </c>
      <c r="D36" t="s">
        <v>64</v>
      </c>
      <c r="E36" t="s">
        <v>61</v>
      </c>
      <c r="F36" s="7">
        <v>0.5355388100313121</v>
      </c>
      <c r="G36" s="7">
        <f>TIME(HOUR(StrohRanchRecreationData[[#This Row],[TimeIn]]),0,0)</f>
        <v>0.5</v>
      </c>
      <c r="H36" s="8">
        <f>StrohRanchRecreationData[[#This Row],[Date]]+StrohRanchRecreationData[[#This Row],[TimeInBucket]]</f>
        <v>45088.5</v>
      </c>
      <c r="I36" s="8" t="str">
        <f>_xlfn.XLOOKUP(StrohRanchRecreationData[[#This Row],[TimeInBucket]],TimeOfDay[TimeBuckets],TimeOfDay[TimeOfDayBuckets])</f>
        <v>Noon</v>
      </c>
      <c r="J36" s="2">
        <v>1</v>
      </c>
      <c r="K36" s="2">
        <v>0</v>
      </c>
      <c r="L36" s="7">
        <v>0.55576529595891433</v>
      </c>
      <c r="M36" s="7">
        <f>TIME(HOUR(StrohRanchRecreationData[[#This Row],[TimeOut]]),0,0)</f>
        <v>0.54166666666666663</v>
      </c>
      <c r="N36" s="6">
        <f>ROUND(StrohRanchRecreationData[[#This Row],[TimeElapsed]],6)</f>
        <v>2.0226000000000001E-2</v>
      </c>
      <c r="O36" s="3">
        <f>StrohRanchRecreationData[[#This Row],[TimeOut]]-StrohRanchRecreationData[[#This Row],[TimeIn]]</f>
        <v>2.0226485927602234E-2</v>
      </c>
      <c r="P36" t="str">
        <f>IF(StrohRanchRecreationData[[#This Row],[Facility]]=Facilities!$A$2,SUM(StrohRanchRecreationData[[#This Row],[Members]:[Guests]]),"")</f>
        <v/>
      </c>
      <c r="Q36" t="str">
        <f>IF(StrohRanchRecreationData[[#This Row],[Facility]]=Facilities!$A$3,SUM(StrohRanchRecreationData[[#This Row],[Members]:[Guests]]),"")</f>
        <v/>
      </c>
      <c r="R36" t="str">
        <f>IF(StrohRanchRecreationData[[#This Row],[Facility]]=Facilities!$A$4,SUM(StrohRanchRecreationData[[#This Row],[Members]:[Guests]]),"")</f>
        <v/>
      </c>
      <c r="S36" t="str">
        <f>IF(StrohRanchRecreationData[[#This Row],[Facility]]=Facilities!$A$5,SUM(StrohRanchRecreationData[[#This Row],[Members]:[Guests]]),"")</f>
        <v/>
      </c>
      <c r="T36">
        <f>IF(StrohRanchRecreationData[[#This Row],[Facility]]=Facilities!$A$6,SUM(StrohRanchRecreationData[[#This Row],[Members]:[Guests]]),"")</f>
        <v>1</v>
      </c>
      <c r="U36" t="str">
        <f>IF(StrohRanchRecreationData[[#This Row],[Facility]]=Facilities!$A$7,SUM(StrohRanchRecreationData[[#This Row],[Members]:[Guests]]),"")</f>
        <v/>
      </c>
    </row>
    <row r="37" spans="1:21" x14ac:dyDescent="0.25">
      <c r="A37">
        <v>31</v>
      </c>
      <c r="B37" s="1">
        <v>45088</v>
      </c>
      <c r="C37" t="s">
        <v>63</v>
      </c>
      <c r="D37" t="s">
        <v>64</v>
      </c>
      <c r="E37" t="s">
        <v>62</v>
      </c>
      <c r="F37" s="7">
        <v>0.4375</v>
      </c>
      <c r="G37" s="7">
        <f>TIME(HOUR(StrohRanchRecreationData[[#This Row],[TimeIn]]),0,0)</f>
        <v>0.41666666666666669</v>
      </c>
      <c r="H37" s="8">
        <f>StrohRanchRecreationData[[#This Row],[Date]]+StrohRanchRecreationData[[#This Row],[TimeInBucket]]</f>
        <v>45088.416666666664</v>
      </c>
      <c r="I37" s="8" t="str">
        <f>_xlfn.XLOOKUP(StrohRanchRecreationData[[#This Row],[TimeInBucket]],TimeOfDay[TimeBuckets],TimeOfDay[TimeOfDayBuckets])</f>
        <v>Morning</v>
      </c>
      <c r="J37" s="2">
        <v>3</v>
      </c>
      <c r="K37" s="2">
        <v>1</v>
      </c>
      <c r="L37" s="7">
        <v>0.47916666666666669</v>
      </c>
      <c r="M37" s="7">
        <f>TIME(HOUR(StrohRanchRecreationData[[#This Row],[TimeOut]]),0,0)</f>
        <v>0.45833333333333331</v>
      </c>
      <c r="N37" s="6">
        <f>ROUND(StrohRanchRecreationData[[#This Row],[TimeElapsed]],6)</f>
        <v>4.1667000000000003E-2</v>
      </c>
      <c r="O37" s="3">
        <f>StrohRanchRecreationData[[#This Row],[TimeOut]]-StrohRanchRecreationData[[#This Row],[TimeIn]]</f>
        <v>4.1666666666666685E-2</v>
      </c>
      <c r="P37" t="str">
        <f>IF(StrohRanchRecreationData[[#This Row],[Facility]]=Facilities!$A$2,SUM(StrohRanchRecreationData[[#This Row],[Members]:[Guests]]),"")</f>
        <v/>
      </c>
      <c r="Q37" t="str">
        <f>IF(StrohRanchRecreationData[[#This Row],[Facility]]=Facilities!$A$3,SUM(StrohRanchRecreationData[[#This Row],[Members]:[Guests]]),"")</f>
        <v/>
      </c>
      <c r="R37" t="str">
        <f>IF(StrohRanchRecreationData[[#This Row],[Facility]]=Facilities!$A$4,SUM(StrohRanchRecreationData[[#This Row],[Members]:[Guests]]),"")</f>
        <v/>
      </c>
      <c r="S37" t="str">
        <f>IF(StrohRanchRecreationData[[#This Row],[Facility]]=Facilities!$A$5,SUM(StrohRanchRecreationData[[#This Row],[Members]:[Guests]]),"")</f>
        <v/>
      </c>
      <c r="T37" t="str">
        <f>IF(StrohRanchRecreationData[[#This Row],[Facility]]=Facilities!$A$6,SUM(StrohRanchRecreationData[[#This Row],[Members]:[Guests]]),"")</f>
        <v/>
      </c>
      <c r="U37">
        <f>IF(StrohRanchRecreationData[[#This Row],[Facility]]=Facilities!$A$7,SUM(StrohRanchRecreationData[[#This Row],[Members]:[Guests]]),"")</f>
        <v>4</v>
      </c>
    </row>
    <row r="38" spans="1:21" x14ac:dyDescent="0.25">
      <c r="A38">
        <v>32</v>
      </c>
      <c r="B38" s="1">
        <v>45088</v>
      </c>
      <c r="C38" t="s">
        <v>63</v>
      </c>
      <c r="D38" t="s">
        <v>64</v>
      </c>
      <c r="E38" t="s">
        <v>59</v>
      </c>
      <c r="F38" s="7">
        <v>0.55503341352041202</v>
      </c>
      <c r="G38" s="7">
        <f>TIME(HOUR(StrohRanchRecreationData[[#This Row],[TimeIn]]),0,0)</f>
        <v>0.54166666666666663</v>
      </c>
      <c r="H38" s="8">
        <f>StrohRanchRecreationData[[#This Row],[Date]]+StrohRanchRecreationData[[#This Row],[TimeInBucket]]</f>
        <v>45088.541666666664</v>
      </c>
      <c r="I38" s="8" t="str">
        <f>_xlfn.XLOOKUP(StrohRanchRecreationData[[#This Row],[TimeInBucket]],TimeOfDay[TimeBuckets],TimeOfDay[TimeOfDayBuckets])</f>
        <v>Noon</v>
      </c>
      <c r="J38" s="2">
        <v>2</v>
      </c>
      <c r="K38" s="2">
        <v>0</v>
      </c>
      <c r="L38" s="7">
        <v>0.5807072495786969</v>
      </c>
      <c r="M38" s="7">
        <f>TIME(HOUR(StrohRanchRecreationData[[#This Row],[TimeOut]]),0,0)</f>
        <v>0.54166666666666663</v>
      </c>
      <c r="N38" s="6">
        <f>ROUND(StrohRanchRecreationData[[#This Row],[TimeElapsed]],6)</f>
        <v>2.5673999999999999E-2</v>
      </c>
      <c r="O38" s="3">
        <f>StrohRanchRecreationData[[#This Row],[TimeOut]]-StrohRanchRecreationData[[#This Row],[TimeIn]]</f>
        <v>2.5673836058284882E-2</v>
      </c>
      <c r="P38" t="str">
        <f>IF(StrohRanchRecreationData[[#This Row],[Facility]]=Facilities!$A$2,SUM(StrohRanchRecreationData[[#This Row],[Members]:[Guests]]),"")</f>
        <v/>
      </c>
      <c r="Q38" t="str">
        <f>IF(StrohRanchRecreationData[[#This Row],[Facility]]=Facilities!$A$3,SUM(StrohRanchRecreationData[[#This Row],[Members]:[Guests]]),"")</f>
        <v/>
      </c>
      <c r="R38">
        <f>IF(StrohRanchRecreationData[[#This Row],[Facility]]=Facilities!$A$4,SUM(StrohRanchRecreationData[[#This Row],[Members]:[Guests]]),"")</f>
        <v>2</v>
      </c>
      <c r="S38" t="str">
        <f>IF(StrohRanchRecreationData[[#This Row],[Facility]]=Facilities!$A$5,SUM(StrohRanchRecreationData[[#This Row],[Members]:[Guests]]),"")</f>
        <v/>
      </c>
      <c r="T38" t="str">
        <f>IF(StrohRanchRecreationData[[#This Row],[Facility]]=Facilities!$A$6,SUM(StrohRanchRecreationData[[#This Row],[Members]:[Guests]]),"")</f>
        <v/>
      </c>
      <c r="U38" t="str">
        <f>IF(StrohRanchRecreationData[[#This Row],[Facility]]=Facilities!$A$7,SUM(StrohRanchRecreationData[[#This Row],[Members]:[Guests]]),"")</f>
        <v/>
      </c>
    </row>
    <row r="39" spans="1:21" x14ac:dyDescent="0.25">
      <c r="A39">
        <v>33</v>
      </c>
      <c r="B39" s="1">
        <v>45088</v>
      </c>
      <c r="C39" t="s">
        <v>63</v>
      </c>
      <c r="D39" t="s">
        <v>64</v>
      </c>
      <c r="E39" t="s">
        <v>60</v>
      </c>
      <c r="F39" s="7">
        <v>0.60927093558555634</v>
      </c>
      <c r="G39" s="7">
        <f>TIME(HOUR(StrohRanchRecreationData[[#This Row],[TimeIn]]),0,0)</f>
        <v>0.58333333333333337</v>
      </c>
      <c r="H39" s="8">
        <f>StrohRanchRecreationData[[#This Row],[Date]]+StrohRanchRecreationData[[#This Row],[TimeInBucket]]</f>
        <v>45088.583333333336</v>
      </c>
      <c r="I39" s="8" t="str">
        <f>_xlfn.XLOOKUP(StrohRanchRecreationData[[#This Row],[TimeInBucket]],TimeOfDay[TimeBuckets],TimeOfDay[TimeOfDayBuckets])</f>
        <v>Afternoon</v>
      </c>
      <c r="J39" s="2">
        <v>2</v>
      </c>
      <c r="K39" s="2">
        <v>2</v>
      </c>
      <c r="L39" s="7">
        <v>0.63054029506908216</v>
      </c>
      <c r="M39" s="7">
        <f>TIME(HOUR(StrohRanchRecreationData[[#This Row],[TimeOut]]),0,0)</f>
        <v>0.625</v>
      </c>
      <c r="N39" s="6">
        <f>ROUND(StrohRanchRecreationData[[#This Row],[TimeElapsed]],6)</f>
        <v>2.1269E-2</v>
      </c>
      <c r="O39" s="3">
        <f>StrohRanchRecreationData[[#This Row],[TimeOut]]-StrohRanchRecreationData[[#This Row],[TimeIn]]</f>
        <v>2.1269359483525818E-2</v>
      </c>
      <c r="P39" t="str">
        <f>IF(StrohRanchRecreationData[[#This Row],[Facility]]=Facilities!$A$2,SUM(StrohRanchRecreationData[[#This Row],[Members]:[Guests]]),"")</f>
        <v/>
      </c>
      <c r="Q39" t="str">
        <f>IF(StrohRanchRecreationData[[#This Row],[Facility]]=Facilities!$A$3,SUM(StrohRanchRecreationData[[#This Row],[Members]:[Guests]]),"")</f>
        <v/>
      </c>
      <c r="R39" t="str">
        <f>IF(StrohRanchRecreationData[[#This Row],[Facility]]=Facilities!$A$4,SUM(StrohRanchRecreationData[[#This Row],[Members]:[Guests]]),"")</f>
        <v/>
      </c>
      <c r="S39">
        <f>IF(StrohRanchRecreationData[[#This Row],[Facility]]=Facilities!$A$5,SUM(StrohRanchRecreationData[[#This Row],[Members]:[Guests]]),"")</f>
        <v>4</v>
      </c>
      <c r="T39" t="str">
        <f>IF(StrohRanchRecreationData[[#This Row],[Facility]]=Facilities!$A$6,SUM(StrohRanchRecreationData[[#This Row],[Members]:[Guests]]),"")</f>
        <v/>
      </c>
      <c r="U39" t="str">
        <f>IF(StrohRanchRecreationData[[#This Row],[Facility]]=Facilities!$A$7,SUM(StrohRanchRecreationData[[#This Row],[Members]:[Guests]]),"")</f>
        <v/>
      </c>
    </row>
    <row r="40" spans="1:21" x14ac:dyDescent="0.25">
      <c r="A40">
        <v>34</v>
      </c>
      <c r="B40" s="1">
        <v>45088</v>
      </c>
      <c r="C40" t="s">
        <v>63</v>
      </c>
      <c r="D40" t="s">
        <v>64</v>
      </c>
      <c r="E40" t="s">
        <v>58</v>
      </c>
      <c r="F40" s="7">
        <v>0.41737338314698091</v>
      </c>
      <c r="G40" s="7">
        <f>TIME(HOUR(StrohRanchRecreationData[[#This Row],[TimeIn]]),0,0)</f>
        <v>0.41666666666666669</v>
      </c>
      <c r="H40" s="8">
        <f>StrohRanchRecreationData[[#This Row],[Date]]+StrohRanchRecreationData[[#This Row],[TimeInBucket]]</f>
        <v>45088.416666666664</v>
      </c>
      <c r="I40" s="8" t="str">
        <f>_xlfn.XLOOKUP(StrohRanchRecreationData[[#This Row],[TimeInBucket]],TimeOfDay[TimeBuckets],TimeOfDay[TimeOfDayBuckets])</f>
        <v>Morning</v>
      </c>
      <c r="J40" s="2">
        <v>4</v>
      </c>
      <c r="K40" s="2">
        <v>1</v>
      </c>
      <c r="L40" s="7">
        <v>0.43138900274250003</v>
      </c>
      <c r="M40" s="7">
        <f>TIME(HOUR(StrohRanchRecreationData[[#This Row],[TimeOut]]),0,0)</f>
        <v>0.41666666666666669</v>
      </c>
      <c r="N40" s="6">
        <f>ROUND(StrohRanchRecreationData[[#This Row],[TimeElapsed]],6)</f>
        <v>1.4016000000000001E-2</v>
      </c>
      <c r="O40" s="3">
        <f>StrohRanchRecreationData[[#This Row],[TimeOut]]-StrohRanchRecreationData[[#This Row],[TimeIn]]</f>
        <v>1.4015619595519113E-2</v>
      </c>
      <c r="P40" t="str">
        <f>IF(StrohRanchRecreationData[[#This Row],[Facility]]=Facilities!$A$2,SUM(StrohRanchRecreationData[[#This Row],[Members]:[Guests]]),"")</f>
        <v/>
      </c>
      <c r="Q40">
        <f>IF(StrohRanchRecreationData[[#This Row],[Facility]]=Facilities!$A$3,SUM(StrohRanchRecreationData[[#This Row],[Members]:[Guests]]),"")</f>
        <v>5</v>
      </c>
      <c r="R40" t="str">
        <f>IF(StrohRanchRecreationData[[#This Row],[Facility]]=Facilities!$A$4,SUM(StrohRanchRecreationData[[#This Row],[Members]:[Guests]]),"")</f>
        <v/>
      </c>
      <c r="S40" t="str">
        <f>IF(StrohRanchRecreationData[[#This Row],[Facility]]=Facilities!$A$5,SUM(StrohRanchRecreationData[[#This Row],[Members]:[Guests]]),"")</f>
        <v/>
      </c>
      <c r="T40" t="str">
        <f>IF(StrohRanchRecreationData[[#This Row],[Facility]]=Facilities!$A$6,SUM(StrohRanchRecreationData[[#This Row],[Members]:[Guests]]),"")</f>
        <v/>
      </c>
      <c r="U40" t="str">
        <f>IF(StrohRanchRecreationData[[#This Row],[Facility]]=Facilities!$A$7,SUM(StrohRanchRecreationData[[#This Row],[Members]:[Guests]]),"")</f>
        <v/>
      </c>
    </row>
    <row r="41" spans="1:21" x14ac:dyDescent="0.25">
      <c r="A41">
        <v>35</v>
      </c>
      <c r="B41" s="1">
        <v>45088</v>
      </c>
      <c r="C41" t="s">
        <v>63</v>
      </c>
      <c r="D41" t="s">
        <v>64</v>
      </c>
      <c r="E41" t="s">
        <v>58</v>
      </c>
      <c r="F41" s="7">
        <v>0.42837713349611184</v>
      </c>
      <c r="G41" s="7">
        <f>TIME(HOUR(StrohRanchRecreationData[[#This Row],[TimeIn]]),0,0)</f>
        <v>0.41666666666666669</v>
      </c>
      <c r="H41" s="8">
        <f>StrohRanchRecreationData[[#This Row],[Date]]+StrohRanchRecreationData[[#This Row],[TimeInBucket]]</f>
        <v>45088.416666666664</v>
      </c>
      <c r="I41" s="8" t="str">
        <f>_xlfn.XLOOKUP(StrohRanchRecreationData[[#This Row],[TimeInBucket]],TimeOfDay[TimeBuckets],TimeOfDay[TimeOfDayBuckets])</f>
        <v>Morning</v>
      </c>
      <c r="J41" s="2">
        <v>1</v>
      </c>
      <c r="K41" s="2">
        <v>3</v>
      </c>
      <c r="L41" s="7">
        <v>0.48294333242636994</v>
      </c>
      <c r="M41" s="7">
        <f>TIME(HOUR(StrohRanchRecreationData[[#This Row],[TimeOut]]),0,0)</f>
        <v>0.45833333333333331</v>
      </c>
      <c r="N41" s="6">
        <f>ROUND(StrohRanchRecreationData[[#This Row],[TimeElapsed]],6)</f>
        <v>5.4566000000000003E-2</v>
      </c>
      <c r="O41" s="3">
        <f>StrohRanchRecreationData[[#This Row],[TimeOut]]-StrohRanchRecreationData[[#This Row],[TimeIn]]</f>
        <v>5.4566198930258103E-2</v>
      </c>
      <c r="P41" t="str">
        <f>IF(StrohRanchRecreationData[[#This Row],[Facility]]=Facilities!$A$2,SUM(StrohRanchRecreationData[[#This Row],[Members]:[Guests]]),"")</f>
        <v/>
      </c>
      <c r="Q41">
        <f>IF(StrohRanchRecreationData[[#This Row],[Facility]]=Facilities!$A$3,SUM(StrohRanchRecreationData[[#This Row],[Members]:[Guests]]),"")</f>
        <v>4</v>
      </c>
      <c r="R41" t="str">
        <f>IF(StrohRanchRecreationData[[#This Row],[Facility]]=Facilities!$A$4,SUM(StrohRanchRecreationData[[#This Row],[Members]:[Guests]]),"")</f>
        <v/>
      </c>
      <c r="S41" t="str">
        <f>IF(StrohRanchRecreationData[[#This Row],[Facility]]=Facilities!$A$5,SUM(StrohRanchRecreationData[[#This Row],[Members]:[Guests]]),"")</f>
        <v/>
      </c>
      <c r="T41" t="str">
        <f>IF(StrohRanchRecreationData[[#This Row],[Facility]]=Facilities!$A$6,SUM(StrohRanchRecreationData[[#This Row],[Members]:[Guests]]),"")</f>
        <v/>
      </c>
      <c r="U41" t="str">
        <f>IF(StrohRanchRecreationData[[#This Row],[Facility]]=Facilities!$A$7,SUM(StrohRanchRecreationData[[#This Row],[Members]:[Guests]]),"")</f>
        <v/>
      </c>
    </row>
    <row r="42" spans="1:21" x14ac:dyDescent="0.25">
      <c r="A42">
        <v>36</v>
      </c>
      <c r="B42" s="1">
        <v>45088</v>
      </c>
      <c r="C42" t="s">
        <v>63</v>
      </c>
      <c r="D42" t="s">
        <v>64</v>
      </c>
      <c r="E42" t="s">
        <v>58</v>
      </c>
      <c r="F42" s="7">
        <v>0.43494060753672037</v>
      </c>
      <c r="G42" s="7">
        <f>TIME(HOUR(StrohRanchRecreationData[[#This Row],[TimeIn]]),0,0)</f>
        <v>0.41666666666666669</v>
      </c>
      <c r="H42" s="8">
        <f>StrohRanchRecreationData[[#This Row],[Date]]+StrohRanchRecreationData[[#This Row],[TimeInBucket]]</f>
        <v>45088.416666666664</v>
      </c>
      <c r="I42" s="8" t="str">
        <f>_xlfn.XLOOKUP(StrohRanchRecreationData[[#This Row],[TimeInBucket]],TimeOfDay[TimeBuckets],TimeOfDay[TimeOfDayBuckets])</f>
        <v>Morning</v>
      </c>
      <c r="J42" s="2">
        <v>4</v>
      </c>
      <c r="K42" s="2">
        <v>3</v>
      </c>
      <c r="L42" s="7">
        <v>0.50350067476022453</v>
      </c>
      <c r="M42" s="7">
        <f>TIME(HOUR(StrohRanchRecreationData[[#This Row],[TimeOut]]),0,0)</f>
        <v>0.5</v>
      </c>
      <c r="N42" s="6">
        <f>ROUND(StrohRanchRecreationData[[#This Row],[TimeElapsed]],6)</f>
        <v>6.8559999999999996E-2</v>
      </c>
      <c r="O42" s="3">
        <f>StrohRanchRecreationData[[#This Row],[TimeOut]]-StrohRanchRecreationData[[#This Row],[TimeIn]]</f>
        <v>6.8560067223504162E-2</v>
      </c>
      <c r="P42" t="str">
        <f>IF(StrohRanchRecreationData[[#This Row],[Facility]]=Facilities!$A$2,SUM(StrohRanchRecreationData[[#This Row],[Members]:[Guests]]),"")</f>
        <v/>
      </c>
      <c r="Q42">
        <f>IF(StrohRanchRecreationData[[#This Row],[Facility]]=Facilities!$A$3,SUM(StrohRanchRecreationData[[#This Row],[Members]:[Guests]]),"")</f>
        <v>7</v>
      </c>
      <c r="R42" t="str">
        <f>IF(StrohRanchRecreationData[[#This Row],[Facility]]=Facilities!$A$4,SUM(StrohRanchRecreationData[[#This Row],[Members]:[Guests]]),"")</f>
        <v/>
      </c>
      <c r="S42" t="str">
        <f>IF(StrohRanchRecreationData[[#This Row],[Facility]]=Facilities!$A$5,SUM(StrohRanchRecreationData[[#This Row],[Members]:[Guests]]),"")</f>
        <v/>
      </c>
      <c r="T42" t="str">
        <f>IF(StrohRanchRecreationData[[#This Row],[Facility]]=Facilities!$A$6,SUM(StrohRanchRecreationData[[#This Row],[Members]:[Guests]]),"")</f>
        <v/>
      </c>
      <c r="U42" t="str">
        <f>IF(StrohRanchRecreationData[[#This Row],[Facility]]=Facilities!$A$7,SUM(StrohRanchRecreationData[[#This Row],[Members]:[Guests]]),"")</f>
        <v/>
      </c>
    </row>
    <row r="43" spans="1:21" x14ac:dyDescent="0.25">
      <c r="A43">
        <v>37</v>
      </c>
      <c r="B43" s="1">
        <v>45088</v>
      </c>
      <c r="C43" t="s">
        <v>63</v>
      </c>
      <c r="D43" t="s">
        <v>64</v>
      </c>
      <c r="E43" t="s">
        <v>62</v>
      </c>
      <c r="F43" s="7">
        <v>0.54166666666666663</v>
      </c>
      <c r="G43" s="7">
        <f>TIME(HOUR(StrohRanchRecreationData[[#This Row],[TimeIn]]),0,0)</f>
        <v>0.54166666666666663</v>
      </c>
      <c r="H43" s="8">
        <f>StrohRanchRecreationData[[#This Row],[Date]]+StrohRanchRecreationData[[#This Row],[TimeInBucket]]</f>
        <v>45088.541666666664</v>
      </c>
      <c r="I43" s="8" t="str">
        <f>_xlfn.XLOOKUP(StrohRanchRecreationData[[#This Row],[TimeInBucket]],TimeOfDay[TimeBuckets],TimeOfDay[TimeOfDayBuckets])</f>
        <v>Noon</v>
      </c>
      <c r="J43" s="2">
        <v>1</v>
      </c>
      <c r="K43" s="2">
        <v>1</v>
      </c>
      <c r="L43" s="7">
        <v>0.58333333333333337</v>
      </c>
      <c r="M43" s="7">
        <f>TIME(HOUR(StrohRanchRecreationData[[#This Row],[TimeOut]]),0,0)</f>
        <v>0.58333333333333337</v>
      </c>
      <c r="N43" s="6">
        <f>ROUND(StrohRanchRecreationData[[#This Row],[TimeElapsed]],6)</f>
        <v>4.1667000000000003E-2</v>
      </c>
      <c r="O43" s="3">
        <f>StrohRanchRecreationData[[#This Row],[TimeOut]]-StrohRanchRecreationData[[#This Row],[TimeIn]]</f>
        <v>4.1666666666666741E-2</v>
      </c>
      <c r="P43" t="str">
        <f>IF(StrohRanchRecreationData[[#This Row],[Facility]]=Facilities!$A$2,SUM(StrohRanchRecreationData[[#This Row],[Members]:[Guests]]),"")</f>
        <v/>
      </c>
      <c r="Q43" t="str">
        <f>IF(StrohRanchRecreationData[[#This Row],[Facility]]=Facilities!$A$3,SUM(StrohRanchRecreationData[[#This Row],[Members]:[Guests]]),"")</f>
        <v/>
      </c>
      <c r="R43" t="str">
        <f>IF(StrohRanchRecreationData[[#This Row],[Facility]]=Facilities!$A$4,SUM(StrohRanchRecreationData[[#This Row],[Members]:[Guests]]),"")</f>
        <v/>
      </c>
      <c r="S43" t="str">
        <f>IF(StrohRanchRecreationData[[#This Row],[Facility]]=Facilities!$A$5,SUM(StrohRanchRecreationData[[#This Row],[Members]:[Guests]]),"")</f>
        <v/>
      </c>
      <c r="T43" t="str">
        <f>IF(StrohRanchRecreationData[[#This Row],[Facility]]=Facilities!$A$6,SUM(StrohRanchRecreationData[[#This Row],[Members]:[Guests]]),"")</f>
        <v/>
      </c>
      <c r="U43">
        <f>IF(StrohRanchRecreationData[[#This Row],[Facility]]=Facilities!$A$7,SUM(StrohRanchRecreationData[[#This Row],[Members]:[Guests]]),"")</f>
        <v>2</v>
      </c>
    </row>
    <row r="44" spans="1:21" x14ac:dyDescent="0.25">
      <c r="A44">
        <v>38</v>
      </c>
      <c r="B44" s="1">
        <v>45088</v>
      </c>
      <c r="C44" t="s">
        <v>63</v>
      </c>
      <c r="D44" t="s">
        <v>64</v>
      </c>
      <c r="E44" t="s">
        <v>57</v>
      </c>
      <c r="F44" s="7">
        <v>0.37555582729383968</v>
      </c>
      <c r="G44" s="7">
        <f>TIME(HOUR(StrohRanchRecreationData[[#This Row],[TimeIn]]),0,0)</f>
        <v>0.375</v>
      </c>
      <c r="H44" s="8">
        <f>StrohRanchRecreationData[[#This Row],[Date]]+StrohRanchRecreationData[[#This Row],[TimeInBucket]]</f>
        <v>45088.375</v>
      </c>
      <c r="I44" s="8" t="str">
        <f>_xlfn.XLOOKUP(StrohRanchRecreationData[[#This Row],[TimeInBucket]],TimeOfDay[TimeBuckets],TimeOfDay[TimeOfDayBuckets])</f>
        <v>Morning</v>
      </c>
      <c r="J44" s="2">
        <v>2</v>
      </c>
      <c r="K44" s="2">
        <v>2</v>
      </c>
      <c r="L44" s="7">
        <v>0.43367064396485028</v>
      </c>
      <c r="M44" s="7">
        <f>TIME(HOUR(StrohRanchRecreationData[[#This Row],[TimeOut]]),0,0)</f>
        <v>0.41666666666666669</v>
      </c>
      <c r="N44" s="6">
        <f>ROUND(StrohRanchRecreationData[[#This Row],[TimeElapsed]],6)</f>
        <v>5.8115E-2</v>
      </c>
      <c r="O44" s="3">
        <f>StrohRanchRecreationData[[#This Row],[TimeOut]]-StrohRanchRecreationData[[#This Row],[TimeIn]]</f>
        <v>5.8114816671010594E-2</v>
      </c>
      <c r="P44">
        <f>IF(StrohRanchRecreationData[[#This Row],[Facility]]=Facilities!$A$2,SUM(StrohRanchRecreationData[[#This Row],[Members]:[Guests]]),"")</f>
        <v>4</v>
      </c>
      <c r="Q44" t="str">
        <f>IF(StrohRanchRecreationData[[#This Row],[Facility]]=Facilities!$A$3,SUM(StrohRanchRecreationData[[#This Row],[Members]:[Guests]]),"")</f>
        <v/>
      </c>
      <c r="R44" t="str">
        <f>IF(StrohRanchRecreationData[[#This Row],[Facility]]=Facilities!$A$4,SUM(StrohRanchRecreationData[[#This Row],[Members]:[Guests]]),"")</f>
        <v/>
      </c>
      <c r="S44" t="str">
        <f>IF(StrohRanchRecreationData[[#This Row],[Facility]]=Facilities!$A$5,SUM(StrohRanchRecreationData[[#This Row],[Members]:[Guests]]),"")</f>
        <v/>
      </c>
      <c r="T44" t="str">
        <f>IF(StrohRanchRecreationData[[#This Row],[Facility]]=Facilities!$A$6,SUM(StrohRanchRecreationData[[#This Row],[Members]:[Guests]]),"")</f>
        <v/>
      </c>
      <c r="U44" t="str">
        <f>IF(StrohRanchRecreationData[[#This Row],[Facility]]=Facilities!$A$7,SUM(StrohRanchRecreationData[[#This Row],[Members]:[Guests]]),"")</f>
        <v/>
      </c>
    </row>
    <row r="45" spans="1:21" x14ac:dyDescent="0.25">
      <c r="A45">
        <v>39</v>
      </c>
      <c r="B45" s="1">
        <v>45088</v>
      </c>
      <c r="C45" t="s">
        <v>63</v>
      </c>
      <c r="D45" t="s">
        <v>64</v>
      </c>
      <c r="E45" t="s">
        <v>61</v>
      </c>
      <c r="F45" s="7">
        <v>0.49223982470083733</v>
      </c>
      <c r="G45" s="7">
        <f>TIME(HOUR(StrohRanchRecreationData[[#This Row],[TimeIn]]),0,0)</f>
        <v>0.45833333333333331</v>
      </c>
      <c r="H45" s="8">
        <f>StrohRanchRecreationData[[#This Row],[Date]]+StrohRanchRecreationData[[#This Row],[TimeInBucket]]</f>
        <v>45088.458333333336</v>
      </c>
      <c r="I45" s="8" t="str">
        <f>_xlfn.XLOOKUP(StrohRanchRecreationData[[#This Row],[TimeInBucket]],TimeOfDay[TimeBuckets],TimeOfDay[TimeOfDayBuckets])</f>
        <v>Noon</v>
      </c>
      <c r="J45" s="2">
        <v>2</v>
      </c>
      <c r="K45" s="2">
        <v>0</v>
      </c>
      <c r="L45" s="7">
        <v>0.52705253919739314</v>
      </c>
      <c r="M45" s="7">
        <f>TIME(HOUR(StrohRanchRecreationData[[#This Row],[TimeOut]]),0,0)</f>
        <v>0.5</v>
      </c>
      <c r="N45" s="6">
        <f>ROUND(StrohRanchRecreationData[[#This Row],[TimeElapsed]],6)</f>
        <v>3.4812999999999997E-2</v>
      </c>
      <c r="O45" s="3">
        <f>StrohRanchRecreationData[[#This Row],[TimeOut]]-StrohRanchRecreationData[[#This Row],[TimeIn]]</f>
        <v>3.4812714496555819E-2</v>
      </c>
      <c r="P45" t="str">
        <f>IF(StrohRanchRecreationData[[#This Row],[Facility]]=Facilities!$A$2,SUM(StrohRanchRecreationData[[#This Row],[Members]:[Guests]]),"")</f>
        <v/>
      </c>
      <c r="Q45" t="str">
        <f>IF(StrohRanchRecreationData[[#This Row],[Facility]]=Facilities!$A$3,SUM(StrohRanchRecreationData[[#This Row],[Members]:[Guests]]),"")</f>
        <v/>
      </c>
      <c r="R45" t="str">
        <f>IF(StrohRanchRecreationData[[#This Row],[Facility]]=Facilities!$A$4,SUM(StrohRanchRecreationData[[#This Row],[Members]:[Guests]]),"")</f>
        <v/>
      </c>
      <c r="S45" t="str">
        <f>IF(StrohRanchRecreationData[[#This Row],[Facility]]=Facilities!$A$5,SUM(StrohRanchRecreationData[[#This Row],[Members]:[Guests]]),"")</f>
        <v/>
      </c>
      <c r="T45">
        <f>IF(StrohRanchRecreationData[[#This Row],[Facility]]=Facilities!$A$6,SUM(StrohRanchRecreationData[[#This Row],[Members]:[Guests]]),"")</f>
        <v>2</v>
      </c>
      <c r="U45" t="str">
        <f>IF(StrohRanchRecreationData[[#This Row],[Facility]]=Facilities!$A$7,SUM(StrohRanchRecreationData[[#This Row],[Members]:[Guests]]),"")</f>
        <v/>
      </c>
    </row>
    <row r="46" spans="1:21" x14ac:dyDescent="0.25">
      <c r="A46">
        <v>40</v>
      </c>
      <c r="B46" s="1">
        <v>45088</v>
      </c>
      <c r="C46" t="s">
        <v>63</v>
      </c>
      <c r="D46" t="s">
        <v>64</v>
      </c>
      <c r="E46" t="s">
        <v>57</v>
      </c>
      <c r="F46" s="7">
        <v>0.42115074316901069</v>
      </c>
      <c r="G46" s="7">
        <f>TIME(HOUR(StrohRanchRecreationData[[#This Row],[TimeIn]]),0,0)</f>
        <v>0.41666666666666669</v>
      </c>
      <c r="H46" s="8">
        <f>StrohRanchRecreationData[[#This Row],[Date]]+StrohRanchRecreationData[[#This Row],[TimeInBucket]]</f>
        <v>45088.416666666664</v>
      </c>
      <c r="I46" s="8" t="str">
        <f>_xlfn.XLOOKUP(StrohRanchRecreationData[[#This Row],[TimeInBucket]],TimeOfDay[TimeBuckets],TimeOfDay[TimeOfDayBuckets])</f>
        <v>Morning</v>
      </c>
      <c r="J46" s="2">
        <v>3</v>
      </c>
      <c r="K46" s="2">
        <v>2</v>
      </c>
      <c r="L46" s="7">
        <v>0.46243303483525455</v>
      </c>
      <c r="M46" s="7">
        <f>TIME(HOUR(StrohRanchRecreationData[[#This Row],[TimeOut]]),0,0)</f>
        <v>0.45833333333333331</v>
      </c>
      <c r="N46" s="6">
        <f>ROUND(StrohRanchRecreationData[[#This Row],[TimeElapsed]],6)</f>
        <v>4.1281999999999999E-2</v>
      </c>
      <c r="O46" s="3">
        <f>StrohRanchRecreationData[[#This Row],[TimeOut]]-StrohRanchRecreationData[[#This Row],[TimeIn]]</f>
        <v>4.1282291666243864E-2</v>
      </c>
      <c r="P46">
        <f>IF(StrohRanchRecreationData[[#This Row],[Facility]]=Facilities!$A$2,SUM(StrohRanchRecreationData[[#This Row],[Members]:[Guests]]),"")</f>
        <v>5</v>
      </c>
      <c r="Q46" t="str">
        <f>IF(StrohRanchRecreationData[[#This Row],[Facility]]=Facilities!$A$3,SUM(StrohRanchRecreationData[[#This Row],[Members]:[Guests]]),"")</f>
        <v/>
      </c>
      <c r="R46" t="str">
        <f>IF(StrohRanchRecreationData[[#This Row],[Facility]]=Facilities!$A$4,SUM(StrohRanchRecreationData[[#This Row],[Members]:[Guests]]),"")</f>
        <v/>
      </c>
      <c r="S46" t="str">
        <f>IF(StrohRanchRecreationData[[#This Row],[Facility]]=Facilities!$A$5,SUM(StrohRanchRecreationData[[#This Row],[Members]:[Guests]]),"")</f>
        <v/>
      </c>
      <c r="T46" t="str">
        <f>IF(StrohRanchRecreationData[[#This Row],[Facility]]=Facilities!$A$6,SUM(StrohRanchRecreationData[[#This Row],[Members]:[Guests]]),"")</f>
        <v/>
      </c>
      <c r="U46" t="str">
        <f>IF(StrohRanchRecreationData[[#This Row],[Facility]]=Facilities!$A$7,SUM(StrohRanchRecreationData[[#This Row],[Members]:[Guests]]),"")</f>
        <v/>
      </c>
    </row>
    <row r="47" spans="1:21" x14ac:dyDescent="0.25">
      <c r="A47">
        <v>41</v>
      </c>
      <c r="B47" s="1">
        <v>45088</v>
      </c>
      <c r="C47" t="s">
        <v>63</v>
      </c>
      <c r="D47" t="s">
        <v>64</v>
      </c>
      <c r="E47" t="s">
        <v>58</v>
      </c>
      <c r="F47" s="7">
        <v>0.39147628459813344</v>
      </c>
      <c r="G47" s="7">
        <f>TIME(HOUR(StrohRanchRecreationData[[#This Row],[TimeIn]]),0,0)</f>
        <v>0.375</v>
      </c>
      <c r="H47" s="8">
        <f>StrohRanchRecreationData[[#This Row],[Date]]+StrohRanchRecreationData[[#This Row],[TimeInBucket]]</f>
        <v>45088.375</v>
      </c>
      <c r="I47" s="8" t="str">
        <f>_xlfn.XLOOKUP(StrohRanchRecreationData[[#This Row],[TimeInBucket]],TimeOfDay[TimeBuckets],TimeOfDay[TimeOfDayBuckets])</f>
        <v>Morning</v>
      </c>
      <c r="J47" s="2">
        <v>2</v>
      </c>
      <c r="K47" s="2">
        <v>3</v>
      </c>
      <c r="L47" s="7">
        <v>0.45649618675817288</v>
      </c>
      <c r="M47" s="7">
        <f>TIME(HOUR(StrohRanchRecreationData[[#This Row],[TimeOut]]),0,0)</f>
        <v>0.41666666666666669</v>
      </c>
      <c r="N47" s="6">
        <f>ROUND(StrohRanchRecreationData[[#This Row],[TimeElapsed]],6)</f>
        <v>6.5019999999999994E-2</v>
      </c>
      <c r="O47" s="3">
        <f>StrohRanchRecreationData[[#This Row],[TimeOut]]-StrohRanchRecreationData[[#This Row],[TimeIn]]</f>
        <v>6.5019902160039444E-2</v>
      </c>
      <c r="P47" t="str">
        <f>IF(StrohRanchRecreationData[[#This Row],[Facility]]=Facilities!$A$2,SUM(StrohRanchRecreationData[[#This Row],[Members]:[Guests]]),"")</f>
        <v/>
      </c>
      <c r="Q47">
        <f>IF(StrohRanchRecreationData[[#This Row],[Facility]]=Facilities!$A$3,SUM(StrohRanchRecreationData[[#This Row],[Members]:[Guests]]),"")</f>
        <v>5</v>
      </c>
      <c r="R47" t="str">
        <f>IF(StrohRanchRecreationData[[#This Row],[Facility]]=Facilities!$A$4,SUM(StrohRanchRecreationData[[#This Row],[Members]:[Guests]]),"")</f>
        <v/>
      </c>
      <c r="S47" t="str">
        <f>IF(StrohRanchRecreationData[[#This Row],[Facility]]=Facilities!$A$5,SUM(StrohRanchRecreationData[[#This Row],[Members]:[Guests]]),"")</f>
        <v/>
      </c>
      <c r="T47" t="str">
        <f>IF(StrohRanchRecreationData[[#This Row],[Facility]]=Facilities!$A$6,SUM(StrohRanchRecreationData[[#This Row],[Members]:[Guests]]),"")</f>
        <v/>
      </c>
      <c r="U47" t="str">
        <f>IF(StrohRanchRecreationData[[#This Row],[Facility]]=Facilities!$A$7,SUM(StrohRanchRecreationData[[#This Row],[Members]:[Guests]]),"")</f>
        <v/>
      </c>
    </row>
    <row r="48" spans="1:21" x14ac:dyDescent="0.25">
      <c r="A48">
        <v>42</v>
      </c>
      <c r="B48" s="1">
        <v>45088</v>
      </c>
      <c r="C48" t="s">
        <v>63</v>
      </c>
      <c r="D48" t="s">
        <v>64</v>
      </c>
      <c r="E48" t="s">
        <v>61</v>
      </c>
      <c r="F48" s="7">
        <v>0.37505607106887068</v>
      </c>
      <c r="G48" s="7">
        <f>TIME(HOUR(StrohRanchRecreationData[[#This Row],[TimeIn]]),0,0)</f>
        <v>0.375</v>
      </c>
      <c r="H48" s="8">
        <f>StrohRanchRecreationData[[#This Row],[Date]]+StrohRanchRecreationData[[#This Row],[TimeInBucket]]</f>
        <v>45088.375</v>
      </c>
      <c r="I48" s="8" t="str">
        <f>_xlfn.XLOOKUP(StrohRanchRecreationData[[#This Row],[TimeInBucket]],TimeOfDay[TimeBuckets],TimeOfDay[TimeOfDayBuckets])</f>
        <v>Morning</v>
      </c>
      <c r="J48" s="2">
        <v>2</v>
      </c>
      <c r="K48" s="2">
        <v>0</v>
      </c>
      <c r="L48" s="7">
        <v>0.42442086316015837</v>
      </c>
      <c r="M48" s="7">
        <f>TIME(HOUR(StrohRanchRecreationData[[#This Row],[TimeOut]]),0,0)</f>
        <v>0.41666666666666669</v>
      </c>
      <c r="N48" s="6">
        <f>ROUND(StrohRanchRecreationData[[#This Row],[TimeElapsed]],6)</f>
        <v>4.9364999999999999E-2</v>
      </c>
      <c r="O48" s="3">
        <f>StrohRanchRecreationData[[#This Row],[TimeOut]]-StrohRanchRecreationData[[#This Row],[TimeIn]]</f>
        <v>4.936479209128769E-2</v>
      </c>
      <c r="P48" t="str">
        <f>IF(StrohRanchRecreationData[[#This Row],[Facility]]=Facilities!$A$2,SUM(StrohRanchRecreationData[[#This Row],[Members]:[Guests]]),"")</f>
        <v/>
      </c>
      <c r="Q48" t="str">
        <f>IF(StrohRanchRecreationData[[#This Row],[Facility]]=Facilities!$A$3,SUM(StrohRanchRecreationData[[#This Row],[Members]:[Guests]]),"")</f>
        <v/>
      </c>
      <c r="R48" t="str">
        <f>IF(StrohRanchRecreationData[[#This Row],[Facility]]=Facilities!$A$4,SUM(StrohRanchRecreationData[[#This Row],[Members]:[Guests]]),"")</f>
        <v/>
      </c>
      <c r="S48" t="str">
        <f>IF(StrohRanchRecreationData[[#This Row],[Facility]]=Facilities!$A$5,SUM(StrohRanchRecreationData[[#This Row],[Members]:[Guests]]),"")</f>
        <v/>
      </c>
      <c r="T48">
        <f>IF(StrohRanchRecreationData[[#This Row],[Facility]]=Facilities!$A$6,SUM(StrohRanchRecreationData[[#This Row],[Members]:[Guests]]),"")</f>
        <v>2</v>
      </c>
      <c r="U48" t="str">
        <f>IF(StrohRanchRecreationData[[#This Row],[Facility]]=Facilities!$A$7,SUM(StrohRanchRecreationData[[#This Row],[Members]:[Guests]]),"")</f>
        <v/>
      </c>
    </row>
    <row r="49" spans="1:21" x14ac:dyDescent="0.25">
      <c r="A49">
        <v>43</v>
      </c>
      <c r="B49" s="1">
        <v>45088</v>
      </c>
      <c r="C49" t="s">
        <v>63</v>
      </c>
      <c r="D49" t="s">
        <v>64</v>
      </c>
      <c r="E49" t="s">
        <v>57</v>
      </c>
      <c r="F49" s="7">
        <v>0.49811444901447066</v>
      </c>
      <c r="G49" s="7">
        <f>TIME(HOUR(StrohRanchRecreationData[[#This Row],[TimeIn]]),0,0)</f>
        <v>0.45833333333333331</v>
      </c>
      <c r="H49" s="8">
        <f>StrohRanchRecreationData[[#This Row],[Date]]+StrohRanchRecreationData[[#This Row],[TimeInBucket]]</f>
        <v>45088.458333333336</v>
      </c>
      <c r="I49" s="8" t="str">
        <f>_xlfn.XLOOKUP(StrohRanchRecreationData[[#This Row],[TimeInBucket]],TimeOfDay[TimeBuckets],TimeOfDay[TimeOfDayBuckets])</f>
        <v>Noon</v>
      </c>
      <c r="J49" s="2">
        <v>3</v>
      </c>
      <c r="K49" s="2">
        <v>0</v>
      </c>
      <c r="L49" s="7">
        <v>0.51444663932392021</v>
      </c>
      <c r="M49" s="7">
        <f>TIME(HOUR(StrohRanchRecreationData[[#This Row],[TimeOut]]),0,0)</f>
        <v>0.5</v>
      </c>
      <c r="N49" s="6">
        <f>ROUND(StrohRanchRecreationData[[#This Row],[TimeElapsed]],6)</f>
        <v>1.6331999999999999E-2</v>
      </c>
      <c r="O49" s="3">
        <f>StrohRanchRecreationData[[#This Row],[TimeOut]]-StrohRanchRecreationData[[#This Row],[TimeIn]]</f>
        <v>1.6332190309449546E-2</v>
      </c>
      <c r="P49">
        <f>IF(StrohRanchRecreationData[[#This Row],[Facility]]=Facilities!$A$2,SUM(StrohRanchRecreationData[[#This Row],[Members]:[Guests]]),"")</f>
        <v>3</v>
      </c>
      <c r="Q49" t="str">
        <f>IF(StrohRanchRecreationData[[#This Row],[Facility]]=Facilities!$A$3,SUM(StrohRanchRecreationData[[#This Row],[Members]:[Guests]]),"")</f>
        <v/>
      </c>
      <c r="R49" t="str">
        <f>IF(StrohRanchRecreationData[[#This Row],[Facility]]=Facilities!$A$4,SUM(StrohRanchRecreationData[[#This Row],[Members]:[Guests]]),"")</f>
        <v/>
      </c>
      <c r="S49" t="str">
        <f>IF(StrohRanchRecreationData[[#This Row],[Facility]]=Facilities!$A$5,SUM(StrohRanchRecreationData[[#This Row],[Members]:[Guests]]),"")</f>
        <v/>
      </c>
      <c r="T49" t="str">
        <f>IF(StrohRanchRecreationData[[#This Row],[Facility]]=Facilities!$A$6,SUM(StrohRanchRecreationData[[#This Row],[Members]:[Guests]]),"")</f>
        <v/>
      </c>
      <c r="U49" t="str">
        <f>IF(StrohRanchRecreationData[[#This Row],[Facility]]=Facilities!$A$7,SUM(StrohRanchRecreationData[[#This Row],[Members]:[Guests]]),"")</f>
        <v/>
      </c>
    </row>
    <row r="50" spans="1:21" x14ac:dyDescent="0.25">
      <c r="A50">
        <v>44</v>
      </c>
      <c r="B50" s="1">
        <v>45088</v>
      </c>
      <c r="C50" t="s">
        <v>63</v>
      </c>
      <c r="D50" t="s">
        <v>64</v>
      </c>
      <c r="E50" t="s">
        <v>58</v>
      </c>
      <c r="F50" s="7">
        <v>0.47174421557647384</v>
      </c>
      <c r="G50" s="7">
        <f>TIME(HOUR(StrohRanchRecreationData[[#This Row],[TimeIn]]),0,0)</f>
        <v>0.45833333333333331</v>
      </c>
      <c r="H50" s="8">
        <f>StrohRanchRecreationData[[#This Row],[Date]]+StrohRanchRecreationData[[#This Row],[TimeInBucket]]</f>
        <v>45088.458333333336</v>
      </c>
      <c r="I50" s="8" t="str">
        <f>_xlfn.XLOOKUP(StrohRanchRecreationData[[#This Row],[TimeInBucket]],TimeOfDay[TimeBuckets],TimeOfDay[TimeOfDayBuckets])</f>
        <v>Noon</v>
      </c>
      <c r="J50" s="2">
        <v>4</v>
      </c>
      <c r="K50" s="2">
        <v>0</v>
      </c>
      <c r="L50" s="7">
        <v>0.53106008319008691</v>
      </c>
      <c r="M50" s="7">
        <f>TIME(HOUR(StrohRanchRecreationData[[#This Row],[TimeOut]]),0,0)</f>
        <v>0.5</v>
      </c>
      <c r="N50" s="6">
        <f>ROUND(StrohRanchRecreationData[[#This Row],[TimeElapsed]],6)</f>
        <v>5.9316000000000001E-2</v>
      </c>
      <c r="O50" s="3">
        <f>StrohRanchRecreationData[[#This Row],[TimeOut]]-StrohRanchRecreationData[[#This Row],[TimeIn]]</f>
        <v>5.9315867613613071E-2</v>
      </c>
      <c r="P50" t="str">
        <f>IF(StrohRanchRecreationData[[#This Row],[Facility]]=Facilities!$A$2,SUM(StrohRanchRecreationData[[#This Row],[Members]:[Guests]]),"")</f>
        <v/>
      </c>
      <c r="Q50">
        <f>IF(StrohRanchRecreationData[[#This Row],[Facility]]=Facilities!$A$3,SUM(StrohRanchRecreationData[[#This Row],[Members]:[Guests]]),"")</f>
        <v>4</v>
      </c>
      <c r="R50" t="str">
        <f>IF(StrohRanchRecreationData[[#This Row],[Facility]]=Facilities!$A$4,SUM(StrohRanchRecreationData[[#This Row],[Members]:[Guests]]),"")</f>
        <v/>
      </c>
      <c r="S50" t="str">
        <f>IF(StrohRanchRecreationData[[#This Row],[Facility]]=Facilities!$A$5,SUM(StrohRanchRecreationData[[#This Row],[Members]:[Guests]]),"")</f>
        <v/>
      </c>
      <c r="T50" t="str">
        <f>IF(StrohRanchRecreationData[[#This Row],[Facility]]=Facilities!$A$6,SUM(StrohRanchRecreationData[[#This Row],[Members]:[Guests]]),"")</f>
        <v/>
      </c>
      <c r="U50" t="str">
        <f>IF(StrohRanchRecreationData[[#This Row],[Facility]]=Facilities!$A$7,SUM(StrohRanchRecreationData[[#This Row],[Members]:[Guests]]),"")</f>
        <v/>
      </c>
    </row>
    <row r="51" spans="1:21" x14ac:dyDescent="0.25">
      <c r="A51">
        <v>45</v>
      </c>
      <c r="B51" s="1">
        <v>45089</v>
      </c>
      <c r="C51" t="s">
        <v>63</v>
      </c>
      <c r="D51" t="s">
        <v>64</v>
      </c>
      <c r="E51" t="s">
        <v>58</v>
      </c>
      <c r="F51" s="7">
        <v>0.44561723521744639</v>
      </c>
      <c r="G51" s="7">
        <f>TIME(HOUR(StrohRanchRecreationData[[#This Row],[TimeIn]]),0,0)</f>
        <v>0.41666666666666669</v>
      </c>
      <c r="H51" s="8">
        <f>StrohRanchRecreationData[[#This Row],[Date]]+StrohRanchRecreationData[[#This Row],[TimeInBucket]]</f>
        <v>45089.416666666664</v>
      </c>
      <c r="I51" s="8" t="str">
        <f>_xlfn.XLOOKUP(StrohRanchRecreationData[[#This Row],[TimeInBucket]],TimeOfDay[TimeBuckets],TimeOfDay[TimeOfDayBuckets])</f>
        <v>Morning</v>
      </c>
      <c r="J51" s="2">
        <v>4</v>
      </c>
      <c r="K51" s="2">
        <v>3</v>
      </c>
      <c r="L51" s="7">
        <v>0.51270174627021703</v>
      </c>
      <c r="M51" s="7">
        <f>TIME(HOUR(StrohRanchRecreationData[[#This Row],[TimeOut]]),0,0)</f>
        <v>0.5</v>
      </c>
      <c r="N51" s="6">
        <f>ROUND(StrohRanchRecreationData[[#This Row],[TimeElapsed]],6)</f>
        <v>6.7085000000000006E-2</v>
      </c>
      <c r="O51" s="3">
        <f>StrohRanchRecreationData[[#This Row],[TimeOut]]-StrohRanchRecreationData[[#This Row],[TimeIn]]</f>
        <v>6.7084511052770635E-2</v>
      </c>
      <c r="P51" t="str">
        <f>IF(StrohRanchRecreationData[[#This Row],[Facility]]=Facilities!$A$2,SUM(StrohRanchRecreationData[[#This Row],[Members]:[Guests]]),"")</f>
        <v/>
      </c>
      <c r="Q51">
        <f>IF(StrohRanchRecreationData[[#This Row],[Facility]]=Facilities!$A$3,SUM(StrohRanchRecreationData[[#This Row],[Members]:[Guests]]),"")</f>
        <v>7</v>
      </c>
      <c r="R51" t="str">
        <f>IF(StrohRanchRecreationData[[#This Row],[Facility]]=Facilities!$A$4,SUM(StrohRanchRecreationData[[#This Row],[Members]:[Guests]]),"")</f>
        <v/>
      </c>
      <c r="S51" t="str">
        <f>IF(StrohRanchRecreationData[[#This Row],[Facility]]=Facilities!$A$5,SUM(StrohRanchRecreationData[[#This Row],[Members]:[Guests]]),"")</f>
        <v/>
      </c>
      <c r="T51" t="str">
        <f>IF(StrohRanchRecreationData[[#This Row],[Facility]]=Facilities!$A$6,SUM(StrohRanchRecreationData[[#This Row],[Members]:[Guests]]),"")</f>
        <v/>
      </c>
      <c r="U51" t="str">
        <f>IF(StrohRanchRecreationData[[#This Row],[Facility]]=Facilities!$A$7,SUM(StrohRanchRecreationData[[#This Row],[Members]:[Guests]]),"")</f>
        <v/>
      </c>
    </row>
    <row r="52" spans="1:21" x14ac:dyDescent="0.25">
      <c r="A52">
        <v>46</v>
      </c>
      <c r="B52" s="1">
        <v>45089</v>
      </c>
      <c r="C52" t="s">
        <v>63</v>
      </c>
      <c r="D52" t="s">
        <v>64</v>
      </c>
      <c r="E52" t="s">
        <v>59</v>
      </c>
      <c r="F52" s="7">
        <v>0.43522004898885547</v>
      </c>
      <c r="G52" s="7">
        <f>TIME(HOUR(StrohRanchRecreationData[[#This Row],[TimeIn]]),0,0)</f>
        <v>0.41666666666666669</v>
      </c>
      <c r="H52" s="8">
        <f>StrohRanchRecreationData[[#This Row],[Date]]+StrohRanchRecreationData[[#This Row],[TimeInBucket]]</f>
        <v>45089.416666666664</v>
      </c>
      <c r="I52" s="8" t="str">
        <f>_xlfn.XLOOKUP(StrohRanchRecreationData[[#This Row],[TimeInBucket]],TimeOfDay[TimeBuckets],TimeOfDay[TimeOfDayBuckets])</f>
        <v>Morning</v>
      </c>
      <c r="J52" s="2">
        <v>1</v>
      </c>
      <c r="K52" s="2">
        <v>1</v>
      </c>
      <c r="L52" s="7">
        <v>0.47718457066808057</v>
      </c>
      <c r="M52" s="7">
        <f>TIME(HOUR(StrohRanchRecreationData[[#This Row],[TimeOut]]),0,0)</f>
        <v>0.45833333333333331</v>
      </c>
      <c r="N52" s="6">
        <f>ROUND(StrohRanchRecreationData[[#This Row],[TimeElapsed]],6)</f>
        <v>4.1965000000000002E-2</v>
      </c>
      <c r="O52" s="3">
        <f>StrohRanchRecreationData[[#This Row],[TimeOut]]-StrohRanchRecreationData[[#This Row],[TimeIn]]</f>
        <v>4.1964521679225097E-2</v>
      </c>
      <c r="P52" t="str">
        <f>IF(StrohRanchRecreationData[[#This Row],[Facility]]=Facilities!$A$2,SUM(StrohRanchRecreationData[[#This Row],[Members]:[Guests]]),"")</f>
        <v/>
      </c>
      <c r="Q52" t="str">
        <f>IF(StrohRanchRecreationData[[#This Row],[Facility]]=Facilities!$A$3,SUM(StrohRanchRecreationData[[#This Row],[Members]:[Guests]]),"")</f>
        <v/>
      </c>
      <c r="R52">
        <f>IF(StrohRanchRecreationData[[#This Row],[Facility]]=Facilities!$A$4,SUM(StrohRanchRecreationData[[#This Row],[Members]:[Guests]]),"")</f>
        <v>2</v>
      </c>
      <c r="S52" t="str">
        <f>IF(StrohRanchRecreationData[[#This Row],[Facility]]=Facilities!$A$5,SUM(StrohRanchRecreationData[[#This Row],[Members]:[Guests]]),"")</f>
        <v/>
      </c>
      <c r="T52" t="str">
        <f>IF(StrohRanchRecreationData[[#This Row],[Facility]]=Facilities!$A$6,SUM(StrohRanchRecreationData[[#This Row],[Members]:[Guests]]),"")</f>
        <v/>
      </c>
      <c r="U52" t="str">
        <f>IF(StrohRanchRecreationData[[#This Row],[Facility]]=Facilities!$A$7,SUM(StrohRanchRecreationData[[#This Row],[Members]:[Guests]]),"")</f>
        <v/>
      </c>
    </row>
    <row r="53" spans="1:21" x14ac:dyDescent="0.25">
      <c r="A53">
        <v>47</v>
      </c>
      <c r="B53" s="1">
        <v>45089</v>
      </c>
      <c r="C53" t="s">
        <v>63</v>
      </c>
      <c r="D53" t="s">
        <v>64</v>
      </c>
      <c r="E53" t="s">
        <v>58</v>
      </c>
      <c r="F53" s="7">
        <v>0.38310311850942907</v>
      </c>
      <c r="G53" s="7">
        <f>TIME(HOUR(StrohRanchRecreationData[[#This Row],[TimeIn]]),0,0)</f>
        <v>0.375</v>
      </c>
      <c r="H53" s="8">
        <f>StrohRanchRecreationData[[#This Row],[Date]]+StrohRanchRecreationData[[#This Row],[TimeInBucket]]</f>
        <v>45089.375</v>
      </c>
      <c r="I53" s="8" t="str">
        <f>_xlfn.XLOOKUP(StrohRanchRecreationData[[#This Row],[TimeInBucket]],TimeOfDay[TimeBuckets],TimeOfDay[TimeOfDayBuckets])</f>
        <v>Morning</v>
      </c>
      <c r="J53" s="2">
        <v>2</v>
      </c>
      <c r="K53" s="2">
        <v>2</v>
      </c>
      <c r="L53" s="7">
        <v>0.43700261617599168</v>
      </c>
      <c r="M53" s="7">
        <f>TIME(HOUR(StrohRanchRecreationData[[#This Row],[TimeOut]]),0,0)</f>
        <v>0.41666666666666669</v>
      </c>
      <c r="N53" s="6">
        <f>ROUND(StrohRanchRecreationData[[#This Row],[TimeElapsed]],6)</f>
        <v>5.3899000000000002E-2</v>
      </c>
      <c r="O53" s="3">
        <f>StrohRanchRecreationData[[#This Row],[TimeOut]]-StrohRanchRecreationData[[#This Row],[TimeIn]]</f>
        <v>5.3899497666562601E-2</v>
      </c>
      <c r="P53" t="str">
        <f>IF(StrohRanchRecreationData[[#This Row],[Facility]]=Facilities!$A$2,SUM(StrohRanchRecreationData[[#This Row],[Members]:[Guests]]),"")</f>
        <v/>
      </c>
      <c r="Q53">
        <f>IF(StrohRanchRecreationData[[#This Row],[Facility]]=Facilities!$A$3,SUM(StrohRanchRecreationData[[#This Row],[Members]:[Guests]]),"")</f>
        <v>4</v>
      </c>
      <c r="R53" t="str">
        <f>IF(StrohRanchRecreationData[[#This Row],[Facility]]=Facilities!$A$4,SUM(StrohRanchRecreationData[[#This Row],[Members]:[Guests]]),"")</f>
        <v/>
      </c>
      <c r="S53" t="str">
        <f>IF(StrohRanchRecreationData[[#This Row],[Facility]]=Facilities!$A$5,SUM(StrohRanchRecreationData[[#This Row],[Members]:[Guests]]),"")</f>
        <v/>
      </c>
      <c r="T53" t="str">
        <f>IF(StrohRanchRecreationData[[#This Row],[Facility]]=Facilities!$A$6,SUM(StrohRanchRecreationData[[#This Row],[Members]:[Guests]]),"")</f>
        <v/>
      </c>
      <c r="U53" t="str">
        <f>IF(StrohRanchRecreationData[[#This Row],[Facility]]=Facilities!$A$7,SUM(StrohRanchRecreationData[[#This Row],[Members]:[Guests]]),"")</f>
        <v/>
      </c>
    </row>
    <row r="54" spans="1:21" x14ac:dyDescent="0.25">
      <c r="A54">
        <v>48</v>
      </c>
      <c r="B54" s="1">
        <v>45089</v>
      </c>
      <c r="C54" t="s">
        <v>63</v>
      </c>
      <c r="D54" t="s">
        <v>64</v>
      </c>
      <c r="E54" t="s">
        <v>60</v>
      </c>
      <c r="F54" s="7">
        <v>0.4061190553385452</v>
      </c>
      <c r="G54" s="7">
        <f>TIME(HOUR(StrohRanchRecreationData[[#This Row],[TimeIn]]),0,0)</f>
        <v>0.375</v>
      </c>
      <c r="H54" s="8">
        <f>StrohRanchRecreationData[[#This Row],[Date]]+StrohRanchRecreationData[[#This Row],[TimeInBucket]]</f>
        <v>45089.375</v>
      </c>
      <c r="I54" s="8" t="str">
        <f>_xlfn.XLOOKUP(StrohRanchRecreationData[[#This Row],[TimeInBucket]],TimeOfDay[TimeBuckets],TimeOfDay[TimeOfDayBuckets])</f>
        <v>Morning</v>
      </c>
      <c r="J54" s="2">
        <v>3</v>
      </c>
      <c r="K54" s="2">
        <v>3</v>
      </c>
      <c r="L54" s="7">
        <v>0.42773558226438568</v>
      </c>
      <c r="M54" s="7">
        <f>TIME(HOUR(StrohRanchRecreationData[[#This Row],[TimeOut]]),0,0)</f>
        <v>0.41666666666666669</v>
      </c>
      <c r="N54" s="6">
        <f>ROUND(StrohRanchRecreationData[[#This Row],[TimeElapsed]],6)</f>
        <v>2.1617000000000001E-2</v>
      </c>
      <c r="O54" s="3">
        <f>StrohRanchRecreationData[[#This Row],[TimeOut]]-StrohRanchRecreationData[[#This Row],[TimeIn]]</f>
        <v>2.1616526925840485E-2</v>
      </c>
      <c r="P54" t="str">
        <f>IF(StrohRanchRecreationData[[#This Row],[Facility]]=Facilities!$A$2,SUM(StrohRanchRecreationData[[#This Row],[Members]:[Guests]]),"")</f>
        <v/>
      </c>
      <c r="Q54" t="str">
        <f>IF(StrohRanchRecreationData[[#This Row],[Facility]]=Facilities!$A$3,SUM(StrohRanchRecreationData[[#This Row],[Members]:[Guests]]),"")</f>
        <v/>
      </c>
      <c r="R54" t="str">
        <f>IF(StrohRanchRecreationData[[#This Row],[Facility]]=Facilities!$A$4,SUM(StrohRanchRecreationData[[#This Row],[Members]:[Guests]]),"")</f>
        <v/>
      </c>
      <c r="S54">
        <f>IF(StrohRanchRecreationData[[#This Row],[Facility]]=Facilities!$A$5,SUM(StrohRanchRecreationData[[#This Row],[Members]:[Guests]]),"")</f>
        <v>6</v>
      </c>
      <c r="T54" t="str">
        <f>IF(StrohRanchRecreationData[[#This Row],[Facility]]=Facilities!$A$6,SUM(StrohRanchRecreationData[[#This Row],[Members]:[Guests]]),"")</f>
        <v/>
      </c>
      <c r="U54" t="str">
        <f>IF(StrohRanchRecreationData[[#This Row],[Facility]]=Facilities!$A$7,SUM(StrohRanchRecreationData[[#This Row],[Members]:[Guests]]),"")</f>
        <v/>
      </c>
    </row>
    <row r="55" spans="1:21" x14ac:dyDescent="0.25">
      <c r="A55">
        <v>49</v>
      </c>
      <c r="B55" s="1">
        <v>45089</v>
      </c>
      <c r="C55" t="s">
        <v>63</v>
      </c>
      <c r="D55" t="s">
        <v>64</v>
      </c>
      <c r="E55" t="s">
        <v>61</v>
      </c>
      <c r="F55" s="7">
        <v>0.48101057805271247</v>
      </c>
      <c r="G55" s="7">
        <f>TIME(HOUR(StrohRanchRecreationData[[#This Row],[TimeIn]]),0,0)</f>
        <v>0.45833333333333331</v>
      </c>
      <c r="H55" s="8">
        <f>StrohRanchRecreationData[[#This Row],[Date]]+StrohRanchRecreationData[[#This Row],[TimeInBucket]]</f>
        <v>45089.458333333336</v>
      </c>
      <c r="I55" s="8" t="str">
        <f>_xlfn.XLOOKUP(StrohRanchRecreationData[[#This Row],[TimeInBucket]],TimeOfDay[TimeBuckets],TimeOfDay[TimeOfDayBuckets])</f>
        <v>Noon</v>
      </c>
      <c r="J55" s="2">
        <v>1</v>
      </c>
      <c r="K55" s="2">
        <v>0</v>
      </c>
      <c r="L55" s="7">
        <v>0.52842174469171799</v>
      </c>
      <c r="M55" s="7">
        <f>TIME(HOUR(StrohRanchRecreationData[[#This Row],[TimeOut]]),0,0)</f>
        <v>0.5</v>
      </c>
      <c r="N55" s="6">
        <f>ROUND(StrohRanchRecreationData[[#This Row],[TimeElapsed]],6)</f>
        <v>4.7411000000000002E-2</v>
      </c>
      <c r="O55" s="3">
        <f>StrohRanchRecreationData[[#This Row],[TimeOut]]-StrohRanchRecreationData[[#This Row],[TimeIn]]</f>
        <v>4.741116663900552E-2</v>
      </c>
      <c r="P55" t="str">
        <f>IF(StrohRanchRecreationData[[#This Row],[Facility]]=Facilities!$A$2,SUM(StrohRanchRecreationData[[#This Row],[Members]:[Guests]]),"")</f>
        <v/>
      </c>
      <c r="Q55" t="str">
        <f>IF(StrohRanchRecreationData[[#This Row],[Facility]]=Facilities!$A$3,SUM(StrohRanchRecreationData[[#This Row],[Members]:[Guests]]),"")</f>
        <v/>
      </c>
      <c r="R55" t="str">
        <f>IF(StrohRanchRecreationData[[#This Row],[Facility]]=Facilities!$A$4,SUM(StrohRanchRecreationData[[#This Row],[Members]:[Guests]]),"")</f>
        <v/>
      </c>
      <c r="S55" t="str">
        <f>IF(StrohRanchRecreationData[[#This Row],[Facility]]=Facilities!$A$5,SUM(StrohRanchRecreationData[[#This Row],[Members]:[Guests]]),"")</f>
        <v/>
      </c>
      <c r="T55">
        <f>IF(StrohRanchRecreationData[[#This Row],[Facility]]=Facilities!$A$6,SUM(StrohRanchRecreationData[[#This Row],[Members]:[Guests]]),"")</f>
        <v>1</v>
      </c>
      <c r="U55" t="str">
        <f>IF(StrohRanchRecreationData[[#This Row],[Facility]]=Facilities!$A$7,SUM(StrohRanchRecreationData[[#This Row],[Members]:[Guests]]),"")</f>
        <v/>
      </c>
    </row>
    <row r="56" spans="1:21" x14ac:dyDescent="0.25">
      <c r="A56">
        <v>50</v>
      </c>
      <c r="B56" s="1">
        <v>45089</v>
      </c>
      <c r="C56" t="s">
        <v>63</v>
      </c>
      <c r="D56" t="s">
        <v>64</v>
      </c>
      <c r="E56" t="s">
        <v>59</v>
      </c>
      <c r="F56" s="7">
        <v>0.62311662838848758</v>
      </c>
      <c r="G56" s="7">
        <f>TIME(HOUR(StrohRanchRecreationData[[#This Row],[TimeIn]]),0,0)</f>
        <v>0.58333333333333337</v>
      </c>
      <c r="H56" s="8">
        <f>StrohRanchRecreationData[[#This Row],[Date]]+StrohRanchRecreationData[[#This Row],[TimeInBucket]]</f>
        <v>45089.583333333336</v>
      </c>
      <c r="I56" s="8" t="str">
        <f>_xlfn.XLOOKUP(StrohRanchRecreationData[[#This Row],[TimeInBucket]],TimeOfDay[TimeBuckets],TimeOfDay[TimeOfDayBuckets])</f>
        <v>Afternoon</v>
      </c>
      <c r="J56" s="2">
        <v>4</v>
      </c>
      <c r="K56" s="2">
        <v>3</v>
      </c>
      <c r="L56" s="7">
        <v>0.6842328934064944</v>
      </c>
      <c r="M56" s="7">
        <f>TIME(HOUR(StrohRanchRecreationData[[#This Row],[TimeOut]]),0,0)</f>
        <v>0.66666666666666663</v>
      </c>
      <c r="N56" s="6">
        <f>ROUND(StrohRanchRecreationData[[#This Row],[TimeElapsed]],6)</f>
        <v>6.1115999999999997E-2</v>
      </c>
      <c r="O56" s="3">
        <f>StrohRanchRecreationData[[#This Row],[TimeOut]]-StrohRanchRecreationData[[#This Row],[TimeIn]]</f>
        <v>6.1116265018006821E-2</v>
      </c>
      <c r="P56" t="str">
        <f>IF(StrohRanchRecreationData[[#This Row],[Facility]]=Facilities!$A$2,SUM(StrohRanchRecreationData[[#This Row],[Members]:[Guests]]),"")</f>
        <v/>
      </c>
      <c r="Q56" t="str">
        <f>IF(StrohRanchRecreationData[[#This Row],[Facility]]=Facilities!$A$3,SUM(StrohRanchRecreationData[[#This Row],[Members]:[Guests]]),"")</f>
        <v/>
      </c>
      <c r="R56">
        <f>IF(StrohRanchRecreationData[[#This Row],[Facility]]=Facilities!$A$4,SUM(StrohRanchRecreationData[[#This Row],[Members]:[Guests]]),"")</f>
        <v>7</v>
      </c>
      <c r="S56" t="str">
        <f>IF(StrohRanchRecreationData[[#This Row],[Facility]]=Facilities!$A$5,SUM(StrohRanchRecreationData[[#This Row],[Members]:[Guests]]),"")</f>
        <v/>
      </c>
      <c r="T56" t="str">
        <f>IF(StrohRanchRecreationData[[#This Row],[Facility]]=Facilities!$A$6,SUM(StrohRanchRecreationData[[#This Row],[Members]:[Guests]]),"")</f>
        <v/>
      </c>
      <c r="U56" t="str">
        <f>IF(StrohRanchRecreationData[[#This Row],[Facility]]=Facilities!$A$7,SUM(StrohRanchRecreationData[[#This Row],[Members]:[Guests]]),"")</f>
        <v/>
      </c>
    </row>
    <row r="57" spans="1:21" x14ac:dyDescent="0.25">
      <c r="A57">
        <v>51</v>
      </c>
      <c r="B57" s="1">
        <v>45089</v>
      </c>
      <c r="C57" t="s">
        <v>63</v>
      </c>
      <c r="D57" t="s">
        <v>64</v>
      </c>
      <c r="E57" t="s">
        <v>58</v>
      </c>
      <c r="F57" s="7">
        <v>0.41686164410154336</v>
      </c>
      <c r="G57" s="7">
        <f>TIME(HOUR(StrohRanchRecreationData[[#This Row],[TimeIn]]),0,0)</f>
        <v>0.41666666666666669</v>
      </c>
      <c r="H57" s="8">
        <f>StrohRanchRecreationData[[#This Row],[Date]]+StrohRanchRecreationData[[#This Row],[TimeInBucket]]</f>
        <v>45089.416666666664</v>
      </c>
      <c r="I57" s="8" t="str">
        <f>_xlfn.XLOOKUP(StrohRanchRecreationData[[#This Row],[TimeInBucket]],TimeOfDay[TimeBuckets],TimeOfDay[TimeOfDayBuckets])</f>
        <v>Morning</v>
      </c>
      <c r="J57" s="2">
        <v>1</v>
      </c>
      <c r="K57" s="2">
        <v>2</v>
      </c>
      <c r="L57" s="7">
        <v>0.44656777026749422</v>
      </c>
      <c r="M57" s="7">
        <f>TIME(HOUR(StrohRanchRecreationData[[#This Row],[TimeOut]]),0,0)</f>
        <v>0.41666666666666669</v>
      </c>
      <c r="N57" s="6">
        <f>ROUND(StrohRanchRecreationData[[#This Row],[TimeElapsed]],6)</f>
        <v>2.9706E-2</v>
      </c>
      <c r="O57" s="3">
        <f>StrohRanchRecreationData[[#This Row],[TimeOut]]-StrohRanchRecreationData[[#This Row],[TimeIn]]</f>
        <v>2.9706126165950864E-2</v>
      </c>
      <c r="P57" t="str">
        <f>IF(StrohRanchRecreationData[[#This Row],[Facility]]=Facilities!$A$2,SUM(StrohRanchRecreationData[[#This Row],[Members]:[Guests]]),"")</f>
        <v/>
      </c>
      <c r="Q57">
        <f>IF(StrohRanchRecreationData[[#This Row],[Facility]]=Facilities!$A$3,SUM(StrohRanchRecreationData[[#This Row],[Members]:[Guests]]),"")</f>
        <v>3</v>
      </c>
      <c r="R57" t="str">
        <f>IF(StrohRanchRecreationData[[#This Row],[Facility]]=Facilities!$A$4,SUM(StrohRanchRecreationData[[#This Row],[Members]:[Guests]]),"")</f>
        <v/>
      </c>
      <c r="S57" t="str">
        <f>IF(StrohRanchRecreationData[[#This Row],[Facility]]=Facilities!$A$5,SUM(StrohRanchRecreationData[[#This Row],[Members]:[Guests]]),"")</f>
        <v/>
      </c>
      <c r="T57" t="str">
        <f>IF(StrohRanchRecreationData[[#This Row],[Facility]]=Facilities!$A$6,SUM(StrohRanchRecreationData[[#This Row],[Members]:[Guests]]),"")</f>
        <v/>
      </c>
      <c r="U57" t="str">
        <f>IF(StrohRanchRecreationData[[#This Row],[Facility]]=Facilities!$A$7,SUM(StrohRanchRecreationData[[#This Row],[Members]:[Guests]]),"")</f>
        <v/>
      </c>
    </row>
    <row r="58" spans="1:21" x14ac:dyDescent="0.25">
      <c r="A58">
        <v>52</v>
      </c>
      <c r="B58" s="1">
        <v>45089</v>
      </c>
      <c r="C58" t="s">
        <v>63</v>
      </c>
      <c r="D58" t="s">
        <v>64</v>
      </c>
      <c r="E58" t="s">
        <v>60</v>
      </c>
      <c r="F58" s="7">
        <v>0.56749910802441106</v>
      </c>
      <c r="G58" s="7">
        <f>TIME(HOUR(StrohRanchRecreationData[[#This Row],[TimeIn]]),0,0)</f>
        <v>0.54166666666666663</v>
      </c>
      <c r="H58" s="8">
        <f>StrohRanchRecreationData[[#This Row],[Date]]+StrohRanchRecreationData[[#This Row],[TimeInBucket]]</f>
        <v>45089.541666666664</v>
      </c>
      <c r="I58" s="8" t="str">
        <f>_xlfn.XLOOKUP(StrohRanchRecreationData[[#This Row],[TimeInBucket]],TimeOfDay[TimeBuckets],TimeOfDay[TimeOfDayBuckets])</f>
        <v>Noon</v>
      </c>
      <c r="J58" s="2">
        <v>3</v>
      </c>
      <c r="K58" s="2">
        <v>2</v>
      </c>
      <c r="L58" s="7">
        <v>0.60713616238426393</v>
      </c>
      <c r="M58" s="7">
        <f>TIME(HOUR(StrohRanchRecreationData[[#This Row],[TimeOut]]),0,0)</f>
        <v>0.58333333333333337</v>
      </c>
      <c r="N58" s="6">
        <f>ROUND(StrohRanchRecreationData[[#This Row],[TimeElapsed]],6)</f>
        <v>3.9636999999999999E-2</v>
      </c>
      <c r="O58" s="3">
        <f>StrohRanchRecreationData[[#This Row],[TimeOut]]-StrohRanchRecreationData[[#This Row],[TimeIn]]</f>
        <v>3.9637054359852875E-2</v>
      </c>
      <c r="P58" t="str">
        <f>IF(StrohRanchRecreationData[[#This Row],[Facility]]=Facilities!$A$2,SUM(StrohRanchRecreationData[[#This Row],[Members]:[Guests]]),"")</f>
        <v/>
      </c>
      <c r="Q58" t="str">
        <f>IF(StrohRanchRecreationData[[#This Row],[Facility]]=Facilities!$A$3,SUM(StrohRanchRecreationData[[#This Row],[Members]:[Guests]]),"")</f>
        <v/>
      </c>
      <c r="R58" t="str">
        <f>IF(StrohRanchRecreationData[[#This Row],[Facility]]=Facilities!$A$4,SUM(StrohRanchRecreationData[[#This Row],[Members]:[Guests]]),"")</f>
        <v/>
      </c>
      <c r="S58">
        <f>IF(StrohRanchRecreationData[[#This Row],[Facility]]=Facilities!$A$5,SUM(StrohRanchRecreationData[[#This Row],[Members]:[Guests]]),"")</f>
        <v>5</v>
      </c>
      <c r="T58" t="str">
        <f>IF(StrohRanchRecreationData[[#This Row],[Facility]]=Facilities!$A$6,SUM(StrohRanchRecreationData[[#This Row],[Members]:[Guests]]),"")</f>
        <v/>
      </c>
      <c r="U58" t="str">
        <f>IF(StrohRanchRecreationData[[#This Row],[Facility]]=Facilities!$A$7,SUM(StrohRanchRecreationData[[#This Row],[Members]:[Guests]]),"")</f>
        <v/>
      </c>
    </row>
    <row r="59" spans="1:21" x14ac:dyDescent="0.25">
      <c r="A59">
        <v>53</v>
      </c>
      <c r="B59" s="1">
        <v>45089</v>
      </c>
      <c r="C59" t="s">
        <v>63</v>
      </c>
      <c r="D59" t="s">
        <v>64</v>
      </c>
      <c r="E59" t="s">
        <v>62</v>
      </c>
      <c r="F59" s="7">
        <v>0.39583333333333331</v>
      </c>
      <c r="G59" s="7">
        <f>TIME(HOUR(StrohRanchRecreationData[[#This Row],[TimeIn]]),0,0)</f>
        <v>0.375</v>
      </c>
      <c r="H59" s="8">
        <f>StrohRanchRecreationData[[#This Row],[Date]]+StrohRanchRecreationData[[#This Row],[TimeInBucket]]</f>
        <v>45089.375</v>
      </c>
      <c r="I59" s="8" t="str">
        <f>_xlfn.XLOOKUP(StrohRanchRecreationData[[#This Row],[TimeInBucket]],TimeOfDay[TimeBuckets],TimeOfDay[TimeOfDayBuckets])</f>
        <v>Morning</v>
      </c>
      <c r="J59" s="2">
        <v>1</v>
      </c>
      <c r="K59" s="2">
        <v>3</v>
      </c>
      <c r="L59" s="7">
        <v>0.41666666666666669</v>
      </c>
      <c r="M59" s="7">
        <f>TIME(HOUR(StrohRanchRecreationData[[#This Row],[TimeOut]]),0,0)</f>
        <v>0.41666666666666669</v>
      </c>
      <c r="N59" s="6">
        <f>ROUND(StrohRanchRecreationData[[#This Row],[TimeElapsed]],6)</f>
        <v>2.0833000000000001E-2</v>
      </c>
      <c r="O59" s="3">
        <f>StrohRanchRecreationData[[#This Row],[TimeOut]]-StrohRanchRecreationData[[#This Row],[TimeIn]]</f>
        <v>2.083333333333337E-2</v>
      </c>
      <c r="P59" t="str">
        <f>IF(StrohRanchRecreationData[[#This Row],[Facility]]=Facilities!$A$2,SUM(StrohRanchRecreationData[[#This Row],[Members]:[Guests]]),"")</f>
        <v/>
      </c>
      <c r="Q59" t="str">
        <f>IF(StrohRanchRecreationData[[#This Row],[Facility]]=Facilities!$A$3,SUM(StrohRanchRecreationData[[#This Row],[Members]:[Guests]]),"")</f>
        <v/>
      </c>
      <c r="R59" t="str">
        <f>IF(StrohRanchRecreationData[[#This Row],[Facility]]=Facilities!$A$4,SUM(StrohRanchRecreationData[[#This Row],[Members]:[Guests]]),"")</f>
        <v/>
      </c>
      <c r="S59" t="str">
        <f>IF(StrohRanchRecreationData[[#This Row],[Facility]]=Facilities!$A$5,SUM(StrohRanchRecreationData[[#This Row],[Members]:[Guests]]),"")</f>
        <v/>
      </c>
      <c r="T59" t="str">
        <f>IF(StrohRanchRecreationData[[#This Row],[Facility]]=Facilities!$A$6,SUM(StrohRanchRecreationData[[#This Row],[Members]:[Guests]]),"")</f>
        <v/>
      </c>
      <c r="U59">
        <f>IF(StrohRanchRecreationData[[#This Row],[Facility]]=Facilities!$A$7,SUM(StrohRanchRecreationData[[#This Row],[Members]:[Guests]]),"")</f>
        <v>4</v>
      </c>
    </row>
    <row r="60" spans="1:21" x14ac:dyDescent="0.25">
      <c r="A60">
        <v>54</v>
      </c>
      <c r="B60" s="1">
        <v>45089</v>
      </c>
      <c r="C60" t="s">
        <v>63</v>
      </c>
      <c r="D60" t="s">
        <v>64</v>
      </c>
      <c r="E60" t="s">
        <v>62</v>
      </c>
      <c r="F60" s="7">
        <v>0.41666666666666669</v>
      </c>
      <c r="G60" s="7">
        <f>TIME(HOUR(StrohRanchRecreationData[[#This Row],[TimeIn]]),0,0)</f>
        <v>0.41666666666666669</v>
      </c>
      <c r="H60" s="8">
        <f>StrohRanchRecreationData[[#This Row],[Date]]+StrohRanchRecreationData[[#This Row],[TimeInBucket]]</f>
        <v>45089.416666666664</v>
      </c>
      <c r="I60" s="8" t="str">
        <f>_xlfn.XLOOKUP(StrohRanchRecreationData[[#This Row],[TimeInBucket]],TimeOfDay[TimeBuckets],TimeOfDay[TimeOfDayBuckets])</f>
        <v>Morning</v>
      </c>
      <c r="J60" s="2">
        <v>1</v>
      </c>
      <c r="K60" s="2">
        <v>3</v>
      </c>
      <c r="L60" s="7">
        <v>0.45833333333333331</v>
      </c>
      <c r="M60" s="7">
        <f>TIME(HOUR(StrohRanchRecreationData[[#This Row],[TimeOut]]),0,0)</f>
        <v>0.45833333333333331</v>
      </c>
      <c r="N60" s="6">
        <f>ROUND(StrohRanchRecreationData[[#This Row],[TimeElapsed]],6)</f>
        <v>4.1667000000000003E-2</v>
      </c>
      <c r="O60" s="3">
        <f>StrohRanchRecreationData[[#This Row],[TimeOut]]-StrohRanchRecreationData[[#This Row],[TimeIn]]</f>
        <v>4.166666666666663E-2</v>
      </c>
      <c r="P60" t="str">
        <f>IF(StrohRanchRecreationData[[#This Row],[Facility]]=Facilities!$A$2,SUM(StrohRanchRecreationData[[#This Row],[Members]:[Guests]]),"")</f>
        <v/>
      </c>
      <c r="Q60" t="str">
        <f>IF(StrohRanchRecreationData[[#This Row],[Facility]]=Facilities!$A$3,SUM(StrohRanchRecreationData[[#This Row],[Members]:[Guests]]),"")</f>
        <v/>
      </c>
      <c r="R60" t="str">
        <f>IF(StrohRanchRecreationData[[#This Row],[Facility]]=Facilities!$A$4,SUM(StrohRanchRecreationData[[#This Row],[Members]:[Guests]]),"")</f>
        <v/>
      </c>
      <c r="S60" t="str">
        <f>IF(StrohRanchRecreationData[[#This Row],[Facility]]=Facilities!$A$5,SUM(StrohRanchRecreationData[[#This Row],[Members]:[Guests]]),"")</f>
        <v/>
      </c>
      <c r="T60" t="str">
        <f>IF(StrohRanchRecreationData[[#This Row],[Facility]]=Facilities!$A$6,SUM(StrohRanchRecreationData[[#This Row],[Members]:[Guests]]),"")</f>
        <v/>
      </c>
      <c r="U60">
        <f>IF(StrohRanchRecreationData[[#This Row],[Facility]]=Facilities!$A$7,SUM(StrohRanchRecreationData[[#This Row],[Members]:[Guests]]),"")</f>
        <v>4</v>
      </c>
    </row>
    <row r="61" spans="1:21" x14ac:dyDescent="0.25">
      <c r="A61">
        <v>55</v>
      </c>
      <c r="B61" s="1">
        <v>45089</v>
      </c>
      <c r="C61" t="s">
        <v>63</v>
      </c>
      <c r="D61" t="s">
        <v>64</v>
      </c>
      <c r="E61" t="s">
        <v>60</v>
      </c>
      <c r="F61" s="7">
        <v>0.65657203465328229</v>
      </c>
      <c r="G61" s="7">
        <f>TIME(HOUR(StrohRanchRecreationData[[#This Row],[TimeIn]]),0,0)</f>
        <v>0.625</v>
      </c>
      <c r="H61" s="8">
        <f>StrohRanchRecreationData[[#This Row],[Date]]+StrohRanchRecreationData[[#This Row],[TimeInBucket]]</f>
        <v>45089.625</v>
      </c>
      <c r="I61" s="8" t="str">
        <f>_xlfn.XLOOKUP(StrohRanchRecreationData[[#This Row],[TimeInBucket]],TimeOfDay[TimeBuckets],TimeOfDay[TimeOfDayBuckets])</f>
        <v>Afternoon</v>
      </c>
      <c r="J61" s="2">
        <v>3</v>
      </c>
      <c r="K61" s="2">
        <v>3</v>
      </c>
      <c r="L61" s="7">
        <v>0.72899690732339673</v>
      </c>
      <c r="M61" s="7">
        <f>TIME(HOUR(StrohRanchRecreationData[[#This Row],[TimeOut]]),0,0)</f>
        <v>0.70833333333333337</v>
      </c>
      <c r="N61" s="6">
        <f>ROUND(StrohRanchRecreationData[[#This Row],[TimeElapsed]],6)</f>
        <v>7.2425000000000003E-2</v>
      </c>
      <c r="O61" s="3">
        <f>StrohRanchRecreationData[[#This Row],[TimeOut]]-StrohRanchRecreationData[[#This Row],[TimeIn]]</f>
        <v>7.2424872670114437E-2</v>
      </c>
      <c r="P61" t="str">
        <f>IF(StrohRanchRecreationData[[#This Row],[Facility]]=Facilities!$A$2,SUM(StrohRanchRecreationData[[#This Row],[Members]:[Guests]]),"")</f>
        <v/>
      </c>
      <c r="Q61" t="str">
        <f>IF(StrohRanchRecreationData[[#This Row],[Facility]]=Facilities!$A$3,SUM(StrohRanchRecreationData[[#This Row],[Members]:[Guests]]),"")</f>
        <v/>
      </c>
      <c r="R61" t="str">
        <f>IF(StrohRanchRecreationData[[#This Row],[Facility]]=Facilities!$A$4,SUM(StrohRanchRecreationData[[#This Row],[Members]:[Guests]]),"")</f>
        <v/>
      </c>
      <c r="S61">
        <f>IF(StrohRanchRecreationData[[#This Row],[Facility]]=Facilities!$A$5,SUM(StrohRanchRecreationData[[#This Row],[Members]:[Guests]]),"")</f>
        <v>6</v>
      </c>
      <c r="T61" t="str">
        <f>IF(StrohRanchRecreationData[[#This Row],[Facility]]=Facilities!$A$6,SUM(StrohRanchRecreationData[[#This Row],[Members]:[Guests]]),"")</f>
        <v/>
      </c>
      <c r="U61" t="str">
        <f>IF(StrohRanchRecreationData[[#This Row],[Facility]]=Facilities!$A$7,SUM(StrohRanchRecreationData[[#This Row],[Members]:[Guests]]),"")</f>
        <v/>
      </c>
    </row>
    <row r="62" spans="1:21" x14ac:dyDescent="0.25">
      <c r="A62">
        <v>56</v>
      </c>
      <c r="B62" s="1">
        <v>45089</v>
      </c>
      <c r="C62" t="s">
        <v>63</v>
      </c>
      <c r="D62" t="s">
        <v>64</v>
      </c>
      <c r="E62" t="s">
        <v>61</v>
      </c>
      <c r="F62" s="7">
        <v>0.56721039109339844</v>
      </c>
      <c r="G62" s="7">
        <f>TIME(HOUR(StrohRanchRecreationData[[#This Row],[TimeIn]]),0,0)</f>
        <v>0.54166666666666663</v>
      </c>
      <c r="H62" s="8">
        <f>StrohRanchRecreationData[[#This Row],[Date]]+StrohRanchRecreationData[[#This Row],[TimeInBucket]]</f>
        <v>45089.541666666664</v>
      </c>
      <c r="I62" s="8" t="str">
        <f>_xlfn.XLOOKUP(StrohRanchRecreationData[[#This Row],[TimeInBucket]],TimeOfDay[TimeBuckets],TimeOfDay[TimeOfDayBuckets])</f>
        <v>Noon</v>
      </c>
      <c r="J62" s="2">
        <v>2</v>
      </c>
      <c r="K62" s="2">
        <v>0</v>
      </c>
      <c r="L62" s="7">
        <v>0.58687158189991262</v>
      </c>
      <c r="M62" s="7">
        <f>TIME(HOUR(StrohRanchRecreationData[[#This Row],[TimeOut]]),0,0)</f>
        <v>0.58333333333333337</v>
      </c>
      <c r="N62" s="6">
        <f>ROUND(StrohRanchRecreationData[[#This Row],[TimeElapsed]],6)</f>
        <v>1.9661000000000001E-2</v>
      </c>
      <c r="O62" s="3">
        <f>StrohRanchRecreationData[[#This Row],[TimeOut]]-StrohRanchRecreationData[[#This Row],[TimeIn]]</f>
        <v>1.9661190806514184E-2</v>
      </c>
      <c r="P62" t="str">
        <f>IF(StrohRanchRecreationData[[#This Row],[Facility]]=Facilities!$A$2,SUM(StrohRanchRecreationData[[#This Row],[Members]:[Guests]]),"")</f>
        <v/>
      </c>
      <c r="Q62" t="str">
        <f>IF(StrohRanchRecreationData[[#This Row],[Facility]]=Facilities!$A$3,SUM(StrohRanchRecreationData[[#This Row],[Members]:[Guests]]),"")</f>
        <v/>
      </c>
      <c r="R62" t="str">
        <f>IF(StrohRanchRecreationData[[#This Row],[Facility]]=Facilities!$A$4,SUM(StrohRanchRecreationData[[#This Row],[Members]:[Guests]]),"")</f>
        <v/>
      </c>
      <c r="S62" t="str">
        <f>IF(StrohRanchRecreationData[[#This Row],[Facility]]=Facilities!$A$5,SUM(StrohRanchRecreationData[[#This Row],[Members]:[Guests]]),"")</f>
        <v/>
      </c>
      <c r="T62">
        <f>IF(StrohRanchRecreationData[[#This Row],[Facility]]=Facilities!$A$6,SUM(StrohRanchRecreationData[[#This Row],[Members]:[Guests]]),"")</f>
        <v>2</v>
      </c>
      <c r="U62" t="str">
        <f>IF(StrohRanchRecreationData[[#This Row],[Facility]]=Facilities!$A$7,SUM(StrohRanchRecreationData[[#This Row],[Members]:[Guests]]),"")</f>
        <v/>
      </c>
    </row>
    <row r="63" spans="1:21" x14ac:dyDescent="0.25">
      <c r="A63">
        <v>57</v>
      </c>
      <c r="B63" s="1">
        <v>45089</v>
      </c>
      <c r="C63" t="s">
        <v>63</v>
      </c>
      <c r="D63" t="s">
        <v>64</v>
      </c>
      <c r="E63" t="s">
        <v>58</v>
      </c>
      <c r="F63" s="7">
        <v>0.49807307442883675</v>
      </c>
      <c r="G63" s="7">
        <f>TIME(HOUR(StrohRanchRecreationData[[#This Row],[TimeIn]]),0,0)</f>
        <v>0.45833333333333331</v>
      </c>
      <c r="H63" s="8">
        <f>StrohRanchRecreationData[[#This Row],[Date]]+StrohRanchRecreationData[[#This Row],[TimeInBucket]]</f>
        <v>45089.458333333336</v>
      </c>
      <c r="I63" s="8" t="str">
        <f>_xlfn.XLOOKUP(StrohRanchRecreationData[[#This Row],[TimeInBucket]],TimeOfDay[TimeBuckets],TimeOfDay[TimeOfDayBuckets])</f>
        <v>Noon</v>
      </c>
      <c r="J63" s="2">
        <v>1</v>
      </c>
      <c r="K63" s="2">
        <v>1</v>
      </c>
      <c r="L63" s="7">
        <v>0.50692081189342031</v>
      </c>
      <c r="M63" s="7">
        <f>TIME(HOUR(StrohRanchRecreationData[[#This Row],[TimeOut]]),0,0)</f>
        <v>0.5</v>
      </c>
      <c r="N63" s="6">
        <f>ROUND(StrohRanchRecreationData[[#This Row],[TimeElapsed]],6)</f>
        <v>8.848E-3</v>
      </c>
      <c r="O63" s="3">
        <f>StrohRanchRecreationData[[#This Row],[TimeOut]]-StrohRanchRecreationData[[#This Row],[TimeIn]]</f>
        <v>8.8477374645835605E-3</v>
      </c>
      <c r="P63" t="str">
        <f>IF(StrohRanchRecreationData[[#This Row],[Facility]]=Facilities!$A$2,SUM(StrohRanchRecreationData[[#This Row],[Members]:[Guests]]),"")</f>
        <v/>
      </c>
      <c r="Q63">
        <f>IF(StrohRanchRecreationData[[#This Row],[Facility]]=Facilities!$A$3,SUM(StrohRanchRecreationData[[#This Row],[Members]:[Guests]]),"")</f>
        <v>2</v>
      </c>
      <c r="R63" t="str">
        <f>IF(StrohRanchRecreationData[[#This Row],[Facility]]=Facilities!$A$4,SUM(StrohRanchRecreationData[[#This Row],[Members]:[Guests]]),"")</f>
        <v/>
      </c>
      <c r="S63" t="str">
        <f>IF(StrohRanchRecreationData[[#This Row],[Facility]]=Facilities!$A$5,SUM(StrohRanchRecreationData[[#This Row],[Members]:[Guests]]),"")</f>
        <v/>
      </c>
      <c r="T63" t="str">
        <f>IF(StrohRanchRecreationData[[#This Row],[Facility]]=Facilities!$A$6,SUM(StrohRanchRecreationData[[#This Row],[Members]:[Guests]]),"")</f>
        <v/>
      </c>
      <c r="U63" t="str">
        <f>IF(StrohRanchRecreationData[[#This Row],[Facility]]=Facilities!$A$7,SUM(StrohRanchRecreationData[[#This Row],[Members]:[Guests]]),"")</f>
        <v/>
      </c>
    </row>
    <row r="64" spans="1:21" x14ac:dyDescent="0.25">
      <c r="A64">
        <v>58</v>
      </c>
      <c r="B64" s="1">
        <v>45089</v>
      </c>
      <c r="C64" t="s">
        <v>63</v>
      </c>
      <c r="D64" t="s">
        <v>64</v>
      </c>
      <c r="E64" t="s">
        <v>59</v>
      </c>
      <c r="F64" s="7">
        <v>0.54055366604352506</v>
      </c>
      <c r="G64" s="7">
        <f>TIME(HOUR(StrohRanchRecreationData[[#This Row],[TimeIn]]),0,0)</f>
        <v>0.5</v>
      </c>
      <c r="H64" s="8">
        <f>StrohRanchRecreationData[[#This Row],[Date]]+StrohRanchRecreationData[[#This Row],[TimeInBucket]]</f>
        <v>45089.5</v>
      </c>
      <c r="I64" s="8" t="str">
        <f>_xlfn.XLOOKUP(StrohRanchRecreationData[[#This Row],[TimeInBucket]],TimeOfDay[TimeBuckets],TimeOfDay[TimeOfDayBuckets])</f>
        <v>Noon</v>
      </c>
      <c r="J64" s="2">
        <v>3</v>
      </c>
      <c r="K64" s="2">
        <v>0</v>
      </c>
      <c r="L64" s="7">
        <v>0.5695331039129623</v>
      </c>
      <c r="M64" s="7">
        <f>TIME(HOUR(StrohRanchRecreationData[[#This Row],[TimeOut]]),0,0)</f>
        <v>0.54166666666666663</v>
      </c>
      <c r="N64" s="6">
        <f>ROUND(StrohRanchRecreationData[[#This Row],[TimeElapsed]],6)</f>
        <v>2.8979000000000001E-2</v>
      </c>
      <c r="O64" s="3">
        <f>StrohRanchRecreationData[[#This Row],[TimeOut]]-StrohRanchRecreationData[[#This Row],[TimeIn]]</f>
        <v>2.8979437869437241E-2</v>
      </c>
      <c r="P64" t="str">
        <f>IF(StrohRanchRecreationData[[#This Row],[Facility]]=Facilities!$A$2,SUM(StrohRanchRecreationData[[#This Row],[Members]:[Guests]]),"")</f>
        <v/>
      </c>
      <c r="Q64" t="str">
        <f>IF(StrohRanchRecreationData[[#This Row],[Facility]]=Facilities!$A$3,SUM(StrohRanchRecreationData[[#This Row],[Members]:[Guests]]),"")</f>
        <v/>
      </c>
      <c r="R64">
        <f>IF(StrohRanchRecreationData[[#This Row],[Facility]]=Facilities!$A$4,SUM(StrohRanchRecreationData[[#This Row],[Members]:[Guests]]),"")</f>
        <v>3</v>
      </c>
      <c r="S64" t="str">
        <f>IF(StrohRanchRecreationData[[#This Row],[Facility]]=Facilities!$A$5,SUM(StrohRanchRecreationData[[#This Row],[Members]:[Guests]]),"")</f>
        <v/>
      </c>
      <c r="T64" t="str">
        <f>IF(StrohRanchRecreationData[[#This Row],[Facility]]=Facilities!$A$6,SUM(StrohRanchRecreationData[[#This Row],[Members]:[Guests]]),"")</f>
        <v/>
      </c>
      <c r="U64" t="str">
        <f>IF(StrohRanchRecreationData[[#This Row],[Facility]]=Facilities!$A$7,SUM(StrohRanchRecreationData[[#This Row],[Members]:[Guests]]),"")</f>
        <v/>
      </c>
    </row>
    <row r="65" spans="1:21" x14ac:dyDescent="0.25">
      <c r="A65">
        <v>59</v>
      </c>
      <c r="B65" s="1">
        <v>45089</v>
      </c>
      <c r="C65" t="s">
        <v>63</v>
      </c>
      <c r="D65" t="s">
        <v>64</v>
      </c>
      <c r="E65" t="s">
        <v>59</v>
      </c>
      <c r="F65" s="7">
        <v>0.50133613219086581</v>
      </c>
      <c r="G65" s="7">
        <f>TIME(HOUR(StrohRanchRecreationData[[#This Row],[TimeIn]]),0,0)</f>
        <v>0.5</v>
      </c>
      <c r="H65" s="8">
        <f>StrohRanchRecreationData[[#This Row],[Date]]+StrohRanchRecreationData[[#This Row],[TimeInBucket]]</f>
        <v>45089.5</v>
      </c>
      <c r="I65" s="8" t="str">
        <f>_xlfn.XLOOKUP(StrohRanchRecreationData[[#This Row],[TimeInBucket]],TimeOfDay[TimeBuckets],TimeOfDay[TimeOfDayBuckets])</f>
        <v>Noon</v>
      </c>
      <c r="J65" s="2">
        <v>3</v>
      </c>
      <c r="K65" s="2">
        <v>3</v>
      </c>
      <c r="L65" s="7">
        <v>0.54560397536001426</v>
      </c>
      <c r="M65" s="7">
        <f>TIME(HOUR(StrohRanchRecreationData[[#This Row],[TimeOut]]),0,0)</f>
        <v>0.54166666666666663</v>
      </c>
      <c r="N65" s="6">
        <f>ROUND(StrohRanchRecreationData[[#This Row],[TimeElapsed]],6)</f>
        <v>4.4268000000000002E-2</v>
      </c>
      <c r="O65" s="3">
        <f>StrohRanchRecreationData[[#This Row],[TimeOut]]-StrohRanchRecreationData[[#This Row],[TimeIn]]</f>
        <v>4.4267843169148446E-2</v>
      </c>
      <c r="P65" t="str">
        <f>IF(StrohRanchRecreationData[[#This Row],[Facility]]=Facilities!$A$2,SUM(StrohRanchRecreationData[[#This Row],[Members]:[Guests]]),"")</f>
        <v/>
      </c>
      <c r="Q65" t="str">
        <f>IF(StrohRanchRecreationData[[#This Row],[Facility]]=Facilities!$A$3,SUM(StrohRanchRecreationData[[#This Row],[Members]:[Guests]]),"")</f>
        <v/>
      </c>
      <c r="R65">
        <f>IF(StrohRanchRecreationData[[#This Row],[Facility]]=Facilities!$A$4,SUM(StrohRanchRecreationData[[#This Row],[Members]:[Guests]]),"")</f>
        <v>6</v>
      </c>
      <c r="S65" t="str">
        <f>IF(StrohRanchRecreationData[[#This Row],[Facility]]=Facilities!$A$5,SUM(StrohRanchRecreationData[[#This Row],[Members]:[Guests]]),"")</f>
        <v/>
      </c>
      <c r="T65" t="str">
        <f>IF(StrohRanchRecreationData[[#This Row],[Facility]]=Facilities!$A$6,SUM(StrohRanchRecreationData[[#This Row],[Members]:[Guests]]),"")</f>
        <v/>
      </c>
      <c r="U65" t="str">
        <f>IF(StrohRanchRecreationData[[#This Row],[Facility]]=Facilities!$A$7,SUM(StrohRanchRecreationData[[#This Row],[Members]:[Guests]]),"")</f>
        <v/>
      </c>
    </row>
    <row r="66" spans="1:21" x14ac:dyDescent="0.25">
      <c r="A66">
        <v>60</v>
      </c>
      <c r="B66" s="1">
        <v>45089</v>
      </c>
      <c r="C66" t="s">
        <v>63</v>
      </c>
      <c r="D66" t="s">
        <v>64</v>
      </c>
      <c r="E66" t="s">
        <v>57</v>
      </c>
      <c r="F66" s="7">
        <v>0.42481846168307497</v>
      </c>
      <c r="G66" s="7">
        <f>TIME(HOUR(StrohRanchRecreationData[[#This Row],[TimeIn]]),0,0)</f>
        <v>0.41666666666666669</v>
      </c>
      <c r="H66" s="8">
        <f>StrohRanchRecreationData[[#This Row],[Date]]+StrohRanchRecreationData[[#This Row],[TimeInBucket]]</f>
        <v>45089.416666666664</v>
      </c>
      <c r="I66" s="8" t="str">
        <f>_xlfn.XLOOKUP(StrohRanchRecreationData[[#This Row],[TimeInBucket]],TimeOfDay[TimeBuckets],TimeOfDay[TimeOfDayBuckets])</f>
        <v>Morning</v>
      </c>
      <c r="J66" s="2">
        <v>3</v>
      </c>
      <c r="K66" s="2">
        <v>3</v>
      </c>
      <c r="L66" s="7">
        <v>0.49655244579689695</v>
      </c>
      <c r="M66" s="7">
        <f>TIME(HOUR(StrohRanchRecreationData[[#This Row],[TimeOut]]),0,0)</f>
        <v>0.45833333333333331</v>
      </c>
      <c r="N66" s="6">
        <f>ROUND(StrohRanchRecreationData[[#This Row],[TimeElapsed]],6)</f>
        <v>7.1734000000000006E-2</v>
      </c>
      <c r="O66" s="3">
        <f>StrohRanchRecreationData[[#This Row],[TimeOut]]-StrohRanchRecreationData[[#This Row],[TimeIn]]</f>
        <v>7.173398411382198E-2</v>
      </c>
      <c r="P66">
        <f>IF(StrohRanchRecreationData[[#This Row],[Facility]]=Facilities!$A$2,SUM(StrohRanchRecreationData[[#This Row],[Members]:[Guests]]),"")</f>
        <v>6</v>
      </c>
      <c r="Q66" t="str">
        <f>IF(StrohRanchRecreationData[[#This Row],[Facility]]=Facilities!$A$3,SUM(StrohRanchRecreationData[[#This Row],[Members]:[Guests]]),"")</f>
        <v/>
      </c>
      <c r="R66" t="str">
        <f>IF(StrohRanchRecreationData[[#This Row],[Facility]]=Facilities!$A$4,SUM(StrohRanchRecreationData[[#This Row],[Members]:[Guests]]),"")</f>
        <v/>
      </c>
      <c r="S66" t="str">
        <f>IF(StrohRanchRecreationData[[#This Row],[Facility]]=Facilities!$A$5,SUM(StrohRanchRecreationData[[#This Row],[Members]:[Guests]]),"")</f>
        <v/>
      </c>
      <c r="T66" t="str">
        <f>IF(StrohRanchRecreationData[[#This Row],[Facility]]=Facilities!$A$6,SUM(StrohRanchRecreationData[[#This Row],[Members]:[Guests]]),"")</f>
        <v/>
      </c>
      <c r="U66" t="str">
        <f>IF(StrohRanchRecreationData[[#This Row],[Facility]]=Facilities!$A$7,SUM(StrohRanchRecreationData[[#This Row],[Members]:[Guests]]),"")</f>
        <v/>
      </c>
    </row>
    <row r="67" spans="1:21" x14ac:dyDescent="0.25">
      <c r="A67">
        <v>61</v>
      </c>
      <c r="B67" s="1">
        <v>45089</v>
      </c>
      <c r="C67" t="s">
        <v>63</v>
      </c>
      <c r="D67" t="s">
        <v>64</v>
      </c>
      <c r="E67" t="s">
        <v>58</v>
      </c>
      <c r="F67" s="7">
        <v>0.43529448672358551</v>
      </c>
      <c r="G67" s="7">
        <f>TIME(HOUR(StrohRanchRecreationData[[#This Row],[TimeIn]]),0,0)</f>
        <v>0.41666666666666669</v>
      </c>
      <c r="H67" s="8">
        <f>StrohRanchRecreationData[[#This Row],[Date]]+StrohRanchRecreationData[[#This Row],[TimeInBucket]]</f>
        <v>45089.416666666664</v>
      </c>
      <c r="I67" s="8" t="str">
        <f>_xlfn.XLOOKUP(StrohRanchRecreationData[[#This Row],[TimeInBucket]],TimeOfDay[TimeBuckets],TimeOfDay[TimeOfDayBuckets])</f>
        <v>Morning</v>
      </c>
      <c r="J67" s="2">
        <v>4</v>
      </c>
      <c r="K67" s="2">
        <v>3</v>
      </c>
      <c r="L67" s="7">
        <v>0.44555602851237874</v>
      </c>
      <c r="M67" s="7">
        <f>TIME(HOUR(StrohRanchRecreationData[[#This Row],[TimeOut]]),0,0)</f>
        <v>0.41666666666666669</v>
      </c>
      <c r="N67" s="6">
        <f>ROUND(StrohRanchRecreationData[[#This Row],[TimeElapsed]],6)</f>
        <v>1.0262E-2</v>
      </c>
      <c r="O67" s="3">
        <f>StrohRanchRecreationData[[#This Row],[TimeOut]]-StrohRanchRecreationData[[#This Row],[TimeIn]]</f>
        <v>1.0261541788793238E-2</v>
      </c>
      <c r="P67" t="str">
        <f>IF(StrohRanchRecreationData[[#This Row],[Facility]]=Facilities!$A$2,SUM(StrohRanchRecreationData[[#This Row],[Members]:[Guests]]),"")</f>
        <v/>
      </c>
      <c r="Q67">
        <f>IF(StrohRanchRecreationData[[#This Row],[Facility]]=Facilities!$A$3,SUM(StrohRanchRecreationData[[#This Row],[Members]:[Guests]]),"")</f>
        <v>7</v>
      </c>
      <c r="R67" t="str">
        <f>IF(StrohRanchRecreationData[[#This Row],[Facility]]=Facilities!$A$4,SUM(StrohRanchRecreationData[[#This Row],[Members]:[Guests]]),"")</f>
        <v/>
      </c>
      <c r="S67" t="str">
        <f>IF(StrohRanchRecreationData[[#This Row],[Facility]]=Facilities!$A$5,SUM(StrohRanchRecreationData[[#This Row],[Members]:[Guests]]),"")</f>
        <v/>
      </c>
      <c r="T67" t="str">
        <f>IF(StrohRanchRecreationData[[#This Row],[Facility]]=Facilities!$A$6,SUM(StrohRanchRecreationData[[#This Row],[Members]:[Guests]]),"")</f>
        <v/>
      </c>
      <c r="U67" t="str">
        <f>IF(StrohRanchRecreationData[[#This Row],[Facility]]=Facilities!$A$7,SUM(StrohRanchRecreationData[[#This Row],[Members]:[Guests]]),"")</f>
        <v/>
      </c>
    </row>
    <row r="68" spans="1:21" x14ac:dyDescent="0.25">
      <c r="A68">
        <v>62</v>
      </c>
      <c r="B68" s="1">
        <v>45089</v>
      </c>
      <c r="C68" t="s">
        <v>63</v>
      </c>
      <c r="D68" t="s">
        <v>64</v>
      </c>
      <c r="E68" t="s">
        <v>61</v>
      </c>
      <c r="F68" s="7">
        <v>0.66278711905681076</v>
      </c>
      <c r="G68" s="7">
        <f>TIME(HOUR(StrohRanchRecreationData[[#This Row],[TimeIn]]),0,0)</f>
        <v>0.625</v>
      </c>
      <c r="H68" s="8">
        <f>StrohRanchRecreationData[[#This Row],[Date]]+StrohRanchRecreationData[[#This Row],[TimeInBucket]]</f>
        <v>45089.625</v>
      </c>
      <c r="I68" s="8" t="str">
        <f>_xlfn.XLOOKUP(StrohRanchRecreationData[[#This Row],[TimeInBucket]],TimeOfDay[TimeBuckets],TimeOfDay[TimeOfDayBuckets])</f>
        <v>Afternoon</v>
      </c>
      <c r="J68" s="2">
        <v>2</v>
      </c>
      <c r="K68" s="2">
        <v>0</v>
      </c>
      <c r="L68" s="7">
        <v>0.67745952385842845</v>
      </c>
      <c r="M68" s="7">
        <f>TIME(HOUR(StrohRanchRecreationData[[#This Row],[TimeOut]]),0,0)</f>
        <v>0.66666666666666663</v>
      </c>
      <c r="N68" s="6">
        <f>ROUND(StrohRanchRecreationData[[#This Row],[TimeElapsed]],6)</f>
        <v>1.4671999999999999E-2</v>
      </c>
      <c r="O68" s="3">
        <f>StrohRanchRecreationData[[#This Row],[TimeOut]]-StrohRanchRecreationData[[#This Row],[TimeIn]]</f>
        <v>1.4672404801617689E-2</v>
      </c>
      <c r="P68" t="str">
        <f>IF(StrohRanchRecreationData[[#This Row],[Facility]]=Facilities!$A$2,SUM(StrohRanchRecreationData[[#This Row],[Members]:[Guests]]),"")</f>
        <v/>
      </c>
      <c r="Q68" t="str">
        <f>IF(StrohRanchRecreationData[[#This Row],[Facility]]=Facilities!$A$3,SUM(StrohRanchRecreationData[[#This Row],[Members]:[Guests]]),"")</f>
        <v/>
      </c>
      <c r="R68" t="str">
        <f>IF(StrohRanchRecreationData[[#This Row],[Facility]]=Facilities!$A$4,SUM(StrohRanchRecreationData[[#This Row],[Members]:[Guests]]),"")</f>
        <v/>
      </c>
      <c r="S68" t="str">
        <f>IF(StrohRanchRecreationData[[#This Row],[Facility]]=Facilities!$A$5,SUM(StrohRanchRecreationData[[#This Row],[Members]:[Guests]]),"")</f>
        <v/>
      </c>
      <c r="T68">
        <f>IF(StrohRanchRecreationData[[#This Row],[Facility]]=Facilities!$A$6,SUM(StrohRanchRecreationData[[#This Row],[Members]:[Guests]]),"")</f>
        <v>2</v>
      </c>
      <c r="U68" t="str">
        <f>IF(StrohRanchRecreationData[[#This Row],[Facility]]=Facilities!$A$7,SUM(StrohRanchRecreationData[[#This Row],[Members]:[Guests]]),"")</f>
        <v/>
      </c>
    </row>
    <row r="69" spans="1:21" x14ac:dyDescent="0.25">
      <c r="A69">
        <v>63</v>
      </c>
      <c r="B69" s="1">
        <v>45089</v>
      </c>
      <c r="C69" t="s">
        <v>63</v>
      </c>
      <c r="D69" t="s">
        <v>64</v>
      </c>
      <c r="E69" t="s">
        <v>58</v>
      </c>
      <c r="F69" s="7">
        <v>0.49439269552463699</v>
      </c>
      <c r="G69" s="7">
        <f>TIME(HOUR(StrohRanchRecreationData[[#This Row],[TimeIn]]),0,0)</f>
        <v>0.45833333333333331</v>
      </c>
      <c r="H69" s="8">
        <f>StrohRanchRecreationData[[#This Row],[Date]]+StrohRanchRecreationData[[#This Row],[TimeInBucket]]</f>
        <v>45089.458333333336</v>
      </c>
      <c r="I69" s="8" t="str">
        <f>_xlfn.XLOOKUP(StrohRanchRecreationData[[#This Row],[TimeInBucket]],TimeOfDay[TimeBuckets],TimeOfDay[TimeOfDayBuckets])</f>
        <v>Noon</v>
      </c>
      <c r="J69" s="2">
        <v>2</v>
      </c>
      <c r="K69" s="2">
        <v>0</v>
      </c>
      <c r="L69" s="7">
        <v>0.53655040659572728</v>
      </c>
      <c r="M69" s="7">
        <f>TIME(HOUR(StrohRanchRecreationData[[#This Row],[TimeOut]]),0,0)</f>
        <v>0.5</v>
      </c>
      <c r="N69" s="6">
        <f>ROUND(StrohRanchRecreationData[[#This Row],[TimeElapsed]],6)</f>
        <v>4.2158000000000001E-2</v>
      </c>
      <c r="O69" s="3">
        <f>StrohRanchRecreationData[[#This Row],[TimeOut]]-StrohRanchRecreationData[[#This Row],[TimeIn]]</f>
        <v>4.2157711071090287E-2</v>
      </c>
      <c r="P69" t="str">
        <f>IF(StrohRanchRecreationData[[#This Row],[Facility]]=Facilities!$A$2,SUM(StrohRanchRecreationData[[#This Row],[Members]:[Guests]]),"")</f>
        <v/>
      </c>
      <c r="Q69">
        <f>IF(StrohRanchRecreationData[[#This Row],[Facility]]=Facilities!$A$3,SUM(StrohRanchRecreationData[[#This Row],[Members]:[Guests]]),"")</f>
        <v>2</v>
      </c>
      <c r="R69" t="str">
        <f>IF(StrohRanchRecreationData[[#This Row],[Facility]]=Facilities!$A$4,SUM(StrohRanchRecreationData[[#This Row],[Members]:[Guests]]),"")</f>
        <v/>
      </c>
      <c r="S69" t="str">
        <f>IF(StrohRanchRecreationData[[#This Row],[Facility]]=Facilities!$A$5,SUM(StrohRanchRecreationData[[#This Row],[Members]:[Guests]]),"")</f>
        <v/>
      </c>
      <c r="T69" t="str">
        <f>IF(StrohRanchRecreationData[[#This Row],[Facility]]=Facilities!$A$6,SUM(StrohRanchRecreationData[[#This Row],[Members]:[Guests]]),"")</f>
        <v/>
      </c>
      <c r="U69" t="str">
        <f>IF(StrohRanchRecreationData[[#This Row],[Facility]]=Facilities!$A$7,SUM(StrohRanchRecreationData[[#This Row],[Members]:[Guests]]),"")</f>
        <v/>
      </c>
    </row>
    <row r="70" spans="1:21" x14ac:dyDescent="0.25">
      <c r="A70">
        <v>64</v>
      </c>
      <c r="B70" s="1">
        <v>45089</v>
      </c>
      <c r="C70" t="s">
        <v>63</v>
      </c>
      <c r="D70" t="s">
        <v>64</v>
      </c>
      <c r="E70" t="s">
        <v>60</v>
      </c>
      <c r="F70" s="7">
        <v>0.42996643451143379</v>
      </c>
      <c r="G70" s="7">
        <f>TIME(HOUR(StrohRanchRecreationData[[#This Row],[TimeIn]]),0,0)</f>
        <v>0.41666666666666669</v>
      </c>
      <c r="H70" s="8">
        <f>StrohRanchRecreationData[[#This Row],[Date]]+StrohRanchRecreationData[[#This Row],[TimeInBucket]]</f>
        <v>45089.416666666664</v>
      </c>
      <c r="I70" s="8" t="str">
        <f>_xlfn.XLOOKUP(StrohRanchRecreationData[[#This Row],[TimeInBucket]],TimeOfDay[TimeBuckets],TimeOfDay[TimeOfDayBuckets])</f>
        <v>Morning</v>
      </c>
      <c r="J70" s="2">
        <v>2</v>
      </c>
      <c r="K70" s="2">
        <v>3</v>
      </c>
      <c r="L70" s="7">
        <v>0.46495508325373286</v>
      </c>
      <c r="M70" s="7">
        <f>TIME(HOUR(StrohRanchRecreationData[[#This Row],[TimeOut]]),0,0)</f>
        <v>0.45833333333333331</v>
      </c>
      <c r="N70" s="6">
        <f>ROUND(StrohRanchRecreationData[[#This Row],[TimeElapsed]],6)</f>
        <v>3.4988999999999999E-2</v>
      </c>
      <c r="O70" s="3">
        <f>StrohRanchRecreationData[[#This Row],[TimeOut]]-StrohRanchRecreationData[[#This Row],[TimeIn]]</f>
        <v>3.4988648742299067E-2</v>
      </c>
      <c r="P70" t="str">
        <f>IF(StrohRanchRecreationData[[#This Row],[Facility]]=Facilities!$A$2,SUM(StrohRanchRecreationData[[#This Row],[Members]:[Guests]]),"")</f>
        <v/>
      </c>
      <c r="Q70" t="str">
        <f>IF(StrohRanchRecreationData[[#This Row],[Facility]]=Facilities!$A$3,SUM(StrohRanchRecreationData[[#This Row],[Members]:[Guests]]),"")</f>
        <v/>
      </c>
      <c r="R70" t="str">
        <f>IF(StrohRanchRecreationData[[#This Row],[Facility]]=Facilities!$A$4,SUM(StrohRanchRecreationData[[#This Row],[Members]:[Guests]]),"")</f>
        <v/>
      </c>
      <c r="S70">
        <f>IF(StrohRanchRecreationData[[#This Row],[Facility]]=Facilities!$A$5,SUM(StrohRanchRecreationData[[#This Row],[Members]:[Guests]]),"")</f>
        <v>5</v>
      </c>
      <c r="T70" t="str">
        <f>IF(StrohRanchRecreationData[[#This Row],[Facility]]=Facilities!$A$6,SUM(StrohRanchRecreationData[[#This Row],[Members]:[Guests]]),"")</f>
        <v/>
      </c>
      <c r="U70" t="str">
        <f>IF(StrohRanchRecreationData[[#This Row],[Facility]]=Facilities!$A$7,SUM(StrohRanchRecreationData[[#This Row],[Members]:[Guests]]),"")</f>
        <v/>
      </c>
    </row>
    <row r="71" spans="1:21" x14ac:dyDescent="0.25">
      <c r="A71">
        <v>65</v>
      </c>
      <c r="B71" s="1">
        <v>45089</v>
      </c>
      <c r="C71" t="s">
        <v>63</v>
      </c>
      <c r="D71" t="s">
        <v>64</v>
      </c>
      <c r="E71" t="s">
        <v>60</v>
      </c>
      <c r="F71" s="7">
        <v>0.39012958239372919</v>
      </c>
      <c r="G71" s="7">
        <f>TIME(HOUR(StrohRanchRecreationData[[#This Row],[TimeIn]]),0,0)</f>
        <v>0.375</v>
      </c>
      <c r="H71" s="8">
        <f>StrohRanchRecreationData[[#This Row],[Date]]+StrohRanchRecreationData[[#This Row],[TimeInBucket]]</f>
        <v>45089.375</v>
      </c>
      <c r="I71" s="8" t="str">
        <f>_xlfn.XLOOKUP(StrohRanchRecreationData[[#This Row],[TimeInBucket]],TimeOfDay[TimeBuckets],TimeOfDay[TimeOfDayBuckets])</f>
        <v>Morning</v>
      </c>
      <c r="J71" s="2">
        <v>2</v>
      </c>
      <c r="K71" s="2">
        <v>3</v>
      </c>
      <c r="L71" s="7">
        <v>0.46490304018397394</v>
      </c>
      <c r="M71" s="7">
        <f>TIME(HOUR(StrohRanchRecreationData[[#This Row],[TimeOut]]),0,0)</f>
        <v>0.45833333333333331</v>
      </c>
      <c r="N71" s="6">
        <f>ROUND(StrohRanchRecreationData[[#This Row],[TimeElapsed]],6)</f>
        <v>7.4773000000000006E-2</v>
      </c>
      <c r="O71" s="3">
        <f>StrohRanchRecreationData[[#This Row],[TimeOut]]-StrohRanchRecreationData[[#This Row],[TimeIn]]</f>
        <v>7.4773457790244746E-2</v>
      </c>
      <c r="P71" t="str">
        <f>IF(StrohRanchRecreationData[[#This Row],[Facility]]=Facilities!$A$2,SUM(StrohRanchRecreationData[[#This Row],[Members]:[Guests]]),"")</f>
        <v/>
      </c>
      <c r="Q71" t="str">
        <f>IF(StrohRanchRecreationData[[#This Row],[Facility]]=Facilities!$A$3,SUM(StrohRanchRecreationData[[#This Row],[Members]:[Guests]]),"")</f>
        <v/>
      </c>
      <c r="R71" t="str">
        <f>IF(StrohRanchRecreationData[[#This Row],[Facility]]=Facilities!$A$4,SUM(StrohRanchRecreationData[[#This Row],[Members]:[Guests]]),"")</f>
        <v/>
      </c>
      <c r="S71">
        <f>IF(StrohRanchRecreationData[[#This Row],[Facility]]=Facilities!$A$5,SUM(StrohRanchRecreationData[[#This Row],[Members]:[Guests]]),"")</f>
        <v>5</v>
      </c>
      <c r="T71" t="str">
        <f>IF(StrohRanchRecreationData[[#This Row],[Facility]]=Facilities!$A$6,SUM(StrohRanchRecreationData[[#This Row],[Members]:[Guests]]),"")</f>
        <v/>
      </c>
      <c r="U71" t="str">
        <f>IF(StrohRanchRecreationData[[#This Row],[Facility]]=Facilities!$A$7,SUM(StrohRanchRecreationData[[#This Row],[Members]:[Guests]]),"")</f>
        <v/>
      </c>
    </row>
    <row r="72" spans="1:21" x14ac:dyDescent="0.25">
      <c r="A72">
        <v>66</v>
      </c>
      <c r="B72" s="1">
        <v>45089</v>
      </c>
      <c r="C72" t="s">
        <v>63</v>
      </c>
      <c r="D72" t="s">
        <v>64</v>
      </c>
      <c r="E72" t="s">
        <v>57</v>
      </c>
      <c r="F72" s="7">
        <v>0.45704590122526279</v>
      </c>
      <c r="G72" s="7">
        <f>TIME(HOUR(StrohRanchRecreationData[[#This Row],[TimeIn]]),0,0)</f>
        <v>0.41666666666666669</v>
      </c>
      <c r="H72" s="8">
        <f>StrohRanchRecreationData[[#This Row],[Date]]+StrohRanchRecreationData[[#This Row],[TimeInBucket]]</f>
        <v>45089.416666666664</v>
      </c>
      <c r="I72" s="8" t="str">
        <f>_xlfn.XLOOKUP(StrohRanchRecreationData[[#This Row],[TimeInBucket]],TimeOfDay[TimeBuckets],TimeOfDay[TimeOfDayBuckets])</f>
        <v>Morning</v>
      </c>
      <c r="J72" s="2">
        <v>3</v>
      </c>
      <c r="K72" s="2">
        <v>2</v>
      </c>
      <c r="L72" s="7">
        <v>0.5309261890906386</v>
      </c>
      <c r="M72" s="7">
        <f>TIME(HOUR(StrohRanchRecreationData[[#This Row],[TimeOut]]),0,0)</f>
        <v>0.5</v>
      </c>
      <c r="N72" s="6">
        <f>ROUND(StrohRanchRecreationData[[#This Row],[TimeElapsed]],6)</f>
        <v>7.3880000000000001E-2</v>
      </c>
      <c r="O72" s="3">
        <f>StrohRanchRecreationData[[#This Row],[TimeOut]]-StrohRanchRecreationData[[#This Row],[TimeIn]]</f>
        <v>7.3880287865375815E-2</v>
      </c>
      <c r="P72">
        <f>IF(StrohRanchRecreationData[[#This Row],[Facility]]=Facilities!$A$2,SUM(StrohRanchRecreationData[[#This Row],[Members]:[Guests]]),"")</f>
        <v>5</v>
      </c>
      <c r="Q72" t="str">
        <f>IF(StrohRanchRecreationData[[#This Row],[Facility]]=Facilities!$A$3,SUM(StrohRanchRecreationData[[#This Row],[Members]:[Guests]]),"")</f>
        <v/>
      </c>
      <c r="R72" t="str">
        <f>IF(StrohRanchRecreationData[[#This Row],[Facility]]=Facilities!$A$4,SUM(StrohRanchRecreationData[[#This Row],[Members]:[Guests]]),"")</f>
        <v/>
      </c>
      <c r="S72" t="str">
        <f>IF(StrohRanchRecreationData[[#This Row],[Facility]]=Facilities!$A$5,SUM(StrohRanchRecreationData[[#This Row],[Members]:[Guests]]),"")</f>
        <v/>
      </c>
      <c r="T72" t="str">
        <f>IF(StrohRanchRecreationData[[#This Row],[Facility]]=Facilities!$A$6,SUM(StrohRanchRecreationData[[#This Row],[Members]:[Guests]]),"")</f>
        <v/>
      </c>
      <c r="U72" t="str">
        <f>IF(StrohRanchRecreationData[[#This Row],[Facility]]=Facilities!$A$7,SUM(StrohRanchRecreationData[[#This Row],[Members]:[Guests]]),"")</f>
        <v/>
      </c>
    </row>
    <row r="73" spans="1:21" x14ac:dyDescent="0.25">
      <c r="A73">
        <v>67</v>
      </c>
      <c r="B73" s="1">
        <v>45089</v>
      </c>
      <c r="C73" t="s">
        <v>63</v>
      </c>
      <c r="D73" t="s">
        <v>64</v>
      </c>
      <c r="E73" t="s">
        <v>57</v>
      </c>
      <c r="F73" s="7">
        <v>0.45271745506153827</v>
      </c>
      <c r="G73" s="7">
        <f>TIME(HOUR(StrohRanchRecreationData[[#This Row],[TimeIn]]),0,0)</f>
        <v>0.41666666666666669</v>
      </c>
      <c r="H73" s="8">
        <f>StrohRanchRecreationData[[#This Row],[Date]]+StrohRanchRecreationData[[#This Row],[TimeInBucket]]</f>
        <v>45089.416666666664</v>
      </c>
      <c r="I73" s="8" t="str">
        <f>_xlfn.XLOOKUP(StrohRanchRecreationData[[#This Row],[TimeInBucket]],TimeOfDay[TimeBuckets],TimeOfDay[TimeOfDayBuckets])</f>
        <v>Morning</v>
      </c>
      <c r="J73" s="2">
        <v>2</v>
      </c>
      <c r="K73" s="2">
        <v>0</v>
      </c>
      <c r="L73" s="7">
        <v>0.50074977745424698</v>
      </c>
      <c r="M73" s="7">
        <f>TIME(HOUR(StrohRanchRecreationData[[#This Row],[TimeOut]]),0,0)</f>
        <v>0.5</v>
      </c>
      <c r="N73" s="6">
        <f>ROUND(StrohRanchRecreationData[[#This Row],[TimeElapsed]],6)</f>
        <v>4.8031999999999998E-2</v>
      </c>
      <c r="O73" s="3">
        <f>StrohRanchRecreationData[[#This Row],[TimeOut]]-StrohRanchRecreationData[[#This Row],[TimeIn]]</f>
        <v>4.8032322392708715E-2</v>
      </c>
      <c r="P73">
        <f>IF(StrohRanchRecreationData[[#This Row],[Facility]]=Facilities!$A$2,SUM(StrohRanchRecreationData[[#This Row],[Members]:[Guests]]),"")</f>
        <v>2</v>
      </c>
      <c r="Q73" t="str">
        <f>IF(StrohRanchRecreationData[[#This Row],[Facility]]=Facilities!$A$3,SUM(StrohRanchRecreationData[[#This Row],[Members]:[Guests]]),"")</f>
        <v/>
      </c>
      <c r="R73" t="str">
        <f>IF(StrohRanchRecreationData[[#This Row],[Facility]]=Facilities!$A$4,SUM(StrohRanchRecreationData[[#This Row],[Members]:[Guests]]),"")</f>
        <v/>
      </c>
      <c r="S73" t="str">
        <f>IF(StrohRanchRecreationData[[#This Row],[Facility]]=Facilities!$A$5,SUM(StrohRanchRecreationData[[#This Row],[Members]:[Guests]]),"")</f>
        <v/>
      </c>
      <c r="T73" t="str">
        <f>IF(StrohRanchRecreationData[[#This Row],[Facility]]=Facilities!$A$6,SUM(StrohRanchRecreationData[[#This Row],[Members]:[Guests]]),"")</f>
        <v/>
      </c>
      <c r="U73" t="str">
        <f>IF(StrohRanchRecreationData[[#This Row],[Facility]]=Facilities!$A$7,SUM(StrohRanchRecreationData[[#This Row],[Members]:[Guests]]),"")</f>
        <v/>
      </c>
    </row>
    <row r="74" spans="1:21" x14ac:dyDescent="0.25">
      <c r="A74">
        <v>68</v>
      </c>
      <c r="B74" s="1">
        <v>45089</v>
      </c>
      <c r="C74" t="s">
        <v>63</v>
      </c>
      <c r="D74" t="s">
        <v>64</v>
      </c>
      <c r="E74" t="s">
        <v>62</v>
      </c>
      <c r="F74" s="7">
        <v>0.45833333333333331</v>
      </c>
      <c r="G74" s="7">
        <f>TIME(HOUR(StrohRanchRecreationData[[#This Row],[TimeIn]]),0,0)</f>
        <v>0.45833333333333331</v>
      </c>
      <c r="H74" s="8">
        <f>StrohRanchRecreationData[[#This Row],[Date]]+StrohRanchRecreationData[[#This Row],[TimeInBucket]]</f>
        <v>45089.458333333336</v>
      </c>
      <c r="I74" s="8" t="str">
        <f>_xlfn.XLOOKUP(StrohRanchRecreationData[[#This Row],[TimeInBucket]],TimeOfDay[TimeBuckets],TimeOfDay[TimeOfDayBuckets])</f>
        <v>Noon</v>
      </c>
      <c r="J74" s="2">
        <v>3</v>
      </c>
      <c r="K74" s="2">
        <v>3</v>
      </c>
      <c r="L74" s="7">
        <v>0.5</v>
      </c>
      <c r="M74" s="7">
        <f>TIME(HOUR(StrohRanchRecreationData[[#This Row],[TimeOut]]),0,0)</f>
        <v>0.5</v>
      </c>
      <c r="N74" s="6">
        <f>ROUND(StrohRanchRecreationData[[#This Row],[TimeElapsed]],6)</f>
        <v>4.1667000000000003E-2</v>
      </c>
      <c r="O74" s="3">
        <f>StrohRanchRecreationData[[#This Row],[TimeOut]]-StrohRanchRecreationData[[#This Row],[TimeIn]]</f>
        <v>4.1666666666666685E-2</v>
      </c>
      <c r="P74" t="str">
        <f>IF(StrohRanchRecreationData[[#This Row],[Facility]]=Facilities!$A$2,SUM(StrohRanchRecreationData[[#This Row],[Members]:[Guests]]),"")</f>
        <v/>
      </c>
      <c r="Q74" t="str">
        <f>IF(StrohRanchRecreationData[[#This Row],[Facility]]=Facilities!$A$3,SUM(StrohRanchRecreationData[[#This Row],[Members]:[Guests]]),"")</f>
        <v/>
      </c>
      <c r="R74" t="str">
        <f>IF(StrohRanchRecreationData[[#This Row],[Facility]]=Facilities!$A$4,SUM(StrohRanchRecreationData[[#This Row],[Members]:[Guests]]),"")</f>
        <v/>
      </c>
      <c r="S74" t="str">
        <f>IF(StrohRanchRecreationData[[#This Row],[Facility]]=Facilities!$A$5,SUM(StrohRanchRecreationData[[#This Row],[Members]:[Guests]]),"")</f>
        <v/>
      </c>
      <c r="T74" t="str">
        <f>IF(StrohRanchRecreationData[[#This Row],[Facility]]=Facilities!$A$6,SUM(StrohRanchRecreationData[[#This Row],[Members]:[Guests]]),"")</f>
        <v/>
      </c>
      <c r="U74">
        <f>IF(StrohRanchRecreationData[[#This Row],[Facility]]=Facilities!$A$7,SUM(StrohRanchRecreationData[[#This Row],[Members]:[Guests]]),"")</f>
        <v>6</v>
      </c>
    </row>
    <row r="75" spans="1:21" x14ac:dyDescent="0.25">
      <c r="A75">
        <v>69</v>
      </c>
      <c r="B75" s="1">
        <v>45089</v>
      </c>
      <c r="C75" t="s">
        <v>63</v>
      </c>
      <c r="D75" t="s">
        <v>64</v>
      </c>
      <c r="E75" t="s">
        <v>58</v>
      </c>
      <c r="F75" s="7">
        <v>0.47286649538828379</v>
      </c>
      <c r="G75" s="7">
        <f>TIME(HOUR(StrohRanchRecreationData[[#This Row],[TimeIn]]),0,0)</f>
        <v>0.45833333333333331</v>
      </c>
      <c r="H75" s="8">
        <f>StrohRanchRecreationData[[#This Row],[Date]]+StrohRanchRecreationData[[#This Row],[TimeInBucket]]</f>
        <v>45089.458333333336</v>
      </c>
      <c r="I75" s="8" t="str">
        <f>_xlfn.XLOOKUP(StrohRanchRecreationData[[#This Row],[TimeInBucket]],TimeOfDay[TimeBuckets],TimeOfDay[TimeOfDayBuckets])</f>
        <v>Noon</v>
      </c>
      <c r="J75" s="2">
        <v>4</v>
      </c>
      <c r="K75" s="2">
        <v>1</v>
      </c>
      <c r="L75" s="7">
        <v>0.54918293326246304</v>
      </c>
      <c r="M75" s="7">
        <f>TIME(HOUR(StrohRanchRecreationData[[#This Row],[TimeOut]]),0,0)</f>
        <v>0.54166666666666663</v>
      </c>
      <c r="N75" s="6">
        <f>ROUND(StrohRanchRecreationData[[#This Row],[TimeElapsed]],6)</f>
        <v>7.6315999999999995E-2</v>
      </c>
      <c r="O75" s="3">
        <f>StrohRanchRecreationData[[#This Row],[TimeOut]]-StrohRanchRecreationData[[#This Row],[TimeIn]]</f>
        <v>7.6316437874179244E-2</v>
      </c>
      <c r="P75" t="str">
        <f>IF(StrohRanchRecreationData[[#This Row],[Facility]]=Facilities!$A$2,SUM(StrohRanchRecreationData[[#This Row],[Members]:[Guests]]),"")</f>
        <v/>
      </c>
      <c r="Q75">
        <f>IF(StrohRanchRecreationData[[#This Row],[Facility]]=Facilities!$A$3,SUM(StrohRanchRecreationData[[#This Row],[Members]:[Guests]]),"")</f>
        <v>5</v>
      </c>
      <c r="R75" t="str">
        <f>IF(StrohRanchRecreationData[[#This Row],[Facility]]=Facilities!$A$4,SUM(StrohRanchRecreationData[[#This Row],[Members]:[Guests]]),"")</f>
        <v/>
      </c>
      <c r="S75" t="str">
        <f>IF(StrohRanchRecreationData[[#This Row],[Facility]]=Facilities!$A$5,SUM(StrohRanchRecreationData[[#This Row],[Members]:[Guests]]),"")</f>
        <v/>
      </c>
      <c r="T75" t="str">
        <f>IF(StrohRanchRecreationData[[#This Row],[Facility]]=Facilities!$A$6,SUM(StrohRanchRecreationData[[#This Row],[Members]:[Guests]]),"")</f>
        <v/>
      </c>
      <c r="U75" t="str">
        <f>IF(StrohRanchRecreationData[[#This Row],[Facility]]=Facilities!$A$7,SUM(StrohRanchRecreationData[[#This Row],[Members]:[Guests]]),"")</f>
        <v/>
      </c>
    </row>
    <row r="76" spans="1:21" x14ac:dyDescent="0.25">
      <c r="A76">
        <v>70</v>
      </c>
      <c r="B76" s="1">
        <v>45089</v>
      </c>
      <c r="C76" t="s">
        <v>63</v>
      </c>
      <c r="D76" t="s">
        <v>64</v>
      </c>
      <c r="E76" t="s">
        <v>62</v>
      </c>
      <c r="F76" s="7">
        <v>0.39583333333333331</v>
      </c>
      <c r="G76" s="7">
        <f>TIME(HOUR(StrohRanchRecreationData[[#This Row],[TimeIn]]),0,0)</f>
        <v>0.375</v>
      </c>
      <c r="H76" s="8">
        <f>StrohRanchRecreationData[[#This Row],[Date]]+StrohRanchRecreationData[[#This Row],[TimeInBucket]]</f>
        <v>45089.375</v>
      </c>
      <c r="I76" s="8" t="str">
        <f>_xlfn.XLOOKUP(StrohRanchRecreationData[[#This Row],[TimeInBucket]],TimeOfDay[TimeBuckets],TimeOfDay[TimeOfDayBuckets])</f>
        <v>Morning</v>
      </c>
      <c r="J76" s="2">
        <v>3</v>
      </c>
      <c r="K76" s="2">
        <v>2</v>
      </c>
      <c r="L76" s="7">
        <v>0.41666666666666669</v>
      </c>
      <c r="M76" s="7">
        <f>TIME(HOUR(StrohRanchRecreationData[[#This Row],[TimeOut]]),0,0)</f>
        <v>0.41666666666666669</v>
      </c>
      <c r="N76" s="6">
        <f>ROUND(StrohRanchRecreationData[[#This Row],[TimeElapsed]],6)</f>
        <v>2.0833000000000001E-2</v>
      </c>
      <c r="O76" s="3">
        <f>StrohRanchRecreationData[[#This Row],[TimeOut]]-StrohRanchRecreationData[[#This Row],[TimeIn]]</f>
        <v>2.083333333333337E-2</v>
      </c>
      <c r="P76" t="str">
        <f>IF(StrohRanchRecreationData[[#This Row],[Facility]]=Facilities!$A$2,SUM(StrohRanchRecreationData[[#This Row],[Members]:[Guests]]),"")</f>
        <v/>
      </c>
      <c r="Q76" t="str">
        <f>IF(StrohRanchRecreationData[[#This Row],[Facility]]=Facilities!$A$3,SUM(StrohRanchRecreationData[[#This Row],[Members]:[Guests]]),"")</f>
        <v/>
      </c>
      <c r="R76" t="str">
        <f>IF(StrohRanchRecreationData[[#This Row],[Facility]]=Facilities!$A$4,SUM(StrohRanchRecreationData[[#This Row],[Members]:[Guests]]),"")</f>
        <v/>
      </c>
      <c r="S76" t="str">
        <f>IF(StrohRanchRecreationData[[#This Row],[Facility]]=Facilities!$A$5,SUM(StrohRanchRecreationData[[#This Row],[Members]:[Guests]]),"")</f>
        <v/>
      </c>
      <c r="T76" t="str">
        <f>IF(StrohRanchRecreationData[[#This Row],[Facility]]=Facilities!$A$6,SUM(StrohRanchRecreationData[[#This Row],[Members]:[Guests]]),"")</f>
        <v/>
      </c>
      <c r="U76">
        <f>IF(StrohRanchRecreationData[[#This Row],[Facility]]=Facilities!$A$7,SUM(StrohRanchRecreationData[[#This Row],[Members]:[Guests]]),"")</f>
        <v>5</v>
      </c>
    </row>
    <row r="77" spans="1:21" x14ac:dyDescent="0.25">
      <c r="A77">
        <v>71</v>
      </c>
      <c r="B77" s="1">
        <v>45089</v>
      </c>
      <c r="C77" t="s">
        <v>63</v>
      </c>
      <c r="D77" t="s">
        <v>64</v>
      </c>
      <c r="E77" t="s">
        <v>58</v>
      </c>
      <c r="F77" s="7">
        <v>0.48643654356841776</v>
      </c>
      <c r="G77" s="7">
        <f>TIME(HOUR(StrohRanchRecreationData[[#This Row],[TimeIn]]),0,0)</f>
        <v>0.45833333333333331</v>
      </c>
      <c r="H77" s="8">
        <f>StrohRanchRecreationData[[#This Row],[Date]]+StrohRanchRecreationData[[#This Row],[TimeInBucket]]</f>
        <v>45089.458333333336</v>
      </c>
      <c r="I77" s="8" t="str">
        <f>_xlfn.XLOOKUP(StrohRanchRecreationData[[#This Row],[TimeInBucket]],TimeOfDay[TimeBuckets],TimeOfDay[TimeOfDayBuckets])</f>
        <v>Noon</v>
      </c>
      <c r="J77" s="2">
        <v>3</v>
      </c>
      <c r="K77" s="2">
        <v>2</v>
      </c>
      <c r="L77" s="7">
        <v>0.56307583074691869</v>
      </c>
      <c r="M77" s="7">
        <f>TIME(HOUR(StrohRanchRecreationData[[#This Row],[TimeOut]]),0,0)</f>
        <v>0.54166666666666663</v>
      </c>
      <c r="N77" s="6">
        <f>ROUND(StrohRanchRecreationData[[#This Row],[TimeElapsed]],6)</f>
        <v>7.6638999999999999E-2</v>
      </c>
      <c r="O77" s="3">
        <f>StrohRanchRecreationData[[#This Row],[TimeOut]]-StrohRanchRecreationData[[#This Row],[TimeIn]]</f>
        <v>7.6639287178500937E-2</v>
      </c>
      <c r="P77" t="str">
        <f>IF(StrohRanchRecreationData[[#This Row],[Facility]]=Facilities!$A$2,SUM(StrohRanchRecreationData[[#This Row],[Members]:[Guests]]),"")</f>
        <v/>
      </c>
      <c r="Q77">
        <f>IF(StrohRanchRecreationData[[#This Row],[Facility]]=Facilities!$A$3,SUM(StrohRanchRecreationData[[#This Row],[Members]:[Guests]]),"")</f>
        <v>5</v>
      </c>
      <c r="R77" t="str">
        <f>IF(StrohRanchRecreationData[[#This Row],[Facility]]=Facilities!$A$4,SUM(StrohRanchRecreationData[[#This Row],[Members]:[Guests]]),"")</f>
        <v/>
      </c>
      <c r="S77" t="str">
        <f>IF(StrohRanchRecreationData[[#This Row],[Facility]]=Facilities!$A$5,SUM(StrohRanchRecreationData[[#This Row],[Members]:[Guests]]),"")</f>
        <v/>
      </c>
      <c r="T77" t="str">
        <f>IF(StrohRanchRecreationData[[#This Row],[Facility]]=Facilities!$A$6,SUM(StrohRanchRecreationData[[#This Row],[Members]:[Guests]]),"")</f>
        <v/>
      </c>
      <c r="U77" t="str">
        <f>IF(StrohRanchRecreationData[[#This Row],[Facility]]=Facilities!$A$7,SUM(StrohRanchRecreationData[[#This Row],[Members]:[Guests]]),"")</f>
        <v/>
      </c>
    </row>
    <row r="78" spans="1:21" x14ac:dyDescent="0.25">
      <c r="A78">
        <v>72</v>
      </c>
      <c r="B78" s="1">
        <v>45089</v>
      </c>
      <c r="C78" t="s">
        <v>63</v>
      </c>
      <c r="D78" t="s">
        <v>64</v>
      </c>
      <c r="E78" t="s">
        <v>60</v>
      </c>
      <c r="F78" s="7">
        <v>0.43788886011159583</v>
      </c>
      <c r="G78" s="7">
        <f>TIME(HOUR(StrohRanchRecreationData[[#This Row],[TimeIn]]),0,0)</f>
        <v>0.41666666666666669</v>
      </c>
      <c r="H78" s="8">
        <f>StrohRanchRecreationData[[#This Row],[Date]]+StrohRanchRecreationData[[#This Row],[TimeInBucket]]</f>
        <v>45089.416666666664</v>
      </c>
      <c r="I78" s="8" t="str">
        <f>_xlfn.XLOOKUP(StrohRanchRecreationData[[#This Row],[TimeInBucket]],TimeOfDay[TimeBuckets],TimeOfDay[TimeOfDayBuckets])</f>
        <v>Morning</v>
      </c>
      <c r="J78" s="2">
        <v>2</v>
      </c>
      <c r="K78" s="2">
        <v>2</v>
      </c>
      <c r="L78" s="7">
        <v>0.49576102404938405</v>
      </c>
      <c r="M78" s="7">
        <f>TIME(HOUR(StrohRanchRecreationData[[#This Row],[TimeOut]]),0,0)</f>
        <v>0.45833333333333331</v>
      </c>
      <c r="N78" s="6">
        <f>ROUND(StrohRanchRecreationData[[#This Row],[TimeElapsed]],6)</f>
        <v>5.7872E-2</v>
      </c>
      <c r="O78" s="3">
        <f>StrohRanchRecreationData[[#This Row],[TimeOut]]-StrohRanchRecreationData[[#This Row],[TimeIn]]</f>
        <v>5.7872163937788212E-2</v>
      </c>
      <c r="P78" t="str">
        <f>IF(StrohRanchRecreationData[[#This Row],[Facility]]=Facilities!$A$2,SUM(StrohRanchRecreationData[[#This Row],[Members]:[Guests]]),"")</f>
        <v/>
      </c>
      <c r="Q78" t="str">
        <f>IF(StrohRanchRecreationData[[#This Row],[Facility]]=Facilities!$A$3,SUM(StrohRanchRecreationData[[#This Row],[Members]:[Guests]]),"")</f>
        <v/>
      </c>
      <c r="R78" t="str">
        <f>IF(StrohRanchRecreationData[[#This Row],[Facility]]=Facilities!$A$4,SUM(StrohRanchRecreationData[[#This Row],[Members]:[Guests]]),"")</f>
        <v/>
      </c>
      <c r="S78">
        <f>IF(StrohRanchRecreationData[[#This Row],[Facility]]=Facilities!$A$5,SUM(StrohRanchRecreationData[[#This Row],[Members]:[Guests]]),"")</f>
        <v>4</v>
      </c>
      <c r="T78" t="str">
        <f>IF(StrohRanchRecreationData[[#This Row],[Facility]]=Facilities!$A$6,SUM(StrohRanchRecreationData[[#This Row],[Members]:[Guests]]),"")</f>
        <v/>
      </c>
      <c r="U78" t="str">
        <f>IF(StrohRanchRecreationData[[#This Row],[Facility]]=Facilities!$A$7,SUM(StrohRanchRecreationData[[#This Row],[Members]:[Guests]]),"")</f>
        <v/>
      </c>
    </row>
    <row r="79" spans="1:21" x14ac:dyDescent="0.25">
      <c r="A79">
        <v>73</v>
      </c>
      <c r="B79" s="1">
        <v>45089</v>
      </c>
      <c r="C79" t="s">
        <v>63</v>
      </c>
      <c r="D79" t="s">
        <v>64</v>
      </c>
      <c r="E79" t="s">
        <v>62</v>
      </c>
      <c r="F79" s="7">
        <v>0.54166666666666663</v>
      </c>
      <c r="G79" s="7">
        <f>TIME(HOUR(StrohRanchRecreationData[[#This Row],[TimeIn]]),0,0)</f>
        <v>0.54166666666666663</v>
      </c>
      <c r="H79" s="8">
        <f>StrohRanchRecreationData[[#This Row],[Date]]+StrohRanchRecreationData[[#This Row],[TimeInBucket]]</f>
        <v>45089.541666666664</v>
      </c>
      <c r="I79" s="8" t="str">
        <f>_xlfn.XLOOKUP(StrohRanchRecreationData[[#This Row],[TimeInBucket]],TimeOfDay[TimeBuckets],TimeOfDay[TimeOfDayBuckets])</f>
        <v>Noon</v>
      </c>
      <c r="J79" s="2">
        <v>2</v>
      </c>
      <c r="K79" s="2">
        <v>3</v>
      </c>
      <c r="L79" s="7">
        <v>0.58333333333333337</v>
      </c>
      <c r="M79" s="7">
        <f>TIME(HOUR(StrohRanchRecreationData[[#This Row],[TimeOut]]),0,0)</f>
        <v>0.58333333333333337</v>
      </c>
      <c r="N79" s="6">
        <f>ROUND(StrohRanchRecreationData[[#This Row],[TimeElapsed]],6)</f>
        <v>4.1667000000000003E-2</v>
      </c>
      <c r="O79" s="3">
        <f>StrohRanchRecreationData[[#This Row],[TimeOut]]-StrohRanchRecreationData[[#This Row],[TimeIn]]</f>
        <v>4.1666666666666741E-2</v>
      </c>
      <c r="P79" t="str">
        <f>IF(StrohRanchRecreationData[[#This Row],[Facility]]=Facilities!$A$2,SUM(StrohRanchRecreationData[[#This Row],[Members]:[Guests]]),"")</f>
        <v/>
      </c>
      <c r="Q79" t="str">
        <f>IF(StrohRanchRecreationData[[#This Row],[Facility]]=Facilities!$A$3,SUM(StrohRanchRecreationData[[#This Row],[Members]:[Guests]]),"")</f>
        <v/>
      </c>
      <c r="R79" t="str">
        <f>IF(StrohRanchRecreationData[[#This Row],[Facility]]=Facilities!$A$4,SUM(StrohRanchRecreationData[[#This Row],[Members]:[Guests]]),"")</f>
        <v/>
      </c>
      <c r="S79" t="str">
        <f>IF(StrohRanchRecreationData[[#This Row],[Facility]]=Facilities!$A$5,SUM(StrohRanchRecreationData[[#This Row],[Members]:[Guests]]),"")</f>
        <v/>
      </c>
      <c r="T79" t="str">
        <f>IF(StrohRanchRecreationData[[#This Row],[Facility]]=Facilities!$A$6,SUM(StrohRanchRecreationData[[#This Row],[Members]:[Guests]]),"")</f>
        <v/>
      </c>
      <c r="U79">
        <f>IF(StrohRanchRecreationData[[#This Row],[Facility]]=Facilities!$A$7,SUM(StrohRanchRecreationData[[#This Row],[Members]:[Guests]]),"")</f>
        <v>5</v>
      </c>
    </row>
    <row r="80" spans="1:21" x14ac:dyDescent="0.25">
      <c r="A80">
        <v>74</v>
      </c>
      <c r="B80" s="1">
        <v>45089</v>
      </c>
      <c r="C80" t="s">
        <v>63</v>
      </c>
      <c r="D80" t="s">
        <v>64</v>
      </c>
      <c r="E80" t="s">
        <v>61</v>
      </c>
      <c r="F80" s="7">
        <v>0.50497224687789322</v>
      </c>
      <c r="G80" s="7">
        <f>TIME(HOUR(StrohRanchRecreationData[[#This Row],[TimeIn]]),0,0)</f>
        <v>0.5</v>
      </c>
      <c r="H80" s="8">
        <f>StrohRanchRecreationData[[#This Row],[Date]]+StrohRanchRecreationData[[#This Row],[TimeInBucket]]</f>
        <v>45089.5</v>
      </c>
      <c r="I80" s="8" t="str">
        <f>_xlfn.XLOOKUP(StrohRanchRecreationData[[#This Row],[TimeInBucket]],TimeOfDay[TimeBuckets],TimeOfDay[TimeOfDayBuckets])</f>
        <v>Noon</v>
      </c>
      <c r="J80" s="2">
        <v>1</v>
      </c>
      <c r="K80" s="2">
        <v>0</v>
      </c>
      <c r="L80" s="7">
        <v>0.53874443899633628</v>
      </c>
      <c r="M80" s="7">
        <f>TIME(HOUR(StrohRanchRecreationData[[#This Row],[TimeOut]]),0,0)</f>
        <v>0.5</v>
      </c>
      <c r="N80" s="6">
        <f>ROUND(StrohRanchRecreationData[[#This Row],[TimeElapsed]],6)</f>
        <v>3.3772000000000003E-2</v>
      </c>
      <c r="O80" s="3">
        <f>StrohRanchRecreationData[[#This Row],[TimeOut]]-StrohRanchRecreationData[[#This Row],[TimeIn]]</f>
        <v>3.3772192118443067E-2</v>
      </c>
      <c r="P80" t="str">
        <f>IF(StrohRanchRecreationData[[#This Row],[Facility]]=Facilities!$A$2,SUM(StrohRanchRecreationData[[#This Row],[Members]:[Guests]]),"")</f>
        <v/>
      </c>
      <c r="Q80" t="str">
        <f>IF(StrohRanchRecreationData[[#This Row],[Facility]]=Facilities!$A$3,SUM(StrohRanchRecreationData[[#This Row],[Members]:[Guests]]),"")</f>
        <v/>
      </c>
      <c r="R80" t="str">
        <f>IF(StrohRanchRecreationData[[#This Row],[Facility]]=Facilities!$A$4,SUM(StrohRanchRecreationData[[#This Row],[Members]:[Guests]]),"")</f>
        <v/>
      </c>
      <c r="S80" t="str">
        <f>IF(StrohRanchRecreationData[[#This Row],[Facility]]=Facilities!$A$5,SUM(StrohRanchRecreationData[[#This Row],[Members]:[Guests]]),"")</f>
        <v/>
      </c>
      <c r="T80">
        <f>IF(StrohRanchRecreationData[[#This Row],[Facility]]=Facilities!$A$6,SUM(StrohRanchRecreationData[[#This Row],[Members]:[Guests]]),"")</f>
        <v>1</v>
      </c>
      <c r="U80" t="str">
        <f>IF(StrohRanchRecreationData[[#This Row],[Facility]]=Facilities!$A$7,SUM(StrohRanchRecreationData[[#This Row],[Members]:[Guests]]),"")</f>
        <v/>
      </c>
    </row>
    <row r="81" spans="1:21" x14ac:dyDescent="0.25">
      <c r="A81">
        <v>75</v>
      </c>
      <c r="B81" s="1">
        <v>45089</v>
      </c>
      <c r="C81" t="s">
        <v>63</v>
      </c>
      <c r="D81" t="s">
        <v>64</v>
      </c>
      <c r="E81" t="s">
        <v>58</v>
      </c>
      <c r="F81" s="7">
        <v>0.39513902692923553</v>
      </c>
      <c r="G81" s="7">
        <f>TIME(HOUR(StrohRanchRecreationData[[#This Row],[TimeIn]]),0,0)</f>
        <v>0.375</v>
      </c>
      <c r="H81" s="8">
        <f>StrohRanchRecreationData[[#This Row],[Date]]+StrohRanchRecreationData[[#This Row],[TimeInBucket]]</f>
        <v>45089.375</v>
      </c>
      <c r="I81" s="8" t="str">
        <f>_xlfn.XLOOKUP(StrohRanchRecreationData[[#This Row],[TimeInBucket]],TimeOfDay[TimeBuckets],TimeOfDay[TimeOfDayBuckets])</f>
        <v>Morning</v>
      </c>
      <c r="J81" s="2">
        <v>1</v>
      </c>
      <c r="K81" s="2">
        <v>2</v>
      </c>
      <c r="L81" s="7">
        <v>0.46714057426196381</v>
      </c>
      <c r="M81" s="7">
        <f>TIME(HOUR(StrohRanchRecreationData[[#This Row],[TimeOut]]),0,0)</f>
        <v>0.45833333333333331</v>
      </c>
      <c r="N81" s="6">
        <f>ROUND(StrohRanchRecreationData[[#This Row],[TimeElapsed]],6)</f>
        <v>7.2001999999999997E-2</v>
      </c>
      <c r="O81" s="3">
        <f>StrohRanchRecreationData[[#This Row],[TimeOut]]-StrohRanchRecreationData[[#This Row],[TimeIn]]</f>
        <v>7.2001547332728288E-2</v>
      </c>
      <c r="P81" t="str">
        <f>IF(StrohRanchRecreationData[[#This Row],[Facility]]=Facilities!$A$2,SUM(StrohRanchRecreationData[[#This Row],[Members]:[Guests]]),"")</f>
        <v/>
      </c>
      <c r="Q81">
        <f>IF(StrohRanchRecreationData[[#This Row],[Facility]]=Facilities!$A$3,SUM(StrohRanchRecreationData[[#This Row],[Members]:[Guests]]),"")</f>
        <v>3</v>
      </c>
      <c r="R81" t="str">
        <f>IF(StrohRanchRecreationData[[#This Row],[Facility]]=Facilities!$A$4,SUM(StrohRanchRecreationData[[#This Row],[Members]:[Guests]]),"")</f>
        <v/>
      </c>
      <c r="S81" t="str">
        <f>IF(StrohRanchRecreationData[[#This Row],[Facility]]=Facilities!$A$5,SUM(StrohRanchRecreationData[[#This Row],[Members]:[Guests]]),"")</f>
        <v/>
      </c>
      <c r="T81" t="str">
        <f>IF(StrohRanchRecreationData[[#This Row],[Facility]]=Facilities!$A$6,SUM(StrohRanchRecreationData[[#This Row],[Members]:[Guests]]),"")</f>
        <v/>
      </c>
      <c r="U81" t="str">
        <f>IF(StrohRanchRecreationData[[#This Row],[Facility]]=Facilities!$A$7,SUM(StrohRanchRecreationData[[#This Row],[Members]:[Guests]]),"")</f>
        <v/>
      </c>
    </row>
    <row r="82" spans="1:21" x14ac:dyDescent="0.25">
      <c r="A82">
        <v>76</v>
      </c>
      <c r="B82" s="1">
        <v>45089</v>
      </c>
      <c r="C82" t="s">
        <v>63</v>
      </c>
      <c r="D82" t="s">
        <v>64</v>
      </c>
      <c r="E82" t="s">
        <v>62</v>
      </c>
      <c r="F82" s="7">
        <v>0.54166666666666663</v>
      </c>
      <c r="G82" s="7">
        <f>TIME(HOUR(StrohRanchRecreationData[[#This Row],[TimeIn]]),0,0)</f>
        <v>0.54166666666666663</v>
      </c>
      <c r="H82" s="8">
        <f>StrohRanchRecreationData[[#This Row],[Date]]+StrohRanchRecreationData[[#This Row],[TimeInBucket]]</f>
        <v>45089.541666666664</v>
      </c>
      <c r="I82" s="8" t="str">
        <f>_xlfn.XLOOKUP(StrohRanchRecreationData[[#This Row],[TimeInBucket]],TimeOfDay[TimeBuckets],TimeOfDay[TimeOfDayBuckets])</f>
        <v>Noon</v>
      </c>
      <c r="J82" s="2">
        <v>3</v>
      </c>
      <c r="K82" s="2">
        <v>0</v>
      </c>
      <c r="L82" s="7">
        <v>0.58333333333333337</v>
      </c>
      <c r="M82" s="7">
        <f>TIME(HOUR(StrohRanchRecreationData[[#This Row],[TimeOut]]),0,0)</f>
        <v>0.58333333333333337</v>
      </c>
      <c r="N82" s="6">
        <f>ROUND(StrohRanchRecreationData[[#This Row],[TimeElapsed]],6)</f>
        <v>4.1667000000000003E-2</v>
      </c>
      <c r="O82" s="3">
        <f>StrohRanchRecreationData[[#This Row],[TimeOut]]-StrohRanchRecreationData[[#This Row],[TimeIn]]</f>
        <v>4.1666666666666741E-2</v>
      </c>
      <c r="P82" t="str">
        <f>IF(StrohRanchRecreationData[[#This Row],[Facility]]=Facilities!$A$2,SUM(StrohRanchRecreationData[[#This Row],[Members]:[Guests]]),"")</f>
        <v/>
      </c>
      <c r="Q82" t="str">
        <f>IF(StrohRanchRecreationData[[#This Row],[Facility]]=Facilities!$A$3,SUM(StrohRanchRecreationData[[#This Row],[Members]:[Guests]]),"")</f>
        <v/>
      </c>
      <c r="R82" t="str">
        <f>IF(StrohRanchRecreationData[[#This Row],[Facility]]=Facilities!$A$4,SUM(StrohRanchRecreationData[[#This Row],[Members]:[Guests]]),"")</f>
        <v/>
      </c>
      <c r="S82" t="str">
        <f>IF(StrohRanchRecreationData[[#This Row],[Facility]]=Facilities!$A$5,SUM(StrohRanchRecreationData[[#This Row],[Members]:[Guests]]),"")</f>
        <v/>
      </c>
      <c r="T82" t="str">
        <f>IF(StrohRanchRecreationData[[#This Row],[Facility]]=Facilities!$A$6,SUM(StrohRanchRecreationData[[#This Row],[Members]:[Guests]]),"")</f>
        <v/>
      </c>
      <c r="U82">
        <f>IF(StrohRanchRecreationData[[#This Row],[Facility]]=Facilities!$A$7,SUM(StrohRanchRecreationData[[#This Row],[Members]:[Guests]]),"")</f>
        <v>3</v>
      </c>
    </row>
    <row r="83" spans="1:21" x14ac:dyDescent="0.25">
      <c r="A83">
        <v>77</v>
      </c>
      <c r="B83" s="1">
        <v>45089</v>
      </c>
      <c r="C83" t="s">
        <v>63</v>
      </c>
      <c r="D83" t="s">
        <v>64</v>
      </c>
      <c r="E83" t="s">
        <v>58</v>
      </c>
      <c r="F83" s="7">
        <v>0.37956086940767997</v>
      </c>
      <c r="G83" s="7">
        <f>TIME(HOUR(StrohRanchRecreationData[[#This Row],[TimeIn]]),0,0)</f>
        <v>0.375</v>
      </c>
      <c r="H83" s="8">
        <f>StrohRanchRecreationData[[#This Row],[Date]]+StrohRanchRecreationData[[#This Row],[TimeInBucket]]</f>
        <v>45089.375</v>
      </c>
      <c r="I83" s="8" t="str">
        <f>_xlfn.XLOOKUP(StrohRanchRecreationData[[#This Row],[TimeInBucket]],TimeOfDay[TimeBuckets],TimeOfDay[TimeOfDayBuckets])</f>
        <v>Morning</v>
      </c>
      <c r="J83" s="2">
        <v>1</v>
      </c>
      <c r="K83" s="2">
        <v>1</v>
      </c>
      <c r="L83" s="7">
        <v>0.38344103144719799</v>
      </c>
      <c r="M83" s="7">
        <f>TIME(HOUR(StrohRanchRecreationData[[#This Row],[TimeOut]]),0,0)</f>
        <v>0.375</v>
      </c>
      <c r="N83" s="6">
        <f>ROUND(StrohRanchRecreationData[[#This Row],[TimeElapsed]],6)</f>
        <v>3.8800000000000002E-3</v>
      </c>
      <c r="O83" s="3">
        <f>StrohRanchRecreationData[[#This Row],[TimeOut]]-StrohRanchRecreationData[[#This Row],[TimeIn]]</f>
        <v>3.8801620395180203E-3</v>
      </c>
      <c r="P83" t="str">
        <f>IF(StrohRanchRecreationData[[#This Row],[Facility]]=Facilities!$A$2,SUM(StrohRanchRecreationData[[#This Row],[Members]:[Guests]]),"")</f>
        <v/>
      </c>
      <c r="Q83">
        <f>IF(StrohRanchRecreationData[[#This Row],[Facility]]=Facilities!$A$3,SUM(StrohRanchRecreationData[[#This Row],[Members]:[Guests]]),"")</f>
        <v>2</v>
      </c>
      <c r="R83" t="str">
        <f>IF(StrohRanchRecreationData[[#This Row],[Facility]]=Facilities!$A$4,SUM(StrohRanchRecreationData[[#This Row],[Members]:[Guests]]),"")</f>
        <v/>
      </c>
      <c r="S83" t="str">
        <f>IF(StrohRanchRecreationData[[#This Row],[Facility]]=Facilities!$A$5,SUM(StrohRanchRecreationData[[#This Row],[Members]:[Guests]]),"")</f>
        <v/>
      </c>
      <c r="T83" t="str">
        <f>IF(StrohRanchRecreationData[[#This Row],[Facility]]=Facilities!$A$6,SUM(StrohRanchRecreationData[[#This Row],[Members]:[Guests]]),"")</f>
        <v/>
      </c>
      <c r="U83" t="str">
        <f>IF(StrohRanchRecreationData[[#This Row],[Facility]]=Facilities!$A$7,SUM(StrohRanchRecreationData[[#This Row],[Members]:[Guests]]),"")</f>
        <v/>
      </c>
    </row>
    <row r="84" spans="1:21" x14ac:dyDescent="0.25">
      <c r="A84">
        <v>78</v>
      </c>
      <c r="B84" s="1">
        <v>45089</v>
      </c>
      <c r="C84" t="s">
        <v>63</v>
      </c>
      <c r="D84" t="s">
        <v>64</v>
      </c>
      <c r="E84" t="s">
        <v>58</v>
      </c>
      <c r="F84" s="7">
        <v>0.44094056853545449</v>
      </c>
      <c r="G84" s="7">
        <f>TIME(HOUR(StrohRanchRecreationData[[#This Row],[TimeIn]]),0,0)</f>
        <v>0.41666666666666669</v>
      </c>
      <c r="H84" s="8">
        <f>StrohRanchRecreationData[[#This Row],[Date]]+StrohRanchRecreationData[[#This Row],[TimeInBucket]]</f>
        <v>45089.416666666664</v>
      </c>
      <c r="I84" s="8" t="str">
        <f>_xlfn.XLOOKUP(StrohRanchRecreationData[[#This Row],[TimeInBucket]],TimeOfDay[TimeBuckets],TimeOfDay[TimeOfDayBuckets])</f>
        <v>Morning</v>
      </c>
      <c r="J84" s="2">
        <v>2</v>
      </c>
      <c r="K84" s="2">
        <v>2</v>
      </c>
      <c r="L84" s="7">
        <v>0.49305247466514424</v>
      </c>
      <c r="M84" s="7">
        <f>TIME(HOUR(StrohRanchRecreationData[[#This Row],[TimeOut]]),0,0)</f>
        <v>0.45833333333333331</v>
      </c>
      <c r="N84" s="6">
        <f>ROUND(StrohRanchRecreationData[[#This Row],[TimeElapsed]],6)</f>
        <v>5.2111999999999999E-2</v>
      </c>
      <c r="O84" s="3">
        <f>StrohRanchRecreationData[[#This Row],[TimeOut]]-StrohRanchRecreationData[[#This Row],[TimeIn]]</f>
        <v>5.2111906129689745E-2</v>
      </c>
      <c r="P84" t="str">
        <f>IF(StrohRanchRecreationData[[#This Row],[Facility]]=Facilities!$A$2,SUM(StrohRanchRecreationData[[#This Row],[Members]:[Guests]]),"")</f>
        <v/>
      </c>
      <c r="Q84">
        <f>IF(StrohRanchRecreationData[[#This Row],[Facility]]=Facilities!$A$3,SUM(StrohRanchRecreationData[[#This Row],[Members]:[Guests]]),"")</f>
        <v>4</v>
      </c>
      <c r="R84" t="str">
        <f>IF(StrohRanchRecreationData[[#This Row],[Facility]]=Facilities!$A$4,SUM(StrohRanchRecreationData[[#This Row],[Members]:[Guests]]),"")</f>
        <v/>
      </c>
      <c r="S84" t="str">
        <f>IF(StrohRanchRecreationData[[#This Row],[Facility]]=Facilities!$A$5,SUM(StrohRanchRecreationData[[#This Row],[Members]:[Guests]]),"")</f>
        <v/>
      </c>
      <c r="T84" t="str">
        <f>IF(StrohRanchRecreationData[[#This Row],[Facility]]=Facilities!$A$6,SUM(StrohRanchRecreationData[[#This Row],[Members]:[Guests]]),"")</f>
        <v/>
      </c>
      <c r="U84" t="str">
        <f>IF(StrohRanchRecreationData[[#This Row],[Facility]]=Facilities!$A$7,SUM(StrohRanchRecreationData[[#This Row],[Members]:[Guests]]),"")</f>
        <v/>
      </c>
    </row>
    <row r="85" spans="1:21" x14ac:dyDescent="0.25">
      <c r="A85">
        <v>79</v>
      </c>
      <c r="B85" s="1">
        <v>45089</v>
      </c>
      <c r="C85" t="s">
        <v>63</v>
      </c>
      <c r="D85" t="s">
        <v>64</v>
      </c>
      <c r="E85" t="s">
        <v>61</v>
      </c>
      <c r="F85" s="7">
        <v>0.49360120607673386</v>
      </c>
      <c r="G85" s="7">
        <f>TIME(HOUR(StrohRanchRecreationData[[#This Row],[TimeIn]]),0,0)</f>
        <v>0.45833333333333331</v>
      </c>
      <c r="H85" s="8">
        <f>StrohRanchRecreationData[[#This Row],[Date]]+StrohRanchRecreationData[[#This Row],[TimeInBucket]]</f>
        <v>45089.458333333336</v>
      </c>
      <c r="I85" s="8" t="str">
        <f>_xlfn.XLOOKUP(StrohRanchRecreationData[[#This Row],[TimeInBucket]],TimeOfDay[TimeBuckets],TimeOfDay[TimeOfDayBuckets])</f>
        <v>Noon</v>
      </c>
      <c r="J85" s="2">
        <v>1</v>
      </c>
      <c r="K85" s="2">
        <v>0</v>
      </c>
      <c r="L85" s="7">
        <v>0.53012202436570577</v>
      </c>
      <c r="M85" s="7">
        <f>TIME(HOUR(StrohRanchRecreationData[[#This Row],[TimeOut]]),0,0)</f>
        <v>0.5</v>
      </c>
      <c r="N85" s="6">
        <f>ROUND(StrohRanchRecreationData[[#This Row],[TimeElapsed]],6)</f>
        <v>3.6520999999999998E-2</v>
      </c>
      <c r="O85" s="3">
        <f>StrohRanchRecreationData[[#This Row],[TimeOut]]-StrohRanchRecreationData[[#This Row],[TimeIn]]</f>
        <v>3.6520818288971912E-2</v>
      </c>
      <c r="P85" t="str">
        <f>IF(StrohRanchRecreationData[[#This Row],[Facility]]=Facilities!$A$2,SUM(StrohRanchRecreationData[[#This Row],[Members]:[Guests]]),"")</f>
        <v/>
      </c>
      <c r="Q85" t="str">
        <f>IF(StrohRanchRecreationData[[#This Row],[Facility]]=Facilities!$A$3,SUM(StrohRanchRecreationData[[#This Row],[Members]:[Guests]]),"")</f>
        <v/>
      </c>
      <c r="R85" t="str">
        <f>IF(StrohRanchRecreationData[[#This Row],[Facility]]=Facilities!$A$4,SUM(StrohRanchRecreationData[[#This Row],[Members]:[Guests]]),"")</f>
        <v/>
      </c>
      <c r="S85" t="str">
        <f>IF(StrohRanchRecreationData[[#This Row],[Facility]]=Facilities!$A$5,SUM(StrohRanchRecreationData[[#This Row],[Members]:[Guests]]),"")</f>
        <v/>
      </c>
      <c r="T85">
        <f>IF(StrohRanchRecreationData[[#This Row],[Facility]]=Facilities!$A$6,SUM(StrohRanchRecreationData[[#This Row],[Members]:[Guests]]),"")</f>
        <v>1</v>
      </c>
      <c r="U85" t="str">
        <f>IF(StrohRanchRecreationData[[#This Row],[Facility]]=Facilities!$A$7,SUM(StrohRanchRecreationData[[#This Row],[Members]:[Guests]]),"")</f>
        <v/>
      </c>
    </row>
    <row r="86" spans="1:21" x14ac:dyDescent="0.25">
      <c r="A86">
        <v>80</v>
      </c>
      <c r="B86" s="1">
        <v>45089</v>
      </c>
      <c r="C86" t="s">
        <v>63</v>
      </c>
      <c r="D86" t="s">
        <v>64</v>
      </c>
      <c r="E86" t="s">
        <v>57</v>
      </c>
      <c r="F86" s="7">
        <v>0.47682689811694384</v>
      </c>
      <c r="G86" s="7">
        <f>TIME(HOUR(StrohRanchRecreationData[[#This Row],[TimeIn]]),0,0)</f>
        <v>0.45833333333333331</v>
      </c>
      <c r="H86" s="8">
        <f>StrohRanchRecreationData[[#This Row],[Date]]+StrohRanchRecreationData[[#This Row],[TimeInBucket]]</f>
        <v>45089.458333333336</v>
      </c>
      <c r="I86" s="8" t="str">
        <f>_xlfn.XLOOKUP(StrohRanchRecreationData[[#This Row],[TimeInBucket]],TimeOfDay[TimeBuckets],TimeOfDay[TimeOfDayBuckets])</f>
        <v>Noon</v>
      </c>
      <c r="J86" s="2">
        <v>3</v>
      </c>
      <c r="K86" s="2">
        <v>2</v>
      </c>
      <c r="L86" s="7">
        <v>0.48980243545804514</v>
      </c>
      <c r="M86" s="7">
        <f>TIME(HOUR(StrohRanchRecreationData[[#This Row],[TimeOut]]),0,0)</f>
        <v>0.45833333333333331</v>
      </c>
      <c r="N86" s="6">
        <f>ROUND(StrohRanchRecreationData[[#This Row],[TimeElapsed]],6)</f>
        <v>1.2976E-2</v>
      </c>
      <c r="O86" s="3">
        <f>StrohRanchRecreationData[[#This Row],[TimeOut]]-StrohRanchRecreationData[[#This Row],[TimeIn]]</f>
        <v>1.2975537341101295E-2</v>
      </c>
      <c r="P86">
        <f>IF(StrohRanchRecreationData[[#This Row],[Facility]]=Facilities!$A$2,SUM(StrohRanchRecreationData[[#This Row],[Members]:[Guests]]),"")</f>
        <v>5</v>
      </c>
      <c r="Q86" t="str">
        <f>IF(StrohRanchRecreationData[[#This Row],[Facility]]=Facilities!$A$3,SUM(StrohRanchRecreationData[[#This Row],[Members]:[Guests]]),"")</f>
        <v/>
      </c>
      <c r="R86" t="str">
        <f>IF(StrohRanchRecreationData[[#This Row],[Facility]]=Facilities!$A$4,SUM(StrohRanchRecreationData[[#This Row],[Members]:[Guests]]),"")</f>
        <v/>
      </c>
      <c r="S86" t="str">
        <f>IF(StrohRanchRecreationData[[#This Row],[Facility]]=Facilities!$A$5,SUM(StrohRanchRecreationData[[#This Row],[Members]:[Guests]]),"")</f>
        <v/>
      </c>
      <c r="T86" t="str">
        <f>IF(StrohRanchRecreationData[[#This Row],[Facility]]=Facilities!$A$6,SUM(StrohRanchRecreationData[[#This Row],[Members]:[Guests]]),"")</f>
        <v/>
      </c>
      <c r="U86" t="str">
        <f>IF(StrohRanchRecreationData[[#This Row],[Facility]]=Facilities!$A$7,SUM(StrohRanchRecreationData[[#This Row],[Members]:[Guests]]),"")</f>
        <v/>
      </c>
    </row>
    <row r="87" spans="1:21" x14ac:dyDescent="0.25">
      <c r="A87">
        <v>81</v>
      </c>
      <c r="B87" s="1">
        <v>45089</v>
      </c>
      <c r="C87" t="s">
        <v>63</v>
      </c>
      <c r="D87" t="s">
        <v>64</v>
      </c>
      <c r="E87" t="s">
        <v>57</v>
      </c>
      <c r="F87" s="7">
        <v>0.42633955978038507</v>
      </c>
      <c r="G87" s="7">
        <f>TIME(HOUR(StrohRanchRecreationData[[#This Row],[TimeIn]]),0,0)</f>
        <v>0.41666666666666669</v>
      </c>
      <c r="H87" s="8">
        <f>StrohRanchRecreationData[[#This Row],[Date]]+StrohRanchRecreationData[[#This Row],[TimeInBucket]]</f>
        <v>45089.416666666664</v>
      </c>
      <c r="I87" s="8" t="str">
        <f>_xlfn.XLOOKUP(StrohRanchRecreationData[[#This Row],[TimeInBucket]],TimeOfDay[TimeBuckets],TimeOfDay[TimeOfDayBuckets])</f>
        <v>Morning</v>
      </c>
      <c r="J87" s="2">
        <v>4</v>
      </c>
      <c r="K87" s="2">
        <v>3</v>
      </c>
      <c r="L87" s="7">
        <v>0.44741766624676282</v>
      </c>
      <c r="M87" s="7">
        <f>TIME(HOUR(StrohRanchRecreationData[[#This Row],[TimeOut]]),0,0)</f>
        <v>0.41666666666666669</v>
      </c>
      <c r="N87" s="6">
        <f>ROUND(StrohRanchRecreationData[[#This Row],[TimeElapsed]],6)</f>
        <v>2.1078E-2</v>
      </c>
      <c r="O87" s="3">
        <f>StrohRanchRecreationData[[#This Row],[TimeOut]]-StrohRanchRecreationData[[#This Row],[TimeIn]]</f>
        <v>2.1078106466377755E-2</v>
      </c>
      <c r="P87">
        <f>IF(StrohRanchRecreationData[[#This Row],[Facility]]=Facilities!$A$2,SUM(StrohRanchRecreationData[[#This Row],[Members]:[Guests]]),"")</f>
        <v>7</v>
      </c>
      <c r="Q87" t="str">
        <f>IF(StrohRanchRecreationData[[#This Row],[Facility]]=Facilities!$A$3,SUM(StrohRanchRecreationData[[#This Row],[Members]:[Guests]]),"")</f>
        <v/>
      </c>
      <c r="R87" t="str">
        <f>IF(StrohRanchRecreationData[[#This Row],[Facility]]=Facilities!$A$4,SUM(StrohRanchRecreationData[[#This Row],[Members]:[Guests]]),"")</f>
        <v/>
      </c>
      <c r="S87" t="str">
        <f>IF(StrohRanchRecreationData[[#This Row],[Facility]]=Facilities!$A$5,SUM(StrohRanchRecreationData[[#This Row],[Members]:[Guests]]),"")</f>
        <v/>
      </c>
      <c r="T87" t="str">
        <f>IF(StrohRanchRecreationData[[#This Row],[Facility]]=Facilities!$A$6,SUM(StrohRanchRecreationData[[#This Row],[Members]:[Guests]]),"")</f>
        <v/>
      </c>
      <c r="U87" t="str">
        <f>IF(StrohRanchRecreationData[[#This Row],[Facility]]=Facilities!$A$7,SUM(StrohRanchRecreationData[[#This Row],[Members]:[Guests]]),"")</f>
        <v/>
      </c>
    </row>
    <row r="88" spans="1:21" x14ac:dyDescent="0.25">
      <c r="A88">
        <v>82</v>
      </c>
      <c r="B88" s="1">
        <v>45089</v>
      </c>
      <c r="C88" t="s">
        <v>63</v>
      </c>
      <c r="D88" t="s">
        <v>64</v>
      </c>
      <c r="E88" t="s">
        <v>59</v>
      </c>
      <c r="F88" s="7">
        <v>0.50547606233386044</v>
      </c>
      <c r="G88" s="7">
        <f>TIME(HOUR(StrohRanchRecreationData[[#This Row],[TimeIn]]),0,0)</f>
        <v>0.5</v>
      </c>
      <c r="H88" s="8">
        <f>StrohRanchRecreationData[[#This Row],[Date]]+StrohRanchRecreationData[[#This Row],[TimeInBucket]]</f>
        <v>45089.5</v>
      </c>
      <c r="I88" s="8" t="str">
        <f>_xlfn.XLOOKUP(StrohRanchRecreationData[[#This Row],[TimeInBucket]],TimeOfDay[TimeBuckets],TimeOfDay[TimeOfDayBuckets])</f>
        <v>Noon</v>
      </c>
      <c r="J88" s="2">
        <v>4</v>
      </c>
      <c r="K88" s="2">
        <v>2</v>
      </c>
      <c r="L88" s="7">
        <v>0.52860588581734758</v>
      </c>
      <c r="M88" s="7">
        <f>TIME(HOUR(StrohRanchRecreationData[[#This Row],[TimeOut]]),0,0)</f>
        <v>0.5</v>
      </c>
      <c r="N88" s="6">
        <f>ROUND(StrohRanchRecreationData[[#This Row],[TimeElapsed]],6)</f>
        <v>2.3130000000000001E-2</v>
      </c>
      <c r="O88" s="3">
        <f>StrohRanchRecreationData[[#This Row],[TimeOut]]-StrohRanchRecreationData[[#This Row],[TimeIn]]</f>
        <v>2.3129823483487133E-2</v>
      </c>
      <c r="P88" t="str">
        <f>IF(StrohRanchRecreationData[[#This Row],[Facility]]=Facilities!$A$2,SUM(StrohRanchRecreationData[[#This Row],[Members]:[Guests]]),"")</f>
        <v/>
      </c>
      <c r="Q88" t="str">
        <f>IF(StrohRanchRecreationData[[#This Row],[Facility]]=Facilities!$A$3,SUM(StrohRanchRecreationData[[#This Row],[Members]:[Guests]]),"")</f>
        <v/>
      </c>
      <c r="R88">
        <f>IF(StrohRanchRecreationData[[#This Row],[Facility]]=Facilities!$A$4,SUM(StrohRanchRecreationData[[#This Row],[Members]:[Guests]]),"")</f>
        <v>6</v>
      </c>
      <c r="S88" t="str">
        <f>IF(StrohRanchRecreationData[[#This Row],[Facility]]=Facilities!$A$5,SUM(StrohRanchRecreationData[[#This Row],[Members]:[Guests]]),"")</f>
        <v/>
      </c>
      <c r="T88" t="str">
        <f>IF(StrohRanchRecreationData[[#This Row],[Facility]]=Facilities!$A$6,SUM(StrohRanchRecreationData[[#This Row],[Members]:[Guests]]),"")</f>
        <v/>
      </c>
      <c r="U88" t="str">
        <f>IF(StrohRanchRecreationData[[#This Row],[Facility]]=Facilities!$A$7,SUM(StrohRanchRecreationData[[#This Row],[Members]:[Guests]]),"")</f>
        <v/>
      </c>
    </row>
    <row r="89" spans="1:21" x14ac:dyDescent="0.25">
      <c r="A89">
        <v>83</v>
      </c>
      <c r="B89" s="1">
        <v>45089</v>
      </c>
      <c r="C89" t="s">
        <v>63</v>
      </c>
      <c r="D89" t="s">
        <v>64</v>
      </c>
      <c r="E89" t="s">
        <v>61</v>
      </c>
      <c r="F89" s="7">
        <v>0.52621684862928597</v>
      </c>
      <c r="G89" s="7">
        <f>TIME(HOUR(StrohRanchRecreationData[[#This Row],[TimeIn]]),0,0)</f>
        <v>0.5</v>
      </c>
      <c r="H89" s="8">
        <f>StrohRanchRecreationData[[#This Row],[Date]]+StrohRanchRecreationData[[#This Row],[TimeInBucket]]</f>
        <v>45089.5</v>
      </c>
      <c r="I89" s="8" t="str">
        <f>_xlfn.XLOOKUP(StrohRanchRecreationData[[#This Row],[TimeInBucket]],TimeOfDay[TimeBuckets],TimeOfDay[TimeOfDayBuckets])</f>
        <v>Noon</v>
      </c>
      <c r="J89" s="2">
        <v>2</v>
      </c>
      <c r="K89" s="2">
        <v>0</v>
      </c>
      <c r="L89" s="7">
        <v>0.57070106017024247</v>
      </c>
      <c r="M89" s="7">
        <f>TIME(HOUR(StrohRanchRecreationData[[#This Row],[TimeOut]]),0,0)</f>
        <v>0.54166666666666663</v>
      </c>
      <c r="N89" s="6">
        <f>ROUND(StrohRanchRecreationData[[#This Row],[TimeElapsed]],6)</f>
        <v>4.4484000000000003E-2</v>
      </c>
      <c r="O89" s="3">
        <f>StrohRanchRecreationData[[#This Row],[TimeOut]]-StrohRanchRecreationData[[#This Row],[TimeIn]]</f>
        <v>4.4484211540956498E-2</v>
      </c>
      <c r="P89" t="str">
        <f>IF(StrohRanchRecreationData[[#This Row],[Facility]]=Facilities!$A$2,SUM(StrohRanchRecreationData[[#This Row],[Members]:[Guests]]),"")</f>
        <v/>
      </c>
      <c r="Q89" t="str">
        <f>IF(StrohRanchRecreationData[[#This Row],[Facility]]=Facilities!$A$3,SUM(StrohRanchRecreationData[[#This Row],[Members]:[Guests]]),"")</f>
        <v/>
      </c>
      <c r="R89" t="str">
        <f>IF(StrohRanchRecreationData[[#This Row],[Facility]]=Facilities!$A$4,SUM(StrohRanchRecreationData[[#This Row],[Members]:[Guests]]),"")</f>
        <v/>
      </c>
      <c r="S89" t="str">
        <f>IF(StrohRanchRecreationData[[#This Row],[Facility]]=Facilities!$A$5,SUM(StrohRanchRecreationData[[#This Row],[Members]:[Guests]]),"")</f>
        <v/>
      </c>
      <c r="T89">
        <f>IF(StrohRanchRecreationData[[#This Row],[Facility]]=Facilities!$A$6,SUM(StrohRanchRecreationData[[#This Row],[Members]:[Guests]]),"")</f>
        <v>2</v>
      </c>
      <c r="U89" t="str">
        <f>IF(StrohRanchRecreationData[[#This Row],[Facility]]=Facilities!$A$7,SUM(StrohRanchRecreationData[[#This Row],[Members]:[Guests]]),"")</f>
        <v/>
      </c>
    </row>
    <row r="90" spans="1:21" x14ac:dyDescent="0.25">
      <c r="A90">
        <v>84</v>
      </c>
      <c r="B90" s="1">
        <v>45089</v>
      </c>
      <c r="C90" t="s">
        <v>63</v>
      </c>
      <c r="D90" t="s">
        <v>64</v>
      </c>
      <c r="E90" t="s">
        <v>58</v>
      </c>
      <c r="F90" s="7">
        <v>0.47966944729157801</v>
      </c>
      <c r="G90" s="7">
        <f>TIME(HOUR(StrohRanchRecreationData[[#This Row],[TimeIn]]),0,0)</f>
        <v>0.45833333333333331</v>
      </c>
      <c r="H90" s="8">
        <f>StrohRanchRecreationData[[#This Row],[Date]]+StrohRanchRecreationData[[#This Row],[TimeInBucket]]</f>
        <v>45089.458333333336</v>
      </c>
      <c r="I90" s="8" t="str">
        <f>_xlfn.XLOOKUP(StrohRanchRecreationData[[#This Row],[TimeInBucket]],TimeOfDay[TimeBuckets],TimeOfDay[TimeOfDayBuckets])</f>
        <v>Noon</v>
      </c>
      <c r="J90" s="2">
        <v>1</v>
      </c>
      <c r="K90" s="2">
        <v>2</v>
      </c>
      <c r="L90" s="7">
        <v>0.54626483868815168</v>
      </c>
      <c r="M90" s="7">
        <f>TIME(HOUR(StrohRanchRecreationData[[#This Row],[TimeOut]]),0,0)</f>
        <v>0.54166666666666663</v>
      </c>
      <c r="N90" s="6">
        <f>ROUND(StrohRanchRecreationData[[#This Row],[TimeElapsed]],6)</f>
        <v>6.6595000000000001E-2</v>
      </c>
      <c r="O90" s="3">
        <f>StrohRanchRecreationData[[#This Row],[TimeOut]]-StrohRanchRecreationData[[#This Row],[TimeIn]]</f>
        <v>6.6595391396573667E-2</v>
      </c>
      <c r="P90" t="str">
        <f>IF(StrohRanchRecreationData[[#This Row],[Facility]]=Facilities!$A$2,SUM(StrohRanchRecreationData[[#This Row],[Members]:[Guests]]),"")</f>
        <v/>
      </c>
      <c r="Q90">
        <f>IF(StrohRanchRecreationData[[#This Row],[Facility]]=Facilities!$A$3,SUM(StrohRanchRecreationData[[#This Row],[Members]:[Guests]]),"")</f>
        <v>3</v>
      </c>
      <c r="R90" t="str">
        <f>IF(StrohRanchRecreationData[[#This Row],[Facility]]=Facilities!$A$4,SUM(StrohRanchRecreationData[[#This Row],[Members]:[Guests]]),"")</f>
        <v/>
      </c>
      <c r="S90" t="str">
        <f>IF(StrohRanchRecreationData[[#This Row],[Facility]]=Facilities!$A$5,SUM(StrohRanchRecreationData[[#This Row],[Members]:[Guests]]),"")</f>
        <v/>
      </c>
      <c r="T90" t="str">
        <f>IF(StrohRanchRecreationData[[#This Row],[Facility]]=Facilities!$A$6,SUM(StrohRanchRecreationData[[#This Row],[Members]:[Guests]]),"")</f>
        <v/>
      </c>
      <c r="U90" t="str">
        <f>IF(StrohRanchRecreationData[[#This Row],[Facility]]=Facilities!$A$7,SUM(StrohRanchRecreationData[[#This Row],[Members]:[Guests]]),"")</f>
        <v/>
      </c>
    </row>
    <row r="91" spans="1:21" x14ac:dyDescent="0.25">
      <c r="A91">
        <v>85</v>
      </c>
      <c r="B91" s="1">
        <v>45089</v>
      </c>
      <c r="C91" t="s">
        <v>63</v>
      </c>
      <c r="D91" t="s">
        <v>64</v>
      </c>
      <c r="E91" t="s">
        <v>57</v>
      </c>
      <c r="F91" s="7">
        <v>0.41977277197220636</v>
      </c>
      <c r="G91" s="7">
        <f>TIME(HOUR(StrohRanchRecreationData[[#This Row],[TimeIn]]),0,0)</f>
        <v>0.41666666666666669</v>
      </c>
      <c r="H91" s="8">
        <f>StrohRanchRecreationData[[#This Row],[Date]]+StrohRanchRecreationData[[#This Row],[TimeInBucket]]</f>
        <v>45089.416666666664</v>
      </c>
      <c r="I91" s="8" t="str">
        <f>_xlfn.XLOOKUP(StrohRanchRecreationData[[#This Row],[TimeInBucket]],TimeOfDay[TimeBuckets],TimeOfDay[TimeOfDayBuckets])</f>
        <v>Morning</v>
      </c>
      <c r="J91" s="2">
        <v>1</v>
      </c>
      <c r="K91" s="2">
        <v>3</v>
      </c>
      <c r="L91" s="7">
        <v>0.49785527482257153</v>
      </c>
      <c r="M91" s="7">
        <f>TIME(HOUR(StrohRanchRecreationData[[#This Row],[TimeOut]]),0,0)</f>
        <v>0.45833333333333331</v>
      </c>
      <c r="N91" s="6">
        <f>ROUND(StrohRanchRecreationData[[#This Row],[TimeElapsed]],6)</f>
        <v>7.8083E-2</v>
      </c>
      <c r="O91" s="3">
        <f>StrohRanchRecreationData[[#This Row],[TimeOut]]-StrohRanchRecreationData[[#This Row],[TimeIn]]</f>
        <v>7.8082502850365165E-2</v>
      </c>
      <c r="P91">
        <f>IF(StrohRanchRecreationData[[#This Row],[Facility]]=Facilities!$A$2,SUM(StrohRanchRecreationData[[#This Row],[Members]:[Guests]]),"")</f>
        <v>4</v>
      </c>
      <c r="Q91" t="str">
        <f>IF(StrohRanchRecreationData[[#This Row],[Facility]]=Facilities!$A$3,SUM(StrohRanchRecreationData[[#This Row],[Members]:[Guests]]),"")</f>
        <v/>
      </c>
      <c r="R91" t="str">
        <f>IF(StrohRanchRecreationData[[#This Row],[Facility]]=Facilities!$A$4,SUM(StrohRanchRecreationData[[#This Row],[Members]:[Guests]]),"")</f>
        <v/>
      </c>
      <c r="S91" t="str">
        <f>IF(StrohRanchRecreationData[[#This Row],[Facility]]=Facilities!$A$5,SUM(StrohRanchRecreationData[[#This Row],[Members]:[Guests]]),"")</f>
        <v/>
      </c>
      <c r="T91" t="str">
        <f>IF(StrohRanchRecreationData[[#This Row],[Facility]]=Facilities!$A$6,SUM(StrohRanchRecreationData[[#This Row],[Members]:[Guests]]),"")</f>
        <v/>
      </c>
      <c r="U91" t="str">
        <f>IF(StrohRanchRecreationData[[#This Row],[Facility]]=Facilities!$A$7,SUM(StrohRanchRecreationData[[#This Row],[Members]:[Guests]]),"")</f>
        <v/>
      </c>
    </row>
    <row r="92" spans="1:21" x14ac:dyDescent="0.25">
      <c r="A92">
        <v>86</v>
      </c>
      <c r="B92" s="1">
        <v>45089</v>
      </c>
      <c r="C92" t="s">
        <v>63</v>
      </c>
      <c r="D92" t="s">
        <v>64</v>
      </c>
      <c r="E92" t="s">
        <v>57</v>
      </c>
      <c r="F92" s="7">
        <v>0.47053960446438819</v>
      </c>
      <c r="G92" s="7">
        <f>TIME(HOUR(StrohRanchRecreationData[[#This Row],[TimeIn]]),0,0)</f>
        <v>0.45833333333333331</v>
      </c>
      <c r="H92" s="8">
        <f>StrohRanchRecreationData[[#This Row],[Date]]+StrohRanchRecreationData[[#This Row],[TimeInBucket]]</f>
        <v>45089.458333333336</v>
      </c>
      <c r="I92" s="8" t="str">
        <f>_xlfn.XLOOKUP(StrohRanchRecreationData[[#This Row],[TimeInBucket]],TimeOfDay[TimeBuckets],TimeOfDay[TimeOfDayBuckets])</f>
        <v>Noon</v>
      </c>
      <c r="J92" s="2">
        <v>2</v>
      </c>
      <c r="K92" s="2">
        <v>2</v>
      </c>
      <c r="L92" s="7">
        <v>0.51449288505276802</v>
      </c>
      <c r="M92" s="7">
        <f>TIME(HOUR(StrohRanchRecreationData[[#This Row],[TimeOut]]),0,0)</f>
        <v>0.5</v>
      </c>
      <c r="N92" s="6">
        <f>ROUND(StrohRanchRecreationData[[#This Row],[TimeElapsed]],6)</f>
        <v>4.3952999999999999E-2</v>
      </c>
      <c r="O92" s="3">
        <f>StrohRanchRecreationData[[#This Row],[TimeOut]]-StrohRanchRecreationData[[#This Row],[TimeIn]]</f>
        <v>4.3953280588379828E-2</v>
      </c>
      <c r="P92">
        <f>IF(StrohRanchRecreationData[[#This Row],[Facility]]=Facilities!$A$2,SUM(StrohRanchRecreationData[[#This Row],[Members]:[Guests]]),"")</f>
        <v>4</v>
      </c>
      <c r="Q92" t="str">
        <f>IF(StrohRanchRecreationData[[#This Row],[Facility]]=Facilities!$A$3,SUM(StrohRanchRecreationData[[#This Row],[Members]:[Guests]]),"")</f>
        <v/>
      </c>
      <c r="R92" t="str">
        <f>IF(StrohRanchRecreationData[[#This Row],[Facility]]=Facilities!$A$4,SUM(StrohRanchRecreationData[[#This Row],[Members]:[Guests]]),"")</f>
        <v/>
      </c>
      <c r="S92" t="str">
        <f>IF(StrohRanchRecreationData[[#This Row],[Facility]]=Facilities!$A$5,SUM(StrohRanchRecreationData[[#This Row],[Members]:[Guests]]),"")</f>
        <v/>
      </c>
      <c r="T92" t="str">
        <f>IF(StrohRanchRecreationData[[#This Row],[Facility]]=Facilities!$A$6,SUM(StrohRanchRecreationData[[#This Row],[Members]:[Guests]]),"")</f>
        <v/>
      </c>
      <c r="U92" t="str">
        <f>IF(StrohRanchRecreationData[[#This Row],[Facility]]=Facilities!$A$7,SUM(StrohRanchRecreationData[[#This Row],[Members]:[Guests]]),"")</f>
        <v/>
      </c>
    </row>
    <row r="93" spans="1:21" x14ac:dyDescent="0.25">
      <c r="A93">
        <v>87</v>
      </c>
      <c r="B93" s="1">
        <v>45089</v>
      </c>
      <c r="C93" t="s">
        <v>63</v>
      </c>
      <c r="D93" t="s">
        <v>64</v>
      </c>
      <c r="E93" t="s">
        <v>62</v>
      </c>
      <c r="F93" s="7">
        <v>0.41666666666666669</v>
      </c>
      <c r="G93" s="7">
        <f>TIME(HOUR(StrohRanchRecreationData[[#This Row],[TimeIn]]),0,0)</f>
        <v>0.41666666666666669</v>
      </c>
      <c r="H93" s="8">
        <f>StrohRanchRecreationData[[#This Row],[Date]]+StrohRanchRecreationData[[#This Row],[TimeInBucket]]</f>
        <v>45089.416666666664</v>
      </c>
      <c r="I93" s="8" t="str">
        <f>_xlfn.XLOOKUP(StrohRanchRecreationData[[#This Row],[TimeInBucket]],TimeOfDay[TimeBuckets],TimeOfDay[TimeOfDayBuckets])</f>
        <v>Morning</v>
      </c>
      <c r="J93" s="2">
        <v>3</v>
      </c>
      <c r="K93" s="2">
        <v>3</v>
      </c>
      <c r="L93" s="7">
        <v>0.45833333333333331</v>
      </c>
      <c r="M93" s="7">
        <f>TIME(HOUR(StrohRanchRecreationData[[#This Row],[TimeOut]]),0,0)</f>
        <v>0.45833333333333331</v>
      </c>
      <c r="N93" s="6">
        <f>ROUND(StrohRanchRecreationData[[#This Row],[TimeElapsed]],6)</f>
        <v>4.1667000000000003E-2</v>
      </c>
      <c r="O93" s="3">
        <f>StrohRanchRecreationData[[#This Row],[TimeOut]]-StrohRanchRecreationData[[#This Row],[TimeIn]]</f>
        <v>4.166666666666663E-2</v>
      </c>
      <c r="P93" t="str">
        <f>IF(StrohRanchRecreationData[[#This Row],[Facility]]=Facilities!$A$2,SUM(StrohRanchRecreationData[[#This Row],[Members]:[Guests]]),"")</f>
        <v/>
      </c>
      <c r="Q93" t="str">
        <f>IF(StrohRanchRecreationData[[#This Row],[Facility]]=Facilities!$A$3,SUM(StrohRanchRecreationData[[#This Row],[Members]:[Guests]]),"")</f>
        <v/>
      </c>
      <c r="R93" t="str">
        <f>IF(StrohRanchRecreationData[[#This Row],[Facility]]=Facilities!$A$4,SUM(StrohRanchRecreationData[[#This Row],[Members]:[Guests]]),"")</f>
        <v/>
      </c>
      <c r="S93" t="str">
        <f>IF(StrohRanchRecreationData[[#This Row],[Facility]]=Facilities!$A$5,SUM(StrohRanchRecreationData[[#This Row],[Members]:[Guests]]),"")</f>
        <v/>
      </c>
      <c r="T93" t="str">
        <f>IF(StrohRanchRecreationData[[#This Row],[Facility]]=Facilities!$A$6,SUM(StrohRanchRecreationData[[#This Row],[Members]:[Guests]]),"")</f>
        <v/>
      </c>
      <c r="U93">
        <f>IF(StrohRanchRecreationData[[#This Row],[Facility]]=Facilities!$A$7,SUM(StrohRanchRecreationData[[#This Row],[Members]:[Guests]]),"")</f>
        <v>6</v>
      </c>
    </row>
    <row r="94" spans="1:21" x14ac:dyDescent="0.25">
      <c r="A94">
        <v>88</v>
      </c>
      <c r="B94" s="1">
        <v>45089</v>
      </c>
      <c r="C94" t="s">
        <v>63</v>
      </c>
      <c r="D94" t="s">
        <v>64</v>
      </c>
      <c r="E94" t="s">
        <v>60</v>
      </c>
      <c r="F94" s="7">
        <v>0.39691737438415919</v>
      </c>
      <c r="G94" s="7">
        <f>TIME(HOUR(StrohRanchRecreationData[[#This Row],[TimeIn]]),0,0)</f>
        <v>0.375</v>
      </c>
      <c r="H94" s="8">
        <f>StrohRanchRecreationData[[#This Row],[Date]]+StrohRanchRecreationData[[#This Row],[TimeInBucket]]</f>
        <v>45089.375</v>
      </c>
      <c r="I94" s="8" t="str">
        <f>_xlfn.XLOOKUP(StrohRanchRecreationData[[#This Row],[TimeInBucket]],TimeOfDay[TimeBuckets],TimeOfDay[TimeOfDayBuckets])</f>
        <v>Morning</v>
      </c>
      <c r="J94" s="2">
        <v>3</v>
      </c>
      <c r="K94" s="2">
        <v>2</v>
      </c>
      <c r="L94" s="7">
        <v>0.47489139370240729</v>
      </c>
      <c r="M94" s="7">
        <f>TIME(HOUR(StrohRanchRecreationData[[#This Row],[TimeOut]]),0,0)</f>
        <v>0.45833333333333331</v>
      </c>
      <c r="N94" s="6">
        <f>ROUND(StrohRanchRecreationData[[#This Row],[TimeElapsed]],6)</f>
        <v>7.7974000000000002E-2</v>
      </c>
      <c r="O94" s="3">
        <f>StrohRanchRecreationData[[#This Row],[TimeOut]]-StrohRanchRecreationData[[#This Row],[TimeIn]]</f>
        <v>7.79740193182481E-2</v>
      </c>
      <c r="P94" t="str">
        <f>IF(StrohRanchRecreationData[[#This Row],[Facility]]=Facilities!$A$2,SUM(StrohRanchRecreationData[[#This Row],[Members]:[Guests]]),"")</f>
        <v/>
      </c>
      <c r="Q94" t="str">
        <f>IF(StrohRanchRecreationData[[#This Row],[Facility]]=Facilities!$A$3,SUM(StrohRanchRecreationData[[#This Row],[Members]:[Guests]]),"")</f>
        <v/>
      </c>
      <c r="R94" t="str">
        <f>IF(StrohRanchRecreationData[[#This Row],[Facility]]=Facilities!$A$4,SUM(StrohRanchRecreationData[[#This Row],[Members]:[Guests]]),"")</f>
        <v/>
      </c>
      <c r="S94">
        <f>IF(StrohRanchRecreationData[[#This Row],[Facility]]=Facilities!$A$5,SUM(StrohRanchRecreationData[[#This Row],[Members]:[Guests]]),"")</f>
        <v>5</v>
      </c>
      <c r="T94" t="str">
        <f>IF(StrohRanchRecreationData[[#This Row],[Facility]]=Facilities!$A$6,SUM(StrohRanchRecreationData[[#This Row],[Members]:[Guests]]),"")</f>
        <v/>
      </c>
      <c r="U94" t="str">
        <f>IF(StrohRanchRecreationData[[#This Row],[Facility]]=Facilities!$A$7,SUM(StrohRanchRecreationData[[#This Row],[Members]:[Guests]]),"")</f>
        <v/>
      </c>
    </row>
    <row r="95" spans="1:21" x14ac:dyDescent="0.25">
      <c r="A95">
        <v>89</v>
      </c>
      <c r="B95" s="1">
        <v>45089</v>
      </c>
      <c r="C95" t="s">
        <v>63</v>
      </c>
      <c r="D95" t="s">
        <v>64</v>
      </c>
      <c r="E95" t="s">
        <v>60</v>
      </c>
      <c r="F95" s="7">
        <v>0.57251433697290033</v>
      </c>
      <c r="G95" s="7">
        <f>TIME(HOUR(StrohRanchRecreationData[[#This Row],[TimeIn]]),0,0)</f>
        <v>0.54166666666666663</v>
      </c>
      <c r="H95" s="8">
        <f>StrohRanchRecreationData[[#This Row],[Date]]+StrohRanchRecreationData[[#This Row],[TimeInBucket]]</f>
        <v>45089.541666666664</v>
      </c>
      <c r="I95" s="8" t="str">
        <f>_xlfn.XLOOKUP(StrohRanchRecreationData[[#This Row],[TimeInBucket]],TimeOfDay[TimeBuckets],TimeOfDay[TimeOfDayBuckets])</f>
        <v>Noon</v>
      </c>
      <c r="J95" s="2">
        <v>2</v>
      </c>
      <c r="K95" s="2">
        <v>0</v>
      </c>
      <c r="L95" s="7">
        <v>0.62447101178028785</v>
      </c>
      <c r="M95" s="7">
        <f>TIME(HOUR(StrohRanchRecreationData[[#This Row],[TimeOut]]),0,0)</f>
        <v>0.58333333333333337</v>
      </c>
      <c r="N95" s="6">
        <f>ROUND(StrohRanchRecreationData[[#This Row],[TimeElapsed]],6)</f>
        <v>5.1957000000000003E-2</v>
      </c>
      <c r="O95" s="3">
        <f>StrohRanchRecreationData[[#This Row],[TimeOut]]-StrohRanchRecreationData[[#This Row],[TimeIn]]</f>
        <v>5.1956674807387526E-2</v>
      </c>
      <c r="P95" t="str">
        <f>IF(StrohRanchRecreationData[[#This Row],[Facility]]=Facilities!$A$2,SUM(StrohRanchRecreationData[[#This Row],[Members]:[Guests]]),"")</f>
        <v/>
      </c>
      <c r="Q95" t="str">
        <f>IF(StrohRanchRecreationData[[#This Row],[Facility]]=Facilities!$A$3,SUM(StrohRanchRecreationData[[#This Row],[Members]:[Guests]]),"")</f>
        <v/>
      </c>
      <c r="R95" t="str">
        <f>IF(StrohRanchRecreationData[[#This Row],[Facility]]=Facilities!$A$4,SUM(StrohRanchRecreationData[[#This Row],[Members]:[Guests]]),"")</f>
        <v/>
      </c>
      <c r="S95">
        <f>IF(StrohRanchRecreationData[[#This Row],[Facility]]=Facilities!$A$5,SUM(StrohRanchRecreationData[[#This Row],[Members]:[Guests]]),"")</f>
        <v>2</v>
      </c>
      <c r="T95" t="str">
        <f>IF(StrohRanchRecreationData[[#This Row],[Facility]]=Facilities!$A$6,SUM(StrohRanchRecreationData[[#This Row],[Members]:[Guests]]),"")</f>
        <v/>
      </c>
      <c r="U95" t="str">
        <f>IF(StrohRanchRecreationData[[#This Row],[Facility]]=Facilities!$A$7,SUM(StrohRanchRecreationData[[#This Row],[Members]:[Guests]]),"")</f>
        <v/>
      </c>
    </row>
    <row r="96" spans="1:21" x14ac:dyDescent="0.25">
      <c r="A96">
        <v>90</v>
      </c>
      <c r="B96" s="1">
        <v>45089</v>
      </c>
      <c r="C96" t="s">
        <v>63</v>
      </c>
      <c r="D96" t="s">
        <v>64</v>
      </c>
      <c r="E96" t="s">
        <v>58</v>
      </c>
      <c r="F96" s="7">
        <v>0.45566394909156305</v>
      </c>
      <c r="G96" s="7">
        <f>TIME(HOUR(StrohRanchRecreationData[[#This Row],[TimeIn]]),0,0)</f>
        <v>0.41666666666666669</v>
      </c>
      <c r="H96" s="8">
        <f>StrohRanchRecreationData[[#This Row],[Date]]+StrohRanchRecreationData[[#This Row],[TimeInBucket]]</f>
        <v>45089.416666666664</v>
      </c>
      <c r="I96" s="8" t="str">
        <f>_xlfn.XLOOKUP(StrohRanchRecreationData[[#This Row],[TimeInBucket]],TimeOfDay[TimeBuckets],TimeOfDay[TimeOfDayBuckets])</f>
        <v>Morning</v>
      </c>
      <c r="J96" s="2">
        <v>3</v>
      </c>
      <c r="K96" s="2">
        <v>0</v>
      </c>
      <c r="L96" s="7">
        <v>0.52043920895393914</v>
      </c>
      <c r="M96" s="7">
        <f>TIME(HOUR(StrohRanchRecreationData[[#This Row],[TimeOut]]),0,0)</f>
        <v>0.5</v>
      </c>
      <c r="N96" s="6">
        <f>ROUND(StrohRanchRecreationData[[#This Row],[TimeElapsed]],6)</f>
        <v>6.4774999999999999E-2</v>
      </c>
      <c r="O96" s="3">
        <f>StrohRanchRecreationData[[#This Row],[TimeOut]]-StrohRanchRecreationData[[#This Row],[TimeIn]]</f>
        <v>6.4775259862376089E-2</v>
      </c>
      <c r="P96" t="str">
        <f>IF(StrohRanchRecreationData[[#This Row],[Facility]]=Facilities!$A$2,SUM(StrohRanchRecreationData[[#This Row],[Members]:[Guests]]),"")</f>
        <v/>
      </c>
      <c r="Q96">
        <f>IF(StrohRanchRecreationData[[#This Row],[Facility]]=Facilities!$A$3,SUM(StrohRanchRecreationData[[#This Row],[Members]:[Guests]]),"")</f>
        <v>3</v>
      </c>
      <c r="R96" t="str">
        <f>IF(StrohRanchRecreationData[[#This Row],[Facility]]=Facilities!$A$4,SUM(StrohRanchRecreationData[[#This Row],[Members]:[Guests]]),"")</f>
        <v/>
      </c>
      <c r="S96" t="str">
        <f>IF(StrohRanchRecreationData[[#This Row],[Facility]]=Facilities!$A$5,SUM(StrohRanchRecreationData[[#This Row],[Members]:[Guests]]),"")</f>
        <v/>
      </c>
      <c r="T96" t="str">
        <f>IF(StrohRanchRecreationData[[#This Row],[Facility]]=Facilities!$A$6,SUM(StrohRanchRecreationData[[#This Row],[Members]:[Guests]]),"")</f>
        <v/>
      </c>
      <c r="U96" t="str">
        <f>IF(StrohRanchRecreationData[[#This Row],[Facility]]=Facilities!$A$7,SUM(StrohRanchRecreationData[[#This Row],[Members]:[Guests]]),"")</f>
        <v/>
      </c>
    </row>
    <row r="97" spans="1:21" x14ac:dyDescent="0.25">
      <c r="A97">
        <v>91</v>
      </c>
      <c r="B97" s="1">
        <v>45089</v>
      </c>
      <c r="C97" t="s">
        <v>63</v>
      </c>
      <c r="D97" t="s">
        <v>64</v>
      </c>
      <c r="E97" t="s">
        <v>59</v>
      </c>
      <c r="F97" s="7">
        <v>0.46068816828783321</v>
      </c>
      <c r="G97" s="7">
        <f>TIME(HOUR(StrohRanchRecreationData[[#This Row],[TimeIn]]),0,0)</f>
        <v>0.45833333333333331</v>
      </c>
      <c r="H97" s="8">
        <f>StrohRanchRecreationData[[#This Row],[Date]]+StrohRanchRecreationData[[#This Row],[TimeInBucket]]</f>
        <v>45089.458333333336</v>
      </c>
      <c r="I97" s="8" t="str">
        <f>_xlfn.XLOOKUP(StrohRanchRecreationData[[#This Row],[TimeInBucket]],TimeOfDay[TimeBuckets],TimeOfDay[TimeOfDayBuckets])</f>
        <v>Noon</v>
      </c>
      <c r="J97" s="2">
        <v>1</v>
      </c>
      <c r="K97" s="2">
        <v>3</v>
      </c>
      <c r="L97" s="7">
        <v>0.51305534379726736</v>
      </c>
      <c r="M97" s="7">
        <f>TIME(HOUR(StrohRanchRecreationData[[#This Row],[TimeOut]]),0,0)</f>
        <v>0.5</v>
      </c>
      <c r="N97" s="6">
        <f>ROUND(StrohRanchRecreationData[[#This Row],[TimeElapsed]],6)</f>
        <v>5.2366999999999997E-2</v>
      </c>
      <c r="O97" s="3">
        <f>StrohRanchRecreationData[[#This Row],[TimeOut]]-StrohRanchRecreationData[[#This Row],[TimeIn]]</f>
        <v>5.236717550943415E-2</v>
      </c>
      <c r="P97" t="str">
        <f>IF(StrohRanchRecreationData[[#This Row],[Facility]]=Facilities!$A$2,SUM(StrohRanchRecreationData[[#This Row],[Members]:[Guests]]),"")</f>
        <v/>
      </c>
      <c r="Q97" t="str">
        <f>IF(StrohRanchRecreationData[[#This Row],[Facility]]=Facilities!$A$3,SUM(StrohRanchRecreationData[[#This Row],[Members]:[Guests]]),"")</f>
        <v/>
      </c>
      <c r="R97">
        <f>IF(StrohRanchRecreationData[[#This Row],[Facility]]=Facilities!$A$4,SUM(StrohRanchRecreationData[[#This Row],[Members]:[Guests]]),"")</f>
        <v>4</v>
      </c>
      <c r="S97" t="str">
        <f>IF(StrohRanchRecreationData[[#This Row],[Facility]]=Facilities!$A$5,SUM(StrohRanchRecreationData[[#This Row],[Members]:[Guests]]),"")</f>
        <v/>
      </c>
      <c r="T97" t="str">
        <f>IF(StrohRanchRecreationData[[#This Row],[Facility]]=Facilities!$A$6,SUM(StrohRanchRecreationData[[#This Row],[Members]:[Guests]]),"")</f>
        <v/>
      </c>
      <c r="U97" t="str">
        <f>IF(StrohRanchRecreationData[[#This Row],[Facility]]=Facilities!$A$7,SUM(StrohRanchRecreationData[[#This Row],[Members]:[Guests]]),"")</f>
        <v/>
      </c>
    </row>
    <row r="98" spans="1:21" x14ac:dyDescent="0.25">
      <c r="A98">
        <v>92</v>
      </c>
      <c r="B98" s="1">
        <v>45089</v>
      </c>
      <c r="C98" t="s">
        <v>63</v>
      </c>
      <c r="D98" t="s">
        <v>64</v>
      </c>
      <c r="E98" t="s">
        <v>61</v>
      </c>
      <c r="F98" s="7">
        <v>0.64155605957604278</v>
      </c>
      <c r="G98" s="7">
        <f>TIME(HOUR(StrohRanchRecreationData[[#This Row],[TimeIn]]),0,0)</f>
        <v>0.625</v>
      </c>
      <c r="H98" s="8">
        <f>StrohRanchRecreationData[[#This Row],[Date]]+StrohRanchRecreationData[[#This Row],[TimeInBucket]]</f>
        <v>45089.625</v>
      </c>
      <c r="I98" s="8" t="str">
        <f>_xlfn.XLOOKUP(StrohRanchRecreationData[[#This Row],[TimeInBucket]],TimeOfDay[TimeBuckets],TimeOfDay[TimeOfDayBuckets])</f>
        <v>Afternoon</v>
      </c>
      <c r="J98" s="2">
        <v>2</v>
      </c>
      <c r="K98" s="2">
        <v>0</v>
      </c>
      <c r="L98" s="7">
        <v>0.66828879075399872</v>
      </c>
      <c r="M98" s="7">
        <f>TIME(HOUR(StrohRanchRecreationData[[#This Row],[TimeOut]]),0,0)</f>
        <v>0.66666666666666663</v>
      </c>
      <c r="N98" s="6">
        <f>ROUND(StrohRanchRecreationData[[#This Row],[TimeElapsed]],6)</f>
        <v>2.6733E-2</v>
      </c>
      <c r="O98" s="3">
        <f>StrohRanchRecreationData[[#This Row],[TimeOut]]-StrohRanchRecreationData[[#This Row],[TimeIn]]</f>
        <v>2.6732731177955937E-2</v>
      </c>
      <c r="P98" t="str">
        <f>IF(StrohRanchRecreationData[[#This Row],[Facility]]=Facilities!$A$2,SUM(StrohRanchRecreationData[[#This Row],[Members]:[Guests]]),"")</f>
        <v/>
      </c>
      <c r="Q98" t="str">
        <f>IF(StrohRanchRecreationData[[#This Row],[Facility]]=Facilities!$A$3,SUM(StrohRanchRecreationData[[#This Row],[Members]:[Guests]]),"")</f>
        <v/>
      </c>
      <c r="R98" t="str">
        <f>IF(StrohRanchRecreationData[[#This Row],[Facility]]=Facilities!$A$4,SUM(StrohRanchRecreationData[[#This Row],[Members]:[Guests]]),"")</f>
        <v/>
      </c>
      <c r="S98" t="str">
        <f>IF(StrohRanchRecreationData[[#This Row],[Facility]]=Facilities!$A$5,SUM(StrohRanchRecreationData[[#This Row],[Members]:[Guests]]),"")</f>
        <v/>
      </c>
      <c r="T98">
        <f>IF(StrohRanchRecreationData[[#This Row],[Facility]]=Facilities!$A$6,SUM(StrohRanchRecreationData[[#This Row],[Members]:[Guests]]),"")</f>
        <v>2</v>
      </c>
      <c r="U98" t="str">
        <f>IF(StrohRanchRecreationData[[#This Row],[Facility]]=Facilities!$A$7,SUM(StrohRanchRecreationData[[#This Row],[Members]:[Guests]]),"")</f>
        <v/>
      </c>
    </row>
    <row r="99" spans="1:21" x14ac:dyDescent="0.25">
      <c r="A99">
        <v>93</v>
      </c>
      <c r="B99" s="1">
        <v>45089</v>
      </c>
      <c r="C99" t="s">
        <v>63</v>
      </c>
      <c r="D99" t="s">
        <v>64</v>
      </c>
      <c r="E99" t="s">
        <v>57</v>
      </c>
      <c r="F99" s="7">
        <v>0.45230362050357542</v>
      </c>
      <c r="G99" s="7">
        <f>TIME(HOUR(StrohRanchRecreationData[[#This Row],[TimeIn]]),0,0)</f>
        <v>0.41666666666666669</v>
      </c>
      <c r="H99" s="8">
        <f>StrohRanchRecreationData[[#This Row],[Date]]+StrohRanchRecreationData[[#This Row],[TimeInBucket]]</f>
        <v>45089.416666666664</v>
      </c>
      <c r="I99" s="8" t="str">
        <f>_xlfn.XLOOKUP(StrohRanchRecreationData[[#This Row],[TimeInBucket]],TimeOfDay[TimeBuckets],TimeOfDay[TimeOfDayBuckets])</f>
        <v>Morning</v>
      </c>
      <c r="J99" s="2">
        <v>2</v>
      </c>
      <c r="K99" s="2">
        <v>1</v>
      </c>
      <c r="L99" s="7">
        <v>0.47374485930518018</v>
      </c>
      <c r="M99" s="7">
        <f>TIME(HOUR(StrohRanchRecreationData[[#This Row],[TimeOut]]),0,0)</f>
        <v>0.45833333333333331</v>
      </c>
      <c r="N99" s="6">
        <f>ROUND(StrohRanchRecreationData[[#This Row],[TimeElapsed]],6)</f>
        <v>2.1441000000000002E-2</v>
      </c>
      <c r="O99" s="3">
        <f>StrohRanchRecreationData[[#This Row],[TimeOut]]-StrohRanchRecreationData[[#This Row],[TimeIn]]</f>
        <v>2.1441238801604756E-2</v>
      </c>
      <c r="P99">
        <f>IF(StrohRanchRecreationData[[#This Row],[Facility]]=Facilities!$A$2,SUM(StrohRanchRecreationData[[#This Row],[Members]:[Guests]]),"")</f>
        <v>3</v>
      </c>
      <c r="Q99" t="str">
        <f>IF(StrohRanchRecreationData[[#This Row],[Facility]]=Facilities!$A$3,SUM(StrohRanchRecreationData[[#This Row],[Members]:[Guests]]),"")</f>
        <v/>
      </c>
      <c r="R99" t="str">
        <f>IF(StrohRanchRecreationData[[#This Row],[Facility]]=Facilities!$A$4,SUM(StrohRanchRecreationData[[#This Row],[Members]:[Guests]]),"")</f>
        <v/>
      </c>
      <c r="S99" t="str">
        <f>IF(StrohRanchRecreationData[[#This Row],[Facility]]=Facilities!$A$5,SUM(StrohRanchRecreationData[[#This Row],[Members]:[Guests]]),"")</f>
        <v/>
      </c>
      <c r="T99" t="str">
        <f>IF(StrohRanchRecreationData[[#This Row],[Facility]]=Facilities!$A$6,SUM(StrohRanchRecreationData[[#This Row],[Members]:[Guests]]),"")</f>
        <v/>
      </c>
      <c r="U99" t="str">
        <f>IF(StrohRanchRecreationData[[#This Row],[Facility]]=Facilities!$A$7,SUM(StrohRanchRecreationData[[#This Row],[Members]:[Guests]]),"")</f>
        <v/>
      </c>
    </row>
    <row r="100" spans="1:21" x14ac:dyDescent="0.25">
      <c r="A100">
        <v>94</v>
      </c>
      <c r="B100" s="1">
        <v>45089</v>
      </c>
      <c r="C100" t="s">
        <v>63</v>
      </c>
      <c r="D100" t="s">
        <v>64</v>
      </c>
      <c r="E100" t="s">
        <v>60</v>
      </c>
      <c r="F100" s="7">
        <v>0.44940792481803377</v>
      </c>
      <c r="G100" s="7">
        <f>TIME(HOUR(StrohRanchRecreationData[[#This Row],[TimeIn]]),0,0)</f>
        <v>0.41666666666666669</v>
      </c>
      <c r="H100" s="8">
        <f>StrohRanchRecreationData[[#This Row],[Date]]+StrohRanchRecreationData[[#This Row],[TimeInBucket]]</f>
        <v>45089.416666666664</v>
      </c>
      <c r="I100" s="8" t="str">
        <f>_xlfn.XLOOKUP(StrohRanchRecreationData[[#This Row],[TimeInBucket]],TimeOfDay[TimeBuckets],TimeOfDay[TimeOfDayBuckets])</f>
        <v>Morning</v>
      </c>
      <c r="J100" s="2">
        <v>4</v>
      </c>
      <c r="K100" s="2">
        <v>1</v>
      </c>
      <c r="L100" s="7">
        <v>0.48167119246732948</v>
      </c>
      <c r="M100" s="7">
        <f>TIME(HOUR(StrohRanchRecreationData[[#This Row],[TimeOut]]),0,0)</f>
        <v>0.45833333333333331</v>
      </c>
      <c r="N100" s="6">
        <f>ROUND(StrohRanchRecreationData[[#This Row],[TimeElapsed]],6)</f>
        <v>3.2263E-2</v>
      </c>
      <c r="O100" s="3">
        <f>StrohRanchRecreationData[[#This Row],[TimeOut]]-StrohRanchRecreationData[[#This Row],[TimeIn]]</f>
        <v>3.2263267649295713E-2</v>
      </c>
      <c r="P100" t="str">
        <f>IF(StrohRanchRecreationData[[#This Row],[Facility]]=Facilities!$A$2,SUM(StrohRanchRecreationData[[#This Row],[Members]:[Guests]]),"")</f>
        <v/>
      </c>
      <c r="Q100" t="str">
        <f>IF(StrohRanchRecreationData[[#This Row],[Facility]]=Facilities!$A$3,SUM(StrohRanchRecreationData[[#This Row],[Members]:[Guests]]),"")</f>
        <v/>
      </c>
      <c r="R100" t="str">
        <f>IF(StrohRanchRecreationData[[#This Row],[Facility]]=Facilities!$A$4,SUM(StrohRanchRecreationData[[#This Row],[Members]:[Guests]]),"")</f>
        <v/>
      </c>
      <c r="S100">
        <f>IF(StrohRanchRecreationData[[#This Row],[Facility]]=Facilities!$A$5,SUM(StrohRanchRecreationData[[#This Row],[Members]:[Guests]]),"")</f>
        <v>5</v>
      </c>
      <c r="T100" t="str">
        <f>IF(StrohRanchRecreationData[[#This Row],[Facility]]=Facilities!$A$6,SUM(StrohRanchRecreationData[[#This Row],[Members]:[Guests]]),"")</f>
        <v/>
      </c>
      <c r="U100" t="str">
        <f>IF(StrohRanchRecreationData[[#This Row],[Facility]]=Facilities!$A$7,SUM(StrohRanchRecreationData[[#This Row],[Members]:[Guests]]),"")</f>
        <v/>
      </c>
    </row>
    <row r="101" spans="1:21" x14ac:dyDescent="0.25">
      <c r="A101">
        <v>95</v>
      </c>
      <c r="B101" s="1">
        <v>45089</v>
      </c>
      <c r="C101" t="s">
        <v>63</v>
      </c>
      <c r="D101" t="s">
        <v>64</v>
      </c>
      <c r="E101" t="s">
        <v>58</v>
      </c>
      <c r="F101" s="7">
        <v>0.40869973621213185</v>
      </c>
      <c r="G101" s="7">
        <f>TIME(HOUR(StrohRanchRecreationData[[#This Row],[TimeIn]]),0,0)</f>
        <v>0.375</v>
      </c>
      <c r="H101" s="8">
        <f>StrohRanchRecreationData[[#This Row],[Date]]+StrohRanchRecreationData[[#This Row],[TimeInBucket]]</f>
        <v>45089.375</v>
      </c>
      <c r="I101" s="8" t="str">
        <f>_xlfn.XLOOKUP(StrohRanchRecreationData[[#This Row],[TimeInBucket]],TimeOfDay[TimeBuckets],TimeOfDay[TimeOfDayBuckets])</f>
        <v>Morning</v>
      </c>
      <c r="J101" s="2">
        <v>1</v>
      </c>
      <c r="K101" s="2">
        <v>3</v>
      </c>
      <c r="L101" s="7">
        <v>0.43362311476408666</v>
      </c>
      <c r="M101" s="7">
        <f>TIME(HOUR(StrohRanchRecreationData[[#This Row],[TimeOut]]),0,0)</f>
        <v>0.41666666666666669</v>
      </c>
      <c r="N101" s="6">
        <f>ROUND(StrohRanchRecreationData[[#This Row],[TimeElapsed]],6)</f>
        <v>2.4923000000000001E-2</v>
      </c>
      <c r="O101" s="3">
        <f>StrohRanchRecreationData[[#This Row],[TimeOut]]-StrohRanchRecreationData[[#This Row],[TimeIn]]</f>
        <v>2.4923378551954811E-2</v>
      </c>
      <c r="P101" t="str">
        <f>IF(StrohRanchRecreationData[[#This Row],[Facility]]=Facilities!$A$2,SUM(StrohRanchRecreationData[[#This Row],[Members]:[Guests]]),"")</f>
        <v/>
      </c>
      <c r="Q101">
        <f>IF(StrohRanchRecreationData[[#This Row],[Facility]]=Facilities!$A$3,SUM(StrohRanchRecreationData[[#This Row],[Members]:[Guests]]),"")</f>
        <v>4</v>
      </c>
      <c r="R101" t="str">
        <f>IF(StrohRanchRecreationData[[#This Row],[Facility]]=Facilities!$A$4,SUM(StrohRanchRecreationData[[#This Row],[Members]:[Guests]]),"")</f>
        <v/>
      </c>
      <c r="S101" t="str">
        <f>IF(StrohRanchRecreationData[[#This Row],[Facility]]=Facilities!$A$5,SUM(StrohRanchRecreationData[[#This Row],[Members]:[Guests]]),"")</f>
        <v/>
      </c>
      <c r="T101" t="str">
        <f>IF(StrohRanchRecreationData[[#This Row],[Facility]]=Facilities!$A$6,SUM(StrohRanchRecreationData[[#This Row],[Members]:[Guests]]),"")</f>
        <v/>
      </c>
      <c r="U101" t="str">
        <f>IF(StrohRanchRecreationData[[#This Row],[Facility]]=Facilities!$A$7,SUM(StrohRanchRecreationData[[#This Row],[Members]:[Guests]]),"")</f>
        <v/>
      </c>
    </row>
    <row r="102" spans="1:21" x14ac:dyDescent="0.25">
      <c r="A102">
        <v>96</v>
      </c>
      <c r="B102" s="1">
        <v>45089</v>
      </c>
      <c r="C102" t="s">
        <v>63</v>
      </c>
      <c r="D102" t="s">
        <v>64</v>
      </c>
      <c r="E102" t="s">
        <v>59</v>
      </c>
      <c r="F102" s="7">
        <v>0.55457632413646618</v>
      </c>
      <c r="G102" s="7">
        <f>TIME(HOUR(StrohRanchRecreationData[[#This Row],[TimeIn]]),0,0)</f>
        <v>0.54166666666666663</v>
      </c>
      <c r="H102" s="8">
        <f>StrohRanchRecreationData[[#This Row],[Date]]+StrohRanchRecreationData[[#This Row],[TimeInBucket]]</f>
        <v>45089.541666666664</v>
      </c>
      <c r="I102" s="8" t="str">
        <f>_xlfn.XLOOKUP(StrohRanchRecreationData[[#This Row],[TimeInBucket]],TimeOfDay[TimeBuckets],TimeOfDay[TimeOfDayBuckets])</f>
        <v>Noon</v>
      </c>
      <c r="J102" s="2">
        <v>1</v>
      </c>
      <c r="K102" s="2">
        <v>3</v>
      </c>
      <c r="L102" s="7">
        <v>0.62357085288529424</v>
      </c>
      <c r="M102" s="7">
        <f>TIME(HOUR(StrohRanchRecreationData[[#This Row],[TimeOut]]),0,0)</f>
        <v>0.58333333333333337</v>
      </c>
      <c r="N102" s="6">
        <f>ROUND(StrohRanchRecreationData[[#This Row],[TimeElapsed]],6)</f>
        <v>6.8995000000000001E-2</v>
      </c>
      <c r="O102" s="3">
        <f>StrohRanchRecreationData[[#This Row],[TimeOut]]-StrohRanchRecreationData[[#This Row],[TimeIn]]</f>
        <v>6.8994528748828055E-2</v>
      </c>
      <c r="P102" t="str">
        <f>IF(StrohRanchRecreationData[[#This Row],[Facility]]=Facilities!$A$2,SUM(StrohRanchRecreationData[[#This Row],[Members]:[Guests]]),"")</f>
        <v/>
      </c>
      <c r="Q102" t="str">
        <f>IF(StrohRanchRecreationData[[#This Row],[Facility]]=Facilities!$A$3,SUM(StrohRanchRecreationData[[#This Row],[Members]:[Guests]]),"")</f>
        <v/>
      </c>
      <c r="R102">
        <f>IF(StrohRanchRecreationData[[#This Row],[Facility]]=Facilities!$A$4,SUM(StrohRanchRecreationData[[#This Row],[Members]:[Guests]]),"")</f>
        <v>4</v>
      </c>
      <c r="S102" t="str">
        <f>IF(StrohRanchRecreationData[[#This Row],[Facility]]=Facilities!$A$5,SUM(StrohRanchRecreationData[[#This Row],[Members]:[Guests]]),"")</f>
        <v/>
      </c>
      <c r="T102" t="str">
        <f>IF(StrohRanchRecreationData[[#This Row],[Facility]]=Facilities!$A$6,SUM(StrohRanchRecreationData[[#This Row],[Members]:[Guests]]),"")</f>
        <v/>
      </c>
      <c r="U102" t="str">
        <f>IF(StrohRanchRecreationData[[#This Row],[Facility]]=Facilities!$A$7,SUM(StrohRanchRecreationData[[#This Row],[Members]:[Guests]]),"")</f>
        <v/>
      </c>
    </row>
    <row r="103" spans="1:21" x14ac:dyDescent="0.25">
      <c r="A103">
        <v>97</v>
      </c>
      <c r="B103" s="1">
        <v>45089</v>
      </c>
      <c r="C103" t="s">
        <v>63</v>
      </c>
      <c r="D103" t="s">
        <v>64</v>
      </c>
      <c r="E103" t="s">
        <v>58</v>
      </c>
      <c r="F103" s="7">
        <v>0.47853522628413242</v>
      </c>
      <c r="G103" s="7">
        <f>TIME(HOUR(StrohRanchRecreationData[[#This Row],[TimeIn]]),0,0)</f>
        <v>0.45833333333333331</v>
      </c>
      <c r="H103" s="8">
        <f>StrohRanchRecreationData[[#This Row],[Date]]+StrohRanchRecreationData[[#This Row],[TimeInBucket]]</f>
        <v>45089.458333333336</v>
      </c>
      <c r="I103" s="8" t="str">
        <f>_xlfn.XLOOKUP(StrohRanchRecreationData[[#This Row],[TimeInBucket]],TimeOfDay[TimeBuckets],TimeOfDay[TimeOfDayBuckets])</f>
        <v>Noon</v>
      </c>
      <c r="J103" s="2">
        <v>4</v>
      </c>
      <c r="K103" s="2">
        <v>2</v>
      </c>
      <c r="L103" s="7">
        <v>0.53959125492234394</v>
      </c>
      <c r="M103" s="7">
        <f>TIME(HOUR(StrohRanchRecreationData[[#This Row],[TimeOut]]),0,0)</f>
        <v>0.5</v>
      </c>
      <c r="N103" s="6">
        <f>ROUND(StrohRanchRecreationData[[#This Row],[TimeElapsed]],6)</f>
        <v>6.1055999999999999E-2</v>
      </c>
      <c r="O103" s="3">
        <f>StrohRanchRecreationData[[#This Row],[TimeOut]]-StrohRanchRecreationData[[#This Row],[TimeIn]]</f>
        <v>6.1056028638211524E-2</v>
      </c>
      <c r="P103" t="str">
        <f>IF(StrohRanchRecreationData[[#This Row],[Facility]]=Facilities!$A$2,SUM(StrohRanchRecreationData[[#This Row],[Members]:[Guests]]),"")</f>
        <v/>
      </c>
      <c r="Q103">
        <f>IF(StrohRanchRecreationData[[#This Row],[Facility]]=Facilities!$A$3,SUM(StrohRanchRecreationData[[#This Row],[Members]:[Guests]]),"")</f>
        <v>6</v>
      </c>
      <c r="R103" t="str">
        <f>IF(StrohRanchRecreationData[[#This Row],[Facility]]=Facilities!$A$4,SUM(StrohRanchRecreationData[[#This Row],[Members]:[Guests]]),"")</f>
        <v/>
      </c>
      <c r="S103" t="str">
        <f>IF(StrohRanchRecreationData[[#This Row],[Facility]]=Facilities!$A$5,SUM(StrohRanchRecreationData[[#This Row],[Members]:[Guests]]),"")</f>
        <v/>
      </c>
      <c r="T103" t="str">
        <f>IF(StrohRanchRecreationData[[#This Row],[Facility]]=Facilities!$A$6,SUM(StrohRanchRecreationData[[#This Row],[Members]:[Guests]]),"")</f>
        <v/>
      </c>
      <c r="U103" t="str">
        <f>IF(StrohRanchRecreationData[[#This Row],[Facility]]=Facilities!$A$7,SUM(StrohRanchRecreationData[[#This Row],[Members]:[Guests]]),"")</f>
        <v/>
      </c>
    </row>
    <row r="104" spans="1:21" x14ac:dyDescent="0.25">
      <c r="A104">
        <v>98</v>
      </c>
      <c r="B104" s="1">
        <v>45089</v>
      </c>
      <c r="C104" t="s">
        <v>63</v>
      </c>
      <c r="D104" t="s">
        <v>64</v>
      </c>
      <c r="E104" t="s">
        <v>61</v>
      </c>
      <c r="F104" s="7">
        <v>0.58127779011304082</v>
      </c>
      <c r="G104" s="7">
        <f>TIME(HOUR(StrohRanchRecreationData[[#This Row],[TimeIn]]),0,0)</f>
        <v>0.54166666666666663</v>
      </c>
      <c r="H104" s="8">
        <f>StrohRanchRecreationData[[#This Row],[Date]]+StrohRanchRecreationData[[#This Row],[TimeInBucket]]</f>
        <v>45089.541666666664</v>
      </c>
      <c r="I104" s="8" t="str">
        <f>_xlfn.XLOOKUP(StrohRanchRecreationData[[#This Row],[TimeInBucket]],TimeOfDay[TimeBuckets],TimeOfDay[TimeOfDayBuckets])</f>
        <v>Noon</v>
      </c>
      <c r="J104" s="2">
        <v>1</v>
      </c>
      <c r="K104" s="2">
        <v>0</v>
      </c>
      <c r="L104" s="7">
        <v>0.62840832581444506</v>
      </c>
      <c r="M104" s="7">
        <f>TIME(HOUR(StrohRanchRecreationData[[#This Row],[TimeOut]]),0,0)</f>
        <v>0.625</v>
      </c>
      <c r="N104" s="6">
        <f>ROUND(StrohRanchRecreationData[[#This Row],[TimeElapsed]],6)</f>
        <v>4.7130999999999999E-2</v>
      </c>
      <c r="O104" s="3">
        <f>StrohRanchRecreationData[[#This Row],[TimeOut]]-StrohRanchRecreationData[[#This Row],[TimeIn]]</f>
        <v>4.7130535701404241E-2</v>
      </c>
      <c r="P104" t="str">
        <f>IF(StrohRanchRecreationData[[#This Row],[Facility]]=Facilities!$A$2,SUM(StrohRanchRecreationData[[#This Row],[Members]:[Guests]]),"")</f>
        <v/>
      </c>
      <c r="Q104" t="str">
        <f>IF(StrohRanchRecreationData[[#This Row],[Facility]]=Facilities!$A$3,SUM(StrohRanchRecreationData[[#This Row],[Members]:[Guests]]),"")</f>
        <v/>
      </c>
      <c r="R104" t="str">
        <f>IF(StrohRanchRecreationData[[#This Row],[Facility]]=Facilities!$A$4,SUM(StrohRanchRecreationData[[#This Row],[Members]:[Guests]]),"")</f>
        <v/>
      </c>
      <c r="S104" t="str">
        <f>IF(StrohRanchRecreationData[[#This Row],[Facility]]=Facilities!$A$5,SUM(StrohRanchRecreationData[[#This Row],[Members]:[Guests]]),"")</f>
        <v/>
      </c>
      <c r="T104">
        <f>IF(StrohRanchRecreationData[[#This Row],[Facility]]=Facilities!$A$6,SUM(StrohRanchRecreationData[[#This Row],[Members]:[Guests]]),"")</f>
        <v>1</v>
      </c>
      <c r="U104" t="str">
        <f>IF(StrohRanchRecreationData[[#This Row],[Facility]]=Facilities!$A$7,SUM(StrohRanchRecreationData[[#This Row],[Members]:[Guests]]),"")</f>
        <v/>
      </c>
    </row>
    <row r="105" spans="1:21" x14ac:dyDescent="0.25">
      <c r="A105">
        <v>99</v>
      </c>
      <c r="B105" s="1">
        <v>45089</v>
      </c>
      <c r="C105" t="s">
        <v>63</v>
      </c>
      <c r="D105" t="s">
        <v>64</v>
      </c>
      <c r="E105" t="s">
        <v>60</v>
      </c>
      <c r="F105" s="7">
        <v>0.6266466789568873</v>
      </c>
      <c r="G105" s="7">
        <f>TIME(HOUR(StrohRanchRecreationData[[#This Row],[TimeIn]]),0,0)</f>
        <v>0.625</v>
      </c>
      <c r="H105" s="8">
        <f>StrohRanchRecreationData[[#This Row],[Date]]+StrohRanchRecreationData[[#This Row],[TimeInBucket]]</f>
        <v>45089.625</v>
      </c>
      <c r="I105" s="8" t="str">
        <f>_xlfn.XLOOKUP(StrohRanchRecreationData[[#This Row],[TimeInBucket]],TimeOfDay[TimeBuckets],TimeOfDay[TimeOfDayBuckets])</f>
        <v>Afternoon</v>
      </c>
      <c r="J105" s="2">
        <v>3</v>
      </c>
      <c r="K105" s="2">
        <v>0</v>
      </c>
      <c r="L105" s="7">
        <v>0.70463123711217424</v>
      </c>
      <c r="M105" s="7">
        <f>TIME(HOUR(StrohRanchRecreationData[[#This Row],[TimeOut]]),0,0)</f>
        <v>0.66666666666666663</v>
      </c>
      <c r="N105" s="6">
        <f>ROUND(StrohRanchRecreationData[[#This Row],[TimeElapsed]],6)</f>
        <v>7.7984999999999999E-2</v>
      </c>
      <c r="O105" s="3">
        <f>StrohRanchRecreationData[[#This Row],[TimeOut]]-StrohRanchRecreationData[[#This Row],[TimeIn]]</f>
        <v>7.7984558155286932E-2</v>
      </c>
      <c r="P105" t="str">
        <f>IF(StrohRanchRecreationData[[#This Row],[Facility]]=Facilities!$A$2,SUM(StrohRanchRecreationData[[#This Row],[Members]:[Guests]]),"")</f>
        <v/>
      </c>
      <c r="Q105" t="str">
        <f>IF(StrohRanchRecreationData[[#This Row],[Facility]]=Facilities!$A$3,SUM(StrohRanchRecreationData[[#This Row],[Members]:[Guests]]),"")</f>
        <v/>
      </c>
      <c r="R105" t="str">
        <f>IF(StrohRanchRecreationData[[#This Row],[Facility]]=Facilities!$A$4,SUM(StrohRanchRecreationData[[#This Row],[Members]:[Guests]]),"")</f>
        <v/>
      </c>
      <c r="S105">
        <f>IF(StrohRanchRecreationData[[#This Row],[Facility]]=Facilities!$A$5,SUM(StrohRanchRecreationData[[#This Row],[Members]:[Guests]]),"")</f>
        <v>3</v>
      </c>
      <c r="T105" t="str">
        <f>IF(StrohRanchRecreationData[[#This Row],[Facility]]=Facilities!$A$6,SUM(StrohRanchRecreationData[[#This Row],[Members]:[Guests]]),"")</f>
        <v/>
      </c>
      <c r="U105" t="str">
        <f>IF(StrohRanchRecreationData[[#This Row],[Facility]]=Facilities!$A$7,SUM(StrohRanchRecreationData[[#This Row],[Members]:[Guests]]),"")</f>
        <v/>
      </c>
    </row>
    <row r="106" spans="1:21" x14ac:dyDescent="0.25">
      <c r="A106">
        <v>100</v>
      </c>
      <c r="B106" s="1">
        <v>45089</v>
      </c>
      <c r="C106" t="s">
        <v>63</v>
      </c>
      <c r="D106" t="s">
        <v>64</v>
      </c>
      <c r="E106" t="s">
        <v>62</v>
      </c>
      <c r="F106" s="7">
        <v>0.45833333333333331</v>
      </c>
      <c r="G106" s="7">
        <f>TIME(HOUR(StrohRanchRecreationData[[#This Row],[TimeIn]]),0,0)</f>
        <v>0.45833333333333331</v>
      </c>
      <c r="H106" s="8">
        <f>StrohRanchRecreationData[[#This Row],[Date]]+StrohRanchRecreationData[[#This Row],[TimeInBucket]]</f>
        <v>45089.458333333336</v>
      </c>
      <c r="I106" s="8" t="str">
        <f>_xlfn.XLOOKUP(StrohRanchRecreationData[[#This Row],[TimeInBucket]],TimeOfDay[TimeBuckets],TimeOfDay[TimeOfDayBuckets])</f>
        <v>Noon</v>
      </c>
      <c r="J106" s="2">
        <v>3</v>
      </c>
      <c r="K106" s="2">
        <v>2</v>
      </c>
      <c r="L106" s="7">
        <v>0.5</v>
      </c>
      <c r="M106" s="7">
        <f>TIME(HOUR(StrohRanchRecreationData[[#This Row],[TimeOut]]),0,0)</f>
        <v>0.5</v>
      </c>
      <c r="N106" s="6">
        <f>ROUND(StrohRanchRecreationData[[#This Row],[TimeElapsed]],6)</f>
        <v>4.1667000000000003E-2</v>
      </c>
      <c r="O106" s="3">
        <f>StrohRanchRecreationData[[#This Row],[TimeOut]]-StrohRanchRecreationData[[#This Row],[TimeIn]]</f>
        <v>4.1666666666666685E-2</v>
      </c>
      <c r="P106" t="str">
        <f>IF(StrohRanchRecreationData[[#This Row],[Facility]]=Facilities!$A$2,SUM(StrohRanchRecreationData[[#This Row],[Members]:[Guests]]),"")</f>
        <v/>
      </c>
      <c r="Q106" t="str">
        <f>IF(StrohRanchRecreationData[[#This Row],[Facility]]=Facilities!$A$3,SUM(StrohRanchRecreationData[[#This Row],[Members]:[Guests]]),"")</f>
        <v/>
      </c>
      <c r="R106" t="str">
        <f>IF(StrohRanchRecreationData[[#This Row],[Facility]]=Facilities!$A$4,SUM(StrohRanchRecreationData[[#This Row],[Members]:[Guests]]),"")</f>
        <v/>
      </c>
      <c r="S106" t="str">
        <f>IF(StrohRanchRecreationData[[#This Row],[Facility]]=Facilities!$A$5,SUM(StrohRanchRecreationData[[#This Row],[Members]:[Guests]]),"")</f>
        <v/>
      </c>
      <c r="T106" t="str">
        <f>IF(StrohRanchRecreationData[[#This Row],[Facility]]=Facilities!$A$6,SUM(StrohRanchRecreationData[[#This Row],[Members]:[Guests]]),"")</f>
        <v/>
      </c>
      <c r="U106">
        <f>IF(StrohRanchRecreationData[[#This Row],[Facility]]=Facilities!$A$7,SUM(StrohRanchRecreationData[[#This Row],[Members]:[Guests]]),"")</f>
        <v>5</v>
      </c>
    </row>
    <row r="107" spans="1:21" x14ac:dyDescent="0.25">
      <c r="A107">
        <v>101</v>
      </c>
      <c r="B107" s="1">
        <v>45089</v>
      </c>
      <c r="C107" t="s">
        <v>63</v>
      </c>
      <c r="D107" t="s">
        <v>64</v>
      </c>
      <c r="E107" t="s">
        <v>62</v>
      </c>
      <c r="F107" s="7">
        <v>0.4375</v>
      </c>
      <c r="G107" s="7">
        <f>TIME(HOUR(StrohRanchRecreationData[[#This Row],[TimeIn]]),0,0)</f>
        <v>0.41666666666666669</v>
      </c>
      <c r="H107" s="8">
        <f>StrohRanchRecreationData[[#This Row],[Date]]+StrohRanchRecreationData[[#This Row],[TimeInBucket]]</f>
        <v>45089.416666666664</v>
      </c>
      <c r="I107" s="8" t="str">
        <f>_xlfn.XLOOKUP(StrohRanchRecreationData[[#This Row],[TimeInBucket]],TimeOfDay[TimeBuckets],TimeOfDay[TimeOfDayBuckets])</f>
        <v>Morning</v>
      </c>
      <c r="J107" s="2">
        <v>1</v>
      </c>
      <c r="K107" s="2">
        <v>2</v>
      </c>
      <c r="L107" s="7">
        <v>0.45833333333333331</v>
      </c>
      <c r="M107" s="7">
        <f>TIME(HOUR(StrohRanchRecreationData[[#This Row],[TimeOut]]),0,0)</f>
        <v>0.45833333333333331</v>
      </c>
      <c r="N107" s="6">
        <f>ROUND(StrohRanchRecreationData[[#This Row],[TimeElapsed]],6)</f>
        <v>2.0833000000000001E-2</v>
      </c>
      <c r="O107" s="3">
        <f>StrohRanchRecreationData[[#This Row],[TimeOut]]-StrohRanchRecreationData[[#This Row],[TimeIn]]</f>
        <v>2.0833333333333315E-2</v>
      </c>
      <c r="P107" t="str">
        <f>IF(StrohRanchRecreationData[[#This Row],[Facility]]=Facilities!$A$2,SUM(StrohRanchRecreationData[[#This Row],[Members]:[Guests]]),"")</f>
        <v/>
      </c>
      <c r="Q107" t="str">
        <f>IF(StrohRanchRecreationData[[#This Row],[Facility]]=Facilities!$A$3,SUM(StrohRanchRecreationData[[#This Row],[Members]:[Guests]]),"")</f>
        <v/>
      </c>
      <c r="R107" t="str">
        <f>IF(StrohRanchRecreationData[[#This Row],[Facility]]=Facilities!$A$4,SUM(StrohRanchRecreationData[[#This Row],[Members]:[Guests]]),"")</f>
        <v/>
      </c>
      <c r="S107" t="str">
        <f>IF(StrohRanchRecreationData[[#This Row],[Facility]]=Facilities!$A$5,SUM(StrohRanchRecreationData[[#This Row],[Members]:[Guests]]),"")</f>
        <v/>
      </c>
      <c r="T107" t="str">
        <f>IF(StrohRanchRecreationData[[#This Row],[Facility]]=Facilities!$A$6,SUM(StrohRanchRecreationData[[#This Row],[Members]:[Guests]]),"")</f>
        <v/>
      </c>
      <c r="U107">
        <f>IF(StrohRanchRecreationData[[#This Row],[Facility]]=Facilities!$A$7,SUM(StrohRanchRecreationData[[#This Row],[Members]:[Guests]]),"")</f>
        <v>3</v>
      </c>
    </row>
    <row r="108" spans="1:21" x14ac:dyDescent="0.25">
      <c r="A108">
        <v>102</v>
      </c>
      <c r="B108" s="1">
        <v>45089</v>
      </c>
      <c r="C108" t="s">
        <v>63</v>
      </c>
      <c r="D108" t="s">
        <v>64</v>
      </c>
      <c r="E108" t="s">
        <v>61</v>
      </c>
      <c r="F108" s="7">
        <v>0.56885799430588202</v>
      </c>
      <c r="G108" s="7">
        <f>TIME(HOUR(StrohRanchRecreationData[[#This Row],[TimeIn]]),0,0)</f>
        <v>0.54166666666666663</v>
      </c>
      <c r="H108" s="8">
        <f>StrohRanchRecreationData[[#This Row],[Date]]+StrohRanchRecreationData[[#This Row],[TimeInBucket]]</f>
        <v>45089.541666666664</v>
      </c>
      <c r="I108" s="8" t="str">
        <f>_xlfn.XLOOKUP(StrohRanchRecreationData[[#This Row],[TimeInBucket]],TimeOfDay[TimeBuckets],TimeOfDay[TimeOfDayBuckets])</f>
        <v>Noon</v>
      </c>
      <c r="J108" s="2">
        <v>1</v>
      </c>
      <c r="K108" s="2">
        <v>0</v>
      </c>
      <c r="L108" s="7">
        <v>0.61580597466638587</v>
      </c>
      <c r="M108" s="7">
        <f>TIME(HOUR(StrohRanchRecreationData[[#This Row],[TimeOut]]),0,0)</f>
        <v>0.58333333333333337</v>
      </c>
      <c r="N108" s="6">
        <f>ROUND(StrohRanchRecreationData[[#This Row],[TimeElapsed]],6)</f>
        <v>4.6947999999999997E-2</v>
      </c>
      <c r="O108" s="3">
        <f>StrohRanchRecreationData[[#This Row],[TimeOut]]-StrohRanchRecreationData[[#This Row],[TimeIn]]</f>
        <v>4.6947980360503849E-2</v>
      </c>
      <c r="P108" t="str">
        <f>IF(StrohRanchRecreationData[[#This Row],[Facility]]=Facilities!$A$2,SUM(StrohRanchRecreationData[[#This Row],[Members]:[Guests]]),"")</f>
        <v/>
      </c>
      <c r="Q108" t="str">
        <f>IF(StrohRanchRecreationData[[#This Row],[Facility]]=Facilities!$A$3,SUM(StrohRanchRecreationData[[#This Row],[Members]:[Guests]]),"")</f>
        <v/>
      </c>
      <c r="R108" t="str">
        <f>IF(StrohRanchRecreationData[[#This Row],[Facility]]=Facilities!$A$4,SUM(StrohRanchRecreationData[[#This Row],[Members]:[Guests]]),"")</f>
        <v/>
      </c>
      <c r="S108" t="str">
        <f>IF(StrohRanchRecreationData[[#This Row],[Facility]]=Facilities!$A$5,SUM(StrohRanchRecreationData[[#This Row],[Members]:[Guests]]),"")</f>
        <v/>
      </c>
      <c r="T108">
        <f>IF(StrohRanchRecreationData[[#This Row],[Facility]]=Facilities!$A$6,SUM(StrohRanchRecreationData[[#This Row],[Members]:[Guests]]),"")</f>
        <v>1</v>
      </c>
      <c r="U108" t="str">
        <f>IF(StrohRanchRecreationData[[#This Row],[Facility]]=Facilities!$A$7,SUM(StrohRanchRecreationData[[#This Row],[Members]:[Guests]]),"")</f>
        <v/>
      </c>
    </row>
    <row r="109" spans="1:21" x14ac:dyDescent="0.25">
      <c r="A109">
        <v>103</v>
      </c>
      <c r="B109" s="1">
        <v>45089</v>
      </c>
      <c r="C109" t="s">
        <v>63</v>
      </c>
      <c r="D109" t="s">
        <v>64</v>
      </c>
      <c r="E109" t="s">
        <v>57</v>
      </c>
      <c r="F109" s="7">
        <v>0.39187720541395415</v>
      </c>
      <c r="G109" s="7">
        <f>TIME(HOUR(StrohRanchRecreationData[[#This Row],[TimeIn]]),0,0)</f>
        <v>0.375</v>
      </c>
      <c r="H109" s="8">
        <f>StrohRanchRecreationData[[#This Row],[Date]]+StrohRanchRecreationData[[#This Row],[TimeInBucket]]</f>
        <v>45089.375</v>
      </c>
      <c r="I109" s="8" t="str">
        <f>_xlfn.XLOOKUP(StrohRanchRecreationData[[#This Row],[TimeInBucket]],TimeOfDay[TimeBuckets],TimeOfDay[TimeOfDayBuckets])</f>
        <v>Morning</v>
      </c>
      <c r="J109" s="2">
        <v>2</v>
      </c>
      <c r="K109" s="2">
        <v>3</v>
      </c>
      <c r="L109" s="7">
        <v>0.47139694523679382</v>
      </c>
      <c r="M109" s="7">
        <f>TIME(HOUR(StrohRanchRecreationData[[#This Row],[TimeOut]]),0,0)</f>
        <v>0.45833333333333331</v>
      </c>
      <c r="N109" s="6">
        <f>ROUND(StrohRanchRecreationData[[#This Row],[TimeElapsed]],6)</f>
        <v>7.9519999999999993E-2</v>
      </c>
      <c r="O109" s="3">
        <f>StrohRanchRecreationData[[#This Row],[TimeOut]]-StrohRanchRecreationData[[#This Row],[TimeIn]]</f>
        <v>7.9519739822839663E-2</v>
      </c>
      <c r="P109">
        <f>IF(StrohRanchRecreationData[[#This Row],[Facility]]=Facilities!$A$2,SUM(StrohRanchRecreationData[[#This Row],[Members]:[Guests]]),"")</f>
        <v>5</v>
      </c>
      <c r="Q109" t="str">
        <f>IF(StrohRanchRecreationData[[#This Row],[Facility]]=Facilities!$A$3,SUM(StrohRanchRecreationData[[#This Row],[Members]:[Guests]]),"")</f>
        <v/>
      </c>
      <c r="R109" t="str">
        <f>IF(StrohRanchRecreationData[[#This Row],[Facility]]=Facilities!$A$4,SUM(StrohRanchRecreationData[[#This Row],[Members]:[Guests]]),"")</f>
        <v/>
      </c>
      <c r="S109" t="str">
        <f>IF(StrohRanchRecreationData[[#This Row],[Facility]]=Facilities!$A$5,SUM(StrohRanchRecreationData[[#This Row],[Members]:[Guests]]),"")</f>
        <v/>
      </c>
      <c r="T109" t="str">
        <f>IF(StrohRanchRecreationData[[#This Row],[Facility]]=Facilities!$A$6,SUM(StrohRanchRecreationData[[#This Row],[Members]:[Guests]]),"")</f>
        <v/>
      </c>
      <c r="U109" t="str">
        <f>IF(StrohRanchRecreationData[[#This Row],[Facility]]=Facilities!$A$7,SUM(StrohRanchRecreationData[[#This Row],[Members]:[Guests]]),"")</f>
        <v/>
      </c>
    </row>
    <row r="110" spans="1:21" x14ac:dyDescent="0.25">
      <c r="A110">
        <v>104</v>
      </c>
      <c r="B110" s="1">
        <v>45089</v>
      </c>
      <c r="C110" t="s">
        <v>63</v>
      </c>
      <c r="D110" t="s">
        <v>64</v>
      </c>
      <c r="E110" t="s">
        <v>58</v>
      </c>
      <c r="F110" s="7">
        <v>0.44977060479587749</v>
      </c>
      <c r="G110" s="7">
        <f>TIME(HOUR(StrohRanchRecreationData[[#This Row],[TimeIn]]),0,0)</f>
        <v>0.41666666666666669</v>
      </c>
      <c r="H110" s="8">
        <f>StrohRanchRecreationData[[#This Row],[Date]]+StrohRanchRecreationData[[#This Row],[TimeInBucket]]</f>
        <v>45089.416666666664</v>
      </c>
      <c r="I110" s="8" t="str">
        <f>_xlfn.XLOOKUP(StrohRanchRecreationData[[#This Row],[TimeInBucket]],TimeOfDay[TimeBuckets],TimeOfDay[TimeOfDayBuckets])</f>
        <v>Morning</v>
      </c>
      <c r="J110" s="2">
        <v>1</v>
      </c>
      <c r="K110" s="2">
        <v>3</v>
      </c>
      <c r="L110" s="7">
        <v>0.47029248873294044</v>
      </c>
      <c r="M110" s="7">
        <f>TIME(HOUR(StrohRanchRecreationData[[#This Row],[TimeOut]]),0,0)</f>
        <v>0.45833333333333331</v>
      </c>
      <c r="N110" s="6">
        <f>ROUND(StrohRanchRecreationData[[#This Row],[TimeElapsed]],6)</f>
        <v>2.0521999999999999E-2</v>
      </c>
      <c r="O110" s="3">
        <f>StrohRanchRecreationData[[#This Row],[TimeOut]]-StrohRanchRecreationData[[#This Row],[TimeIn]]</f>
        <v>2.0521883937062946E-2</v>
      </c>
      <c r="P110" t="str">
        <f>IF(StrohRanchRecreationData[[#This Row],[Facility]]=Facilities!$A$2,SUM(StrohRanchRecreationData[[#This Row],[Members]:[Guests]]),"")</f>
        <v/>
      </c>
      <c r="Q110">
        <f>IF(StrohRanchRecreationData[[#This Row],[Facility]]=Facilities!$A$3,SUM(StrohRanchRecreationData[[#This Row],[Members]:[Guests]]),"")</f>
        <v>4</v>
      </c>
      <c r="R110" t="str">
        <f>IF(StrohRanchRecreationData[[#This Row],[Facility]]=Facilities!$A$4,SUM(StrohRanchRecreationData[[#This Row],[Members]:[Guests]]),"")</f>
        <v/>
      </c>
      <c r="S110" t="str">
        <f>IF(StrohRanchRecreationData[[#This Row],[Facility]]=Facilities!$A$5,SUM(StrohRanchRecreationData[[#This Row],[Members]:[Guests]]),"")</f>
        <v/>
      </c>
      <c r="T110" t="str">
        <f>IF(StrohRanchRecreationData[[#This Row],[Facility]]=Facilities!$A$6,SUM(StrohRanchRecreationData[[#This Row],[Members]:[Guests]]),"")</f>
        <v/>
      </c>
      <c r="U110" t="str">
        <f>IF(StrohRanchRecreationData[[#This Row],[Facility]]=Facilities!$A$7,SUM(StrohRanchRecreationData[[#This Row],[Members]:[Guests]]),"")</f>
        <v/>
      </c>
    </row>
    <row r="111" spans="1:21" x14ac:dyDescent="0.25">
      <c r="A111">
        <v>105</v>
      </c>
      <c r="B111" s="1">
        <v>45089</v>
      </c>
      <c r="C111" t="s">
        <v>63</v>
      </c>
      <c r="D111" t="s">
        <v>64</v>
      </c>
      <c r="E111" t="s">
        <v>61</v>
      </c>
      <c r="F111" s="7">
        <v>0.51348558680143186</v>
      </c>
      <c r="G111" s="7">
        <f>TIME(HOUR(StrohRanchRecreationData[[#This Row],[TimeIn]]),0,0)</f>
        <v>0.5</v>
      </c>
      <c r="H111" s="8">
        <f>StrohRanchRecreationData[[#This Row],[Date]]+StrohRanchRecreationData[[#This Row],[TimeInBucket]]</f>
        <v>45089.5</v>
      </c>
      <c r="I111" s="8" t="str">
        <f>_xlfn.XLOOKUP(StrohRanchRecreationData[[#This Row],[TimeInBucket]],TimeOfDay[TimeBuckets],TimeOfDay[TimeOfDayBuckets])</f>
        <v>Noon</v>
      </c>
      <c r="J111" s="2">
        <v>2</v>
      </c>
      <c r="K111" s="2">
        <v>0</v>
      </c>
      <c r="L111" s="7">
        <v>0.55593226371815363</v>
      </c>
      <c r="M111" s="7">
        <f>TIME(HOUR(StrohRanchRecreationData[[#This Row],[TimeOut]]),0,0)</f>
        <v>0.54166666666666663</v>
      </c>
      <c r="N111" s="6">
        <f>ROUND(StrohRanchRecreationData[[#This Row],[TimeElapsed]],6)</f>
        <v>4.2446999999999999E-2</v>
      </c>
      <c r="O111" s="3">
        <f>StrohRanchRecreationData[[#This Row],[TimeOut]]-StrohRanchRecreationData[[#This Row],[TimeIn]]</f>
        <v>4.2446676916721771E-2</v>
      </c>
      <c r="P111" t="str">
        <f>IF(StrohRanchRecreationData[[#This Row],[Facility]]=Facilities!$A$2,SUM(StrohRanchRecreationData[[#This Row],[Members]:[Guests]]),"")</f>
        <v/>
      </c>
      <c r="Q111" t="str">
        <f>IF(StrohRanchRecreationData[[#This Row],[Facility]]=Facilities!$A$3,SUM(StrohRanchRecreationData[[#This Row],[Members]:[Guests]]),"")</f>
        <v/>
      </c>
      <c r="R111" t="str">
        <f>IF(StrohRanchRecreationData[[#This Row],[Facility]]=Facilities!$A$4,SUM(StrohRanchRecreationData[[#This Row],[Members]:[Guests]]),"")</f>
        <v/>
      </c>
      <c r="S111" t="str">
        <f>IF(StrohRanchRecreationData[[#This Row],[Facility]]=Facilities!$A$5,SUM(StrohRanchRecreationData[[#This Row],[Members]:[Guests]]),"")</f>
        <v/>
      </c>
      <c r="T111">
        <f>IF(StrohRanchRecreationData[[#This Row],[Facility]]=Facilities!$A$6,SUM(StrohRanchRecreationData[[#This Row],[Members]:[Guests]]),"")</f>
        <v>2</v>
      </c>
      <c r="U111" t="str">
        <f>IF(StrohRanchRecreationData[[#This Row],[Facility]]=Facilities!$A$7,SUM(StrohRanchRecreationData[[#This Row],[Members]:[Guests]]),"")</f>
        <v/>
      </c>
    </row>
    <row r="112" spans="1:21" x14ac:dyDescent="0.25">
      <c r="A112">
        <v>106</v>
      </c>
      <c r="B112" s="1">
        <v>45089</v>
      </c>
      <c r="C112" t="s">
        <v>63</v>
      </c>
      <c r="D112" t="s">
        <v>64</v>
      </c>
      <c r="E112" t="s">
        <v>59</v>
      </c>
      <c r="F112" s="7">
        <v>0.46886004328440856</v>
      </c>
      <c r="G112" s="7">
        <f>TIME(HOUR(StrohRanchRecreationData[[#This Row],[TimeIn]]),0,0)</f>
        <v>0.45833333333333331</v>
      </c>
      <c r="H112" s="8">
        <f>StrohRanchRecreationData[[#This Row],[Date]]+StrohRanchRecreationData[[#This Row],[TimeInBucket]]</f>
        <v>45089.458333333336</v>
      </c>
      <c r="I112" s="8" t="str">
        <f>_xlfn.XLOOKUP(StrohRanchRecreationData[[#This Row],[TimeInBucket]],TimeOfDay[TimeBuckets],TimeOfDay[TimeOfDayBuckets])</f>
        <v>Noon</v>
      </c>
      <c r="J112" s="2">
        <v>4</v>
      </c>
      <c r="K112" s="2">
        <v>1</v>
      </c>
      <c r="L112" s="7">
        <v>0.50578898219489843</v>
      </c>
      <c r="M112" s="7">
        <f>TIME(HOUR(StrohRanchRecreationData[[#This Row],[TimeOut]]),0,0)</f>
        <v>0.5</v>
      </c>
      <c r="N112" s="6">
        <f>ROUND(StrohRanchRecreationData[[#This Row],[TimeElapsed]],6)</f>
        <v>3.6928999999999997E-2</v>
      </c>
      <c r="O112" s="3">
        <f>StrohRanchRecreationData[[#This Row],[TimeOut]]-StrohRanchRecreationData[[#This Row],[TimeIn]]</f>
        <v>3.6928938910489872E-2</v>
      </c>
      <c r="P112" t="str">
        <f>IF(StrohRanchRecreationData[[#This Row],[Facility]]=Facilities!$A$2,SUM(StrohRanchRecreationData[[#This Row],[Members]:[Guests]]),"")</f>
        <v/>
      </c>
      <c r="Q112" t="str">
        <f>IF(StrohRanchRecreationData[[#This Row],[Facility]]=Facilities!$A$3,SUM(StrohRanchRecreationData[[#This Row],[Members]:[Guests]]),"")</f>
        <v/>
      </c>
      <c r="R112">
        <f>IF(StrohRanchRecreationData[[#This Row],[Facility]]=Facilities!$A$4,SUM(StrohRanchRecreationData[[#This Row],[Members]:[Guests]]),"")</f>
        <v>5</v>
      </c>
      <c r="S112" t="str">
        <f>IF(StrohRanchRecreationData[[#This Row],[Facility]]=Facilities!$A$5,SUM(StrohRanchRecreationData[[#This Row],[Members]:[Guests]]),"")</f>
        <v/>
      </c>
      <c r="T112" t="str">
        <f>IF(StrohRanchRecreationData[[#This Row],[Facility]]=Facilities!$A$6,SUM(StrohRanchRecreationData[[#This Row],[Members]:[Guests]]),"")</f>
        <v/>
      </c>
      <c r="U112" t="str">
        <f>IF(StrohRanchRecreationData[[#This Row],[Facility]]=Facilities!$A$7,SUM(StrohRanchRecreationData[[#This Row],[Members]:[Guests]]),"")</f>
        <v/>
      </c>
    </row>
    <row r="113" spans="1:21" x14ac:dyDescent="0.25">
      <c r="A113">
        <v>107</v>
      </c>
      <c r="B113" s="1">
        <v>45089</v>
      </c>
      <c r="C113" t="s">
        <v>63</v>
      </c>
      <c r="D113" t="s">
        <v>64</v>
      </c>
      <c r="E113" t="s">
        <v>59</v>
      </c>
      <c r="F113" s="7">
        <v>0.48197674278508823</v>
      </c>
      <c r="G113" s="7">
        <f>TIME(HOUR(StrohRanchRecreationData[[#This Row],[TimeIn]]),0,0)</f>
        <v>0.45833333333333331</v>
      </c>
      <c r="H113" s="8">
        <f>StrohRanchRecreationData[[#This Row],[Date]]+StrohRanchRecreationData[[#This Row],[TimeInBucket]]</f>
        <v>45089.458333333336</v>
      </c>
      <c r="I113" s="8" t="str">
        <f>_xlfn.XLOOKUP(StrohRanchRecreationData[[#This Row],[TimeInBucket]],TimeOfDay[TimeBuckets],TimeOfDay[TimeOfDayBuckets])</f>
        <v>Noon</v>
      </c>
      <c r="J113" s="2">
        <v>4</v>
      </c>
      <c r="K113" s="2">
        <v>3</v>
      </c>
      <c r="L113" s="7">
        <v>0.56419321469699946</v>
      </c>
      <c r="M113" s="7">
        <f>TIME(HOUR(StrohRanchRecreationData[[#This Row],[TimeOut]]),0,0)</f>
        <v>0.54166666666666663</v>
      </c>
      <c r="N113" s="6">
        <f>ROUND(StrohRanchRecreationData[[#This Row],[TimeElapsed]],6)</f>
        <v>8.2215999999999997E-2</v>
      </c>
      <c r="O113" s="3">
        <f>StrohRanchRecreationData[[#This Row],[TimeOut]]-StrohRanchRecreationData[[#This Row],[TimeIn]]</f>
        <v>8.2216471911911226E-2</v>
      </c>
      <c r="P113" t="str">
        <f>IF(StrohRanchRecreationData[[#This Row],[Facility]]=Facilities!$A$2,SUM(StrohRanchRecreationData[[#This Row],[Members]:[Guests]]),"")</f>
        <v/>
      </c>
      <c r="Q113" t="str">
        <f>IF(StrohRanchRecreationData[[#This Row],[Facility]]=Facilities!$A$3,SUM(StrohRanchRecreationData[[#This Row],[Members]:[Guests]]),"")</f>
        <v/>
      </c>
      <c r="R113">
        <f>IF(StrohRanchRecreationData[[#This Row],[Facility]]=Facilities!$A$4,SUM(StrohRanchRecreationData[[#This Row],[Members]:[Guests]]),"")</f>
        <v>7</v>
      </c>
      <c r="S113" t="str">
        <f>IF(StrohRanchRecreationData[[#This Row],[Facility]]=Facilities!$A$5,SUM(StrohRanchRecreationData[[#This Row],[Members]:[Guests]]),"")</f>
        <v/>
      </c>
      <c r="T113" t="str">
        <f>IF(StrohRanchRecreationData[[#This Row],[Facility]]=Facilities!$A$6,SUM(StrohRanchRecreationData[[#This Row],[Members]:[Guests]]),"")</f>
        <v/>
      </c>
      <c r="U113" t="str">
        <f>IF(StrohRanchRecreationData[[#This Row],[Facility]]=Facilities!$A$7,SUM(StrohRanchRecreationData[[#This Row],[Members]:[Guests]]),"")</f>
        <v/>
      </c>
    </row>
    <row r="114" spans="1:21" x14ac:dyDescent="0.25">
      <c r="A114">
        <v>108</v>
      </c>
      <c r="B114" s="1">
        <v>45089</v>
      </c>
      <c r="C114" t="s">
        <v>63</v>
      </c>
      <c r="D114" t="s">
        <v>64</v>
      </c>
      <c r="E114" t="s">
        <v>58</v>
      </c>
      <c r="F114" s="7">
        <v>0.38386237492742403</v>
      </c>
      <c r="G114" s="7">
        <f>TIME(HOUR(StrohRanchRecreationData[[#This Row],[TimeIn]]),0,0)</f>
        <v>0.375</v>
      </c>
      <c r="H114" s="8">
        <f>StrohRanchRecreationData[[#This Row],[Date]]+StrohRanchRecreationData[[#This Row],[TimeInBucket]]</f>
        <v>45089.375</v>
      </c>
      <c r="I114" s="8" t="str">
        <f>_xlfn.XLOOKUP(StrohRanchRecreationData[[#This Row],[TimeInBucket]],TimeOfDay[TimeBuckets],TimeOfDay[TimeOfDayBuckets])</f>
        <v>Morning</v>
      </c>
      <c r="J114" s="2">
        <v>4</v>
      </c>
      <c r="K114" s="2">
        <v>1</v>
      </c>
      <c r="L114" s="7">
        <v>0.45506300647382403</v>
      </c>
      <c r="M114" s="7">
        <f>TIME(HOUR(StrohRanchRecreationData[[#This Row],[TimeOut]]),0,0)</f>
        <v>0.41666666666666669</v>
      </c>
      <c r="N114" s="6">
        <f>ROUND(StrohRanchRecreationData[[#This Row],[TimeElapsed]],6)</f>
        <v>7.1201E-2</v>
      </c>
      <c r="O114" s="3">
        <f>StrohRanchRecreationData[[#This Row],[TimeOut]]-StrohRanchRecreationData[[#This Row],[TimeIn]]</f>
        <v>7.1200631546399995E-2</v>
      </c>
      <c r="P114" t="str">
        <f>IF(StrohRanchRecreationData[[#This Row],[Facility]]=Facilities!$A$2,SUM(StrohRanchRecreationData[[#This Row],[Members]:[Guests]]),"")</f>
        <v/>
      </c>
      <c r="Q114">
        <f>IF(StrohRanchRecreationData[[#This Row],[Facility]]=Facilities!$A$3,SUM(StrohRanchRecreationData[[#This Row],[Members]:[Guests]]),"")</f>
        <v>5</v>
      </c>
      <c r="R114" t="str">
        <f>IF(StrohRanchRecreationData[[#This Row],[Facility]]=Facilities!$A$4,SUM(StrohRanchRecreationData[[#This Row],[Members]:[Guests]]),"")</f>
        <v/>
      </c>
      <c r="S114" t="str">
        <f>IF(StrohRanchRecreationData[[#This Row],[Facility]]=Facilities!$A$5,SUM(StrohRanchRecreationData[[#This Row],[Members]:[Guests]]),"")</f>
        <v/>
      </c>
      <c r="T114" t="str">
        <f>IF(StrohRanchRecreationData[[#This Row],[Facility]]=Facilities!$A$6,SUM(StrohRanchRecreationData[[#This Row],[Members]:[Guests]]),"")</f>
        <v/>
      </c>
      <c r="U114" t="str">
        <f>IF(StrohRanchRecreationData[[#This Row],[Facility]]=Facilities!$A$7,SUM(StrohRanchRecreationData[[#This Row],[Members]:[Guests]]),"")</f>
        <v/>
      </c>
    </row>
    <row r="115" spans="1:21" x14ac:dyDescent="0.25">
      <c r="A115">
        <v>109</v>
      </c>
      <c r="B115" s="1">
        <v>45090</v>
      </c>
      <c r="C115" t="s">
        <v>63</v>
      </c>
      <c r="D115" t="s">
        <v>64</v>
      </c>
      <c r="E115" t="s">
        <v>62</v>
      </c>
      <c r="F115" s="7">
        <v>0.5625</v>
      </c>
      <c r="G115" s="7">
        <f>TIME(HOUR(StrohRanchRecreationData[[#This Row],[TimeIn]]),0,0)</f>
        <v>0.54166666666666663</v>
      </c>
      <c r="H115" s="8">
        <f>StrohRanchRecreationData[[#This Row],[Date]]+StrohRanchRecreationData[[#This Row],[TimeInBucket]]</f>
        <v>45090.541666666664</v>
      </c>
      <c r="I115" s="8" t="str">
        <f>_xlfn.XLOOKUP(StrohRanchRecreationData[[#This Row],[TimeInBucket]],TimeOfDay[TimeBuckets],TimeOfDay[TimeOfDayBuckets])</f>
        <v>Noon</v>
      </c>
      <c r="J115" s="2">
        <v>2</v>
      </c>
      <c r="K115" s="2">
        <v>2</v>
      </c>
      <c r="L115" s="7">
        <v>0.58333333333333337</v>
      </c>
      <c r="M115" s="7">
        <f>TIME(HOUR(StrohRanchRecreationData[[#This Row],[TimeOut]]),0,0)</f>
        <v>0.58333333333333337</v>
      </c>
      <c r="N115" s="6">
        <f>ROUND(StrohRanchRecreationData[[#This Row],[TimeElapsed]],6)</f>
        <v>2.0833000000000001E-2</v>
      </c>
      <c r="O115" s="3">
        <f>StrohRanchRecreationData[[#This Row],[TimeOut]]-StrohRanchRecreationData[[#This Row],[TimeIn]]</f>
        <v>2.083333333333337E-2</v>
      </c>
      <c r="P115" t="str">
        <f>IF(StrohRanchRecreationData[[#This Row],[Facility]]=Facilities!$A$2,SUM(StrohRanchRecreationData[[#This Row],[Members]:[Guests]]),"")</f>
        <v/>
      </c>
      <c r="Q115" t="str">
        <f>IF(StrohRanchRecreationData[[#This Row],[Facility]]=Facilities!$A$3,SUM(StrohRanchRecreationData[[#This Row],[Members]:[Guests]]),"")</f>
        <v/>
      </c>
      <c r="R115" t="str">
        <f>IF(StrohRanchRecreationData[[#This Row],[Facility]]=Facilities!$A$4,SUM(StrohRanchRecreationData[[#This Row],[Members]:[Guests]]),"")</f>
        <v/>
      </c>
      <c r="S115" t="str">
        <f>IF(StrohRanchRecreationData[[#This Row],[Facility]]=Facilities!$A$5,SUM(StrohRanchRecreationData[[#This Row],[Members]:[Guests]]),"")</f>
        <v/>
      </c>
      <c r="T115" t="str">
        <f>IF(StrohRanchRecreationData[[#This Row],[Facility]]=Facilities!$A$6,SUM(StrohRanchRecreationData[[#This Row],[Members]:[Guests]]),"")</f>
        <v/>
      </c>
      <c r="U115">
        <f>IF(StrohRanchRecreationData[[#This Row],[Facility]]=Facilities!$A$7,SUM(StrohRanchRecreationData[[#This Row],[Members]:[Guests]]),"")</f>
        <v>4</v>
      </c>
    </row>
    <row r="116" spans="1:21" x14ac:dyDescent="0.25">
      <c r="A116">
        <v>110</v>
      </c>
      <c r="B116" s="1">
        <v>45090</v>
      </c>
      <c r="C116" t="s">
        <v>63</v>
      </c>
      <c r="D116" t="s">
        <v>64</v>
      </c>
      <c r="E116" t="s">
        <v>60</v>
      </c>
      <c r="F116" s="7">
        <v>0.58249281241824225</v>
      </c>
      <c r="G116" s="7">
        <f>TIME(HOUR(StrohRanchRecreationData[[#This Row],[TimeIn]]),0,0)</f>
        <v>0.54166666666666663</v>
      </c>
      <c r="H116" s="8">
        <f>StrohRanchRecreationData[[#This Row],[Date]]+StrohRanchRecreationData[[#This Row],[TimeInBucket]]</f>
        <v>45090.541666666664</v>
      </c>
      <c r="I116" s="8" t="str">
        <f>_xlfn.XLOOKUP(StrohRanchRecreationData[[#This Row],[TimeInBucket]],TimeOfDay[TimeBuckets],TimeOfDay[TimeOfDayBuckets])</f>
        <v>Noon</v>
      </c>
      <c r="J116" s="2">
        <v>1</v>
      </c>
      <c r="K116" s="2">
        <v>1</v>
      </c>
      <c r="L116" s="7">
        <v>0.61476763957979297</v>
      </c>
      <c r="M116" s="7">
        <f>TIME(HOUR(StrohRanchRecreationData[[#This Row],[TimeOut]]),0,0)</f>
        <v>0.58333333333333337</v>
      </c>
      <c r="N116" s="6">
        <f>ROUND(StrohRanchRecreationData[[#This Row],[TimeElapsed]],6)</f>
        <v>3.2274999999999998E-2</v>
      </c>
      <c r="O116" s="3">
        <f>StrohRanchRecreationData[[#This Row],[TimeOut]]-StrohRanchRecreationData[[#This Row],[TimeIn]]</f>
        <v>3.2274827161550723E-2</v>
      </c>
      <c r="P116" t="str">
        <f>IF(StrohRanchRecreationData[[#This Row],[Facility]]=Facilities!$A$2,SUM(StrohRanchRecreationData[[#This Row],[Members]:[Guests]]),"")</f>
        <v/>
      </c>
      <c r="Q116" t="str">
        <f>IF(StrohRanchRecreationData[[#This Row],[Facility]]=Facilities!$A$3,SUM(StrohRanchRecreationData[[#This Row],[Members]:[Guests]]),"")</f>
        <v/>
      </c>
      <c r="R116" t="str">
        <f>IF(StrohRanchRecreationData[[#This Row],[Facility]]=Facilities!$A$4,SUM(StrohRanchRecreationData[[#This Row],[Members]:[Guests]]),"")</f>
        <v/>
      </c>
      <c r="S116">
        <f>IF(StrohRanchRecreationData[[#This Row],[Facility]]=Facilities!$A$5,SUM(StrohRanchRecreationData[[#This Row],[Members]:[Guests]]),"")</f>
        <v>2</v>
      </c>
      <c r="T116" t="str">
        <f>IF(StrohRanchRecreationData[[#This Row],[Facility]]=Facilities!$A$6,SUM(StrohRanchRecreationData[[#This Row],[Members]:[Guests]]),"")</f>
        <v/>
      </c>
      <c r="U116" t="str">
        <f>IF(StrohRanchRecreationData[[#This Row],[Facility]]=Facilities!$A$7,SUM(StrohRanchRecreationData[[#This Row],[Members]:[Guests]]),"")</f>
        <v/>
      </c>
    </row>
    <row r="117" spans="1:21" x14ac:dyDescent="0.25">
      <c r="A117">
        <v>111</v>
      </c>
      <c r="B117" s="1">
        <v>45090</v>
      </c>
      <c r="C117" t="s">
        <v>63</v>
      </c>
      <c r="D117" t="s">
        <v>64</v>
      </c>
      <c r="E117" t="s">
        <v>57</v>
      </c>
      <c r="F117" s="7">
        <v>0.37933019261453593</v>
      </c>
      <c r="G117" s="7">
        <f>TIME(HOUR(StrohRanchRecreationData[[#This Row],[TimeIn]]),0,0)</f>
        <v>0.375</v>
      </c>
      <c r="H117" s="8">
        <f>StrohRanchRecreationData[[#This Row],[Date]]+StrohRanchRecreationData[[#This Row],[TimeInBucket]]</f>
        <v>45090.375</v>
      </c>
      <c r="I117" s="8" t="str">
        <f>_xlfn.XLOOKUP(StrohRanchRecreationData[[#This Row],[TimeInBucket]],TimeOfDay[TimeBuckets],TimeOfDay[TimeOfDayBuckets])</f>
        <v>Morning</v>
      </c>
      <c r="J117" s="2">
        <v>1</v>
      </c>
      <c r="K117" s="2">
        <v>2</v>
      </c>
      <c r="L117" s="7">
        <v>0.42259857190632111</v>
      </c>
      <c r="M117" s="7">
        <f>TIME(HOUR(StrohRanchRecreationData[[#This Row],[TimeOut]]),0,0)</f>
        <v>0.41666666666666669</v>
      </c>
      <c r="N117" s="6">
        <f>ROUND(StrohRanchRecreationData[[#This Row],[TimeElapsed]],6)</f>
        <v>4.3268000000000001E-2</v>
      </c>
      <c r="O117" s="3">
        <f>StrohRanchRecreationData[[#This Row],[TimeOut]]-StrohRanchRecreationData[[#This Row],[TimeIn]]</f>
        <v>4.3268379291785175E-2</v>
      </c>
      <c r="P117">
        <f>IF(StrohRanchRecreationData[[#This Row],[Facility]]=Facilities!$A$2,SUM(StrohRanchRecreationData[[#This Row],[Members]:[Guests]]),"")</f>
        <v>3</v>
      </c>
      <c r="Q117" t="str">
        <f>IF(StrohRanchRecreationData[[#This Row],[Facility]]=Facilities!$A$3,SUM(StrohRanchRecreationData[[#This Row],[Members]:[Guests]]),"")</f>
        <v/>
      </c>
      <c r="R117" t="str">
        <f>IF(StrohRanchRecreationData[[#This Row],[Facility]]=Facilities!$A$4,SUM(StrohRanchRecreationData[[#This Row],[Members]:[Guests]]),"")</f>
        <v/>
      </c>
      <c r="S117" t="str">
        <f>IF(StrohRanchRecreationData[[#This Row],[Facility]]=Facilities!$A$5,SUM(StrohRanchRecreationData[[#This Row],[Members]:[Guests]]),"")</f>
        <v/>
      </c>
      <c r="T117" t="str">
        <f>IF(StrohRanchRecreationData[[#This Row],[Facility]]=Facilities!$A$6,SUM(StrohRanchRecreationData[[#This Row],[Members]:[Guests]]),"")</f>
        <v/>
      </c>
      <c r="U117" t="str">
        <f>IF(StrohRanchRecreationData[[#This Row],[Facility]]=Facilities!$A$7,SUM(StrohRanchRecreationData[[#This Row],[Members]:[Guests]]),"")</f>
        <v/>
      </c>
    </row>
    <row r="118" spans="1:21" x14ac:dyDescent="0.25">
      <c r="A118">
        <v>112</v>
      </c>
      <c r="B118" s="1">
        <v>45090</v>
      </c>
      <c r="C118" t="s">
        <v>63</v>
      </c>
      <c r="D118" t="s">
        <v>64</v>
      </c>
      <c r="E118" t="s">
        <v>62</v>
      </c>
      <c r="F118" s="7">
        <v>0.58333333333333337</v>
      </c>
      <c r="G118" s="7">
        <f>TIME(HOUR(StrohRanchRecreationData[[#This Row],[TimeIn]]),0,0)</f>
        <v>0.58333333333333337</v>
      </c>
      <c r="H118" s="8">
        <f>StrohRanchRecreationData[[#This Row],[Date]]+StrohRanchRecreationData[[#This Row],[TimeInBucket]]</f>
        <v>45090.583333333336</v>
      </c>
      <c r="I118" s="8" t="str">
        <f>_xlfn.XLOOKUP(StrohRanchRecreationData[[#This Row],[TimeInBucket]],TimeOfDay[TimeBuckets],TimeOfDay[TimeOfDayBuckets])</f>
        <v>Afternoon</v>
      </c>
      <c r="J118" s="2">
        <v>2</v>
      </c>
      <c r="K118" s="2">
        <v>3</v>
      </c>
      <c r="L118" s="7">
        <v>0.625</v>
      </c>
      <c r="M118" s="7">
        <f>TIME(HOUR(StrohRanchRecreationData[[#This Row],[TimeOut]]),0,0)</f>
        <v>0.625</v>
      </c>
      <c r="N118" s="6">
        <f>ROUND(StrohRanchRecreationData[[#This Row],[TimeElapsed]],6)</f>
        <v>4.1667000000000003E-2</v>
      </c>
      <c r="O118" s="3">
        <f>StrohRanchRecreationData[[#This Row],[TimeOut]]-StrohRanchRecreationData[[#This Row],[TimeIn]]</f>
        <v>4.166666666666663E-2</v>
      </c>
      <c r="P118" t="str">
        <f>IF(StrohRanchRecreationData[[#This Row],[Facility]]=Facilities!$A$2,SUM(StrohRanchRecreationData[[#This Row],[Members]:[Guests]]),"")</f>
        <v/>
      </c>
      <c r="Q118" t="str">
        <f>IF(StrohRanchRecreationData[[#This Row],[Facility]]=Facilities!$A$3,SUM(StrohRanchRecreationData[[#This Row],[Members]:[Guests]]),"")</f>
        <v/>
      </c>
      <c r="R118" t="str">
        <f>IF(StrohRanchRecreationData[[#This Row],[Facility]]=Facilities!$A$4,SUM(StrohRanchRecreationData[[#This Row],[Members]:[Guests]]),"")</f>
        <v/>
      </c>
      <c r="S118" t="str">
        <f>IF(StrohRanchRecreationData[[#This Row],[Facility]]=Facilities!$A$5,SUM(StrohRanchRecreationData[[#This Row],[Members]:[Guests]]),"")</f>
        <v/>
      </c>
      <c r="T118" t="str">
        <f>IF(StrohRanchRecreationData[[#This Row],[Facility]]=Facilities!$A$6,SUM(StrohRanchRecreationData[[#This Row],[Members]:[Guests]]),"")</f>
        <v/>
      </c>
      <c r="U118">
        <f>IF(StrohRanchRecreationData[[#This Row],[Facility]]=Facilities!$A$7,SUM(StrohRanchRecreationData[[#This Row],[Members]:[Guests]]),"")</f>
        <v>5</v>
      </c>
    </row>
    <row r="119" spans="1:21" x14ac:dyDescent="0.25">
      <c r="A119">
        <v>113</v>
      </c>
      <c r="B119" s="1">
        <v>45090</v>
      </c>
      <c r="C119" t="s">
        <v>63</v>
      </c>
      <c r="D119" t="s">
        <v>64</v>
      </c>
      <c r="E119" t="s">
        <v>58</v>
      </c>
      <c r="F119" s="7">
        <v>0.42804317114121965</v>
      </c>
      <c r="G119" s="7">
        <f>TIME(HOUR(StrohRanchRecreationData[[#This Row],[TimeIn]]),0,0)</f>
        <v>0.41666666666666669</v>
      </c>
      <c r="H119" s="8">
        <f>StrohRanchRecreationData[[#This Row],[Date]]+StrohRanchRecreationData[[#This Row],[TimeInBucket]]</f>
        <v>45090.416666666664</v>
      </c>
      <c r="I119" s="8" t="str">
        <f>_xlfn.XLOOKUP(StrohRanchRecreationData[[#This Row],[TimeInBucket]],TimeOfDay[TimeBuckets],TimeOfDay[TimeOfDayBuckets])</f>
        <v>Morning</v>
      </c>
      <c r="J119" s="2">
        <v>2</v>
      </c>
      <c r="K119" s="2">
        <v>1</v>
      </c>
      <c r="L119" s="7">
        <v>0.47515261375086015</v>
      </c>
      <c r="M119" s="7">
        <f>TIME(HOUR(StrohRanchRecreationData[[#This Row],[TimeOut]]),0,0)</f>
        <v>0.45833333333333331</v>
      </c>
      <c r="N119" s="6">
        <f>ROUND(StrohRanchRecreationData[[#This Row],[TimeElapsed]],6)</f>
        <v>4.7108999999999998E-2</v>
      </c>
      <c r="O119" s="3">
        <f>StrohRanchRecreationData[[#This Row],[TimeOut]]-StrohRanchRecreationData[[#This Row],[TimeIn]]</f>
        <v>4.7109442609640506E-2</v>
      </c>
      <c r="P119" t="str">
        <f>IF(StrohRanchRecreationData[[#This Row],[Facility]]=Facilities!$A$2,SUM(StrohRanchRecreationData[[#This Row],[Members]:[Guests]]),"")</f>
        <v/>
      </c>
      <c r="Q119">
        <f>IF(StrohRanchRecreationData[[#This Row],[Facility]]=Facilities!$A$3,SUM(StrohRanchRecreationData[[#This Row],[Members]:[Guests]]),"")</f>
        <v>3</v>
      </c>
      <c r="R119" t="str">
        <f>IF(StrohRanchRecreationData[[#This Row],[Facility]]=Facilities!$A$4,SUM(StrohRanchRecreationData[[#This Row],[Members]:[Guests]]),"")</f>
        <v/>
      </c>
      <c r="S119" t="str">
        <f>IF(StrohRanchRecreationData[[#This Row],[Facility]]=Facilities!$A$5,SUM(StrohRanchRecreationData[[#This Row],[Members]:[Guests]]),"")</f>
        <v/>
      </c>
      <c r="T119" t="str">
        <f>IF(StrohRanchRecreationData[[#This Row],[Facility]]=Facilities!$A$6,SUM(StrohRanchRecreationData[[#This Row],[Members]:[Guests]]),"")</f>
        <v/>
      </c>
      <c r="U119" t="str">
        <f>IF(StrohRanchRecreationData[[#This Row],[Facility]]=Facilities!$A$7,SUM(StrohRanchRecreationData[[#This Row],[Members]:[Guests]]),"")</f>
        <v/>
      </c>
    </row>
    <row r="120" spans="1:21" x14ac:dyDescent="0.25">
      <c r="A120">
        <v>114</v>
      </c>
      <c r="B120" s="1">
        <v>45090</v>
      </c>
      <c r="C120" t="s">
        <v>63</v>
      </c>
      <c r="D120" t="s">
        <v>64</v>
      </c>
      <c r="E120" t="s">
        <v>59</v>
      </c>
      <c r="F120" s="7">
        <v>0.45605804004582301</v>
      </c>
      <c r="G120" s="7">
        <f>TIME(HOUR(StrohRanchRecreationData[[#This Row],[TimeIn]]),0,0)</f>
        <v>0.41666666666666669</v>
      </c>
      <c r="H120" s="8">
        <f>StrohRanchRecreationData[[#This Row],[Date]]+StrohRanchRecreationData[[#This Row],[TimeInBucket]]</f>
        <v>45090.416666666664</v>
      </c>
      <c r="I120" s="8" t="str">
        <f>_xlfn.XLOOKUP(StrohRanchRecreationData[[#This Row],[TimeInBucket]],TimeOfDay[TimeBuckets],TimeOfDay[TimeOfDayBuckets])</f>
        <v>Morning</v>
      </c>
      <c r="J120" s="2">
        <v>2</v>
      </c>
      <c r="K120" s="2">
        <v>3</v>
      </c>
      <c r="L120" s="7">
        <v>0.53319553229895655</v>
      </c>
      <c r="M120" s="7">
        <f>TIME(HOUR(StrohRanchRecreationData[[#This Row],[TimeOut]]),0,0)</f>
        <v>0.5</v>
      </c>
      <c r="N120" s="6">
        <f>ROUND(StrohRanchRecreationData[[#This Row],[TimeElapsed]],6)</f>
        <v>7.7136999999999997E-2</v>
      </c>
      <c r="O120" s="3">
        <f>StrohRanchRecreationData[[#This Row],[TimeOut]]-StrohRanchRecreationData[[#This Row],[TimeIn]]</f>
        <v>7.7137492253133544E-2</v>
      </c>
      <c r="P120" t="str">
        <f>IF(StrohRanchRecreationData[[#This Row],[Facility]]=Facilities!$A$2,SUM(StrohRanchRecreationData[[#This Row],[Members]:[Guests]]),"")</f>
        <v/>
      </c>
      <c r="Q120" t="str">
        <f>IF(StrohRanchRecreationData[[#This Row],[Facility]]=Facilities!$A$3,SUM(StrohRanchRecreationData[[#This Row],[Members]:[Guests]]),"")</f>
        <v/>
      </c>
      <c r="R120">
        <f>IF(StrohRanchRecreationData[[#This Row],[Facility]]=Facilities!$A$4,SUM(StrohRanchRecreationData[[#This Row],[Members]:[Guests]]),"")</f>
        <v>5</v>
      </c>
      <c r="S120" t="str">
        <f>IF(StrohRanchRecreationData[[#This Row],[Facility]]=Facilities!$A$5,SUM(StrohRanchRecreationData[[#This Row],[Members]:[Guests]]),"")</f>
        <v/>
      </c>
      <c r="T120" t="str">
        <f>IF(StrohRanchRecreationData[[#This Row],[Facility]]=Facilities!$A$6,SUM(StrohRanchRecreationData[[#This Row],[Members]:[Guests]]),"")</f>
        <v/>
      </c>
      <c r="U120" t="str">
        <f>IF(StrohRanchRecreationData[[#This Row],[Facility]]=Facilities!$A$7,SUM(StrohRanchRecreationData[[#This Row],[Members]:[Guests]]),"")</f>
        <v/>
      </c>
    </row>
    <row r="121" spans="1:21" x14ac:dyDescent="0.25">
      <c r="A121">
        <v>115</v>
      </c>
      <c r="B121" s="1">
        <v>45090</v>
      </c>
      <c r="C121" t="s">
        <v>63</v>
      </c>
      <c r="D121" t="s">
        <v>64</v>
      </c>
      <c r="E121" t="s">
        <v>57</v>
      </c>
      <c r="F121" s="7">
        <v>0.48447914554202065</v>
      </c>
      <c r="G121" s="7">
        <f>TIME(HOUR(StrohRanchRecreationData[[#This Row],[TimeIn]]),0,0)</f>
        <v>0.45833333333333331</v>
      </c>
      <c r="H121" s="8">
        <f>StrohRanchRecreationData[[#This Row],[Date]]+StrohRanchRecreationData[[#This Row],[TimeInBucket]]</f>
        <v>45090.458333333336</v>
      </c>
      <c r="I121" s="8" t="str">
        <f>_xlfn.XLOOKUP(StrohRanchRecreationData[[#This Row],[TimeInBucket]],TimeOfDay[TimeBuckets],TimeOfDay[TimeOfDayBuckets])</f>
        <v>Noon</v>
      </c>
      <c r="J121" s="2">
        <v>2</v>
      </c>
      <c r="K121" s="2">
        <v>2</v>
      </c>
      <c r="L121" s="7">
        <v>0.52234917011271265</v>
      </c>
      <c r="M121" s="7">
        <f>TIME(HOUR(StrohRanchRecreationData[[#This Row],[TimeOut]]),0,0)</f>
        <v>0.5</v>
      </c>
      <c r="N121" s="6">
        <f>ROUND(StrohRanchRecreationData[[#This Row],[TimeElapsed]],6)</f>
        <v>3.7870000000000001E-2</v>
      </c>
      <c r="O121" s="3">
        <f>StrohRanchRecreationData[[#This Row],[TimeOut]]-StrohRanchRecreationData[[#This Row],[TimeIn]]</f>
        <v>3.7870024570691996E-2</v>
      </c>
      <c r="P121">
        <f>IF(StrohRanchRecreationData[[#This Row],[Facility]]=Facilities!$A$2,SUM(StrohRanchRecreationData[[#This Row],[Members]:[Guests]]),"")</f>
        <v>4</v>
      </c>
      <c r="Q121" t="str">
        <f>IF(StrohRanchRecreationData[[#This Row],[Facility]]=Facilities!$A$3,SUM(StrohRanchRecreationData[[#This Row],[Members]:[Guests]]),"")</f>
        <v/>
      </c>
      <c r="R121" t="str">
        <f>IF(StrohRanchRecreationData[[#This Row],[Facility]]=Facilities!$A$4,SUM(StrohRanchRecreationData[[#This Row],[Members]:[Guests]]),"")</f>
        <v/>
      </c>
      <c r="S121" t="str">
        <f>IF(StrohRanchRecreationData[[#This Row],[Facility]]=Facilities!$A$5,SUM(StrohRanchRecreationData[[#This Row],[Members]:[Guests]]),"")</f>
        <v/>
      </c>
      <c r="T121" t="str">
        <f>IF(StrohRanchRecreationData[[#This Row],[Facility]]=Facilities!$A$6,SUM(StrohRanchRecreationData[[#This Row],[Members]:[Guests]]),"")</f>
        <v/>
      </c>
      <c r="U121" t="str">
        <f>IF(StrohRanchRecreationData[[#This Row],[Facility]]=Facilities!$A$7,SUM(StrohRanchRecreationData[[#This Row],[Members]:[Guests]]),"")</f>
        <v/>
      </c>
    </row>
    <row r="122" spans="1:21" x14ac:dyDescent="0.25">
      <c r="A122">
        <v>116</v>
      </c>
      <c r="B122" s="1">
        <v>45090</v>
      </c>
      <c r="C122" t="s">
        <v>63</v>
      </c>
      <c r="D122" t="s">
        <v>64</v>
      </c>
      <c r="E122" t="s">
        <v>58</v>
      </c>
      <c r="F122" s="7">
        <v>0.38091559600132463</v>
      </c>
      <c r="G122" s="7">
        <f>TIME(HOUR(StrohRanchRecreationData[[#This Row],[TimeIn]]),0,0)</f>
        <v>0.375</v>
      </c>
      <c r="H122" s="8">
        <f>StrohRanchRecreationData[[#This Row],[Date]]+StrohRanchRecreationData[[#This Row],[TimeInBucket]]</f>
        <v>45090.375</v>
      </c>
      <c r="I122" s="8" t="str">
        <f>_xlfn.XLOOKUP(StrohRanchRecreationData[[#This Row],[TimeInBucket]],TimeOfDay[TimeBuckets],TimeOfDay[TimeOfDayBuckets])</f>
        <v>Morning</v>
      </c>
      <c r="J122" s="2">
        <v>2</v>
      </c>
      <c r="K122" s="2">
        <v>3</v>
      </c>
      <c r="L122" s="7">
        <v>0.392179062546958</v>
      </c>
      <c r="M122" s="7">
        <f>TIME(HOUR(StrohRanchRecreationData[[#This Row],[TimeOut]]),0,0)</f>
        <v>0.375</v>
      </c>
      <c r="N122" s="6">
        <f>ROUND(StrohRanchRecreationData[[#This Row],[TimeElapsed]],6)</f>
        <v>1.1263E-2</v>
      </c>
      <c r="O122" s="3">
        <f>StrohRanchRecreationData[[#This Row],[TimeOut]]-StrohRanchRecreationData[[#This Row],[TimeIn]]</f>
        <v>1.1263466545633372E-2</v>
      </c>
      <c r="P122" t="str">
        <f>IF(StrohRanchRecreationData[[#This Row],[Facility]]=Facilities!$A$2,SUM(StrohRanchRecreationData[[#This Row],[Members]:[Guests]]),"")</f>
        <v/>
      </c>
      <c r="Q122">
        <f>IF(StrohRanchRecreationData[[#This Row],[Facility]]=Facilities!$A$3,SUM(StrohRanchRecreationData[[#This Row],[Members]:[Guests]]),"")</f>
        <v>5</v>
      </c>
      <c r="R122" t="str">
        <f>IF(StrohRanchRecreationData[[#This Row],[Facility]]=Facilities!$A$4,SUM(StrohRanchRecreationData[[#This Row],[Members]:[Guests]]),"")</f>
        <v/>
      </c>
      <c r="S122" t="str">
        <f>IF(StrohRanchRecreationData[[#This Row],[Facility]]=Facilities!$A$5,SUM(StrohRanchRecreationData[[#This Row],[Members]:[Guests]]),"")</f>
        <v/>
      </c>
      <c r="T122" t="str">
        <f>IF(StrohRanchRecreationData[[#This Row],[Facility]]=Facilities!$A$6,SUM(StrohRanchRecreationData[[#This Row],[Members]:[Guests]]),"")</f>
        <v/>
      </c>
      <c r="U122" t="str">
        <f>IF(StrohRanchRecreationData[[#This Row],[Facility]]=Facilities!$A$7,SUM(StrohRanchRecreationData[[#This Row],[Members]:[Guests]]),"")</f>
        <v/>
      </c>
    </row>
    <row r="123" spans="1:21" x14ac:dyDescent="0.25">
      <c r="A123">
        <v>117</v>
      </c>
      <c r="B123" s="1">
        <v>45090</v>
      </c>
      <c r="C123" t="s">
        <v>63</v>
      </c>
      <c r="D123" t="s">
        <v>64</v>
      </c>
      <c r="E123" t="s">
        <v>59</v>
      </c>
      <c r="F123" s="7">
        <v>0.48581396483609773</v>
      </c>
      <c r="G123" s="7">
        <f>TIME(HOUR(StrohRanchRecreationData[[#This Row],[TimeIn]]),0,0)</f>
        <v>0.45833333333333331</v>
      </c>
      <c r="H123" s="8">
        <f>StrohRanchRecreationData[[#This Row],[Date]]+StrohRanchRecreationData[[#This Row],[TimeInBucket]]</f>
        <v>45090.458333333336</v>
      </c>
      <c r="I123" s="8" t="str">
        <f>_xlfn.XLOOKUP(StrohRanchRecreationData[[#This Row],[TimeInBucket]],TimeOfDay[TimeBuckets],TimeOfDay[TimeOfDayBuckets])</f>
        <v>Noon</v>
      </c>
      <c r="J123" s="2">
        <v>4</v>
      </c>
      <c r="K123" s="2">
        <v>2</v>
      </c>
      <c r="L123" s="7">
        <v>0.5326592895078085</v>
      </c>
      <c r="M123" s="7">
        <f>TIME(HOUR(StrohRanchRecreationData[[#This Row],[TimeOut]]),0,0)</f>
        <v>0.5</v>
      </c>
      <c r="N123" s="6">
        <f>ROUND(StrohRanchRecreationData[[#This Row],[TimeElapsed]],6)</f>
        <v>4.6844999999999998E-2</v>
      </c>
      <c r="O123" s="3">
        <f>StrohRanchRecreationData[[#This Row],[TimeOut]]-StrohRanchRecreationData[[#This Row],[TimeIn]]</f>
        <v>4.6845324671710764E-2</v>
      </c>
      <c r="P123" t="str">
        <f>IF(StrohRanchRecreationData[[#This Row],[Facility]]=Facilities!$A$2,SUM(StrohRanchRecreationData[[#This Row],[Members]:[Guests]]),"")</f>
        <v/>
      </c>
      <c r="Q123" t="str">
        <f>IF(StrohRanchRecreationData[[#This Row],[Facility]]=Facilities!$A$3,SUM(StrohRanchRecreationData[[#This Row],[Members]:[Guests]]),"")</f>
        <v/>
      </c>
      <c r="R123">
        <f>IF(StrohRanchRecreationData[[#This Row],[Facility]]=Facilities!$A$4,SUM(StrohRanchRecreationData[[#This Row],[Members]:[Guests]]),"")</f>
        <v>6</v>
      </c>
      <c r="S123" t="str">
        <f>IF(StrohRanchRecreationData[[#This Row],[Facility]]=Facilities!$A$5,SUM(StrohRanchRecreationData[[#This Row],[Members]:[Guests]]),"")</f>
        <v/>
      </c>
      <c r="T123" t="str">
        <f>IF(StrohRanchRecreationData[[#This Row],[Facility]]=Facilities!$A$6,SUM(StrohRanchRecreationData[[#This Row],[Members]:[Guests]]),"")</f>
        <v/>
      </c>
      <c r="U123" t="str">
        <f>IF(StrohRanchRecreationData[[#This Row],[Facility]]=Facilities!$A$7,SUM(StrohRanchRecreationData[[#This Row],[Members]:[Guests]]),"")</f>
        <v/>
      </c>
    </row>
    <row r="124" spans="1:21" x14ac:dyDescent="0.25">
      <c r="A124">
        <v>118</v>
      </c>
      <c r="B124" s="1">
        <v>45090</v>
      </c>
      <c r="C124" t="s">
        <v>63</v>
      </c>
      <c r="D124" t="s">
        <v>64</v>
      </c>
      <c r="E124" t="s">
        <v>57</v>
      </c>
      <c r="F124" s="7">
        <v>0.4293874810584814</v>
      </c>
      <c r="G124" s="7">
        <f>TIME(HOUR(StrohRanchRecreationData[[#This Row],[TimeIn]]),0,0)</f>
        <v>0.41666666666666669</v>
      </c>
      <c r="H124" s="8">
        <f>StrohRanchRecreationData[[#This Row],[Date]]+StrohRanchRecreationData[[#This Row],[TimeInBucket]]</f>
        <v>45090.416666666664</v>
      </c>
      <c r="I124" s="8" t="str">
        <f>_xlfn.XLOOKUP(StrohRanchRecreationData[[#This Row],[TimeInBucket]],TimeOfDay[TimeBuckets],TimeOfDay[TimeOfDayBuckets])</f>
        <v>Morning</v>
      </c>
      <c r="J124" s="2">
        <v>4</v>
      </c>
      <c r="K124" s="2">
        <v>2</v>
      </c>
      <c r="L124" s="7">
        <v>0.44106348459504591</v>
      </c>
      <c r="M124" s="7">
        <f>TIME(HOUR(StrohRanchRecreationData[[#This Row],[TimeOut]]),0,0)</f>
        <v>0.41666666666666669</v>
      </c>
      <c r="N124" s="6">
        <f>ROUND(StrohRanchRecreationData[[#This Row],[TimeElapsed]],6)</f>
        <v>1.1676000000000001E-2</v>
      </c>
      <c r="O124" s="3">
        <f>StrohRanchRecreationData[[#This Row],[TimeOut]]-StrohRanchRecreationData[[#This Row],[TimeIn]]</f>
        <v>1.1676003536564505E-2</v>
      </c>
      <c r="P124">
        <f>IF(StrohRanchRecreationData[[#This Row],[Facility]]=Facilities!$A$2,SUM(StrohRanchRecreationData[[#This Row],[Members]:[Guests]]),"")</f>
        <v>6</v>
      </c>
      <c r="Q124" t="str">
        <f>IF(StrohRanchRecreationData[[#This Row],[Facility]]=Facilities!$A$3,SUM(StrohRanchRecreationData[[#This Row],[Members]:[Guests]]),"")</f>
        <v/>
      </c>
      <c r="R124" t="str">
        <f>IF(StrohRanchRecreationData[[#This Row],[Facility]]=Facilities!$A$4,SUM(StrohRanchRecreationData[[#This Row],[Members]:[Guests]]),"")</f>
        <v/>
      </c>
      <c r="S124" t="str">
        <f>IF(StrohRanchRecreationData[[#This Row],[Facility]]=Facilities!$A$5,SUM(StrohRanchRecreationData[[#This Row],[Members]:[Guests]]),"")</f>
        <v/>
      </c>
      <c r="T124" t="str">
        <f>IF(StrohRanchRecreationData[[#This Row],[Facility]]=Facilities!$A$6,SUM(StrohRanchRecreationData[[#This Row],[Members]:[Guests]]),"")</f>
        <v/>
      </c>
      <c r="U124" t="str">
        <f>IF(StrohRanchRecreationData[[#This Row],[Facility]]=Facilities!$A$7,SUM(StrohRanchRecreationData[[#This Row],[Members]:[Guests]]),"")</f>
        <v/>
      </c>
    </row>
    <row r="125" spans="1:21" x14ac:dyDescent="0.25">
      <c r="A125">
        <v>119</v>
      </c>
      <c r="B125" s="1">
        <v>45090</v>
      </c>
      <c r="C125" t="s">
        <v>63</v>
      </c>
      <c r="D125" t="s">
        <v>64</v>
      </c>
      <c r="E125" t="s">
        <v>59</v>
      </c>
      <c r="F125" s="7">
        <v>0.44195678613231437</v>
      </c>
      <c r="G125" s="7">
        <f>TIME(HOUR(StrohRanchRecreationData[[#This Row],[TimeIn]]),0,0)</f>
        <v>0.41666666666666669</v>
      </c>
      <c r="H125" s="8">
        <f>StrohRanchRecreationData[[#This Row],[Date]]+StrohRanchRecreationData[[#This Row],[TimeInBucket]]</f>
        <v>45090.416666666664</v>
      </c>
      <c r="I125" s="8" t="str">
        <f>_xlfn.XLOOKUP(StrohRanchRecreationData[[#This Row],[TimeInBucket]],TimeOfDay[TimeBuckets],TimeOfDay[TimeOfDayBuckets])</f>
        <v>Morning</v>
      </c>
      <c r="J125" s="2">
        <v>1</v>
      </c>
      <c r="K125" s="2">
        <v>2</v>
      </c>
      <c r="L125" s="7">
        <v>0.49361216184010387</v>
      </c>
      <c r="M125" s="7">
        <f>TIME(HOUR(StrohRanchRecreationData[[#This Row],[TimeOut]]),0,0)</f>
        <v>0.45833333333333331</v>
      </c>
      <c r="N125" s="6">
        <f>ROUND(StrohRanchRecreationData[[#This Row],[TimeElapsed]],6)</f>
        <v>5.1655E-2</v>
      </c>
      <c r="O125" s="3">
        <f>StrohRanchRecreationData[[#This Row],[TimeOut]]-StrohRanchRecreationData[[#This Row],[TimeIn]]</f>
        <v>5.1655375707789497E-2</v>
      </c>
      <c r="P125" t="str">
        <f>IF(StrohRanchRecreationData[[#This Row],[Facility]]=Facilities!$A$2,SUM(StrohRanchRecreationData[[#This Row],[Members]:[Guests]]),"")</f>
        <v/>
      </c>
      <c r="Q125" t="str">
        <f>IF(StrohRanchRecreationData[[#This Row],[Facility]]=Facilities!$A$3,SUM(StrohRanchRecreationData[[#This Row],[Members]:[Guests]]),"")</f>
        <v/>
      </c>
      <c r="R125">
        <f>IF(StrohRanchRecreationData[[#This Row],[Facility]]=Facilities!$A$4,SUM(StrohRanchRecreationData[[#This Row],[Members]:[Guests]]),"")</f>
        <v>3</v>
      </c>
      <c r="S125" t="str">
        <f>IF(StrohRanchRecreationData[[#This Row],[Facility]]=Facilities!$A$5,SUM(StrohRanchRecreationData[[#This Row],[Members]:[Guests]]),"")</f>
        <v/>
      </c>
      <c r="T125" t="str">
        <f>IF(StrohRanchRecreationData[[#This Row],[Facility]]=Facilities!$A$6,SUM(StrohRanchRecreationData[[#This Row],[Members]:[Guests]]),"")</f>
        <v/>
      </c>
      <c r="U125" t="str">
        <f>IF(StrohRanchRecreationData[[#This Row],[Facility]]=Facilities!$A$7,SUM(StrohRanchRecreationData[[#This Row],[Members]:[Guests]]),"")</f>
        <v/>
      </c>
    </row>
    <row r="126" spans="1:21" x14ac:dyDescent="0.25">
      <c r="A126">
        <v>120</v>
      </c>
      <c r="B126" s="1">
        <v>45090</v>
      </c>
      <c r="C126" t="s">
        <v>63</v>
      </c>
      <c r="D126" t="s">
        <v>64</v>
      </c>
      <c r="E126" t="s">
        <v>62</v>
      </c>
      <c r="F126" s="7">
        <v>0.375</v>
      </c>
      <c r="G126" s="7">
        <f>TIME(HOUR(StrohRanchRecreationData[[#This Row],[TimeIn]]),0,0)</f>
        <v>0.375</v>
      </c>
      <c r="H126" s="8">
        <f>StrohRanchRecreationData[[#This Row],[Date]]+StrohRanchRecreationData[[#This Row],[TimeInBucket]]</f>
        <v>45090.375</v>
      </c>
      <c r="I126" s="8" t="str">
        <f>_xlfn.XLOOKUP(StrohRanchRecreationData[[#This Row],[TimeInBucket]],TimeOfDay[TimeBuckets],TimeOfDay[TimeOfDayBuckets])</f>
        <v>Morning</v>
      </c>
      <c r="J126" s="2">
        <v>4</v>
      </c>
      <c r="K126" s="2">
        <v>3</v>
      </c>
      <c r="L126" s="7">
        <v>0.41666666666666669</v>
      </c>
      <c r="M126" s="7">
        <f>TIME(HOUR(StrohRanchRecreationData[[#This Row],[TimeOut]]),0,0)</f>
        <v>0.41666666666666669</v>
      </c>
      <c r="N126" s="6">
        <f>ROUND(StrohRanchRecreationData[[#This Row],[TimeElapsed]],6)</f>
        <v>4.1667000000000003E-2</v>
      </c>
      <c r="O126" s="3">
        <f>StrohRanchRecreationData[[#This Row],[TimeOut]]-StrohRanchRecreationData[[#This Row],[TimeIn]]</f>
        <v>4.1666666666666685E-2</v>
      </c>
      <c r="P126" t="str">
        <f>IF(StrohRanchRecreationData[[#This Row],[Facility]]=Facilities!$A$2,SUM(StrohRanchRecreationData[[#This Row],[Members]:[Guests]]),"")</f>
        <v/>
      </c>
      <c r="Q126" t="str">
        <f>IF(StrohRanchRecreationData[[#This Row],[Facility]]=Facilities!$A$3,SUM(StrohRanchRecreationData[[#This Row],[Members]:[Guests]]),"")</f>
        <v/>
      </c>
      <c r="R126" t="str">
        <f>IF(StrohRanchRecreationData[[#This Row],[Facility]]=Facilities!$A$4,SUM(StrohRanchRecreationData[[#This Row],[Members]:[Guests]]),"")</f>
        <v/>
      </c>
      <c r="S126" t="str">
        <f>IF(StrohRanchRecreationData[[#This Row],[Facility]]=Facilities!$A$5,SUM(StrohRanchRecreationData[[#This Row],[Members]:[Guests]]),"")</f>
        <v/>
      </c>
      <c r="T126" t="str">
        <f>IF(StrohRanchRecreationData[[#This Row],[Facility]]=Facilities!$A$6,SUM(StrohRanchRecreationData[[#This Row],[Members]:[Guests]]),"")</f>
        <v/>
      </c>
      <c r="U126">
        <f>IF(StrohRanchRecreationData[[#This Row],[Facility]]=Facilities!$A$7,SUM(StrohRanchRecreationData[[#This Row],[Members]:[Guests]]),"")</f>
        <v>7</v>
      </c>
    </row>
    <row r="127" spans="1:21" x14ac:dyDescent="0.25">
      <c r="A127">
        <v>121</v>
      </c>
      <c r="B127" s="1">
        <v>45090</v>
      </c>
      <c r="C127" t="s">
        <v>63</v>
      </c>
      <c r="D127" t="s">
        <v>64</v>
      </c>
      <c r="E127" t="s">
        <v>59</v>
      </c>
      <c r="F127" s="7">
        <v>0.38443458233842026</v>
      </c>
      <c r="G127" s="7">
        <f>TIME(HOUR(StrohRanchRecreationData[[#This Row],[TimeIn]]),0,0)</f>
        <v>0.375</v>
      </c>
      <c r="H127" s="8">
        <f>StrohRanchRecreationData[[#This Row],[Date]]+StrohRanchRecreationData[[#This Row],[TimeInBucket]]</f>
        <v>45090.375</v>
      </c>
      <c r="I127" s="8" t="str">
        <f>_xlfn.XLOOKUP(StrohRanchRecreationData[[#This Row],[TimeInBucket]],TimeOfDay[TimeBuckets],TimeOfDay[TimeOfDayBuckets])</f>
        <v>Morning</v>
      </c>
      <c r="J127" s="2">
        <v>1</v>
      </c>
      <c r="K127" s="2">
        <v>0</v>
      </c>
      <c r="L127" s="7">
        <v>0.46753778886040054</v>
      </c>
      <c r="M127" s="7">
        <f>TIME(HOUR(StrohRanchRecreationData[[#This Row],[TimeOut]]),0,0)</f>
        <v>0.45833333333333331</v>
      </c>
      <c r="N127" s="6">
        <f>ROUND(StrohRanchRecreationData[[#This Row],[TimeElapsed]],6)</f>
        <v>8.3102999999999996E-2</v>
      </c>
      <c r="O127" s="3">
        <f>StrohRanchRecreationData[[#This Row],[TimeOut]]-StrohRanchRecreationData[[#This Row],[TimeIn]]</f>
        <v>8.3103206521980277E-2</v>
      </c>
      <c r="P127" t="str">
        <f>IF(StrohRanchRecreationData[[#This Row],[Facility]]=Facilities!$A$2,SUM(StrohRanchRecreationData[[#This Row],[Members]:[Guests]]),"")</f>
        <v/>
      </c>
      <c r="Q127" t="str">
        <f>IF(StrohRanchRecreationData[[#This Row],[Facility]]=Facilities!$A$3,SUM(StrohRanchRecreationData[[#This Row],[Members]:[Guests]]),"")</f>
        <v/>
      </c>
      <c r="R127">
        <f>IF(StrohRanchRecreationData[[#This Row],[Facility]]=Facilities!$A$4,SUM(StrohRanchRecreationData[[#This Row],[Members]:[Guests]]),"")</f>
        <v>1</v>
      </c>
      <c r="S127" t="str">
        <f>IF(StrohRanchRecreationData[[#This Row],[Facility]]=Facilities!$A$5,SUM(StrohRanchRecreationData[[#This Row],[Members]:[Guests]]),"")</f>
        <v/>
      </c>
      <c r="T127" t="str">
        <f>IF(StrohRanchRecreationData[[#This Row],[Facility]]=Facilities!$A$6,SUM(StrohRanchRecreationData[[#This Row],[Members]:[Guests]]),"")</f>
        <v/>
      </c>
      <c r="U127" t="str">
        <f>IF(StrohRanchRecreationData[[#This Row],[Facility]]=Facilities!$A$7,SUM(StrohRanchRecreationData[[#This Row],[Members]:[Guests]]),"")</f>
        <v/>
      </c>
    </row>
    <row r="128" spans="1:21" x14ac:dyDescent="0.25">
      <c r="A128">
        <v>122</v>
      </c>
      <c r="B128" s="1">
        <v>45090</v>
      </c>
      <c r="C128" t="s">
        <v>63</v>
      </c>
      <c r="D128" t="s">
        <v>64</v>
      </c>
      <c r="E128" t="s">
        <v>62</v>
      </c>
      <c r="F128" s="7">
        <v>0.375</v>
      </c>
      <c r="G128" s="7">
        <f>TIME(HOUR(StrohRanchRecreationData[[#This Row],[TimeIn]]),0,0)</f>
        <v>0.375</v>
      </c>
      <c r="H128" s="8">
        <f>StrohRanchRecreationData[[#This Row],[Date]]+StrohRanchRecreationData[[#This Row],[TimeInBucket]]</f>
        <v>45090.375</v>
      </c>
      <c r="I128" s="8" t="str">
        <f>_xlfn.XLOOKUP(StrohRanchRecreationData[[#This Row],[TimeInBucket]],TimeOfDay[TimeBuckets],TimeOfDay[TimeOfDayBuckets])</f>
        <v>Morning</v>
      </c>
      <c r="J128" s="2">
        <v>2</v>
      </c>
      <c r="K128" s="2">
        <v>3</v>
      </c>
      <c r="L128" s="7">
        <v>0.41666666666666669</v>
      </c>
      <c r="M128" s="7">
        <f>TIME(HOUR(StrohRanchRecreationData[[#This Row],[TimeOut]]),0,0)</f>
        <v>0.41666666666666669</v>
      </c>
      <c r="N128" s="6">
        <f>ROUND(StrohRanchRecreationData[[#This Row],[TimeElapsed]],6)</f>
        <v>4.1667000000000003E-2</v>
      </c>
      <c r="O128" s="3">
        <f>StrohRanchRecreationData[[#This Row],[TimeOut]]-StrohRanchRecreationData[[#This Row],[TimeIn]]</f>
        <v>4.1666666666666685E-2</v>
      </c>
      <c r="P128" t="str">
        <f>IF(StrohRanchRecreationData[[#This Row],[Facility]]=Facilities!$A$2,SUM(StrohRanchRecreationData[[#This Row],[Members]:[Guests]]),"")</f>
        <v/>
      </c>
      <c r="Q128" t="str">
        <f>IF(StrohRanchRecreationData[[#This Row],[Facility]]=Facilities!$A$3,SUM(StrohRanchRecreationData[[#This Row],[Members]:[Guests]]),"")</f>
        <v/>
      </c>
      <c r="R128" t="str">
        <f>IF(StrohRanchRecreationData[[#This Row],[Facility]]=Facilities!$A$4,SUM(StrohRanchRecreationData[[#This Row],[Members]:[Guests]]),"")</f>
        <v/>
      </c>
      <c r="S128" t="str">
        <f>IF(StrohRanchRecreationData[[#This Row],[Facility]]=Facilities!$A$5,SUM(StrohRanchRecreationData[[#This Row],[Members]:[Guests]]),"")</f>
        <v/>
      </c>
      <c r="T128" t="str">
        <f>IF(StrohRanchRecreationData[[#This Row],[Facility]]=Facilities!$A$6,SUM(StrohRanchRecreationData[[#This Row],[Members]:[Guests]]),"")</f>
        <v/>
      </c>
      <c r="U128">
        <f>IF(StrohRanchRecreationData[[#This Row],[Facility]]=Facilities!$A$7,SUM(StrohRanchRecreationData[[#This Row],[Members]:[Guests]]),"")</f>
        <v>5</v>
      </c>
    </row>
    <row r="129" spans="1:21" x14ac:dyDescent="0.25">
      <c r="A129">
        <v>123</v>
      </c>
      <c r="B129" s="1">
        <v>45090</v>
      </c>
      <c r="C129" t="s">
        <v>63</v>
      </c>
      <c r="D129" t="s">
        <v>64</v>
      </c>
      <c r="E129" t="s">
        <v>57</v>
      </c>
      <c r="F129" s="7">
        <v>0.48925087400004547</v>
      </c>
      <c r="G129" s="7">
        <f>TIME(HOUR(StrohRanchRecreationData[[#This Row],[TimeIn]]),0,0)</f>
        <v>0.45833333333333331</v>
      </c>
      <c r="H129" s="8">
        <f>StrohRanchRecreationData[[#This Row],[Date]]+StrohRanchRecreationData[[#This Row],[TimeInBucket]]</f>
        <v>45090.458333333336</v>
      </c>
      <c r="I129" s="8" t="str">
        <f>_xlfn.XLOOKUP(StrohRanchRecreationData[[#This Row],[TimeInBucket]],TimeOfDay[TimeBuckets],TimeOfDay[TimeOfDayBuckets])</f>
        <v>Noon</v>
      </c>
      <c r="J129" s="2">
        <v>2</v>
      </c>
      <c r="K129" s="2">
        <v>2</v>
      </c>
      <c r="L129" s="7">
        <v>0.5000985466925959</v>
      </c>
      <c r="M129" s="7">
        <f>TIME(HOUR(StrohRanchRecreationData[[#This Row],[TimeOut]]),0,0)</f>
        <v>0.5</v>
      </c>
      <c r="N129" s="6">
        <f>ROUND(StrohRanchRecreationData[[#This Row],[TimeElapsed]],6)</f>
        <v>1.0848E-2</v>
      </c>
      <c r="O129" s="3">
        <f>StrohRanchRecreationData[[#This Row],[TimeOut]]-StrohRanchRecreationData[[#This Row],[TimeIn]]</f>
        <v>1.0847672692550436E-2</v>
      </c>
      <c r="P129">
        <f>IF(StrohRanchRecreationData[[#This Row],[Facility]]=Facilities!$A$2,SUM(StrohRanchRecreationData[[#This Row],[Members]:[Guests]]),"")</f>
        <v>4</v>
      </c>
      <c r="Q129" t="str">
        <f>IF(StrohRanchRecreationData[[#This Row],[Facility]]=Facilities!$A$3,SUM(StrohRanchRecreationData[[#This Row],[Members]:[Guests]]),"")</f>
        <v/>
      </c>
      <c r="R129" t="str">
        <f>IF(StrohRanchRecreationData[[#This Row],[Facility]]=Facilities!$A$4,SUM(StrohRanchRecreationData[[#This Row],[Members]:[Guests]]),"")</f>
        <v/>
      </c>
      <c r="S129" t="str">
        <f>IF(StrohRanchRecreationData[[#This Row],[Facility]]=Facilities!$A$5,SUM(StrohRanchRecreationData[[#This Row],[Members]:[Guests]]),"")</f>
        <v/>
      </c>
      <c r="T129" t="str">
        <f>IF(StrohRanchRecreationData[[#This Row],[Facility]]=Facilities!$A$6,SUM(StrohRanchRecreationData[[#This Row],[Members]:[Guests]]),"")</f>
        <v/>
      </c>
      <c r="U129" t="str">
        <f>IF(StrohRanchRecreationData[[#This Row],[Facility]]=Facilities!$A$7,SUM(StrohRanchRecreationData[[#This Row],[Members]:[Guests]]),"")</f>
        <v/>
      </c>
    </row>
    <row r="130" spans="1:21" x14ac:dyDescent="0.25">
      <c r="A130">
        <v>124</v>
      </c>
      <c r="B130" s="1">
        <v>45090</v>
      </c>
      <c r="C130" t="s">
        <v>63</v>
      </c>
      <c r="D130" t="s">
        <v>64</v>
      </c>
      <c r="E130" t="s">
        <v>61</v>
      </c>
      <c r="F130" s="7">
        <v>0.40351369756853683</v>
      </c>
      <c r="G130" s="7">
        <f>TIME(HOUR(StrohRanchRecreationData[[#This Row],[TimeIn]]),0,0)</f>
        <v>0.375</v>
      </c>
      <c r="H130" s="8">
        <f>StrohRanchRecreationData[[#This Row],[Date]]+StrohRanchRecreationData[[#This Row],[TimeInBucket]]</f>
        <v>45090.375</v>
      </c>
      <c r="I130" s="8" t="str">
        <f>_xlfn.XLOOKUP(StrohRanchRecreationData[[#This Row],[TimeInBucket]],TimeOfDay[TimeBuckets],TimeOfDay[TimeOfDayBuckets])</f>
        <v>Morning</v>
      </c>
      <c r="J130" s="2">
        <v>1</v>
      </c>
      <c r="K130" s="2">
        <v>0</v>
      </c>
      <c r="L130" s="7">
        <v>0.45616410586204731</v>
      </c>
      <c r="M130" s="7">
        <f>TIME(HOUR(StrohRanchRecreationData[[#This Row],[TimeOut]]),0,0)</f>
        <v>0.41666666666666669</v>
      </c>
      <c r="N130" s="6">
        <f>ROUND(StrohRanchRecreationData[[#This Row],[TimeElapsed]],6)</f>
        <v>5.2650000000000002E-2</v>
      </c>
      <c r="O130" s="3">
        <f>StrohRanchRecreationData[[#This Row],[TimeOut]]-StrohRanchRecreationData[[#This Row],[TimeIn]]</f>
        <v>5.2650408293510476E-2</v>
      </c>
      <c r="P130" t="str">
        <f>IF(StrohRanchRecreationData[[#This Row],[Facility]]=Facilities!$A$2,SUM(StrohRanchRecreationData[[#This Row],[Members]:[Guests]]),"")</f>
        <v/>
      </c>
      <c r="Q130" t="str">
        <f>IF(StrohRanchRecreationData[[#This Row],[Facility]]=Facilities!$A$3,SUM(StrohRanchRecreationData[[#This Row],[Members]:[Guests]]),"")</f>
        <v/>
      </c>
      <c r="R130" t="str">
        <f>IF(StrohRanchRecreationData[[#This Row],[Facility]]=Facilities!$A$4,SUM(StrohRanchRecreationData[[#This Row],[Members]:[Guests]]),"")</f>
        <v/>
      </c>
      <c r="S130" t="str">
        <f>IF(StrohRanchRecreationData[[#This Row],[Facility]]=Facilities!$A$5,SUM(StrohRanchRecreationData[[#This Row],[Members]:[Guests]]),"")</f>
        <v/>
      </c>
      <c r="T130">
        <f>IF(StrohRanchRecreationData[[#This Row],[Facility]]=Facilities!$A$6,SUM(StrohRanchRecreationData[[#This Row],[Members]:[Guests]]),"")</f>
        <v>1</v>
      </c>
      <c r="U130" t="str">
        <f>IF(StrohRanchRecreationData[[#This Row],[Facility]]=Facilities!$A$7,SUM(StrohRanchRecreationData[[#This Row],[Members]:[Guests]]),"")</f>
        <v/>
      </c>
    </row>
    <row r="131" spans="1:21" x14ac:dyDescent="0.25">
      <c r="A131">
        <v>125</v>
      </c>
      <c r="B131" s="1">
        <v>45090</v>
      </c>
      <c r="C131" t="s">
        <v>63</v>
      </c>
      <c r="D131" t="s">
        <v>64</v>
      </c>
      <c r="E131" t="s">
        <v>62</v>
      </c>
      <c r="F131" s="7">
        <v>0.375</v>
      </c>
      <c r="G131" s="7">
        <f>TIME(HOUR(StrohRanchRecreationData[[#This Row],[TimeIn]]),0,0)</f>
        <v>0.375</v>
      </c>
      <c r="H131" s="8">
        <f>StrohRanchRecreationData[[#This Row],[Date]]+StrohRanchRecreationData[[#This Row],[TimeInBucket]]</f>
        <v>45090.375</v>
      </c>
      <c r="I131" s="8" t="str">
        <f>_xlfn.XLOOKUP(StrohRanchRecreationData[[#This Row],[TimeInBucket]],TimeOfDay[TimeBuckets],TimeOfDay[TimeOfDayBuckets])</f>
        <v>Morning</v>
      </c>
      <c r="J131" s="2">
        <v>3</v>
      </c>
      <c r="K131" s="2">
        <v>3</v>
      </c>
      <c r="L131" s="7">
        <v>0.41666666666666669</v>
      </c>
      <c r="M131" s="7">
        <f>TIME(HOUR(StrohRanchRecreationData[[#This Row],[TimeOut]]),0,0)</f>
        <v>0.41666666666666669</v>
      </c>
      <c r="N131" s="6">
        <f>ROUND(StrohRanchRecreationData[[#This Row],[TimeElapsed]],6)</f>
        <v>4.1667000000000003E-2</v>
      </c>
      <c r="O131" s="3">
        <f>StrohRanchRecreationData[[#This Row],[TimeOut]]-StrohRanchRecreationData[[#This Row],[TimeIn]]</f>
        <v>4.1666666666666685E-2</v>
      </c>
      <c r="P131" t="str">
        <f>IF(StrohRanchRecreationData[[#This Row],[Facility]]=Facilities!$A$2,SUM(StrohRanchRecreationData[[#This Row],[Members]:[Guests]]),"")</f>
        <v/>
      </c>
      <c r="Q131" t="str">
        <f>IF(StrohRanchRecreationData[[#This Row],[Facility]]=Facilities!$A$3,SUM(StrohRanchRecreationData[[#This Row],[Members]:[Guests]]),"")</f>
        <v/>
      </c>
      <c r="R131" t="str">
        <f>IF(StrohRanchRecreationData[[#This Row],[Facility]]=Facilities!$A$4,SUM(StrohRanchRecreationData[[#This Row],[Members]:[Guests]]),"")</f>
        <v/>
      </c>
      <c r="S131" t="str">
        <f>IF(StrohRanchRecreationData[[#This Row],[Facility]]=Facilities!$A$5,SUM(StrohRanchRecreationData[[#This Row],[Members]:[Guests]]),"")</f>
        <v/>
      </c>
      <c r="T131" t="str">
        <f>IF(StrohRanchRecreationData[[#This Row],[Facility]]=Facilities!$A$6,SUM(StrohRanchRecreationData[[#This Row],[Members]:[Guests]]),"")</f>
        <v/>
      </c>
      <c r="U131">
        <f>IF(StrohRanchRecreationData[[#This Row],[Facility]]=Facilities!$A$7,SUM(StrohRanchRecreationData[[#This Row],[Members]:[Guests]]),"")</f>
        <v>6</v>
      </c>
    </row>
    <row r="132" spans="1:21" x14ac:dyDescent="0.25">
      <c r="A132">
        <v>126</v>
      </c>
      <c r="B132" s="1">
        <v>45090</v>
      </c>
      <c r="C132" t="s">
        <v>63</v>
      </c>
      <c r="D132" t="s">
        <v>64</v>
      </c>
      <c r="E132" t="s">
        <v>62</v>
      </c>
      <c r="F132" s="7">
        <v>0.41666666666666669</v>
      </c>
      <c r="G132" s="7">
        <f>TIME(HOUR(StrohRanchRecreationData[[#This Row],[TimeIn]]),0,0)</f>
        <v>0.41666666666666669</v>
      </c>
      <c r="H132" s="8">
        <f>StrohRanchRecreationData[[#This Row],[Date]]+StrohRanchRecreationData[[#This Row],[TimeInBucket]]</f>
        <v>45090.416666666664</v>
      </c>
      <c r="I132" s="8" t="str">
        <f>_xlfn.XLOOKUP(StrohRanchRecreationData[[#This Row],[TimeInBucket]],TimeOfDay[TimeBuckets],TimeOfDay[TimeOfDayBuckets])</f>
        <v>Morning</v>
      </c>
      <c r="J132" s="2">
        <v>4</v>
      </c>
      <c r="K132" s="2">
        <v>3</v>
      </c>
      <c r="L132" s="7">
        <v>0.45833333333333331</v>
      </c>
      <c r="M132" s="7">
        <f>TIME(HOUR(StrohRanchRecreationData[[#This Row],[TimeOut]]),0,0)</f>
        <v>0.45833333333333331</v>
      </c>
      <c r="N132" s="6">
        <f>ROUND(StrohRanchRecreationData[[#This Row],[TimeElapsed]],6)</f>
        <v>4.1667000000000003E-2</v>
      </c>
      <c r="O132" s="3">
        <f>StrohRanchRecreationData[[#This Row],[TimeOut]]-StrohRanchRecreationData[[#This Row],[TimeIn]]</f>
        <v>4.166666666666663E-2</v>
      </c>
      <c r="P132" t="str">
        <f>IF(StrohRanchRecreationData[[#This Row],[Facility]]=Facilities!$A$2,SUM(StrohRanchRecreationData[[#This Row],[Members]:[Guests]]),"")</f>
        <v/>
      </c>
      <c r="Q132" t="str">
        <f>IF(StrohRanchRecreationData[[#This Row],[Facility]]=Facilities!$A$3,SUM(StrohRanchRecreationData[[#This Row],[Members]:[Guests]]),"")</f>
        <v/>
      </c>
      <c r="R132" t="str">
        <f>IF(StrohRanchRecreationData[[#This Row],[Facility]]=Facilities!$A$4,SUM(StrohRanchRecreationData[[#This Row],[Members]:[Guests]]),"")</f>
        <v/>
      </c>
      <c r="S132" t="str">
        <f>IF(StrohRanchRecreationData[[#This Row],[Facility]]=Facilities!$A$5,SUM(StrohRanchRecreationData[[#This Row],[Members]:[Guests]]),"")</f>
        <v/>
      </c>
      <c r="T132" t="str">
        <f>IF(StrohRanchRecreationData[[#This Row],[Facility]]=Facilities!$A$6,SUM(StrohRanchRecreationData[[#This Row],[Members]:[Guests]]),"")</f>
        <v/>
      </c>
      <c r="U132">
        <f>IF(StrohRanchRecreationData[[#This Row],[Facility]]=Facilities!$A$7,SUM(StrohRanchRecreationData[[#This Row],[Members]:[Guests]]),"")</f>
        <v>7</v>
      </c>
    </row>
    <row r="133" spans="1:21" x14ac:dyDescent="0.25">
      <c r="A133">
        <v>127</v>
      </c>
      <c r="B133" s="1">
        <v>45090</v>
      </c>
      <c r="C133" t="s">
        <v>63</v>
      </c>
      <c r="D133" t="s">
        <v>64</v>
      </c>
      <c r="E133" t="s">
        <v>58</v>
      </c>
      <c r="F133" s="7">
        <v>0.38065750008038346</v>
      </c>
      <c r="G133" s="7">
        <f>TIME(HOUR(StrohRanchRecreationData[[#This Row],[TimeIn]]),0,0)</f>
        <v>0.375</v>
      </c>
      <c r="H133" s="8">
        <f>StrohRanchRecreationData[[#This Row],[Date]]+StrohRanchRecreationData[[#This Row],[TimeInBucket]]</f>
        <v>45090.375</v>
      </c>
      <c r="I133" s="8" t="str">
        <f>_xlfn.XLOOKUP(StrohRanchRecreationData[[#This Row],[TimeInBucket]],TimeOfDay[TimeBuckets],TimeOfDay[TimeOfDayBuckets])</f>
        <v>Morning</v>
      </c>
      <c r="J133" s="2">
        <v>3</v>
      </c>
      <c r="K133" s="2">
        <v>2</v>
      </c>
      <c r="L133" s="7">
        <v>0.38713445995094337</v>
      </c>
      <c r="M133" s="7">
        <f>TIME(HOUR(StrohRanchRecreationData[[#This Row],[TimeOut]]),0,0)</f>
        <v>0.375</v>
      </c>
      <c r="N133" s="6">
        <f>ROUND(StrohRanchRecreationData[[#This Row],[TimeElapsed]],6)</f>
        <v>6.4770000000000001E-3</v>
      </c>
      <c r="O133" s="3">
        <f>StrohRanchRecreationData[[#This Row],[TimeOut]]-StrohRanchRecreationData[[#This Row],[TimeIn]]</f>
        <v>6.4769598705599063E-3</v>
      </c>
      <c r="P133" t="str">
        <f>IF(StrohRanchRecreationData[[#This Row],[Facility]]=Facilities!$A$2,SUM(StrohRanchRecreationData[[#This Row],[Members]:[Guests]]),"")</f>
        <v/>
      </c>
      <c r="Q133">
        <f>IF(StrohRanchRecreationData[[#This Row],[Facility]]=Facilities!$A$3,SUM(StrohRanchRecreationData[[#This Row],[Members]:[Guests]]),"")</f>
        <v>5</v>
      </c>
      <c r="R133" t="str">
        <f>IF(StrohRanchRecreationData[[#This Row],[Facility]]=Facilities!$A$4,SUM(StrohRanchRecreationData[[#This Row],[Members]:[Guests]]),"")</f>
        <v/>
      </c>
      <c r="S133" t="str">
        <f>IF(StrohRanchRecreationData[[#This Row],[Facility]]=Facilities!$A$5,SUM(StrohRanchRecreationData[[#This Row],[Members]:[Guests]]),"")</f>
        <v/>
      </c>
      <c r="T133" t="str">
        <f>IF(StrohRanchRecreationData[[#This Row],[Facility]]=Facilities!$A$6,SUM(StrohRanchRecreationData[[#This Row],[Members]:[Guests]]),"")</f>
        <v/>
      </c>
      <c r="U133" t="str">
        <f>IF(StrohRanchRecreationData[[#This Row],[Facility]]=Facilities!$A$7,SUM(StrohRanchRecreationData[[#This Row],[Members]:[Guests]]),"")</f>
        <v/>
      </c>
    </row>
    <row r="134" spans="1:21" x14ac:dyDescent="0.25">
      <c r="A134">
        <v>128</v>
      </c>
      <c r="B134" s="1">
        <v>45090</v>
      </c>
      <c r="C134" t="s">
        <v>63</v>
      </c>
      <c r="D134" t="s">
        <v>64</v>
      </c>
      <c r="E134" t="s">
        <v>61</v>
      </c>
      <c r="F134" s="7">
        <v>0.50705168912808529</v>
      </c>
      <c r="G134" s="7">
        <f>TIME(HOUR(StrohRanchRecreationData[[#This Row],[TimeIn]]),0,0)</f>
        <v>0.5</v>
      </c>
      <c r="H134" s="8">
        <f>StrohRanchRecreationData[[#This Row],[Date]]+StrohRanchRecreationData[[#This Row],[TimeInBucket]]</f>
        <v>45090.5</v>
      </c>
      <c r="I134" s="8" t="str">
        <f>_xlfn.XLOOKUP(StrohRanchRecreationData[[#This Row],[TimeInBucket]],TimeOfDay[TimeBuckets],TimeOfDay[TimeOfDayBuckets])</f>
        <v>Noon</v>
      </c>
      <c r="J134" s="2">
        <v>1</v>
      </c>
      <c r="K134" s="2">
        <v>0</v>
      </c>
      <c r="L134" s="7">
        <v>0.54570467114747712</v>
      </c>
      <c r="M134" s="7">
        <f>TIME(HOUR(StrohRanchRecreationData[[#This Row],[TimeOut]]),0,0)</f>
        <v>0.54166666666666663</v>
      </c>
      <c r="N134" s="6">
        <f>ROUND(StrohRanchRecreationData[[#This Row],[TimeElapsed]],6)</f>
        <v>3.8653E-2</v>
      </c>
      <c r="O134" s="3">
        <f>StrohRanchRecreationData[[#This Row],[TimeOut]]-StrohRanchRecreationData[[#This Row],[TimeIn]]</f>
        <v>3.8652982019391824E-2</v>
      </c>
      <c r="P134" t="str">
        <f>IF(StrohRanchRecreationData[[#This Row],[Facility]]=Facilities!$A$2,SUM(StrohRanchRecreationData[[#This Row],[Members]:[Guests]]),"")</f>
        <v/>
      </c>
      <c r="Q134" t="str">
        <f>IF(StrohRanchRecreationData[[#This Row],[Facility]]=Facilities!$A$3,SUM(StrohRanchRecreationData[[#This Row],[Members]:[Guests]]),"")</f>
        <v/>
      </c>
      <c r="R134" t="str">
        <f>IF(StrohRanchRecreationData[[#This Row],[Facility]]=Facilities!$A$4,SUM(StrohRanchRecreationData[[#This Row],[Members]:[Guests]]),"")</f>
        <v/>
      </c>
      <c r="S134" t="str">
        <f>IF(StrohRanchRecreationData[[#This Row],[Facility]]=Facilities!$A$5,SUM(StrohRanchRecreationData[[#This Row],[Members]:[Guests]]),"")</f>
        <v/>
      </c>
      <c r="T134">
        <f>IF(StrohRanchRecreationData[[#This Row],[Facility]]=Facilities!$A$6,SUM(StrohRanchRecreationData[[#This Row],[Members]:[Guests]]),"")</f>
        <v>1</v>
      </c>
      <c r="U134" t="str">
        <f>IF(StrohRanchRecreationData[[#This Row],[Facility]]=Facilities!$A$7,SUM(StrohRanchRecreationData[[#This Row],[Members]:[Guests]]),"")</f>
        <v/>
      </c>
    </row>
    <row r="135" spans="1:21" x14ac:dyDescent="0.25">
      <c r="A135">
        <v>129</v>
      </c>
      <c r="B135" s="1">
        <v>45090</v>
      </c>
      <c r="C135" t="s">
        <v>63</v>
      </c>
      <c r="D135" t="s">
        <v>64</v>
      </c>
      <c r="E135" t="s">
        <v>62</v>
      </c>
      <c r="F135" s="7">
        <v>0.41666666666666669</v>
      </c>
      <c r="G135" s="7">
        <f>TIME(HOUR(StrohRanchRecreationData[[#This Row],[TimeIn]]),0,0)</f>
        <v>0.41666666666666669</v>
      </c>
      <c r="H135" s="8">
        <f>StrohRanchRecreationData[[#This Row],[Date]]+StrohRanchRecreationData[[#This Row],[TimeInBucket]]</f>
        <v>45090.416666666664</v>
      </c>
      <c r="I135" s="8" t="str">
        <f>_xlfn.XLOOKUP(StrohRanchRecreationData[[#This Row],[TimeInBucket]],TimeOfDay[TimeBuckets],TimeOfDay[TimeOfDayBuckets])</f>
        <v>Morning</v>
      </c>
      <c r="J135" s="2">
        <v>3</v>
      </c>
      <c r="K135" s="2">
        <v>2</v>
      </c>
      <c r="L135" s="7">
        <v>0.45833333333333331</v>
      </c>
      <c r="M135" s="7">
        <f>TIME(HOUR(StrohRanchRecreationData[[#This Row],[TimeOut]]),0,0)</f>
        <v>0.45833333333333331</v>
      </c>
      <c r="N135" s="6">
        <f>ROUND(StrohRanchRecreationData[[#This Row],[TimeElapsed]],6)</f>
        <v>4.1667000000000003E-2</v>
      </c>
      <c r="O135" s="3">
        <f>StrohRanchRecreationData[[#This Row],[TimeOut]]-StrohRanchRecreationData[[#This Row],[TimeIn]]</f>
        <v>4.166666666666663E-2</v>
      </c>
      <c r="P135" t="str">
        <f>IF(StrohRanchRecreationData[[#This Row],[Facility]]=Facilities!$A$2,SUM(StrohRanchRecreationData[[#This Row],[Members]:[Guests]]),"")</f>
        <v/>
      </c>
      <c r="Q135" t="str">
        <f>IF(StrohRanchRecreationData[[#This Row],[Facility]]=Facilities!$A$3,SUM(StrohRanchRecreationData[[#This Row],[Members]:[Guests]]),"")</f>
        <v/>
      </c>
      <c r="R135" t="str">
        <f>IF(StrohRanchRecreationData[[#This Row],[Facility]]=Facilities!$A$4,SUM(StrohRanchRecreationData[[#This Row],[Members]:[Guests]]),"")</f>
        <v/>
      </c>
      <c r="S135" t="str">
        <f>IF(StrohRanchRecreationData[[#This Row],[Facility]]=Facilities!$A$5,SUM(StrohRanchRecreationData[[#This Row],[Members]:[Guests]]),"")</f>
        <v/>
      </c>
      <c r="T135" t="str">
        <f>IF(StrohRanchRecreationData[[#This Row],[Facility]]=Facilities!$A$6,SUM(StrohRanchRecreationData[[#This Row],[Members]:[Guests]]),"")</f>
        <v/>
      </c>
      <c r="U135">
        <f>IF(StrohRanchRecreationData[[#This Row],[Facility]]=Facilities!$A$7,SUM(StrohRanchRecreationData[[#This Row],[Members]:[Guests]]),"")</f>
        <v>5</v>
      </c>
    </row>
    <row r="136" spans="1:21" x14ac:dyDescent="0.25">
      <c r="A136">
        <v>130</v>
      </c>
      <c r="B136" s="1">
        <v>45090</v>
      </c>
      <c r="C136" t="s">
        <v>63</v>
      </c>
      <c r="D136" t="s">
        <v>64</v>
      </c>
      <c r="E136" t="s">
        <v>60</v>
      </c>
      <c r="F136" s="7">
        <v>0.53314167754162178</v>
      </c>
      <c r="G136" s="7">
        <f>TIME(HOUR(StrohRanchRecreationData[[#This Row],[TimeIn]]),0,0)</f>
        <v>0.5</v>
      </c>
      <c r="H136" s="8">
        <f>StrohRanchRecreationData[[#This Row],[Date]]+StrohRanchRecreationData[[#This Row],[TimeInBucket]]</f>
        <v>45090.5</v>
      </c>
      <c r="I136" s="8" t="str">
        <f>_xlfn.XLOOKUP(StrohRanchRecreationData[[#This Row],[TimeInBucket]],TimeOfDay[TimeBuckets],TimeOfDay[TimeOfDayBuckets])</f>
        <v>Noon</v>
      </c>
      <c r="J136" s="2">
        <v>3</v>
      </c>
      <c r="K136" s="2">
        <v>2</v>
      </c>
      <c r="L136" s="7">
        <v>0.61232493561255852</v>
      </c>
      <c r="M136" s="7">
        <f>TIME(HOUR(StrohRanchRecreationData[[#This Row],[TimeOut]]),0,0)</f>
        <v>0.58333333333333337</v>
      </c>
      <c r="N136" s="6">
        <f>ROUND(StrohRanchRecreationData[[#This Row],[TimeElapsed]],6)</f>
        <v>7.9183000000000003E-2</v>
      </c>
      <c r="O136" s="3">
        <f>StrohRanchRecreationData[[#This Row],[TimeOut]]-StrohRanchRecreationData[[#This Row],[TimeIn]]</f>
        <v>7.9183258070936735E-2</v>
      </c>
      <c r="P136" t="str">
        <f>IF(StrohRanchRecreationData[[#This Row],[Facility]]=Facilities!$A$2,SUM(StrohRanchRecreationData[[#This Row],[Members]:[Guests]]),"")</f>
        <v/>
      </c>
      <c r="Q136" t="str">
        <f>IF(StrohRanchRecreationData[[#This Row],[Facility]]=Facilities!$A$3,SUM(StrohRanchRecreationData[[#This Row],[Members]:[Guests]]),"")</f>
        <v/>
      </c>
      <c r="R136" t="str">
        <f>IF(StrohRanchRecreationData[[#This Row],[Facility]]=Facilities!$A$4,SUM(StrohRanchRecreationData[[#This Row],[Members]:[Guests]]),"")</f>
        <v/>
      </c>
      <c r="S136">
        <f>IF(StrohRanchRecreationData[[#This Row],[Facility]]=Facilities!$A$5,SUM(StrohRanchRecreationData[[#This Row],[Members]:[Guests]]),"")</f>
        <v>5</v>
      </c>
      <c r="T136" t="str">
        <f>IF(StrohRanchRecreationData[[#This Row],[Facility]]=Facilities!$A$6,SUM(StrohRanchRecreationData[[#This Row],[Members]:[Guests]]),"")</f>
        <v/>
      </c>
      <c r="U136" t="str">
        <f>IF(StrohRanchRecreationData[[#This Row],[Facility]]=Facilities!$A$7,SUM(StrohRanchRecreationData[[#This Row],[Members]:[Guests]]),"")</f>
        <v/>
      </c>
    </row>
    <row r="137" spans="1:21" x14ac:dyDescent="0.25">
      <c r="A137">
        <v>131</v>
      </c>
      <c r="B137" s="1">
        <v>45090</v>
      </c>
      <c r="C137" t="s">
        <v>63</v>
      </c>
      <c r="D137" t="s">
        <v>64</v>
      </c>
      <c r="E137" t="s">
        <v>61</v>
      </c>
      <c r="F137" s="7">
        <v>0.56156174263817515</v>
      </c>
      <c r="G137" s="7">
        <f>TIME(HOUR(StrohRanchRecreationData[[#This Row],[TimeIn]]),0,0)</f>
        <v>0.54166666666666663</v>
      </c>
      <c r="H137" s="8">
        <f>StrohRanchRecreationData[[#This Row],[Date]]+StrohRanchRecreationData[[#This Row],[TimeInBucket]]</f>
        <v>45090.541666666664</v>
      </c>
      <c r="I137" s="8" t="str">
        <f>_xlfn.XLOOKUP(StrohRanchRecreationData[[#This Row],[TimeInBucket]],TimeOfDay[TimeBuckets],TimeOfDay[TimeOfDayBuckets])</f>
        <v>Noon</v>
      </c>
      <c r="J137" s="2">
        <v>1</v>
      </c>
      <c r="K137" s="2">
        <v>0</v>
      </c>
      <c r="L137" s="7">
        <v>0.59159551896602891</v>
      </c>
      <c r="M137" s="7">
        <f>TIME(HOUR(StrohRanchRecreationData[[#This Row],[TimeOut]]),0,0)</f>
        <v>0.58333333333333337</v>
      </c>
      <c r="N137" s="6">
        <f>ROUND(StrohRanchRecreationData[[#This Row],[TimeElapsed]],6)</f>
        <v>3.0034000000000002E-2</v>
      </c>
      <c r="O137" s="3">
        <f>StrohRanchRecreationData[[#This Row],[TimeOut]]-StrohRanchRecreationData[[#This Row],[TimeIn]]</f>
        <v>3.0033776327853756E-2</v>
      </c>
      <c r="P137" t="str">
        <f>IF(StrohRanchRecreationData[[#This Row],[Facility]]=Facilities!$A$2,SUM(StrohRanchRecreationData[[#This Row],[Members]:[Guests]]),"")</f>
        <v/>
      </c>
      <c r="Q137" t="str">
        <f>IF(StrohRanchRecreationData[[#This Row],[Facility]]=Facilities!$A$3,SUM(StrohRanchRecreationData[[#This Row],[Members]:[Guests]]),"")</f>
        <v/>
      </c>
      <c r="R137" t="str">
        <f>IF(StrohRanchRecreationData[[#This Row],[Facility]]=Facilities!$A$4,SUM(StrohRanchRecreationData[[#This Row],[Members]:[Guests]]),"")</f>
        <v/>
      </c>
      <c r="S137" t="str">
        <f>IF(StrohRanchRecreationData[[#This Row],[Facility]]=Facilities!$A$5,SUM(StrohRanchRecreationData[[#This Row],[Members]:[Guests]]),"")</f>
        <v/>
      </c>
      <c r="T137">
        <f>IF(StrohRanchRecreationData[[#This Row],[Facility]]=Facilities!$A$6,SUM(StrohRanchRecreationData[[#This Row],[Members]:[Guests]]),"")</f>
        <v>1</v>
      </c>
      <c r="U137" t="str">
        <f>IF(StrohRanchRecreationData[[#This Row],[Facility]]=Facilities!$A$7,SUM(StrohRanchRecreationData[[#This Row],[Members]:[Guests]]),"")</f>
        <v/>
      </c>
    </row>
    <row r="138" spans="1:21" x14ac:dyDescent="0.25">
      <c r="A138">
        <v>132</v>
      </c>
      <c r="B138" s="1">
        <v>45090</v>
      </c>
      <c r="C138" t="s">
        <v>63</v>
      </c>
      <c r="D138" t="s">
        <v>64</v>
      </c>
      <c r="E138" t="s">
        <v>58</v>
      </c>
      <c r="F138" s="7">
        <v>0.48636307044001892</v>
      </c>
      <c r="G138" s="7">
        <f>TIME(HOUR(StrohRanchRecreationData[[#This Row],[TimeIn]]),0,0)</f>
        <v>0.45833333333333331</v>
      </c>
      <c r="H138" s="8">
        <f>StrohRanchRecreationData[[#This Row],[Date]]+StrohRanchRecreationData[[#This Row],[TimeInBucket]]</f>
        <v>45090.458333333336</v>
      </c>
      <c r="I138" s="8" t="str">
        <f>_xlfn.XLOOKUP(StrohRanchRecreationData[[#This Row],[TimeInBucket]],TimeOfDay[TimeBuckets],TimeOfDay[TimeOfDayBuckets])</f>
        <v>Noon</v>
      </c>
      <c r="J138" s="2">
        <v>4</v>
      </c>
      <c r="K138" s="2">
        <v>2</v>
      </c>
      <c r="L138" s="7">
        <v>0.54527069183712851</v>
      </c>
      <c r="M138" s="7">
        <f>TIME(HOUR(StrohRanchRecreationData[[#This Row],[TimeOut]]),0,0)</f>
        <v>0.54166666666666663</v>
      </c>
      <c r="N138" s="6">
        <f>ROUND(StrohRanchRecreationData[[#This Row],[TimeElapsed]],6)</f>
        <v>5.8908000000000002E-2</v>
      </c>
      <c r="O138" s="3">
        <f>StrohRanchRecreationData[[#This Row],[TimeOut]]-StrohRanchRecreationData[[#This Row],[TimeIn]]</f>
        <v>5.8907621397109589E-2</v>
      </c>
      <c r="P138" t="str">
        <f>IF(StrohRanchRecreationData[[#This Row],[Facility]]=Facilities!$A$2,SUM(StrohRanchRecreationData[[#This Row],[Members]:[Guests]]),"")</f>
        <v/>
      </c>
      <c r="Q138">
        <f>IF(StrohRanchRecreationData[[#This Row],[Facility]]=Facilities!$A$3,SUM(StrohRanchRecreationData[[#This Row],[Members]:[Guests]]),"")</f>
        <v>6</v>
      </c>
      <c r="R138" t="str">
        <f>IF(StrohRanchRecreationData[[#This Row],[Facility]]=Facilities!$A$4,SUM(StrohRanchRecreationData[[#This Row],[Members]:[Guests]]),"")</f>
        <v/>
      </c>
      <c r="S138" t="str">
        <f>IF(StrohRanchRecreationData[[#This Row],[Facility]]=Facilities!$A$5,SUM(StrohRanchRecreationData[[#This Row],[Members]:[Guests]]),"")</f>
        <v/>
      </c>
      <c r="T138" t="str">
        <f>IF(StrohRanchRecreationData[[#This Row],[Facility]]=Facilities!$A$6,SUM(StrohRanchRecreationData[[#This Row],[Members]:[Guests]]),"")</f>
        <v/>
      </c>
      <c r="U138" t="str">
        <f>IF(StrohRanchRecreationData[[#This Row],[Facility]]=Facilities!$A$7,SUM(StrohRanchRecreationData[[#This Row],[Members]:[Guests]]),"")</f>
        <v/>
      </c>
    </row>
    <row r="139" spans="1:21" x14ac:dyDescent="0.25">
      <c r="A139">
        <v>133</v>
      </c>
      <c r="B139" s="1">
        <v>45090</v>
      </c>
      <c r="C139" t="s">
        <v>63</v>
      </c>
      <c r="D139" t="s">
        <v>64</v>
      </c>
      <c r="E139" t="s">
        <v>59</v>
      </c>
      <c r="F139" s="7">
        <v>0.48907923522063484</v>
      </c>
      <c r="G139" s="7">
        <f>TIME(HOUR(StrohRanchRecreationData[[#This Row],[TimeIn]]),0,0)</f>
        <v>0.45833333333333331</v>
      </c>
      <c r="H139" s="8">
        <f>StrohRanchRecreationData[[#This Row],[Date]]+StrohRanchRecreationData[[#This Row],[TimeInBucket]]</f>
        <v>45090.458333333336</v>
      </c>
      <c r="I139" s="8" t="str">
        <f>_xlfn.XLOOKUP(StrohRanchRecreationData[[#This Row],[TimeInBucket]],TimeOfDay[TimeBuckets],TimeOfDay[TimeOfDayBuckets])</f>
        <v>Noon</v>
      </c>
      <c r="J139" s="2">
        <v>1</v>
      </c>
      <c r="K139" s="2">
        <v>3</v>
      </c>
      <c r="L139" s="7">
        <v>0.52453382792694492</v>
      </c>
      <c r="M139" s="7">
        <f>TIME(HOUR(StrohRanchRecreationData[[#This Row],[TimeOut]]),0,0)</f>
        <v>0.5</v>
      </c>
      <c r="N139" s="6">
        <f>ROUND(StrohRanchRecreationData[[#This Row],[TimeElapsed]],6)</f>
        <v>3.5455E-2</v>
      </c>
      <c r="O139" s="3">
        <f>StrohRanchRecreationData[[#This Row],[TimeOut]]-StrohRanchRecreationData[[#This Row],[TimeIn]]</f>
        <v>3.5454592706310073E-2</v>
      </c>
      <c r="P139" t="str">
        <f>IF(StrohRanchRecreationData[[#This Row],[Facility]]=Facilities!$A$2,SUM(StrohRanchRecreationData[[#This Row],[Members]:[Guests]]),"")</f>
        <v/>
      </c>
      <c r="Q139" t="str">
        <f>IF(StrohRanchRecreationData[[#This Row],[Facility]]=Facilities!$A$3,SUM(StrohRanchRecreationData[[#This Row],[Members]:[Guests]]),"")</f>
        <v/>
      </c>
      <c r="R139">
        <f>IF(StrohRanchRecreationData[[#This Row],[Facility]]=Facilities!$A$4,SUM(StrohRanchRecreationData[[#This Row],[Members]:[Guests]]),"")</f>
        <v>4</v>
      </c>
      <c r="S139" t="str">
        <f>IF(StrohRanchRecreationData[[#This Row],[Facility]]=Facilities!$A$5,SUM(StrohRanchRecreationData[[#This Row],[Members]:[Guests]]),"")</f>
        <v/>
      </c>
      <c r="T139" t="str">
        <f>IF(StrohRanchRecreationData[[#This Row],[Facility]]=Facilities!$A$6,SUM(StrohRanchRecreationData[[#This Row],[Members]:[Guests]]),"")</f>
        <v/>
      </c>
      <c r="U139" t="str">
        <f>IF(StrohRanchRecreationData[[#This Row],[Facility]]=Facilities!$A$7,SUM(StrohRanchRecreationData[[#This Row],[Members]:[Guests]]),"")</f>
        <v/>
      </c>
    </row>
    <row r="140" spans="1:21" x14ac:dyDescent="0.25">
      <c r="A140">
        <v>134</v>
      </c>
      <c r="B140" s="1">
        <v>45090</v>
      </c>
      <c r="C140" t="s">
        <v>63</v>
      </c>
      <c r="D140" t="s">
        <v>64</v>
      </c>
      <c r="E140" t="s">
        <v>58</v>
      </c>
      <c r="F140" s="7">
        <v>0.40121092705587069</v>
      </c>
      <c r="G140" s="7">
        <f>TIME(HOUR(StrohRanchRecreationData[[#This Row],[TimeIn]]),0,0)</f>
        <v>0.375</v>
      </c>
      <c r="H140" s="8">
        <f>StrohRanchRecreationData[[#This Row],[Date]]+StrohRanchRecreationData[[#This Row],[TimeInBucket]]</f>
        <v>45090.375</v>
      </c>
      <c r="I140" s="8" t="str">
        <f>_xlfn.XLOOKUP(StrohRanchRecreationData[[#This Row],[TimeInBucket]],TimeOfDay[TimeBuckets],TimeOfDay[TimeOfDayBuckets])</f>
        <v>Morning</v>
      </c>
      <c r="J140" s="2">
        <v>3</v>
      </c>
      <c r="K140" s="2">
        <v>1</v>
      </c>
      <c r="L140" s="7">
        <v>0.4088642421506089</v>
      </c>
      <c r="M140" s="7">
        <f>TIME(HOUR(StrohRanchRecreationData[[#This Row],[TimeOut]]),0,0)</f>
        <v>0.375</v>
      </c>
      <c r="N140" s="6">
        <f>ROUND(StrohRanchRecreationData[[#This Row],[TimeElapsed]],6)</f>
        <v>7.6530000000000001E-3</v>
      </c>
      <c r="O140" s="3">
        <f>StrohRanchRecreationData[[#This Row],[TimeOut]]-StrohRanchRecreationData[[#This Row],[TimeIn]]</f>
        <v>7.6533150947382111E-3</v>
      </c>
      <c r="P140" t="str">
        <f>IF(StrohRanchRecreationData[[#This Row],[Facility]]=Facilities!$A$2,SUM(StrohRanchRecreationData[[#This Row],[Members]:[Guests]]),"")</f>
        <v/>
      </c>
      <c r="Q140">
        <f>IF(StrohRanchRecreationData[[#This Row],[Facility]]=Facilities!$A$3,SUM(StrohRanchRecreationData[[#This Row],[Members]:[Guests]]),"")</f>
        <v>4</v>
      </c>
      <c r="R140" t="str">
        <f>IF(StrohRanchRecreationData[[#This Row],[Facility]]=Facilities!$A$4,SUM(StrohRanchRecreationData[[#This Row],[Members]:[Guests]]),"")</f>
        <v/>
      </c>
      <c r="S140" t="str">
        <f>IF(StrohRanchRecreationData[[#This Row],[Facility]]=Facilities!$A$5,SUM(StrohRanchRecreationData[[#This Row],[Members]:[Guests]]),"")</f>
        <v/>
      </c>
      <c r="T140" t="str">
        <f>IF(StrohRanchRecreationData[[#This Row],[Facility]]=Facilities!$A$6,SUM(StrohRanchRecreationData[[#This Row],[Members]:[Guests]]),"")</f>
        <v/>
      </c>
      <c r="U140" t="str">
        <f>IF(StrohRanchRecreationData[[#This Row],[Facility]]=Facilities!$A$7,SUM(StrohRanchRecreationData[[#This Row],[Members]:[Guests]]),"")</f>
        <v/>
      </c>
    </row>
    <row r="141" spans="1:21" x14ac:dyDescent="0.25">
      <c r="A141">
        <v>135</v>
      </c>
      <c r="B141" s="1">
        <v>45090</v>
      </c>
      <c r="C141" t="s">
        <v>63</v>
      </c>
      <c r="D141" t="s">
        <v>64</v>
      </c>
      <c r="E141" t="s">
        <v>59</v>
      </c>
      <c r="F141" s="7">
        <v>0.66072832288551075</v>
      </c>
      <c r="G141" s="7">
        <f>TIME(HOUR(StrohRanchRecreationData[[#This Row],[TimeIn]]),0,0)</f>
        <v>0.625</v>
      </c>
      <c r="H141" s="8">
        <f>StrohRanchRecreationData[[#This Row],[Date]]+StrohRanchRecreationData[[#This Row],[TimeInBucket]]</f>
        <v>45090.625</v>
      </c>
      <c r="I141" s="8" t="str">
        <f>_xlfn.XLOOKUP(StrohRanchRecreationData[[#This Row],[TimeInBucket]],TimeOfDay[TimeBuckets],TimeOfDay[TimeOfDayBuckets])</f>
        <v>Afternoon</v>
      </c>
      <c r="J141" s="2">
        <v>1</v>
      </c>
      <c r="K141" s="2">
        <v>2</v>
      </c>
      <c r="L141" s="7">
        <v>0.70560631931371998</v>
      </c>
      <c r="M141" s="7">
        <f>TIME(HOUR(StrohRanchRecreationData[[#This Row],[TimeOut]]),0,0)</f>
        <v>0.66666666666666663</v>
      </c>
      <c r="N141" s="6">
        <f>ROUND(StrohRanchRecreationData[[#This Row],[TimeElapsed]],6)</f>
        <v>4.4878000000000001E-2</v>
      </c>
      <c r="O141" s="3">
        <f>StrohRanchRecreationData[[#This Row],[TimeOut]]-StrohRanchRecreationData[[#This Row],[TimeIn]]</f>
        <v>4.4877996428209221E-2</v>
      </c>
      <c r="P141" t="str">
        <f>IF(StrohRanchRecreationData[[#This Row],[Facility]]=Facilities!$A$2,SUM(StrohRanchRecreationData[[#This Row],[Members]:[Guests]]),"")</f>
        <v/>
      </c>
      <c r="Q141" t="str">
        <f>IF(StrohRanchRecreationData[[#This Row],[Facility]]=Facilities!$A$3,SUM(StrohRanchRecreationData[[#This Row],[Members]:[Guests]]),"")</f>
        <v/>
      </c>
      <c r="R141">
        <f>IF(StrohRanchRecreationData[[#This Row],[Facility]]=Facilities!$A$4,SUM(StrohRanchRecreationData[[#This Row],[Members]:[Guests]]),"")</f>
        <v>3</v>
      </c>
      <c r="S141" t="str">
        <f>IF(StrohRanchRecreationData[[#This Row],[Facility]]=Facilities!$A$5,SUM(StrohRanchRecreationData[[#This Row],[Members]:[Guests]]),"")</f>
        <v/>
      </c>
      <c r="T141" t="str">
        <f>IF(StrohRanchRecreationData[[#This Row],[Facility]]=Facilities!$A$6,SUM(StrohRanchRecreationData[[#This Row],[Members]:[Guests]]),"")</f>
        <v/>
      </c>
      <c r="U141" t="str">
        <f>IF(StrohRanchRecreationData[[#This Row],[Facility]]=Facilities!$A$7,SUM(StrohRanchRecreationData[[#This Row],[Members]:[Guests]]),"")</f>
        <v/>
      </c>
    </row>
    <row r="142" spans="1:21" x14ac:dyDescent="0.25">
      <c r="A142">
        <v>136</v>
      </c>
      <c r="B142" s="1">
        <v>45090</v>
      </c>
      <c r="C142" t="s">
        <v>63</v>
      </c>
      <c r="D142" t="s">
        <v>64</v>
      </c>
      <c r="E142" t="s">
        <v>58</v>
      </c>
      <c r="F142" s="7">
        <v>0.4074419756188471</v>
      </c>
      <c r="G142" s="7">
        <f>TIME(HOUR(StrohRanchRecreationData[[#This Row],[TimeIn]]),0,0)</f>
        <v>0.375</v>
      </c>
      <c r="H142" s="8">
        <f>StrohRanchRecreationData[[#This Row],[Date]]+StrohRanchRecreationData[[#This Row],[TimeInBucket]]</f>
        <v>45090.375</v>
      </c>
      <c r="I142" s="8" t="str">
        <f>_xlfn.XLOOKUP(StrohRanchRecreationData[[#This Row],[TimeInBucket]],TimeOfDay[TimeBuckets],TimeOfDay[TimeOfDayBuckets])</f>
        <v>Morning</v>
      </c>
      <c r="J142" s="2">
        <v>2</v>
      </c>
      <c r="K142" s="2">
        <v>3</v>
      </c>
      <c r="L142" s="7">
        <v>0.43625673328784015</v>
      </c>
      <c r="M142" s="7">
        <f>TIME(HOUR(StrohRanchRecreationData[[#This Row],[TimeOut]]),0,0)</f>
        <v>0.41666666666666669</v>
      </c>
      <c r="N142" s="6">
        <f>ROUND(StrohRanchRecreationData[[#This Row],[TimeElapsed]],6)</f>
        <v>2.8815E-2</v>
      </c>
      <c r="O142" s="3">
        <f>StrohRanchRecreationData[[#This Row],[TimeOut]]-StrohRanchRecreationData[[#This Row],[TimeIn]]</f>
        <v>2.8814757668993052E-2</v>
      </c>
      <c r="P142" t="str">
        <f>IF(StrohRanchRecreationData[[#This Row],[Facility]]=Facilities!$A$2,SUM(StrohRanchRecreationData[[#This Row],[Members]:[Guests]]),"")</f>
        <v/>
      </c>
      <c r="Q142">
        <f>IF(StrohRanchRecreationData[[#This Row],[Facility]]=Facilities!$A$3,SUM(StrohRanchRecreationData[[#This Row],[Members]:[Guests]]),"")</f>
        <v>5</v>
      </c>
      <c r="R142" t="str">
        <f>IF(StrohRanchRecreationData[[#This Row],[Facility]]=Facilities!$A$4,SUM(StrohRanchRecreationData[[#This Row],[Members]:[Guests]]),"")</f>
        <v/>
      </c>
      <c r="S142" t="str">
        <f>IF(StrohRanchRecreationData[[#This Row],[Facility]]=Facilities!$A$5,SUM(StrohRanchRecreationData[[#This Row],[Members]:[Guests]]),"")</f>
        <v/>
      </c>
      <c r="T142" t="str">
        <f>IF(StrohRanchRecreationData[[#This Row],[Facility]]=Facilities!$A$6,SUM(StrohRanchRecreationData[[#This Row],[Members]:[Guests]]),"")</f>
        <v/>
      </c>
      <c r="U142" t="str">
        <f>IF(StrohRanchRecreationData[[#This Row],[Facility]]=Facilities!$A$7,SUM(StrohRanchRecreationData[[#This Row],[Members]:[Guests]]),"")</f>
        <v/>
      </c>
    </row>
    <row r="143" spans="1:21" x14ac:dyDescent="0.25">
      <c r="A143">
        <v>137</v>
      </c>
      <c r="B143" s="1">
        <v>45090</v>
      </c>
      <c r="C143" t="s">
        <v>63</v>
      </c>
      <c r="D143" t="s">
        <v>64</v>
      </c>
      <c r="E143" t="s">
        <v>60</v>
      </c>
      <c r="F143" s="7">
        <v>0.40389933878127759</v>
      </c>
      <c r="G143" s="7">
        <f>TIME(HOUR(StrohRanchRecreationData[[#This Row],[TimeIn]]),0,0)</f>
        <v>0.375</v>
      </c>
      <c r="H143" s="8">
        <f>StrohRanchRecreationData[[#This Row],[Date]]+StrohRanchRecreationData[[#This Row],[TimeInBucket]]</f>
        <v>45090.375</v>
      </c>
      <c r="I143" s="8" t="str">
        <f>_xlfn.XLOOKUP(StrohRanchRecreationData[[#This Row],[TimeInBucket]],TimeOfDay[TimeBuckets],TimeOfDay[TimeOfDayBuckets])</f>
        <v>Morning</v>
      </c>
      <c r="J143" s="2">
        <v>4</v>
      </c>
      <c r="K143" s="2">
        <v>0</v>
      </c>
      <c r="L143" s="7">
        <v>0.47752275128448396</v>
      </c>
      <c r="M143" s="7">
        <f>TIME(HOUR(StrohRanchRecreationData[[#This Row],[TimeOut]]),0,0)</f>
        <v>0.45833333333333331</v>
      </c>
      <c r="N143" s="6">
        <f>ROUND(StrohRanchRecreationData[[#This Row],[TimeElapsed]],6)</f>
        <v>7.3622999999999994E-2</v>
      </c>
      <c r="O143" s="3">
        <f>StrohRanchRecreationData[[#This Row],[TimeOut]]-StrohRanchRecreationData[[#This Row],[TimeIn]]</f>
        <v>7.3623412503206365E-2</v>
      </c>
      <c r="P143" t="str">
        <f>IF(StrohRanchRecreationData[[#This Row],[Facility]]=Facilities!$A$2,SUM(StrohRanchRecreationData[[#This Row],[Members]:[Guests]]),"")</f>
        <v/>
      </c>
      <c r="Q143" t="str">
        <f>IF(StrohRanchRecreationData[[#This Row],[Facility]]=Facilities!$A$3,SUM(StrohRanchRecreationData[[#This Row],[Members]:[Guests]]),"")</f>
        <v/>
      </c>
      <c r="R143" t="str">
        <f>IF(StrohRanchRecreationData[[#This Row],[Facility]]=Facilities!$A$4,SUM(StrohRanchRecreationData[[#This Row],[Members]:[Guests]]),"")</f>
        <v/>
      </c>
      <c r="S143">
        <f>IF(StrohRanchRecreationData[[#This Row],[Facility]]=Facilities!$A$5,SUM(StrohRanchRecreationData[[#This Row],[Members]:[Guests]]),"")</f>
        <v>4</v>
      </c>
      <c r="T143" t="str">
        <f>IF(StrohRanchRecreationData[[#This Row],[Facility]]=Facilities!$A$6,SUM(StrohRanchRecreationData[[#This Row],[Members]:[Guests]]),"")</f>
        <v/>
      </c>
      <c r="U143" t="str">
        <f>IF(StrohRanchRecreationData[[#This Row],[Facility]]=Facilities!$A$7,SUM(StrohRanchRecreationData[[#This Row],[Members]:[Guests]]),"")</f>
        <v/>
      </c>
    </row>
    <row r="144" spans="1:21" x14ac:dyDescent="0.25">
      <c r="A144">
        <v>138</v>
      </c>
      <c r="B144" s="1">
        <v>45090</v>
      </c>
      <c r="C144" t="s">
        <v>63</v>
      </c>
      <c r="D144" t="s">
        <v>64</v>
      </c>
      <c r="E144" t="s">
        <v>61</v>
      </c>
      <c r="F144" s="7">
        <v>0.39383204449932041</v>
      </c>
      <c r="G144" s="7">
        <f>TIME(HOUR(StrohRanchRecreationData[[#This Row],[TimeIn]]),0,0)</f>
        <v>0.375</v>
      </c>
      <c r="H144" s="8">
        <f>StrohRanchRecreationData[[#This Row],[Date]]+StrohRanchRecreationData[[#This Row],[TimeInBucket]]</f>
        <v>45090.375</v>
      </c>
      <c r="I144" s="8" t="str">
        <f>_xlfn.XLOOKUP(StrohRanchRecreationData[[#This Row],[TimeInBucket]],TimeOfDay[TimeBuckets],TimeOfDay[TimeOfDayBuckets])</f>
        <v>Morning</v>
      </c>
      <c r="J144" s="2">
        <v>1</v>
      </c>
      <c r="K144" s="2">
        <v>0</v>
      </c>
      <c r="L144" s="7">
        <v>0.455210834046333</v>
      </c>
      <c r="M144" s="7">
        <f>TIME(HOUR(StrohRanchRecreationData[[#This Row],[TimeOut]]),0,0)</f>
        <v>0.41666666666666669</v>
      </c>
      <c r="N144" s="6">
        <f>ROUND(StrohRanchRecreationData[[#This Row],[TimeElapsed]],6)</f>
        <v>6.1379000000000003E-2</v>
      </c>
      <c r="O144" s="3">
        <f>StrohRanchRecreationData[[#This Row],[TimeOut]]-StrohRanchRecreationData[[#This Row],[TimeIn]]</f>
        <v>6.1378789547012591E-2</v>
      </c>
      <c r="P144" t="str">
        <f>IF(StrohRanchRecreationData[[#This Row],[Facility]]=Facilities!$A$2,SUM(StrohRanchRecreationData[[#This Row],[Members]:[Guests]]),"")</f>
        <v/>
      </c>
      <c r="Q144" t="str">
        <f>IF(StrohRanchRecreationData[[#This Row],[Facility]]=Facilities!$A$3,SUM(StrohRanchRecreationData[[#This Row],[Members]:[Guests]]),"")</f>
        <v/>
      </c>
      <c r="R144" t="str">
        <f>IF(StrohRanchRecreationData[[#This Row],[Facility]]=Facilities!$A$4,SUM(StrohRanchRecreationData[[#This Row],[Members]:[Guests]]),"")</f>
        <v/>
      </c>
      <c r="S144" t="str">
        <f>IF(StrohRanchRecreationData[[#This Row],[Facility]]=Facilities!$A$5,SUM(StrohRanchRecreationData[[#This Row],[Members]:[Guests]]),"")</f>
        <v/>
      </c>
      <c r="T144">
        <f>IF(StrohRanchRecreationData[[#This Row],[Facility]]=Facilities!$A$6,SUM(StrohRanchRecreationData[[#This Row],[Members]:[Guests]]),"")</f>
        <v>1</v>
      </c>
      <c r="U144" t="str">
        <f>IF(StrohRanchRecreationData[[#This Row],[Facility]]=Facilities!$A$7,SUM(StrohRanchRecreationData[[#This Row],[Members]:[Guests]]),"")</f>
        <v/>
      </c>
    </row>
    <row r="145" spans="1:21" x14ac:dyDescent="0.25">
      <c r="A145">
        <v>139</v>
      </c>
      <c r="B145" s="1">
        <v>45090</v>
      </c>
      <c r="C145" t="s">
        <v>63</v>
      </c>
      <c r="D145" t="s">
        <v>64</v>
      </c>
      <c r="E145" t="s">
        <v>61</v>
      </c>
      <c r="F145" s="7">
        <v>0.59388149288360703</v>
      </c>
      <c r="G145" s="7">
        <f>TIME(HOUR(StrohRanchRecreationData[[#This Row],[TimeIn]]),0,0)</f>
        <v>0.58333333333333337</v>
      </c>
      <c r="H145" s="8">
        <f>StrohRanchRecreationData[[#This Row],[Date]]+StrohRanchRecreationData[[#This Row],[TimeInBucket]]</f>
        <v>45090.583333333336</v>
      </c>
      <c r="I145" s="8" t="str">
        <f>_xlfn.XLOOKUP(StrohRanchRecreationData[[#This Row],[TimeInBucket]],TimeOfDay[TimeBuckets],TimeOfDay[TimeOfDayBuckets])</f>
        <v>Afternoon</v>
      </c>
      <c r="J145" s="2">
        <v>2</v>
      </c>
      <c r="K145" s="2">
        <v>0</v>
      </c>
      <c r="L145" s="7">
        <v>0.6547338871364019</v>
      </c>
      <c r="M145" s="7">
        <f>TIME(HOUR(StrohRanchRecreationData[[#This Row],[TimeOut]]),0,0)</f>
        <v>0.625</v>
      </c>
      <c r="N145" s="6">
        <f>ROUND(StrohRanchRecreationData[[#This Row],[TimeElapsed]],6)</f>
        <v>6.0852000000000003E-2</v>
      </c>
      <c r="O145" s="3">
        <f>StrohRanchRecreationData[[#This Row],[TimeOut]]-StrohRanchRecreationData[[#This Row],[TimeIn]]</f>
        <v>6.0852394252794872E-2</v>
      </c>
      <c r="P145" t="str">
        <f>IF(StrohRanchRecreationData[[#This Row],[Facility]]=Facilities!$A$2,SUM(StrohRanchRecreationData[[#This Row],[Members]:[Guests]]),"")</f>
        <v/>
      </c>
      <c r="Q145" t="str">
        <f>IF(StrohRanchRecreationData[[#This Row],[Facility]]=Facilities!$A$3,SUM(StrohRanchRecreationData[[#This Row],[Members]:[Guests]]),"")</f>
        <v/>
      </c>
      <c r="R145" t="str">
        <f>IF(StrohRanchRecreationData[[#This Row],[Facility]]=Facilities!$A$4,SUM(StrohRanchRecreationData[[#This Row],[Members]:[Guests]]),"")</f>
        <v/>
      </c>
      <c r="S145" t="str">
        <f>IF(StrohRanchRecreationData[[#This Row],[Facility]]=Facilities!$A$5,SUM(StrohRanchRecreationData[[#This Row],[Members]:[Guests]]),"")</f>
        <v/>
      </c>
      <c r="T145">
        <f>IF(StrohRanchRecreationData[[#This Row],[Facility]]=Facilities!$A$6,SUM(StrohRanchRecreationData[[#This Row],[Members]:[Guests]]),"")</f>
        <v>2</v>
      </c>
      <c r="U145" t="str">
        <f>IF(StrohRanchRecreationData[[#This Row],[Facility]]=Facilities!$A$7,SUM(StrohRanchRecreationData[[#This Row],[Members]:[Guests]]),"")</f>
        <v/>
      </c>
    </row>
    <row r="146" spans="1:21" x14ac:dyDescent="0.25">
      <c r="A146">
        <v>140</v>
      </c>
      <c r="B146" s="1">
        <v>45090</v>
      </c>
      <c r="C146" t="s">
        <v>63</v>
      </c>
      <c r="D146" t="s">
        <v>64</v>
      </c>
      <c r="E146" t="s">
        <v>60</v>
      </c>
      <c r="F146" s="7">
        <v>0.39924826069044372</v>
      </c>
      <c r="G146" s="7">
        <f>TIME(HOUR(StrohRanchRecreationData[[#This Row],[TimeIn]]),0,0)</f>
        <v>0.375</v>
      </c>
      <c r="H146" s="8">
        <f>StrohRanchRecreationData[[#This Row],[Date]]+StrohRanchRecreationData[[#This Row],[TimeInBucket]]</f>
        <v>45090.375</v>
      </c>
      <c r="I146" s="8" t="str">
        <f>_xlfn.XLOOKUP(StrohRanchRecreationData[[#This Row],[TimeInBucket]],TimeOfDay[TimeBuckets],TimeOfDay[TimeOfDayBuckets])</f>
        <v>Morning</v>
      </c>
      <c r="J146" s="2">
        <v>1</v>
      </c>
      <c r="K146" s="2">
        <v>1</v>
      </c>
      <c r="L146" s="7">
        <v>0.44485801082205112</v>
      </c>
      <c r="M146" s="7">
        <f>TIME(HOUR(StrohRanchRecreationData[[#This Row],[TimeOut]]),0,0)</f>
        <v>0.41666666666666669</v>
      </c>
      <c r="N146" s="6">
        <f>ROUND(StrohRanchRecreationData[[#This Row],[TimeElapsed]],6)</f>
        <v>4.5609999999999998E-2</v>
      </c>
      <c r="O146" s="3">
        <f>StrohRanchRecreationData[[#This Row],[TimeOut]]-StrohRanchRecreationData[[#This Row],[TimeIn]]</f>
        <v>4.5609750131607396E-2</v>
      </c>
      <c r="P146" t="str">
        <f>IF(StrohRanchRecreationData[[#This Row],[Facility]]=Facilities!$A$2,SUM(StrohRanchRecreationData[[#This Row],[Members]:[Guests]]),"")</f>
        <v/>
      </c>
      <c r="Q146" t="str">
        <f>IF(StrohRanchRecreationData[[#This Row],[Facility]]=Facilities!$A$3,SUM(StrohRanchRecreationData[[#This Row],[Members]:[Guests]]),"")</f>
        <v/>
      </c>
      <c r="R146" t="str">
        <f>IF(StrohRanchRecreationData[[#This Row],[Facility]]=Facilities!$A$4,SUM(StrohRanchRecreationData[[#This Row],[Members]:[Guests]]),"")</f>
        <v/>
      </c>
      <c r="S146">
        <f>IF(StrohRanchRecreationData[[#This Row],[Facility]]=Facilities!$A$5,SUM(StrohRanchRecreationData[[#This Row],[Members]:[Guests]]),"")</f>
        <v>2</v>
      </c>
      <c r="T146" t="str">
        <f>IF(StrohRanchRecreationData[[#This Row],[Facility]]=Facilities!$A$6,SUM(StrohRanchRecreationData[[#This Row],[Members]:[Guests]]),"")</f>
        <v/>
      </c>
      <c r="U146" t="str">
        <f>IF(StrohRanchRecreationData[[#This Row],[Facility]]=Facilities!$A$7,SUM(StrohRanchRecreationData[[#This Row],[Members]:[Guests]]),"")</f>
        <v/>
      </c>
    </row>
    <row r="147" spans="1:21" x14ac:dyDescent="0.25">
      <c r="A147">
        <v>141</v>
      </c>
      <c r="B147" s="1">
        <v>45090</v>
      </c>
      <c r="C147" t="s">
        <v>63</v>
      </c>
      <c r="D147" t="s">
        <v>64</v>
      </c>
      <c r="E147" t="s">
        <v>58</v>
      </c>
      <c r="F147" s="7">
        <v>0.43792857877943603</v>
      </c>
      <c r="G147" s="7">
        <f>TIME(HOUR(StrohRanchRecreationData[[#This Row],[TimeIn]]),0,0)</f>
        <v>0.41666666666666669</v>
      </c>
      <c r="H147" s="8">
        <f>StrohRanchRecreationData[[#This Row],[Date]]+StrohRanchRecreationData[[#This Row],[TimeInBucket]]</f>
        <v>45090.416666666664</v>
      </c>
      <c r="I147" s="8" t="str">
        <f>_xlfn.XLOOKUP(StrohRanchRecreationData[[#This Row],[TimeInBucket]],TimeOfDay[TimeBuckets],TimeOfDay[TimeOfDayBuckets])</f>
        <v>Morning</v>
      </c>
      <c r="J147" s="2">
        <v>4</v>
      </c>
      <c r="K147" s="2">
        <v>0</v>
      </c>
      <c r="L147" s="7">
        <v>0.45968576874322747</v>
      </c>
      <c r="M147" s="7">
        <f>TIME(HOUR(StrohRanchRecreationData[[#This Row],[TimeOut]]),0,0)</f>
        <v>0.45833333333333331</v>
      </c>
      <c r="N147" s="6">
        <f>ROUND(StrohRanchRecreationData[[#This Row],[TimeElapsed]],6)</f>
        <v>2.1756999999999999E-2</v>
      </c>
      <c r="O147" s="3">
        <f>StrohRanchRecreationData[[#This Row],[TimeOut]]-StrohRanchRecreationData[[#This Row],[TimeIn]]</f>
        <v>2.1757189963791446E-2</v>
      </c>
      <c r="P147" t="str">
        <f>IF(StrohRanchRecreationData[[#This Row],[Facility]]=Facilities!$A$2,SUM(StrohRanchRecreationData[[#This Row],[Members]:[Guests]]),"")</f>
        <v/>
      </c>
      <c r="Q147">
        <f>IF(StrohRanchRecreationData[[#This Row],[Facility]]=Facilities!$A$3,SUM(StrohRanchRecreationData[[#This Row],[Members]:[Guests]]),"")</f>
        <v>4</v>
      </c>
      <c r="R147" t="str">
        <f>IF(StrohRanchRecreationData[[#This Row],[Facility]]=Facilities!$A$4,SUM(StrohRanchRecreationData[[#This Row],[Members]:[Guests]]),"")</f>
        <v/>
      </c>
      <c r="S147" t="str">
        <f>IF(StrohRanchRecreationData[[#This Row],[Facility]]=Facilities!$A$5,SUM(StrohRanchRecreationData[[#This Row],[Members]:[Guests]]),"")</f>
        <v/>
      </c>
      <c r="T147" t="str">
        <f>IF(StrohRanchRecreationData[[#This Row],[Facility]]=Facilities!$A$6,SUM(StrohRanchRecreationData[[#This Row],[Members]:[Guests]]),"")</f>
        <v/>
      </c>
      <c r="U147" t="str">
        <f>IF(StrohRanchRecreationData[[#This Row],[Facility]]=Facilities!$A$7,SUM(StrohRanchRecreationData[[#This Row],[Members]:[Guests]]),"")</f>
        <v/>
      </c>
    </row>
    <row r="148" spans="1:21" x14ac:dyDescent="0.25">
      <c r="A148">
        <v>142</v>
      </c>
      <c r="B148" s="1">
        <v>45090</v>
      </c>
      <c r="C148" t="s">
        <v>63</v>
      </c>
      <c r="D148" t="s">
        <v>64</v>
      </c>
      <c r="E148" t="s">
        <v>59</v>
      </c>
      <c r="F148" s="7">
        <v>0.39825856990093028</v>
      </c>
      <c r="G148" s="7">
        <f>TIME(HOUR(StrohRanchRecreationData[[#This Row],[TimeIn]]),0,0)</f>
        <v>0.375</v>
      </c>
      <c r="H148" s="8">
        <f>StrohRanchRecreationData[[#This Row],[Date]]+StrohRanchRecreationData[[#This Row],[TimeInBucket]]</f>
        <v>45090.375</v>
      </c>
      <c r="I148" s="8" t="str">
        <f>_xlfn.XLOOKUP(StrohRanchRecreationData[[#This Row],[TimeInBucket]],TimeOfDay[TimeBuckets],TimeOfDay[TimeOfDayBuckets])</f>
        <v>Morning</v>
      </c>
      <c r="J148" s="2">
        <v>3</v>
      </c>
      <c r="K148" s="2">
        <v>2</v>
      </c>
      <c r="L148" s="7">
        <v>0.44369903761577267</v>
      </c>
      <c r="M148" s="7">
        <f>TIME(HOUR(StrohRanchRecreationData[[#This Row],[TimeOut]]),0,0)</f>
        <v>0.41666666666666669</v>
      </c>
      <c r="N148" s="6">
        <f>ROUND(StrohRanchRecreationData[[#This Row],[TimeElapsed]],6)</f>
        <v>4.5440000000000001E-2</v>
      </c>
      <c r="O148" s="3">
        <f>StrohRanchRecreationData[[#This Row],[TimeOut]]-StrohRanchRecreationData[[#This Row],[TimeIn]]</f>
        <v>4.5440467714842392E-2</v>
      </c>
      <c r="P148" t="str">
        <f>IF(StrohRanchRecreationData[[#This Row],[Facility]]=Facilities!$A$2,SUM(StrohRanchRecreationData[[#This Row],[Members]:[Guests]]),"")</f>
        <v/>
      </c>
      <c r="Q148" t="str">
        <f>IF(StrohRanchRecreationData[[#This Row],[Facility]]=Facilities!$A$3,SUM(StrohRanchRecreationData[[#This Row],[Members]:[Guests]]),"")</f>
        <v/>
      </c>
      <c r="R148">
        <f>IF(StrohRanchRecreationData[[#This Row],[Facility]]=Facilities!$A$4,SUM(StrohRanchRecreationData[[#This Row],[Members]:[Guests]]),"")</f>
        <v>5</v>
      </c>
      <c r="S148" t="str">
        <f>IF(StrohRanchRecreationData[[#This Row],[Facility]]=Facilities!$A$5,SUM(StrohRanchRecreationData[[#This Row],[Members]:[Guests]]),"")</f>
        <v/>
      </c>
      <c r="T148" t="str">
        <f>IF(StrohRanchRecreationData[[#This Row],[Facility]]=Facilities!$A$6,SUM(StrohRanchRecreationData[[#This Row],[Members]:[Guests]]),"")</f>
        <v/>
      </c>
      <c r="U148" t="str">
        <f>IF(StrohRanchRecreationData[[#This Row],[Facility]]=Facilities!$A$7,SUM(StrohRanchRecreationData[[#This Row],[Members]:[Guests]]),"")</f>
        <v/>
      </c>
    </row>
    <row r="149" spans="1:21" x14ac:dyDescent="0.25">
      <c r="A149">
        <v>143</v>
      </c>
      <c r="B149" s="1">
        <v>45090</v>
      </c>
      <c r="C149" t="s">
        <v>63</v>
      </c>
      <c r="D149" t="s">
        <v>64</v>
      </c>
      <c r="E149" t="s">
        <v>61</v>
      </c>
      <c r="F149" s="7">
        <v>0.6468449626453987</v>
      </c>
      <c r="G149" s="7">
        <f>TIME(HOUR(StrohRanchRecreationData[[#This Row],[TimeIn]]),0,0)</f>
        <v>0.625</v>
      </c>
      <c r="H149" s="8">
        <f>StrohRanchRecreationData[[#This Row],[Date]]+StrohRanchRecreationData[[#This Row],[TimeInBucket]]</f>
        <v>45090.625</v>
      </c>
      <c r="I149" s="8" t="str">
        <f>_xlfn.XLOOKUP(StrohRanchRecreationData[[#This Row],[TimeInBucket]],TimeOfDay[TimeBuckets],TimeOfDay[TimeOfDayBuckets])</f>
        <v>Afternoon</v>
      </c>
      <c r="J149" s="2">
        <v>1</v>
      </c>
      <c r="K149" s="2">
        <v>0</v>
      </c>
      <c r="L149" s="7">
        <v>0.70308192718590212</v>
      </c>
      <c r="M149" s="7">
        <f>TIME(HOUR(StrohRanchRecreationData[[#This Row],[TimeOut]]),0,0)</f>
        <v>0.66666666666666663</v>
      </c>
      <c r="N149" s="6">
        <f>ROUND(StrohRanchRecreationData[[#This Row],[TimeElapsed]],6)</f>
        <v>5.6237000000000002E-2</v>
      </c>
      <c r="O149" s="3">
        <f>StrohRanchRecreationData[[#This Row],[TimeOut]]-StrohRanchRecreationData[[#This Row],[TimeIn]]</f>
        <v>5.623696454050342E-2</v>
      </c>
      <c r="P149" t="str">
        <f>IF(StrohRanchRecreationData[[#This Row],[Facility]]=Facilities!$A$2,SUM(StrohRanchRecreationData[[#This Row],[Members]:[Guests]]),"")</f>
        <v/>
      </c>
      <c r="Q149" t="str">
        <f>IF(StrohRanchRecreationData[[#This Row],[Facility]]=Facilities!$A$3,SUM(StrohRanchRecreationData[[#This Row],[Members]:[Guests]]),"")</f>
        <v/>
      </c>
      <c r="R149" t="str">
        <f>IF(StrohRanchRecreationData[[#This Row],[Facility]]=Facilities!$A$4,SUM(StrohRanchRecreationData[[#This Row],[Members]:[Guests]]),"")</f>
        <v/>
      </c>
      <c r="S149" t="str">
        <f>IF(StrohRanchRecreationData[[#This Row],[Facility]]=Facilities!$A$5,SUM(StrohRanchRecreationData[[#This Row],[Members]:[Guests]]),"")</f>
        <v/>
      </c>
      <c r="T149">
        <f>IF(StrohRanchRecreationData[[#This Row],[Facility]]=Facilities!$A$6,SUM(StrohRanchRecreationData[[#This Row],[Members]:[Guests]]),"")</f>
        <v>1</v>
      </c>
      <c r="U149" t="str">
        <f>IF(StrohRanchRecreationData[[#This Row],[Facility]]=Facilities!$A$7,SUM(StrohRanchRecreationData[[#This Row],[Members]:[Guests]]),"")</f>
        <v/>
      </c>
    </row>
    <row r="150" spans="1:21" x14ac:dyDescent="0.25">
      <c r="A150">
        <v>144</v>
      </c>
      <c r="B150" s="1">
        <v>45090</v>
      </c>
      <c r="C150" t="s">
        <v>63</v>
      </c>
      <c r="D150" t="s">
        <v>64</v>
      </c>
      <c r="E150" t="s">
        <v>57</v>
      </c>
      <c r="F150" s="7">
        <v>0.42792966403809551</v>
      </c>
      <c r="G150" s="7">
        <f>TIME(HOUR(StrohRanchRecreationData[[#This Row],[TimeIn]]),0,0)</f>
        <v>0.41666666666666669</v>
      </c>
      <c r="H150" s="8">
        <f>StrohRanchRecreationData[[#This Row],[Date]]+StrohRanchRecreationData[[#This Row],[TimeInBucket]]</f>
        <v>45090.416666666664</v>
      </c>
      <c r="I150" s="8" t="str">
        <f>_xlfn.XLOOKUP(StrohRanchRecreationData[[#This Row],[TimeInBucket]],TimeOfDay[TimeBuckets],TimeOfDay[TimeOfDayBuckets])</f>
        <v>Morning</v>
      </c>
      <c r="J150" s="2">
        <v>2</v>
      </c>
      <c r="K150" s="2">
        <v>2</v>
      </c>
      <c r="L150" s="7">
        <v>0.43236258360458435</v>
      </c>
      <c r="M150" s="7">
        <f>TIME(HOUR(StrohRanchRecreationData[[#This Row],[TimeOut]]),0,0)</f>
        <v>0.41666666666666669</v>
      </c>
      <c r="N150" s="6">
        <f>ROUND(StrohRanchRecreationData[[#This Row],[TimeElapsed]],6)</f>
        <v>4.4330000000000003E-3</v>
      </c>
      <c r="O150" s="3">
        <f>StrohRanchRecreationData[[#This Row],[TimeOut]]-StrohRanchRecreationData[[#This Row],[TimeIn]]</f>
        <v>4.4329195664888355E-3</v>
      </c>
      <c r="P150">
        <f>IF(StrohRanchRecreationData[[#This Row],[Facility]]=Facilities!$A$2,SUM(StrohRanchRecreationData[[#This Row],[Members]:[Guests]]),"")</f>
        <v>4</v>
      </c>
      <c r="Q150" t="str">
        <f>IF(StrohRanchRecreationData[[#This Row],[Facility]]=Facilities!$A$3,SUM(StrohRanchRecreationData[[#This Row],[Members]:[Guests]]),"")</f>
        <v/>
      </c>
      <c r="R150" t="str">
        <f>IF(StrohRanchRecreationData[[#This Row],[Facility]]=Facilities!$A$4,SUM(StrohRanchRecreationData[[#This Row],[Members]:[Guests]]),"")</f>
        <v/>
      </c>
      <c r="S150" t="str">
        <f>IF(StrohRanchRecreationData[[#This Row],[Facility]]=Facilities!$A$5,SUM(StrohRanchRecreationData[[#This Row],[Members]:[Guests]]),"")</f>
        <v/>
      </c>
      <c r="T150" t="str">
        <f>IF(StrohRanchRecreationData[[#This Row],[Facility]]=Facilities!$A$6,SUM(StrohRanchRecreationData[[#This Row],[Members]:[Guests]]),"")</f>
        <v/>
      </c>
      <c r="U150" t="str">
        <f>IF(StrohRanchRecreationData[[#This Row],[Facility]]=Facilities!$A$7,SUM(StrohRanchRecreationData[[#This Row],[Members]:[Guests]]),"")</f>
        <v/>
      </c>
    </row>
    <row r="151" spans="1:21" x14ac:dyDescent="0.25">
      <c r="A151">
        <v>145</v>
      </c>
      <c r="B151" s="1">
        <v>45090</v>
      </c>
      <c r="C151" t="s">
        <v>63</v>
      </c>
      <c r="D151" t="s">
        <v>64</v>
      </c>
      <c r="E151" t="s">
        <v>59</v>
      </c>
      <c r="F151" s="7">
        <v>0.57913864817606064</v>
      </c>
      <c r="G151" s="7">
        <f>TIME(HOUR(StrohRanchRecreationData[[#This Row],[TimeIn]]),0,0)</f>
        <v>0.54166666666666663</v>
      </c>
      <c r="H151" s="8">
        <f>StrohRanchRecreationData[[#This Row],[Date]]+StrohRanchRecreationData[[#This Row],[TimeInBucket]]</f>
        <v>45090.541666666664</v>
      </c>
      <c r="I151" s="8" t="str">
        <f>_xlfn.XLOOKUP(StrohRanchRecreationData[[#This Row],[TimeInBucket]],TimeOfDay[TimeBuckets],TimeOfDay[TimeOfDayBuckets])</f>
        <v>Noon</v>
      </c>
      <c r="J151" s="2">
        <v>4</v>
      </c>
      <c r="K151" s="2">
        <v>2</v>
      </c>
      <c r="L151" s="7">
        <v>0.63651455762933529</v>
      </c>
      <c r="M151" s="7">
        <f>TIME(HOUR(StrohRanchRecreationData[[#This Row],[TimeOut]]),0,0)</f>
        <v>0.625</v>
      </c>
      <c r="N151" s="6">
        <f>ROUND(StrohRanchRecreationData[[#This Row],[TimeElapsed]],6)</f>
        <v>5.7376000000000003E-2</v>
      </c>
      <c r="O151" s="3">
        <f>StrohRanchRecreationData[[#This Row],[TimeOut]]-StrohRanchRecreationData[[#This Row],[TimeIn]]</f>
        <v>5.7375909453274643E-2</v>
      </c>
      <c r="P151" t="str">
        <f>IF(StrohRanchRecreationData[[#This Row],[Facility]]=Facilities!$A$2,SUM(StrohRanchRecreationData[[#This Row],[Members]:[Guests]]),"")</f>
        <v/>
      </c>
      <c r="Q151" t="str">
        <f>IF(StrohRanchRecreationData[[#This Row],[Facility]]=Facilities!$A$3,SUM(StrohRanchRecreationData[[#This Row],[Members]:[Guests]]),"")</f>
        <v/>
      </c>
      <c r="R151">
        <f>IF(StrohRanchRecreationData[[#This Row],[Facility]]=Facilities!$A$4,SUM(StrohRanchRecreationData[[#This Row],[Members]:[Guests]]),"")</f>
        <v>6</v>
      </c>
      <c r="S151" t="str">
        <f>IF(StrohRanchRecreationData[[#This Row],[Facility]]=Facilities!$A$5,SUM(StrohRanchRecreationData[[#This Row],[Members]:[Guests]]),"")</f>
        <v/>
      </c>
      <c r="T151" t="str">
        <f>IF(StrohRanchRecreationData[[#This Row],[Facility]]=Facilities!$A$6,SUM(StrohRanchRecreationData[[#This Row],[Members]:[Guests]]),"")</f>
        <v/>
      </c>
      <c r="U151" t="str">
        <f>IF(StrohRanchRecreationData[[#This Row],[Facility]]=Facilities!$A$7,SUM(StrohRanchRecreationData[[#This Row],[Members]:[Guests]]),"")</f>
        <v/>
      </c>
    </row>
    <row r="152" spans="1:21" x14ac:dyDescent="0.25">
      <c r="A152">
        <v>146</v>
      </c>
      <c r="B152" s="1">
        <v>45090</v>
      </c>
      <c r="C152" t="s">
        <v>63</v>
      </c>
      <c r="D152" t="s">
        <v>64</v>
      </c>
      <c r="E152" t="s">
        <v>60</v>
      </c>
      <c r="F152" s="7">
        <v>0.5985527358636733</v>
      </c>
      <c r="G152" s="7">
        <f>TIME(HOUR(StrohRanchRecreationData[[#This Row],[TimeIn]]),0,0)</f>
        <v>0.58333333333333337</v>
      </c>
      <c r="H152" s="8">
        <f>StrohRanchRecreationData[[#This Row],[Date]]+StrohRanchRecreationData[[#This Row],[TimeInBucket]]</f>
        <v>45090.583333333336</v>
      </c>
      <c r="I152" s="8" t="str">
        <f>_xlfn.XLOOKUP(StrohRanchRecreationData[[#This Row],[TimeInBucket]],TimeOfDay[TimeBuckets],TimeOfDay[TimeOfDayBuckets])</f>
        <v>Afternoon</v>
      </c>
      <c r="J152" s="2">
        <v>3</v>
      </c>
      <c r="K152" s="2">
        <v>2</v>
      </c>
      <c r="L152" s="7">
        <v>0.64243792286127921</v>
      </c>
      <c r="M152" s="7">
        <f>TIME(HOUR(StrohRanchRecreationData[[#This Row],[TimeOut]]),0,0)</f>
        <v>0.625</v>
      </c>
      <c r="N152" s="6">
        <f>ROUND(StrohRanchRecreationData[[#This Row],[TimeElapsed]],6)</f>
        <v>4.3885E-2</v>
      </c>
      <c r="O152" s="3">
        <f>StrohRanchRecreationData[[#This Row],[TimeOut]]-StrohRanchRecreationData[[#This Row],[TimeIn]]</f>
        <v>4.3885186997605907E-2</v>
      </c>
      <c r="P152" t="str">
        <f>IF(StrohRanchRecreationData[[#This Row],[Facility]]=Facilities!$A$2,SUM(StrohRanchRecreationData[[#This Row],[Members]:[Guests]]),"")</f>
        <v/>
      </c>
      <c r="Q152" t="str">
        <f>IF(StrohRanchRecreationData[[#This Row],[Facility]]=Facilities!$A$3,SUM(StrohRanchRecreationData[[#This Row],[Members]:[Guests]]),"")</f>
        <v/>
      </c>
      <c r="R152" t="str">
        <f>IF(StrohRanchRecreationData[[#This Row],[Facility]]=Facilities!$A$4,SUM(StrohRanchRecreationData[[#This Row],[Members]:[Guests]]),"")</f>
        <v/>
      </c>
      <c r="S152">
        <f>IF(StrohRanchRecreationData[[#This Row],[Facility]]=Facilities!$A$5,SUM(StrohRanchRecreationData[[#This Row],[Members]:[Guests]]),"")</f>
        <v>5</v>
      </c>
      <c r="T152" t="str">
        <f>IF(StrohRanchRecreationData[[#This Row],[Facility]]=Facilities!$A$6,SUM(StrohRanchRecreationData[[#This Row],[Members]:[Guests]]),"")</f>
        <v/>
      </c>
      <c r="U152" t="str">
        <f>IF(StrohRanchRecreationData[[#This Row],[Facility]]=Facilities!$A$7,SUM(StrohRanchRecreationData[[#This Row],[Members]:[Guests]]),"")</f>
        <v/>
      </c>
    </row>
    <row r="153" spans="1:21" x14ac:dyDescent="0.25">
      <c r="A153">
        <v>147</v>
      </c>
      <c r="B153" s="1">
        <v>45090</v>
      </c>
      <c r="C153" t="s">
        <v>63</v>
      </c>
      <c r="D153" t="s">
        <v>64</v>
      </c>
      <c r="E153" t="s">
        <v>62</v>
      </c>
      <c r="F153" s="7">
        <v>0.45833333333333331</v>
      </c>
      <c r="G153" s="7">
        <f>TIME(HOUR(StrohRanchRecreationData[[#This Row],[TimeIn]]),0,0)</f>
        <v>0.45833333333333331</v>
      </c>
      <c r="H153" s="8">
        <f>StrohRanchRecreationData[[#This Row],[Date]]+StrohRanchRecreationData[[#This Row],[TimeInBucket]]</f>
        <v>45090.458333333336</v>
      </c>
      <c r="I153" s="8" t="str">
        <f>_xlfn.XLOOKUP(StrohRanchRecreationData[[#This Row],[TimeInBucket]],TimeOfDay[TimeBuckets],TimeOfDay[TimeOfDayBuckets])</f>
        <v>Noon</v>
      </c>
      <c r="J153" s="2">
        <v>3</v>
      </c>
      <c r="K153" s="2">
        <v>3</v>
      </c>
      <c r="L153" s="7">
        <v>0.52083333333333337</v>
      </c>
      <c r="M153" s="7">
        <f>TIME(HOUR(StrohRanchRecreationData[[#This Row],[TimeOut]]),0,0)</f>
        <v>0.5</v>
      </c>
      <c r="N153" s="6">
        <f>ROUND(StrohRanchRecreationData[[#This Row],[TimeElapsed]],6)</f>
        <v>6.25E-2</v>
      </c>
      <c r="O153" s="3">
        <f>StrohRanchRecreationData[[#This Row],[TimeOut]]-StrohRanchRecreationData[[#This Row],[TimeIn]]</f>
        <v>6.2500000000000056E-2</v>
      </c>
      <c r="P153" t="str">
        <f>IF(StrohRanchRecreationData[[#This Row],[Facility]]=Facilities!$A$2,SUM(StrohRanchRecreationData[[#This Row],[Members]:[Guests]]),"")</f>
        <v/>
      </c>
      <c r="Q153" t="str">
        <f>IF(StrohRanchRecreationData[[#This Row],[Facility]]=Facilities!$A$3,SUM(StrohRanchRecreationData[[#This Row],[Members]:[Guests]]),"")</f>
        <v/>
      </c>
      <c r="R153" t="str">
        <f>IF(StrohRanchRecreationData[[#This Row],[Facility]]=Facilities!$A$4,SUM(StrohRanchRecreationData[[#This Row],[Members]:[Guests]]),"")</f>
        <v/>
      </c>
      <c r="S153" t="str">
        <f>IF(StrohRanchRecreationData[[#This Row],[Facility]]=Facilities!$A$5,SUM(StrohRanchRecreationData[[#This Row],[Members]:[Guests]]),"")</f>
        <v/>
      </c>
      <c r="T153" t="str">
        <f>IF(StrohRanchRecreationData[[#This Row],[Facility]]=Facilities!$A$6,SUM(StrohRanchRecreationData[[#This Row],[Members]:[Guests]]),"")</f>
        <v/>
      </c>
      <c r="U153">
        <f>IF(StrohRanchRecreationData[[#This Row],[Facility]]=Facilities!$A$7,SUM(StrohRanchRecreationData[[#This Row],[Members]:[Guests]]),"")</f>
        <v>6</v>
      </c>
    </row>
    <row r="154" spans="1:21" x14ac:dyDescent="0.25">
      <c r="A154">
        <v>148</v>
      </c>
      <c r="B154" s="1">
        <v>45090</v>
      </c>
      <c r="C154" t="s">
        <v>63</v>
      </c>
      <c r="D154" t="s">
        <v>64</v>
      </c>
      <c r="E154" t="s">
        <v>59</v>
      </c>
      <c r="F154" s="7">
        <v>0.63018371772680715</v>
      </c>
      <c r="G154" s="7">
        <f>TIME(HOUR(StrohRanchRecreationData[[#This Row],[TimeIn]]),0,0)</f>
        <v>0.625</v>
      </c>
      <c r="H154" s="8">
        <f>StrohRanchRecreationData[[#This Row],[Date]]+StrohRanchRecreationData[[#This Row],[TimeInBucket]]</f>
        <v>45090.625</v>
      </c>
      <c r="I154" s="8" t="str">
        <f>_xlfn.XLOOKUP(StrohRanchRecreationData[[#This Row],[TimeInBucket]],TimeOfDay[TimeBuckets],TimeOfDay[TimeOfDayBuckets])</f>
        <v>Afternoon</v>
      </c>
      <c r="J154" s="2">
        <v>3</v>
      </c>
      <c r="K154" s="2">
        <v>3</v>
      </c>
      <c r="L154" s="7">
        <v>0.69811889927425363</v>
      </c>
      <c r="M154" s="7">
        <f>TIME(HOUR(StrohRanchRecreationData[[#This Row],[TimeOut]]),0,0)</f>
        <v>0.66666666666666663</v>
      </c>
      <c r="N154" s="6">
        <f>ROUND(StrohRanchRecreationData[[#This Row],[TimeElapsed]],6)</f>
        <v>6.7934999999999995E-2</v>
      </c>
      <c r="O154" s="3">
        <f>StrohRanchRecreationData[[#This Row],[TimeOut]]-StrohRanchRecreationData[[#This Row],[TimeIn]]</f>
        <v>6.7935181547446488E-2</v>
      </c>
      <c r="P154" t="str">
        <f>IF(StrohRanchRecreationData[[#This Row],[Facility]]=Facilities!$A$2,SUM(StrohRanchRecreationData[[#This Row],[Members]:[Guests]]),"")</f>
        <v/>
      </c>
      <c r="Q154" t="str">
        <f>IF(StrohRanchRecreationData[[#This Row],[Facility]]=Facilities!$A$3,SUM(StrohRanchRecreationData[[#This Row],[Members]:[Guests]]),"")</f>
        <v/>
      </c>
      <c r="R154">
        <f>IF(StrohRanchRecreationData[[#This Row],[Facility]]=Facilities!$A$4,SUM(StrohRanchRecreationData[[#This Row],[Members]:[Guests]]),"")</f>
        <v>6</v>
      </c>
      <c r="S154" t="str">
        <f>IF(StrohRanchRecreationData[[#This Row],[Facility]]=Facilities!$A$5,SUM(StrohRanchRecreationData[[#This Row],[Members]:[Guests]]),"")</f>
        <v/>
      </c>
      <c r="T154" t="str">
        <f>IF(StrohRanchRecreationData[[#This Row],[Facility]]=Facilities!$A$6,SUM(StrohRanchRecreationData[[#This Row],[Members]:[Guests]]),"")</f>
        <v/>
      </c>
      <c r="U154" t="str">
        <f>IF(StrohRanchRecreationData[[#This Row],[Facility]]=Facilities!$A$7,SUM(StrohRanchRecreationData[[#This Row],[Members]:[Guests]]),"")</f>
        <v/>
      </c>
    </row>
    <row r="155" spans="1:21" x14ac:dyDescent="0.25">
      <c r="A155">
        <v>149</v>
      </c>
      <c r="B155" s="1">
        <v>45090</v>
      </c>
      <c r="C155" t="s">
        <v>63</v>
      </c>
      <c r="D155" t="s">
        <v>64</v>
      </c>
      <c r="E155" t="s">
        <v>58</v>
      </c>
      <c r="F155" s="7">
        <v>0.43617866404372219</v>
      </c>
      <c r="G155" s="7">
        <f>TIME(HOUR(StrohRanchRecreationData[[#This Row],[TimeIn]]),0,0)</f>
        <v>0.41666666666666669</v>
      </c>
      <c r="H155" s="8">
        <f>StrohRanchRecreationData[[#This Row],[Date]]+StrohRanchRecreationData[[#This Row],[TimeInBucket]]</f>
        <v>45090.416666666664</v>
      </c>
      <c r="I155" s="8" t="str">
        <f>_xlfn.XLOOKUP(StrohRanchRecreationData[[#This Row],[TimeInBucket]],TimeOfDay[TimeBuckets],TimeOfDay[TimeOfDayBuckets])</f>
        <v>Morning</v>
      </c>
      <c r="J155" s="2">
        <v>4</v>
      </c>
      <c r="K155" s="2">
        <v>3</v>
      </c>
      <c r="L155" s="7">
        <v>0.49997747801487619</v>
      </c>
      <c r="M155" s="7">
        <f>TIME(HOUR(StrohRanchRecreationData[[#This Row],[TimeOut]]),0,0)</f>
        <v>0.45833333333333331</v>
      </c>
      <c r="N155" s="6">
        <f>ROUND(StrohRanchRecreationData[[#This Row],[TimeElapsed]],6)</f>
        <v>6.3798999999999995E-2</v>
      </c>
      <c r="O155" s="3">
        <f>StrohRanchRecreationData[[#This Row],[TimeOut]]-StrohRanchRecreationData[[#This Row],[TimeIn]]</f>
        <v>6.3798813971154E-2</v>
      </c>
      <c r="P155" t="str">
        <f>IF(StrohRanchRecreationData[[#This Row],[Facility]]=Facilities!$A$2,SUM(StrohRanchRecreationData[[#This Row],[Members]:[Guests]]),"")</f>
        <v/>
      </c>
      <c r="Q155">
        <f>IF(StrohRanchRecreationData[[#This Row],[Facility]]=Facilities!$A$3,SUM(StrohRanchRecreationData[[#This Row],[Members]:[Guests]]),"")</f>
        <v>7</v>
      </c>
      <c r="R155" t="str">
        <f>IF(StrohRanchRecreationData[[#This Row],[Facility]]=Facilities!$A$4,SUM(StrohRanchRecreationData[[#This Row],[Members]:[Guests]]),"")</f>
        <v/>
      </c>
      <c r="S155" t="str">
        <f>IF(StrohRanchRecreationData[[#This Row],[Facility]]=Facilities!$A$5,SUM(StrohRanchRecreationData[[#This Row],[Members]:[Guests]]),"")</f>
        <v/>
      </c>
      <c r="T155" t="str">
        <f>IF(StrohRanchRecreationData[[#This Row],[Facility]]=Facilities!$A$6,SUM(StrohRanchRecreationData[[#This Row],[Members]:[Guests]]),"")</f>
        <v/>
      </c>
      <c r="U155" t="str">
        <f>IF(StrohRanchRecreationData[[#This Row],[Facility]]=Facilities!$A$7,SUM(StrohRanchRecreationData[[#This Row],[Members]:[Guests]]),"")</f>
        <v/>
      </c>
    </row>
    <row r="156" spans="1:21" x14ac:dyDescent="0.25">
      <c r="A156">
        <v>150</v>
      </c>
      <c r="B156" s="1">
        <v>45090</v>
      </c>
      <c r="C156" t="s">
        <v>63</v>
      </c>
      <c r="D156" t="s">
        <v>64</v>
      </c>
      <c r="E156" t="s">
        <v>57</v>
      </c>
      <c r="F156" s="7">
        <v>0.43291335972938422</v>
      </c>
      <c r="G156" s="7">
        <f>TIME(HOUR(StrohRanchRecreationData[[#This Row],[TimeIn]]),0,0)</f>
        <v>0.41666666666666669</v>
      </c>
      <c r="H156" s="8">
        <f>StrohRanchRecreationData[[#This Row],[Date]]+StrohRanchRecreationData[[#This Row],[TimeInBucket]]</f>
        <v>45090.416666666664</v>
      </c>
      <c r="I156" s="8" t="str">
        <f>_xlfn.XLOOKUP(StrohRanchRecreationData[[#This Row],[TimeInBucket]],TimeOfDay[TimeBuckets],TimeOfDay[TimeOfDayBuckets])</f>
        <v>Morning</v>
      </c>
      <c r="J156" s="2">
        <v>1</v>
      </c>
      <c r="K156" s="2">
        <v>3</v>
      </c>
      <c r="L156" s="7">
        <v>0.45547751893806721</v>
      </c>
      <c r="M156" s="7">
        <f>TIME(HOUR(StrohRanchRecreationData[[#This Row],[TimeOut]]),0,0)</f>
        <v>0.41666666666666669</v>
      </c>
      <c r="N156" s="6">
        <f>ROUND(StrohRanchRecreationData[[#This Row],[TimeElapsed]],6)</f>
        <v>2.2564000000000001E-2</v>
      </c>
      <c r="O156" s="3">
        <f>StrohRanchRecreationData[[#This Row],[TimeOut]]-StrohRanchRecreationData[[#This Row],[TimeIn]]</f>
        <v>2.2564159208682988E-2</v>
      </c>
      <c r="P156">
        <f>IF(StrohRanchRecreationData[[#This Row],[Facility]]=Facilities!$A$2,SUM(StrohRanchRecreationData[[#This Row],[Members]:[Guests]]),"")</f>
        <v>4</v>
      </c>
      <c r="Q156" t="str">
        <f>IF(StrohRanchRecreationData[[#This Row],[Facility]]=Facilities!$A$3,SUM(StrohRanchRecreationData[[#This Row],[Members]:[Guests]]),"")</f>
        <v/>
      </c>
      <c r="R156" t="str">
        <f>IF(StrohRanchRecreationData[[#This Row],[Facility]]=Facilities!$A$4,SUM(StrohRanchRecreationData[[#This Row],[Members]:[Guests]]),"")</f>
        <v/>
      </c>
      <c r="S156" t="str">
        <f>IF(StrohRanchRecreationData[[#This Row],[Facility]]=Facilities!$A$5,SUM(StrohRanchRecreationData[[#This Row],[Members]:[Guests]]),"")</f>
        <v/>
      </c>
      <c r="T156" t="str">
        <f>IF(StrohRanchRecreationData[[#This Row],[Facility]]=Facilities!$A$6,SUM(StrohRanchRecreationData[[#This Row],[Members]:[Guests]]),"")</f>
        <v/>
      </c>
      <c r="U156" t="str">
        <f>IF(StrohRanchRecreationData[[#This Row],[Facility]]=Facilities!$A$7,SUM(StrohRanchRecreationData[[#This Row],[Members]:[Guests]]),"")</f>
        <v/>
      </c>
    </row>
    <row r="157" spans="1:21" x14ac:dyDescent="0.25">
      <c r="A157">
        <v>151</v>
      </c>
      <c r="B157" s="1">
        <v>45090</v>
      </c>
      <c r="C157" t="s">
        <v>63</v>
      </c>
      <c r="D157" t="s">
        <v>64</v>
      </c>
      <c r="E157" t="s">
        <v>60</v>
      </c>
      <c r="F157" s="7">
        <v>0.66080077418986116</v>
      </c>
      <c r="G157" s="7">
        <f>TIME(HOUR(StrohRanchRecreationData[[#This Row],[TimeIn]]),0,0)</f>
        <v>0.625</v>
      </c>
      <c r="H157" s="8">
        <f>StrohRanchRecreationData[[#This Row],[Date]]+StrohRanchRecreationData[[#This Row],[TimeInBucket]]</f>
        <v>45090.625</v>
      </c>
      <c r="I157" s="8" t="str">
        <f>_xlfn.XLOOKUP(StrohRanchRecreationData[[#This Row],[TimeInBucket]],TimeOfDay[TimeBuckets],TimeOfDay[TimeOfDayBuckets])</f>
        <v>Afternoon</v>
      </c>
      <c r="J157" s="2">
        <v>2</v>
      </c>
      <c r="K157" s="2">
        <v>2</v>
      </c>
      <c r="L157" s="7">
        <v>0.71630807718300693</v>
      </c>
      <c r="M157" s="7">
        <f>TIME(HOUR(StrohRanchRecreationData[[#This Row],[TimeOut]]),0,0)</f>
        <v>0.70833333333333337</v>
      </c>
      <c r="N157" s="6">
        <f>ROUND(StrohRanchRecreationData[[#This Row],[TimeElapsed]],6)</f>
        <v>5.5507000000000001E-2</v>
      </c>
      <c r="O157" s="3">
        <f>StrohRanchRecreationData[[#This Row],[TimeOut]]-StrohRanchRecreationData[[#This Row],[TimeIn]]</f>
        <v>5.5507302993145768E-2</v>
      </c>
      <c r="P157" t="str">
        <f>IF(StrohRanchRecreationData[[#This Row],[Facility]]=Facilities!$A$2,SUM(StrohRanchRecreationData[[#This Row],[Members]:[Guests]]),"")</f>
        <v/>
      </c>
      <c r="Q157" t="str">
        <f>IF(StrohRanchRecreationData[[#This Row],[Facility]]=Facilities!$A$3,SUM(StrohRanchRecreationData[[#This Row],[Members]:[Guests]]),"")</f>
        <v/>
      </c>
      <c r="R157" t="str">
        <f>IF(StrohRanchRecreationData[[#This Row],[Facility]]=Facilities!$A$4,SUM(StrohRanchRecreationData[[#This Row],[Members]:[Guests]]),"")</f>
        <v/>
      </c>
      <c r="S157">
        <f>IF(StrohRanchRecreationData[[#This Row],[Facility]]=Facilities!$A$5,SUM(StrohRanchRecreationData[[#This Row],[Members]:[Guests]]),"")</f>
        <v>4</v>
      </c>
      <c r="T157" t="str">
        <f>IF(StrohRanchRecreationData[[#This Row],[Facility]]=Facilities!$A$6,SUM(StrohRanchRecreationData[[#This Row],[Members]:[Guests]]),"")</f>
        <v/>
      </c>
      <c r="U157" t="str">
        <f>IF(StrohRanchRecreationData[[#This Row],[Facility]]=Facilities!$A$7,SUM(StrohRanchRecreationData[[#This Row],[Members]:[Guests]]),"")</f>
        <v/>
      </c>
    </row>
    <row r="158" spans="1:21" x14ac:dyDescent="0.25">
      <c r="A158">
        <v>152</v>
      </c>
      <c r="B158" s="1">
        <v>45090</v>
      </c>
      <c r="C158" t="s">
        <v>63</v>
      </c>
      <c r="D158" t="s">
        <v>64</v>
      </c>
      <c r="E158" t="s">
        <v>57</v>
      </c>
      <c r="F158" s="7">
        <v>0.37671366812368168</v>
      </c>
      <c r="G158" s="7">
        <f>TIME(HOUR(StrohRanchRecreationData[[#This Row],[TimeIn]]),0,0)</f>
        <v>0.375</v>
      </c>
      <c r="H158" s="8">
        <f>StrohRanchRecreationData[[#This Row],[Date]]+StrohRanchRecreationData[[#This Row],[TimeInBucket]]</f>
        <v>45090.375</v>
      </c>
      <c r="I158" s="8" t="str">
        <f>_xlfn.XLOOKUP(StrohRanchRecreationData[[#This Row],[TimeInBucket]],TimeOfDay[TimeBuckets],TimeOfDay[TimeOfDayBuckets])</f>
        <v>Morning</v>
      </c>
      <c r="J158" s="2">
        <v>3</v>
      </c>
      <c r="K158" s="2">
        <v>2</v>
      </c>
      <c r="L158" s="7">
        <v>0.43922447220482863</v>
      </c>
      <c r="M158" s="7">
        <f>TIME(HOUR(StrohRanchRecreationData[[#This Row],[TimeOut]]),0,0)</f>
        <v>0.41666666666666669</v>
      </c>
      <c r="N158" s="6">
        <f>ROUND(StrohRanchRecreationData[[#This Row],[TimeElapsed]],6)</f>
        <v>6.2510999999999997E-2</v>
      </c>
      <c r="O158" s="3">
        <f>StrohRanchRecreationData[[#This Row],[TimeOut]]-StrohRanchRecreationData[[#This Row],[TimeIn]]</f>
        <v>6.2510804081146953E-2</v>
      </c>
      <c r="P158">
        <f>IF(StrohRanchRecreationData[[#This Row],[Facility]]=Facilities!$A$2,SUM(StrohRanchRecreationData[[#This Row],[Members]:[Guests]]),"")</f>
        <v>5</v>
      </c>
      <c r="Q158" t="str">
        <f>IF(StrohRanchRecreationData[[#This Row],[Facility]]=Facilities!$A$3,SUM(StrohRanchRecreationData[[#This Row],[Members]:[Guests]]),"")</f>
        <v/>
      </c>
      <c r="R158" t="str">
        <f>IF(StrohRanchRecreationData[[#This Row],[Facility]]=Facilities!$A$4,SUM(StrohRanchRecreationData[[#This Row],[Members]:[Guests]]),"")</f>
        <v/>
      </c>
      <c r="S158" t="str">
        <f>IF(StrohRanchRecreationData[[#This Row],[Facility]]=Facilities!$A$5,SUM(StrohRanchRecreationData[[#This Row],[Members]:[Guests]]),"")</f>
        <v/>
      </c>
      <c r="T158" t="str">
        <f>IF(StrohRanchRecreationData[[#This Row],[Facility]]=Facilities!$A$6,SUM(StrohRanchRecreationData[[#This Row],[Members]:[Guests]]),"")</f>
        <v/>
      </c>
      <c r="U158" t="str">
        <f>IF(StrohRanchRecreationData[[#This Row],[Facility]]=Facilities!$A$7,SUM(StrohRanchRecreationData[[#This Row],[Members]:[Guests]]),"")</f>
        <v/>
      </c>
    </row>
    <row r="159" spans="1:21" x14ac:dyDescent="0.25">
      <c r="A159">
        <v>153</v>
      </c>
      <c r="B159" s="1">
        <v>45090</v>
      </c>
      <c r="C159" t="s">
        <v>63</v>
      </c>
      <c r="D159" t="s">
        <v>64</v>
      </c>
      <c r="E159" t="s">
        <v>60</v>
      </c>
      <c r="F159" s="7">
        <v>0.40053893081348119</v>
      </c>
      <c r="G159" s="7">
        <f>TIME(HOUR(StrohRanchRecreationData[[#This Row],[TimeIn]]),0,0)</f>
        <v>0.375</v>
      </c>
      <c r="H159" s="8">
        <f>StrohRanchRecreationData[[#This Row],[Date]]+StrohRanchRecreationData[[#This Row],[TimeInBucket]]</f>
        <v>45090.375</v>
      </c>
      <c r="I159" s="8" t="str">
        <f>_xlfn.XLOOKUP(StrohRanchRecreationData[[#This Row],[TimeInBucket]],TimeOfDay[TimeBuckets],TimeOfDay[TimeOfDayBuckets])</f>
        <v>Morning</v>
      </c>
      <c r="J159" s="2">
        <v>2</v>
      </c>
      <c r="K159" s="2">
        <v>2</v>
      </c>
      <c r="L159" s="7">
        <v>0.47228386821475948</v>
      </c>
      <c r="M159" s="7">
        <f>TIME(HOUR(StrohRanchRecreationData[[#This Row],[TimeOut]]),0,0)</f>
        <v>0.45833333333333331</v>
      </c>
      <c r="N159" s="6">
        <f>ROUND(StrohRanchRecreationData[[#This Row],[TimeElapsed]],6)</f>
        <v>7.1745000000000003E-2</v>
      </c>
      <c r="O159" s="3">
        <f>StrohRanchRecreationData[[#This Row],[TimeOut]]-StrohRanchRecreationData[[#This Row],[TimeIn]]</f>
        <v>7.1744937401278297E-2</v>
      </c>
      <c r="P159" t="str">
        <f>IF(StrohRanchRecreationData[[#This Row],[Facility]]=Facilities!$A$2,SUM(StrohRanchRecreationData[[#This Row],[Members]:[Guests]]),"")</f>
        <v/>
      </c>
      <c r="Q159" t="str">
        <f>IF(StrohRanchRecreationData[[#This Row],[Facility]]=Facilities!$A$3,SUM(StrohRanchRecreationData[[#This Row],[Members]:[Guests]]),"")</f>
        <v/>
      </c>
      <c r="R159" t="str">
        <f>IF(StrohRanchRecreationData[[#This Row],[Facility]]=Facilities!$A$4,SUM(StrohRanchRecreationData[[#This Row],[Members]:[Guests]]),"")</f>
        <v/>
      </c>
      <c r="S159">
        <f>IF(StrohRanchRecreationData[[#This Row],[Facility]]=Facilities!$A$5,SUM(StrohRanchRecreationData[[#This Row],[Members]:[Guests]]),"")</f>
        <v>4</v>
      </c>
      <c r="T159" t="str">
        <f>IF(StrohRanchRecreationData[[#This Row],[Facility]]=Facilities!$A$6,SUM(StrohRanchRecreationData[[#This Row],[Members]:[Guests]]),"")</f>
        <v/>
      </c>
      <c r="U159" t="str">
        <f>IF(StrohRanchRecreationData[[#This Row],[Facility]]=Facilities!$A$7,SUM(StrohRanchRecreationData[[#This Row],[Members]:[Guests]]),"")</f>
        <v/>
      </c>
    </row>
    <row r="160" spans="1:21" x14ac:dyDescent="0.25">
      <c r="A160">
        <v>154</v>
      </c>
      <c r="B160" s="1">
        <v>45090</v>
      </c>
      <c r="C160" t="s">
        <v>63</v>
      </c>
      <c r="D160" t="s">
        <v>64</v>
      </c>
      <c r="E160" t="s">
        <v>57</v>
      </c>
      <c r="F160" s="7">
        <v>0.41141621268997458</v>
      </c>
      <c r="G160" s="7">
        <f>TIME(HOUR(StrohRanchRecreationData[[#This Row],[TimeIn]]),0,0)</f>
        <v>0.375</v>
      </c>
      <c r="H160" s="8">
        <f>StrohRanchRecreationData[[#This Row],[Date]]+StrohRanchRecreationData[[#This Row],[TimeInBucket]]</f>
        <v>45090.375</v>
      </c>
      <c r="I160" s="8" t="str">
        <f>_xlfn.XLOOKUP(StrohRanchRecreationData[[#This Row],[TimeInBucket]],TimeOfDay[TimeBuckets],TimeOfDay[TimeOfDayBuckets])</f>
        <v>Morning</v>
      </c>
      <c r="J160" s="2">
        <v>3</v>
      </c>
      <c r="K160" s="2">
        <v>2</v>
      </c>
      <c r="L160" s="7">
        <v>0.45149811005960572</v>
      </c>
      <c r="M160" s="7">
        <f>TIME(HOUR(StrohRanchRecreationData[[#This Row],[TimeOut]]),0,0)</f>
        <v>0.41666666666666669</v>
      </c>
      <c r="N160" s="6">
        <f>ROUND(StrohRanchRecreationData[[#This Row],[TimeElapsed]],6)</f>
        <v>4.0082E-2</v>
      </c>
      <c r="O160" s="3">
        <f>StrohRanchRecreationData[[#This Row],[TimeOut]]-StrohRanchRecreationData[[#This Row],[TimeIn]]</f>
        <v>4.0081897369631136E-2</v>
      </c>
      <c r="P160">
        <f>IF(StrohRanchRecreationData[[#This Row],[Facility]]=Facilities!$A$2,SUM(StrohRanchRecreationData[[#This Row],[Members]:[Guests]]),"")</f>
        <v>5</v>
      </c>
      <c r="Q160" t="str">
        <f>IF(StrohRanchRecreationData[[#This Row],[Facility]]=Facilities!$A$3,SUM(StrohRanchRecreationData[[#This Row],[Members]:[Guests]]),"")</f>
        <v/>
      </c>
      <c r="R160" t="str">
        <f>IF(StrohRanchRecreationData[[#This Row],[Facility]]=Facilities!$A$4,SUM(StrohRanchRecreationData[[#This Row],[Members]:[Guests]]),"")</f>
        <v/>
      </c>
      <c r="S160" t="str">
        <f>IF(StrohRanchRecreationData[[#This Row],[Facility]]=Facilities!$A$5,SUM(StrohRanchRecreationData[[#This Row],[Members]:[Guests]]),"")</f>
        <v/>
      </c>
      <c r="T160" t="str">
        <f>IF(StrohRanchRecreationData[[#This Row],[Facility]]=Facilities!$A$6,SUM(StrohRanchRecreationData[[#This Row],[Members]:[Guests]]),"")</f>
        <v/>
      </c>
      <c r="U160" t="str">
        <f>IF(StrohRanchRecreationData[[#This Row],[Facility]]=Facilities!$A$7,SUM(StrohRanchRecreationData[[#This Row],[Members]:[Guests]]),"")</f>
        <v/>
      </c>
    </row>
    <row r="161" spans="1:21" x14ac:dyDescent="0.25">
      <c r="A161">
        <v>155</v>
      </c>
      <c r="B161" s="1">
        <v>45090</v>
      </c>
      <c r="C161" t="s">
        <v>63</v>
      </c>
      <c r="D161" t="s">
        <v>64</v>
      </c>
      <c r="E161" t="s">
        <v>62</v>
      </c>
      <c r="F161" s="7">
        <v>0.45833333333333331</v>
      </c>
      <c r="G161" s="7">
        <f>TIME(HOUR(StrohRanchRecreationData[[#This Row],[TimeIn]]),0,0)</f>
        <v>0.45833333333333331</v>
      </c>
      <c r="H161" s="8">
        <f>StrohRanchRecreationData[[#This Row],[Date]]+StrohRanchRecreationData[[#This Row],[TimeInBucket]]</f>
        <v>45090.458333333336</v>
      </c>
      <c r="I161" s="8" t="str">
        <f>_xlfn.XLOOKUP(StrohRanchRecreationData[[#This Row],[TimeInBucket]],TimeOfDay[TimeBuckets],TimeOfDay[TimeOfDayBuckets])</f>
        <v>Noon</v>
      </c>
      <c r="J161" s="2">
        <v>2</v>
      </c>
      <c r="K161" s="2">
        <v>0</v>
      </c>
      <c r="L161" s="7">
        <v>0.52083333333333337</v>
      </c>
      <c r="M161" s="7">
        <f>TIME(HOUR(StrohRanchRecreationData[[#This Row],[TimeOut]]),0,0)</f>
        <v>0.5</v>
      </c>
      <c r="N161" s="6">
        <f>ROUND(StrohRanchRecreationData[[#This Row],[TimeElapsed]],6)</f>
        <v>6.25E-2</v>
      </c>
      <c r="O161" s="3">
        <f>StrohRanchRecreationData[[#This Row],[TimeOut]]-StrohRanchRecreationData[[#This Row],[TimeIn]]</f>
        <v>6.2500000000000056E-2</v>
      </c>
      <c r="P161" t="str">
        <f>IF(StrohRanchRecreationData[[#This Row],[Facility]]=Facilities!$A$2,SUM(StrohRanchRecreationData[[#This Row],[Members]:[Guests]]),"")</f>
        <v/>
      </c>
      <c r="Q161" t="str">
        <f>IF(StrohRanchRecreationData[[#This Row],[Facility]]=Facilities!$A$3,SUM(StrohRanchRecreationData[[#This Row],[Members]:[Guests]]),"")</f>
        <v/>
      </c>
      <c r="R161" t="str">
        <f>IF(StrohRanchRecreationData[[#This Row],[Facility]]=Facilities!$A$4,SUM(StrohRanchRecreationData[[#This Row],[Members]:[Guests]]),"")</f>
        <v/>
      </c>
      <c r="S161" t="str">
        <f>IF(StrohRanchRecreationData[[#This Row],[Facility]]=Facilities!$A$5,SUM(StrohRanchRecreationData[[#This Row],[Members]:[Guests]]),"")</f>
        <v/>
      </c>
      <c r="T161" t="str">
        <f>IF(StrohRanchRecreationData[[#This Row],[Facility]]=Facilities!$A$6,SUM(StrohRanchRecreationData[[#This Row],[Members]:[Guests]]),"")</f>
        <v/>
      </c>
      <c r="U161">
        <f>IF(StrohRanchRecreationData[[#This Row],[Facility]]=Facilities!$A$7,SUM(StrohRanchRecreationData[[#This Row],[Members]:[Guests]]),"")</f>
        <v>2</v>
      </c>
    </row>
    <row r="162" spans="1:21" x14ac:dyDescent="0.25">
      <c r="A162">
        <v>156</v>
      </c>
      <c r="B162" s="1">
        <v>45090</v>
      </c>
      <c r="C162" t="s">
        <v>63</v>
      </c>
      <c r="D162" t="s">
        <v>64</v>
      </c>
      <c r="E162" t="s">
        <v>60</v>
      </c>
      <c r="F162" s="7">
        <v>0.53342289602210702</v>
      </c>
      <c r="G162" s="7">
        <f>TIME(HOUR(StrohRanchRecreationData[[#This Row],[TimeIn]]),0,0)</f>
        <v>0.5</v>
      </c>
      <c r="H162" s="8">
        <f>StrohRanchRecreationData[[#This Row],[Date]]+StrohRanchRecreationData[[#This Row],[TimeInBucket]]</f>
        <v>45090.5</v>
      </c>
      <c r="I162" s="8" t="str">
        <f>_xlfn.XLOOKUP(StrohRanchRecreationData[[#This Row],[TimeInBucket]],TimeOfDay[TimeBuckets],TimeOfDay[TimeOfDayBuckets])</f>
        <v>Noon</v>
      </c>
      <c r="J162" s="2">
        <v>2</v>
      </c>
      <c r="K162" s="2">
        <v>3</v>
      </c>
      <c r="L162" s="7">
        <v>0.57024294832366651</v>
      </c>
      <c r="M162" s="7">
        <f>TIME(HOUR(StrohRanchRecreationData[[#This Row],[TimeOut]]),0,0)</f>
        <v>0.54166666666666663</v>
      </c>
      <c r="N162" s="6">
        <f>ROUND(StrohRanchRecreationData[[#This Row],[TimeElapsed]],6)</f>
        <v>3.6819999999999999E-2</v>
      </c>
      <c r="O162" s="3">
        <f>StrohRanchRecreationData[[#This Row],[TimeOut]]-StrohRanchRecreationData[[#This Row],[TimeIn]]</f>
        <v>3.6820052301559492E-2</v>
      </c>
      <c r="P162" t="str">
        <f>IF(StrohRanchRecreationData[[#This Row],[Facility]]=Facilities!$A$2,SUM(StrohRanchRecreationData[[#This Row],[Members]:[Guests]]),"")</f>
        <v/>
      </c>
      <c r="Q162" t="str">
        <f>IF(StrohRanchRecreationData[[#This Row],[Facility]]=Facilities!$A$3,SUM(StrohRanchRecreationData[[#This Row],[Members]:[Guests]]),"")</f>
        <v/>
      </c>
      <c r="R162" t="str">
        <f>IF(StrohRanchRecreationData[[#This Row],[Facility]]=Facilities!$A$4,SUM(StrohRanchRecreationData[[#This Row],[Members]:[Guests]]),"")</f>
        <v/>
      </c>
      <c r="S162">
        <f>IF(StrohRanchRecreationData[[#This Row],[Facility]]=Facilities!$A$5,SUM(StrohRanchRecreationData[[#This Row],[Members]:[Guests]]),"")</f>
        <v>5</v>
      </c>
      <c r="T162" t="str">
        <f>IF(StrohRanchRecreationData[[#This Row],[Facility]]=Facilities!$A$6,SUM(StrohRanchRecreationData[[#This Row],[Members]:[Guests]]),"")</f>
        <v/>
      </c>
      <c r="U162" t="str">
        <f>IF(StrohRanchRecreationData[[#This Row],[Facility]]=Facilities!$A$7,SUM(StrohRanchRecreationData[[#This Row],[Members]:[Guests]]),"")</f>
        <v/>
      </c>
    </row>
    <row r="163" spans="1:21" x14ac:dyDescent="0.25">
      <c r="A163">
        <v>157</v>
      </c>
      <c r="B163" s="1">
        <v>45090</v>
      </c>
      <c r="C163" t="s">
        <v>63</v>
      </c>
      <c r="D163" t="s">
        <v>64</v>
      </c>
      <c r="E163" t="s">
        <v>59</v>
      </c>
      <c r="F163" s="7">
        <v>0.53596446519306473</v>
      </c>
      <c r="G163" s="7">
        <f>TIME(HOUR(StrohRanchRecreationData[[#This Row],[TimeIn]]),0,0)</f>
        <v>0.5</v>
      </c>
      <c r="H163" s="8">
        <f>StrohRanchRecreationData[[#This Row],[Date]]+StrohRanchRecreationData[[#This Row],[TimeInBucket]]</f>
        <v>45090.5</v>
      </c>
      <c r="I163" s="8" t="str">
        <f>_xlfn.XLOOKUP(StrohRanchRecreationData[[#This Row],[TimeInBucket]],TimeOfDay[TimeBuckets],TimeOfDay[TimeOfDayBuckets])</f>
        <v>Noon</v>
      </c>
      <c r="J163" s="2">
        <v>2</v>
      </c>
      <c r="K163" s="2">
        <v>1</v>
      </c>
      <c r="L163" s="7">
        <v>0.5683545332318376</v>
      </c>
      <c r="M163" s="7">
        <f>TIME(HOUR(StrohRanchRecreationData[[#This Row],[TimeOut]]),0,0)</f>
        <v>0.54166666666666663</v>
      </c>
      <c r="N163" s="6">
        <f>ROUND(StrohRanchRecreationData[[#This Row],[TimeElapsed]],6)</f>
        <v>3.2390000000000002E-2</v>
      </c>
      <c r="O163" s="3">
        <f>StrohRanchRecreationData[[#This Row],[TimeOut]]-StrohRanchRecreationData[[#This Row],[TimeIn]]</f>
        <v>3.2390068038772868E-2</v>
      </c>
      <c r="P163" t="str">
        <f>IF(StrohRanchRecreationData[[#This Row],[Facility]]=Facilities!$A$2,SUM(StrohRanchRecreationData[[#This Row],[Members]:[Guests]]),"")</f>
        <v/>
      </c>
      <c r="Q163" t="str">
        <f>IF(StrohRanchRecreationData[[#This Row],[Facility]]=Facilities!$A$3,SUM(StrohRanchRecreationData[[#This Row],[Members]:[Guests]]),"")</f>
        <v/>
      </c>
      <c r="R163">
        <f>IF(StrohRanchRecreationData[[#This Row],[Facility]]=Facilities!$A$4,SUM(StrohRanchRecreationData[[#This Row],[Members]:[Guests]]),"")</f>
        <v>3</v>
      </c>
      <c r="S163" t="str">
        <f>IF(StrohRanchRecreationData[[#This Row],[Facility]]=Facilities!$A$5,SUM(StrohRanchRecreationData[[#This Row],[Members]:[Guests]]),"")</f>
        <v/>
      </c>
      <c r="T163" t="str">
        <f>IF(StrohRanchRecreationData[[#This Row],[Facility]]=Facilities!$A$6,SUM(StrohRanchRecreationData[[#This Row],[Members]:[Guests]]),"")</f>
        <v/>
      </c>
      <c r="U163" t="str">
        <f>IF(StrohRanchRecreationData[[#This Row],[Facility]]=Facilities!$A$7,SUM(StrohRanchRecreationData[[#This Row],[Members]:[Guests]]),"")</f>
        <v/>
      </c>
    </row>
    <row r="164" spans="1:21" x14ac:dyDescent="0.25">
      <c r="A164">
        <v>158</v>
      </c>
      <c r="B164" s="1">
        <v>45090</v>
      </c>
      <c r="C164" t="s">
        <v>63</v>
      </c>
      <c r="D164" t="s">
        <v>64</v>
      </c>
      <c r="E164" t="s">
        <v>58</v>
      </c>
      <c r="F164" s="7">
        <v>0.49126780778206375</v>
      </c>
      <c r="G164" s="7">
        <f>TIME(HOUR(StrohRanchRecreationData[[#This Row],[TimeIn]]),0,0)</f>
        <v>0.45833333333333331</v>
      </c>
      <c r="H164" s="8">
        <f>StrohRanchRecreationData[[#This Row],[Date]]+StrohRanchRecreationData[[#This Row],[TimeInBucket]]</f>
        <v>45090.458333333336</v>
      </c>
      <c r="I164" s="8" t="str">
        <f>_xlfn.XLOOKUP(StrohRanchRecreationData[[#This Row],[TimeInBucket]],TimeOfDay[TimeBuckets],TimeOfDay[TimeOfDayBuckets])</f>
        <v>Noon</v>
      </c>
      <c r="J164" s="2">
        <v>3</v>
      </c>
      <c r="K164" s="2">
        <v>2</v>
      </c>
      <c r="L164" s="7">
        <v>0.57201553367409042</v>
      </c>
      <c r="M164" s="7">
        <f>TIME(HOUR(StrohRanchRecreationData[[#This Row],[TimeOut]]),0,0)</f>
        <v>0.54166666666666663</v>
      </c>
      <c r="N164" s="6">
        <f>ROUND(StrohRanchRecreationData[[#This Row],[TimeElapsed]],6)</f>
        <v>8.0748E-2</v>
      </c>
      <c r="O164" s="3">
        <f>StrohRanchRecreationData[[#This Row],[TimeOut]]-StrohRanchRecreationData[[#This Row],[TimeIn]]</f>
        <v>8.0747725892026667E-2</v>
      </c>
      <c r="P164" t="str">
        <f>IF(StrohRanchRecreationData[[#This Row],[Facility]]=Facilities!$A$2,SUM(StrohRanchRecreationData[[#This Row],[Members]:[Guests]]),"")</f>
        <v/>
      </c>
      <c r="Q164">
        <f>IF(StrohRanchRecreationData[[#This Row],[Facility]]=Facilities!$A$3,SUM(StrohRanchRecreationData[[#This Row],[Members]:[Guests]]),"")</f>
        <v>5</v>
      </c>
      <c r="R164" t="str">
        <f>IF(StrohRanchRecreationData[[#This Row],[Facility]]=Facilities!$A$4,SUM(StrohRanchRecreationData[[#This Row],[Members]:[Guests]]),"")</f>
        <v/>
      </c>
      <c r="S164" t="str">
        <f>IF(StrohRanchRecreationData[[#This Row],[Facility]]=Facilities!$A$5,SUM(StrohRanchRecreationData[[#This Row],[Members]:[Guests]]),"")</f>
        <v/>
      </c>
      <c r="T164" t="str">
        <f>IF(StrohRanchRecreationData[[#This Row],[Facility]]=Facilities!$A$6,SUM(StrohRanchRecreationData[[#This Row],[Members]:[Guests]]),"")</f>
        <v/>
      </c>
      <c r="U164" t="str">
        <f>IF(StrohRanchRecreationData[[#This Row],[Facility]]=Facilities!$A$7,SUM(StrohRanchRecreationData[[#This Row],[Members]:[Guests]]),"")</f>
        <v/>
      </c>
    </row>
    <row r="165" spans="1:21" x14ac:dyDescent="0.25">
      <c r="A165">
        <v>159</v>
      </c>
      <c r="B165" s="1">
        <v>45090</v>
      </c>
      <c r="C165" t="s">
        <v>63</v>
      </c>
      <c r="D165" t="s">
        <v>64</v>
      </c>
      <c r="E165" t="s">
        <v>57</v>
      </c>
      <c r="F165" s="7">
        <v>0.41367115947508198</v>
      </c>
      <c r="G165" s="7">
        <f>TIME(HOUR(StrohRanchRecreationData[[#This Row],[TimeIn]]),0,0)</f>
        <v>0.375</v>
      </c>
      <c r="H165" s="8">
        <f>StrohRanchRecreationData[[#This Row],[Date]]+StrohRanchRecreationData[[#This Row],[TimeInBucket]]</f>
        <v>45090.375</v>
      </c>
      <c r="I165" s="8" t="str">
        <f>_xlfn.XLOOKUP(StrohRanchRecreationData[[#This Row],[TimeInBucket]],TimeOfDay[TimeBuckets],TimeOfDay[TimeOfDayBuckets])</f>
        <v>Morning</v>
      </c>
      <c r="J165" s="2">
        <v>2</v>
      </c>
      <c r="K165" s="2">
        <v>2</v>
      </c>
      <c r="L165" s="7">
        <v>0.48218506690132434</v>
      </c>
      <c r="M165" s="7">
        <f>TIME(HOUR(StrohRanchRecreationData[[#This Row],[TimeOut]]),0,0)</f>
        <v>0.45833333333333331</v>
      </c>
      <c r="N165" s="6">
        <f>ROUND(StrohRanchRecreationData[[#This Row],[TimeElapsed]],6)</f>
        <v>6.8514000000000005E-2</v>
      </c>
      <c r="O165" s="3">
        <f>StrohRanchRecreationData[[#This Row],[TimeOut]]-StrohRanchRecreationData[[#This Row],[TimeIn]]</f>
        <v>6.851390742624236E-2</v>
      </c>
      <c r="P165">
        <f>IF(StrohRanchRecreationData[[#This Row],[Facility]]=Facilities!$A$2,SUM(StrohRanchRecreationData[[#This Row],[Members]:[Guests]]),"")</f>
        <v>4</v>
      </c>
      <c r="Q165" t="str">
        <f>IF(StrohRanchRecreationData[[#This Row],[Facility]]=Facilities!$A$3,SUM(StrohRanchRecreationData[[#This Row],[Members]:[Guests]]),"")</f>
        <v/>
      </c>
      <c r="R165" t="str">
        <f>IF(StrohRanchRecreationData[[#This Row],[Facility]]=Facilities!$A$4,SUM(StrohRanchRecreationData[[#This Row],[Members]:[Guests]]),"")</f>
        <v/>
      </c>
      <c r="S165" t="str">
        <f>IF(StrohRanchRecreationData[[#This Row],[Facility]]=Facilities!$A$5,SUM(StrohRanchRecreationData[[#This Row],[Members]:[Guests]]),"")</f>
        <v/>
      </c>
      <c r="T165" t="str">
        <f>IF(StrohRanchRecreationData[[#This Row],[Facility]]=Facilities!$A$6,SUM(StrohRanchRecreationData[[#This Row],[Members]:[Guests]]),"")</f>
        <v/>
      </c>
      <c r="U165" t="str">
        <f>IF(StrohRanchRecreationData[[#This Row],[Facility]]=Facilities!$A$7,SUM(StrohRanchRecreationData[[#This Row],[Members]:[Guests]]),"")</f>
        <v/>
      </c>
    </row>
    <row r="166" spans="1:21" x14ac:dyDescent="0.25">
      <c r="A166">
        <v>160</v>
      </c>
      <c r="B166" s="1">
        <v>45090</v>
      </c>
      <c r="C166" t="s">
        <v>63</v>
      </c>
      <c r="D166" t="s">
        <v>64</v>
      </c>
      <c r="E166" t="s">
        <v>60</v>
      </c>
      <c r="F166" s="7">
        <v>0.50238007888911618</v>
      </c>
      <c r="G166" s="7">
        <f>TIME(HOUR(StrohRanchRecreationData[[#This Row],[TimeIn]]),0,0)</f>
        <v>0.5</v>
      </c>
      <c r="H166" s="8">
        <f>StrohRanchRecreationData[[#This Row],[Date]]+StrohRanchRecreationData[[#This Row],[TimeInBucket]]</f>
        <v>45090.5</v>
      </c>
      <c r="I166" s="8" t="str">
        <f>_xlfn.XLOOKUP(StrohRanchRecreationData[[#This Row],[TimeInBucket]],TimeOfDay[TimeBuckets],TimeOfDay[TimeOfDayBuckets])</f>
        <v>Noon</v>
      </c>
      <c r="J166" s="2">
        <v>3</v>
      </c>
      <c r="K166" s="2">
        <v>3</v>
      </c>
      <c r="L166" s="7">
        <v>0.56507061928642577</v>
      </c>
      <c r="M166" s="7">
        <f>TIME(HOUR(StrohRanchRecreationData[[#This Row],[TimeOut]]),0,0)</f>
        <v>0.54166666666666663</v>
      </c>
      <c r="N166" s="6">
        <f>ROUND(StrohRanchRecreationData[[#This Row],[TimeElapsed]],6)</f>
        <v>6.2690999999999997E-2</v>
      </c>
      <c r="O166" s="3">
        <f>StrohRanchRecreationData[[#This Row],[TimeOut]]-StrohRanchRecreationData[[#This Row],[TimeIn]]</f>
        <v>6.2690540397309591E-2</v>
      </c>
      <c r="P166" t="str">
        <f>IF(StrohRanchRecreationData[[#This Row],[Facility]]=Facilities!$A$2,SUM(StrohRanchRecreationData[[#This Row],[Members]:[Guests]]),"")</f>
        <v/>
      </c>
      <c r="Q166" t="str">
        <f>IF(StrohRanchRecreationData[[#This Row],[Facility]]=Facilities!$A$3,SUM(StrohRanchRecreationData[[#This Row],[Members]:[Guests]]),"")</f>
        <v/>
      </c>
      <c r="R166" t="str">
        <f>IF(StrohRanchRecreationData[[#This Row],[Facility]]=Facilities!$A$4,SUM(StrohRanchRecreationData[[#This Row],[Members]:[Guests]]),"")</f>
        <v/>
      </c>
      <c r="S166">
        <f>IF(StrohRanchRecreationData[[#This Row],[Facility]]=Facilities!$A$5,SUM(StrohRanchRecreationData[[#This Row],[Members]:[Guests]]),"")</f>
        <v>6</v>
      </c>
      <c r="T166" t="str">
        <f>IF(StrohRanchRecreationData[[#This Row],[Facility]]=Facilities!$A$6,SUM(StrohRanchRecreationData[[#This Row],[Members]:[Guests]]),"")</f>
        <v/>
      </c>
      <c r="U166" t="str">
        <f>IF(StrohRanchRecreationData[[#This Row],[Facility]]=Facilities!$A$7,SUM(StrohRanchRecreationData[[#This Row],[Members]:[Guests]]),"")</f>
        <v/>
      </c>
    </row>
    <row r="167" spans="1:21" x14ac:dyDescent="0.25">
      <c r="A167">
        <v>161</v>
      </c>
      <c r="B167" s="1">
        <v>45090</v>
      </c>
      <c r="C167" t="s">
        <v>63</v>
      </c>
      <c r="D167" t="s">
        <v>64</v>
      </c>
      <c r="E167" t="s">
        <v>61</v>
      </c>
      <c r="F167" s="7">
        <v>0.58503390465052141</v>
      </c>
      <c r="G167" s="7">
        <f>TIME(HOUR(StrohRanchRecreationData[[#This Row],[TimeIn]]),0,0)</f>
        <v>0.58333333333333337</v>
      </c>
      <c r="H167" s="8">
        <f>StrohRanchRecreationData[[#This Row],[Date]]+StrohRanchRecreationData[[#This Row],[TimeInBucket]]</f>
        <v>45090.583333333336</v>
      </c>
      <c r="I167" s="8" t="str">
        <f>_xlfn.XLOOKUP(StrohRanchRecreationData[[#This Row],[TimeInBucket]],TimeOfDay[TimeBuckets],TimeOfDay[TimeOfDayBuckets])</f>
        <v>Afternoon</v>
      </c>
      <c r="J167" s="2">
        <v>1</v>
      </c>
      <c r="K167" s="2">
        <v>0</v>
      </c>
      <c r="L167" s="7">
        <v>0.62328563868366094</v>
      </c>
      <c r="M167" s="7">
        <f>TIME(HOUR(StrohRanchRecreationData[[#This Row],[TimeOut]]),0,0)</f>
        <v>0.58333333333333337</v>
      </c>
      <c r="N167" s="6">
        <f>ROUND(StrohRanchRecreationData[[#This Row],[TimeElapsed]],6)</f>
        <v>3.8252000000000001E-2</v>
      </c>
      <c r="O167" s="3">
        <f>StrohRanchRecreationData[[#This Row],[TimeOut]]-StrohRanchRecreationData[[#This Row],[TimeIn]]</f>
        <v>3.8251734033139528E-2</v>
      </c>
      <c r="P167" t="str">
        <f>IF(StrohRanchRecreationData[[#This Row],[Facility]]=Facilities!$A$2,SUM(StrohRanchRecreationData[[#This Row],[Members]:[Guests]]),"")</f>
        <v/>
      </c>
      <c r="Q167" t="str">
        <f>IF(StrohRanchRecreationData[[#This Row],[Facility]]=Facilities!$A$3,SUM(StrohRanchRecreationData[[#This Row],[Members]:[Guests]]),"")</f>
        <v/>
      </c>
      <c r="R167" t="str">
        <f>IF(StrohRanchRecreationData[[#This Row],[Facility]]=Facilities!$A$4,SUM(StrohRanchRecreationData[[#This Row],[Members]:[Guests]]),"")</f>
        <v/>
      </c>
      <c r="S167" t="str">
        <f>IF(StrohRanchRecreationData[[#This Row],[Facility]]=Facilities!$A$5,SUM(StrohRanchRecreationData[[#This Row],[Members]:[Guests]]),"")</f>
        <v/>
      </c>
      <c r="T167">
        <f>IF(StrohRanchRecreationData[[#This Row],[Facility]]=Facilities!$A$6,SUM(StrohRanchRecreationData[[#This Row],[Members]:[Guests]]),"")</f>
        <v>1</v>
      </c>
      <c r="U167" t="str">
        <f>IF(StrohRanchRecreationData[[#This Row],[Facility]]=Facilities!$A$7,SUM(StrohRanchRecreationData[[#This Row],[Members]:[Guests]]),"")</f>
        <v/>
      </c>
    </row>
    <row r="168" spans="1:21" x14ac:dyDescent="0.25">
      <c r="A168">
        <v>162</v>
      </c>
      <c r="B168" s="1">
        <v>45090</v>
      </c>
      <c r="C168" t="s">
        <v>63</v>
      </c>
      <c r="D168" t="s">
        <v>64</v>
      </c>
      <c r="E168" t="s">
        <v>62</v>
      </c>
      <c r="F168" s="7">
        <v>0.52083333333333337</v>
      </c>
      <c r="G168" s="7">
        <f>TIME(HOUR(StrohRanchRecreationData[[#This Row],[TimeIn]]),0,0)</f>
        <v>0.5</v>
      </c>
      <c r="H168" s="8">
        <f>StrohRanchRecreationData[[#This Row],[Date]]+StrohRanchRecreationData[[#This Row],[TimeInBucket]]</f>
        <v>45090.5</v>
      </c>
      <c r="I168" s="8" t="str">
        <f>_xlfn.XLOOKUP(StrohRanchRecreationData[[#This Row],[TimeInBucket]],TimeOfDay[TimeBuckets],TimeOfDay[TimeOfDayBuckets])</f>
        <v>Noon</v>
      </c>
      <c r="J168" s="2">
        <v>3</v>
      </c>
      <c r="K168" s="2">
        <v>1</v>
      </c>
      <c r="L168" s="7">
        <v>0.58333333333333337</v>
      </c>
      <c r="M168" s="7">
        <f>TIME(HOUR(StrohRanchRecreationData[[#This Row],[TimeOut]]),0,0)</f>
        <v>0.58333333333333337</v>
      </c>
      <c r="N168" s="6">
        <f>ROUND(StrohRanchRecreationData[[#This Row],[TimeElapsed]],6)</f>
        <v>6.25E-2</v>
      </c>
      <c r="O168" s="3">
        <f>StrohRanchRecreationData[[#This Row],[TimeOut]]-StrohRanchRecreationData[[#This Row],[TimeIn]]</f>
        <v>6.25E-2</v>
      </c>
      <c r="P168" t="str">
        <f>IF(StrohRanchRecreationData[[#This Row],[Facility]]=Facilities!$A$2,SUM(StrohRanchRecreationData[[#This Row],[Members]:[Guests]]),"")</f>
        <v/>
      </c>
      <c r="Q168" t="str">
        <f>IF(StrohRanchRecreationData[[#This Row],[Facility]]=Facilities!$A$3,SUM(StrohRanchRecreationData[[#This Row],[Members]:[Guests]]),"")</f>
        <v/>
      </c>
      <c r="R168" t="str">
        <f>IF(StrohRanchRecreationData[[#This Row],[Facility]]=Facilities!$A$4,SUM(StrohRanchRecreationData[[#This Row],[Members]:[Guests]]),"")</f>
        <v/>
      </c>
      <c r="S168" t="str">
        <f>IF(StrohRanchRecreationData[[#This Row],[Facility]]=Facilities!$A$5,SUM(StrohRanchRecreationData[[#This Row],[Members]:[Guests]]),"")</f>
        <v/>
      </c>
      <c r="T168" t="str">
        <f>IF(StrohRanchRecreationData[[#This Row],[Facility]]=Facilities!$A$6,SUM(StrohRanchRecreationData[[#This Row],[Members]:[Guests]]),"")</f>
        <v/>
      </c>
      <c r="U168">
        <f>IF(StrohRanchRecreationData[[#This Row],[Facility]]=Facilities!$A$7,SUM(StrohRanchRecreationData[[#This Row],[Members]:[Guests]]),"")</f>
        <v>4</v>
      </c>
    </row>
    <row r="169" spans="1:21" x14ac:dyDescent="0.25">
      <c r="A169">
        <v>163</v>
      </c>
      <c r="B169" s="1">
        <v>45090</v>
      </c>
      <c r="C169" t="s">
        <v>63</v>
      </c>
      <c r="D169" t="s">
        <v>64</v>
      </c>
      <c r="E169" t="s">
        <v>59</v>
      </c>
      <c r="F169" s="7">
        <v>0.54064885457105261</v>
      </c>
      <c r="G169" s="7">
        <f>TIME(HOUR(StrohRanchRecreationData[[#This Row],[TimeIn]]),0,0)</f>
        <v>0.5</v>
      </c>
      <c r="H169" s="8">
        <f>StrohRanchRecreationData[[#This Row],[Date]]+StrohRanchRecreationData[[#This Row],[TimeInBucket]]</f>
        <v>45090.5</v>
      </c>
      <c r="I169" s="8" t="str">
        <f>_xlfn.XLOOKUP(StrohRanchRecreationData[[#This Row],[TimeInBucket]],TimeOfDay[TimeBuckets],TimeOfDay[TimeOfDayBuckets])</f>
        <v>Noon</v>
      </c>
      <c r="J169" s="2">
        <v>3</v>
      </c>
      <c r="K169" s="2">
        <v>2</v>
      </c>
      <c r="L169" s="7">
        <v>0.58594480854522502</v>
      </c>
      <c r="M169" s="7">
        <f>TIME(HOUR(StrohRanchRecreationData[[#This Row],[TimeOut]]),0,0)</f>
        <v>0.58333333333333337</v>
      </c>
      <c r="N169" s="6">
        <f>ROUND(StrohRanchRecreationData[[#This Row],[TimeElapsed]],6)</f>
        <v>4.5296000000000003E-2</v>
      </c>
      <c r="O169" s="3">
        <f>StrohRanchRecreationData[[#This Row],[TimeOut]]-StrohRanchRecreationData[[#This Row],[TimeIn]]</f>
        <v>4.5295953974172409E-2</v>
      </c>
      <c r="P169" t="str">
        <f>IF(StrohRanchRecreationData[[#This Row],[Facility]]=Facilities!$A$2,SUM(StrohRanchRecreationData[[#This Row],[Members]:[Guests]]),"")</f>
        <v/>
      </c>
      <c r="Q169" t="str">
        <f>IF(StrohRanchRecreationData[[#This Row],[Facility]]=Facilities!$A$3,SUM(StrohRanchRecreationData[[#This Row],[Members]:[Guests]]),"")</f>
        <v/>
      </c>
      <c r="R169">
        <f>IF(StrohRanchRecreationData[[#This Row],[Facility]]=Facilities!$A$4,SUM(StrohRanchRecreationData[[#This Row],[Members]:[Guests]]),"")</f>
        <v>5</v>
      </c>
      <c r="S169" t="str">
        <f>IF(StrohRanchRecreationData[[#This Row],[Facility]]=Facilities!$A$5,SUM(StrohRanchRecreationData[[#This Row],[Members]:[Guests]]),"")</f>
        <v/>
      </c>
      <c r="T169" t="str">
        <f>IF(StrohRanchRecreationData[[#This Row],[Facility]]=Facilities!$A$6,SUM(StrohRanchRecreationData[[#This Row],[Members]:[Guests]]),"")</f>
        <v/>
      </c>
      <c r="U169" t="str">
        <f>IF(StrohRanchRecreationData[[#This Row],[Facility]]=Facilities!$A$7,SUM(StrohRanchRecreationData[[#This Row],[Members]:[Guests]]),"")</f>
        <v/>
      </c>
    </row>
    <row r="170" spans="1:21" x14ac:dyDescent="0.25">
      <c r="A170">
        <v>164</v>
      </c>
      <c r="B170" s="1">
        <v>45090</v>
      </c>
      <c r="C170" t="s">
        <v>63</v>
      </c>
      <c r="D170" t="s">
        <v>64</v>
      </c>
      <c r="E170" t="s">
        <v>62</v>
      </c>
      <c r="F170" s="7">
        <v>0.52083333333333337</v>
      </c>
      <c r="G170" s="7">
        <f>TIME(HOUR(StrohRanchRecreationData[[#This Row],[TimeIn]]),0,0)</f>
        <v>0.5</v>
      </c>
      <c r="H170" s="8">
        <f>StrohRanchRecreationData[[#This Row],[Date]]+StrohRanchRecreationData[[#This Row],[TimeInBucket]]</f>
        <v>45090.5</v>
      </c>
      <c r="I170" s="8" t="str">
        <f>_xlfn.XLOOKUP(StrohRanchRecreationData[[#This Row],[TimeInBucket]],TimeOfDay[TimeBuckets],TimeOfDay[TimeOfDayBuckets])</f>
        <v>Noon</v>
      </c>
      <c r="J170" s="2">
        <v>4</v>
      </c>
      <c r="K170" s="2">
        <v>2</v>
      </c>
      <c r="L170" s="7">
        <v>0.58333333333333337</v>
      </c>
      <c r="M170" s="7">
        <f>TIME(HOUR(StrohRanchRecreationData[[#This Row],[TimeOut]]),0,0)</f>
        <v>0.58333333333333337</v>
      </c>
      <c r="N170" s="6">
        <f>ROUND(StrohRanchRecreationData[[#This Row],[TimeElapsed]],6)</f>
        <v>6.25E-2</v>
      </c>
      <c r="O170" s="3">
        <f>StrohRanchRecreationData[[#This Row],[TimeOut]]-StrohRanchRecreationData[[#This Row],[TimeIn]]</f>
        <v>6.25E-2</v>
      </c>
      <c r="P170" t="str">
        <f>IF(StrohRanchRecreationData[[#This Row],[Facility]]=Facilities!$A$2,SUM(StrohRanchRecreationData[[#This Row],[Members]:[Guests]]),"")</f>
        <v/>
      </c>
      <c r="Q170" t="str">
        <f>IF(StrohRanchRecreationData[[#This Row],[Facility]]=Facilities!$A$3,SUM(StrohRanchRecreationData[[#This Row],[Members]:[Guests]]),"")</f>
        <v/>
      </c>
      <c r="R170" t="str">
        <f>IF(StrohRanchRecreationData[[#This Row],[Facility]]=Facilities!$A$4,SUM(StrohRanchRecreationData[[#This Row],[Members]:[Guests]]),"")</f>
        <v/>
      </c>
      <c r="S170" t="str">
        <f>IF(StrohRanchRecreationData[[#This Row],[Facility]]=Facilities!$A$5,SUM(StrohRanchRecreationData[[#This Row],[Members]:[Guests]]),"")</f>
        <v/>
      </c>
      <c r="T170" t="str">
        <f>IF(StrohRanchRecreationData[[#This Row],[Facility]]=Facilities!$A$6,SUM(StrohRanchRecreationData[[#This Row],[Members]:[Guests]]),"")</f>
        <v/>
      </c>
      <c r="U170">
        <f>IF(StrohRanchRecreationData[[#This Row],[Facility]]=Facilities!$A$7,SUM(StrohRanchRecreationData[[#This Row],[Members]:[Guests]]),"")</f>
        <v>6</v>
      </c>
    </row>
    <row r="171" spans="1:21" x14ac:dyDescent="0.25">
      <c r="A171">
        <v>165</v>
      </c>
      <c r="B171" s="1">
        <v>45090</v>
      </c>
      <c r="C171" t="s">
        <v>63</v>
      </c>
      <c r="D171" t="s">
        <v>64</v>
      </c>
      <c r="E171" t="s">
        <v>58</v>
      </c>
      <c r="F171" s="7">
        <v>0.46780847477059351</v>
      </c>
      <c r="G171" s="7">
        <f>TIME(HOUR(StrohRanchRecreationData[[#This Row],[TimeIn]]),0,0)</f>
        <v>0.45833333333333331</v>
      </c>
      <c r="H171" s="8">
        <f>StrohRanchRecreationData[[#This Row],[Date]]+StrohRanchRecreationData[[#This Row],[TimeInBucket]]</f>
        <v>45090.458333333336</v>
      </c>
      <c r="I171" s="8" t="str">
        <f>_xlfn.XLOOKUP(StrohRanchRecreationData[[#This Row],[TimeInBucket]],TimeOfDay[TimeBuckets],TimeOfDay[TimeOfDayBuckets])</f>
        <v>Noon</v>
      </c>
      <c r="J171" s="2">
        <v>2</v>
      </c>
      <c r="K171" s="2">
        <v>3</v>
      </c>
      <c r="L171" s="7">
        <v>0.53818287572303281</v>
      </c>
      <c r="M171" s="7">
        <f>TIME(HOUR(StrohRanchRecreationData[[#This Row],[TimeOut]]),0,0)</f>
        <v>0.5</v>
      </c>
      <c r="N171" s="6">
        <f>ROUND(StrohRanchRecreationData[[#This Row],[TimeElapsed]],6)</f>
        <v>7.0374000000000006E-2</v>
      </c>
      <c r="O171" s="3">
        <f>StrohRanchRecreationData[[#This Row],[TimeOut]]-StrohRanchRecreationData[[#This Row],[TimeIn]]</f>
        <v>7.0374400952439298E-2</v>
      </c>
      <c r="P171" t="str">
        <f>IF(StrohRanchRecreationData[[#This Row],[Facility]]=Facilities!$A$2,SUM(StrohRanchRecreationData[[#This Row],[Members]:[Guests]]),"")</f>
        <v/>
      </c>
      <c r="Q171">
        <f>IF(StrohRanchRecreationData[[#This Row],[Facility]]=Facilities!$A$3,SUM(StrohRanchRecreationData[[#This Row],[Members]:[Guests]]),"")</f>
        <v>5</v>
      </c>
      <c r="R171" t="str">
        <f>IF(StrohRanchRecreationData[[#This Row],[Facility]]=Facilities!$A$4,SUM(StrohRanchRecreationData[[#This Row],[Members]:[Guests]]),"")</f>
        <v/>
      </c>
      <c r="S171" t="str">
        <f>IF(StrohRanchRecreationData[[#This Row],[Facility]]=Facilities!$A$5,SUM(StrohRanchRecreationData[[#This Row],[Members]:[Guests]]),"")</f>
        <v/>
      </c>
      <c r="T171" t="str">
        <f>IF(StrohRanchRecreationData[[#This Row],[Facility]]=Facilities!$A$6,SUM(StrohRanchRecreationData[[#This Row],[Members]:[Guests]]),"")</f>
        <v/>
      </c>
      <c r="U171" t="str">
        <f>IF(StrohRanchRecreationData[[#This Row],[Facility]]=Facilities!$A$7,SUM(StrohRanchRecreationData[[#This Row],[Members]:[Guests]]),"")</f>
        <v/>
      </c>
    </row>
    <row r="172" spans="1:21" x14ac:dyDescent="0.25">
      <c r="A172">
        <v>166</v>
      </c>
      <c r="B172" s="1">
        <v>45090</v>
      </c>
      <c r="C172" t="s">
        <v>63</v>
      </c>
      <c r="D172" t="s">
        <v>64</v>
      </c>
      <c r="E172" t="s">
        <v>61</v>
      </c>
      <c r="F172" s="7">
        <v>0.62757704420196236</v>
      </c>
      <c r="G172" s="7">
        <f>TIME(HOUR(StrohRanchRecreationData[[#This Row],[TimeIn]]),0,0)</f>
        <v>0.625</v>
      </c>
      <c r="H172" s="8">
        <f>StrohRanchRecreationData[[#This Row],[Date]]+StrohRanchRecreationData[[#This Row],[TimeInBucket]]</f>
        <v>45090.625</v>
      </c>
      <c r="I172" s="8" t="str">
        <f>_xlfn.XLOOKUP(StrohRanchRecreationData[[#This Row],[TimeInBucket]],TimeOfDay[TimeBuckets],TimeOfDay[TimeOfDayBuckets])</f>
        <v>Afternoon</v>
      </c>
      <c r="J172" s="2">
        <v>2</v>
      </c>
      <c r="K172" s="2">
        <v>0</v>
      </c>
      <c r="L172" s="7">
        <v>0.64894268428259028</v>
      </c>
      <c r="M172" s="7">
        <f>TIME(HOUR(StrohRanchRecreationData[[#This Row],[TimeOut]]),0,0)</f>
        <v>0.625</v>
      </c>
      <c r="N172" s="6">
        <f>ROUND(StrohRanchRecreationData[[#This Row],[TimeElapsed]],6)</f>
        <v>2.1366E-2</v>
      </c>
      <c r="O172" s="3">
        <f>StrohRanchRecreationData[[#This Row],[TimeOut]]-StrohRanchRecreationData[[#This Row],[TimeIn]]</f>
        <v>2.1365640080627912E-2</v>
      </c>
      <c r="P172" t="str">
        <f>IF(StrohRanchRecreationData[[#This Row],[Facility]]=Facilities!$A$2,SUM(StrohRanchRecreationData[[#This Row],[Members]:[Guests]]),"")</f>
        <v/>
      </c>
      <c r="Q172" t="str">
        <f>IF(StrohRanchRecreationData[[#This Row],[Facility]]=Facilities!$A$3,SUM(StrohRanchRecreationData[[#This Row],[Members]:[Guests]]),"")</f>
        <v/>
      </c>
      <c r="R172" t="str">
        <f>IF(StrohRanchRecreationData[[#This Row],[Facility]]=Facilities!$A$4,SUM(StrohRanchRecreationData[[#This Row],[Members]:[Guests]]),"")</f>
        <v/>
      </c>
      <c r="S172" t="str">
        <f>IF(StrohRanchRecreationData[[#This Row],[Facility]]=Facilities!$A$5,SUM(StrohRanchRecreationData[[#This Row],[Members]:[Guests]]),"")</f>
        <v/>
      </c>
      <c r="T172">
        <f>IF(StrohRanchRecreationData[[#This Row],[Facility]]=Facilities!$A$6,SUM(StrohRanchRecreationData[[#This Row],[Members]:[Guests]]),"")</f>
        <v>2</v>
      </c>
      <c r="U172" t="str">
        <f>IF(StrohRanchRecreationData[[#This Row],[Facility]]=Facilities!$A$7,SUM(StrohRanchRecreationData[[#This Row],[Members]:[Guests]]),"")</f>
        <v/>
      </c>
    </row>
    <row r="173" spans="1:21" x14ac:dyDescent="0.25">
      <c r="A173">
        <v>167</v>
      </c>
      <c r="B173" s="1">
        <v>45090</v>
      </c>
      <c r="C173" t="s">
        <v>63</v>
      </c>
      <c r="D173" t="s">
        <v>64</v>
      </c>
      <c r="E173" t="s">
        <v>62</v>
      </c>
      <c r="F173" s="7">
        <v>0.52083333333333337</v>
      </c>
      <c r="G173" s="7">
        <f>TIME(HOUR(StrohRanchRecreationData[[#This Row],[TimeIn]]),0,0)</f>
        <v>0.5</v>
      </c>
      <c r="H173" s="8">
        <f>StrohRanchRecreationData[[#This Row],[Date]]+StrohRanchRecreationData[[#This Row],[TimeInBucket]]</f>
        <v>45090.5</v>
      </c>
      <c r="I173" s="8" t="str">
        <f>_xlfn.XLOOKUP(StrohRanchRecreationData[[#This Row],[TimeInBucket]],TimeOfDay[TimeBuckets],TimeOfDay[TimeOfDayBuckets])</f>
        <v>Noon</v>
      </c>
      <c r="J173" s="2">
        <v>3</v>
      </c>
      <c r="K173" s="2">
        <v>1</v>
      </c>
      <c r="L173" s="7">
        <v>0.58333333333333337</v>
      </c>
      <c r="M173" s="7">
        <f>TIME(HOUR(StrohRanchRecreationData[[#This Row],[TimeOut]]),0,0)</f>
        <v>0.58333333333333337</v>
      </c>
      <c r="N173" s="6">
        <f>ROUND(StrohRanchRecreationData[[#This Row],[TimeElapsed]],6)</f>
        <v>6.25E-2</v>
      </c>
      <c r="O173" s="3">
        <f>StrohRanchRecreationData[[#This Row],[TimeOut]]-StrohRanchRecreationData[[#This Row],[TimeIn]]</f>
        <v>6.25E-2</v>
      </c>
      <c r="P173" t="str">
        <f>IF(StrohRanchRecreationData[[#This Row],[Facility]]=Facilities!$A$2,SUM(StrohRanchRecreationData[[#This Row],[Members]:[Guests]]),"")</f>
        <v/>
      </c>
      <c r="Q173" t="str">
        <f>IF(StrohRanchRecreationData[[#This Row],[Facility]]=Facilities!$A$3,SUM(StrohRanchRecreationData[[#This Row],[Members]:[Guests]]),"")</f>
        <v/>
      </c>
      <c r="R173" t="str">
        <f>IF(StrohRanchRecreationData[[#This Row],[Facility]]=Facilities!$A$4,SUM(StrohRanchRecreationData[[#This Row],[Members]:[Guests]]),"")</f>
        <v/>
      </c>
      <c r="S173" t="str">
        <f>IF(StrohRanchRecreationData[[#This Row],[Facility]]=Facilities!$A$5,SUM(StrohRanchRecreationData[[#This Row],[Members]:[Guests]]),"")</f>
        <v/>
      </c>
      <c r="T173" t="str">
        <f>IF(StrohRanchRecreationData[[#This Row],[Facility]]=Facilities!$A$6,SUM(StrohRanchRecreationData[[#This Row],[Members]:[Guests]]),"")</f>
        <v/>
      </c>
      <c r="U173">
        <f>IF(StrohRanchRecreationData[[#This Row],[Facility]]=Facilities!$A$7,SUM(StrohRanchRecreationData[[#This Row],[Members]:[Guests]]),"")</f>
        <v>4</v>
      </c>
    </row>
    <row r="174" spans="1:21" x14ac:dyDescent="0.25">
      <c r="A174">
        <v>168</v>
      </c>
      <c r="B174" s="1">
        <v>45090</v>
      </c>
      <c r="C174" t="s">
        <v>63</v>
      </c>
      <c r="D174" t="s">
        <v>64</v>
      </c>
      <c r="E174" t="s">
        <v>59</v>
      </c>
      <c r="F174" s="7">
        <v>0.48986927005617387</v>
      </c>
      <c r="G174" s="7">
        <f>TIME(HOUR(StrohRanchRecreationData[[#This Row],[TimeIn]]),0,0)</f>
        <v>0.45833333333333331</v>
      </c>
      <c r="H174" s="8">
        <f>StrohRanchRecreationData[[#This Row],[Date]]+StrohRanchRecreationData[[#This Row],[TimeInBucket]]</f>
        <v>45090.458333333336</v>
      </c>
      <c r="I174" s="8" t="str">
        <f>_xlfn.XLOOKUP(StrohRanchRecreationData[[#This Row],[TimeInBucket]],TimeOfDay[TimeBuckets],TimeOfDay[TimeOfDayBuckets])</f>
        <v>Noon</v>
      </c>
      <c r="J174" s="2">
        <v>4</v>
      </c>
      <c r="K174" s="2">
        <v>2</v>
      </c>
      <c r="L174" s="7">
        <v>0.51585408935637422</v>
      </c>
      <c r="M174" s="7">
        <f>TIME(HOUR(StrohRanchRecreationData[[#This Row],[TimeOut]]),0,0)</f>
        <v>0.5</v>
      </c>
      <c r="N174" s="6">
        <f>ROUND(StrohRanchRecreationData[[#This Row],[TimeElapsed]],6)</f>
        <v>2.5985000000000001E-2</v>
      </c>
      <c r="O174" s="3">
        <f>StrohRanchRecreationData[[#This Row],[TimeOut]]-StrohRanchRecreationData[[#This Row],[TimeIn]]</f>
        <v>2.5984819300200357E-2</v>
      </c>
      <c r="P174" t="str">
        <f>IF(StrohRanchRecreationData[[#This Row],[Facility]]=Facilities!$A$2,SUM(StrohRanchRecreationData[[#This Row],[Members]:[Guests]]),"")</f>
        <v/>
      </c>
      <c r="Q174" t="str">
        <f>IF(StrohRanchRecreationData[[#This Row],[Facility]]=Facilities!$A$3,SUM(StrohRanchRecreationData[[#This Row],[Members]:[Guests]]),"")</f>
        <v/>
      </c>
      <c r="R174">
        <f>IF(StrohRanchRecreationData[[#This Row],[Facility]]=Facilities!$A$4,SUM(StrohRanchRecreationData[[#This Row],[Members]:[Guests]]),"")</f>
        <v>6</v>
      </c>
      <c r="S174" t="str">
        <f>IF(StrohRanchRecreationData[[#This Row],[Facility]]=Facilities!$A$5,SUM(StrohRanchRecreationData[[#This Row],[Members]:[Guests]]),"")</f>
        <v/>
      </c>
      <c r="T174" t="str">
        <f>IF(StrohRanchRecreationData[[#This Row],[Facility]]=Facilities!$A$6,SUM(StrohRanchRecreationData[[#This Row],[Members]:[Guests]]),"")</f>
        <v/>
      </c>
      <c r="U174" t="str">
        <f>IF(StrohRanchRecreationData[[#This Row],[Facility]]=Facilities!$A$7,SUM(StrohRanchRecreationData[[#This Row],[Members]:[Guests]]),"")</f>
        <v/>
      </c>
    </row>
    <row r="175" spans="1:21" x14ac:dyDescent="0.25">
      <c r="A175">
        <v>169</v>
      </c>
      <c r="B175" s="1">
        <v>45090</v>
      </c>
      <c r="C175" t="s">
        <v>63</v>
      </c>
      <c r="D175" t="s">
        <v>64</v>
      </c>
      <c r="E175" t="s">
        <v>62</v>
      </c>
      <c r="F175" s="7">
        <v>0.58333333333333337</v>
      </c>
      <c r="G175" s="7">
        <f>TIME(HOUR(StrohRanchRecreationData[[#This Row],[TimeIn]]),0,0)</f>
        <v>0.58333333333333337</v>
      </c>
      <c r="H175" s="8">
        <f>StrohRanchRecreationData[[#This Row],[Date]]+StrohRanchRecreationData[[#This Row],[TimeInBucket]]</f>
        <v>45090.583333333336</v>
      </c>
      <c r="I175" s="8" t="str">
        <f>_xlfn.XLOOKUP(StrohRanchRecreationData[[#This Row],[TimeInBucket]],TimeOfDay[TimeBuckets],TimeOfDay[TimeOfDayBuckets])</f>
        <v>Afternoon</v>
      </c>
      <c r="J175" s="2">
        <v>3</v>
      </c>
      <c r="K175" s="2">
        <v>0</v>
      </c>
      <c r="L175" s="7">
        <v>0.625</v>
      </c>
      <c r="M175" s="7">
        <f>TIME(HOUR(StrohRanchRecreationData[[#This Row],[TimeOut]]),0,0)</f>
        <v>0.625</v>
      </c>
      <c r="N175" s="6">
        <f>ROUND(StrohRanchRecreationData[[#This Row],[TimeElapsed]],6)</f>
        <v>4.1667000000000003E-2</v>
      </c>
      <c r="O175" s="3">
        <f>StrohRanchRecreationData[[#This Row],[TimeOut]]-StrohRanchRecreationData[[#This Row],[TimeIn]]</f>
        <v>4.166666666666663E-2</v>
      </c>
      <c r="P175" t="str">
        <f>IF(StrohRanchRecreationData[[#This Row],[Facility]]=Facilities!$A$2,SUM(StrohRanchRecreationData[[#This Row],[Members]:[Guests]]),"")</f>
        <v/>
      </c>
      <c r="Q175" t="str">
        <f>IF(StrohRanchRecreationData[[#This Row],[Facility]]=Facilities!$A$3,SUM(StrohRanchRecreationData[[#This Row],[Members]:[Guests]]),"")</f>
        <v/>
      </c>
      <c r="R175" t="str">
        <f>IF(StrohRanchRecreationData[[#This Row],[Facility]]=Facilities!$A$4,SUM(StrohRanchRecreationData[[#This Row],[Members]:[Guests]]),"")</f>
        <v/>
      </c>
      <c r="S175" t="str">
        <f>IF(StrohRanchRecreationData[[#This Row],[Facility]]=Facilities!$A$5,SUM(StrohRanchRecreationData[[#This Row],[Members]:[Guests]]),"")</f>
        <v/>
      </c>
      <c r="T175" t="str">
        <f>IF(StrohRanchRecreationData[[#This Row],[Facility]]=Facilities!$A$6,SUM(StrohRanchRecreationData[[#This Row],[Members]:[Guests]]),"")</f>
        <v/>
      </c>
      <c r="U175">
        <f>IF(StrohRanchRecreationData[[#This Row],[Facility]]=Facilities!$A$7,SUM(StrohRanchRecreationData[[#This Row],[Members]:[Guests]]),"")</f>
        <v>3</v>
      </c>
    </row>
    <row r="176" spans="1:21" x14ac:dyDescent="0.25">
      <c r="A176">
        <v>170</v>
      </c>
      <c r="B176" s="1">
        <v>45090</v>
      </c>
      <c r="C176" t="s">
        <v>63</v>
      </c>
      <c r="D176" t="s">
        <v>64</v>
      </c>
      <c r="E176" t="s">
        <v>60</v>
      </c>
      <c r="F176" s="7">
        <v>0.6170926758238674</v>
      </c>
      <c r="G176" s="7">
        <f>TIME(HOUR(StrohRanchRecreationData[[#This Row],[TimeIn]]),0,0)</f>
        <v>0.58333333333333337</v>
      </c>
      <c r="H176" s="8">
        <f>StrohRanchRecreationData[[#This Row],[Date]]+StrohRanchRecreationData[[#This Row],[TimeInBucket]]</f>
        <v>45090.583333333336</v>
      </c>
      <c r="I176" s="8" t="str">
        <f>_xlfn.XLOOKUP(StrohRanchRecreationData[[#This Row],[TimeInBucket]],TimeOfDay[TimeBuckets],TimeOfDay[TimeOfDayBuckets])</f>
        <v>Afternoon</v>
      </c>
      <c r="J176" s="2">
        <v>2</v>
      </c>
      <c r="K176" s="2">
        <v>3</v>
      </c>
      <c r="L176" s="7">
        <v>0.70000825961730295</v>
      </c>
      <c r="M176" s="7">
        <f>TIME(HOUR(StrohRanchRecreationData[[#This Row],[TimeOut]]),0,0)</f>
        <v>0.66666666666666663</v>
      </c>
      <c r="N176" s="6">
        <f>ROUND(StrohRanchRecreationData[[#This Row],[TimeElapsed]],6)</f>
        <v>8.2916000000000004E-2</v>
      </c>
      <c r="O176" s="3">
        <f>StrohRanchRecreationData[[#This Row],[TimeOut]]-StrohRanchRecreationData[[#This Row],[TimeIn]]</f>
        <v>8.2915583793435554E-2</v>
      </c>
      <c r="P176" t="str">
        <f>IF(StrohRanchRecreationData[[#This Row],[Facility]]=Facilities!$A$2,SUM(StrohRanchRecreationData[[#This Row],[Members]:[Guests]]),"")</f>
        <v/>
      </c>
      <c r="Q176" t="str">
        <f>IF(StrohRanchRecreationData[[#This Row],[Facility]]=Facilities!$A$3,SUM(StrohRanchRecreationData[[#This Row],[Members]:[Guests]]),"")</f>
        <v/>
      </c>
      <c r="R176" t="str">
        <f>IF(StrohRanchRecreationData[[#This Row],[Facility]]=Facilities!$A$4,SUM(StrohRanchRecreationData[[#This Row],[Members]:[Guests]]),"")</f>
        <v/>
      </c>
      <c r="S176">
        <f>IF(StrohRanchRecreationData[[#This Row],[Facility]]=Facilities!$A$5,SUM(StrohRanchRecreationData[[#This Row],[Members]:[Guests]]),"")</f>
        <v>5</v>
      </c>
      <c r="T176" t="str">
        <f>IF(StrohRanchRecreationData[[#This Row],[Facility]]=Facilities!$A$6,SUM(StrohRanchRecreationData[[#This Row],[Members]:[Guests]]),"")</f>
        <v/>
      </c>
      <c r="U176" t="str">
        <f>IF(StrohRanchRecreationData[[#This Row],[Facility]]=Facilities!$A$7,SUM(StrohRanchRecreationData[[#This Row],[Members]:[Guests]]),"")</f>
        <v/>
      </c>
    </row>
    <row r="177" spans="1:21" x14ac:dyDescent="0.25">
      <c r="A177">
        <v>171</v>
      </c>
      <c r="B177" s="1">
        <v>45090</v>
      </c>
      <c r="C177" t="s">
        <v>63</v>
      </c>
      <c r="D177" t="s">
        <v>64</v>
      </c>
      <c r="E177" t="s">
        <v>62</v>
      </c>
      <c r="F177" s="7">
        <v>0.58333333333333337</v>
      </c>
      <c r="G177" s="7">
        <f>TIME(HOUR(StrohRanchRecreationData[[#This Row],[TimeIn]]),0,0)</f>
        <v>0.58333333333333337</v>
      </c>
      <c r="H177" s="8">
        <f>StrohRanchRecreationData[[#This Row],[Date]]+StrohRanchRecreationData[[#This Row],[TimeInBucket]]</f>
        <v>45090.583333333336</v>
      </c>
      <c r="I177" s="8" t="str">
        <f>_xlfn.XLOOKUP(StrohRanchRecreationData[[#This Row],[TimeInBucket]],TimeOfDay[TimeBuckets],TimeOfDay[TimeOfDayBuckets])</f>
        <v>Afternoon</v>
      </c>
      <c r="J177" s="2">
        <v>2</v>
      </c>
      <c r="K177" s="2">
        <v>3</v>
      </c>
      <c r="L177" s="7">
        <v>0.625</v>
      </c>
      <c r="M177" s="7">
        <f>TIME(HOUR(StrohRanchRecreationData[[#This Row],[TimeOut]]),0,0)</f>
        <v>0.625</v>
      </c>
      <c r="N177" s="6">
        <f>ROUND(StrohRanchRecreationData[[#This Row],[TimeElapsed]],6)</f>
        <v>4.1667000000000003E-2</v>
      </c>
      <c r="O177" s="3">
        <f>StrohRanchRecreationData[[#This Row],[TimeOut]]-StrohRanchRecreationData[[#This Row],[TimeIn]]</f>
        <v>4.166666666666663E-2</v>
      </c>
      <c r="P177" t="str">
        <f>IF(StrohRanchRecreationData[[#This Row],[Facility]]=Facilities!$A$2,SUM(StrohRanchRecreationData[[#This Row],[Members]:[Guests]]),"")</f>
        <v/>
      </c>
      <c r="Q177" t="str">
        <f>IF(StrohRanchRecreationData[[#This Row],[Facility]]=Facilities!$A$3,SUM(StrohRanchRecreationData[[#This Row],[Members]:[Guests]]),"")</f>
        <v/>
      </c>
      <c r="R177" t="str">
        <f>IF(StrohRanchRecreationData[[#This Row],[Facility]]=Facilities!$A$4,SUM(StrohRanchRecreationData[[#This Row],[Members]:[Guests]]),"")</f>
        <v/>
      </c>
      <c r="S177" t="str">
        <f>IF(StrohRanchRecreationData[[#This Row],[Facility]]=Facilities!$A$5,SUM(StrohRanchRecreationData[[#This Row],[Members]:[Guests]]),"")</f>
        <v/>
      </c>
      <c r="T177" t="str">
        <f>IF(StrohRanchRecreationData[[#This Row],[Facility]]=Facilities!$A$6,SUM(StrohRanchRecreationData[[#This Row],[Members]:[Guests]]),"")</f>
        <v/>
      </c>
      <c r="U177">
        <f>IF(StrohRanchRecreationData[[#This Row],[Facility]]=Facilities!$A$7,SUM(StrohRanchRecreationData[[#This Row],[Members]:[Guests]]),"")</f>
        <v>5</v>
      </c>
    </row>
    <row r="178" spans="1:21" x14ac:dyDescent="0.25">
      <c r="A178">
        <v>172</v>
      </c>
      <c r="B178" s="1">
        <v>45090</v>
      </c>
      <c r="C178" t="s">
        <v>63</v>
      </c>
      <c r="D178" t="s">
        <v>64</v>
      </c>
      <c r="E178" t="s">
        <v>58</v>
      </c>
      <c r="F178" s="7">
        <v>0.42125394856930698</v>
      </c>
      <c r="G178" s="7">
        <f>TIME(HOUR(StrohRanchRecreationData[[#This Row],[TimeIn]]),0,0)</f>
        <v>0.41666666666666669</v>
      </c>
      <c r="H178" s="8">
        <f>StrohRanchRecreationData[[#This Row],[Date]]+StrohRanchRecreationData[[#This Row],[TimeInBucket]]</f>
        <v>45090.416666666664</v>
      </c>
      <c r="I178" s="8" t="str">
        <f>_xlfn.XLOOKUP(StrohRanchRecreationData[[#This Row],[TimeInBucket]],TimeOfDay[TimeBuckets],TimeOfDay[TimeOfDayBuckets])</f>
        <v>Morning</v>
      </c>
      <c r="J178" s="2">
        <v>4</v>
      </c>
      <c r="K178" s="2">
        <v>0</v>
      </c>
      <c r="L178" s="7">
        <v>0.443709539559973</v>
      </c>
      <c r="M178" s="7">
        <f>TIME(HOUR(StrohRanchRecreationData[[#This Row],[TimeOut]]),0,0)</f>
        <v>0.41666666666666669</v>
      </c>
      <c r="N178" s="6">
        <f>ROUND(StrohRanchRecreationData[[#This Row],[TimeElapsed]],6)</f>
        <v>2.2456E-2</v>
      </c>
      <c r="O178" s="3">
        <f>StrohRanchRecreationData[[#This Row],[TimeOut]]-StrohRanchRecreationData[[#This Row],[TimeIn]]</f>
        <v>2.2455590990666019E-2</v>
      </c>
      <c r="P178" t="str">
        <f>IF(StrohRanchRecreationData[[#This Row],[Facility]]=Facilities!$A$2,SUM(StrohRanchRecreationData[[#This Row],[Members]:[Guests]]),"")</f>
        <v/>
      </c>
      <c r="Q178">
        <f>IF(StrohRanchRecreationData[[#This Row],[Facility]]=Facilities!$A$3,SUM(StrohRanchRecreationData[[#This Row],[Members]:[Guests]]),"")</f>
        <v>4</v>
      </c>
      <c r="R178" t="str">
        <f>IF(StrohRanchRecreationData[[#This Row],[Facility]]=Facilities!$A$4,SUM(StrohRanchRecreationData[[#This Row],[Members]:[Guests]]),"")</f>
        <v/>
      </c>
      <c r="S178" t="str">
        <f>IF(StrohRanchRecreationData[[#This Row],[Facility]]=Facilities!$A$5,SUM(StrohRanchRecreationData[[#This Row],[Members]:[Guests]]),"")</f>
        <v/>
      </c>
      <c r="T178" t="str">
        <f>IF(StrohRanchRecreationData[[#This Row],[Facility]]=Facilities!$A$6,SUM(StrohRanchRecreationData[[#This Row],[Members]:[Guests]]),"")</f>
        <v/>
      </c>
      <c r="U178" t="str">
        <f>IF(StrohRanchRecreationData[[#This Row],[Facility]]=Facilities!$A$7,SUM(StrohRanchRecreationData[[#This Row],[Members]:[Guests]]),"")</f>
        <v/>
      </c>
    </row>
    <row r="179" spans="1:21" x14ac:dyDescent="0.25">
      <c r="A179">
        <v>173</v>
      </c>
      <c r="B179" s="1">
        <v>45090</v>
      </c>
      <c r="C179" t="s">
        <v>63</v>
      </c>
      <c r="D179" t="s">
        <v>64</v>
      </c>
      <c r="E179" t="s">
        <v>62</v>
      </c>
      <c r="F179" s="7">
        <v>0.58333333333333337</v>
      </c>
      <c r="G179" s="7">
        <f>TIME(HOUR(StrohRanchRecreationData[[#This Row],[TimeIn]]),0,0)</f>
        <v>0.58333333333333337</v>
      </c>
      <c r="H179" s="8">
        <f>StrohRanchRecreationData[[#This Row],[Date]]+StrohRanchRecreationData[[#This Row],[TimeInBucket]]</f>
        <v>45090.583333333336</v>
      </c>
      <c r="I179" s="8" t="str">
        <f>_xlfn.XLOOKUP(StrohRanchRecreationData[[#This Row],[TimeInBucket]],TimeOfDay[TimeBuckets],TimeOfDay[TimeOfDayBuckets])</f>
        <v>Afternoon</v>
      </c>
      <c r="J179" s="2">
        <v>4</v>
      </c>
      <c r="K179" s="2">
        <v>3</v>
      </c>
      <c r="L179" s="7">
        <v>0.625</v>
      </c>
      <c r="M179" s="7">
        <f>TIME(HOUR(StrohRanchRecreationData[[#This Row],[TimeOut]]),0,0)</f>
        <v>0.625</v>
      </c>
      <c r="N179" s="6">
        <f>ROUND(StrohRanchRecreationData[[#This Row],[TimeElapsed]],6)</f>
        <v>4.1667000000000003E-2</v>
      </c>
      <c r="O179" s="3">
        <f>StrohRanchRecreationData[[#This Row],[TimeOut]]-StrohRanchRecreationData[[#This Row],[TimeIn]]</f>
        <v>4.166666666666663E-2</v>
      </c>
      <c r="P179" t="str">
        <f>IF(StrohRanchRecreationData[[#This Row],[Facility]]=Facilities!$A$2,SUM(StrohRanchRecreationData[[#This Row],[Members]:[Guests]]),"")</f>
        <v/>
      </c>
      <c r="Q179" t="str">
        <f>IF(StrohRanchRecreationData[[#This Row],[Facility]]=Facilities!$A$3,SUM(StrohRanchRecreationData[[#This Row],[Members]:[Guests]]),"")</f>
        <v/>
      </c>
      <c r="R179" t="str">
        <f>IF(StrohRanchRecreationData[[#This Row],[Facility]]=Facilities!$A$4,SUM(StrohRanchRecreationData[[#This Row],[Members]:[Guests]]),"")</f>
        <v/>
      </c>
      <c r="S179" t="str">
        <f>IF(StrohRanchRecreationData[[#This Row],[Facility]]=Facilities!$A$5,SUM(StrohRanchRecreationData[[#This Row],[Members]:[Guests]]),"")</f>
        <v/>
      </c>
      <c r="T179" t="str">
        <f>IF(StrohRanchRecreationData[[#This Row],[Facility]]=Facilities!$A$6,SUM(StrohRanchRecreationData[[#This Row],[Members]:[Guests]]),"")</f>
        <v/>
      </c>
      <c r="U179">
        <f>IF(StrohRanchRecreationData[[#This Row],[Facility]]=Facilities!$A$7,SUM(StrohRanchRecreationData[[#This Row],[Members]:[Guests]]),"")</f>
        <v>7</v>
      </c>
    </row>
    <row r="180" spans="1:21" x14ac:dyDescent="0.25">
      <c r="A180">
        <v>174</v>
      </c>
      <c r="B180" s="1">
        <v>45090</v>
      </c>
      <c r="C180" t="s">
        <v>63</v>
      </c>
      <c r="D180" t="s">
        <v>64</v>
      </c>
      <c r="E180" t="s">
        <v>58</v>
      </c>
      <c r="F180" s="7">
        <v>0.44142646249174167</v>
      </c>
      <c r="G180" s="7">
        <f>TIME(HOUR(StrohRanchRecreationData[[#This Row],[TimeIn]]),0,0)</f>
        <v>0.41666666666666669</v>
      </c>
      <c r="H180" s="8">
        <f>StrohRanchRecreationData[[#This Row],[Date]]+StrohRanchRecreationData[[#This Row],[TimeInBucket]]</f>
        <v>45090.416666666664</v>
      </c>
      <c r="I180" s="8" t="str">
        <f>_xlfn.XLOOKUP(StrohRanchRecreationData[[#This Row],[TimeInBucket]],TimeOfDay[TimeBuckets],TimeOfDay[TimeOfDayBuckets])</f>
        <v>Morning</v>
      </c>
      <c r="J180" s="2">
        <v>2</v>
      </c>
      <c r="K180" s="2">
        <v>3</v>
      </c>
      <c r="L180" s="7">
        <v>0.49812135264221058</v>
      </c>
      <c r="M180" s="7">
        <f>TIME(HOUR(StrohRanchRecreationData[[#This Row],[TimeOut]]),0,0)</f>
        <v>0.45833333333333331</v>
      </c>
      <c r="N180" s="6">
        <f>ROUND(StrohRanchRecreationData[[#This Row],[TimeElapsed]],6)</f>
        <v>5.6695000000000002E-2</v>
      </c>
      <c r="O180" s="3">
        <f>StrohRanchRecreationData[[#This Row],[TimeOut]]-StrohRanchRecreationData[[#This Row],[TimeIn]]</f>
        <v>5.6694890150468913E-2</v>
      </c>
      <c r="P180" t="str">
        <f>IF(StrohRanchRecreationData[[#This Row],[Facility]]=Facilities!$A$2,SUM(StrohRanchRecreationData[[#This Row],[Members]:[Guests]]),"")</f>
        <v/>
      </c>
      <c r="Q180">
        <f>IF(StrohRanchRecreationData[[#This Row],[Facility]]=Facilities!$A$3,SUM(StrohRanchRecreationData[[#This Row],[Members]:[Guests]]),"")</f>
        <v>5</v>
      </c>
      <c r="R180" t="str">
        <f>IF(StrohRanchRecreationData[[#This Row],[Facility]]=Facilities!$A$4,SUM(StrohRanchRecreationData[[#This Row],[Members]:[Guests]]),"")</f>
        <v/>
      </c>
      <c r="S180" t="str">
        <f>IF(StrohRanchRecreationData[[#This Row],[Facility]]=Facilities!$A$5,SUM(StrohRanchRecreationData[[#This Row],[Members]:[Guests]]),"")</f>
        <v/>
      </c>
      <c r="T180" t="str">
        <f>IF(StrohRanchRecreationData[[#This Row],[Facility]]=Facilities!$A$6,SUM(StrohRanchRecreationData[[#This Row],[Members]:[Guests]]),"")</f>
        <v/>
      </c>
      <c r="U180" t="str">
        <f>IF(StrohRanchRecreationData[[#This Row],[Facility]]=Facilities!$A$7,SUM(StrohRanchRecreationData[[#This Row],[Members]:[Guests]]),"")</f>
        <v/>
      </c>
    </row>
    <row r="181" spans="1:21" x14ac:dyDescent="0.25">
      <c r="A181">
        <v>175</v>
      </c>
      <c r="B181" s="1">
        <v>45090</v>
      </c>
      <c r="C181" t="s">
        <v>63</v>
      </c>
      <c r="D181" t="s">
        <v>64</v>
      </c>
      <c r="E181" t="s">
        <v>58</v>
      </c>
      <c r="F181" s="7">
        <v>0.43522905310089383</v>
      </c>
      <c r="G181" s="7">
        <f>TIME(HOUR(StrohRanchRecreationData[[#This Row],[TimeIn]]),0,0)</f>
        <v>0.41666666666666669</v>
      </c>
      <c r="H181" s="8">
        <f>StrohRanchRecreationData[[#This Row],[Date]]+StrohRanchRecreationData[[#This Row],[TimeInBucket]]</f>
        <v>45090.416666666664</v>
      </c>
      <c r="I181" s="8" t="str">
        <f>_xlfn.XLOOKUP(StrohRanchRecreationData[[#This Row],[TimeInBucket]],TimeOfDay[TimeBuckets],TimeOfDay[TimeOfDayBuckets])</f>
        <v>Morning</v>
      </c>
      <c r="J181" s="2">
        <v>4</v>
      </c>
      <c r="K181" s="2">
        <v>2</v>
      </c>
      <c r="L181" s="7">
        <v>0.48093482410900279</v>
      </c>
      <c r="M181" s="7">
        <f>TIME(HOUR(StrohRanchRecreationData[[#This Row],[TimeOut]]),0,0)</f>
        <v>0.45833333333333331</v>
      </c>
      <c r="N181" s="6">
        <f>ROUND(StrohRanchRecreationData[[#This Row],[TimeElapsed]],6)</f>
        <v>4.5705999999999997E-2</v>
      </c>
      <c r="O181" s="3">
        <f>StrohRanchRecreationData[[#This Row],[TimeOut]]-StrohRanchRecreationData[[#This Row],[TimeIn]]</f>
        <v>4.5705771008108964E-2</v>
      </c>
      <c r="P181" t="str">
        <f>IF(StrohRanchRecreationData[[#This Row],[Facility]]=Facilities!$A$2,SUM(StrohRanchRecreationData[[#This Row],[Members]:[Guests]]),"")</f>
        <v/>
      </c>
      <c r="Q181">
        <f>IF(StrohRanchRecreationData[[#This Row],[Facility]]=Facilities!$A$3,SUM(StrohRanchRecreationData[[#This Row],[Members]:[Guests]]),"")</f>
        <v>6</v>
      </c>
      <c r="R181" t="str">
        <f>IF(StrohRanchRecreationData[[#This Row],[Facility]]=Facilities!$A$4,SUM(StrohRanchRecreationData[[#This Row],[Members]:[Guests]]),"")</f>
        <v/>
      </c>
      <c r="S181" t="str">
        <f>IF(StrohRanchRecreationData[[#This Row],[Facility]]=Facilities!$A$5,SUM(StrohRanchRecreationData[[#This Row],[Members]:[Guests]]),"")</f>
        <v/>
      </c>
      <c r="T181" t="str">
        <f>IF(StrohRanchRecreationData[[#This Row],[Facility]]=Facilities!$A$6,SUM(StrohRanchRecreationData[[#This Row],[Members]:[Guests]]),"")</f>
        <v/>
      </c>
      <c r="U181" t="str">
        <f>IF(StrohRanchRecreationData[[#This Row],[Facility]]=Facilities!$A$7,SUM(StrohRanchRecreationData[[#This Row],[Members]:[Guests]]),"")</f>
        <v/>
      </c>
    </row>
    <row r="182" spans="1:21" x14ac:dyDescent="0.25">
      <c r="A182">
        <v>176</v>
      </c>
      <c r="B182" s="1">
        <v>45090</v>
      </c>
      <c r="C182" t="s">
        <v>63</v>
      </c>
      <c r="D182" t="s">
        <v>64</v>
      </c>
      <c r="E182" t="s">
        <v>59</v>
      </c>
      <c r="F182" s="7">
        <v>0.59640730860726654</v>
      </c>
      <c r="G182" s="7">
        <f>TIME(HOUR(StrohRanchRecreationData[[#This Row],[TimeIn]]),0,0)</f>
        <v>0.58333333333333337</v>
      </c>
      <c r="H182" s="8">
        <f>StrohRanchRecreationData[[#This Row],[Date]]+StrohRanchRecreationData[[#This Row],[TimeInBucket]]</f>
        <v>45090.583333333336</v>
      </c>
      <c r="I182" s="8" t="str">
        <f>_xlfn.XLOOKUP(StrohRanchRecreationData[[#This Row],[TimeInBucket]],TimeOfDay[TimeBuckets],TimeOfDay[TimeOfDayBuckets])</f>
        <v>Afternoon</v>
      </c>
      <c r="J182" s="2">
        <v>4</v>
      </c>
      <c r="K182" s="2">
        <v>1</v>
      </c>
      <c r="L182" s="7">
        <v>0.67409581509323624</v>
      </c>
      <c r="M182" s="7">
        <f>TIME(HOUR(StrohRanchRecreationData[[#This Row],[TimeOut]]),0,0)</f>
        <v>0.66666666666666663</v>
      </c>
      <c r="N182" s="6">
        <f>ROUND(StrohRanchRecreationData[[#This Row],[TimeElapsed]],6)</f>
        <v>7.7688999999999994E-2</v>
      </c>
      <c r="O182" s="3">
        <f>StrohRanchRecreationData[[#This Row],[TimeOut]]-StrohRanchRecreationData[[#This Row],[TimeIn]]</f>
        <v>7.7688506485969699E-2</v>
      </c>
      <c r="P182" t="str">
        <f>IF(StrohRanchRecreationData[[#This Row],[Facility]]=Facilities!$A$2,SUM(StrohRanchRecreationData[[#This Row],[Members]:[Guests]]),"")</f>
        <v/>
      </c>
      <c r="Q182" t="str">
        <f>IF(StrohRanchRecreationData[[#This Row],[Facility]]=Facilities!$A$3,SUM(StrohRanchRecreationData[[#This Row],[Members]:[Guests]]),"")</f>
        <v/>
      </c>
      <c r="R182">
        <f>IF(StrohRanchRecreationData[[#This Row],[Facility]]=Facilities!$A$4,SUM(StrohRanchRecreationData[[#This Row],[Members]:[Guests]]),"")</f>
        <v>5</v>
      </c>
      <c r="S182" t="str">
        <f>IF(StrohRanchRecreationData[[#This Row],[Facility]]=Facilities!$A$5,SUM(StrohRanchRecreationData[[#This Row],[Members]:[Guests]]),"")</f>
        <v/>
      </c>
      <c r="T182" t="str">
        <f>IF(StrohRanchRecreationData[[#This Row],[Facility]]=Facilities!$A$6,SUM(StrohRanchRecreationData[[#This Row],[Members]:[Guests]]),"")</f>
        <v/>
      </c>
      <c r="U182" t="str">
        <f>IF(StrohRanchRecreationData[[#This Row],[Facility]]=Facilities!$A$7,SUM(StrohRanchRecreationData[[#This Row],[Members]:[Guests]]),"")</f>
        <v/>
      </c>
    </row>
    <row r="183" spans="1:21" x14ac:dyDescent="0.25">
      <c r="A183">
        <v>177</v>
      </c>
      <c r="B183" s="1">
        <v>45090</v>
      </c>
      <c r="C183" t="s">
        <v>63</v>
      </c>
      <c r="D183" t="s">
        <v>64</v>
      </c>
      <c r="E183" t="s">
        <v>59</v>
      </c>
      <c r="F183" s="7">
        <v>0.46272241267990433</v>
      </c>
      <c r="G183" s="7">
        <f>TIME(HOUR(StrohRanchRecreationData[[#This Row],[TimeIn]]),0,0)</f>
        <v>0.45833333333333331</v>
      </c>
      <c r="H183" s="8">
        <f>StrohRanchRecreationData[[#This Row],[Date]]+StrohRanchRecreationData[[#This Row],[TimeInBucket]]</f>
        <v>45090.458333333336</v>
      </c>
      <c r="I183" s="8" t="str">
        <f>_xlfn.XLOOKUP(StrohRanchRecreationData[[#This Row],[TimeInBucket]],TimeOfDay[TimeBuckets],TimeOfDay[TimeOfDayBuckets])</f>
        <v>Noon</v>
      </c>
      <c r="J183" s="2">
        <v>4</v>
      </c>
      <c r="K183" s="2">
        <v>1</v>
      </c>
      <c r="L183" s="7">
        <v>0.54426575529936083</v>
      </c>
      <c r="M183" s="7">
        <f>TIME(HOUR(StrohRanchRecreationData[[#This Row],[TimeOut]]),0,0)</f>
        <v>0.54166666666666663</v>
      </c>
      <c r="N183" s="6">
        <f>ROUND(StrohRanchRecreationData[[#This Row],[TimeElapsed]],6)</f>
        <v>8.1543000000000004E-2</v>
      </c>
      <c r="O183" s="3">
        <f>StrohRanchRecreationData[[#This Row],[TimeOut]]-StrohRanchRecreationData[[#This Row],[TimeIn]]</f>
        <v>8.1543342619456505E-2</v>
      </c>
      <c r="P183" t="str">
        <f>IF(StrohRanchRecreationData[[#This Row],[Facility]]=Facilities!$A$2,SUM(StrohRanchRecreationData[[#This Row],[Members]:[Guests]]),"")</f>
        <v/>
      </c>
      <c r="Q183" t="str">
        <f>IF(StrohRanchRecreationData[[#This Row],[Facility]]=Facilities!$A$3,SUM(StrohRanchRecreationData[[#This Row],[Members]:[Guests]]),"")</f>
        <v/>
      </c>
      <c r="R183">
        <f>IF(StrohRanchRecreationData[[#This Row],[Facility]]=Facilities!$A$4,SUM(StrohRanchRecreationData[[#This Row],[Members]:[Guests]]),"")</f>
        <v>5</v>
      </c>
      <c r="S183" t="str">
        <f>IF(StrohRanchRecreationData[[#This Row],[Facility]]=Facilities!$A$5,SUM(StrohRanchRecreationData[[#This Row],[Members]:[Guests]]),"")</f>
        <v/>
      </c>
      <c r="T183" t="str">
        <f>IF(StrohRanchRecreationData[[#This Row],[Facility]]=Facilities!$A$6,SUM(StrohRanchRecreationData[[#This Row],[Members]:[Guests]]),"")</f>
        <v/>
      </c>
      <c r="U183" t="str">
        <f>IF(StrohRanchRecreationData[[#This Row],[Facility]]=Facilities!$A$7,SUM(StrohRanchRecreationData[[#This Row],[Members]:[Guests]]),"")</f>
        <v/>
      </c>
    </row>
    <row r="184" spans="1:21" x14ac:dyDescent="0.25">
      <c r="A184">
        <v>178</v>
      </c>
      <c r="B184" s="1">
        <v>45090</v>
      </c>
      <c r="C184" t="s">
        <v>63</v>
      </c>
      <c r="D184" t="s">
        <v>64</v>
      </c>
      <c r="E184" t="s">
        <v>57</v>
      </c>
      <c r="F184" s="7">
        <v>0.47249713759404122</v>
      </c>
      <c r="G184" s="7">
        <f>TIME(HOUR(StrohRanchRecreationData[[#This Row],[TimeIn]]),0,0)</f>
        <v>0.45833333333333331</v>
      </c>
      <c r="H184" s="8">
        <f>StrohRanchRecreationData[[#This Row],[Date]]+StrohRanchRecreationData[[#This Row],[TimeInBucket]]</f>
        <v>45090.458333333336</v>
      </c>
      <c r="I184" s="8" t="str">
        <f>_xlfn.XLOOKUP(StrohRanchRecreationData[[#This Row],[TimeInBucket]],TimeOfDay[TimeBuckets],TimeOfDay[TimeOfDayBuckets])</f>
        <v>Noon</v>
      </c>
      <c r="J184" s="2">
        <v>1</v>
      </c>
      <c r="K184" s="2">
        <v>1</v>
      </c>
      <c r="L184" s="7">
        <v>0.51068073547755244</v>
      </c>
      <c r="M184" s="7">
        <f>TIME(HOUR(StrohRanchRecreationData[[#This Row],[TimeOut]]),0,0)</f>
        <v>0.5</v>
      </c>
      <c r="N184" s="6">
        <f>ROUND(StrohRanchRecreationData[[#This Row],[TimeElapsed]],6)</f>
        <v>3.8184000000000003E-2</v>
      </c>
      <c r="O184" s="3">
        <f>StrohRanchRecreationData[[#This Row],[TimeOut]]-StrohRanchRecreationData[[#This Row],[TimeIn]]</f>
        <v>3.8183597883511222E-2</v>
      </c>
      <c r="P184">
        <f>IF(StrohRanchRecreationData[[#This Row],[Facility]]=Facilities!$A$2,SUM(StrohRanchRecreationData[[#This Row],[Members]:[Guests]]),"")</f>
        <v>2</v>
      </c>
      <c r="Q184" t="str">
        <f>IF(StrohRanchRecreationData[[#This Row],[Facility]]=Facilities!$A$3,SUM(StrohRanchRecreationData[[#This Row],[Members]:[Guests]]),"")</f>
        <v/>
      </c>
      <c r="R184" t="str">
        <f>IF(StrohRanchRecreationData[[#This Row],[Facility]]=Facilities!$A$4,SUM(StrohRanchRecreationData[[#This Row],[Members]:[Guests]]),"")</f>
        <v/>
      </c>
      <c r="S184" t="str">
        <f>IF(StrohRanchRecreationData[[#This Row],[Facility]]=Facilities!$A$5,SUM(StrohRanchRecreationData[[#This Row],[Members]:[Guests]]),"")</f>
        <v/>
      </c>
      <c r="T184" t="str">
        <f>IF(StrohRanchRecreationData[[#This Row],[Facility]]=Facilities!$A$6,SUM(StrohRanchRecreationData[[#This Row],[Members]:[Guests]]),"")</f>
        <v/>
      </c>
      <c r="U184" t="str">
        <f>IF(StrohRanchRecreationData[[#This Row],[Facility]]=Facilities!$A$7,SUM(StrohRanchRecreationData[[#This Row],[Members]:[Guests]]),"")</f>
        <v/>
      </c>
    </row>
    <row r="185" spans="1:21" x14ac:dyDescent="0.25">
      <c r="A185">
        <v>179</v>
      </c>
      <c r="B185" s="1">
        <v>45090</v>
      </c>
      <c r="C185" t="s">
        <v>63</v>
      </c>
      <c r="D185" t="s">
        <v>64</v>
      </c>
      <c r="E185" t="s">
        <v>59</v>
      </c>
      <c r="F185" s="7">
        <v>0.51184770007062741</v>
      </c>
      <c r="G185" s="7">
        <f>TIME(HOUR(StrohRanchRecreationData[[#This Row],[TimeIn]]),0,0)</f>
        <v>0.5</v>
      </c>
      <c r="H185" s="8">
        <f>StrohRanchRecreationData[[#This Row],[Date]]+StrohRanchRecreationData[[#This Row],[TimeInBucket]]</f>
        <v>45090.5</v>
      </c>
      <c r="I185" s="8" t="str">
        <f>_xlfn.XLOOKUP(StrohRanchRecreationData[[#This Row],[TimeInBucket]],TimeOfDay[TimeBuckets],TimeOfDay[TimeOfDayBuckets])</f>
        <v>Noon</v>
      </c>
      <c r="J185" s="2">
        <v>1</v>
      </c>
      <c r="K185" s="2">
        <v>3</v>
      </c>
      <c r="L185" s="7">
        <v>0.54479352075360288</v>
      </c>
      <c r="M185" s="7">
        <f>TIME(HOUR(StrohRanchRecreationData[[#This Row],[TimeOut]]),0,0)</f>
        <v>0.54166666666666663</v>
      </c>
      <c r="N185" s="6">
        <f>ROUND(StrohRanchRecreationData[[#This Row],[TimeElapsed]],6)</f>
        <v>3.2946000000000003E-2</v>
      </c>
      <c r="O185" s="3">
        <f>StrohRanchRecreationData[[#This Row],[TimeOut]]-StrohRanchRecreationData[[#This Row],[TimeIn]]</f>
        <v>3.2945820682975469E-2</v>
      </c>
      <c r="P185" t="str">
        <f>IF(StrohRanchRecreationData[[#This Row],[Facility]]=Facilities!$A$2,SUM(StrohRanchRecreationData[[#This Row],[Members]:[Guests]]),"")</f>
        <v/>
      </c>
      <c r="Q185" t="str">
        <f>IF(StrohRanchRecreationData[[#This Row],[Facility]]=Facilities!$A$3,SUM(StrohRanchRecreationData[[#This Row],[Members]:[Guests]]),"")</f>
        <v/>
      </c>
      <c r="R185">
        <f>IF(StrohRanchRecreationData[[#This Row],[Facility]]=Facilities!$A$4,SUM(StrohRanchRecreationData[[#This Row],[Members]:[Guests]]),"")</f>
        <v>4</v>
      </c>
      <c r="S185" t="str">
        <f>IF(StrohRanchRecreationData[[#This Row],[Facility]]=Facilities!$A$5,SUM(StrohRanchRecreationData[[#This Row],[Members]:[Guests]]),"")</f>
        <v/>
      </c>
      <c r="T185" t="str">
        <f>IF(StrohRanchRecreationData[[#This Row],[Facility]]=Facilities!$A$6,SUM(StrohRanchRecreationData[[#This Row],[Members]:[Guests]]),"")</f>
        <v/>
      </c>
      <c r="U185" t="str">
        <f>IF(StrohRanchRecreationData[[#This Row],[Facility]]=Facilities!$A$7,SUM(StrohRanchRecreationData[[#This Row],[Members]:[Guests]]),"")</f>
        <v/>
      </c>
    </row>
    <row r="186" spans="1:21" x14ac:dyDescent="0.25">
      <c r="A186">
        <v>180</v>
      </c>
      <c r="B186" s="1">
        <v>45090</v>
      </c>
      <c r="C186" t="s">
        <v>63</v>
      </c>
      <c r="D186" t="s">
        <v>64</v>
      </c>
      <c r="E186" t="s">
        <v>61</v>
      </c>
      <c r="F186" s="7">
        <v>0.62383712905725386</v>
      </c>
      <c r="G186" s="7">
        <f>TIME(HOUR(StrohRanchRecreationData[[#This Row],[TimeIn]]),0,0)</f>
        <v>0.58333333333333337</v>
      </c>
      <c r="H186" s="8">
        <f>StrohRanchRecreationData[[#This Row],[Date]]+StrohRanchRecreationData[[#This Row],[TimeInBucket]]</f>
        <v>45090.583333333336</v>
      </c>
      <c r="I186" s="8" t="str">
        <f>_xlfn.XLOOKUP(StrohRanchRecreationData[[#This Row],[TimeInBucket]],TimeOfDay[TimeBuckets],TimeOfDay[TimeOfDayBuckets])</f>
        <v>Afternoon</v>
      </c>
      <c r="J186" s="2">
        <v>1</v>
      </c>
      <c r="K186" s="2">
        <v>0</v>
      </c>
      <c r="L186" s="7">
        <v>0.68277961383715202</v>
      </c>
      <c r="M186" s="7">
        <f>TIME(HOUR(StrohRanchRecreationData[[#This Row],[TimeOut]]),0,0)</f>
        <v>0.66666666666666663</v>
      </c>
      <c r="N186" s="6">
        <f>ROUND(StrohRanchRecreationData[[#This Row],[TimeElapsed]],6)</f>
        <v>5.8942000000000001E-2</v>
      </c>
      <c r="O186" s="3">
        <f>StrohRanchRecreationData[[#This Row],[TimeOut]]-StrohRanchRecreationData[[#This Row],[TimeIn]]</f>
        <v>5.8942484779898163E-2</v>
      </c>
      <c r="P186" t="str">
        <f>IF(StrohRanchRecreationData[[#This Row],[Facility]]=Facilities!$A$2,SUM(StrohRanchRecreationData[[#This Row],[Members]:[Guests]]),"")</f>
        <v/>
      </c>
      <c r="Q186" t="str">
        <f>IF(StrohRanchRecreationData[[#This Row],[Facility]]=Facilities!$A$3,SUM(StrohRanchRecreationData[[#This Row],[Members]:[Guests]]),"")</f>
        <v/>
      </c>
      <c r="R186" t="str">
        <f>IF(StrohRanchRecreationData[[#This Row],[Facility]]=Facilities!$A$4,SUM(StrohRanchRecreationData[[#This Row],[Members]:[Guests]]),"")</f>
        <v/>
      </c>
      <c r="S186" t="str">
        <f>IF(StrohRanchRecreationData[[#This Row],[Facility]]=Facilities!$A$5,SUM(StrohRanchRecreationData[[#This Row],[Members]:[Guests]]),"")</f>
        <v/>
      </c>
      <c r="T186">
        <f>IF(StrohRanchRecreationData[[#This Row],[Facility]]=Facilities!$A$6,SUM(StrohRanchRecreationData[[#This Row],[Members]:[Guests]]),"")</f>
        <v>1</v>
      </c>
      <c r="U186" t="str">
        <f>IF(StrohRanchRecreationData[[#This Row],[Facility]]=Facilities!$A$7,SUM(StrohRanchRecreationData[[#This Row],[Members]:[Guests]]),"")</f>
        <v/>
      </c>
    </row>
    <row r="187" spans="1:21" x14ac:dyDescent="0.25">
      <c r="A187">
        <v>181</v>
      </c>
      <c r="B187" s="1">
        <v>45090</v>
      </c>
      <c r="C187" t="s">
        <v>63</v>
      </c>
      <c r="D187" t="s">
        <v>64</v>
      </c>
      <c r="E187" t="s">
        <v>57</v>
      </c>
      <c r="F187" s="7">
        <v>0.45619866763072031</v>
      </c>
      <c r="G187" s="7">
        <f>TIME(HOUR(StrohRanchRecreationData[[#This Row],[TimeIn]]),0,0)</f>
        <v>0.41666666666666669</v>
      </c>
      <c r="H187" s="8">
        <f>StrohRanchRecreationData[[#This Row],[Date]]+StrohRanchRecreationData[[#This Row],[TimeInBucket]]</f>
        <v>45090.416666666664</v>
      </c>
      <c r="I187" s="8" t="str">
        <f>_xlfn.XLOOKUP(StrohRanchRecreationData[[#This Row],[TimeInBucket]],TimeOfDay[TimeBuckets],TimeOfDay[TimeOfDayBuckets])</f>
        <v>Morning</v>
      </c>
      <c r="J187" s="2">
        <v>3</v>
      </c>
      <c r="K187" s="2">
        <v>0</v>
      </c>
      <c r="L187" s="7">
        <v>0.47706040549192952</v>
      </c>
      <c r="M187" s="7">
        <f>TIME(HOUR(StrohRanchRecreationData[[#This Row],[TimeOut]]),0,0)</f>
        <v>0.45833333333333331</v>
      </c>
      <c r="N187" s="6">
        <f>ROUND(StrohRanchRecreationData[[#This Row],[TimeElapsed]],6)</f>
        <v>2.0861999999999999E-2</v>
      </c>
      <c r="O187" s="3">
        <f>StrohRanchRecreationData[[#This Row],[TimeOut]]-StrohRanchRecreationData[[#This Row],[TimeIn]]</f>
        <v>2.0861737861209206E-2</v>
      </c>
      <c r="P187">
        <f>IF(StrohRanchRecreationData[[#This Row],[Facility]]=Facilities!$A$2,SUM(StrohRanchRecreationData[[#This Row],[Members]:[Guests]]),"")</f>
        <v>3</v>
      </c>
      <c r="Q187" t="str">
        <f>IF(StrohRanchRecreationData[[#This Row],[Facility]]=Facilities!$A$3,SUM(StrohRanchRecreationData[[#This Row],[Members]:[Guests]]),"")</f>
        <v/>
      </c>
      <c r="R187" t="str">
        <f>IF(StrohRanchRecreationData[[#This Row],[Facility]]=Facilities!$A$4,SUM(StrohRanchRecreationData[[#This Row],[Members]:[Guests]]),"")</f>
        <v/>
      </c>
      <c r="S187" t="str">
        <f>IF(StrohRanchRecreationData[[#This Row],[Facility]]=Facilities!$A$5,SUM(StrohRanchRecreationData[[#This Row],[Members]:[Guests]]),"")</f>
        <v/>
      </c>
      <c r="T187" t="str">
        <f>IF(StrohRanchRecreationData[[#This Row],[Facility]]=Facilities!$A$6,SUM(StrohRanchRecreationData[[#This Row],[Members]:[Guests]]),"")</f>
        <v/>
      </c>
      <c r="U187" t="str">
        <f>IF(StrohRanchRecreationData[[#This Row],[Facility]]=Facilities!$A$7,SUM(StrohRanchRecreationData[[#This Row],[Members]:[Guests]]),"")</f>
        <v/>
      </c>
    </row>
    <row r="188" spans="1:21" x14ac:dyDescent="0.25">
      <c r="A188">
        <v>182</v>
      </c>
      <c r="B188" s="1">
        <v>45090</v>
      </c>
      <c r="C188" t="s">
        <v>63</v>
      </c>
      <c r="D188" t="s">
        <v>64</v>
      </c>
      <c r="E188" t="s">
        <v>58</v>
      </c>
      <c r="F188" s="7">
        <v>0.40693307727274475</v>
      </c>
      <c r="G188" s="7">
        <f>TIME(HOUR(StrohRanchRecreationData[[#This Row],[TimeIn]]),0,0)</f>
        <v>0.375</v>
      </c>
      <c r="H188" s="8">
        <f>StrohRanchRecreationData[[#This Row],[Date]]+StrohRanchRecreationData[[#This Row],[TimeInBucket]]</f>
        <v>45090.375</v>
      </c>
      <c r="I188" s="8" t="str">
        <f>_xlfn.XLOOKUP(StrohRanchRecreationData[[#This Row],[TimeInBucket]],TimeOfDay[TimeBuckets],TimeOfDay[TimeOfDayBuckets])</f>
        <v>Morning</v>
      </c>
      <c r="J188" s="2">
        <v>3</v>
      </c>
      <c r="K188" s="2">
        <v>1</v>
      </c>
      <c r="L188" s="7">
        <v>0.44526264358627554</v>
      </c>
      <c r="M188" s="7">
        <f>TIME(HOUR(StrohRanchRecreationData[[#This Row],[TimeOut]]),0,0)</f>
        <v>0.41666666666666669</v>
      </c>
      <c r="N188" s="6">
        <f>ROUND(StrohRanchRecreationData[[#This Row],[TimeElapsed]],6)</f>
        <v>3.8330000000000003E-2</v>
      </c>
      <c r="O188" s="3">
        <f>StrohRanchRecreationData[[#This Row],[TimeOut]]-StrohRanchRecreationData[[#This Row],[TimeIn]]</f>
        <v>3.8329566313530794E-2</v>
      </c>
      <c r="P188" t="str">
        <f>IF(StrohRanchRecreationData[[#This Row],[Facility]]=Facilities!$A$2,SUM(StrohRanchRecreationData[[#This Row],[Members]:[Guests]]),"")</f>
        <v/>
      </c>
      <c r="Q188">
        <f>IF(StrohRanchRecreationData[[#This Row],[Facility]]=Facilities!$A$3,SUM(StrohRanchRecreationData[[#This Row],[Members]:[Guests]]),"")</f>
        <v>4</v>
      </c>
      <c r="R188" t="str">
        <f>IF(StrohRanchRecreationData[[#This Row],[Facility]]=Facilities!$A$4,SUM(StrohRanchRecreationData[[#This Row],[Members]:[Guests]]),"")</f>
        <v/>
      </c>
      <c r="S188" t="str">
        <f>IF(StrohRanchRecreationData[[#This Row],[Facility]]=Facilities!$A$5,SUM(StrohRanchRecreationData[[#This Row],[Members]:[Guests]]),"")</f>
        <v/>
      </c>
      <c r="T188" t="str">
        <f>IF(StrohRanchRecreationData[[#This Row],[Facility]]=Facilities!$A$6,SUM(StrohRanchRecreationData[[#This Row],[Members]:[Guests]]),"")</f>
        <v/>
      </c>
      <c r="U188" t="str">
        <f>IF(StrohRanchRecreationData[[#This Row],[Facility]]=Facilities!$A$7,SUM(StrohRanchRecreationData[[#This Row],[Members]:[Guests]]),"")</f>
        <v/>
      </c>
    </row>
    <row r="189" spans="1:21" x14ac:dyDescent="0.25">
      <c r="A189">
        <v>183</v>
      </c>
      <c r="B189" s="1">
        <v>45090</v>
      </c>
      <c r="C189" t="s">
        <v>63</v>
      </c>
      <c r="D189" t="s">
        <v>64</v>
      </c>
      <c r="E189" t="s">
        <v>58</v>
      </c>
      <c r="F189" s="7">
        <v>0.4780219930953219</v>
      </c>
      <c r="G189" s="7">
        <f>TIME(HOUR(StrohRanchRecreationData[[#This Row],[TimeIn]]),0,0)</f>
        <v>0.45833333333333331</v>
      </c>
      <c r="H189" s="8">
        <f>StrohRanchRecreationData[[#This Row],[Date]]+StrohRanchRecreationData[[#This Row],[TimeInBucket]]</f>
        <v>45090.458333333336</v>
      </c>
      <c r="I189" s="8" t="str">
        <f>_xlfn.XLOOKUP(StrohRanchRecreationData[[#This Row],[TimeInBucket]],TimeOfDay[TimeBuckets],TimeOfDay[TimeOfDayBuckets])</f>
        <v>Noon</v>
      </c>
      <c r="J189" s="2">
        <v>4</v>
      </c>
      <c r="K189" s="2">
        <v>1</v>
      </c>
      <c r="L189" s="7">
        <v>0.52316954456763809</v>
      </c>
      <c r="M189" s="7">
        <f>TIME(HOUR(StrohRanchRecreationData[[#This Row],[TimeOut]]),0,0)</f>
        <v>0.5</v>
      </c>
      <c r="N189" s="6">
        <f>ROUND(StrohRanchRecreationData[[#This Row],[TimeElapsed]],6)</f>
        <v>4.5148000000000001E-2</v>
      </c>
      <c r="O189" s="3">
        <f>StrohRanchRecreationData[[#This Row],[TimeOut]]-StrohRanchRecreationData[[#This Row],[TimeIn]]</f>
        <v>4.5147551472316194E-2</v>
      </c>
      <c r="P189" t="str">
        <f>IF(StrohRanchRecreationData[[#This Row],[Facility]]=Facilities!$A$2,SUM(StrohRanchRecreationData[[#This Row],[Members]:[Guests]]),"")</f>
        <v/>
      </c>
      <c r="Q189">
        <f>IF(StrohRanchRecreationData[[#This Row],[Facility]]=Facilities!$A$3,SUM(StrohRanchRecreationData[[#This Row],[Members]:[Guests]]),"")</f>
        <v>5</v>
      </c>
      <c r="R189" t="str">
        <f>IF(StrohRanchRecreationData[[#This Row],[Facility]]=Facilities!$A$4,SUM(StrohRanchRecreationData[[#This Row],[Members]:[Guests]]),"")</f>
        <v/>
      </c>
      <c r="S189" t="str">
        <f>IF(StrohRanchRecreationData[[#This Row],[Facility]]=Facilities!$A$5,SUM(StrohRanchRecreationData[[#This Row],[Members]:[Guests]]),"")</f>
        <v/>
      </c>
      <c r="T189" t="str">
        <f>IF(StrohRanchRecreationData[[#This Row],[Facility]]=Facilities!$A$6,SUM(StrohRanchRecreationData[[#This Row],[Members]:[Guests]]),"")</f>
        <v/>
      </c>
      <c r="U189" t="str">
        <f>IF(StrohRanchRecreationData[[#This Row],[Facility]]=Facilities!$A$7,SUM(StrohRanchRecreationData[[#This Row],[Members]:[Guests]]),"")</f>
        <v/>
      </c>
    </row>
    <row r="190" spans="1:21" x14ac:dyDescent="0.25">
      <c r="A190">
        <v>184</v>
      </c>
      <c r="B190" s="1">
        <v>45090</v>
      </c>
      <c r="C190" t="s">
        <v>63</v>
      </c>
      <c r="D190" t="s">
        <v>64</v>
      </c>
      <c r="E190" t="s">
        <v>58</v>
      </c>
      <c r="F190" s="7">
        <v>0.37890505846323047</v>
      </c>
      <c r="G190" s="7">
        <f>TIME(HOUR(StrohRanchRecreationData[[#This Row],[TimeIn]]),0,0)</f>
        <v>0.375</v>
      </c>
      <c r="H190" s="8">
        <f>StrohRanchRecreationData[[#This Row],[Date]]+StrohRanchRecreationData[[#This Row],[TimeInBucket]]</f>
        <v>45090.375</v>
      </c>
      <c r="I190" s="8" t="str">
        <f>_xlfn.XLOOKUP(StrohRanchRecreationData[[#This Row],[TimeInBucket]],TimeOfDay[TimeBuckets],TimeOfDay[TimeOfDayBuckets])</f>
        <v>Morning</v>
      </c>
      <c r="J190" s="2">
        <v>3</v>
      </c>
      <c r="K190" s="2">
        <v>0</v>
      </c>
      <c r="L190" s="7">
        <v>0.41454908085438702</v>
      </c>
      <c r="M190" s="7">
        <f>TIME(HOUR(StrohRanchRecreationData[[#This Row],[TimeOut]]),0,0)</f>
        <v>0.375</v>
      </c>
      <c r="N190" s="6">
        <f>ROUND(StrohRanchRecreationData[[#This Row],[TimeElapsed]],6)</f>
        <v>3.5644000000000002E-2</v>
      </c>
      <c r="O190" s="3">
        <f>StrohRanchRecreationData[[#This Row],[TimeOut]]-StrohRanchRecreationData[[#This Row],[TimeIn]]</f>
        <v>3.5644022391156549E-2</v>
      </c>
      <c r="P190" t="str">
        <f>IF(StrohRanchRecreationData[[#This Row],[Facility]]=Facilities!$A$2,SUM(StrohRanchRecreationData[[#This Row],[Members]:[Guests]]),"")</f>
        <v/>
      </c>
      <c r="Q190">
        <f>IF(StrohRanchRecreationData[[#This Row],[Facility]]=Facilities!$A$3,SUM(StrohRanchRecreationData[[#This Row],[Members]:[Guests]]),"")</f>
        <v>3</v>
      </c>
      <c r="R190" t="str">
        <f>IF(StrohRanchRecreationData[[#This Row],[Facility]]=Facilities!$A$4,SUM(StrohRanchRecreationData[[#This Row],[Members]:[Guests]]),"")</f>
        <v/>
      </c>
      <c r="S190" t="str">
        <f>IF(StrohRanchRecreationData[[#This Row],[Facility]]=Facilities!$A$5,SUM(StrohRanchRecreationData[[#This Row],[Members]:[Guests]]),"")</f>
        <v/>
      </c>
      <c r="T190" t="str">
        <f>IF(StrohRanchRecreationData[[#This Row],[Facility]]=Facilities!$A$6,SUM(StrohRanchRecreationData[[#This Row],[Members]:[Guests]]),"")</f>
        <v/>
      </c>
      <c r="U190" t="str">
        <f>IF(StrohRanchRecreationData[[#This Row],[Facility]]=Facilities!$A$7,SUM(StrohRanchRecreationData[[#This Row],[Members]:[Guests]]),"")</f>
        <v/>
      </c>
    </row>
    <row r="191" spans="1:21" x14ac:dyDescent="0.25">
      <c r="A191">
        <v>185</v>
      </c>
      <c r="B191" s="1">
        <v>45090</v>
      </c>
      <c r="C191" t="s">
        <v>63</v>
      </c>
      <c r="D191" t="s">
        <v>64</v>
      </c>
      <c r="E191" t="s">
        <v>59</v>
      </c>
      <c r="F191" s="7">
        <v>0.43556090177010121</v>
      </c>
      <c r="G191" s="7">
        <f>TIME(HOUR(StrohRanchRecreationData[[#This Row],[TimeIn]]),0,0)</f>
        <v>0.41666666666666669</v>
      </c>
      <c r="H191" s="8">
        <f>StrohRanchRecreationData[[#This Row],[Date]]+StrohRanchRecreationData[[#This Row],[TimeInBucket]]</f>
        <v>45090.416666666664</v>
      </c>
      <c r="I191" s="8" t="str">
        <f>_xlfn.XLOOKUP(StrohRanchRecreationData[[#This Row],[TimeInBucket]],TimeOfDay[TimeBuckets],TimeOfDay[TimeOfDayBuckets])</f>
        <v>Morning</v>
      </c>
      <c r="J191" s="2">
        <v>2</v>
      </c>
      <c r="K191" s="2">
        <v>2</v>
      </c>
      <c r="L191" s="7">
        <v>0.49527822306238012</v>
      </c>
      <c r="M191" s="7">
        <f>TIME(HOUR(StrohRanchRecreationData[[#This Row],[TimeOut]]),0,0)</f>
        <v>0.45833333333333331</v>
      </c>
      <c r="N191" s="6">
        <f>ROUND(StrohRanchRecreationData[[#This Row],[TimeElapsed]],6)</f>
        <v>5.9716999999999999E-2</v>
      </c>
      <c r="O191" s="3">
        <f>StrohRanchRecreationData[[#This Row],[TimeOut]]-StrohRanchRecreationData[[#This Row],[TimeIn]]</f>
        <v>5.9717321292278913E-2</v>
      </c>
      <c r="P191" t="str">
        <f>IF(StrohRanchRecreationData[[#This Row],[Facility]]=Facilities!$A$2,SUM(StrohRanchRecreationData[[#This Row],[Members]:[Guests]]),"")</f>
        <v/>
      </c>
      <c r="Q191" t="str">
        <f>IF(StrohRanchRecreationData[[#This Row],[Facility]]=Facilities!$A$3,SUM(StrohRanchRecreationData[[#This Row],[Members]:[Guests]]),"")</f>
        <v/>
      </c>
      <c r="R191">
        <f>IF(StrohRanchRecreationData[[#This Row],[Facility]]=Facilities!$A$4,SUM(StrohRanchRecreationData[[#This Row],[Members]:[Guests]]),"")</f>
        <v>4</v>
      </c>
      <c r="S191" t="str">
        <f>IF(StrohRanchRecreationData[[#This Row],[Facility]]=Facilities!$A$5,SUM(StrohRanchRecreationData[[#This Row],[Members]:[Guests]]),"")</f>
        <v/>
      </c>
      <c r="T191" t="str">
        <f>IF(StrohRanchRecreationData[[#This Row],[Facility]]=Facilities!$A$6,SUM(StrohRanchRecreationData[[#This Row],[Members]:[Guests]]),"")</f>
        <v/>
      </c>
      <c r="U191" t="str">
        <f>IF(StrohRanchRecreationData[[#This Row],[Facility]]=Facilities!$A$7,SUM(StrohRanchRecreationData[[#This Row],[Members]:[Guests]]),"")</f>
        <v/>
      </c>
    </row>
    <row r="192" spans="1:21" x14ac:dyDescent="0.25">
      <c r="A192">
        <v>186</v>
      </c>
      <c r="B192" s="1">
        <v>45091</v>
      </c>
      <c r="C192" t="s">
        <v>63</v>
      </c>
      <c r="D192" t="s">
        <v>64</v>
      </c>
      <c r="E192" t="s">
        <v>61</v>
      </c>
      <c r="F192" s="7">
        <v>0.62603455458349977</v>
      </c>
      <c r="G192" s="7">
        <f>TIME(HOUR(StrohRanchRecreationData[[#This Row],[TimeIn]]),0,0)</f>
        <v>0.625</v>
      </c>
      <c r="H192" s="8">
        <f>StrohRanchRecreationData[[#This Row],[Date]]+StrohRanchRecreationData[[#This Row],[TimeInBucket]]</f>
        <v>45091.625</v>
      </c>
      <c r="I192" s="8" t="str">
        <f>_xlfn.XLOOKUP(StrohRanchRecreationData[[#This Row],[TimeInBucket]],TimeOfDay[TimeBuckets],TimeOfDay[TimeOfDayBuckets])</f>
        <v>Afternoon</v>
      </c>
      <c r="J192" s="2">
        <v>1</v>
      </c>
      <c r="K192" s="2">
        <v>0</v>
      </c>
      <c r="L192" s="7">
        <v>0.65252393870030045</v>
      </c>
      <c r="M192" s="7">
        <f>TIME(HOUR(StrohRanchRecreationData[[#This Row],[TimeOut]]),0,0)</f>
        <v>0.625</v>
      </c>
      <c r="N192" s="6">
        <f>ROUND(StrohRanchRecreationData[[#This Row],[TimeElapsed]],6)</f>
        <v>2.6488999999999999E-2</v>
      </c>
      <c r="O192" s="3">
        <f>StrohRanchRecreationData[[#This Row],[TimeOut]]-StrohRanchRecreationData[[#This Row],[TimeIn]]</f>
        <v>2.6489384116800685E-2</v>
      </c>
      <c r="P192" t="str">
        <f>IF(StrohRanchRecreationData[[#This Row],[Facility]]=Facilities!$A$2,SUM(StrohRanchRecreationData[[#This Row],[Members]:[Guests]]),"")</f>
        <v/>
      </c>
      <c r="Q192" t="str">
        <f>IF(StrohRanchRecreationData[[#This Row],[Facility]]=Facilities!$A$3,SUM(StrohRanchRecreationData[[#This Row],[Members]:[Guests]]),"")</f>
        <v/>
      </c>
      <c r="R192" t="str">
        <f>IF(StrohRanchRecreationData[[#This Row],[Facility]]=Facilities!$A$4,SUM(StrohRanchRecreationData[[#This Row],[Members]:[Guests]]),"")</f>
        <v/>
      </c>
      <c r="S192" t="str">
        <f>IF(StrohRanchRecreationData[[#This Row],[Facility]]=Facilities!$A$5,SUM(StrohRanchRecreationData[[#This Row],[Members]:[Guests]]),"")</f>
        <v/>
      </c>
      <c r="T192">
        <f>IF(StrohRanchRecreationData[[#This Row],[Facility]]=Facilities!$A$6,SUM(StrohRanchRecreationData[[#This Row],[Members]:[Guests]]),"")</f>
        <v>1</v>
      </c>
      <c r="U192" t="str">
        <f>IF(StrohRanchRecreationData[[#This Row],[Facility]]=Facilities!$A$7,SUM(StrohRanchRecreationData[[#This Row],[Members]:[Guests]]),"")</f>
        <v/>
      </c>
    </row>
    <row r="193" spans="1:21" x14ac:dyDescent="0.25">
      <c r="A193">
        <v>187</v>
      </c>
      <c r="B193" s="1">
        <v>45091</v>
      </c>
      <c r="C193" t="s">
        <v>63</v>
      </c>
      <c r="D193" t="s">
        <v>64</v>
      </c>
      <c r="E193" t="s">
        <v>60</v>
      </c>
      <c r="F193" s="7">
        <v>0.42356487726508302</v>
      </c>
      <c r="G193" s="7">
        <f>TIME(HOUR(StrohRanchRecreationData[[#This Row],[TimeIn]]),0,0)</f>
        <v>0.41666666666666669</v>
      </c>
      <c r="H193" s="8">
        <f>StrohRanchRecreationData[[#This Row],[Date]]+StrohRanchRecreationData[[#This Row],[TimeInBucket]]</f>
        <v>45091.416666666664</v>
      </c>
      <c r="I193" s="8" t="str">
        <f>_xlfn.XLOOKUP(StrohRanchRecreationData[[#This Row],[TimeInBucket]],TimeOfDay[TimeBuckets],TimeOfDay[TimeOfDayBuckets])</f>
        <v>Morning</v>
      </c>
      <c r="J193" s="2">
        <v>4</v>
      </c>
      <c r="K193" s="2">
        <v>1</v>
      </c>
      <c r="L193" s="7">
        <v>0.48277429372058245</v>
      </c>
      <c r="M193" s="7">
        <f>TIME(HOUR(StrohRanchRecreationData[[#This Row],[TimeOut]]),0,0)</f>
        <v>0.45833333333333331</v>
      </c>
      <c r="N193" s="6">
        <f>ROUND(StrohRanchRecreationData[[#This Row],[TimeElapsed]],6)</f>
        <v>5.9208999999999998E-2</v>
      </c>
      <c r="O193" s="3">
        <f>StrohRanchRecreationData[[#This Row],[TimeOut]]-StrohRanchRecreationData[[#This Row],[TimeIn]]</f>
        <v>5.9209416455499431E-2</v>
      </c>
      <c r="P193" t="str">
        <f>IF(StrohRanchRecreationData[[#This Row],[Facility]]=Facilities!$A$2,SUM(StrohRanchRecreationData[[#This Row],[Members]:[Guests]]),"")</f>
        <v/>
      </c>
      <c r="Q193" t="str">
        <f>IF(StrohRanchRecreationData[[#This Row],[Facility]]=Facilities!$A$3,SUM(StrohRanchRecreationData[[#This Row],[Members]:[Guests]]),"")</f>
        <v/>
      </c>
      <c r="R193" t="str">
        <f>IF(StrohRanchRecreationData[[#This Row],[Facility]]=Facilities!$A$4,SUM(StrohRanchRecreationData[[#This Row],[Members]:[Guests]]),"")</f>
        <v/>
      </c>
      <c r="S193">
        <f>IF(StrohRanchRecreationData[[#This Row],[Facility]]=Facilities!$A$5,SUM(StrohRanchRecreationData[[#This Row],[Members]:[Guests]]),"")</f>
        <v>5</v>
      </c>
      <c r="T193" t="str">
        <f>IF(StrohRanchRecreationData[[#This Row],[Facility]]=Facilities!$A$6,SUM(StrohRanchRecreationData[[#This Row],[Members]:[Guests]]),"")</f>
        <v/>
      </c>
      <c r="U193" t="str">
        <f>IF(StrohRanchRecreationData[[#This Row],[Facility]]=Facilities!$A$7,SUM(StrohRanchRecreationData[[#This Row],[Members]:[Guests]]),"")</f>
        <v/>
      </c>
    </row>
    <row r="194" spans="1:21" x14ac:dyDescent="0.25">
      <c r="A194">
        <v>188</v>
      </c>
      <c r="B194" s="1">
        <v>45091</v>
      </c>
      <c r="C194" t="s">
        <v>63</v>
      </c>
      <c r="D194" t="s">
        <v>64</v>
      </c>
      <c r="E194" t="s">
        <v>61</v>
      </c>
      <c r="F194" s="7">
        <v>0.42864415696155234</v>
      </c>
      <c r="G194" s="7">
        <f>TIME(HOUR(StrohRanchRecreationData[[#This Row],[TimeIn]]),0,0)</f>
        <v>0.41666666666666669</v>
      </c>
      <c r="H194" s="8">
        <f>StrohRanchRecreationData[[#This Row],[Date]]+StrohRanchRecreationData[[#This Row],[TimeInBucket]]</f>
        <v>45091.416666666664</v>
      </c>
      <c r="I194" s="8" t="str">
        <f>_xlfn.XLOOKUP(StrohRanchRecreationData[[#This Row],[TimeInBucket]],TimeOfDay[TimeBuckets],TimeOfDay[TimeOfDayBuckets])</f>
        <v>Morning</v>
      </c>
      <c r="J194" s="2">
        <v>1</v>
      </c>
      <c r="K194" s="2">
        <v>0</v>
      </c>
      <c r="L194" s="7">
        <v>0.46946158740600569</v>
      </c>
      <c r="M194" s="7">
        <f>TIME(HOUR(StrohRanchRecreationData[[#This Row],[TimeOut]]),0,0)</f>
        <v>0.45833333333333331</v>
      </c>
      <c r="N194" s="6">
        <f>ROUND(StrohRanchRecreationData[[#This Row],[TimeElapsed]],6)</f>
        <v>4.0816999999999999E-2</v>
      </c>
      <c r="O194" s="3">
        <f>StrohRanchRecreationData[[#This Row],[TimeOut]]-StrohRanchRecreationData[[#This Row],[TimeIn]]</f>
        <v>4.0817430444453351E-2</v>
      </c>
      <c r="P194" t="str">
        <f>IF(StrohRanchRecreationData[[#This Row],[Facility]]=Facilities!$A$2,SUM(StrohRanchRecreationData[[#This Row],[Members]:[Guests]]),"")</f>
        <v/>
      </c>
      <c r="Q194" t="str">
        <f>IF(StrohRanchRecreationData[[#This Row],[Facility]]=Facilities!$A$3,SUM(StrohRanchRecreationData[[#This Row],[Members]:[Guests]]),"")</f>
        <v/>
      </c>
      <c r="R194" t="str">
        <f>IF(StrohRanchRecreationData[[#This Row],[Facility]]=Facilities!$A$4,SUM(StrohRanchRecreationData[[#This Row],[Members]:[Guests]]),"")</f>
        <v/>
      </c>
      <c r="S194" t="str">
        <f>IF(StrohRanchRecreationData[[#This Row],[Facility]]=Facilities!$A$5,SUM(StrohRanchRecreationData[[#This Row],[Members]:[Guests]]),"")</f>
        <v/>
      </c>
      <c r="T194">
        <f>IF(StrohRanchRecreationData[[#This Row],[Facility]]=Facilities!$A$6,SUM(StrohRanchRecreationData[[#This Row],[Members]:[Guests]]),"")</f>
        <v>1</v>
      </c>
      <c r="U194" t="str">
        <f>IF(StrohRanchRecreationData[[#This Row],[Facility]]=Facilities!$A$7,SUM(StrohRanchRecreationData[[#This Row],[Members]:[Guests]]),"")</f>
        <v/>
      </c>
    </row>
    <row r="195" spans="1:21" x14ac:dyDescent="0.25">
      <c r="A195">
        <v>189</v>
      </c>
      <c r="B195" s="1">
        <v>45091</v>
      </c>
      <c r="C195" t="s">
        <v>63</v>
      </c>
      <c r="D195" t="s">
        <v>64</v>
      </c>
      <c r="E195" t="s">
        <v>59</v>
      </c>
      <c r="F195" s="7">
        <v>0.65562359844414286</v>
      </c>
      <c r="G195" s="7">
        <f>TIME(HOUR(StrohRanchRecreationData[[#This Row],[TimeIn]]),0,0)</f>
        <v>0.625</v>
      </c>
      <c r="H195" s="8">
        <f>StrohRanchRecreationData[[#This Row],[Date]]+StrohRanchRecreationData[[#This Row],[TimeInBucket]]</f>
        <v>45091.625</v>
      </c>
      <c r="I195" s="8" t="str">
        <f>_xlfn.XLOOKUP(StrohRanchRecreationData[[#This Row],[TimeInBucket]],TimeOfDay[TimeBuckets],TimeOfDay[TimeOfDayBuckets])</f>
        <v>Afternoon</v>
      </c>
      <c r="J195" s="2">
        <v>1</v>
      </c>
      <c r="K195" s="2">
        <v>2</v>
      </c>
      <c r="L195" s="7">
        <v>0.69624777842533059</v>
      </c>
      <c r="M195" s="7">
        <f>TIME(HOUR(StrohRanchRecreationData[[#This Row],[TimeOut]]),0,0)</f>
        <v>0.66666666666666663</v>
      </c>
      <c r="N195" s="6">
        <f>ROUND(StrohRanchRecreationData[[#This Row],[TimeElapsed]],6)</f>
        <v>4.0624E-2</v>
      </c>
      <c r="O195" s="3">
        <f>StrohRanchRecreationData[[#This Row],[TimeOut]]-StrohRanchRecreationData[[#This Row],[TimeIn]]</f>
        <v>4.0624179981187725E-2</v>
      </c>
      <c r="P195" t="str">
        <f>IF(StrohRanchRecreationData[[#This Row],[Facility]]=Facilities!$A$2,SUM(StrohRanchRecreationData[[#This Row],[Members]:[Guests]]),"")</f>
        <v/>
      </c>
      <c r="Q195" t="str">
        <f>IF(StrohRanchRecreationData[[#This Row],[Facility]]=Facilities!$A$3,SUM(StrohRanchRecreationData[[#This Row],[Members]:[Guests]]),"")</f>
        <v/>
      </c>
      <c r="R195">
        <f>IF(StrohRanchRecreationData[[#This Row],[Facility]]=Facilities!$A$4,SUM(StrohRanchRecreationData[[#This Row],[Members]:[Guests]]),"")</f>
        <v>3</v>
      </c>
      <c r="S195" t="str">
        <f>IF(StrohRanchRecreationData[[#This Row],[Facility]]=Facilities!$A$5,SUM(StrohRanchRecreationData[[#This Row],[Members]:[Guests]]),"")</f>
        <v/>
      </c>
      <c r="T195" t="str">
        <f>IF(StrohRanchRecreationData[[#This Row],[Facility]]=Facilities!$A$6,SUM(StrohRanchRecreationData[[#This Row],[Members]:[Guests]]),"")</f>
        <v/>
      </c>
      <c r="U195" t="str">
        <f>IF(StrohRanchRecreationData[[#This Row],[Facility]]=Facilities!$A$7,SUM(StrohRanchRecreationData[[#This Row],[Members]:[Guests]]),"")</f>
        <v/>
      </c>
    </row>
    <row r="196" spans="1:21" x14ac:dyDescent="0.25">
      <c r="A196">
        <v>190</v>
      </c>
      <c r="B196" s="1">
        <v>45091</v>
      </c>
      <c r="C196" t="s">
        <v>63</v>
      </c>
      <c r="D196" t="s">
        <v>64</v>
      </c>
      <c r="E196" t="s">
        <v>61</v>
      </c>
      <c r="F196" s="7">
        <v>0.64500704883538351</v>
      </c>
      <c r="G196" s="7">
        <f>TIME(HOUR(StrohRanchRecreationData[[#This Row],[TimeIn]]),0,0)</f>
        <v>0.625</v>
      </c>
      <c r="H196" s="8">
        <f>StrohRanchRecreationData[[#This Row],[Date]]+StrohRanchRecreationData[[#This Row],[TimeInBucket]]</f>
        <v>45091.625</v>
      </c>
      <c r="I196" s="8" t="str">
        <f>_xlfn.XLOOKUP(StrohRanchRecreationData[[#This Row],[TimeInBucket]],TimeOfDay[TimeBuckets],TimeOfDay[TimeOfDayBuckets])</f>
        <v>Afternoon</v>
      </c>
      <c r="J196" s="2">
        <v>1</v>
      </c>
      <c r="K196" s="2">
        <v>0</v>
      </c>
      <c r="L196" s="7">
        <v>0.65600527328248903</v>
      </c>
      <c r="M196" s="7">
        <f>TIME(HOUR(StrohRanchRecreationData[[#This Row],[TimeOut]]),0,0)</f>
        <v>0.625</v>
      </c>
      <c r="N196" s="6">
        <f>ROUND(StrohRanchRecreationData[[#This Row],[TimeElapsed]],6)</f>
        <v>1.0998000000000001E-2</v>
      </c>
      <c r="O196" s="3">
        <f>StrohRanchRecreationData[[#This Row],[TimeOut]]-StrohRanchRecreationData[[#This Row],[TimeIn]]</f>
        <v>1.099822444710552E-2</v>
      </c>
      <c r="P196" t="str">
        <f>IF(StrohRanchRecreationData[[#This Row],[Facility]]=Facilities!$A$2,SUM(StrohRanchRecreationData[[#This Row],[Members]:[Guests]]),"")</f>
        <v/>
      </c>
      <c r="Q196" t="str">
        <f>IF(StrohRanchRecreationData[[#This Row],[Facility]]=Facilities!$A$3,SUM(StrohRanchRecreationData[[#This Row],[Members]:[Guests]]),"")</f>
        <v/>
      </c>
      <c r="R196" t="str">
        <f>IF(StrohRanchRecreationData[[#This Row],[Facility]]=Facilities!$A$4,SUM(StrohRanchRecreationData[[#This Row],[Members]:[Guests]]),"")</f>
        <v/>
      </c>
      <c r="S196" t="str">
        <f>IF(StrohRanchRecreationData[[#This Row],[Facility]]=Facilities!$A$5,SUM(StrohRanchRecreationData[[#This Row],[Members]:[Guests]]),"")</f>
        <v/>
      </c>
      <c r="T196">
        <f>IF(StrohRanchRecreationData[[#This Row],[Facility]]=Facilities!$A$6,SUM(StrohRanchRecreationData[[#This Row],[Members]:[Guests]]),"")</f>
        <v>1</v>
      </c>
      <c r="U196" t="str">
        <f>IF(StrohRanchRecreationData[[#This Row],[Facility]]=Facilities!$A$7,SUM(StrohRanchRecreationData[[#This Row],[Members]:[Guests]]),"")</f>
        <v/>
      </c>
    </row>
    <row r="197" spans="1:21" x14ac:dyDescent="0.25">
      <c r="A197">
        <v>191</v>
      </c>
      <c r="B197" s="1">
        <v>45091</v>
      </c>
      <c r="C197" t="s">
        <v>63</v>
      </c>
      <c r="D197" t="s">
        <v>64</v>
      </c>
      <c r="E197" t="s">
        <v>62</v>
      </c>
      <c r="F197" s="7">
        <v>0.375</v>
      </c>
      <c r="G197" s="7">
        <f>TIME(HOUR(StrohRanchRecreationData[[#This Row],[TimeIn]]),0,0)</f>
        <v>0.375</v>
      </c>
      <c r="H197" s="8">
        <f>StrohRanchRecreationData[[#This Row],[Date]]+StrohRanchRecreationData[[#This Row],[TimeInBucket]]</f>
        <v>45091.375</v>
      </c>
      <c r="I197" s="8" t="str">
        <f>_xlfn.XLOOKUP(StrohRanchRecreationData[[#This Row],[TimeInBucket]],TimeOfDay[TimeBuckets],TimeOfDay[TimeOfDayBuckets])</f>
        <v>Morning</v>
      </c>
      <c r="J197" s="2">
        <v>2</v>
      </c>
      <c r="K197" s="2">
        <v>2</v>
      </c>
      <c r="L197" s="7">
        <v>0.41666666666666669</v>
      </c>
      <c r="M197" s="7">
        <f>TIME(HOUR(StrohRanchRecreationData[[#This Row],[TimeOut]]),0,0)</f>
        <v>0.41666666666666669</v>
      </c>
      <c r="N197" s="6">
        <f>ROUND(StrohRanchRecreationData[[#This Row],[TimeElapsed]],6)</f>
        <v>4.1667000000000003E-2</v>
      </c>
      <c r="O197" s="3">
        <f>StrohRanchRecreationData[[#This Row],[TimeOut]]-StrohRanchRecreationData[[#This Row],[TimeIn]]</f>
        <v>4.1666666666666685E-2</v>
      </c>
      <c r="P197" t="str">
        <f>IF(StrohRanchRecreationData[[#This Row],[Facility]]=Facilities!$A$2,SUM(StrohRanchRecreationData[[#This Row],[Members]:[Guests]]),"")</f>
        <v/>
      </c>
      <c r="Q197" t="str">
        <f>IF(StrohRanchRecreationData[[#This Row],[Facility]]=Facilities!$A$3,SUM(StrohRanchRecreationData[[#This Row],[Members]:[Guests]]),"")</f>
        <v/>
      </c>
      <c r="R197" t="str">
        <f>IF(StrohRanchRecreationData[[#This Row],[Facility]]=Facilities!$A$4,SUM(StrohRanchRecreationData[[#This Row],[Members]:[Guests]]),"")</f>
        <v/>
      </c>
      <c r="S197" t="str">
        <f>IF(StrohRanchRecreationData[[#This Row],[Facility]]=Facilities!$A$5,SUM(StrohRanchRecreationData[[#This Row],[Members]:[Guests]]),"")</f>
        <v/>
      </c>
      <c r="T197" t="str">
        <f>IF(StrohRanchRecreationData[[#This Row],[Facility]]=Facilities!$A$6,SUM(StrohRanchRecreationData[[#This Row],[Members]:[Guests]]),"")</f>
        <v/>
      </c>
      <c r="U197">
        <f>IF(StrohRanchRecreationData[[#This Row],[Facility]]=Facilities!$A$7,SUM(StrohRanchRecreationData[[#This Row],[Members]:[Guests]]),"")</f>
        <v>4</v>
      </c>
    </row>
    <row r="198" spans="1:21" x14ac:dyDescent="0.25">
      <c r="A198">
        <v>192</v>
      </c>
      <c r="B198" s="1">
        <v>45091</v>
      </c>
      <c r="C198" t="s">
        <v>63</v>
      </c>
      <c r="D198" t="s">
        <v>64</v>
      </c>
      <c r="E198" t="s">
        <v>62</v>
      </c>
      <c r="F198" s="7">
        <v>0.375</v>
      </c>
      <c r="G198" s="7">
        <f>TIME(HOUR(StrohRanchRecreationData[[#This Row],[TimeIn]]),0,0)</f>
        <v>0.375</v>
      </c>
      <c r="H198" s="8">
        <f>StrohRanchRecreationData[[#This Row],[Date]]+StrohRanchRecreationData[[#This Row],[TimeInBucket]]</f>
        <v>45091.375</v>
      </c>
      <c r="I198" s="8" t="str">
        <f>_xlfn.XLOOKUP(StrohRanchRecreationData[[#This Row],[TimeInBucket]],TimeOfDay[TimeBuckets],TimeOfDay[TimeOfDayBuckets])</f>
        <v>Morning</v>
      </c>
      <c r="J198" s="2">
        <v>1</v>
      </c>
      <c r="K198" s="2">
        <v>2</v>
      </c>
      <c r="L198" s="7">
        <v>0.41666666666666669</v>
      </c>
      <c r="M198" s="7">
        <f>TIME(HOUR(StrohRanchRecreationData[[#This Row],[TimeOut]]),0,0)</f>
        <v>0.41666666666666669</v>
      </c>
      <c r="N198" s="6">
        <f>ROUND(StrohRanchRecreationData[[#This Row],[TimeElapsed]],6)</f>
        <v>4.1667000000000003E-2</v>
      </c>
      <c r="O198" s="3">
        <f>StrohRanchRecreationData[[#This Row],[TimeOut]]-StrohRanchRecreationData[[#This Row],[TimeIn]]</f>
        <v>4.1666666666666685E-2</v>
      </c>
      <c r="P198" t="str">
        <f>IF(StrohRanchRecreationData[[#This Row],[Facility]]=Facilities!$A$2,SUM(StrohRanchRecreationData[[#This Row],[Members]:[Guests]]),"")</f>
        <v/>
      </c>
      <c r="Q198" t="str">
        <f>IF(StrohRanchRecreationData[[#This Row],[Facility]]=Facilities!$A$3,SUM(StrohRanchRecreationData[[#This Row],[Members]:[Guests]]),"")</f>
        <v/>
      </c>
      <c r="R198" t="str">
        <f>IF(StrohRanchRecreationData[[#This Row],[Facility]]=Facilities!$A$4,SUM(StrohRanchRecreationData[[#This Row],[Members]:[Guests]]),"")</f>
        <v/>
      </c>
      <c r="S198" t="str">
        <f>IF(StrohRanchRecreationData[[#This Row],[Facility]]=Facilities!$A$5,SUM(StrohRanchRecreationData[[#This Row],[Members]:[Guests]]),"")</f>
        <v/>
      </c>
      <c r="T198" t="str">
        <f>IF(StrohRanchRecreationData[[#This Row],[Facility]]=Facilities!$A$6,SUM(StrohRanchRecreationData[[#This Row],[Members]:[Guests]]),"")</f>
        <v/>
      </c>
      <c r="U198">
        <f>IF(StrohRanchRecreationData[[#This Row],[Facility]]=Facilities!$A$7,SUM(StrohRanchRecreationData[[#This Row],[Members]:[Guests]]),"")</f>
        <v>3</v>
      </c>
    </row>
    <row r="199" spans="1:21" x14ac:dyDescent="0.25">
      <c r="A199">
        <v>193</v>
      </c>
      <c r="B199" s="1">
        <v>45091</v>
      </c>
      <c r="C199" t="s">
        <v>63</v>
      </c>
      <c r="D199" t="s">
        <v>64</v>
      </c>
      <c r="E199" t="s">
        <v>59</v>
      </c>
      <c r="F199" s="7">
        <v>0.50981290852931038</v>
      </c>
      <c r="G199" s="7">
        <f>TIME(HOUR(StrohRanchRecreationData[[#This Row],[TimeIn]]),0,0)</f>
        <v>0.5</v>
      </c>
      <c r="H199" s="8">
        <f>StrohRanchRecreationData[[#This Row],[Date]]+StrohRanchRecreationData[[#This Row],[TimeInBucket]]</f>
        <v>45091.5</v>
      </c>
      <c r="I199" s="8" t="str">
        <f>_xlfn.XLOOKUP(StrohRanchRecreationData[[#This Row],[TimeInBucket]],TimeOfDay[TimeBuckets],TimeOfDay[TimeOfDayBuckets])</f>
        <v>Noon</v>
      </c>
      <c r="J199" s="2">
        <v>2</v>
      </c>
      <c r="K199" s="2">
        <v>2</v>
      </c>
      <c r="L199" s="7">
        <v>0.58347669750117015</v>
      </c>
      <c r="M199" s="7">
        <f>TIME(HOUR(StrohRanchRecreationData[[#This Row],[TimeOut]]),0,0)</f>
        <v>0.58333333333333337</v>
      </c>
      <c r="N199" s="6">
        <f>ROUND(StrohRanchRecreationData[[#This Row],[TimeElapsed]],6)</f>
        <v>7.3663999999999993E-2</v>
      </c>
      <c r="O199" s="3">
        <f>StrohRanchRecreationData[[#This Row],[TimeOut]]-StrohRanchRecreationData[[#This Row],[TimeIn]]</f>
        <v>7.3663788971859767E-2</v>
      </c>
      <c r="P199" t="str">
        <f>IF(StrohRanchRecreationData[[#This Row],[Facility]]=Facilities!$A$2,SUM(StrohRanchRecreationData[[#This Row],[Members]:[Guests]]),"")</f>
        <v/>
      </c>
      <c r="Q199" t="str">
        <f>IF(StrohRanchRecreationData[[#This Row],[Facility]]=Facilities!$A$3,SUM(StrohRanchRecreationData[[#This Row],[Members]:[Guests]]),"")</f>
        <v/>
      </c>
      <c r="R199">
        <f>IF(StrohRanchRecreationData[[#This Row],[Facility]]=Facilities!$A$4,SUM(StrohRanchRecreationData[[#This Row],[Members]:[Guests]]),"")</f>
        <v>4</v>
      </c>
      <c r="S199" t="str">
        <f>IF(StrohRanchRecreationData[[#This Row],[Facility]]=Facilities!$A$5,SUM(StrohRanchRecreationData[[#This Row],[Members]:[Guests]]),"")</f>
        <v/>
      </c>
      <c r="T199" t="str">
        <f>IF(StrohRanchRecreationData[[#This Row],[Facility]]=Facilities!$A$6,SUM(StrohRanchRecreationData[[#This Row],[Members]:[Guests]]),"")</f>
        <v/>
      </c>
      <c r="U199" t="str">
        <f>IF(StrohRanchRecreationData[[#This Row],[Facility]]=Facilities!$A$7,SUM(StrohRanchRecreationData[[#This Row],[Members]:[Guests]]),"")</f>
        <v/>
      </c>
    </row>
    <row r="200" spans="1:21" x14ac:dyDescent="0.25">
      <c r="A200">
        <v>194</v>
      </c>
      <c r="B200" s="1">
        <v>45091</v>
      </c>
      <c r="C200" t="s">
        <v>63</v>
      </c>
      <c r="D200" t="s">
        <v>64</v>
      </c>
      <c r="E200" t="s">
        <v>57</v>
      </c>
      <c r="F200" s="7">
        <v>0.45226388283744695</v>
      </c>
      <c r="G200" s="7">
        <f>TIME(HOUR(StrohRanchRecreationData[[#This Row],[TimeIn]]),0,0)</f>
        <v>0.41666666666666669</v>
      </c>
      <c r="H200" s="8">
        <f>StrohRanchRecreationData[[#This Row],[Date]]+StrohRanchRecreationData[[#This Row],[TimeInBucket]]</f>
        <v>45091.416666666664</v>
      </c>
      <c r="I200" s="8" t="str">
        <f>_xlfn.XLOOKUP(StrohRanchRecreationData[[#This Row],[TimeInBucket]],TimeOfDay[TimeBuckets],TimeOfDay[TimeOfDayBuckets])</f>
        <v>Morning</v>
      </c>
      <c r="J200" s="2">
        <v>4</v>
      </c>
      <c r="K200" s="2">
        <v>2</v>
      </c>
      <c r="L200" s="7">
        <v>0.45674372078977932</v>
      </c>
      <c r="M200" s="7">
        <f>TIME(HOUR(StrohRanchRecreationData[[#This Row],[TimeOut]]),0,0)</f>
        <v>0.41666666666666669</v>
      </c>
      <c r="N200" s="6">
        <f>ROUND(StrohRanchRecreationData[[#This Row],[TimeElapsed]],6)</f>
        <v>4.4799999999999996E-3</v>
      </c>
      <c r="O200" s="3">
        <f>StrohRanchRecreationData[[#This Row],[TimeOut]]-StrohRanchRecreationData[[#This Row],[TimeIn]]</f>
        <v>4.4798379523323661E-3</v>
      </c>
      <c r="P200">
        <f>IF(StrohRanchRecreationData[[#This Row],[Facility]]=Facilities!$A$2,SUM(StrohRanchRecreationData[[#This Row],[Members]:[Guests]]),"")</f>
        <v>6</v>
      </c>
      <c r="Q200" t="str">
        <f>IF(StrohRanchRecreationData[[#This Row],[Facility]]=Facilities!$A$3,SUM(StrohRanchRecreationData[[#This Row],[Members]:[Guests]]),"")</f>
        <v/>
      </c>
      <c r="R200" t="str">
        <f>IF(StrohRanchRecreationData[[#This Row],[Facility]]=Facilities!$A$4,SUM(StrohRanchRecreationData[[#This Row],[Members]:[Guests]]),"")</f>
        <v/>
      </c>
      <c r="S200" t="str">
        <f>IF(StrohRanchRecreationData[[#This Row],[Facility]]=Facilities!$A$5,SUM(StrohRanchRecreationData[[#This Row],[Members]:[Guests]]),"")</f>
        <v/>
      </c>
      <c r="T200" t="str">
        <f>IF(StrohRanchRecreationData[[#This Row],[Facility]]=Facilities!$A$6,SUM(StrohRanchRecreationData[[#This Row],[Members]:[Guests]]),"")</f>
        <v/>
      </c>
      <c r="U200" t="str">
        <f>IF(StrohRanchRecreationData[[#This Row],[Facility]]=Facilities!$A$7,SUM(StrohRanchRecreationData[[#This Row],[Members]:[Guests]]),"")</f>
        <v/>
      </c>
    </row>
    <row r="201" spans="1:21" x14ac:dyDescent="0.25">
      <c r="A201">
        <v>195</v>
      </c>
      <c r="B201" s="1">
        <v>45091</v>
      </c>
      <c r="C201" t="s">
        <v>63</v>
      </c>
      <c r="D201" t="s">
        <v>64</v>
      </c>
      <c r="E201" t="s">
        <v>62</v>
      </c>
      <c r="F201" s="7">
        <v>0.375</v>
      </c>
      <c r="G201" s="7">
        <f>TIME(HOUR(StrohRanchRecreationData[[#This Row],[TimeIn]]),0,0)</f>
        <v>0.375</v>
      </c>
      <c r="H201" s="8">
        <f>StrohRanchRecreationData[[#This Row],[Date]]+StrohRanchRecreationData[[#This Row],[TimeInBucket]]</f>
        <v>45091.375</v>
      </c>
      <c r="I201" s="8" t="str">
        <f>_xlfn.XLOOKUP(StrohRanchRecreationData[[#This Row],[TimeInBucket]],TimeOfDay[TimeBuckets],TimeOfDay[TimeOfDayBuckets])</f>
        <v>Morning</v>
      </c>
      <c r="J201" s="2">
        <v>2</v>
      </c>
      <c r="K201" s="2">
        <v>1</v>
      </c>
      <c r="L201" s="7">
        <v>0.41666666666666669</v>
      </c>
      <c r="M201" s="7">
        <f>TIME(HOUR(StrohRanchRecreationData[[#This Row],[TimeOut]]),0,0)</f>
        <v>0.41666666666666669</v>
      </c>
      <c r="N201" s="6">
        <f>ROUND(StrohRanchRecreationData[[#This Row],[TimeElapsed]],6)</f>
        <v>4.1667000000000003E-2</v>
      </c>
      <c r="O201" s="3">
        <f>StrohRanchRecreationData[[#This Row],[TimeOut]]-StrohRanchRecreationData[[#This Row],[TimeIn]]</f>
        <v>4.1666666666666685E-2</v>
      </c>
      <c r="P201" t="str">
        <f>IF(StrohRanchRecreationData[[#This Row],[Facility]]=Facilities!$A$2,SUM(StrohRanchRecreationData[[#This Row],[Members]:[Guests]]),"")</f>
        <v/>
      </c>
      <c r="Q201" t="str">
        <f>IF(StrohRanchRecreationData[[#This Row],[Facility]]=Facilities!$A$3,SUM(StrohRanchRecreationData[[#This Row],[Members]:[Guests]]),"")</f>
        <v/>
      </c>
      <c r="R201" t="str">
        <f>IF(StrohRanchRecreationData[[#This Row],[Facility]]=Facilities!$A$4,SUM(StrohRanchRecreationData[[#This Row],[Members]:[Guests]]),"")</f>
        <v/>
      </c>
      <c r="S201" t="str">
        <f>IF(StrohRanchRecreationData[[#This Row],[Facility]]=Facilities!$A$5,SUM(StrohRanchRecreationData[[#This Row],[Members]:[Guests]]),"")</f>
        <v/>
      </c>
      <c r="T201" t="str">
        <f>IF(StrohRanchRecreationData[[#This Row],[Facility]]=Facilities!$A$6,SUM(StrohRanchRecreationData[[#This Row],[Members]:[Guests]]),"")</f>
        <v/>
      </c>
      <c r="U201">
        <f>IF(StrohRanchRecreationData[[#This Row],[Facility]]=Facilities!$A$7,SUM(StrohRanchRecreationData[[#This Row],[Members]:[Guests]]),"")</f>
        <v>3</v>
      </c>
    </row>
    <row r="202" spans="1:21" x14ac:dyDescent="0.25">
      <c r="A202">
        <v>196</v>
      </c>
      <c r="B202" s="1">
        <v>45091</v>
      </c>
      <c r="C202" t="s">
        <v>63</v>
      </c>
      <c r="D202" t="s">
        <v>64</v>
      </c>
      <c r="E202" t="s">
        <v>60</v>
      </c>
      <c r="F202" s="7">
        <v>0.38624583370489846</v>
      </c>
      <c r="G202" s="7">
        <f>TIME(HOUR(StrohRanchRecreationData[[#This Row],[TimeIn]]),0,0)</f>
        <v>0.375</v>
      </c>
      <c r="H202" s="8">
        <f>StrohRanchRecreationData[[#This Row],[Date]]+StrohRanchRecreationData[[#This Row],[TimeInBucket]]</f>
        <v>45091.375</v>
      </c>
      <c r="I202" s="8" t="str">
        <f>_xlfn.XLOOKUP(StrohRanchRecreationData[[#This Row],[TimeInBucket]],TimeOfDay[TimeBuckets],TimeOfDay[TimeOfDayBuckets])</f>
        <v>Morning</v>
      </c>
      <c r="J202" s="2">
        <v>1</v>
      </c>
      <c r="K202" s="2">
        <v>2</v>
      </c>
      <c r="L202" s="7">
        <v>0.43896122320131786</v>
      </c>
      <c r="M202" s="7">
        <f>TIME(HOUR(StrohRanchRecreationData[[#This Row],[TimeOut]]),0,0)</f>
        <v>0.41666666666666669</v>
      </c>
      <c r="N202" s="6">
        <f>ROUND(StrohRanchRecreationData[[#This Row],[TimeElapsed]],6)</f>
        <v>5.2714999999999998E-2</v>
      </c>
      <c r="O202" s="3">
        <f>StrohRanchRecreationData[[#This Row],[TimeOut]]-StrohRanchRecreationData[[#This Row],[TimeIn]]</f>
        <v>5.2715389496419407E-2</v>
      </c>
      <c r="P202" t="str">
        <f>IF(StrohRanchRecreationData[[#This Row],[Facility]]=Facilities!$A$2,SUM(StrohRanchRecreationData[[#This Row],[Members]:[Guests]]),"")</f>
        <v/>
      </c>
      <c r="Q202" t="str">
        <f>IF(StrohRanchRecreationData[[#This Row],[Facility]]=Facilities!$A$3,SUM(StrohRanchRecreationData[[#This Row],[Members]:[Guests]]),"")</f>
        <v/>
      </c>
      <c r="R202" t="str">
        <f>IF(StrohRanchRecreationData[[#This Row],[Facility]]=Facilities!$A$4,SUM(StrohRanchRecreationData[[#This Row],[Members]:[Guests]]),"")</f>
        <v/>
      </c>
      <c r="S202">
        <f>IF(StrohRanchRecreationData[[#This Row],[Facility]]=Facilities!$A$5,SUM(StrohRanchRecreationData[[#This Row],[Members]:[Guests]]),"")</f>
        <v>3</v>
      </c>
      <c r="T202" t="str">
        <f>IF(StrohRanchRecreationData[[#This Row],[Facility]]=Facilities!$A$6,SUM(StrohRanchRecreationData[[#This Row],[Members]:[Guests]]),"")</f>
        <v/>
      </c>
      <c r="U202" t="str">
        <f>IF(StrohRanchRecreationData[[#This Row],[Facility]]=Facilities!$A$7,SUM(StrohRanchRecreationData[[#This Row],[Members]:[Guests]]),"")</f>
        <v/>
      </c>
    </row>
    <row r="203" spans="1:21" x14ac:dyDescent="0.25">
      <c r="A203">
        <v>197</v>
      </c>
      <c r="B203" s="1">
        <v>45091</v>
      </c>
      <c r="C203" t="s">
        <v>63</v>
      </c>
      <c r="D203" t="s">
        <v>64</v>
      </c>
      <c r="E203" t="s">
        <v>62</v>
      </c>
      <c r="F203" s="7">
        <v>0.41666666666666669</v>
      </c>
      <c r="G203" s="7">
        <f>TIME(HOUR(StrohRanchRecreationData[[#This Row],[TimeIn]]),0,0)</f>
        <v>0.41666666666666669</v>
      </c>
      <c r="H203" s="8">
        <f>StrohRanchRecreationData[[#This Row],[Date]]+StrohRanchRecreationData[[#This Row],[TimeInBucket]]</f>
        <v>45091.416666666664</v>
      </c>
      <c r="I203" s="8" t="str">
        <f>_xlfn.XLOOKUP(StrohRanchRecreationData[[#This Row],[TimeInBucket]],TimeOfDay[TimeBuckets],TimeOfDay[TimeOfDayBuckets])</f>
        <v>Morning</v>
      </c>
      <c r="J203" s="2">
        <v>4</v>
      </c>
      <c r="K203" s="2">
        <v>2</v>
      </c>
      <c r="L203" s="7">
        <v>0.45833333333333331</v>
      </c>
      <c r="M203" s="7">
        <f>TIME(HOUR(StrohRanchRecreationData[[#This Row],[TimeOut]]),0,0)</f>
        <v>0.45833333333333331</v>
      </c>
      <c r="N203" s="6">
        <f>ROUND(StrohRanchRecreationData[[#This Row],[TimeElapsed]],6)</f>
        <v>4.1667000000000003E-2</v>
      </c>
      <c r="O203" s="3">
        <f>StrohRanchRecreationData[[#This Row],[TimeOut]]-StrohRanchRecreationData[[#This Row],[TimeIn]]</f>
        <v>4.166666666666663E-2</v>
      </c>
      <c r="P203" t="str">
        <f>IF(StrohRanchRecreationData[[#This Row],[Facility]]=Facilities!$A$2,SUM(StrohRanchRecreationData[[#This Row],[Members]:[Guests]]),"")</f>
        <v/>
      </c>
      <c r="Q203" t="str">
        <f>IF(StrohRanchRecreationData[[#This Row],[Facility]]=Facilities!$A$3,SUM(StrohRanchRecreationData[[#This Row],[Members]:[Guests]]),"")</f>
        <v/>
      </c>
      <c r="R203" t="str">
        <f>IF(StrohRanchRecreationData[[#This Row],[Facility]]=Facilities!$A$4,SUM(StrohRanchRecreationData[[#This Row],[Members]:[Guests]]),"")</f>
        <v/>
      </c>
      <c r="S203" t="str">
        <f>IF(StrohRanchRecreationData[[#This Row],[Facility]]=Facilities!$A$5,SUM(StrohRanchRecreationData[[#This Row],[Members]:[Guests]]),"")</f>
        <v/>
      </c>
      <c r="T203" t="str">
        <f>IF(StrohRanchRecreationData[[#This Row],[Facility]]=Facilities!$A$6,SUM(StrohRanchRecreationData[[#This Row],[Members]:[Guests]]),"")</f>
        <v/>
      </c>
      <c r="U203">
        <f>IF(StrohRanchRecreationData[[#This Row],[Facility]]=Facilities!$A$7,SUM(StrohRanchRecreationData[[#This Row],[Members]:[Guests]]),"")</f>
        <v>6</v>
      </c>
    </row>
    <row r="204" spans="1:21" x14ac:dyDescent="0.25">
      <c r="A204">
        <v>198</v>
      </c>
      <c r="B204" s="1">
        <v>45091</v>
      </c>
      <c r="C204" t="s">
        <v>63</v>
      </c>
      <c r="D204" t="s">
        <v>64</v>
      </c>
      <c r="E204" t="s">
        <v>57</v>
      </c>
      <c r="F204" s="7">
        <v>0.49552474823430748</v>
      </c>
      <c r="G204" s="7">
        <f>TIME(HOUR(StrohRanchRecreationData[[#This Row],[TimeIn]]),0,0)</f>
        <v>0.45833333333333331</v>
      </c>
      <c r="H204" s="8">
        <f>StrohRanchRecreationData[[#This Row],[Date]]+StrohRanchRecreationData[[#This Row],[TimeInBucket]]</f>
        <v>45091.458333333336</v>
      </c>
      <c r="I204" s="8" t="str">
        <f>_xlfn.XLOOKUP(StrohRanchRecreationData[[#This Row],[TimeInBucket]],TimeOfDay[TimeBuckets],TimeOfDay[TimeOfDayBuckets])</f>
        <v>Noon</v>
      </c>
      <c r="J204" s="2">
        <v>1</v>
      </c>
      <c r="K204" s="2">
        <v>3</v>
      </c>
      <c r="L204" s="7">
        <v>0.5238851785310511</v>
      </c>
      <c r="M204" s="7">
        <f>TIME(HOUR(StrohRanchRecreationData[[#This Row],[TimeOut]]),0,0)</f>
        <v>0.5</v>
      </c>
      <c r="N204" s="6">
        <f>ROUND(StrohRanchRecreationData[[#This Row],[TimeElapsed]],6)</f>
        <v>2.836E-2</v>
      </c>
      <c r="O204" s="3">
        <f>StrohRanchRecreationData[[#This Row],[TimeOut]]-StrohRanchRecreationData[[#This Row],[TimeIn]]</f>
        <v>2.8360430296743622E-2</v>
      </c>
      <c r="P204">
        <f>IF(StrohRanchRecreationData[[#This Row],[Facility]]=Facilities!$A$2,SUM(StrohRanchRecreationData[[#This Row],[Members]:[Guests]]),"")</f>
        <v>4</v>
      </c>
      <c r="Q204" t="str">
        <f>IF(StrohRanchRecreationData[[#This Row],[Facility]]=Facilities!$A$3,SUM(StrohRanchRecreationData[[#This Row],[Members]:[Guests]]),"")</f>
        <v/>
      </c>
      <c r="R204" t="str">
        <f>IF(StrohRanchRecreationData[[#This Row],[Facility]]=Facilities!$A$4,SUM(StrohRanchRecreationData[[#This Row],[Members]:[Guests]]),"")</f>
        <v/>
      </c>
      <c r="S204" t="str">
        <f>IF(StrohRanchRecreationData[[#This Row],[Facility]]=Facilities!$A$5,SUM(StrohRanchRecreationData[[#This Row],[Members]:[Guests]]),"")</f>
        <v/>
      </c>
      <c r="T204" t="str">
        <f>IF(StrohRanchRecreationData[[#This Row],[Facility]]=Facilities!$A$6,SUM(StrohRanchRecreationData[[#This Row],[Members]:[Guests]]),"")</f>
        <v/>
      </c>
      <c r="U204" t="str">
        <f>IF(StrohRanchRecreationData[[#This Row],[Facility]]=Facilities!$A$7,SUM(StrohRanchRecreationData[[#This Row],[Members]:[Guests]]),"")</f>
        <v/>
      </c>
    </row>
    <row r="205" spans="1:21" x14ac:dyDescent="0.25">
      <c r="A205">
        <v>199</v>
      </c>
      <c r="B205" s="1">
        <v>45091</v>
      </c>
      <c r="C205" t="s">
        <v>63</v>
      </c>
      <c r="D205" t="s">
        <v>64</v>
      </c>
      <c r="E205" t="s">
        <v>61</v>
      </c>
      <c r="F205" s="7">
        <v>0.5584736911969358</v>
      </c>
      <c r="G205" s="7">
        <f>TIME(HOUR(StrohRanchRecreationData[[#This Row],[TimeIn]]),0,0)</f>
        <v>0.54166666666666663</v>
      </c>
      <c r="H205" s="8">
        <f>StrohRanchRecreationData[[#This Row],[Date]]+StrohRanchRecreationData[[#This Row],[TimeInBucket]]</f>
        <v>45091.541666666664</v>
      </c>
      <c r="I205" s="8" t="str">
        <f>_xlfn.XLOOKUP(StrohRanchRecreationData[[#This Row],[TimeInBucket]],TimeOfDay[TimeBuckets],TimeOfDay[TimeOfDayBuckets])</f>
        <v>Noon</v>
      </c>
      <c r="J205" s="2">
        <v>2</v>
      </c>
      <c r="K205" s="2">
        <v>0</v>
      </c>
      <c r="L205" s="7">
        <v>0.58041869252208655</v>
      </c>
      <c r="M205" s="7">
        <f>TIME(HOUR(StrohRanchRecreationData[[#This Row],[TimeOut]]),0,0)</f>
        <v>0.54166666666666663</v>
      </c>
      <c r="N205" s="6">
        <f>ROUND(StrohRanchRecreationData[[#This Row],[TimeElapsed]],6)</f>
        <v>2.1944999999999999E-2</v>
      </c>
      <c r="O205" s="3">
        <f>StrohRanchRecreationData[[#This Row],[TimeOut]]-StrohRanchRecreationData[[#This Row],[TimeIn]]</f>
        <v>2.1945001325150759E-2</v>
      </c>
      <c r="P205" t="str">
        <f>IF(StrohRanchRecreationData[[#This Row],[Facility]]=Facilities!$A$2,SUM(StrohRanchRecreationData[[#This Row],[Members]:[Guests]]),"")</f>
        <v/>
      </c>
      <c r="Q205" t="str">
        <f>IF(StrohRanchRecreationData[[#This Row],[Facility]]=Facilities!$A$3,SUM(StrohRanchRecreationData[[#This Row],[Members]:[Guests]]),"")</f>
        <v/>
      </c>
      <c r="R205" t="str">
        <f>IF(StrohRanchRecreationData[[#This Row],[Facility]]=Facilities!$A$4,SUM(StrohRanchRecreationData[[#This Row],[Members]:[Guests]]),"")</f>
        <v/>
      </c>
      <c r="S205" t="str">
        <f>IF(StrohRanchRecreationData[[#This Row],[Facility]]=Facilities!$A$5,SUM(StrohRanchRecreationData[[#This Row],[Members]:[Guests]]),"")</f>
        <v/>
      </c>
      <c r="T205">
        <f>IF(StrohRanchRecreationData[[#This Row],[Facility]]=Facilities!$A$6,SUM(StrohRanchRecreationData[[#This Row],[Members]:[Guests]]),"")</f>
        <v>2</v>
      </c>
      <c r="U205" t="str">
        <f>IF(StrohRanchRecreationData[[#This Row],[Facility]]=Facilities!$A$7,SUM(StrohRanchRecreationData[[#This Row],[Members]:[Guests]]),"")</f>
        <v/>
      </c>
    </row>
    <row r="206" spans="1:21" x14ac:dyDescent="0.25">
      <c r="A206">
        <v>200</v>
      </c>
      <c r="B206" s="1">
        <v>45091</v>
      </c>
      <c r="C206" t="s">
        <v>63</v>
      </c>
      <c r="D206" t="s">
        <v>64</v>
      </c>
      <c r="E206" t="s">
        <v>61</v>
      </c>
      <c r="F206" s="7">
        <v>0.64036083900551255</v>
      </c>
      <c r="G206" s="7">
        <f>TIME(HOUR(StrohRanchRecreationData[[#This Row],[TimeIn]]),0,0)</f>
        <v>0.625</v>
      </c>
      <c r="H206" s="8">
        <f>StrohRanchRecreationData[[#This Row],[Date]]+StrohRanchRecreationData[[#This Row],[TimeInBucket]]</f>
        <v>45091.625</v>
      </c>
      <c r="I206" s="8" t="str">
        <f>_xlfn.XLOOKUP(StrohRanchRecreationData[[#This Row],[TimeInBucket]],TimeOfDay[TimeBuckets],TimeOfDay[TimeOfDayBuckets])</f>
        <v>Afternoon</v>
      </c>
      <c r="J206" s="2">
        <v>2</v>
      </c>
      <c r="K206" s="2">
        <v>0</v>
      </c>
      <c r="L206" s="7">
        <v>0.68298928808375581</v>
      </c>
      <c r="M206" s="7">
        <f>TIME(HOUR(StrohRanchRecreationData[[#This Row],[TimeOut]]),0,0)</f>
        <v>0.66666666666666663</v>
      </c>
      <c r="N206" s="6">
        <f>ROUND(StrohRanchRecreationData[[#This Row],[TimeElapsed]],6)</f>
        <v>4.2627999999999999E-2</v>
      </c>
      <c r="O206" s="3">
        <f>StrohRanchRecreationData[[#This Row],[TimeOut]]-StrohRanchRecreationData[[#This Row],[TimeIn]]</f>
        <v>4.2628449078243258E-2</v>
      </c>
      <c r="P206" t="str">
        <f>IF(StrohRanchRecreationData[[#This Row],[Facility]]=Facilities!$A$2,SUM(StrohRanchRecreationData[[#This Row],[Members]:[Guests]]),"")</f>
        <v/>
      </c>
      <c r="Q206" t="str">
        <f>IF(StrohRanchRecreationData[[#This Row],[Facility]]=Facilities!$A$3,SUM(StrohRanchRecreationData[[#This Row],[Members]:[Guests]]),"")</f>
        <v/>
      </c>
      <c r="R206" t="str">
        <f>IF(StrohRanchRecreationData[[#This Row],[Facility]]=Facilities!$A$4,SUM(StrohRanchRecreationData[[#This Row],[Members]:[Guests]]),"")</f>
        <v/>
      </c>
      <c r="S206" t="str">
        <f>IF(StrohRanchRecreationData[[#This Row],[Facility]]=Facilities!$A$5,SUM(StrohRanchRecreationData[[#This Row],[Members]:[Guests]]),"")</f>
        <v/>
      </c>
      <c r="T206">
        <f>IF(StrohRanchRecreationData[[#This Row],[Facility]]=Facilities!$A$6,SUM(StrohRanchRecreationData[[#This Row],[Members]:[Guests]]),"")</f>
        <v>2</v>
      </c>
      <c r="U206" t="str">
        <f>IF(StrohRanchRecreationData[[#This Row],[Facility]]=Facilities!$A$7,SUM(StrohRanchRecreationData[[#This Row],[Members]:[Guests]]),"")</f>
        <v/>
      </c>
    </row>
    <row r="207" spans="1:21" x14ac:dyDescent="0.25">
      <c r="A207">
        <v>201</v>
      </c>
      <c r="B207" s="1">
        <v>45091</v>
      </c>
      <c r="C207" t="s">
        <v>63</v>
      </c>
      <c r="D207" t="s">
        <v>64</v>
      </c>
      <c r="E207" t="s">
        <v>57</v>
      </c>
      <c r="F207" s="7">
        <v>0.39771077008981803</v>
      </c>
      <c r="G207" s="7">
        <f>TIME(HOUR(StrohRanchRecreationData[[#This Row],[TimeIn]]),0,0)</f>
        <v>0.375</v>
      </c>
      <c r="H207" s="8">
        <f>StrohRanchRecreationData[[#This Row],[Date]]+StrohRanchRecreationData[[#This Row],[TimeInBucket]]</f>
        <v>45091.375</v>
      </c>
      <c r="I207" s="8" t="str">
        <f>_xlfn.XLOOKUP(StrohRanchRecreationData[[#This Row],[TimeInBucket]],TimeOfDay[TimeBuckets],TimeOfDay[TimeOfDayBuckets])</f>
        <v>Morning</v>
      </c>
      <c r="J207" s="2">
        <v>2</v>
      </c>
      <c r="K207" s="2">
        <v>2</v>
      </c>
      <c r="L207" s="7">
        <v>0.40776327011959507</v>
      </c>
      <c r="M207" s="7">
        <f>TIME(HOUR(StrohRanchRecreationData[[#This Row],[TimeOut]]),0,0)</f>
        <v>0.375</v>
      </c>
      <c r="N207" s="6">
        <f>ROUND(StrohRanchRecreationData[[#This Row],[TimeElapsed]],6)</f>
        <v>1.0052999999999999E-2</v>
      </c>
      <c r="O207" s="3">
        <f>StrohRanchRecreationData[[#This Row],[TimeOut]]-StrohRanchRecreationData[[#This Row],[TimeIn]]</f>
        <v>1.0052500029777034E-2</v>
      </c>
      <c r="P207">
        <f>IF(StrohRanchRecreationData[[#This Row],[Facility]]=Facilities!$A$2,SUM(StrohRanchRecreationData[[#This Row],[Members]:[Guests]]),"")</f>
        <v>4</v>
      </c>
      <c r="Q207" t="str">
        <f>IF(StrohRanchRecreationData[[#This Row],[Facility]]=Facilities!$A$3,SUM(StrohRanchRecreationData[[#This Row],[Members]:[Guests]]),"")</f>
        <v/>
      </c>
      <c r="R207" t="str">
        <f>IF(StrohRanchRecreationData[[#This Row],[Facility]]=Facilities!$A$4,SUM(StrohRanchRecreationData[[#This Row],[Members]:[Guests]]),"")</f>
        <v/>
      </c>
      <c r="S207" t="str">
        <f>IF(StrohRanchRecreationData[[#This Row],[Facility]]=Facilities!$A$5,SUM(StrohRanchRecreationData[[#This Row],[Members]:[Guests]]),"")</f>
        <v/>
      </c>
      <c r="T207" t="str">
        <f>IF(StrohRanchRecreationData[[#This Row],[Facility]]=Facilities!$A$6,SUM(StrohRanchRecreationData[[#This Row],[Members]:[Guests]]),"")</f>
        <v/>
      </c>
      <c r="U207" t="str">
        <f>IF(StrohRanchRecreationData[[#This Row],[Facility]]=Facilities!$A$7,SUM(StrohRanchRecreationData[[#This Row],[Members]:[Guests]]),"")</f>
        <v/>
      </c>
    </row>
    <row r="208" spans="1:21" x14ac:dyDescent="0.25">
      <c r="A208">
        <v>202</v>
      </c>
      <c r="B208" s="1">
        <v>45091</v>
      </c>
      <c r="C208" t="s">
        <v>63</v>
      </c>
      <c r="D208" t="s">
        <v>64</v>
      </c>
      <c r="E208" t="s">
        <v>60</v>
      </c>
      <c r="F208" s="7">
        <v>0.51575390521670639</v>
      </c>
      <c r="G208" s="7">
        <f>TIME(HOUR(StrohRanchRecreationData[[#This Row],[TimeIn]]),0,0)</f>
        <v>0.5</v>
      </c>
      <c r="H208" s="8">
        <f>StrohRanchRecreationData[[#This Row],[Date]]+StrohRanchRecreationData[[#This Row],[TimeInBucket]]</f>
        <v>45091.5</v>
      </c>
      <c r="I208" s="8" t="str">
        <f>_xlfn.XLOOKUP(StrohRanchRecreationData[[#This Row],[TimeInBucket]],TimeOfDay[TimeBuckets],TimeOfDay[TimeOfDayBuckets])</f>
        <v>Noon</v>
      </c>
      <c r="J208" s="2">
        <v>4</v>
      </c>
      <c r="K208" s="2">
        <v>3</v>
      </c>
      <c r="L208" s="7">
        <v>0.58694106499682308</v>
      </c>
      <c r="M208" s="7">
        <f>TIME(HOUR(StrohRanchRecreationData[[#This Row],[TimeOut]]),0,0)</f>
        <v>0.58333333333333337</v>
      </c>
      <c r="N208" s="6">
        <f>ROUND(StrohRanchRecreationData[[#This Row],[TimeElapsed]],6)</f>
        <v>7.1187E-2</v>
      </c>
      <c r="O208" s="3">
        <f>StrohRanchRecreationData[[#This Row],[TimeOut]]-StrohRanchRecreationData[[#This Row],[TimeIn]]</f>
        <v>7.1187159780116693E-2</v>
      </c>
      <c r="P208" t="str">
        <f>IF(StrohRanchRecreationData[[#This Row],[Facility]]=Facilities!$A$2,SUM(StrohRanchRecreationData[[#This Row],[Members]:[Guests]]),"")</f>
        <v/>
      </c>
      <c r="Q208" t="str">
        <f>IF(StrohRanchRecreationData[[#This Row],[Facility]]=Facilities!$A$3,SUM(StrohRanchRecreationData[[#This Row],[Members]:[Guests]]),"")</f>
        <v/>
      </c>
      <c r="R208" t="str">
        <f>IF(StrohRanchRecreationData[[#This Row],[Facility]]=Facilities!$A$4,SUM(StrohRanchRecreationData[[#This Row],[Members]:[Guests]]),"")</f>
        <v/>
      </c>
      <c r="S208">
        <f>IF(StrohRanchRecreationData[[#This Row],[Facility]]=Facilities!$A$5,SUM(StrohRanchRecreationData[[#This Row],[Members]:[Guests]]),"")</f>
        <v>7</v>
      </c>
      <c r="T208" t="str">
        <f>IF(StrohRanchRecreationData[[#This Row],[Facility]]=Facilities!$A$6,SUM(StrohRanchRecreationData[[#This Row],[Members]:[Guests]]),"")</f>
        <v/>
      </c>
      <c r="U208" t="str">
        <f>IF(StrohRanchRecreationData[[#This Row],[Facility]]=Facilities!$A$7,SUM(StrohRanchRecreationData[[#This Row],[Members]:[Guests]]),"")</f>
        <v/>
      </c>
    </row>
    <row r="209" spans="1:21" x14ac:dyDescent="0.25">
      <c r="A209">
        <v>203</v>
      </c>
      <c r="B209" s="1">
        <v>45091</v>
      </c>
      <c r="C209" t="s">
        <v>63</v>
      </c>
      <c r="D209" t="s">
        <v>64</v>
      </c>
      <c r="E209" t="s">
        <v>57</v>
      </c>
      <c r="F209" s="7">
        <v>0.48903145642919099</v>
      </c>
      <c r="G209" s="7">
        <f>TIME(HOUR(StrohRanchRecreationData[[#This Row],[TimeIn]]),0,0)</f>
        <v>0.45833333333333331</v>
      </c>
      <c r="H209" s="8">
        <f>StrohRanchRecreationData[[#This Row],[Date]]+StrohRanchRecreationData[[#This Row],[TimeInBucket]]</f>
        <v>45091.458333333336</v>
      </c>
      <c r="I209" s="8" t="str">
        <f>_xlfn.XLOOKUP(StrohRanchRecreationData[[#This Row],[TimeInBucket]],TimeOfDay[TimeBuckets],TimeOfDay[TimeOfDayBuckets])</f>
        <v>Noon</v>
      </c>
      <c r="J209" s="2">
        <v>1</v>
      </c>
      <c r="K209" s="2">
        <v>2</v>
      </c>
      <c r="L209" s="7">
        <v>0.56402639193927584</v>
      </c>
      <c r="M209" s="7">
        <f>TIME(HOUR(StrohRanchRecreationData[[#This Row],[TimeOut]]),0,0)</f>
        <v>0.54166666666666663</v>
      </c>
      <c r="N209" s="6">
        <f>ROUND(StrohRanchRecreationData[[#This Row],[TimeElapsed]],6)</f>
        <v>7.4995000000000006E-2</v>
      </c>
      <c r="O209" s="3">
        <f>StrohRanchRecreationData[[#This Row],[TimeOut]]-StrohRanchRecreationData[[#This Row],[TimeIn]]</f>
        <v>7.4994935510084848E-2</v>
      </c>
      <c r="P209">
        <f>IF(StrohRanchRecreationData[[#This Row],[Facility]]=Facilities!$A$2,SUM(StrohRanchRecreationData[[#This Row],[Members]:[Guests]]),"")</f>
        <v>3</v>
      </c>
      <c r="Q209" t="str">
        <f>IF(StrohRanchRecreationData[[#This Row],[Facility]]=Facilities!$A$3,SUM(StrohRanchRecreationData[[#This Row],[Members]:[Guests]]),"")</f>
        <v/>
      </c>
      <c r="R209" t="str">
        <f>IF(StrohRanchRecreationData[[#This Row],[Facility]]=Facilities!$A$4,SUM(StrohRanchRecreationData[[#This Row],[Members]:[Guests]]),"")</f>
        <v/>
      </c>
      <c r="S209" t="str">
        <f>IF(StrohRanchRecreationData[[#This Row],[Facility]]=Facilities!$A$5,SUM(StrohRanchRecreationData[[#This Row],[Members]:[Guests]]),"")</f>
        <v/>
      </c>
      <c r="T209" t="str">
        <f>IF(StrohRanchRecreationData[[#This Row],[Facility]]=Facilities!$A$6,SUM(StrohRanchRecreationData[[#This Row],[Members]:[Guests]]),"")</f>
        <v/>
      </c>
      <c r="U209" t="str">
        <f>IF(StrohRanchRecreationData[[#This Row],[Facility]]=Facilities!$A$7,SUM(StrohRanchRecreationData[[#This Row],[Members]:[Guests]]),"")</f>
        <v/>
      </c>
    </row>
    <row r="210" spans="1:21" x14ac:dyDescent="0.25">
      <c r="A210">
        <v>204</v>
      </c>
      <c r="B210" s="1">
        <v>45091</v>
      </c>
      <c r="C210" t="s">
        <v>63</v>
      </c>
      <c r="D210" t="s">
        <v>64</v>
      </c>
      <c r="E210" t="s">
        <v>57</v>
      </c>
      <c r="F210" s="7">
        <v>0.47820299084017071</v>
      </c>
      <c r="G210" s="7">
        <f>TIME(HOUR(StrohRanchRecreationData[[#This Row],[TimeIn]]),0,0)</f>
        <v>0.45833333333333331</v>
      </c>
      <c r="H210" s="8">
        <f>StrohRanchRecreationData[[#This Row],[Date]]+StrohRanchRecreationData[[#This Row],[TimeInBucket]]</f>
        <v>45091.458333333336</v>
      </c>
      <c r="I210" s="8" t="str">
        <f>_xlfn.XLOOKUP(StrohRanchRecreationData[[#This Row],[TimeInBucket]],TimeOfDay[TimeBuckets],TimeOfDay[TimeOfDayBuckets])</f>
        <v>Noon</v>
      </c>
      <c r="J210" s="2">
        <v>2</v>
      </c>
      <c r="K210" s="2">
        <v>3</v>
      </c>
      <c r="L210" s="7">
        <v>0.5505786863793809</v>
      </c>
      <c r="M210" s="7">
        <f>TIME(HOUR(StrohRanchRecreationData[[#This Row],[TimeOut]]),0,0)</f>
        <v>0.54166666666666663</v>
      </c>
      <c r="N210" s="6">
        <f>ROUND(StrohRanchRecreationData[[#This Row],[TimeElapsed]],6)</f>
        <v>7.2375999999999996E-2</v>
      </c>
      <c r="O210" s="3">
        <f>StrohRanchRecreationData[[#This Row],[TimeOut]]-StrohRanchRecreationData[[#This Row],[TimeIn]]</f>
        <v>7.2375695539210194E-2</v>
      </c>
      <c r="P210">
        <f>IF(StrohRanchRecreationData[[#This Row],[Facility]]=Facilities!$A$2,SUM(StrohRanchRecreationData[[#This Row],[Members]:[Guests]]),"")</f>
        <v>5</v>
      </c>
      <c r="Q210" t="str">
        <f>IF(StrohRanchRecreationData[[#This Row],[Facility]]=Facilities!$A$3,SUM(StrohRanchRecreationData[[#This Row],[Members]:[Guests]]),"")</f>
        <v/>
      </c>
      <c r="R210" t="str">
        <f>IF(StrohRanchRecreationData[[#This Row],[Facility]]=Facilities!$A$4,SUM(StrohRanchRecreationData[[#This Row],[Members]:[Guests]]),"")</f>
        <v/>
      </c>
      <c r="S210" t="str">
        <f>IF(StrohRanchRecreationData[[#This Row],[Facility]]=Facilities!$A$5,SUM(StrohRanchRecreationData[[#This Row],[Members]:[Guests]]),"")</f>
        <v/>
      </c>
      <c r="T210" t="str">
        <f>IF(StrohRanchRecreationData[[#This Row],[Facility]]=Facilities!$A$6,SUM(StrohRanchRecreationData[[#This Row],[Members]:[Guests]]),"")</f>
        <v/>
      </c>
      <c r="U210" t="str">
        <f>IF(StrohRanchRecreationData[[#This Row],[Facility]]=Facilities!$A$7,SUM(StrohRanchRecreationData[[#This Row],[Members]:[Guests]]),"")</f>
        <v/>
      </c>
    </row>
    <row r="211" spans="1:21" x14ac:dyDescent="0.25">
      <c r="A211">
        <v>205</v>
      </c>
      <c r="B211" s="1">
        <v>45091</v>
      </c>
      <c r="C211" t="s">
        <v>63</v>
      </c>
      <c r="D211" t="s">
        <v>64</v>
      </c>
      <c r="E211" t="s">
        <v>58</v>
      </c>
      <c r="F211" s="7">
        <v>0.49082368125044246</v>
      </c>
      <c r="G211" s="7">
        <f>TIME(HOUR(StrohRanchRecreationData[[#This Row],[TimeIn]]),0,0)</f>
        <v>0.45833333333333331</v>
      </c>
      <c r="H211" s="8">
        <f>StrohRanchRecreationData[[#This Row],[Date]]+StrohRanchRecreationData[[#This Row],[TimeInBucket]]</f>
        <v>45091.458333333336</v>
      </c>
      <c r="I211" s="8" t="str">
        <f>_xlfn.XLOOKUP(StrohRanchRecreationData[[#This Row],[TimeInBucket]],TimeOfDay[TimeBuckets],TimeOfDay[TimeOfDayBuckets])</f>
        <v>Noon</v>
      </c>
      <c r="J211" s="2">
        <v>4</v>
      </c>
      <c r="K211" s="2">
        <v>2</v>
      </c>
      <c r="L211" s="7">
        <v>0.51731390361780161</v>
      </c>
      <c r="M211" s="7">
        <f>TIME(HOUR(StrohRanchRecreationData[[#This Row],[TimeOut]]),0,0)</f>
        <v>0.5</v>
      </c>
      <c r="N211" s="6">
        <f>ROUND(StrohRanchRecreationData[[#This Row],[TimeElapsed]],6)</f>
        <v>2.649E-2</v>
      </c>
      <c r="O211" s="3">
        <f>StrohRanchRecreationData[[#This Row],[TimeOut]]-StrohRanchRecreationData[[#This Row],[TimeIn]]</f>
        <v>2.6490222367359151E-2</v>
      </c>
      <c r="P211" t="str">
        <f>IF(StrohRanchRecreationData[[#This Row],[Facility]]=Facilities!$A$2,SUM(StrohRanchRecreationData[[#This Row],[Members]:[Guests]]),"")</f>
        <v/>
      </c>
      <c r="Q211">
        <f>IF(StrohRanchRecreationData[[#This Row],[Facility]]=Facilities!$A$3,SUM(StrohRanchRecreationData[[#This Row],[Members]:[Guests]]),"")</f>
        <v>6</v>
      </c>
      <c r="R211" t="str">
        <f>IF(StrohRanchRecreationData[[#This Row],[Facility]]=Facilities!$A$4,SUM(StrohRanchRecreationData[[#This Row],[Members]:[Guests]]),"")</f>
        <v/>
      </c>
      <c r="S211" t="str">
        <f>IF(StrohRanchRecreationData[[#This Row],[Facility]]=Facilities!$A$5,SUM(StrohRanchRecreationData[[#This Row],[Members]:[Guests]]),"")</f>
        <v/>
      </c>
      <c r="T211" t="str">
        <f>IF(StrohRanchRecreationData[[#This Row],[Facility]]=Facilities!$A$6,SUM(StrohRanchRecreationData[[#This Row],[Members]:[Guests]]),"")</f>
        <v/>
      </c>
      <c r="U211" t="str">
        <f>IF(StrohRanchRecreationData[[#This Row],[Facility]]=Facilities!$A$7,SUM(StrohRanchRecreationData[[#This Row],[Members]:[Guests]]),"")</f>
        <v/>
      </c>
    </row>
    <row r="212" spans="1:21" x14ac:dyDescent="0.25">
      <c r="A212">
        <v>206</v>
      </c>
      <c r="B212" s="1">
        <v>45091</v>
      </c>
      <c r="C212" t="s">
        <v>63</v>
      </c>
      <c r="D212" t="s">
        <v>64</v>
      </c>
      <c r="E212" t="s">
        <v>62</v>
      </c>
      <c r="F212" s="7">
        <v>0.41666666666666669</v>
      </c>
      <c r="G212" s="7">
        <f>TIME(HOUR(StrohRanchRecreationData[[#This Row],[TimeIn]]),0,0)</f>
        <v>0.41666666666666669</v>
      </c>
      <c r="H212" s="8">
        <f>StrohRanchRecreationData[[#This Row],[Date]]+StrohRanchRecreationData[[#This Row],[TimeInBucket]]</f>
        <v>45091.416666666664</v>
      </c>
      <c r="I212" s="8" t="str">
        <f>_xlfn.XLOOKUP(StrohRanchRecreationData[[#This Row],[TimeInBucket]],TimeOfDay[TimeBuckets],TimeOfDay[TimeOfDayBuckets])</f>
        <v>Morning</v>
      </c>
      <c r="J212" s="2">
        <v>1</v>
      </c>
      <c r="K212" s="2">
        <v>2</v>
      </c>
      <c r="L212" s="7">
        <v>0.45833333333333331</v>
      </c>
      <c r="M212" s="7">
        <f>TIME(HOUR(StrohRanchRecreationData[[#This Row],[TimeOut]]),0,0)</f>
        <v>0.45833333333333331</v>
      </c>
      <c r="N212" s="6">
        <f>ROUND(StrohRanchRecreationData[[#This Row],[TimeElapsed]],6)</f>
        <v>4.1667000000000003E-2</v>
      </c>
      <c r="O212" s="3">
        <f>StrohRanchRecreationData[[#This Row],[TimeOut]]-StrohRanchRecreationData[[#This Row],[TimeIn]]</f>
        <v>4.166666666666663E-2</v>
      </c>
      <c r="P212" t="str">
        <f>IF(StrohRanchRecreationData[[#This Row],[Facility]]=Facilities!$A$2,SUM(StrohRanchRecreationData[[#This Row],[Members]:[Guests]]),"")</f>
        <v/>
      </c>
      <c r="Q212" t="str">
        <f>IF(StrohRanchRecreationData[[#This Row],[Facility]]=Facilities!$A$3,SUM(StrohRanchRecreationData[[#This Row],[Members]:[Guests]]),"")</f>
        <v/>
      </c>
      <c r="R212" t="str">
        <f>IF(StrohRanchRecreationData[[#This Row],[Facility]]=Facilities!$A$4,SUM(StrohRanchRecreationData[[#This Row],[Members]:[Guests]]),"")</f>
        <v/>
      </c>
      <c r="S212" t="str">
        <f>IF(StrohRanchRecreationData[[#This Row],[Facility]]=Facilities!$A$5,SUM(StrohRanchRecreationData[[#This Row],[Members]:[Guests]]),"")</f>
        <v/>
      </c>
      <c r="T212" t="str">
        <f>IF(StrohRanchRecreationData[[#This Row],[Facility]]=Facilities!$A$6,SUM(StrohRanchRecreationData[[#This Row],[Members]:[Guests]]),"")</f>
        <v/>
      </c>
      <c r="U212">
        <f>IF(StrohRanchRecreationData[[#This Row],[Facility]]=Facilities!$A$7,SUM(StrohRanchRecreationData[[#This Row],[Members]:[Guests]]),"")</f>
        <v>3</v>
      </c>
    </row>
    <row r="213" spans="1:21" x14ac:dyDescent="0.25">
      <c r="A213">
        <v>207</v>
      </c>
      <c r="B213" s="1">
        <v>45091</v>
      </c>
      <c r="C213" t="s">
        <v>63</v>
      </c>
      <c r="D213" t="s">
        <v>64</v>
      </c>
      <c r="E213" t="s">
        <v>62</v>
      </c>
      <c r="F213" s="7">
        <v>0.41666666666666669</v>
      </c>
      <c r="G213" s="7">
        <f>TIME(HOUR(StrohRanchRecreationData[[#This Row],[TimeIn]]),0,0)</f>
        <v>0.41666666666666669</v>
      </c>
      <c r="H213" s="8">
        <f>StrohRanchRecreationData[[#This Row],[Date]]+StrohRanchRecreationData[[#This Row],[TimeInBucket]]</f>
        <v>45091.416666666664</v>
      </c>
      <c r="I213" s="8" t="str">
        <f>_xlfn.XLOOKUP(StrohRanchRecreationData[[#This Row],[TimeInBucket]],TimeOfDay[TimeBuckets],TimeOfDay[TimeOfDayBuckets])</f>
        <v>Morning</v>
      </c>
      <c r="J213" s="2">
        <v>2</v>
      </c>
      <c r="K213" s="2">
        <v>3</v>
      </c>
      <c r="L213" s="7">
        <v>0.45833333333333331</v>
      </c>
      <c r="M213" s="7">
        <f>TIME(HOUR(StrohRanchRecreationData[[#This Row],[TimeOut]]),0,0)</f>
        <v>0.45833333333333331</v>
      </c>
      <c r="N213" s="6">
        <f>ROUND(StrohRanchRecreationData[[#This Row],[TimeElapsed]],6)</f>
        <v>4.1667000000000003E-2</v>
      </c>
      <c r="O213" s="3">
        <f>StrohRanchRecreationData[[#This Row],[TimeOut]]-StrohRanchRecreationData[[#This Row],[TimeIn]]</f>
        <v>4.166666666666663E-2</v>
      </c>
      <c r="P213" t="str">
        <f>IF(StrohRanchRecreationData[[#This Row],[Facility]]=Facilities!$A$2,SUM(StrohRanchRecreationData[[#This Row],[Members]:[Guests]]),"")</f>
        <v/>
      </c>
      <c r="Q213" t="str">
        <f>IF(StrohRanchRecreationData[[#This Row],[Facility]]=Facilities!$A$3,SUM(StrohRanchRecreationData[[#This Row],[Members]:[Guests]]),"")</f>
        <v/>
      </c>
      <c r="R213" t="str">
        <f>IF(StrohRanchRecreationData[[#This Row],[Facility]]=Facilities!$A$4,SUM(StrohRanchRecreationData[[#This Row],[Members]:[Guests]]),"")</f>
        <v/>
      </c>
      <c r="S213" t="str">
        <f>IF(StrohRanchRecreationData[[#This Row],[Facility]]=Facilities!$A$5,SUM(StrohRanchRecreationData[[#This Row],[Members]:[Guests]]),"")</f>
        <v/>
      </c>
      <c r="T213" t="str">
        <f>IF(StrohRanchRecreationData[[#This Row],[Facility]]=Facilities!$A$6,SUM(StrohRanchRecreationData[[#This Row],[Members]:[Guests]]),"")</f>
        <v/>
      </c>
      <c r="U213">
        <f>IF(StrohRanchRecreationData[[#This Row],[Facility]]=Facilities!$A$7,SUM(StrohRanchRecreationData[[#This Row],[Members]:[Guests]]),"")</f>
        <v>5</v>
      </c>
    </row>
    <row r="214" spans="1:21" x14ac:dyDescent="0.25">
      <c r="A214">
        <v>208</v>
      </c>
      <c r="B214" s="1">
        <v>45091</v>
      </c>
      <c r="C214" t="s">
        <v>63</v>
      </c>
      <c r="D214" t="s">
        <v>64</v>
      </c>
      <c r="E214" t="s">
        <v>61</v>
      </c>
      <c r="F214" s="7">
        <v>0.51371062279612689</v>
      </c>
      <c r="G214" s="7">
        <f>TIME(HOUR(StrohRanchRecreationData[[#This Row],[TimeIn]]),0,0)</f>
        <v>0.5</v>
      </c>
      <c r="H214" s="8">
        <f>StrohRanchRecreationData[[#This Row],[Date]]+StrohRanchRecreationData[[#This Row],[TimeInBucket]]</f>
        <v>45091.5</v>
      </c>
      <c r="I214" s="8" t="str">
        <f>_xlfn.XLOOKUP(StrohRanchRecreationData[[#This Row],[TimeInBucket]],TimeOfDay[TimeBuckets],TimeOfDay[TimeOfDayBuckets])</f>
        <v>Noon</v>
      </c>
      <c r="J214" s="2">
        <v>1</v>
      </c>
      <c r="K214" s="2">
        <v>0</v>
      </c>
      <c r="L214" s="7">
        <v>0.52806374967674807</v>
      </c>
      <c r="M214" s="7">
        <f>TIME(HOUR(StrohRanchRecreationData[[#This Row],[TimeOut]]),0,0)</f>
        <v>0.5</v>
      </c>
      <c r="N214" s="6">
        <f>ROUND(StrohRanchRecreationData[[#This Row],[TimeElapsed]],6)</f>
        <v>1.4352999999999999E-2</v>
      </c>
      <c r="O214" s="3">
        <f>StrohRanchRecreationData[[#This Row],[TimeOut]]-StrohRanchRecreationData[[#This Row],[TimeIn]]</f>
        <v>1.4353126880621181E-2</v>
      </c>
      <c r="P214" t="str">
        <f>IF(StrohRanchRecreationData[[#This Row],[Facility]]=Facilities!$A$2,SUM(StrohRanchRecreationData[[#This Row],[Members]:[Guests]]),"")</f>
        <v/>
      </c>
      <c r="Q214" t="str">
        <f>IF(StrohRanchRecreationData[[#This Row],[Facility]]=Facilities!$A$3,SUM(StrohRanchRecreationData[[#This Row],[Members]:[Guests]]),"")</f>
        <v/>
      </c>
      <c r="R214" t="str">
        <f>IF(StrohRanchRecreationData[[#This Row],[Facility]]=Facilities!$A$4,SUM(StrohRanchRecreationData[[#This Row],[Members]:[Guests]]),"")</f>
        <v/>
      </c>
      <c r="S214" t="str">
        <f>IF(StrohRanchRecreationData[[#This Row],[Facility]]=Facilities!$A$5,SUM(StrohRanchRecreationData[[#This Row],[Members]:[Guests]]),"")</f>
        <v/>
      </c>
      <c r="T214">
        <f>IF(StrohRanchRecreationData[[#This Row],[Facility]]=Facilities!$A$6,SUM(StrohRanchRecreationData[[#This Row],[Members]:[Guests]]),"")</f>
        <v>1</v>
      </c>
      <c r="U214" t="str">
        <f>IF(StrohRanchRecreationData[[#This Row],[Facility]]=Facilities!$A$7,SUM(StrohRanchRecreationData[[#This Row],[Members]:[Guests]]),"")</f>
        <v/>
      </c>
    </row>
    <row r="215" spans="1:21" x14ac:dyDescent="0.25">
      <c r="A215">
        <v>209</v>
      </c>
      <c r="B215" s="1">
        <v>45091</v>
      </c>
      <c r="C215" t="s">
        <v>63</v>
      </c>
      <c r="D215" t="s">
        <v>64</v>
      </c>
      <c r="E215" t="s">
        <v>59</v>
      </c>
      <c r="F215" s="7">
        <v>0.62200681640197131</v>
      </c>
      <c r="G215" s="7">
        <f>TIME(HOUR(StrohRanchRecreationData[[#This Row],[TimeIn]]),0,0)</f>
        <v>0.58333333333333337</v>
      </c>
      <c r="H215" s="8">
        <f>StrohRanchRecreationData[[#This Row],[Date]]+StrohRanchRecreationData[[#This Row],[TimeInBucket]]</f>
        <v>45091.583333333336</v>
      </c>
      <c r="I215" s="8" t="str">
        <f>_xlfn.XLOOKUP(StrohRanchRecreationData[[#This Row],[TimeInBucket]],TimeOfDay[TimeBuckets],TimeOfDay[TimeOfDayBuckets])</f>
        <v>Afternoon</v>
      </c>
      <c r="J215" s="2">
        <v>1</v>
      </c>
      <c r="K215" s="2">
        <v>2</v>
      </c>
      <c r="L215" s="7">
        <v>0.65907187744008633</v>
      </c>
      <c r="M215" s="7">
        <f>TIME(HOUR(StrohRanchRecreationData[[#This Row],[TimeOut]]),0,0)</f>
        <v>0.625</v>
      </c>
      <c r="N215" s="6">
        <f>ROUND(StrohRanchRecreationData[[#This Row],[TimeElapsed]],6)</f>
        <v>3.7065000000000001E-2</v>
      </c>
      <c r="O215" s="3">
        <f>StrohRanchRecreationData[[#This Row],[TimeOut]]-StrohRanchRecreationData[[#This Row],[TimeIn]]</f>
        <v>3.7065061038115021E-2</v>
      </c>
      <c r="P215" t="str">
        <f>IF(StrohRanchRecreationData[[#This Row],[Facility]]=Facilities!$A$2,SUM(StrohRanchRecreationData[[#This Row],[Members]:[Guests]]),"")</f>
        <v/>
      </c>
      <c r="Q215" t="str">
        <f>IF(StrohRanchRecreationData[[#This Row],[Facility]]=Facilities!$A$3,SUM(StrohRanchRecreationData[[#This Row],[Members]:[Guests]]),"")</f>
        <v/>
      </c>
      <c r="R215">
        <f>IF(StrohRanchRecreationData[[#This Row],[Facility]]=Facilities!$A$4,SUM(StrohRanchRecreationData[[#This Row],[Members]:[Guests]]),"")</f>
        <v>3</v>
      </c>
      <c r="S215" t="str">
        <f>IF(StrohRanchRecreationData[[#This Row],[Facility]]=Facilities!$A$5,SUM(StrohRanchRecreationData[[#This Row],[Members]:[Guests]]),"")</f>
        <v/>
      </c>
      <c r="T215" t="str">
        <f>IF(StrohRanchRecreationData[[#This Row],[Facility]]=Facilities!$A$6,SUM(StrohRanchRecreationData[[#This Row],[Members]:[Guests]]),"")</f>
        <v/>
      </c>
      <c r="U215" t="str">
        <f>IF(StrohRanchRecreationData[[#This Row],[Facility]]=Facilities!$A$7,SUM(StrohRanchRecreationData[[#This Row],[Members]:[Guests]]),"")</f>
        <v/>
      </c>
    </row>
    <row r="216" spans="1:21" x14ac:dyDescent="0.25">
      <c r="A216">
        <v>210</v>
      </c>
      <c r="B216" s="1">
        <v>45091</v>
      </c>
      <c r="C216" t="s">
        <v>63</v>
      </c>
      <c r="D216" t="s">
        <v>64</v>
      </c>
      <c r="E216" t="s">
        <v>58</v>
      </c>
      <c r="F216" s="7">
        <v>0.43556172369744722</v>
      </c>
      <c r="G216" s="7">
        <f>TIME(HOUR(StrohRanchRecreationData[[#This Row],[TimeIn]]),0,0)</f>
        <v>0.41666666666666669</v>
      </c>
      <c r="H216" s="8">
        <f>StrohRanchRecreationData[[#This Row],[Date]]+StrohRanchRecreationData[[#This Row],[TimeInBucket]]</f>
        <v>45091.416666666664</v>
      </c>
      <c r="I216" s="8" t="str">
        <f>_xlfn.XLOOKUP(StrohRanchRecreationData[[#This Row],[TimeInBucket]],TimeOfDay[TimeBuckets],TimeOfDay[TimeOfDayBuckets])</f>
        <v>Morning</v>
      </c>
      <c r="J216" s="2">
        <v>2</v>
      </c>
      <c r="K216" s="2">
        <v>3</v>
      </c>
      <c r="L216" s="7">
        <v>0.44534316214823993</v>
      </c>
      <c r="M216" s="7">
        <f>TIME(HOUR(StrohRanchRecreationData[[#This Row],[TimeOut]]),0,0)</f>
        <v>0.41666666666666669</v>
      </c>
      <c r="N216" s="6">
        <f>ROUND(StrohRanchRecreationData[[#This Row],[TimeElapsed]],6)</f>
        <v>9.7809999999999998E-3</v>
      </c>
      <c r="O216" s="3">
        <f>StrohRanchRecreationData[[#This Row],[TimeOut]]-StrohRanchRecreationData[[#This Row],[TimeIn]]</f>
        <v>9.7814384507927121E-3</v>
      </c>
      <c r="P216" t="str">
        <f>IF(StrohRanchRecreationData[[#This Row],[Facility]]=Facilities!$A$2,SUM(StrohRanchRecreationData[[#This Row],[Members]:[Guests]]),"")</f>
        <v/>
      </c>
      <c r="Q216">
        <f>IF(StrohRanchRecreationData[[#This Row],[Facility]]=Facilities!$A$3,SUM(StrohRanchRecreationData[[#This Row],[Members]:[Guests]]),"")</f>
        <v>5</v>
      </c>
      <c r="R216" t="str">
        <f>IF(StrohRanchRecreationData[[#This Row],[Facility]]=Facilities!$A$4,SUM(StrohRanchRecreationData[[#This Row],[Members]:[Guests]]),"")</f>
        <v/>
      </c>
      <c r="S216" t="str">
        <f>IF(StrohRanchRecreationData[[#This Row],[Facility]]=Facilities!$A$5,SUM(StrohRanchRecreationData[[#This Row],[Members]:[Guests]]),"")</f>
        <v/>
      </c>
      <c r="T216" t="str">
        <f>IF(StrohRanchRecreationData[[#This Row],[Facility]]=Facilities!$A$6,SUM(StrohRanchRecreationData[[#This Row],[Members]:[Guests]]),"")</f>
        <v/>
      </c>
      <c r="U216" t="str">
        <f>IF(StrohRanchRecreationData[[#This Row],[Facility]]=Facilities!$A$7,SUM(StrohRanchRecreationData[[#This Row],[Members]:[Guests]]),"")</f>
        <v/>
      </c>
    </row>
    <row r="217" spans="1:21" x14ac:dyDescent="0.25">
      <c r="A217">
        <v>211</v>
      </c>
      <c r="B217" s="1">
        <v>45091</v>
      </c>
      <c r="C217" t="s">
        <v>63</v>
      </c>
      <c r="D217" t="s">
        <v>64</v>
      </c>
      <c r="E217" t="s">
        <v>58</v>
      </c>
      <c r="F217" s="7">
        <v>0.45263928934200498</v>
      </c>
      <c r="G217" s="7">
        <f>TIME(HOUR(StrohRanchRecreationData[[#This Row],[TimeIn]]),0,0)</f>
        <v>0.41666666666666669</v>
      </c>
      <c r="H217" s="8">
        <f>StrohRanchRecreationData[[#This Row],[Date]]+StrohRanchRecreationData[[#This Row],[TimeInBucket]]</f>
        <v>45091.416666666664</v>
      </c>
      <c r="I217" s="8" t="str">
        <f>_xlfn.XLOOKUP(StrohRanchRecreationData[[#This Row],[TimeInBucket]],TimeOfDay[TimeBuckets],TimeOfDay[TimeOfDayBuckets])</f>
        <v>Morning</v>
      </c>
      <c r="J217" s="2">
        <v>4</v>
      </c>
      <c r="K217" s="2">
        <v>3</v>
      </c>
      <c r="L217" s="7">
        <v>0.46252789555924534</v>
      </c>
      <c r="M217" s="7">
        <f>TIME(HOUR(StrohRanchRecreationData[[#This Row],[TimeOut]]),0,0)</f>
        <v>0.45833333333333331</v>
      </c>
      <c r="N217" s="6">
        <f>ROUND(StrohRanchRecreationData[[#This Row],[TimeElapsed]],6)</f>
        <v>9.8890000000000002E-3</v>
      </c>
      <c r="O217" s="3">
        <f>StrohRanchRecreationData[[#This Row],[TimeOut]]-StrohRanchRecreationData[[#This Row],[TimeIn]]</f>
        <v>9.8886062172403588E-3</v>
      </c>
      <c r="P217" t="str">
        <f>IF(StrohRanchRecreationData[[#This Row],[Facility]]=Facilities!$A$2,SUM(StrohRanchRecreationData[[#This Row],[Members]:[Guests]]),"")</f>
        <v/>
      </c>
      <c r="Q217">
        <f>IF(StrohRanchRecreationData[[#This Row],[Facility]]=Facilities!$A$3,SUM(StrohRanchRecreationData[[#This Row],[Members]:[Guests]]),"")</f>
        <v>7</v>
      </c>
      <c r="R217" t="str">
        <f>IF(StrohRanchRecreationData[[#This Row],[Facility]]=Facilities!$A$4,SUM(StrohRanchRecreationData[[#This Row],[Members]:[Guests]]),"")</f>
        <v/>
      </c>
      <c r="S217" t="str">
        <f>IF(StrohRanchRecreationData[[#This Row],[Facility]]=Facilities!$A$5,SUM(StrohRanchRecreationData[[#This Row],[Members]:[Guests]]),"")</f>
        <v/>
      </c>
      <c r="T217" t="str">
        <f>IF(StrohRanchRecreationData[[#This Row],[Facility]]=Facilities!$A$6,SUM(StrohRanchRecreationData[[#This Row],[Members]:[Guests]]),"")</f>
        <v/>
      </c>
      <c r="U217" t="str">
        <f>IF(StrohRanchRecreationData[[#This Row],[Facility]]=Facilities!$A$7,SUM(StrohRanchRecreationData[[#This Row],[Members]:[Guests]]),"")</f>
        <v/>
      </c>
    </row>
    <row r="218" spans="1:21" x14ac:dyDescent="0.25">
      <c r="A218">
        <v>212</v>
      </c>
      <c r="B218" s="1">
        <v>45091</v>
      </c>
      <c r="C218" t="s">
        <v>63</v>
      </c>
      <c r="D218" t="s">
        <v>64</v>
      </c>
      <c r="E218" t="s">
        <v>57</v>
      </c>
      <c r="F218" s="7">
        <v>0.47149056317307075</v>
      </c>
      <c r="G218" s="7">
        <f>TIME(HOUR(StrohRanchRecreationData[[#This Row],[TimeIn]]),0,0)</f>
        <v>0.45833333333333331</v>
      </c>
      <c r="H218" s="8">
        <f>StrohRanchRecreationData[[#This Row],[Date]]+StrohRanchRecreationData[[#This Row],[TimeInBucket]]</f>
        <v>45091.458333333336</v>
      </c>
      <c r="I218" s="8" t="str">
        <f>_xlfn.XLOOKUP(StrohRanchRecreationData[[#This Row],[TimeInBucket]],TimeOfDay[TimeBuckets],TimeOfDay[TimeOfDayBuckets])</f>
        <v>Noon</v>
      </c>
      <c r="J218" s="2">
        <v>4</v>
      </c>
      <c r="K218" s="2">
        <v>3</v>
      </c>
      <c r="L218" s="7">
        <v>0.54198684679273312</v>
      </c>
      <c r="M218" s="7">
        <f>TIME(HOUR(StrohRanchRecreationData[[#This Row],[TimeOut]]),0,0)</f>
        <v>0.54166666666666663</v>
      </c>
      <c r="N218" s="6">
        <f>ROUND(StrohRanchRecreationData[[#This Row],[TimeElapsed]],6)</f>
        <v>7.0496000000000003E-2</v>
      </c>
      <c r="O218" s="3">
        <f>StrohRanchRecreationData[[#This Row],[TimeOut]]-StrohRanchRecreationData[[#This Row],[TimeIn]]</f>
        <v>7.049628361966237E-2</v>
      </c>
      <c r="P218">
        <f>IF(StrohRanchRecreationData[[#This Row],[Facility]]=Facilities!$A$2,SUM(StrohRanchRecreationData[[#This Row],[Members]:[Guests]]),"")</f>
        <v>7</v>
      </c>
      <c r="Q218" t="str">
        <f>IF(StrohRanchRecreationData[[#This Row],[Facility]]=Facilities!$A$3,SUM(StrohRanchRecreationData[[#This Row],[Members]:[Guests]]),"")</f>
        <v/>
      </c>
      <c r="R218" t="str">
        <f>IF(StrohRanchRecreationData[[#This Row],[Facility]]=Facilities!$A$4,SUM(StrohRanchRecreationData[[#This Row],[Members]:[Guests]]),"")</f>
        <v/>
      </c>
      <c r="S218" t="str">
        <f>IF(StrohRanchRecreationData[[#This Row],[Facility]]=Facilities!$A$5,SUM(StrohRanchRecreationData[[#This Row],[Members]:[Guests]]),"")</f>
        <v/>
      </c>
      <c r="T218" t="str">
        <f>IF(StrohRanchRecreationData[[#This Row],[Facility]]=Facilities!$A$6,SUM(StrohRanchRecreationData[[#This Row],[Members]:[Guests]]),"")</f>
        <v/>
      </c>
      <c r="U218" t="str">
        <f>IF(StrohRanchRecreationData[[#This Row],[Facility]]=Facilities!$A$7,SUM(StrohRanchRecreationData[[#This Row],[Members]:[Guests]]),"")</f>
        <v/>
      </c>
    </row>
    <row r="219" spans="1:21" x14ac:dyDescent="0.25">
      <c r="A219">
        <v>213</v>
      </c>
      <c r="B219" s="1">
        <v>45091</v>
      </c>
      <c r="C219" t="s">
        <v>63</v>
      </c>
      <c r="D219" t="s">
        <v>64</v>
      </c>
      <c r="E219" t="s">
        <v>58</v>
      </c>
      <c r="F219" s="7">
        <v>0.43736799767289047</v>
      </c>
      <c r="G219" s="7">
        <f>TIME(HOUR(StrohRanchRecreationData[[#This Row],[TimeIn]]),0,0)</f>
        <v>0.41666666666666669</v>
      </c>
      <c r="H219" s="8">
        <f>StrohRanchRecreationData[[#This Row],[Date]]+StrohRanchRecreationData[[#This Row],[TimeInBucket]]</f>
        <v>45091.416666666664</v>
      </c>
      <c r="I219" s="8" t="str">
        <f>_xlfn.XLOOKUP(StrohRanchRecreationData[[#This Row],[TimeInBucket]],TimeOfDay[TimeBuckets],TimeOfDay[TimeOfDayBuckets])</f>
        <v>Morning</v>
      </c>
      <c r="J219" s="2">
        <v>3</v>
      </c>
      <c r="K219" s="2">
        <v>2</v>
      </c>
      <c r="L219" s="7">
        <v>0.5121840397764611</v>
      </c>
      <c r="M219" s="7">
        <f>TIME(HOUR(StrohRanchRecreationData[[#This Row],[TimeOut]]),0,0)</f>
        <v>0.5</v>
      </c>
      <c r="N219" s="6">
        <f>ROUND(StrohRanchRecreationData[[#This Row],[TimeElapsed]],6)</f>
        <v>7.4815999999999994E-2</v>
      </c>
      <c r="O219" s="3">
        <f>StrohRanchRecreationData[[#This Row],[TimeOut]]-StrohRanchRecreationData[[#This Row],[TimeIn]]</f>
        <v>7.4816042103570624E-2</v>
      </c>
      <c r="P219" t="str">
        <f>IF(StrohRanchRecreationData[[#This Row],[Facility]]=Facilities!$A$2,SUM(StrohRanchRecreationData[[#This Row],[Members]:[Guests]]),"")</f>
        <v/>
      </c>
      <c r="Q219">
        <f>IF(StrohRanchRecreationData[[#This Row],[Facility]]=Facilities!$A$3,SUM(StrohRanchRecreationData[[#This Row],[Members]:[Guests]]),"")</f>
        <v>5</v>
      </c>
      <c r="R219" t="str">
        <f>IF(StrohRanchRecreationData[[#This Row],[Facility]]=Facilities!$A$4,SUM(StrohRanchRecreationData[[#This Row],[Members]:[Guests]]),"")</f>
        <v/>
      </c>
      <c r="S219" t="str">
        <f>IF(StrohRanchRecreationData[[#This Row],[Facility]]=Facilities!$A$5,SUM(StrohRanchRecreationData[[#This Row],[Members]:[Guests]]),"")</f>
        <v/>
      </c>
      <c r="T219" t="str">
        <f>IF(StrohRanchRecreationData[[#This Row],[Facility]]=Facilities!$A$6,SUM(StrohRanchRecreationData[[#This Row],[Members]:[Guests]]),"")</f>
        <v/>
      </c>
      <c r="U219" t="str">
        <f>IF(StrohRanchRecreationData[[#This Row],[Facility]]=Facilities!$A$7,SUM(StrohRanchRecreationData[[#This Row],[Members]:[Guests]]),"")</f>
        <v/>
      </c>
    </row>
    <row r="220" spans="1:21" x14ac:dyDescent="0.25">
      <c r="A220">
        <v>214</v>
      </c>
      <c r="B220" s="1">
        <v>45091</v>
      </c>
      <c r="C220" t="s">
        <v>63</v>
      </c>
      <c r="D220" t="s">
        <v>64</v>
      </c>
      <c r="E220" t="s">
        <v>60</v>
      </c>
      <c r="F220" s="7">
        <v>0.48147838157077999</v>
      </c>
      <c r="G220" s="7">
        <f>TIME(HOUR(StrohRanchRecreationData[[#This Row],[TimeIn]]),0,0)</f>
        <v>0.45833333333333331</v>
      </c>
      <c r="H220" s="8">
        <f>StrohRanchRecreationData[[#This Row],[Date]]+StrohRanchRecreationData[[#This Row],[TimeInBucket]]</f>
        <v>45091.458333333336</v>
      </c>
      <c r="I220" s="8" t="str">
        <f>_xlfn.XLOOKUP(StrohRanchRecreationData[[#This Row],[TimeInBucket]],TimeOfDay[TimeBuckets],TimeOfDay[TimeOfDayBuckets])</f>
        <v>Noon</v>
      </c>
      <c r="J220" s="2">
        <v>3</v>
      </c>
      <c r="K220" s="2">
        <v>2</v>
      </c>
      <c r="L220" s="7">
        <v>0.52246988191024579</v>
      </c>
      <c r="M220" s="7">
        <f>TIME(HOUR(StrohRanchRecreationData[[#This Row],[TimeOut]]),0,0)</f>
        <v>0.5</v>
      </c>
      <c r="N220" s="6">
        <f>ROUND(StrohRanchRecreationData[[#This Row],[TimeElapsed]],6)</f>
        <v>4.0992000000000001E-2</v>
      </c>
      <c r="O220" s="3">
        <f>StrohRanchRecreationData[[#This Row],[TimeOut]]-StrohRanchRecreationData[[#This Row],[TimeIn]]</f>
        <v>4.0991500339465803E-2</v>
      </c>
      <c r="P220" t="str">
        <f>IF(StrohRanchRecreationData[[#This Row],[Facility]]=Facilities!$A$2,SUM(StrohRanchRecreationData[[#This Row],[Members]:[Guests]]),"")</f>
        <v/>
      </c>
      <c r="Q220" t="str">
        <f>IF(StrohRanchRecreationData[[#This Row],[Facility]]=Facilities!$A$3,SUM(StrohRanchRecreationData[[#This Row],[Members]:[Guests]]),"")</f>
        <v/>
      </c>
      <c r="R220" t="str">
        <f>IF(StrohRanchRecreationData[[#This Row],[Facility]]=Facilities!$A$4,SUM(StrohRanchRecreationData[[#This Row],[Members]:[Guests]]),"")</f>
        <v/>
      </c>
      <c r="S220">
        <f>IF(StrohRanchRecreationData[[#This Row],[Facility]]=Facilities!$A$5,SUM(StrohRanchRecreationData[[#This Row],[Members]:[Guests]]),"")</f>
        <v>5</v>
      </c>
      <c r="T220" t="str">
        <f>IF(StrohRanchRecreationData[[#This Row],[Facility]]=Facilities!$A$6,SUM(StrohRanchRecreationData[[#This Row],[Members]:[Guests]]),"")</f>
        <v/>
      </c>
      <c r="U220" t="str">
        <f>IF(StrohRanchRecreationData[[#This Row],[Facility]]=Facilities!$A$7,SUM(StrohRanchRecreationData[[#This Row],[Members]:[Guests]]),"")</f>
        <v/>
      </c>
    </row>
    <row r="221" spans="1:21" x14ac:dyDescent="0.25">
      <c r="A221">
        <v>215</v>
      </c>
      <c r="B221" s="1">
        <v>45091</v>
      </c>
      <c r="C221" t="s">
        <v>63</v>
      </c>
      <c r="D221" t="s">
        <v>64</v>
      </c>
      <c r="E221" t="s">
        <v>58</v>
      </c>
      <c r="F221" s="7">
        <v>0.49648159158349175</v>
      </c>
      <c r="G221" s="7">
        <f>TIME(HOUR(StrohRanchRecreationData[[#This Row],[TimeIn]]),0,0)</f>
        <v>0.45833333333333331</v>
      </c>
      <c r="H221" s="8">
        <f>StrohRanchRecreationData[[#This Row],[Date]]+StrohRanchRecreationData[[#This Row],[TimeInBucket]]</f>
        <v>45091.458333333336</v>
      </c>
      <c r="I221" s="8" t="str">
        <f>_xlfn.XLOOKUP(StrohRanchRecreationData[[#This Row],[TimeInBucket]],TimeOfDay[TimeBuckets],TimeOfDay[TimeOfDayBuckets])</f>
        <v>Noon</v>
      </c>
      <c r="J221" s="2">
        <v>1</v>
      </c>
      <c r="K221" s="2">
        <v>3</v>
      </c>
      <c r="L221" s="7">
        <v>0.56429147956170933</v>
      </c>
      <c r="M221" s="7">
        <f>TIME(HOUR(StrohRanchRecreationData[[#This Row],[TimeOut]]),0,0)</f>
        <v>0.54166666666666663</v>
      </c>
      <c r="N221" s="6">
        <f>ROUND(StrohRanchRecreationData[[#This Row],[TimeElapsed]],6)</f>
        <v>6.7809999999999995E-2</v>
      </c>
      <c r="O221" s="3">
        <f>StrohRanchRecreationData[[#This Row],[TimeOut]]-StrohRanchRecreationData[[#This Row],[TimeIn]]</f>
        <v>6.7809887978217576E-2</v>
      </c>
      <c r="P221" t="str">
        <f>IF(StrohRanchRecreationData[[#This Row],[Facility]]=Facilities!$A$2,SUM(StrohRanchRecreationData[[#This Row],[Members]:[Guests]]),"")</f>
        <v/>
      </c>
      <c r="Q221">
        <f>IF(StrohRanchRecreationData[[#This Row],[Facility]]=Facilities!$A$3,SUM(StrohRanchRecreationData[[#This Row],[Members]:[Guests]]),"")</f>
        <v>4</v>
      </c>
      <c r="R221" t="str">
        <f>IF(StrohRanchRecreationData[[#This Row],[Facility]]=Facilities!$A$4,SUM(StrohRanchRecreationData[[#This Row],[Members]:[Guests]]),"")</f>
        <v/>
      </c>
      <c r="S221" t="str">
        <f>IF(StrohRanchRecreationData[[#This Row],[Facility]]=Facilities!$A$5,SUM(StrohRanchRecreationData[[#This Row],[Members]:[Guests]]),"")</f>
        <v/>
      </c>
      <c r="T221" t="str">
        <f>IF(StrohRanchRecreationData[[#This Row],[Facility]]=Facilities!$A$6,SUM(StrohRanchRecreationData[[#This Row],[Members]:[Guests]]),"")</f>
        <v/>
      </c>
      <c r="U221" t="str">
        <f>IF(StrohRanchRecreationData[[#This Row],[Facility]]=Facilities!$A$7,SUM(StrohRanchRecreationData[[#This Row],[Members]:[Guests]]),"")</f>
        <v/>
      </c>
    </row>
    <row r="222" spans="1:21" x14ac:dyDescent="0.25">
      <c r="A222">
        <v>216</v>
      </c>
      <c r="B222" s="1">
        <v>45091</v>
      </c>
      <c r="C222" t="s">
        <v>63</v>
      </c>
      <c r="D222" t="s">
        <v>64</v>
      </c>
      <c r="E222" t="s">
        <v>58</v>
      </c>
      <c r="F222" s="7">
        <v>0.43255587384123739</v>
      </c>
      <c r="G222" s="7">
        <f>TIME(HOUR(StrohRanchRecreationData[[#This Row],[TimeIn]]),0,0)</f>
        <v>0.41666666666666669</v>
      </c>
      <c r="H222" s="8">
        <f>StrohRanchRecreationData[[#This Row],[Date]]+StrohRanchRecreationData[[#This Row],[TimeInBucket]]</f>
        <v>45091.416666666664</v>
      </c>
      <c r="I222" s="8" t="str">
        <f>_xlfn.XLOOKUP(StrohRanchRecreationData[[#This Row],[TimeInBucket]],TimeOfDay[TimeBuckets],TimeOfDay[TimeOfDayBuckets])</f>
        <v>Morning</v>
      </c>
      <c r="J222" s="2">
        <v>1</v>
      </c>
      <c r="K222" s="2">
        <v>3</v>
      </c>
      <c r="L222" s="7">
        <v>0.51184322552099837</v>
      </c>
      <c r="M222" s="7">
        <f>TIME(HOUR(StrohRanchRecreationData[[#This Row],[TimeOut]]),0,0)</f>
        <v>0.5</v>
      </c>
      <c r="N222" s="6">
        <f>ROUND(StrohRanchRecreationData[[#This Row],[TimeElapsed]],6)</f>
        <v>7.9286999999999996E-2</v>
      </c>
      <c r="O222" s="3">
        <f>StrohRanchRecreationData[[#This Row],[TimeOut]]-StrohRanchRecreationData[[#This Row],[TimeIn]]</f>
        <v>7.9287351679760976E-2</v>
      </c>
      <c r="P222" t="str">
        <f>IF(StrohRanchRecreationData[[#This Row],[Facility]]=Facilities!$A$2,SUM(StrohRanchRecreationData[[#This Row],[Members]:[Guests]]),"")</f>
        <v/>
      </c>
      <c r="Q222">
        <f>IF(StrohRanchRecreationData[[#This Row],[Facility]]=Facilities!$A$3,SUM(StrohRanchRecreationData[[#This Row],[Members]:[Guests]]),"")</f>
        <v>4</v>
      </c>
      <c r="R222" t="str">
        <f>IF(StrohRanchRecreationData[[#This Row],[Facility]]=Facilities!$A$4,SUM(StrohRanchRecreationData[[#This Row],[Members]:[Guests]]),"")</f>
        <v/>
      </c>
      <c r="S222" t="str">
        <f>IF(StrohRanchRecreationData[[#This Row],[Facility]]=Facilities!$A$5,SUM(StrohRanchRecreationData[[#This Row],[Members]:[Guests]]),"")</f>
        <v/>
      </c>
      <c r="T222" t="str">
        <f>IF(StrohRanchRecreationData[[#This Row],[Facility]]=Facilities!$A$6,SUM(StrohRanchRecreationData[[#This Row],[Members]:[Guests]]),"")</f>
        <v/>
      </c>
      <c r="U222" t="str">
        <f>IF(StrohRanchRecreationData[[#This Row],[Facility]]=Facilities!$A$7,SUM(StrohRanchRecreationData[[#This Row],[Members]:[Guests]]),"")</f>
        <v/>
      </c>
    </row>
    <row r="223" spans="1:21" x14ac:dyDescent="0.25">
      <c r="A223">
        <v>217</v>
      </c>
      <c r="B223" s="1">
        <v>45091</v>
      </c>
      <c r="C223" t="s">
        <v>63</v>
      </c>
      <c r="D223" t="s">
        <v>64</v>
      </c>
      <c r="E223" t="s">
        <v>57</v>
      </c>
      <c r="F223" s="7">
        <v>0.40198198918525219</v>
      </c>
      <c r="G223" s="7">
        <f>TIME(HOUR(StrohRanchRecreationData[[#This Row],[TimeIn]]),0,0)</f>
        <v>0.375</v>
      </c>
      <c r="H223" s="8">
        <f>StrohRanchRecreationData[[#This Row],[Date]]+StrohRanchRecreationData[[#This Row],[TimeInBucket]]</f>
        <v>45091.375</v>
      </c>
      <c r="I223" s="8" t="str">
        <f>_xlfn.XLOOKUP(StrohRanchRecreationData[[#This Row],[TimeInBucket]],TimeOfDay[TimeBuckets],TimeOfDay[TimeOfDayBuckets])</f>
        <v>Morning</v>
      </c>
      <c r="J223" s="2">
        <v>2</v>
      </c>
      <c r="K223" s="2">
        <v>0</v>
      </c>
      <c r="L223" s="7">
        <v>0.46313629739202827</v>
      </c>
      <c r="M223" s="7">
        <f>TIME(HOUR(StrohRanchRecreationData[[#This Row],[TimeOut]]),0,0)</f>
        <v>0.45833333333333331</v>
      </c>
      <c r="N223" s="6">
        <f>ROUND(StrohRanchRecreationData[[#This Row],[TimeElapsed]],6)</f>
        <v>6.1154E-2</v>
      </c>
      <c r="O223" s="3">
        <f>StrohRanchRecreationData[[#This Row],[TimeOut]]-StrohRanchRecreationData[[#This Row],[TimeIn]]</f>
        <v>6.1154308206776087E-2</v>
      </c>
      <c r="P223">
        <f>IF(StrohRanchRecreationData[[#This Row],[Facility]]=Facilities!$A$2,SUM(StrohRanchRecreationData[[#This Row],[Members]:[Guests]]),"")</f>
        <v>2</v>
      </c>
      <c r="Q223" t="str">
        <f>IF(StrohRanchRecreationData[[#This Row],[Facility]]=Facilities!$A$3,SUM(StrohRanchRecreationData[[#This Row],[Members]:[Guests]]),"")</f>
        <v/>
      </c>
      <c r="R223" t="str">
        <f>IF(StrohRanchRecreationData[[#This Row],[Facility]]=Facilities!$A$4,SUM(StrohRanchRecreationData[[#This Row],[Members]:[Guests]]),"")</f>
        <v/>
      </c>
      <c r="S223" t="str">
        <f>IF(StrohRanchRecreationData[[#This Row],[Facility]]=Facilities!$A$5,SUM(StrohRanchRecreationData[[#This Row],[Members]:[Guests]]),"")</f>
        <v/>
      </c>
      <c r="T223" t="str">
        <f>IF(StrohRanchRecreationData[[#This Row],[Facility]]=Facilities!$A$6,SUM(StrohRanchRecreationData[[#This Row],[Members]:[Guests]]),"")</f>
        <v/>
      </c>
      <c r="U223" t="str">
        <f>IF(StrohRanchRecreationData[[#This Row],[Facility]]=Facilities!$A$7,SUM(StrohRanchRecreationData[[#This Row],[Members]:[Guests]]),"")</f>
        <v/>
      </c>
    </row>
    <row r="224" spans="1:21" x14ac:dyDescent="0.25">
      <c r="A224">
        <v>218</v>
      </c>
      <c r="B224" s="1">
        <v>45091</v>
      </c>
      <c r="C224" t="s">
        <v>63</v>
      </c>
      <c r="D224" t="s">
        <v>64</v>
      </c>
      <c r="E224" t="s">
        <v>57</v>
      </c>
      <c r="F224" s="7">
        <v>0.42894731610625325</v>
      </c>
      <c r="G224" s="7">
        <f>TIME(HOUR(StrohRanchRecreationData[[#This Row],[TimeIn]]),0,0)</f>
        <v>0.41666666666666669</v>
      </c>
      <c r="H224" s="8">
        <f>StrohRanchRecreationData[[#This Row],[Date]]+StrohRanchRecreationData[[#This Row],[TimeInBucket]]</f>
        <v>45091.416666666664</v>
      </c>
      <c r="I224" s="8" t="str">
        <f>_xlfn.XLOOKUP(StrohRanchRecreationData[[#This Row],[TimeInBucket]],TimeOfDay[TimeBuckets],TimeOfDay[TimeOfDayBuckets])</f>
        <v>Morning</v>
      </c>
      <c r="J224" s="2">
        <v>2</v>
      </c>
      <c r="K224" s="2">
        <v>3</v>
      </c>
      <c r="L224" s="7">
        <v>0.49189116736002025</v>
      </c>
      <c r="M224" s="7">
        <f>TIME(HOUR(StrohRanchRecreationData[[#This Row],[TimeOut]]),0,0)</f>
        <v>0.45833333333333331</v>
      </c>
      <c r="N224" s="6">
        <f>ROUND(StrohRanchRecreationData[[#This Row],[TimeElapsed]],6)</f>
        <v>6.2944E-2</v>
      </c>
      <c r="O224" s="3">
        <f>StrohRanchRecreationData[[#This Row],[TimeOut]]-StrohRanchRecreationData[[#This Row],[TimeIn]]</f>
        <v>6.2943851253767003E-2</v>
      </c>
      <c r="P224">
        <f>IF(StrohRanchRecreationData[[#This Row],[Facility]]=Facilities!$A$2,SUM(StrohRanchRecreationData[[#This Row],[Members]:[Guests]]),"")</f>
        <v>5</v>
      </c>
      <c r="Q224" t="str">
        <f>IF(StrohRanchRecreationData[[#This Row],[Facility]]=Facilities!$A$3,SUM(StrohRanchRecreationData[[#This Row],[Members]:[Guests]]),"")</f>
        <v/>
      </c>
      <c r="R224" t="str">
        <f>IF(StrohRanchRecreationData[[#This Row],[Facility]]=Facilities!$A$4,SUM(StrohRanchRecreationData[[#This Row],[Members]:[Guests]]),"")</f>
        <v/>
      </c>
      <c r="S224" t="str">
        <f>IF(StrohRanchRecreationData[[#This Row],[Facility]]=Facilities!$A$5,SUM(StrohRanchRecreationData[[#This Row],[Members]:[Guests]]),"")</f>
        <v/>
      </c>
      <c r="T224" t="str">
        <f>IF(StrohRanchRecreationData[[#This Row],[Facility]]=Facilities!$A$6,SUM(StrohRanchRecreationData[[#This Row],[Members]:[Guests]]),"")</f>
        <v/>
      </c>
      <c r="U224" t="str">
        <f>IF(StrohRanchRecreationData[[#This Row],[Facility]]=Facilities!$A$7,SUM(StrohRanchRecreationData[[#This Row],[Members]:[Guests]]),"")</f>
        <v/>
      </c>
    </row>
    <row r="225" spans="1:21" x14ac:dyDescent="0.25">
      <c r="A225">
        <v>219</v>
      </c>
      <c r="B225" s="1">
        <v>45091</v>
      </c>
      <c r="C225" t="s">
        <v>63</v>
      </c>
      <c r="D225" t="s">
        <v>64</v>
      </c>
      <c r="E225" t="s">
        <v>62</v>
      </c>
      <c r="F225" s="7">
        <v>0.41666666666666669</v>
      </c>
      <c r="G225" s="7">
        <f>TIME(HOUR(StrohRanchRecreationData[[#This Row],[TimeIn]]),0,0)</f>
        <v>0.41666666666666669</v>
      </c>
      <c r="H225" s="8">
        <f>StrohRanchRecreationData[[#This Row],[Date]]+StrohRanchRecreationData[[#This Row],[TimeInBucket]]</f>
        <v>45091.416666666664</v>
      </c>
      <c r="I225" s="8" t="str">
        <f>_xlfn.XLOOKUP(StrohRanchRecreationData[[#This Row],[TimeInBucket]],TimeOfDay[TimeBuckets],TimeOfDay[TimeOfDayBuckets])</f>
        <v>Morning</v>
      </c>
      <c r="J225" s="2">
        <v>4</v>
      </c>
      <c r="K225" s="2">
        <v>0</v>
      </c>
      <c r="L225" s="7">
        <v>0.45833333333333331</v>
      </c>
      <c r="M225" s="7">
        <f>TIME(HOUR(StrohRanchRecreationData[[#This Row],[TimeOut]]),0,0)</f>
        <v>0.45833333333333331</v>
      </c>
      <c r="N225" s="6">
        <f>ROUND(StrohRanchRecreationData[[#This Row],[TimeElapsed]],6)</f>
        <v>4.1667000000000003E-2</v>
      </c>
      <c r="O225" s="3">
        <f>StrohRanchRecreationData[[#This Row],[TimeOut]]-StrohRanchRecreationData[[#This Row],[TimeIn]]</f>
        <v>4.166666666666663E-2</v>
      </c>
      <c r="P225" t="str">
        <f>IF(StrohRanchRecreationData[[#This Row],[Facility]]=Facilities!$A$2,SUM(StrohRanchRecreationData[[#This Row],[Members]:[Guests]]),"")</f>
        <v/>
      </c>
      <c r="Q225" t="str">
        <f>IF(StrohRanchRecreationData[[#This Row],[Facility]]=Facilities!$A$3,SUM(StrohRanchRecreationData[[#This Row],[Members]:[Guests]]),"")</f>
        <v/>
      </c>
      <c r="R225" t="str">
        <f>IF(StrohRanchRecreationData[[#This Row],[Facility]]=Facilities!$A$4,SUM(StrohRanchRecreationData[[#This Row],[Members]:[Guests]]),"")</f>
        <v/>
      </c>
      <c r="S225" t="str">
        <f>IF(StrohRanchRecreationData[[#This Row],[Facility]]=Facilities!$A$5,SUM(StrohRanchRecreationData[[#This Row],[Members]:[Guests]]),"")</f>
        <v/>
      </c>
      <c r="T225" t="str">
        <f>IF(StrohRanchRecreationData[[#This Row],[Facility]]=Facilities!$A$6,SUM(StrohRanchRecreationData[[#This Row],[Members]:[Guests]]),"")</f>
        <v/>
      </c>
      <c r="U225">
        <f>IF(StrohRanchRecreationData[[#This Row],[Facility]]=Facilities!$A$7,SUM(StrohRanchRecreationData[[#This Row],[Members]:[Guests]]),"")</f>
        <v>4</v>
      </c>
    </row>
    <row r="226" spans="1:21" x14ac:dyDescent="0.25">
      <c r="A226">
        <v>220</v>
      </c>
      <c r="B226" s="1">
        <v>45091</v>
      </c>
      <c r="C226" t="s">
        <v>63</v>
      </c>
      <c r="D226" t="s">
        <v>64</v>
      </c>
      <c r="E226" t="s">
        <v>62</v>
      </c>
      <c r="F226" s="7">
        <v>0.45833333333333331</v>
      </c>
      <c r="G226" s="7">
        <f>TIME(HOUR(StrohRanchRecreationData[[#This Row],[TimeIn]]),0,0)</f>
        <v>0.45833333333333331</v>
      </c>
      <c r="H226" s="8">
        <f>StrohRanchRecreationData[[#This Row],[Date]]+StrohRanchRecreationData[[#This Row],[TimeInBucket]]</f>
        <v>45091.458333333336</v>
      </c>
      <c r="I226" s="8" t="str">
        <f>_xlfn.XLOOKUP(StrohRanchRecreationData[[#This Row],[TimeInBucket]],TimeOfDay[TimeBuckets],TimeOfDay[TimeOfDayBuckets])</f>
        <v>Noon</v>
      </c>
      <c r="J226" s="2">
        <v>3</v>
      </c>
      <c r="K226" s="2">
        <v>3</v>
      </c>
      <c r="L226" s="7">
        <v>0.5</v>
      </c>
      <c r="M226" s="7">
        <f>TIME(HOUR(StrohRanchRecreationData[[#This Row],[TimeOut]]),0,0)</f>
        <v>0.5</v>
      </c>
      <c r="N226" s="6">
        <f>ROUND(StrohRanchRecreationData[[#This Row],[TimeElapsed]],6)</f>
        <v>4.1667000000000003E-2</v>
      </c>
      <c r="O226" s="3">
        <f>StrohRanchRecreationData[[#This Row],[TimeOut]]-StrohRanchRecreationData[[#This Row],[TimeIn]]</f>
        <v>4.1666666666666685E-2</v>
      </c>
      <c r="P226" t="str">
        <f>IF(StrohRanchRecreationData[[#This Row],[Facility]]=Facilities!$A$2,SUM(StrohRanchRecreationData[[#This Row],[Members]:[Guests]]),"")</f>
        <v/>
      </c>
      <c r="Q226" t="str">
        <f>IF(StrohRanchRecreationData[[#This Row],[Facility]]=Facilities!$A$3,SUM(StrohRanchRecreationData[[#This Row],[Members]:[Guests]]),"")</f>
        <v/>
      </c>
      <c r="R226" t="str">
        <f>IF(StrohRanchRecreationData[[#This Row],[Facility]]=Facilities!$A$4,SUM(StrohRanchRecreationData[[#This Row],[Members]:[Guests]]),"")</f>
        <v/>
      </c>
      <c r="S226" t="str">
        <f>IF(StrohRanchRecreationData[[#This Row],[Facility]]=Facilities!$A$5,SUM(StrohRanchRecreationData[[#This Row],[Members]:[Guests]]),"")</f>
        <v/>
      </c>
      <c r="T226" t="str">
        <f>IF(StrohRanchRecreationData[[#This Row],[Facility]]=Facilities!$A$6,SUM(StrohRanchRecreationData[[#This Row],[Members]:[Guests]]),"")</f>
        <v/>
      </c>
      <c r="U226">
        <f>IF(StrohRanchRecreationData[[#This Row],[Facility]]=Facilities!$A$7,SUM(StrohRanchRecreationData[[#This Row],[Members]:[Guests]]),"")</f>
        <v>6</v>
      </c>
    </row>
    <row r="227" spans="1:21" x14ac:dyDescent="0.25">
      <c r="A227">
        <v>221</v>
      </c>
      <c r="B227" s="1">
        <v>45091</v>
      </c>
      <c r="C227" t="s">
        <v>63</v>
      </c>
      <c r="D227" t="s">
        <v>64</v>
      </c>
      <c r="E227" t="s">
        <v>62</v>
      </c>
      <c r="F227" s="7">
        <v>0.45833333333333331</v>
      </c>
      <c r="G227" s="7">
        <f>TIME(HOUR(StrohRanchRecreationData[[#This Row],[TimeIn]]),0,0)</f>
        <v>0.45833333333333331</v>
      </c>
      <c r="H227" s="8">
        <f>StrohRanchRecreationData[[#This Row],[Date]]+StrohRanchRecreationData[[#This Row],[TimeInBucket]]</f>
        <v>45091.458333333336</v>
      </c>
      <c r="I227" s="8" t="str">
        <f>_xlfn.XLOOKUP(StrohRanchRecreationData[[#This Row],[TimeInBucket]],TimeOfDay[TimeBuckets],TimeOfDay[TimeOfDayBuckets])</f>
        <v>Noon</v>
      </c>
      <c r="J227" s="2">
        <v>3</v>
      </c>
      <c r="K227" s="2">
        <v>3</v>
      </c>
      <c r="L227" s="7">
        <v>0.5</v>
      </c>
      <c r="M227" s="7">
        <f>TIME(HOUR(StrohRanchRecreationData[[#This Row],[TimeOut]]),0,0)</f>
        <v>0.5</v>
      </c>
      <c r="N227" s="6">
        <f>ROUND(StrohRanchRecreationData[[#This Row],[TimeElapsed]],6)</f>
        <v>4.1667000000000003E-2</v>
      </c>
      <c r="O227" s="3">
        <f>StrohRanchRecreationData[[#This Row],[TimeOut]]-StrohRanchRecreationData[[#This Row],[TimeIn]]</f>
        <v>4.1666666666666685E-2</v>
      </c>
      <c r="P227" t="str">
        <f>IF(StrohRanchRecreationData[[#This Row],[Facility]]=Facilities!$A$2,SUM(StrohRanchRecreationData[[#This Row],[Members]:[Guests]]),"")</f>
        <v/>
      </c>
      <c r="Q227" t="str">
        <f>IF(StrohRanchRecreationData[[#This Row],[Facility]]=Facilities!$A$3,SUM(StrohRanchRecreationData[[#This Row],[Members]:[Guests]]),"")</f>
        <v/>
      </c>
      <c r="R227" t="str">
        <f>IF(StrohRanchRecreationData[[#This Row],[Facility]]=Facilities!$A$4,SUM(StrohRanchRecreationData[[#This Row],[Members]:[Guests]]),"")</f>
        <v/>
      </c>
      <c r="S227" t="str">
        <f>IF(StrohRanchRecreationData[[#This Row],[Facility]]=Facilities!$A$5,SUM(StrohRanchRecreationData[[#This Row],[Members]:[Guests]]),"")</f>
        <v/>
      </c>
      <c r="T227" t="str">
        <f>IF(StrohRanchRecreationData[[#This Row],[Facility]]=Facilities!$A$6,SUM(StrohRanchRecreationData[[#This Row],[Members]:[Guests]]),"")</f>
        <v/>
      </c>
      <c r="U227">
        <f>IF(StrohRanchRecreationData[[#This Row],[Facility]]=Facilities!$A$7,SUM(StrohRanchRecreationData[[#This Row],[Members]:[Guests]]),"")</f>
        <v>6</v>
      </c>
    </row>
    <row r="228" spans="1:21" x14ac:dyDescent="0.25">
      <c r="A228">
        <v>222</v>
      </c>
      <c r="B228" s="1">
        <v>45091</v>
      </c>
      <c r="C228" t="s">
        <v>63</v>
      </c>
      <c r="D228" t="s">
        <v>64</v>
      </c>
      <c r="E228" t="s">
        <v>60</v>
      </c>
      <c r="F228" s="7">
        <v>0.53961804713197981</v>
      </c>
      <c r="G228" s="7">
        <f>TIME(HOUR(StrohRanchRecreationData[[#This Row],[TimeIn]]),0,0)</f>
        <v>0.5</v>
      </c>
      <c r="H228" s="8">
        <f>StrohRanchRecreationData[[#This Row],[Date]]+StrohRanchRecreationData[[#This Row],[TimeInBucket]]</f>
        <v>45091.5</v>
      </c>
      <c r="I228" s="8" t="str">
        <f>_xlfn.XLOOKUP(StrohRanchRecreationData[[#This Row],[TimeInBucket]],TimeOfDay[TimeBuckets],TimeOfDay[TimeOfDayBuckets])</f>
        <v>Noon</v>
      </c>
      <c r="J228" s="2">
        <v>4</v>
      </c>
      <c r="K228" s="2">
        <v>3</v>
      </c>
      <c r="L228" s="7">
        <v>0.59727187631075263</v>
      </c>
      <c r="M228" s="7">
        <f>TIME(HOUR(StrohRanchRecreationData[[#This Row],[TimeOut]]),0,0)</f>
        <v>0.58333333333333337</v>
      </c>
      <c r="N228" s="6">
        <f>ROUND(StrohRanchRecreationData[[#This Row],[TimeElapsed]],6)</f>
        <v>5.7653999999999997E-2</v>
      </c>
      <c r="O228" s="3">
        <f>StrohRanchRecreationData[[#This Row],[TimeOut]]-StrohRanchRecreationData[[#This Row],[TimeIn]]</f>
        <v>5.765382917877282E-2</v>
      </c>
      <c r="P228" t="str">
        <f>IF(StrohRanchRecreationData[[#This Row],[Facility]]=Facilities!$A$2,SUM(StrohRanchRecreationData[[#This Row],[Members]:[Guests]]),"")</f>
        <v/>
      </c>
      <c r="Q228" t="str">
        <f>IF(StrohRanchRecreationData[[#This Row],[Facility]]=Facilities!$A$3,SUM(StrohRanchRecreationData[[#This Row],[Members]:[Guests]]),"")</f>
        <v/>
      </c>
      <c r="R228" t="str">
        <f>IF(StrohRanchRecreationData[[#This Row],[Facility]]=Facilities!$A$4,SUM(StrohRanchRecreationData[[#This Row],[Members]:[Guests]]),"")</f>
        <v/>
      </c>
      <c r="S228">
        <f>IF(StrohRanchRecreationData[[#This Row],[Facility]]=Facilities!$A$5,SUM(StrohRanchRecreationData[[#This Row],[Members]:[Guests]]),"")</f>
        <v>7</v>
      </c>
      <c r="T228" t="str">
        <f>IF(StrohRanchRecreationData[[#This Row],[Facility]]=Facilities!$A$6,SUM(StrohRanchRecreationData[[#This Row],[Members]:[Guests]]),"")</f>
        <v/>
      </c>
      <c r="U228" t="str">
        <f>IF(StrohRanchRecreationData[[#This Row],[Facility]]=Facilities!$A$7,SUM(StrohRanchRecreationData[[#This Row],[Members]:[Guests]]),"")</f>
        <v/>
      </c>
    </row>
    <row r="229" spans="1:21" x14ac:dyDescent="0.25">
      <c r="A229">
        <v>223</v>
      </c>
      <c r="B229" s="1">
        <v>45091</v>
      </c>
      <c r="C229" t="s">
        <v>63</v>
      </c>
      <c r="D229" t="s">
        <v>64</v>
      </c>
      <c r="E229" t="s">
        <v>60</v>
      </c>
      <c r="F229" s="7">
        <v>0.57785337203769893</v>
      </c>
      <c r="G229" s="7">
        <f>TIME(HOUR(StrohRanchRecreationData[[#This Row],[TimeIn]]),0,0)</f>
        <v>0.54166666666666663</v>
      </c>
      <c r="H229" s="8">
        <f>StrohRanchRecreationData[[#This Row],[Date]]+StrohRanchRecreationData[[#This Row],[TimeInBucket]]</f>
        <v>45091.541666666664</v>
      </c>
      <c r="I229" s="8" t="str">
        <f>_xlfn.XLOOKUP(StrohRanchRecreationData[[#This Row],[TimeInBucket]],TimeOfDay[TimeBuckets],TimeOfDay[TimeOfDayBuckets])</f>
        <v>Noon</v>
      </c>
      <c r="J229" s="2">
        <v>3</v>
      </c>
      <c r="K229" s="2">
        <v>0</v>
      </c>
      <c r="L229" s="7">
        <v>0.62198222610330123</v>
      </c>
      <c r="M229" s="7">
        <f>TIME(HOUR(StrohRanchRecreationData[[#This Row],[TimeOut]]),0,0)</f>
        <v>0.58333333333333337</v>
      </c>
      <c r="N229" s="6">
        <f>ROUND(StrohRanchRecreationData[[#This Row],[TimeElapsed]],6)</f>
        <v>4.4129000000000002E-2</v>
      </c>
      <c r="O229" s="3">
        <f>StrohRanchRecreationData[[#This Row],[TimeOut]]-StrohRanchRecreationData[[#This Row],[TimeIn]]</f>
        <v>4.4128854065602297E-2</v>
      </c>
      <c r="P229" t="str">
        <f>IF(StrohRanchRecreationData[[#This Row],[Facility]]=Facilities!$A$2,SUM(StrohRanchRecreationData[[#This Row],[Members]:[Guests]]),"")</f>
        <v/>
      </c>
      <c r="Q229" t="str">
        <f>IF(StrohRanchRecreationData[[#This Row],[Facility]]=Facilities!$A$3,SUM(StrohRanchRecreationData[[#This Row],[Members]:[Guests]]),"")</f>
        <v/>
      </c>
      <c r="R229" t="str">
        <f>IF(StrohRanchRecreationData[[#This Row],[Facility]]=Facilities!$A$4,SUM(StrohRanchRecreationData[[#This Row],[Members]:[Guests]]),"")</f>
        <v/>
      </c>
      <c r="S229">
        <f>IF(StrohRanchRecreationData[[#This Row],[Facility]]=Facilities!$A$5,SUM(StrohRanchRecreationData[[#This Row],[Members]:[Guests]]),"")</f>
        <v>3</v>
      </c>
      <c r="T229" t="str">
        <f>IF(StrohRanchRecreationData[[#This Row],[Facility]]=Facilities!$A$6,SUM(StrohRanchRecreationData[[#This Row],[Members]:[Guests]]),"")</f>
        <v/>
      </c>
      <c r="U229" t="str">
        <f>IF(StrohRanchRecreationData[[#This Row],[Facility]]=Facilities!$A$7,SUM(StrohRanchRecreationData[[#This Row],[Members]:[Guests]]),"")</f>
        <v/>
      </c>
    </row>
    <row r="230" spans="1:21" x14ac:dyDescent="0.25">
      <c r="A230">
        <v>224</v>
      </c>
      <c r="B230" s="1">
        <v>45091</v>
      </c>
      <c r="C230" t="s">
        <v>63</v>
      </c>
      <c r="D230" t="s">
        <v>64</v>
      </c>
      <c r="E230" t="s">
        <v>62</v>
      </c>
      <c r="F230" s="7">
        <v>0.45833333333333331</v>
      </c>
      <c r="G230" s="7">
        <f>TIME(HOUR(StrohRanchRecreationData[[#This Row],[TimeIn]]),0,0)</f>
        <v>0.45833333333333331</v>
      </c>
      <c r="H230" s="8">
        <f>StrohRanchRecreationData[[#This Row],[Date]]+StrohRanchRecreationData[[#This Row],[TimeInBucket]]</f>
        <v>45091.458333333336</v>
      </c>
      <c r="I230" s="8" t="str">
        <f>_xlfn.XLOOKUP(StrohRanchRecreationData[[#This Row],[TimeInBucket]],TimeOfDay[TimeBuckets],TimeOfDay[TimeOfDayBuckets])</f>
        <v>Noon</v>
      </c>
      <c r="J230" s="2">
        <v>4</v>
      </c>
      <c r="K230" s="2">
        <v>3</v>
      </c>
      <c r="L230" s="7">
        <v>0.5</v>
      </c>
      <c r="M230" s="7">
        <f>TIME(HOUR(StrohRanchRecreationData[[#This Row],[TimeOut]]),0,0)</f>
        <v>0.5</v>
      </c>
      <c r="N230" s="6">
        <f>ROUND(StrohRanchRecreationData[[#This Row],[TimeElapsed]],6)</f>
        <v>4.1667000000000003E-2</v>
      </c>
      <c r="O230" s="3">
        <f>StrohRanchRecreationData[[#This Row],[TimeOut]]-StrohRanchRecreationData[[#This Row],[TimeIn]]</f>
        <v>4.1666666666666685E-2</v>
      </c>
      <c r="P230" t="str">
        <f>IF(StrohRanchRecreationData[[#This Row],[Facility]]=Facilities!$A$2,SUM(StrohRanchRecreationData[[#This Row],[Members]:[Guests]]),"")</f>
        <v/>
      </c>
      <c r="Q230" t="str">
        <f>IF(StrohRanchRecreationData[[#This Row],[Facility]]=Facilities!$A$3,SUM(StrohRanchRecreationData[[#This Row],[Members]:[Guests]]),"")</f>
        <v/>
      </c>
      <c r="R230" t="str">
        <f>IF(StrohRanchRecreationData[[#This Row],[Facility]]=Facilities!$A$4,SUM(StrohRanchRecreationData[[#This Row],[Members]:[Guests]]),"")</f>
        <v/>
      </c>
      <c r="S230" t="str">
        <f>IF(StrohRanchRecreationData[[#This Row],[Facility]]=Facilities!$A$5,SUM(StrohRanchRecreationData[[#This Row],[Members]:[Guests]]),"")</f>
        <v/>
      </c>
      <c r="T230" t="str">
        <f>IF(StrohRanchRecreationData[[#This Row],[Facility]]=Facilities!$A$6,SUM(StrohRanchRecreationData[[#This Row],[Members]:[Guests]]),"")</f>
        <v/>
      </c>
      <c r="U230">
        <f>IF(StrohRanchRecreationData[[#This Row],[Facility]]=Facilities!$A$7,SUM(StrohRanchRecreationData[[#This Row],[Members]:[Guests]]),"")</f>
        <v>7</v>
      </c>
    </row>
    <row r="231" spans="1:21" x14ac:dyDescent="0.25">
      <c r="A231">
        <v>225</v>
      </c>
      <c r="B231" s="1">
        <v>45091</v>
      </c>
      <c r="C231" t="s">
        <v>63</v>
      </c>
      <c r="D231" t="s">
        <v>64</v>
      </c>
      <c r="E231" t="s">
        <v>57</v>
      </c>
      <c r="F231" s="7">
        <v>0.45278739247724603</v>
      </c>
      <c r="G231" s="7">
        <f>TIME(HOUR(StrohRanchRecreationData[[#This Row],[TimeIn]]),0,0)</f>
        <v>0.41666666666666669</v>
      </c>
      <c r="H231" s="8">
        <f>StrohRanchRecreationData[[#This Row],[Date]]+StrohRanchRecreationData[[#This Row],[TimeInBucket]]</f>
        <v>45091.416666666664</v>
      </c>
      <c r="I231" s="8" t="str">
        <f>_xlfn.XLOOKUP(StrohRanchRecreationData[[#This Row],[TimeInBucket]],TimeOfDay[TimeBuckets],TimeOfDay[TimeOfDayBuckets])</f>
        <v>Morning</v>
      </c>
      <c r="J231" s="2">
        <v>3</v>
      </c>
      <c r="K231" s="2">
        <v>3</v>
      </c>
      <c r="L231" s="7">
        <v>0.51590664920807494</v>
      </c>
      <c r="M231" s="7">
        <f>TIME(HOUR(StrohRanchRecreationData[[#This Row],[TimeOut]]),0,0)</f>
        <v>0.5</v>
      </c>
      <c r="N231" s="6">
        <f>ROUND(StrohRanchRecreationData[[#This Row],[TimeElapsed]],6)</f>
        <v>6.3118999999999995E-2</v>
      </c>
      <c r="O231" s="3">
        <f>StrohRanchRecreationData[[#This Row],[TimeOut]]-StrohRanchRecreationData[[#This Row],[TimeIn]]</f>
        <v>6.311925673082891E-2</v>
      </c>
      <c r="P231">
        <f>IF(StrohRanchRecreationData[[#This Row],[Facility]]=Facilities!$A$2,SUM(StrohRanchRecreationData[[#This Row],[Members]:[Guests]]),"")</f>
        <v>6</v>
      </c>
      <c r="Q231" t="str">
        <f>IF(StrohRanchRecreationData[[#This Row],[Facility]]=Facilities!$A$3,SUM(StrohRanchRecreationData[[#This Row],[Members]:[Guests]]),"")</f>
        <v/>
      </c>
      <c r="R231" t="str">
        <f>IF(StrohRanchRecreationData[[#This Row],[Facility]]=Facilities!$A$4,SUM(StrohRanchRecreationData[[#This Row],[Members]:[Guests]]),"")</f>
        <v/>
      </c>
      <c r="S231" t="str">
        <f>IF(StrohRanchRecreationData[[#This Row],[Facility]]=Facilities!$A$5,SUM(StrohRanchRecreationData[[#This Row],[Members]:[Guests]]),"")</f>
        <v/>
      </c>
      <c r="T231" t="str">
        <f>IF(StrohRanchRecreationData[[#This Row],[Facility]]=Facilities!$A$6,SUM(StrohRanchRecreationData[[#This Row],[Members]:[Guests]]),"")</f>
        <v/>
      </c>
      <c r="U231" t="str">
        <f>IF(StrohRanchRecreationData[[#This Row],[Facility]]=Facilities!$A$7,SUM(StrohRanchRecreationData[[#This Row],[Members]:[Guests]]),"")</f>
        <v/>
      </c>
    </row>
    <row r="232" spans="1:21" x14ac:dyDescent="0.25">
      <c r="A232">
        <v>226</v>
      </c>
      <c r="B232" s="1">
        <v>45091</v>
      </c>
      <c r="C232" t="s">
        <v>63</v>
      </c>
      <c r="D232" t="s">
        <v>64</v>
      </c>
      <c r="E232" t="s">
        <v>61</v>
      </c>
      <c r="F232" s="7">
        <v>0.61771034140153402</v>
      </c>
      <c r="G232" s="7">
        <f>TIME(HOUR(StrohRanchRecreationData[[#This Row],[TimeIn]]),0,0)</f>
        <v>0.58333333333333337</v>
      </c>
      <c r="H232" s="8">
        <f>StrohRanchRecreationData[[#This Row],[Date]]+StrohRanchRecreationData[[#This Row],[TimeInBucket]]</f>
        <v>45091.583333333336</v>
      </c>
      <c r="I232" s="8" t="str">
        <f>_xlfn.XLOOKUP(StrohRanchRecreationData[[#This Row],[TimeInBucket]],TimeOfDay[TimeBuckets],TimeOfDay[TimeOfDayBuckets])</f>
        <v>Afternoon</v>
      </c>
      <c r="J232" s="2">
        <v>1</v>
      </c>
      <c r="K232" s="2">
        <v>0</v>
      </c>
      <c r="L232" s="7">
        <v>0.65280797771861165</v>
      </c>
      <c r="M232" s="7">
        <f>TIME(HOUR(StrohRanchRecreationData[[#This Row],[TimeOut]]),0,0)</f>
        <v>0.625</v>
      </c>
      <c r="N232" s="6">
        <f>ROUND(StrohRanchRecreationData[[#This Row],[TimeElapsed]],6)</f>
        <v>3.5097999999999997E-2</v>
      </c>
      <c r="O232" s="3">
        <f>StrohRanchRecreationData[[#This Row],[TimeOut]]-StrohRanchRecreationData[[#This Row],[TimeIn]]</f>
        <v>3.509763631707763E-2</v>
      </c>
      <c r="P232" t="str">
        <f>IF(StrohRanchRecreationData[[#This Row],[Facility]]=Facilities!$A$2,SUM(StrohRanchRecreationData[[#This Row],[Members]:[Guests]]),"")</f>
        <v/>
      </c>
      <c r="Q232" t="str">
        <f>IF(StrohRanchRecreationData[[#This Row],[Facility]]=Facilities!$A$3,SUM(StrohRanchRecreationData[[#This Row],[Members]:[Guests]]),"")</f>
        <v/>
      </c>
      <c r="R232" t="str">
        <f>IF(StrohRanchRecreationData[[#This Row],[Facility]]=Facilities!$A$4,SUM(StrohRanchRecreationData[[#This Row],[Members]:[Guests]]),"")</f>
        <v/>
      </c>
      <c r="S232" t="str">
        <f>IF(StrohRanchRecreationData[[#This Row],[Facility]]=Facilities!$A$5,SUM(StrohRanchRecreationData[[#This Row],[Members]:[Guests]]),"")</f>
        <v/>
      </c>
      <c r="T232">
        <f>IF(StrohRanchRecreationData[[#This Row],[Facility]]=Facilities!$A$6,SUM(StrohRanchRecreationData[[#This Row],[Members]:[Guests]]),"")</f>
        <v>1</v>
      </c>
      <c r="U232" t="str">
        <f>IF(StrohRanchRecreationData[[#This Row],[Facility]]=Facilities!$A$7,SUM(StrohRanchRecreationData[[#This Row],[Members]:[Guests]]),"")</f>
        <v/>
      </c>
    </row>
    <row r="233" spans="1:21" x14ac:dyDescent="0.25">
      <c r="A233">
        <v>227</v>
      </c>
      <c r="B233" s="1">
        <v>45091</v>
      </c>
      <c r="C233" t="s">
        <v>63</v>
      </c>
      <c r="D233" t="s">
        <v>64</v>
      </c>
      <c r="E233" t="s">
        <v>58</v>
      </c>
      <c r="F233" s="7">
        <v>0.41987955160626739</v>
      </c>
      <c r="G233" s="7">
        <f>TIME(HOUR(StrohRanchRecreationData[[#This Row],[TimeIn]]),0,0)</f>
        <v>0.41666666666666669</v>
      </c>
      <c r="H233" s="8">
        <f>StrohRanchRecreationData[[#This Row],[Date]]+StrohRanchRecreationData[[#This Row],[TimeInBucket]]</f>
        <v>45091.416666666664</v>
      </c>
      <c r="I233" s="8" t="str">
        <f>_xlfn.XLOOKUP(StrohRanchRecreationData[[#This Row],[TimeInBucket]],TimeOfDay[TimeBuckets],TimeOfDay[TimeOfDayBuckets])</f>
        <v>Morning</v>
      </c>
      <c r="J233" s="2">
        <v>1</v>
      </c>
      <c r="K233" s="2">
        <v>3</v>
      </c>
      <c r="L233" s="7">
        <v>0.4253729462683169</v>
      </c>
      <c r="M233" s="7">
        <f>TIME(HOUR(StrohRanchRecreationData[[#This Row],[TimeOut]]),0,0)</f>
        <v>0.41666666666666669</v>
      </c>
      <c r="N233" s="6">
        <f>ROUND(StrohRanchRecreationData[[#This Row],[TimeElapsed]],6)</f>
        <v>5.4929999999999996E-3</v>
      </c>
      <c r="O233" s="3">
        <f>StrohRanchRecreationData[[#This Row],[TimeOut]]-StrohRanchRecreationData[[#This Row],[TimeIn]]</f>
        <v>5.4933946620495111E-3</v>
      </c>
      <c r="P233" t="str">
        <f>IF(StrohRanchRecreationData[[#This Row],[Facility]]=Facilities!$A$2,SUM(StrohRanchRecreationData[[#This Row],[Members]:[Guests]]),"")</f>
        <v/>
      </c>
      <c r="Q233">
        <f>IF(StrohRanchRecreationData[[#This Row],[Facility]]=Facilities!$A$3,SUM(StrohRanchRecreationData[[#This Row],[Members]:[Guests]]),"")</f>
        <v>4</v>
      </c>
      <c r="R233" t="str">
        <f>IF(StrohRanchRecreationData[[#This Row],[Facility]]=Facilities!$A$4,SUM(StrohRanchRecreationData[[#This Row],[Members]:[Guests]]),"")</f>
        <v/>
      </c>
      <c r="S233" t="str">
        <f>IF(StrohRanchRecreationData[[#This Row],[Facility]]=Facilities!$A$5,SUM(StrohRanchRecreationData[[#This Row],[Members]:[Guests]]),"")</f>
        <v/>
      </c>
      <c r="T233" t="str">
        <f>IF(StrohRanchRecreationData[[#This Row],[Facility]]=Facilities!$A$6,SUM(StrohRanchRecreationData[[#This Row],[Members]:[Guests]]),"")</f>
        <v/>
      </c>
      <c r="U233" t="str">
        <f>IF(StrohRanchRecreationData[[#This Row],[Facility]]=Facilities!$A$7,SUM(StrohRanchRecreationData[[#This Row],[Members]:[Guests]]),"")</f>
        <v/>
      </c>
    </row>
    <row r="234" spans="1:21" x14ac:dyDescent="0.25">
      <c r="A234">
        <v>228</v>
      </c>
      <c r="B234" s="1">
        <v>45091</v>
      </c>
      <c r="C234" t="s">
        <v>63</v>
      </c>
      <c r="D234" t="s">
        <v>64</v>
      </c>
      <c r="E234" t="s">
        <v>61</v>
      </c>
      <c r="F234" s="7">
        <v>0.62050116663819499</v>
      </c>
      <c r="G234" s="7">
        <f>TIME(HOUR(StrohRanchRecreationData[[#This Row],[TimeIn]]),0,0)</f>
        <v>0.58333333333333337</v>
      </c>
      <c r="H234" s="8">
        <f>StrohRanchRecreationData[[#This Row],[Date]]+StrohRanchRecreationData[[#This Row],[TimeInBucket]]</f>
        <v>45091.583333333336</v>
      </c>
      <c r="I234" s="8" t="str">
        <f>_xlfn.XLOOKUP(StrohRanchRecreationData[[#This Row],[TimeInBucket]],TimeOfDay[TimeBuckets],TimeOfDay[TimeOfDayBuckets])</f>
        <v>Afternoon</v>
      </c>
      <c r="J234" s="2">
        <v>2</v>
      </c>
      <c r="K234" s="2">
        <v>0</v>
      </c>
      <c r="L234" s="7">
        <v>0.67714470826169126</v>
      </c>
      <c r="M234" s="7">
        <f>TIME(HOUR(StrohRanchRecreationData[[#This Row],[TimeOut]]),0,0)</f>
        <v>0.66666666666666663</v>
      </c>
      <c r="N234" s="6">
        <f>ROUND(StrohRanchRecreationData[[#This Row],[TimeElapsed]],6)</f>
        <v>5.6644E-2</v>
      </c>
      <c r="O234" s="3">
        <f>StrohRanchRecreationData[[#This Row],[TimeOut]]-StrohRanchRecreationData[[#This Row],[TimeIn]]</f>
        <v>5.6643541623496274E-2</v>
      </c>
      <c r="P234" t="str">
        <f>IF(StrohRanchRecreationData[[#This Row],[Facility]]=Facilities!$A$2,SUM(StrohRanchRecreationData[[#This Row],[Members]:[Guests]]),"")</f>
        <v/>
      </c>
      <c r="Q234" t="str">
        <f>IF(StrohRanchRecreationData[[#This Row],[Facility]]=Facilities!$A$3,SUM(StrohRanchRecreationData[[#This Row],[Members]:[Guests]]),"")</f>
        <v/>
      </c>
      <c r="R234" t="str">
        <f>IF(StrohRanchRecreationData[[#This Row],[Facility]]=Facilities!$A$4,SUM(StrohRanchRecreationData[[#This Row],[Members]:[Guests]]),"")</f>
        <v/>
      </c>
      <c r="S234" t="str">
        <f>IF(StrohRanchRecreationData[[#This Row],[Facility]]=Facilities!$A$5,SUM(StrohRanchRecreationData[[#This Row],[Members]:[Guests]]),"")</f>
        <v/>
      </c>
      <c r="T234">
        <f>IF(StrohRanchRecreationData[[#This Row],[Facility]]=Facilities!$A$6,SUM(StrohRanchRecreationData[[#This Row],[Members]:[Guests]]),"")</f>
        <v>2</v>
      </c>
      <c r="U234" t="str">
        <f>IF(StrohRanchRecreationData[[#This Row],[Facility]]=Facilities!$A$7,SUM(StrohRanchRecreationData[[#This Row],[Members]:[Guests]]),"")</f>
        <v/>
      </c>
    </row>
    <row r="235" spans="1:21" x14ac:dyDescent="0.25">
      <c r="A235">
        <v>229</v>
      </c>
      <c r="B235" s="1">
        <v>45091</v>
      </c>
      <c r="C235" t="s">
        <v>63</v>
      </c>
      <c r="D235" t="s">
        <v>64</v>
      </c>
      <c r="E235" t="s">
        <v>57</v>
      </c>
      <c r="F235" s="7">
        <v>0.45962803508715355</v>
      </c>
      <c r="G235" s="7">
        <f>TIME(HOUR(StrohRanchRecreationData[[#This Row],[TimeIn]]),0,0)</f>
        <v>0.45833333333333331</v>
      </c>
      <c r="H235" s="8">
        <f>StrohRanchRecreationData[[#This Row],[Date]]+StrohRanchRecreationData[[#This Row],[TimeInBucket]]</f>
        <v>45091.458333333336</v>
      </c>
      <c r="I235" s="8" t="str">
        <f>_xlfn.XLOOKUP(StrohRanchRecreationData[[#This Row],[TimeInBucket]],TimeOfDay[TimeBuckets],TimeOfDay[TimeOfDayBuckets])</f>
        <v>Noon</v>
      </c>
      <c r="J235" s="2">
        <v>1</v>
      </c>
      <c r="K235" s="2">
        <v>0</v>
      </c>
      <c r="L235" s="7">
        <v>0.46653946969982729</v>
      </c>
      <c r="M235" s="7">
        <f>TIME(HOUR(StrohRanchRecreationData[[#This Row],[TimeOut]]),0,0)</f>
        <v>0.45833333333333331</v>
      </c>
      <c r="N235" s="6">
        <f>ROUND(StrohRanchRecreationData[[#This Row],[TimeElapsed]],6)</f>
        <v>6.9109999999999996E-3</v>
      </c>
      <c r="O235" s="3">
        <f>StrohRanchRecreationData[[#This Row],[TimeOut]]-StrohRanchRecreationData[[#This Row],[TimeIn]]</f>
        <v>6.9114346126737392E-3</v>
      </c>
      <c r="P235">
        <f>IF(StrohRanchRecreationData[[#This Row],[Facility]]=Facilities!$A$2,SUM(StrohRanchRecreationData[[#This Row],[Members]:[Guests]]),"")</f>
        <v>1</v>
      </c>
      <c r="Q235" t="str">
        <f>IF(StrohRanchRecreationData[[#This Row],[Facility]]=Facilities!$A$3,SUM(StrohRanchRecreationData[[#This Row],[Members]:[Guests]]),"")</f>
        <v/>
      </c>
      <c r="R235" t="str">
        <f>IF(StrohRanchRecreationData[[#This Row],[Facility]]=Facilities!$A$4,SUM(StrohRanchRecreationData[[#This Row],[Members]:[Guests]]),"")</f>
        <v/>
      </c>
      <c r="S235" t="str">
        <f>IF(StrohRanchRecreationData[[#This Row],[Facility]]=Facilities!$A$5,SUM(StrohRanchRecreationData[[#This Row],[Members]:[Guests]]),"")</f>
        <v/>
      </c>
      <c r="T235" t="str">
        <f>IF(StrohRanchRecreationData[[#This Row],[Facility]]=Facilities!$A$6,SUM(StrohRanchRecreationData[[#This Row],[Members]:[Guests]]),"")</f>
        <v/>
      </c>
      <c r="U235" t="str">
        <f>IF(StrohRanchRecreationData[[#This Row],[Facility]]=Facilities!$A$7,SUM(StrohRanchRecreationData[[#This Row],[Members]:[Guests]]),"")</f>
        <v/>
      </c>
    </row>
    <row r="236" spans="1:21" x14ac:dyDescent="0.25">
      <c r="A236">
        <v>230</v>
      </c>
      <c r="B236" s="1">
        <v>45091</v>
      </c>
      <c r="C236" t="s">
        <v>63</v>
      </c>
      <c r="D236" t="s">
        <v>64</v>
      </c>
      <c r="E236" t="s">
        <v>57</v>
      </c>
      <c r="F236" s="7">
        <v>0.43964510240978261</v>
      </c>
      <c r="G236" s="7">
        <f>TIME(HOUR(StrohRanchRecreationData[[#This Row],[TimeIn]]),0,0)</f>
        <v>0.41666666666666669</v>
      </c>
      <c r="H236" s="8">
        <f>StrohRanchRecreationData[[#This Row],[Date]]+StrohRanchRecreationData[[#This Row],[TimeInBucket]]</f>
        <v>45091.416666666664</v>
      </c>
      <c r="I236" s="8" t="str">
        <f>_xlfn.XLOOKUP(StrohRanchRecreationData[[#This Row],[TimeInBucket]],TimeOfDay[TimeBuckets],TimeOfDay[TimeOfDayBuckets])</f>
        <v>Morning</v>
      </c>
      <c r="J236" s="2">
        <v>3</v>
      </c>
      <c r="K236" s="2">
        <v>3</v>
      </c>
      <c r="L236" s="7">
        <v>0.45903853321338473</v>
      </c>
      <c r="M236" s="7">
        <f>TIME(HOUR(StrohRanchRecreationData[[#This Row],[TimeOut]]),0,0)</f>
        <v>0.45833333333333331</v>
      </c>
      <c r="N236" s="6">
        <f>ROUND(StrohRanchRecreationData[[#This Row],[TimeElapsed]],6)</f>
        <v>1.9393000000000001E-2</v>
      </c>
      <c r="O236" s="3">
        <f>StrohRanchRecreationData[[#This Row],[TimeOut]]-StrohRanchRecreationData[[#This Row],[TimeIn]]</f>
        <v>1.9393430803602119E-2</v>
      </c>
      <c r="P236">
        <f>IF(StrohRanchRecreationData[[#This Row],[Facility]]=Facilities!$A$2,SUM(StrohRanchRecreationData[[#This Row],[Members]:[Guests]]),"")</f>
        <v>6</v>
      </c>
      <c r="Q236" t="str">
        <f>IF(StrohRanchRecreationData[[#This Row],[Facility]]=Facilities!$A$3,SUM(StrohRanchRecreationData[[#This Row],[Members]:[Guests]]),"")</f>
        <v/>
      </c>
      <c r="R236" t="str">
        <f>IF(StrohRanchRecreationData[[#This Row],[Facility]]=Facilities!$A$4,SUM(StrohRanchRecreationData[[#This Row],[Members]:[Guests]]),"")</f>
        <v/>
      </c>
      <c r="S236" t="str">
        <f>IF(StrohRanchRecreationData[[#This Row],[Facility]]=Facilities!$A$5,SUM(StrohRanchRecreationData[[#This Row],[Members]:[Guests]]),"")</f>
        <v/>
      </c>
      <c r="T236" t="str">
        <f>IF(StrohRanchRecreationData[[#This Row],[Facility]]=Facilities!$A$6,SUM(StrohRanchRecreationData[[#This Row],[Members]:[Guests]]),"")</f>
        <v/>
      </c>
      <c r="U236" t="str">
        <f>IF(StrohRanchRecreationData[[#This Row],[Facility]]=Facilities!$A$7,SUM(StrohRanchRecreationData[[#This Row],[Members]:[Guests]]),"")</f>
        <v/>
      </c>
    </row>
    <row r="237" spans="1:21" x14ac:dyDescent="0.25">
      <c r="A237">
        <v>231</v>
      </c>
      <c r="B237" s="1">
        <v>45091</v>
      </c>
      <c r="C237" t="s">
        <v>63</v>
      </c>
      <c r="D237" t="s">
        <v>64</v>
      </c>
      <c r="E237" t="s">
        <v>57</v>
      </c>
      <c r="F237" s="7">
        <v>0.42168067808084042</v>
      </c>
      <c r="G237" s="7">
        <f>TIME(HOUR(StrohRanchRecreationData[[#This Row],[TimeIn]]),0,0)</f>
        <v>0.41666666666666669</v>
      </c>
      <c r="H237" s="8">
        <f>StrohRanchRecreationData[[#This Row],[Date]]+StrohRanchRecreationData[[#This Row],[TimeInBucket]]</f>
        <v>45091.416666666664</v>
      </c>
      <c r="I237" s="8" t="str">
        <f>_xlfn.XLOOKUP(StrohRanchRecreationData[[#This Row],[TimeInBucket]],TimeOfDay[TimeBuckets],TimeOfDay[TimeOfDayBuckets])</f>
        <v>Morning</v>
      </c>
      <c r="J237" s="2">
        <v>2</v>
      </c>
      <c r="K237" s="2">
        <v>3</v>
      </c>
      <c r="L237" s="7">
        <v>0.44849949882871554</v>
      </c>
      <c r="M237" s="7">
        <f>TIME(HOUR(StrohRanchRecreationData[[#This Row],[TimeOut]]),0,0)</f>
        <v>0.41666666666666669</v>
      </c>
      <c r="N237" s="6">
        <f>ROUND(StrohRanchRecreationData[[#This Row],[TimeElapsed]],6)</f>
        <v>2.6818999999999999E-2</v>
      </c>
      <c r="O237" s="3">
        <f>StrohRanchRecreationData[[#This Row],[TimeOut]]-StrohRanchRecreationData[[#This Row],[TimeIn]]</f>
        <v>2.6818820747875116E-2</v>
      </c>
      <c r="P237">
        <f>IF(StrohRanchRecreationData[[#This Row],[Facility]]=Facilities!$A$2,SUM(StrohRanchRecreationData[[#This Row],[Members]:[Guests]]),"")</f>
        <v>5</v>
      </c>
      <c r="Q237" t="str">
        <f>IF(StrohRanchRecreationData[[#This Row],[Facility]]=Facilities!$A$3,SUM(StrohRanchRecreationData[[#This Row],[Members]:[Guests]]),"")</f>
        <v/>
      </c>
      <c r="R237" t="str">
        <f>IF(StrohRanchRecreationData[[#This Row],[Facility]]=Facilities!$A$4,SUM(StrohRanchRecreationData[[#This Row],[Members]:[Guests]]),"")</f>
        <v/>
      </c>
      <c r="S237" t="str">
        <f>IF(StrohRanchRecreationData[[#This Row],[Facility]]=Facilities!$A$5,SUM(StrohRanchRecreationData[[#This Row],[Members]:[Guests]]),"")</f>
        <v/>
      </c>
      <c r="T237" t="str">
        <f>IF(StrohRanchRecreationData[[#This Row],[Facility]]=Facilities!$A$6,SUM(StrohRanchRecreationData[[#This Row],[Members]:[Guests]]),"")</f>
        <v/>
      </c>
      <c r="U237" t="str">
        <f>IF(StrohRanchRecreationData[[#This Row],[Facility]]=Facilities!$A$7,SUM(StrohRanchRecreationData[[#This Row],[Members]:[Guests]]),"")</f>
        <v/>
      </c>
    </row>
    <row r="238" spans="1:21" x14ac:dyDescent="0.25">
      <c r="A238">
        <v>232</v>
      </c>
      <c r="B238" s="1">
        <v>45091</v>
      </c>
      <c r="C238" t="s">
        <v>63</v>
      </c>
      <c r="D238" t="s">
        <v>64</v>
      </c>
      <c r="E238" t="s">
        <v>61</v>
      </c>
      <c r="F238" s="7">
        <v>0.5019301942158616</v>
      </c>
      <c r="G238" s="7">
        <f>TIME(HOUR(StrohRanchRecreationData[[#This Row],[TimeIn]]),0,0)</f>
        <v>0.5</v>
      </c>
      <c r="H238" s="8">
        <f>StrohRanchRecreationData[[#This Row],[Date]]+StrohRanchRecreationData[[#This Row],[TimeInBucket]]</f>
        <v>45091.5</v>
      </c>
      <c r="I238" s="8" t="str">
        <f>_xlfn.XLOOKUP(StrohRanchRecreationData[[#This Row],[TimeInBucket]],TimeOfDay[TimeBuckets],TimeOfDay[TimeOfDayBuckets])</f>
        <v>Noon</v>
      </c>
      <c r="J238" s="2">
        <v>1</v>
      </c>
      <c r="K238" s="2">
        <v>0</v>
      </c>
      <c r="L238" s="7">
        <v>0.53116905823377203</v>
      </c>
      <c r="M238" s="7">
        <f>TIME(HOUR(StrohRanchRecreationData[[#This Row],[TimeOut]]),0,0)</f>
        <v>0.5</v>
      </c>
      <c r="N238" s="6">
        <f>ROUND(StrohRanchRecreationData[[#This Row],[TimeElapsed]],6)</f>
        <v>2.9239000000000001E-2</v>
      </c>
      <c r="O238" s="3">
        <f>StrohRanchRecreationData[[#This Row],[TimeOut]]-StrohRanchRecreationData[[#This Row],[TimeIn]]</f>
        <v>2.9238864017910426E-2</v>
      </c>
      <c r="P238" t="str">
        <f>IF(StrohRanchRecreationData[[#This Row],[Facility]]=Facilities!$A$2,SUM(StrohRanchRecreationData[[#This Row],[Members]:[Guests]]),"")</f>
        <v/>
      </c>
      <c r="Q238" t="str">
        <f>IF(StrohRanchRecreationData[[#This Row],[Facility]]=Facilities!$A$3,SUM(StrohRanchRecreationData[[#This Row],[Members]:[Guests]]),"")</f>
        <v/>
      </c>
      <c r="R238" t="str">
        <f>IF(StrohRanchRecreationData[[#This Row],[Facility]]=Facilities!$A$4,SUM(StrohRanchRecreationData[[#This Row],[Members]:[Guests]]),"")</f>
        <v/>
      </c>
      <c r="S238" t="str">
        <f>IF(StrohRanchRecreationData[[#This Row],[Facility]]=Facilities!$A$5,SUM(StrohRanchRecreationData[[#This Row],[Members]:[Guests]]),"")</f>
        <v/>
      </c>
      <c r="T238">
        <f>IF(StrohRanchRecreationData[[#This Row],[Facility]]=Facilities!$A$6,SUM(StrohRanchRecreationData[[#This Row],[Members]:[Guests]]),"")</f>
        <v>1</v>
      </c>
      <c r="U238" t="str">
        <f>IF(StrohRanchRecreationData[[#This Row],[Facility]]=Facilities!$A$7,SUM(StrohRanchRecreationData[[#This Row],[Members]:[Guests]]),"")</f>
        <v/>
      </c>
    </row>
    <row r="239" spans="1:21" x14ac:dyDescent="0.25">
      <c r="A239">
        <v>233</v>
      </c>
      <c r="B239" s="1">
        <v>45091</v>
      </c>
      <c r="C239" t="s">
        <v>63</v>
      </c>
      <c r="D239" t="s">
        <v>64</v>
      </c>
      <c r="E239" t="s">
        <v>57</v>
      </c>
      <c r="F239" s="7">
        <v>0.43655140832064426</v>
      </c>
      <c r="G239" s="7">
        <f>TIME(HOUR(StrohRanchRecreationData[[#This Row],[TimeIn]]),0,0)</f>
        <v>0.41666666666666669</v>
      </c>
      <c r="H239" s="8">
        <f>StrohRanchRecreationData[[#This Row],[Date]]+StrohRanchRecreationData[[#This Row],[TimeInBucket]]</f>
        <v>45091.416666666664</v>
      </c>
      <c r="I239" s="8" t="str">
        <f>_xlfn.XLOOKUP(StrohRanchRecreationData[[#This Row],[TimeInBucket]],TimeOfDay[TimeBuckets],TimeOfDay[TimeOfDayBuckets])</f>
        <v>Morning</v>
      </c>
      <c r="J239" s="2">
        <v>2</v>
      </c>
      <c r="K239" s="2">
        <v>2</v>
      </c>
      <c r="L239" s="7">
        <v>0.51691891271565349</v>
      </c>
      <c r="M239" s="7">
        <f>TIME(HOUR(StrohRanchRecreationData[[#This Row],[TimeOut]]),0,0)</f>
        <v>0.5</v>
      </c>
      <c r="N239" s="6">
        <f>ROUND(StrohRanchRecreationData[[#This Row],[TimeElapsed]],6)</f>
        <v>8.0367999999999995E-2</v>
      </c>
      <c r="O239" s="3">
        <f>StrohRanchRecreationData[[#This Row],[TimeOut]]-StrohRanchRecreationData[[#This Row],[TimeIn]]</f>
        <v>8.0367504395009226E-2</v>
      </c>
      <c r="P239">
        <f>IF(StrohRanchRecreationData[[#This Row],[Facility]]=Facilities!$A$2,SUM(StrohRanchRecreationData[[#This Row],[Members]:[Guests]]),"")</f>
        <v>4</v>
      </c>
      <c r="Q239" t="str">
        <f>IF(StrohRanchRecreationData[[#This Row],[Facility]]=Facilities!$A$3,SUM(StrohRanchRecreationData[[#This Row],[Members]:[Guests]]),"")</f>
        <v/>
      </c>
      <c r="R239" t="str">
        <f>IF(StrohRanchRecreationData[[#This Row],[Facility]]=Facilities!$A$4,SUM(StrohRanchRecreationData[[#This Row],[Members]:[Guests]]),"")</f>
        <v/>
      </c>
      <c r="S239" t="str">
        <f>IF(StrohRanchRecreationData[[#This Row],[Facility]]=Facilities!$A$5,SUM(StrohRanchRecreationData[[#This Row],[Members]:[Guests]]),"")</f>
        <v/>
      </c>
      <c r="T239" t="str">
        <f>IF(StrohRanchRecreationData[[#This Row],[Facility]]=Facilities!$A$6,SUM(StrohRanchRecreationData[[#This Row],[Members]:[Guests]]),"")</f>
        <v/>
      </c>
      <c r="U239" t="str">
        <f>IF(StrohRanchRecreationData[[#This Row],[Facility]]=Facilities!$A$7,SUM(StrohRanchRecreationData[[#This Row],[Members]:[Guests]]),"")</f>
        <v/>
      </c>
    </row>
    <row r="240" spans="1:21" x14ac:dyDescent="0.25">
      <c r="A240">
        <v>234</v>
      </c>
      <c r="B240" s="1">
        <v>45091</v>
      </c>
      <c r="C240" t="s">
        <v>63</v>
      </c>
      <c r="D240" t="s">
        <v>64</v>
      </c>
      <c r="E240" t="s">
        <v>62</v>
      </c>
      <c r="F240" s="7">
        <v>0.5</v>
      </c>
      <c r="G240" s="7">
        <f>TIME(HOUR(StrohRanchRecreationData[[#This Row],[TimeIn]]),0,0)</f>
        <v>0.5</v>
      </c>
      <c r="H240" s="8">
        <f>StrohRanchRecreationData[[#This Row],[Date]]+StrohRanchRecreationData[[#This Row],[TimeInBucket]]</f>
        <v>45091.5</v>
      </c>
      <c r="I240" s="8" t="str">
        <f>_xlfn.XLOOKUP(StrohRanchRecreationData[[#This Row],[TimeInBucket]],TimeOfDay[TimeBuckets],TimeOfDay[TimeOfDayBuckets])</f>
        <v>Noon</v>
      </c>
      <c r="J240" s="2">
        <v>3</v>
      </c>
      <c r="K240" s="2">
        <v>1</v>
      </c>
      <c r="L240" s="7">
        <v>0.52083333333333337</v>
      </c>
      <c r="M240" s="7">
        <f>TIME(HOUR(StrohRanchRecreationData[[#This Row],[TimeOut]]),0,0)</f>
        <v>0.5</v>
      </c>
      <c r="N240" s="6">
        <f>ROUND(StrohRanchRecreationData[[#This Row],[TimeElapsed]],6)</f>
        <v>2.0833000000000001E-2</v>
      </c>
      <c r="O240" s="3">
        <f>StrohRanchRecreationData[[#This Row],[TimeOut]]-StrohRanchRecreationData[[#This Row],[TimeIn]]</f>
        <v>2.083333333333337E-2</v>
      </c>
      <c r="P240" t="str">
        <f>IF(StrohRanchRecreationData[[#This Row],[Facility]]=Facilities!$A$2,SUM(StrohRanchRecreationData[[#This Row],[Members]:[Guests]]),"")</f>
        <v/>
      </c>
      <c r="Q240" t="str">
        <f>IF(StrohRanchRecreationData[[#This Row],[Facility]]=Facilities!$A$3,SUM(StrohRanchRecreationData[[#This Row],[Members]:[Guests]]),"")</f>
        <v/>
      </c>
      <c r="R240" t="str">
        <f>IF(StrohRanchRecreationData[[#This Row],[Facility]]=Facilities!$A$4,SUM(StrohRanchRecreationData[[#This Row],[Members]:[Guests]]),"")</f>
        <v/>
      </c>
      <c r="S240" t="str">
        <f>IF(StrohRanchRecreationData[[#This Row],[Facility]]=Facilities!$A$5,SUM(StrohRanchRecreationData[[#This Row],[Members]:[Guests]]),"")</f>
        <v/>
      </c>
      <c r="T240" t="str">
        <f>IF(StrohRanchRecreationData[[#This Row],[Facility]]=Facilities!$A$6,SUM(StrohRanchRecreationData[[#This Row],[Members]:[Guests]]),"")</f>
        <v/>
      </c>
      <c r="U240">
        <f>IF(StrohRanchRecreationData[[#This Row],[Facility]]=Facilities!$A$7,SUM(StrohRanchRecreationData[[#This Row],[Members]:[Guests]]),"")</f>
        <v>4</v>
      </c>
    </row>
    <row r="241" spans="1:21" x14ac:dyDescent="0.25">
      <c r="A241">
        <v>235</v>
      </c>
      <c r="B241" s="1">
        <v>45091</v>
      </c>
      <c r="C241" t="s">
        <v>63</v>
      </c>
      <c r="D241" t="s">
        <v>64</v>
      </c>
      <c r="E241" t="s">
        <v>60</v>
      </c>
      <c r="F241" s="7">
        <v>0.38781163169355204</v>
      </c>
      <c r="G241" s="7">
        <f>TIME(HOUR(StrohRanchRecreationData[[#This Row],[TimeIn]]),0,0)</f>
        <v>0.375</v>
      </c>
      <c r="H241" s="8">
        <f>StrohRanchRecreationData[[#This Row],[Date]]+StrohRanchRecreationData[[#This Row],[TimeInBucket]]</f>
        <v>45091.375</v>
      </c>
      <c r="I241" s="8" t="str">
        <f>_xlfn.XLOOKUP(StrohRanchRecreationData[[#This Row],[TimeInBucket]],TimeOfDay[TimeBuckets],TimeOfDay[TimeOfDayBuckets])</f>
        <v>Morning</v>
      </c>
      <c r="J241" s="2">
        <v>2</v>
      </c>
      <c r="K241" s="2">
        <v>1</v>
      </c>
      <c r="L241" s="7">
        <v>0.45738157644475386</v>
      </c>
      <c r="M241" s="7">
        <f>TIME(HOUR(StrohRanchRecreationData[[#This Row],[TimeOut]]),0,0)</f>
        <v>0.41666666666666669</v>
      </c>
      <c r="N241" s="6">
        <f>ROUND(StrohRanchRecreationData[[#This Row],[TimeElapsed]],6)</f>
        <v>6.9570000000000007E-2</v>
      </c>
      <c r="O241" s="3">
        <f>StrohRanchRecreationData[[#This Row],[TimeOut]]-StrohRanchRecreationData[[#This Row],[TimeIn]]</f>
        <v>6.9569944751201818E-2</v>
      </c>
      <c r="P241" t="str">
        <f>IF(StrohRanchRecreationData[[#This Row],[Facility]]=Facilities!$A$2,SUM(StrohRanchRecreationData[[#This Row],[Members]:[Guests]]),"")</f>
        <v/>
      </c>
      <c r="Q241" t="str">
        <f>IF(StrohRanchRecreationData[[#This Row],[Facility]]=Facilities!$A$3,SUM(StrohRanchRecreationData[[#This Row],[Members]:[Guests]]),"")</f>
        <v/>
      </c>
      <c r="R241" t="str">
        <f>IF(StrohRanchRecreationData[[#This Row],[Facility]]=Facilities!$A$4,SUM(StrohRanchRecreationData[[#This Row],[Members]:[Guests]]),"")</f>
        <v/>
      </c>
      <c r="S241">
        <f>IF(StrohRanchRecreationData[[#This Row],[Facility]]=Facilities!$A$5,SUM(StrohRanchRecreationData[[#This Row],[Members]:[Guests]]),"")</f>
        <v>3</v>
      </c>
      <c r="T241" t="str">
        <f>IF(StrohRanchRecreationData[[#This Row],[Facility]]=Facilities!$A$6,SUM(StrohRanchRecreationData[[#This Row],[Members]:[Guests]]),"")</f>
        <v/>
      </c>
      <c r="U241" t="str">
        <f>IF(StrohRanchRecreationData[[#This Row],[Facility]]=Facilities!$A$7,SUM(StrohRanchRecreationData[[#This Row],[Members]:[Guests]]),"")</f>
        <v/>
      </c>
    </row>
    <row r="242" spans="1:21" x14ac:dyDescent="0.25">
      <c r="A242">
        <v>236</v>
      </c>
      <c r="B242" s="1">
        <v>45091</v>
      </c>
      <c r="C242" t="s">
        <v>63</v>
      </c>
      <c r="D242" t="s">
        <v>64</v>
      </c>
      <c r="E242" t="s">
        <v>58</v>
      </c>
      <c r="F242" s="7">
        <v>0.44862494786774032</v>
      </c>
      <c r="G242" s="7">
        <f>TIME(HOUR(StrohRanchRecreationData[[#This Row],[TimeIn]]),0,0)</f>
        <v>0.41666666666666669</v>
      </c>
      <c r="H242" s="8">
        <f>StrohRanchRecreationData[[#This Row],[Date]]+StrohRanchRecreationData[[#This Row],[TimeInBucket]]</f>
        <v>45091.416666666664</v>
      </c>
      <c r="I242" s="8" t="str">
        <f>_xlfn.XLOOKUP(StrohRanchRecreationData[[#This Row],[TimeInBucket]],TimeOfDay[TimeBuckets],TimeOfDay[TimeOfDayBuckets])</f>
        <v>Morning</v>
      </c>
      <c r="J242" s="2">
        <v>4</v>
      </c>
      <c r="K242" s="2">
        <v>2</v>
      </c>
      <c r="L242" s="7">
        <v>0.47633337113537016</v>
      </c>
      <c r="M242" s="7">
        <f>TIME(HOUR(StrohRanchRecreationData[[#This Row],[TimeOut]]),0,0)</f>
        <v>0.45833333333333331</v>
      </c>
      <c r="N242" s="6">
        <f>ROUND(StrohRanchRecreationData[[#This Row],[TimeElapsed]],6)</f>
        <v>2.7708E-2</v>
      </c>
      <c r="O242" s="3">
        <f>StrohRanchRecreationData[[#This Row],[TimeOut]]-StrohRanchRecreationData[[#This Row],[TimeIn]]</f>
        <v>2.7708423267629845E-2</v>
      </c>
      <c r="P242" t="str">
        <f>IF(StrohRanchRecreationData[[#This Row],[Facility]]=Facilities!$A$2,SUM(StrohRanchRecreationData[[#This Row],[Members]:[Guests]]),"")</f>
        <v/>
      </c>
      <c r="Q242">
        <f>IF(StrohRanchRecreationData[[#This Row],[Facility]]=Facilities!$A$3,SUM(StrohRanchRecreationData[[#This Row],[Members]:[Guests]]),"")</f>
        <v>6</v>
      </c>
      <c r="R242" t="str">
        <f>IF(StrohRanchRecreationData[[#This Row],[Facility]]=Facilities!$A$4,SUM(StrohRanchRecreationData[[#This Row],[Members]:[Guests]]),"")</f>
        <v/>
      </c>
      <c r="S242" t="str">
        <f>IF(StrohRanchRecreationData[[#This Row],[Facility]]=Facilities!$A$5,SUM(StrohRanchRecreationData[[#This Row],[Members]:[Guests]]),"")</f>
        <v/>
      </c>
      <c r="T242" t="str">
        <f>IF(StrohRanchRecreationData[[#This Row],[Facility]]=Facilities!$A$6,SUM(StrohRanchRecreationData[[#This Row],[Members]:[Guests]]),"")</f>
        <v/>
      </c>
      <c r="U242" t="str">
        <f>IF(StrohRanchRecreationData[[#This Row],[Facility]]=Facilities!$A$7,SUM(StrohRanchRecreationData[[#This Row],[Members]:[Guests]]),"")</f>
        <v/>
      </c>
    </row>
    <row r="243" spans="1:21" x14ac:dyDescent="0.25">
      <c r="A243">
        <v>237</v>
      </c>
      <c r="B243" s="1">
        <v>45091</v>
      </c>
      <c r="C243" t="s">
        <v>63</v>
      </c>
      <c r="D243" t="s">
        <v>64</v>
      </c>
      <c r="E243" t="s">
        <v>60</v>
      </c>
      <c r="F243" s="7">
        <v>0.46896554536334628</v>
      </c>
      <c r="G243" s="7">
        <f>TIME(HOUR(StrohRanchRecreationData[[#This Row],[TimeIn]]),0,0)</f>
        <v>0.45833333333333331</v>
      </c>
      <c r="H243" s="8">
        <f>StrohRanchRecreationData[[#This Row],[Date]]+StrohRanchRecreationData[[#This Row],[TimeInBucket]]</f>
        <v>45091.458333333336</v>
      </c>
      <c r="I243" s="8" t="str">
        <f>_xlfn.XLOOKUP(StrohRanchRecreationData[[#This Row],[TimeInBucket]],TimeOfDay[TimeBuckets],TimeOfDay[TimeOfDayBuckets])</f>
        <v>Noon</v>
      </c>
      <c r="J243" s="2">
        <v>3</v>
      </c>
      <c r="K243" s="2">
        <v>3</v>
      </c>
      <c r="L243" s="7">
        <v>0.53269087466695297</v>
      </c>
      <c r="M243" s="7">
        <f>TIME(HOUR(StrohRanchRecreationData[[#This Row],[TimeOut]]),0,0)</f>
        <v>0.5</v>
      </c>
      <c r="N243" s="6">
        <f>ROUND(StrohRanchRecreationData[[#This Row],[TimeElapsed]],6)</f>
        <v>6.3725000000000004E-2</v>
      </c>
      <c r="O243" s="3">
        <f>StrohRanchRecreationData[[#This Row],[TimeOut]]-StrohRanchRecreationData[[#This Row],[TimeIn]]</f>
        <v>6.3725329303606693E-2</v>
      </c>
      <c r="P243" t="str">
        <f>IF(StrohRanchRecreationData[[#This Row],[Facility]]=Facilities!$A$2,SUM(StrohRanchRecreationData[[#This Row],[Members]:[Guests]]),"")</f>
        <v/>
      </c>
      <c r="Q243" t="str">
        <f>IF(StrohRanchRecreationData[[#This Row],[Facility]]=Facilities!$A$3,SUM(StrohRanchRecreationData[[#This Row],[Members]:[Guests]]),"")</f>
        <v/>
      </c>
      <c r="R243" t="str">
        <f>IF(StrohRanchRecreationData[[#This Row],[Facility]]=Facilities!$A$4,SUM(StrohRanchRecreationData[[#This Row],[Members]:[Guests]]),"")</f>
        <v/>
      </c>
      <c r="S243">
        <f>IF(StrohRanchRecreationData[[#This Row],[Facility]]=Facilities!$A$5,SUM(StrohRanchRecreationData[[#This Row],[Members]:[Guests]]),"")</f>
        <v>6</v>
      </c>
      <c r="T243" t="str">
        <f>IF(StrohRanchRecreationData[[#This Row],[Facility]]=Facilities!$A$6,SUM(StrohRanchRecreationData[[#This Row],[Members]:[Guests]]),"")</f>
        <v/>
      </c>
      <c r="U243" t="str">
        <f>IF(StrohRanchRecreationData[[#This Row],[Facility]]=Facilities!$A$7,SUM(StrohRanchRecreationData[[#This Row],[Members]:[Guests]]),"")</f>
        <v/>
      </c>
    </row>
    <row r="244" spans="1:21" x14ac:dyDescent="0.25">
      <c r="A244">
        <v>238</v>
      </c>
      <c r="B244" s="1">
        <v>45091</v>
      </c>
      <c r="C244" t="s">
        <v>63</v>
      </c>
      <c r="D244" t="s">
        <v>64</v>
      </c>
      <c r="E244" t="s">
        <v>58</v>
      </c>
      <c r="F244" s="7">
        <v>0.44015909093383832</v>
      </c>
      <c r="G244" s="7">
        <f>TIME(HOUR(StrohRanchRecreationData[[#This Row],[TimeIn]]),0,0)</f>
        <v>0.41666666666666669</v>
      </c>
      <c r="H244" s="8">
        <f>StrohRanchRecreationData[[#This Row],[Date]]+StrohRanchRecreationData[[#This Row],[TimeInBucket]]</f>
        <v>45091.416666666664</v>
      </c>
      <c r="I244" s="8" t="str">
        <f>_xlfn.XLOOKUP(StrohRanchRecreationData[[#This Row],[TimeInBucket]],TimeOfDay[TimeBuckets],TimeOfDay[TimeOfDayBuckets])</f>
        <v>Morning</v>
      </c>
      <c r="J244" s="2">
        <v>1</v>
      </c>
      <c r="K244" s="2">
        <v>3</v>
      </c>
      <c r="L244" s="7">
        <v>0.48233393779866507</v>
      </c>
      <c r="M244" s="7">
        <f>TIME(HOUR(StrohRanchRecreationData[[#This Row],[TimeOut]]),0,0)</f>
        <v>0.45833333333333331</v>
      </c>
      <c r="N244" s="6">
        <f>ROUND(StrohRanchRecreationData[[#This Row],[TimeElapsed]],6)</f>
        <v>4.2174999999999997E-2</v>
      </c>
      <c r="O244" s="3">
        <f>StrohRanchRecreationData[[#This Row],[TimeOut]]-StrohRanchRecreationData[[#This Row],[TimeIn]]</f>
        <v>4.2174846864826754E-2</v>
      </c>
      <c r="P244" t="str">
        <f>IF(StrohRanchRecreationData[[#This Row],[Facility]]=Facilities!$A$2,SUM(StrohRanchRecreationData[[#This Row],[Members]:[Guests]]),"")</f>
        <v/>
      </c>
      <c r="Q244">
        <f>IF(StrohRanchRecreationData[[#This Row],[Facility]]=Facilities!$A$3,SUM(StrohRanchRecreationData[[#This Row],[Members]:[Guests]]),"")</f>
        <v>4</v>
      </c>
      <c r="R244" t="str">
        <f>IF(StrohRanchRecreationData[[#This Row],[Facility]]=Facilities!$A$4,SUM(StrohRanchRecreationData[[#This Row],[Members]:[Guests]]),"")</f>
        <v/>
      </c>
      <c r="S244" t="str">
        <f>IF(StrohRanchRecreationData[[#This Row],[Facility]]=Facilities!$A$5,SUM(StrohRanchRecreationData[[#This Row],[Members]:[Guests]]),"")</f>
        <v/>
      </c>
      <c r="T244" t="str">
        <f>IF(StrohRanchRecreationData[[#This Row],[Facility]]=Facilities!$A$6,SUM(StrohRanchRecreationData[[#This Row],[Members]:[Guests]]),"")</f>
        <v/>
      </c>
      <c r="U244" t="str">
        <f>IF(StrohRanchRecreationData[[#This Row],[Facility]]=Facilities!$A$7,SUM(StrohRanchRecreationData[[#This Row],[Members]:[Guests]]),"")</f>
        <v/>
      </c>
    </row>
    <row r="245" spans="1:21" x14ac:dyDescent="0.25">
      <c r="A245">
        <v>239</v>
      </c>
      <c r="B245" s="1">
        <v>45091</v>
      </c>
      <c r="C245" t="s">
        <v>63</v>
      </c>
      <c r="D245" t="s">
        <v>64</v>
      </c>
      <c r="E245" t="s">
        <v>59</v>
      </c>
      <c r="F245" s="7">
        <v>0.40692118365714153</v>
      </c>
      <c r="G245" s="7">
        <f>TIME(HOUR(StrohRanchRecreationData[[#This Row],[TimeIn]]),0,0)</f>
        <v>0.375</v>
      </c>
      <c r="H245" s="8">
        <f>StrohRanchRecreationData[[#This Row],[Date]]+StrohRanchRecreationData[[#This Row],[TimeInBucket]]</f>
        <v>45091.375</v>
      </c>
      <c r="I245" s="8" t="str">
        <f>_xlfn.XLOOKUP(StrohRanchRecreationData[[#This Row],[TimeInBucket]],TimeOfDay[TimeBuckets],TimeOfDay[TimeOfDayBuckets])</f>
        <v>Morning</v>
      </c>
      <c r="J245" s="2">
        <v>2</v>
      </c>
      <c r="K245" s="2">
        <v>2</v>
      </c>
      <c r="L245" s="7">
        <v>0.47607679920324936</v>
      </c>
      <c r="M245" s="7">
        <f>TIME(HOUR(StrohRanchRecreationData[[#This Row],[TimeOut]]),0,0)</f>
        <v>0.45833333333333331</v>
      </c>
      <c r="N245" s="6">
        <f>ROUND(StrohRanchRecreationData[[#This Row],[TimeElapsed]],6)</f>
        <v>6.9155999999999995E-2</v>
      </c>
      <c r="O245" s="3">
        <f>StrohRanchRecreationData[[#This Row],[TimeOut]]-StrohRanchRecreationData[[#This Row],[TimeIn]]</f>
        <v>6.9155615546107829E-2</v>
      </c>
      <c r="P245" t="str">
        <f>IF(StrohRanchRecreationData[[#This Row],[Facility]]=Facilities!$A$2,SUM(StrohRanchRecreationData[[#This Row],[Members]:[Guests]]),"")</f>
        <v/>
      </c>
      <c r="Q245" t="str">
        <f>IF(StrohRanchRecreationData[[#This Row],[Facility]]=Facilities!$A$3,SUM(StrohRanchRecreationData[[#This Row],[Members]:[Guests]]),"")</f>
        <v/>
      </c>
      <c r="R245">
        <f>IF(StrohRanchRecreationData[[#This Row],[Facility]]=Facilities!$A$4,SUM(StrohRanchRecreationData[[#This Row],[Members]:[Guests]]),"")</f>
        <v>4</v>
      </c>
      <c r="S245" t="str">
        <f>IF(StrohRanchRecreationData[[#This Row],[Facility]]=Facilities!$A$5,SUM(StrohRanchRecreationData[[#This Row],[Members]:[Guests]]),"")</f>
        <v/>
      </c>
      <c r="T245" t="str">
        <f>IF(StrohRanchRecreationData[[#This Row],[Facility]]=Facilities!$A$6,SUM(StrohRanchRecreationData[[#This Row],[Members]:[Guests]]),"")</f>
        <v/>
      </c>
      <c r="U245" t="str">
        <f>IF(StrohRanchRecreationData[[#This Row],[Facility]]=Facilities!$A$7,SUM(StrohRanchRecreationData[[#This Row],[Members]:[Guests]]),"")</f>
        <v/>
      </c>
    </row>
    <row r="246" spans="1:21" x14ac:dyDescent="0.25">
      <c r="A246">
        <v>240</v>
      </c>
      <c r="B246" s="1">
        <v>45091</v>
      </c>
      <c r="C246" t="s">
        <v>63</v>
      </c>
      <c r="D246" t="s">
        <v>64</v>
      </c>
      <c r="E246" t="s">
        <v>58</v>
      </c>
      <c r="F246" s="7">
        <v>0.39507611894416483</v>
      </c>
      <c r="G246" s="7">
        <f>TIME(HOUR(StrohRanchRecreationData[[#This Row],[TimeIn]]),0,0)</f>
        <v>0.375</v>
      </c>
      <c r="H246" s="8">
        <f>StrohRanchRecreationData[[#This Row],[Date]]+StrohRanchRecreationData[[#This Row],[TimeInBucket]]</f>
        <v>45091.375</v>
      </c>
      <c r="I246" s="8" t="str">
        <f>_xlfn.XLOOKUP(StrohRanchRecreationData[[#This Row],[TimeInBucket]],TimeOfDay[TimeBuckets],TimeOfDay[TimeOfDayBuckets])</f>
        <v>Morning</v>
      </c>
      <c r="J246" s="2">
        <v>1</v>
      </c>
      <c r="K246" s="2">
        <v>3</v>
      </c>
      <c r="L246" s="7">
        <v>0.40064059758936477</v>
      </c>
      <c r="M246" s="7">
        <f>TIME(HOUR(StrohRanchRecreationData[[#This Row],[TimeOut]]),0,0)</f>
        <v>0.375</v>
      </c>
      <c r="N246" s="6">
        <f>ROUND(StrohRanchRecreationData[[#This Row],[TimeElapsed]],6)</f>
        <v>5.5640000000000004E-3</v>
      </c>
      <c r="O246" s="3">
        <f>StrohRanchRecreationData[[#This Row],[TimeOut]]-StrohRanchRecreationData[[#This Row],[TimeIn]]</f>
        <v>5.5644786451999328E-3</v>
      </c>
      <c r="P246" t="str">
        <f>IF(StrohRanchRecreationData[[#This Row],[Facility]]=Facilities!$A$2,SUM(StrohRanchRecreationData[[#This Row],[Members]:[Guests]]),"")</f>
        <v/>
      </c>
      <c r="Q246">
        <f>IF(StrohRanchRecreationData[[#This Row],[Facility]]=Facilities!$A$3,SUM(StrohRanchRecreationData[[#This Row],[Members]:[Guests]]),"")</f>
        <v>4</v>
      </c>
      <c r="R246" t="str">
        <f>IF(StrohRanchRecreationData[[#This Row],[Facility]]=Facilities!$A$4,SUM(StrohRanchRecreationData[[#This Row],[Members]:[Guests]]),"")</f>
        <v/>
      </c>
      <c r="S246" t="str">
        <f>IF(StrohRanchRecreationData[[#This Row],[Facility]]=Facilities!$A$5,SUM(StrohRanchRecreationData[[#This Row],[Members]:[Guests]]),"")</f>
        <v/>
      </c>
      <c r="T246" t="str">
        <f>IF(StrohRanchRecreationData[[#This Row],[Facility]]=Facilities!$A$6,SUM(StrohRanchRecreationData[[#This Row],[Members]:[Guests]]),"")</f>
        <v/>
      </c>
      <c r="U246" t="str">
        <f>IF(StrohRanchRecreationData[[#This Row],[Facility]]=Facilities!$A$7,SUM(StrohRanchRecreationData[[#This Row],[Members]:[Guests]]),"")</f>
        <v/>
      </c>
    </row>
    <row r="247" spans="1:21" x14ac:dyDescent="0.25">
      <c r="A247">
        <v>241</v>
      </c>
      <c r="B247" s="1">
        <v>45091</v>
      </c>
      <c r="C247" t="s">
        <v>63</v>
      </c>
      <c r="D247" t="s">
        <v>64</v>
      </c>
      <c r="E247" t="s">
        <v>60</v>
      </c>
      <c r="F247" s="7">
        <v>0.61704467923629636</v>
      </c>
      <c r="G247" s="7">
        <f>TIME(HOUR(StrohRanchRecreationData[[#This Row],[TimeIn]]),0,0)</f>
        <v>0.58333333333333337</v>
      </c>
      <c r="H247" s="8">
        <f>StrohRanchRecreationData[[#This Row],[Date]]+StrohRanchRecreationData[[#This Row],[TimeInBucket]]</f>
        <v>45091.583333333336</v>
      </c>
      <c r="I247" s="8" t="str">
        <f>_xlfn.XLOOKUP(StrohRanchRecreationData[[#This Row],[TimeInBucket]],TimeOfDay[TimeBuckets],TimeOfDay[TimeOfDayBuckets])</f>
        <v>Afternoon</v>
      </c>
      <c r="J247" s="2">
        <v>1</v>
      </c>
      <c r="K247" s="2">
        <v>1</v>
      </c>
      <c r="L247" s="7">
        <v>0.68701335359357341</v>
      </c>
      <c r="M247" s="7">
        <f>TIME(HOUR(StrohRanchRecreationData[[#This Row],[TimeOut]]),0,0)</f>
        <v>0.66666666666666663</v>
      </c>
      <c r="N247" s="6">
        <f>ROUND(StrohRanchRecreationData[[#This Row],[TimeElapsed]],6)</f>
        <v>6.9969000000000003E-2</v>
      </c>
      <c r="O247" s="3">
        <f>StrohRanchRecreationData[[#This Row],[TimeOut]]-StrohRanchRecreationData[[#This Row],[TimeIn]]</f>
        <v>6.996867435727705E-2</v>
      </c>
      <c r="P247" t="str">
        <f>IF(StrohRanchRecreationData[[#This Row],[Facility]]=Facilities!$A$2,SUM(StrohRanchRecreationData[[#This Row],[Members]:[Guests]]),"")</f>
        <v/>
      </c>
      <c r="Q247" t="str">
        <f>IF(StrohRanchRecreationData[[#This Row],[Facility]]=Facilities!$A$3,SUM(StrohRanchRecreationData[[#This Row],[Members]:[Guests]]),"")</f>
        <v/>
      </c>
      <c r="R247" t="str">
        <f>IF(StrohRanchRecreationData[[#This Row],[Facility]]=Facilities!$A$4,SUM(StrohRanchRecreationData[[#This Row],[Members]:[Guests]]),"")</f>
        <v/>
      </c>
      <c r="S247">
        <f>IF(StrohRanchRecreationData[[#This Row],[Facility]]=Facilities!$A$5,SUM(StrohRanchRecreationData[[#This Row],[Members]:[Guests]]),"")</f>
        <v>2</v>
      </c>
      <c r="T247" t="str">
        <f>IF(StrohRanchRecreationData[[#This Row],[Facility]]=Facilities!$A$6,SUM(StrohRanchRecreationData[[#This Row],[Members]:[Guests]]),"")</f>
        <v/>
      </c>
      <c r="U247" t="str">
        <f>IF(StrohRanchRecreationData[[#This Row],[Facility]]=Facilities!$A$7,SUM(StrohRanchRecreationData[[#This Row],[Members]:[Guests]]),"")</f>
        <v/>
      </c>
    </row>
    <row r="248" spans="1:21" x14ac:dyDescent="0.25">
      <c r="A248">
        <v>242</v>
      </c>
      <c r="B248" s="1">
        <v>45091</v>
      </c>
      <c r="C248" t="s">
        <v>63</v>
      </c>
      <c r="D248" t="s">
        <v>64</v>
      </c>
      <c r="E248" t="s">
        <v>62</v>
      </c>
      <c r="F248" s="7">
        <v>0.5</v>
      </c>
      <c r="G248" s="7">
        <f>TIME(HOUR(StrohRanchRecreationData[[#This Row],[TimeIn]]),0,0)</f>
        <v>0.5</v>
      </c>
      <c r="H248" s="8">
        <f>StrohRanchRecreationData[[#This Row],[Date]]+StrohRanchRecreationData[[#This Row],[TimeInBucket]]</f>
        <v>45091.5</v>
      </c>
      <c r="I248" s="8" t="str">
        <f>_xlfn.XLOOKUP(StrohRanchRecreationData[[#This Row],[TimeInBucket]],TimeOfDay[TimeBuckets],TimeOfDay[TimeOfDayBuckets])</f>
        <v>Noon</v>
      </c>
      <c r="J248" s="2">
        <v>1</v>
      </c>
      <c r="K248" s="2">
        <v>3</v>
      </c>
      <c r="L248" s="7">
        <v>0.52083333333333337</v>
      </c>
      <c r="M248" s="7">
        <f>TIME(HOUR(StrohRanchRecreationData[[#This Row],[TimeOut]]),0,0)</f>
        <v>0.5</v>
      </c>
      <c r="N248" s="6">
        <f>ROUND(StrohRanchRecreationData[[#This Row],[TimeElapsed]],6)</f>
        <v>2.0833000000000001E-2</v>
      </c>
      <c r="O248" s="3">
        <f>StrohRanchRecreationData[[#This Row],[TimeOut]]-StrohRanchRecreationData[[#This Row],[TimeIn]]</f>
        <v>2.083333333333337E-2</v>
      </c>
      <c r="P248" t="str">
        <f>IF(StrohRanchRecreationData[[#This Row],[Facility]]=Facilities!$A$2,SUM(StrohRanchRecreationData[[#This Row],[Members]:[Guests]]),"")</f>
        <v/>
      </c>
      <c r="Q248" t="str">
        <f>IF(StrohRanchRecreationData[[#This Row],[Facility]]=Facilities!$A$3,SUM(StrohRanchRecreationData[[#This Row],[Members]:[Guests]]),"")</f>
        <v/>
      </c>
      <c r="R248" t="str">
        <f>IF(StrohRanchRecreationData[[#This Row],[Facility]]=Facilities!$A$4,SUM(StrohRanchRecreationData[[#This Row],[Members]:[Guests]]),"")</f>
        <v/>
      </c>
      <c r="S248" t="str">
        <f>IF(StrohRanchRecreationData[[#This Row],[Facility]]=Facilities!$A$5,SUM(StrohRanchRecreationData[[#This Row],[Members]:[Guests]]),"")</f>
        <v/>
      </c>
      <c r="T248" t="str">
        <f>IF(StrohRanchRecreationData[[#This Row],[Facility]]=Facilities!$A$6,SUM(StrohRanchRecreationData[[#This Row],[Members]:[Guests]]),"")</f>
        <v/>
      </c>
      <c r="U248">
        <f>IF(StrohRanchRecreationData[[#This Row],[Facility]]=Facilities!$A$7,SUM(StrohRanchRecreationData[[#This Row],[Members]:[Guests]]),"")</f>
        <v>4</v>
      </c>
    </row>
    <row r="249" spans="1:21" x14ac:dyDescent="0.25">
      <c r="A249">
        <v>243</v>
      </c>
      <c r="B249" s="1">
        <v>45091</v>
      </c>
      <c r="C249" t="s">
        <v>63</v>
      </c>
      <c r="D249" t="s">
        <v>64</v>
      </c>
      <c r="E249" t="s">
        <v>60</v>
      </c>
      <c r="F249" s="7">
        <v>0.43783937150944641</v>
      </c>
      <c r="G249" s="7">
        <f>TIME(HOUR(StrohRanchRecreationData[[#This Row],[TimeIn]]),0,0)</f>
        <v>0.41666666666666669</v>
      </c>
      <c r="H249" s="8">
        <f>StrohRanchRecreationData[[#This Row],[Date]]+StrohRanchRecreationData[[#This Row],[TimeInBucket]]</f>
        <v>45091.416666666664</v>
      </c>
      <c r="I249" s="8" t="str">
        <f>_xlfn.XLOOKUP(StrohRanchRecreationData[[#This Row],[TimeInBucket]],TimeOfDay[TimeBuckets],TimeOfDay[TimeOfDayBuckets])</f>
        <v>Morning</v>
      </c>
      <c r="J249" s="2">
        <v>4</v>
      </c>
      <c r="K249" s="2">
        <v>2</v>
      </c>
      <c r="L249" s="7">
        <v>0.48552184893491956</v>
      </c>
      <c r="M249" s="7">
        <f>TIME(HOUR(StrohRanchRecreationData[[#This Row],[TimeOut]]),0,0)</f>
        <v>0.45833333333333331</v>
      </c>
      <c r="N249" s="6">
        <f>ROUND(StrohRanchRecreationData[[#This Row],[TimeElapsed]],6)</f>
        <v>4.7682000000000002E-2</v>
      </c>
      <c r="O249" s="3">
        <f>StrohRanchRecreationData[[#This Row],[TimeOut]]-StrohRanchRecreationData[[#This Row],[TimeIn]]</f>
        <v>4.7682477425473158E-2</v>
      </c>
      <c r="P249" t="str">
        <f>IF(StrohRanchRecreationData[[#This Row],[Facility]]=Facilities!$A$2,SUM(StrohRanchRecreationData[[#This Row],[Members]:[Guests]]),"")</f>
        <v/>
      </c>
      <c r="Q249" t="str">
        <f>IF(StrohRanchRecreationData[[#This Row],[Facility]]=Facilities!$A$3,SUM(StrohRanchRecreationData[[#This Row],[Members]:[Guests]]),"")</f>
        <v/>
      </c>
      <c r="R249" t="str">
        <f>IF(StrohRanchRecreationData[[#This Row],[Facility]]=Facilities!$A$4,SUM(StrohRanchRecreationData[[#This Row],[Members]:[Guests]]),"")</f>
        <v/>
      </c>
      <c r="S249">
        <f>IF(StrohRanchRecreationData[[#This Row],[Facility]]=Facilities!$A$5,SUM(StrohRanchRecreationData[[#This Row],[Members]:[Guests]]),"")</f>
        <v>6</v>
      </c>
      <c r="T249" t="str">
        <f>IF(StrohRanchRecreationData[[#This Row],[Facility]]=Facilities!$A$6,SUM(StrohRanchRecreationData[[#This Row],[Members]:[Guests]]),"")</f>
        <v/>
      </c>
      <c r="U249" t="str">
        <f>IF(StrohRanchRecreationData[[#This Row],[Facility]]=Facilities!$A$7,SUM(StrohRanchRecreationData[[#This Row],[Members]:[Guests]]),"")</f>
        <v/>
      </c>
    </row>
    <row r="250" spans="1:21" x14ac:dyDescent="0.25">
      <c r="A250">
        <v>244</v>
      </c>
      <c r="B250" s="1">
        <v>45092</v>
      </c>
      <c r="C250" t="s">
        <v>63</v>
      </c>
      <c r="D250" t="s">
        <v>64</v>
      </c>
      <c r="E250" t="s">
        <v>57</v>
      </c>
      <c r="F250" s="7">
        <v>0.45490846770017085</v>
      </c>
      <c r="G250" s="7">
        <f>TIME(HOUR(StrohRanchRecreationData[[#This Row],[TimeIn]]),0,0)</f>
        <v>0.41666666666666669</v>
      </c>
      <c r="H250" s="8">
        <f>StrohRanchRecreationData[[#This Row],[Date]]+StrohRanchRecreationData[[#This Row],[TimeInBucket]]</f>
        <v>45092.416666666664</v>
      </c>
      <c r="I250" s="8" t="str">
        <f>_xlfn.XLOOKUP(StrohRanchRecreationData[[#This Row],[TimeInBucket]],TimeOfDay[TimeBuckets],TimeOfDay[TimeOfDayBuckets])</f>
        <v>Morning</v>
      </c>
      <c r="J250" s="2">
        <v>2</v>
      </c>
      <c r="K250" s="2">
        <v>3</v>
      </c>
      <c r="L250" s="7">
        <v>0.49037708961584608</v>
      </c>
      <c r="M250" s="7">
        <f>TIME(HOUR(StrohRanchRecreationData[[#This Row],[TimeOut]]),0,0)</f>
        <v>0.45833333333333331</v>
      </c>
      <c r="N250" s="6">
        <f>ROUND(StrohRanchRecreationData[[#This Row],[TimeElapsed]],6)</f>
        <v>3.5469000000000001E-2</v>
      </c>
      <c r="O250" s="3">
        <f>StrohRanchRecreationData[[#This Row],[TimeOut]]-StrohRanchRecreationData[[#This Row],[TimeIn]]</f>
        <v>3.5468621915675236E-2</v>
      </c>
      <c r="P250">
        <f>IF(StrohRanchRecreationData[[#This Row],[Facility]]=Facilities!$A$2,SUM(StrohRanchRecreationData[[#This Row],[Members]:[Guests]]),"")</f>
        <v>5</v>
      </c>
      <c r="Q250" t="str">
        <f>IF(StrohRanchRecreationData[[#This Row],[Facility]]=Facilities!$A$3,SUM(StrohRanchRecreationData[[#This Row],[Members]:[Guests]]),"")</f>
        <v/>
      </c>
      <c r="R250" t="str">
        <f>IF(StrohRanchRecreationData[[#This Row],[Facility]]=Facilities!$A$4,SUM(StrohRanchRecreationData[[#This Row],[Members]:[Guests]]),"")</f>
        <v/>
      </c>
      <c r="S250" t="str">
        <f>IF(StrohRanchRecreationData[[#This Row],[Facility]]=Facilities!$A$5,SUM(StrohRanchRecreationData[[#This Row],[Members]:[Guests]]),"")</f>
        <v/>
      </c>
      <c r="T250" t="str">
        <f>IF(StrohRanchRecreationData[[#This Row],[Facility]]=Facilities!$A$6,SUM(StrohRanchRecreationData[[#This Row],[Members]:[Guests]]),"")</f>
        <v/>
      </c>
      <c r="U250" t="str">
        <f>IF(StrohRanchRecreationData[[#This Row],[Facility]]=Facilities!$A$7,SUM(StrohRanchRecreationData[[#This Row],[Members]:[Guests]]),"")</f>
        <v/>
      </c>
    </row>
    <row r="251" spans="1:21" x14ac:dyDescent="0.25">
      <c r="A251">
        <v>245</v>
      </c>
      <c r="B251" s="1">
        <v>45092</v>
      </c>
      <c r="C251" t="s">
        <v>63</v>
      </c>
      <c r="D251" t="s">
        <v>64</v>
      </c>
      <c r="E251" t="s">
        <v>60</v>
      </c>
      <c r="F251" s="7">
        <v>0.56685529808974366</v>
      </c>
      <c r="G251" s="7">
        <f>TIME(HOUR(StrohRanchRecreationData[[#This Row],[TimeIn]]),0,0)</f>
        <v>0.54166666666666663</v>
      </c>
      <c r="H251" s="8">
        <f>StrohRanchRecreationData[[#This Row],[Date]]+StrohRanchRecreationData[[#This Row],[TimeInBucket]]</f>
        <v>45092.541666666664</v>
      </c>
      <c r="I251" s="8" t="str">
        <f>_xlfn.XLOOKUP(StrohRanchRecreationData[[#This Row],[TimeInBucket]],TimeOfDay[TimeBuckets],TimeOfDay[TimeOfDayBuckets])</f>
        <v>Noon</v>
      </c>
      <c r="J251" s="2">
        <v>2</v>
      </c>
      <c r="K251" s="2">
        <v>3</v>
      </c>
      <c r="L251" s="7">
        <v>0.62521226884669256</v>
      </c>
      <c r="M251" s="7">
        <f>TIME(HOUR(StrohRanchRecreationData[[#This Row],[TimeOut]]),0,0)</f>
        <v>0.625</v>
      </c>
      <c r="N251" s="6">
        <f>ROUND(StrohRanchRecreationData[[#This Row],[TimeElapsed]],6)</f>
        <v>5.8356999999999999E-2</v>
      </c>
      <c r="O251" s="3">
        <f>StrohRanchRecreationData[[#This Row],[TimeOut]]-StrohRanchRecreationData[[#This Row],[TimeIn]]</f>
        <v>5.83569707569489E-2</v>
      </c>
      <c r="P251" t="str">
        <f>IF(StrohRanchRecreationData[[#This Row],[Facility]]=Facilities!$A$2,SUM(StrohRanchRecreationData[[#This Row],[Members]:[Guests]]),"")</f>
        <v/>
      </c>
      <c r="Q251" t="str">
        <f>IF(StrohRanchRecreationData[[#This Row],[Facility]]=Facilities!$A$3,SUM(StrohRanchRecreationData[[#This Row],[Members]:[Guests]]),"")</f>
        <v/>
      </c>
      <c r="R251" t="str">
        <f>IF(StrohRanchRecreationData[[#This Row],[Facility]]=Facilities!$A$4,SUM(StrohRanchRecreationData[[#This Row],[Members]:[Guests]]),"")</f>
        <v/>
      </c>
      <c r="S251">
        <f>IF(StrohRanchRecreationData[[#This Row],[Facility]]=Facilities!$A$5,SUM(StrohRanchRecreationData[[#This Row],[Members]:[Guests]]),"")</f>
        <v>5</v>
      </c>
      <c r="T251" t="str">
        <f>IF(StrohRanchRecreationData[[#This Row],[Facility]]=Facilities!$A$6,SUM(StrohRanchRecreationData[[#This Row],[Members]:[Guests]]),"")</f>
        <v/>
      </c>
      <c r="U251" t="str">
        <f>IF(StrohRanchRecreationData[[#This Row],[Facility]]=Facilities!$A$7,SUM(StrohRanchRecreationData[[#This Row],[Members]:[Guests]]),"")</f>
        <v/>
      </c>
    </row>
    <row r="252" spans="1:21" x14ac:dyDescent="0.25">
      <c r="A252">
        <v>246</v>
      </c>
      <c r="B252" s="1">
        <v>45092</v>
      </c>
      <c r="C252" t="s">
        <v>63</v>
      </c>
      <c r="D252" t="s">
        <v>64</v>
      </c>
      <c r="E252" t="s">
        <v>58</v>
      </c>
      <c r="F252" s="7">
        <v>0.37699499997850672</v>
      </c>
      <c r="G252" s="7">
        <f>TIME(HOUR(StrohRanchRecreationData[[#This Row],[TimeIn]]),0,0)</f>
        <v>0.375</v>
      </c>
      <c r="H252" s="8">
        <f>StrohRanchRecreationData[[#This Row],[Date]]+StrohRanchRecreationData[[#This Row],[TimeInBucket]]</f>
        <v>45092.375</v>
      </c>
      <c r="I252" s="8" t="str">
        <f>_xlfn.XLOOKUP(StrohRanchRecreationData[[#This Row],[TimeInBucket]],TimeOfDay[TimeBuckets],TimeOfDay[TimeOfDayBuckets])</f>
        <v>Morning</v>
      </c>
      <c r="J252" s="2">
        <v>2</v>
      </c>
      <c r="K252" s="2">
        <v>2</v>
      </c>
      <c r="L252" s="7">
        <v>0.39530456939871794</v>
      </c>
      <c r="M252" s="7">
        <f>TIME(HOUR(StrohRanchRecreationData[[#This Row],[TimeOut]]),0,0)</f>
        <v>0.375</v>
      </c>
      <c r="N252" s="6">
        <f>ROUND(StrohRanchRecreationData[[#This Row],[TimeElapsed]],6)</f>
        <v>1.831E-2</v>
      </c>
      <c r="O252" s="3">
        <f>StrohRanchRecreationData[[#This Row],[TimeOut]]-StrohRanchRecreationData[[#This Row],[TimeIn]]</f>
        <v>1.8309569420211225E-2</v>
      </c>
      <c r="P252" t="str">
        <f>IF(StrohRanchRecreationData[[#This Row],[Facility]]=Facilities!$A$2,SUM(StrohRanchRecreationData[[#This Row],[Members]:[Guests]]),"")</f>
        <v/>
      </c>
      <c r="Q252">
        <f>IF(StrohRanchRecreationData[[#This Row],[Facility]]=Facilities!$A$3,SUM(StrohRanchRecreationData[[#This Row],[Members]:[Guests]]),"")</f>
        <v>4</v>
      </c>
      <c r="R252" t="str">
        <f>IF(StrohRanchRecreationData[[#This Row],[Facility]]=Facilities!$A$4,SUM(StrohRanchRecreationData[[#This Row],[Members]:[Guests]]),"")</f>
        <v/>
      </c>
      <c r="S252" t="str">
        <f>IF(StrohRanchRecreationData[[#This Row],[Facility]]=Facilities!$A$5,SUM(StrohRanchRecreationData[[#This Row],[Members]:[Guests]]),"")</f>
        <v/>
      </c>
      <c r="T252" t="str">
        <f>IF(StrohRanchRecreationData[[#This Row],[Facility]]=Facilities!$A$6,SUM(StrohRanchRecreationData[[#This Row],[Members]:[Guests]]),"")</f>
        <v/>
      </c>
      <c r="U252" t="str">
        <f>IF(StrohRanchRecreationData[[#This Row],[Facility]]=Facilities!$A$7,SUM(StrohRanchRecreationData[[#This Row],[Members]:[Guests]]),"")</f>
        <v/>
      </c>
    </row>
    <row r="253" spans="1:21" x14ac:dyDescent="0.25">
      <c r="A253">
        <v>247</v>
      </c>
      <c r="B253" s="1">
        <v>45092</v>
      </c>
      <c r="C253" t="s">
        <v>63</v>
      </c>
      <c r="D253" t="s">
        <v>64</v>
      </c>
      <c r="E253" t="s">
        <v>60</v>
      </c>
      <c r="F253" s="7">
        <v>0.48752806813914523</v>
      </c>
      <c r="G253" s="7">
        <f>TIME(HOUR(StrohRanchRecreationData[[#This Row],[TimeIn]]),0,0)</f>
        <v>0.45833333333333331</v>
      </c>
      <c r="H253" s="8">
        <f>StrohRanchRecreationData[[#This Row],[Date]]+StrohRanchRecreationData[[#This Row],[TimeInBucket]]</f>
        <v>45092.458333333336</v>
      </c>
      <c r="I253" s="8" t="str">
        <f>_xlfn.XLOOKUP(StrohRanchRecreationData[[#This Row],[TimeInBucket]],TimeOfDay[TimeBuckets],TimeOfDay[TimeOfDayBuckets])</f>
        <v>Noon</v>
      </c>
      <c r="J253" s="2">
        <v>1</v>
      </c>
      <c r="K253" s="2">
        <v>0</v>
      </c>
      <c r="L253" s="7">
        <v>0.52824723322162637</v>
      </c>
      <c r="M253" s="7">
        <f>TIME(HOUR(StrohRanchRecreationData[[#This Row],[TimeOut]]),0,0)</f>
        <v>0.5</v>
      </c>
      <c r="N253" s="6">
        <f>ROUND(StrohRanchRecreationData[[#This Row],[TimeElapsed]],6)</f>
        <v>4.0718999999999998E-2</v>
      </c>
      <c r="O253" s="3">
        <f>StrohRanchRecreationData[[#This Row],[TimeOut]]-StrohRanchRecreationData[[#This Row],[TimeIn]]</f>
        <v>4.0719165082481135E-2</v>
      </c>
      <c r="P253" t="str">
        <f>IF(StrohRanchRecreationData[[#This Row],[Facility]]=Facilities!$A$2,SUM(StrohRanchRecreationData[[#This Row],[Members]:[Guests]]),"")</f>
        <v/>
      </c>
      <c r="Q253" t="str">
        <f>IF(StrohRanchRecreationData[[#This Row],[Facility]]=Facilities!$A$3,SUM(StrohRanchRecreationData[[#This Row],[Members]:[Guests]]),"")</f>
        <v/>
      </c>
      <c r="R253" t="str">
        <f>IF(StrohRanchRecreationData[[#This Row],[Facility]]=Facilities!$A$4,SUM(StrohRanchRecreationData[[#This Row],[Members]:[Guests]]),"")</f>
        <v/>
      </c>
      <c r="S253">
        <f>IF(StrohRanchRecreationData[[#This Row],[Facility]]=Facilities!$A$5,SUM(StrohRanchRecreationData[[#This Row],[Members]:[Guests]]),"")</f>
        <v>1</v>
      </c>
      <c r="T253" t="str">
        <f>IF(StrohRanchRecreationData[[#This Row],[Facility]]=Facilities!$A$6,SUM(StrohRanchRecreationData[[#This Row],[Members]:[Guests]]),"")</f>
        <v/>
      </c>
      <c r="U253" t="str">
        <f>IF(StrohRanchRecreationData[[#This Row],[Facility]]=Facilities!$A$7,SUM(StrohRanchRecreationData[[#This Row],[Members]:[Guests]]),"")</f>
        <v/>
      </c>
    </row>
    <row r="254" spans="1:21" x14ac:dyDescent="0.25">
      <c r="A254">
        <v>248</v>
      </c>
      <c r="B254" s="1">
        <v>45092</v>
      </c>
      <c r="C254" t="s">
        <v>63</v>
      </c>
      <c r="D254" t="s">
        <v>64</v>
      </c>
      <c r="E254" t="s">
        <v>60</v>
      </c>
      <c r="F254" s="7">
        <v>0.5996450466117329</v>
      </c>
      <c r="G254" s="7">
        <f>TIME(HOUR(StrohRanchRecreationData[[#This Row],[TimeIn]]),0,0)</f>
        <v>0.58333333333333337</v>
      </c>
      <c r="H254" s="8">
        <f>StrohRanchRecreationData[[#This Row],[Date]]+StrohRanchRecreationData[[#This Row],[TimeInBucket]]</f>
        <v>45092.583333333336</v>
      </c>
      <c r="I254" s="8" t="str">
        <f>_xlfn.XLOOKUP(StrohRanchRecreationData[[#This Row],[TimeInBucket]],TimeOfDay[TimeBuckets],TimeOfDay[TimeOfDayBuckets])</f>
        <v>Afternoon</v>
      </c>
      <c r="J254" s="2">
        <v>2</v>
      </c>
      <c r="K254" s="2">
        <v>3</v>
      </c>
      <c r="L254" s="7">
        <v>0.65049360137851819</v>
      </c>
      <c r="M254" s="7">
        <f>TIME(HOUR(StrohRanchRecreationData[[#This Row],[TimeOut]]),0,0)</f>
        <v>0.625</v>
      </c>
      <c r="N254" s="6">
        <f>ROUND(StrohRanchRecreationData[[#This Row],[TimeElapsed]],6)</f>
        <v>5.0848999999999998E-2</v>
      </c>
      <c r="O254" s="3">
        <f>StrohRanchRecreationData[[#This Row],[TimeOut]]-StrohRanchRecreationData[[#This Row],[TimeIn]]</f>
        <v>5.0848554766785292E-2</v>
      </c>
      <c r="P254" t="str">
        <f>IF(StrohRanchRecreationData[[#This Row],[Facility]]=Facilities!$A$2,SUM(StrohRanchRecreationData[[#This Row],[Members]:[Guests]]),"")</f>
        <v/>
      </c>
      <c r="Q254" t="str">
        <f>IF(StrohRanchRecreationData[[#This Row],[Facility]]=Facilities!$A$3,SUM(StrohRanchRecreationData[[#This Row],[Members]:[Guests]]),"")</f>
        <v/>
      </c>
      <c r="R254" t="str">
        <f>IF(StrohRanchRecreationData[[#This Row],[Facility]]=Facilities!$A$4,SUM(StrohRanchRecreationData[[#This Row],[Members]:[Guests]]),"")</f>
        <v/>
      </c>
      <c r="S254">
        <f>IF(StrohRanchRecreationData[[#This Row],[Facility]]=Facilities!$A$5,SUM(StrohRanchRecreationData[[#This Row],[Members]:[Guests]]),"")</f>
        <v>5</v>
      </c>
      <c r="T254" t="str">
        <f>IF(StrohRanchRecreationData[[#This Row],[Facility]]=Facilities!$A$6,SUM(StrohRanchRecreationData[[#This Row],[Members]:[Guests]]),"")</f>
        <v/>
      </c>
      <c r="U254" t="str">
        <f>IF(StrohRanchRecreationData[[#This Row],[Facility]]=Facilities!$A$7,SUM(StrohRanchRecreationData[[#This Row],[Members]:[Guests]]),"")</f>
        <v/>
      </c>
    </row>
    <row r="255" spans="1:21" x14ac:dyDescent="0.25">
      <c r="A255">
        <v>249</v>
      </c>
      <c r="B255" s="1">
        <v>45092</v>
      </c>
      <c r="C255" t="s">
        <v>63</v>
      </c>
      <c r="D255" t="s">
        <v>64</v>
      </c>
      <c r="E255" t="s">
        <v>57</v>
      </c>
      <c r="F255" s="7">
        <v>0.4197003917673065</v>
      </c>
      <c r="G255" s="7">
        <f>TIME(HOUR(StrohRanchRecreationData[[#This Row],[TimeIn]]),0,0)</f>
        <v>0.41666666666666669</v>
      </c>
      <c r="H255" s="8">
        <f>StrohRanchRecreationData[[#This Row],[Date]]+StrohRanchRecreationData[[#This Row],[TimeInBucket]]</f>
        <v>45092.416666666664</v>
      </c>
      <c r="I255" s="8" t="str">
        <f>_xlfn.XLOOKUP(StrohRanchRecreationData[[#This Row],[TimeInBucket]],TimeOfDay[TimeBuckets],TimeOfDay[TimeOfDayBuckets])</f>
        <v>Morning</v>
      </c>
      <c r="J255" s="2">
        <v>1</v>
      </c>
      <c r="K255" s="2">
        <v>2</v>
      </c>
      <c r="L255" s="7">
        <v>0.4588109641405666</v>
      </c>
      <c r="M255" s="7">
        <f>TIME(HOUR(StrohRanchRecreationData[[#This Row],[TimeOut]]),0,0)</f>
        <v>0.45833333333333331</v>
      </c>
      <c r="N255" s="6">
        <f>ROUND(StrohRanchRecreationData[[#This Row],[TimeElapsed]],6)</f>
        <v>3.9111E-2</v>
      </c>
      <c r="O255" s="3">
        <f>StrohRanchRecreationData[[#This Row],[TimeOut]]-StrohRanchRecreationData[[#This Row],[TimeIn]]</f>
        <v>3.91105723732601E-2</v>
      </c>
      <c r="P255">
        <f>IF(StrohRanchRecreationData[[#This Row],[Facility]]=Facilities!$A$2,SUM(StrohRanchRecreationData[[#This Row],[Members]:[Guests]]),"")</f>
        <v>3</v>
      </c>
      <c r="Q255" t="str">
        <f>IF(StrohRanchRecreationData[[#This Row],[Facility]]=Facilities!$A$3,SUM(StrohRanchRecreationData[[#This Row],[Members]:[Guests]]),"")</f>
        <v/>
      </c>
      <c r="R255" t="str">
        <f>IF(StrohRanchRecreationData[[#This Row],[Facility]]=Facilities!$A$4,SUM(StrohRanchRecreationData[[#This Row],[Members]:[Guests]]),"")</f>
        <v/>
      </c>
      <c r="S255" t="str">
        <f>IF(StrohRanchRecreationData[[#This Row],[Facility]]=Facilities!$A$5,SUM(StrohRanchRecreationData[[#This Row],[Members]:[Guests]]),"")</f>
        <v/>
      </c>
      <c r="T255" t="str">
        <f>IF(StrohRanchRecreationData[[#This Row],[Facility]]=Facilities!$A$6,SUM(StrohRanchRecreationData[[#This Row],[Members]:[Guests]]),"")</f>
        <v/>
      </c>
      <c r="U255" t="str">
        <f>IF(StrohRanchRecreationData[[#This Row],[Facility]]=Facilities!$A$7,SUM(StrohRanchRecreationData[[#This Row],[Members]:[Guests]]),"")</f>
        <v/>
      </c>
    </row>
    <row r="256" spans="1:21" x14ac:dyDescent="0.25">
      <c r="A256">
        <v>250</v>
      </c>
      <c r="B256" s="1">
        <v>45092</v>
      </c>
      <c r="C256" t="s">
        <v>63</v>
      </c>
      <c r="D256" t="s">
        <v>64</v>
      </c>
      <c r="E256" t="s">
        <v>58</v>
      </c>
      <c r="F256" s="7">
        <v>0.42781462117689767</v>
      </c>
      <c r="G256" s="7">
        <f>TIME(HOUR(StrohRanchRecreationData[[#This Row],[TimeIn]]),0,0)</f>
        <v>0.41666666666666669</v>
      </c>
      <c r="H256" s="8">
        <f>StrohRanchRecreationData[[#This Row],[Date]]+StrohRanchRecreationData[[#This Row],[TimeInBucket]]</f>
        <v>45092.416666666664</v>
      </c>
      <c r="I256" s="8" t="str">
        <f>_xlfn.XLOOKUP(StrohRanchRecreationData[[#This Row],[TimeInBucket]],TimeOfDay[TimeBuckets],TimeOfDay[TimeOfDayBuckets])</f>
        <v>Morning</v>
      </c>
      <c r="J256" s="2">
        <v>2</v>
      </c>
      <c r="K256" s="2">
        <v>3</v>
      </c>
      <c r="L256" s="7">
        <v>0.509827855164109</v>
      </c>
      <c r="M256" s="7">
        <f>TIME(HOUR(StrohRanchRecreationData[[#This Row],[TimeOut]]),0,0)</f>
        <v>0.5</v>
      </c>
      <c r="N256" s="6">
        <f>ROUND(StrohRanchRecreationData[[#This Row],[TimeElapsed]],6)</f>
        <v>8.2013000000000003E-2</v>
      </c>
      <c r="O256" s="3">
        <f>StrohRanchRecreationData[[#This Row],[TimeOut]]-StrohRanchRecreationData[[#This Row],[TimeIn]]</f>
        <v>8.2013233987211331E-2</v>
      </c>
      <c r="P256" t="str">
        <f>IF(StrohRanchRecreationData[[#This Row],[Facility]]=Facilities!$A$2,SUM(StrohRanchRecreationData[[#This Row],[Members]:[Guests]]),"")</f>
        <v/>
      </c>
      <c r="Q256">
        <f>IF(StrohRanchRecreationData[[#This Row],[Facility]]=Facilities!$A$3,SUM(StrohRanchRecreationData[[#This Row],[Members]:[Guests]]),"")</f>
        <v>5</v>
      </c>
      <c r="R256" t="str">
        <f>IF(StrohRanchRecreationData[[#This Row],[Facility]]=Facilities!$A$4,SUM(StrohRanchRecreationData[[#This Row],[Members]:[Guests]]),"")</f>
        <v/>
      </c>
      <c r="S256" t="str">
        <f>IF(StrohRanchRecreationData[[#This Row],[Facility]]=Facilities!$A$5,SUM(StrohRanchRecreationData[[#This Row],[Members]:[Guests]]),"")</f>
        <v/>
      </c>
      <c r="T256" t="str">
        <f>IF(StrohRanchRecreationData[[#This Row],[Facility]]=Facilities!$A$6,SUM(StrohRanchRecreationData[[#This Row],[Members]:[Guests]]),"")</f>
        <v/>
      </c>
      <c r="U256" t="str">
        <f>IF(StrohRanchRecreationData[[#This Row],[Facility]]=Facilities!$A$7,SUM(StrohRanchRecreationData[[#This Row],[Members]:[Guests]]),"")</f>
        <v/>
      </c>
    </row>
    <row r="257" spans="1:21" x14ac:dyDescent="0.25">
      <c r="A257">
        <v>251</v>
      </c>
      <c r="B257" s="1">
        <v>45092</v>
      </c>
      <c r="C257" t="s">
        <v>63</v>
      </c>
      <c r="D257" t="s">
        <v>64</v>
      </c>
      <c r="E257" t="s">
        <v>62</v>
      </c>
      <c r="F257" s="7">
        <v>0.375</v>
      </c>
      <c r="G257" s="7">
        <f>TIME(HOUR(StrohRanchRecreationData[[#This Row],[TimeIn]]),0,0)</f>
        <v>0.375</v>
      </c>
      <c r="H257" s="8">
        <f>StrohRanchRecreationData[[#This Row],[Date]]+StrohRanchRecreationData[[#This Row],[TimeInBucket]]</f>
        <v>45092.375</v>
      </c>
      <c r="I257" s="8" t="str">
        <f>_xlfn.XLOOKUP(StrohRanchRecreationData[[#This Row],[TimeInBucket]],TimeOfDay[TimeBuckets],TimeOfDay[TimeOfDayBuckets])</f>
        <v>Morning</v>
      </c>
      <c r="J257" s="2">
        <v>1</v>
      </c>
      <c r="K257" s="2">
        <v>3</v>
      </c>
      <c r="L257" s="7">
        <v>0.41666666666666669</v>
      </c>
      <c r="M257" s="7">
        <f>TIME(HOUR(StrohRanchRecreationData[[#This Row],[TimeOut]]),0,0)</f>
        <v>0.41666666666666669</v>
      </c>
      <c r="N257" s="6">
        <f>ROUND(StrohRanchRecreationData[[#This Row],[TimeElapsed]],6)</f>
        <v>4.1667000000000003E-2</v>
      </c>
      <c r="O257" s="3">
        <f>StrohRanchRecreationData[[#This Row],[TimeOut]]-StrohRanchRecreationData[[#This Row],[TimeIn]]</f>
        <v>4.1666666666666685E-2</v>
      </c>
      <c r="P257" t="str">
        <f>IF(StrohRanchRecreationData[[#This Row],[Facility]]=Facilities!$A$2,SUM(StrohRanchRecreationData[[#This Row],[Members]:[Guests]]),"")</f>
        <v/>
      </c>
      <c r="Q257" t="str">
        <f>IF(StrohRanchRecreationData[[#This Row],[Facility]]=Facilities!$A$3,SUM(StrohRanchRecreationData[[#This Row],[Members]:[Guests]]),"")</f>
        <v/>
      </c>
      <c r="R257" t="str">
        <f>IF(StrohRanchRecreationData[[#This Row],[Facility]]=Facilities!$A$4,SUM(StrohRanchRecreationData[[#This Row],[Members]:[Guests]]),"")</f>
        <v/>
      </c>
      <c r="S257" t="str">
        <f>IF(StrohRanchRecreationData[[#This Row],[Facility]]=Facilities!$A$5,SUM(StrohRanchRecreationData[[#This Row],[Members]:[Guests]]),"")</f>
        <v/>
      </c>
      <c r="T257" t="str">
        <f>IF(StrohRanchRecreationData[[#This Row],[Facility]]=Facilities!$A$6,SUM(StrohRanchRecreationData[[#This Row],[Members]:[Guests]]),"")</f>
        <v/>
      </c>
      <c r="U257">
        <f>IF(StrohRanchRecreationData[[#This Row],[Facility]]=Facilities!$A$7,SUM(StrohRanchRecreationData[[#This Row],[Members]:[Guests]]),"")</f>
        <v>4</v>
      </c>
    </row>
    <row r="258" spans="1:21" x14ac:dyDescent="0.25">
      <c r="A258">
        <v>252</v>
      </c>
      <c r="B258" s="1">
        <v>45092</v>
      </c>
      <c r="C258" t="s">
        <v>63</v>
      </c>
      <c r="D258" t="s">
        <v>64</v>
      </c>
      <c r="E258" t="s">
        <v>58</v>
      </c>
      <c r="F258" s="7">
        <v>0.48484329198553178</v>
      </c>
      <c r="G258" s="7">
        <f>TIME(HOUR(StrohRanchRecreationData[[#This Row],[TimeIn]]),0,0)</f>
        <v>0.45833333333333331</v>
      </c>
      <c r="H258" s="8">
        <f>StrohRanchRecreationData[[#This Row],[Date]]+StrohRanchRecreationData[[#This Row],[TimeInBucket]]</f>
        <v>45092.458333333336</v>
      </c>
      <c r="I258" s="8" t="str">
        <f>_xlfn.XLOOKUP(StrohRanchRecreationData[[#This Row],[TimeInBucket]],TimeOfDay[TimeBuckets],TimeOfDay[TimeOfDayBuckets])</f>
        <v>Noon</v>
      </c>
      <c r="J258" s="2">
        <v>4</v>
      </c>
      <c r="K258" s="2">
        <v>3</v>
      </c>
      <c r="L258" s="7">
        <v>0.50095341416011918</v>
      </c>
      <c r="M258" s="7">
        <f>TIME(HOUR(StrohRanchRecreationData[[#This Row],[TimeOut]]),0,0)</f>
        <v>0.5</v>
      </c>
      <c r="N258" s="6">
        <f>ROUND(StrohRanchRecreationData[[#This Row],[TimeElapsed]],6)</f>
        <v>1.6109999999999999E-2</v>
      </c>
      <c r="O258" s="3">
        <f>StrohRanchRecreationData[[#This Row],[TimeOut]]-StrohRanchRecreationData[[#This Row],[TimeIn]]</f>
        <v>1.6110122174587405E-2</v>
      </c>
      <c r="P258" t="str">
        <f>IF(StrohRanchRecreationData[[#This Row],[Facility]]=Facilities!$A$2,SUM(StrohRanchRecreationData[[#This Row],[Members]:[Guests]]),"")</f>
        <v/>
      </c>
      <c r="Q258">
        <f>IF(StrohRanchRecreationData[[#This Row],[Facility]]=Facilities!$A$3,SUM(StrohRanchRecreationData[[#This Row],[Members]:[Guests]]),"")</f>
        <v>7</v>
      </c>
      <c r="R258" t="str">
        <f>IF(StrohRanchRecreationData[[#This Row],[Facility]]=Facilities!$A$4,SUM(StrohRanchRecreationData[[#This Row],[Members]:[Guests]]),"")</f>
        <v/>
      </c>
      <c r="S258" t="str">
        <f>IF(StrohRanchRecreationData[[#This Row],[Facility]]=Facilities!$A$5,SUM(StrohRanchRecreationData[[#This Row],[Members]:[Guests]]),"")</f>
        <v/>
      </c>
      <c r="T258" t="str">
        <f>IF(StrohRanchRecreationData[[#This Row],[Facility]]=Facilities!$A$6,SUM(StrohRanchRecreationData[[#This Row],[Members]:[Guests]]),"")</f>
        <v/>
      </c>
      <c r="U258" t="str">
        <f>IF(StrohRanchRecreationData[[#This Row],[Facility]]=Facilities!$A$7,SUM(StrohRanchRecreationData[[#This Row],[Members]:[Guests]]),"")</f>
        <v/>
      </c>
    </row>
    <row r="259" spans="1:21" x14ac:dyDescent="0.25">
      <c r="A259">
        <v>253</v>
      </c>
      <c r="B259" s="1">
        <v>45092</v>
      </c>
      <c r="C259" t="s">
        <v>63</v>
      </c>
      <c r="D259" t="s">
        <v>64</v>
      </c>
      <c r="E259" t="s">
        <v>57</v>
      </c>
      <c r="F259" s="7">
        <v>0.44972231999470985</v>
      </c>
      <c r="G259" s="7">
        <f>TIME(HOUR(StrohRanchRecreationData[[#This Row],[TimeIn]]),0,0)</f>
        <v>0.41666666666666669</v>
      </c>
      <c r="H259" s="8">
        <f>StrohRanchRecreationData[[#This Row],[Date]]+StrohRanchRecreationData[[#This Row],[TimeInBucket]]</f>
        <v>45092.416666666664</v>
      </c>
      <c r="I259" s="8" t="str">
        <f>_xlfn.XLOOKUP(StrohRanchRecreationData[[#This Row],[TimeInBucket]],TimeOfDay[TimeBuckets],TimeOfDay[TimeOfDayBuckets])</f>
        <v>Morning</v>
      </c>
      <c r="J259" s="2">
        <v>3</v>
      </c>
      <c r="K259" s="2">
        <v>2</v>
      </c>
      <c r="L259" s="7">
        <v>0.49450725853091793</v>
      </c>
      <c r="M259" s="7">
        <f>TIME(HOUR(StrohRanchRecreationData[[#This Row],[TimeOut]]),0,0)</f>
        <v>0.45833333333333331</v>
      </c>
      <c r="N259" s="6">
        <f>ROUND(StrohRanchRecreationData[[#This Row],[TimeElapsed]],6)</f>
        <v>4.4784999999999998E-2</v>
      </c>
      <c r="O259" s="3">
        <f>StrohRanchRecreationData[[#This Row],[TimeOut]]-StrohRanchRecreationData[[#This Row],[TimeIn]]</f>
        <v>4.4784938536208074E-2</v>
      </c>
      <c r="P259">
        <f>IF(StrohRanchRecreationData[[#This Row],[Facility]]=Facilities!$A$2,SUM(StrohRanchRecreationData[[#This Row],[Members]:[Guests]]),"")</f>
        <v>5</v>
      </c>
      <c r="Q259" t="str">
        <f>IF(StrohRanchRecreationData[[#This Row],[Facility]]=Facilities!$A$3,SUM(StrohRanchRecreationData[[#This Row],[Members]:[Guests]]),"")</f>
        <v/>
      </c>
      <c r="R259" t="str">
        <f>IF(StrohRanchRecreationData[[#This Row],[Facility]]=Facilities!$A$4,SUM(StrohRanchRecreationData[[#This Row],[Members]:[Guests]]),"")</f>
        <v/>
      </c>
      <c r="S259" t="str">
        <f>IF(StrohRanchRecreationData[[#This Row],[Facility]]=Facilities!$A$5,SUM(StrohRanchRecreationData[[#This Row],[Members]:[Guests]]),"")</f>
        <v/>
      </c>
      <c r="T259" t="str">
        <f>IF(StrohRanchRecreationData[[#This Row],[Facility]]=Facilities!$A$6,SUM(StrohRanchRecreationData[[#This Row],[Members]:[Guests]]),"")</f>
        <v/>
      </c>
      <c r="U259" t="str">
        <f>IF(StrohRanchRecreationData[[#This Row],[Facility]]=Facilities!$A$7,SUM(StrohRanchRecreationData[[#This Row],[Members]:[Guests]]),"")</f>
        <v/>
      </c>
    </row>
    <row r="260" spans="1:21" x14ac:dyDescent="0.25">
      <c r="A260">
        <v>254</v>
      </c>
      <c r="B260" s="1">
        <v>45092</v>
      </c>
      <c r="C260" t="s">
        <v>63</v>
      </c>
      <c r="D260" t="s">
        <v>64</v>
      </c>
      <c r="E260" t="s">
        <v>62</v>
      </c>
      <c r="F260" s="7">
        <v>0.375</v>
      </c>
      <c r="G260" s="7">
        <f>TIME(HOUR(StrohRanchRecreationData[[#This Row],[TimeIn]]),0,0)</f>
        <v>0.375</v>
      </c>
      <c r="H260" s="8">
        <f>StrohRanchRecreationData[[#This Row],[Date]]+StrohRanchRecreationData[[#This Row],[TimeInBucket]]</f>
        <v>45092.375</v>
      </c>
      <c r="I260" s="8" t="str">
        <f>_xlfn.XLOOKUP(StrohRanchRecreationData[[#This Row],[TimeInBucket]],TimeOfDay[TimeBuckets],TimeOfDay[TimeOfDayBuckets])</f>
        <v>Morning</v>
      </c>
      <c r="J260" s="2">
        <v>2</v>
      </c>
      <c r="K260" s="2">
        <v>2</v>
      </c>
      <c r="L260" s="7">
        <v>0.41666666666666669</v>
      </c>
      <c r="M260" s="7">
        <f>TIME(HOUR(StrohRanchRecreationData[[#This Row],[TimeOut]]),0,0)</f>
        <v>0.41666666666666669</v>
      </c>
      <c r="N260" s="6">
        <f>ROUND(StrohRanchRecreationData[[#This Row],[TimeElapsed]],6)</f>
        <v>4.1667000000000003E-2</v>
      </c>
      <c r="O260" s="3">
        <f>StrohRanchRecreationData[[#This Row],[TimeOut]]-StrohRanchRecreationData[[#This Row],[TimeIn]]</f>
        <v>4.1666666666666685E-2</v>
      </c>
      <c r="P260" t="str">
        <f>IF(StrohRanchRecreationData[[#This Row],[Facility]]=Facilities!$A$2,SUM(StrohRanchRecreationData[[#This Row],[Members]:[Guests]]),"")</f>
        <v/>
      </c>
      <c r="Q260" t="str">
        <f>IF(StrohRanchRecreationData[[#This Row],[Facility]]=Facilities!$A$3,SUM(StrohRanchRecreationData[[#This Row],[Members]:[Guests]]),"")</f>
        <v/>
      </c>
      <c r="R260" t="str">
        <f>IF(StrohRanchRecreationData[[#This Row],[Facility]]=Facilities!$A$4,SUM(StrohRanchRecreationData[[#This Row],[Members]:[Guests]]),"")</f>
        <v/>
      </c>
      <c r="S260" t="str">
        <f>IF(StrohRanchRecreationData[[#This Row],[Facility]]=Facilities!$A$5,SUM(StrohRanchRecreationData[[#This Row],[Members]:[Guests]]),"")</f>
        <v/>
      </c>
      <c r="T260" t="str">
        <f>IF(StrohRanchRecreationData[[#This Row],[Facility]]=Facilities!$A$6,SUM(StrohRanchRecreationData[[#This Row],[Members]:[Guests]]),"")</f>
        <v/>
      </c>
      <c r="U260">
        <f>IF(StrohRanchRecreationData[[#This Row],[Facility]]=Facilities!$A$7,SUM(StrohRanchRecreationData[[#This Row],[Members]:[Guests]]),"")</f>
        <v>4</v>
      </c>
    </row>
    <row r="261" spans="1:21" x14ac:dyDescent="0.25">
      <c r="A261">
        <v>255</v>
      </c>
      <c r="B261" s="1">
        <v>45092</v>
      </c>
      <c r="C261" t="s">
        <v>63</v>
      </c>
      <c r="D261" t="s">
        <v>64</v>
      </c>
      <c r="E261" t="s">
        <v>57</v>
      </c>
      <c r="F261" s="7">
        <v>0.41645332360953491</v>
      </c>
      <c r="G261" s="7">
        <f>TIME(HOUR(StrohRanchRecreationData[[#This Row],[TimeIn]]),0,0)</f>
        <v>0.375</v>
      </c>
      <c r="H261" s="8">
        <f>StrohRanchRecreationData[[#This Row],[Date]]+StrohRanchRecreationData[[#This Row],[TimeInBucket]]</f>
        <v>45092.375</v>
      </c>
      <c r="I261" s="8" t="str">
        <f>_xlfn.XLOOKUP(StrohRanchRecreationData[[#This Row],[TimeInBucket]],TimeOfDay[TimeBuckets],TimeOfDay[TimeOfDayBuckets])</f>
        <v>Morning</v>
      </c>
      <c r="J261" s="2">
        <v>2</v>
      </c>
      <c r="K261" s="2">
        <v>3</v>
      </c>
      <c r="L261" s="7">
        <v>0.4889110818951134</v>
      </c>
      <c r="M261" s="7">
        <f>TIME(HOUR(StrohRanchRecreationData[[#This Row],[TimeOut]]),0,0)</f>
        <v>0.45833333333333331</v>
      </c>
      <c r="N261" s="6">
        <f>ROUND(StrohRanchRecreationData[[#This Row],[TimeElapsed]],6)</f>
        <v>7.2457999999999995E-2</v>
      </c>
      <c r="O261" s="3">
        <f>StrohRanchRecreationData[[#This Row],[TimeOut]]-StrohRanchRecreationData[[#This Row],[TimeIn]]</f>
        <v>7.2457758285578489E-2</v>
      </c>
      <c r="P261">
        <f>IF(StrohRanchRecreationData[[#This Row],[Facility]]=Facilities!$A$2,SUM(StrohRanchRecreationData[[#This Row],[Members]:[Guests]]),"")</f>
        <v>5</v>
      </c>
      <c r="Q261" t="str">
        <f>IF(StrohRanchRecreationData[[#This Row],[Facility]]=Facilities!$A$3,SUM(StrohRanchRecreationData[[#This Row],[Members]:[Guests]]),"")</f>
        <v/>
      </c>
      <c r="R261" t="str">
        <f>IF(StrohRanchRecreationData[[#This Row],[Facility]]=Facilities!$A$4,SUM(StrohRanchRecreationData[[#This Row],[Members]:[Guests]]),"")</f>
        <v/>
      </c>
      <c r="S261" t="str">
        <f>IF(StrohRanchRecreationData[[#This Row],[Facility]]=Facilities!$A$5,SUM(StrohRanchRecreationData[[#This Row],[Members]:[Guests]]),"")</f>
        <v/>
      </c>
      <c r="T261" t="str">
        <f>IF(StrohRanchRecreationData[[#This Row],[Facility]]=Facilities!$A$6,SUM(StrohRanchRecreationData[[#This Row],[Members]:[Guests]]),"")</f>
        <v/>
      </c>
      <c r="U261" t="str">
        <f>IF(StrohRanchRecreationData[[#This Row],[Facility]]=Facilities!$A$7,SUM(StrohRanchRecreationData[[#This Row],[Members]:[Guests]]),"")</f>
        <v/>
      </c>
    </row>
    <row r="262" spans="1:21" x14ac:dyDescent="0.25">
      <c r="A262">
        <v>256</v>
      </c>
      <c r="B262" s="1">
        <v>45092</v>
      </c>
      <c r="C262" t="s">
        <v>63</v>
      </c>
      <c r="D262" t="s">
        <v>64</v>
      </c>
      <c r="E262" t="s">
        <v>59</v>
      </c>
      <c r="F262" s="7">
        <v>0.46186227631524068</v>
      </c>
      <c r="G262" s="7">
        <f>TIME(HOUR(StrohRanchRecreationData[[#This Row],[TimeIn]]),0,0)</f>
        <v>0.45833333333333331</v>
      </c>
      <c r="H262" s="8">
        <f>StrohRanchRecreationData[[#This Row],[Date]]+StrohRanchRecreationData[[#This Row],[TimeInBucket]]</f>
        <v>45092.458333333336</v>
      </c>
      <c r="I262" s="8" t="str">
        <f>_xlfn.XLOOKUP(StrohRanchRecreationData[[#This Row],[TimeInBucket]],TimeOfDay[TimeBuckets],TimeOfDay[TimeOfDayBuckets])</f>
        <v>Noon</v>
      </c>
      <c r="J262" s="2">
        <v>4</v>
      </c>
      <c r="K262" s="2">
        <v>2</v>
      </c>
      <c r="L262" s="7">
        <v>0.51281254850898628</v>
      </c>
      <c r="M262" s="7">
        <f>TIME(HOUR(StrohRanchRecreationData[[#This Row],[TimeOut]]),0,0)</f>
        <v>0.5</v>
      </c>
      <c r="N262" s="6">
        <f>ROUND(StrohRanchRecreationData[[#This Row],[TimeElapsed]],6)</f>
        <v>5.0950000000000002E-2</v>
      </c>
      <c r="O262" s="3">
        <f>StrohRanchRecreationData[[#This Row],[TimeOut]]-StrohRanchRecreationData[[#This Row],[TimeIn]]</f>
        <v>5.0950272193745594E-2</v>
      </c>
      <c r="P262" t="str">
        <f>IF(StrohRanchRecreationData[[#This Row],[Facility]]=Facilities!$A$2,SUM(StrohRanchRecreationData[[#This Row],[Members]:[Guests]]),"")</f>
        <v/>
      </c>
      <c r="Q262" t="str">
        <f>IF(StrohRanchRecreationData[[#This Row],[Facility]]=Facilities!$A$3,SUM(StrohRanchRecreationData[[#This Row],[Members]:[Guests]]),"")</f>
        <v/>
      </c>
      <c r="R262">
        <f>IF(StrohRanchRecreationData[[#This Row],[Facility]]=Facilities!$A$4,SUM(StrohRanchRecreationData[[#This Row],[Members]:[Guests]]),"")</f>
        <v>6</v>
      </c>
      <c r="S262" t="str">
        <f>IF(StrohRanchRecreationData[[#This Row],[Facility]]=Facilities!$A$5,SUM(StrohRanchRecreationData[[#This Row],[Members]:[Guests]]),"")</f>
        <v/>
      </c>
      <c r="T262" t="str">
        <f>IF(StrohRanchRecreationData[[#This Row],[Facility]]=Facilities!$A$6,SUM(StrohRanchRecreationData[[#This Row],[Members]:[Guests]]),"")</f>
        <v/>
      </c>
      <c r="U262" t="str">
        <f>IF(StrohRanchRecreationData[[#This Row],[Facility]]=Facilities!$A$7,SUM(StrohRanchRecreationData[[#This Row],[Members]:[Guests]]),"")</f>
        <v/>
      </c>
    </row>
    <row r="263" spans="1:21" x14ac:dyDescent="0.25">
      <c r="A263">
        <v>257</v>
      </c>
      <c r="B263" s="1">
        <v>45092</v>
      </c>
      <c r="C263" t="s">
        <v>63</v>
      </c>
      <c r="D263" t="s">
        <v>64</v>
      </c>
      <c r="E263" t="s">
        <v>58</v>
      </c>
      <c r="F263" s="7">
        <v>0.46049496476825164</v>
      </c>
      <c r="G263" s="7">
        <f>TIME(HOUR(StrohRanchRecreationData[[#This Row],[TimeIn]]),0,0)</f>
        <v>0.45833333333333331</v>
      </c>
      <c r="H263" s="8">
        <f>StrohRanchRecreationData[[#This Row],[Date]]+StrohRanchRecreationData[[#This Row],[TimeInBucket]]</f>
        <v>45092.458333333336</v>
      </c>
      <c r="I263" s="8" t="str">
        <f>_xlfn.XLOOKUP(StrohRanchRecreationData[[#This Row],[TimeInBucket]],TimeOfDay[TimeBuckets],TimeOfDay[TimeOfDayBuckets])</f>
        <v>Noon</v>
      </c>
      <c r="J263" s="2">
        <v>3</v>
      </c>
      <c r="K263" s="2">
        <v>1</v>
      </c>
      <c r="L263" s="7">
        <v>0.49883288602170128</v>
      </c>
      <c r="M263" s="7">
        <f>TIME(HOUR(StrohRanchRecreationData[[#This Row],[TimeOut]]),0,0)</f>
        <v>0.45833333333333331</v>
      </c>
      <c r="N263" s="6">
        <f>ROUND(StrohRanchRecreationData[[#This Row],[TimeElapsed]],6)</f>
        <v>3.8337999999999997E-2</v>
      </c>
      <c r="O263" s="3">
        <f>StrohRanchRecreationData[[#This Row],[TimeOut]]-StrohRanchRecreationData[[#This Row],[TimeIn]]</f>
        <v>3.8337921253449647E-2</v>
      </c>
      <c r="P263" t="str">
        <f>IF(StrohRanchRecreationData[[#This Row],[Facility]]=Facilities!$A$2,SUM(StrohRanchRecreationData[[#This Row],[Members]:[Guests]]),"")</f>
        <v/>
      </c>
      <c r="Q263">
        <f>IF(StrohRanchRecreationData[[#This Row],[Facility]]=Facilities!$A$3,SUM(StrohRanchRecreationData[[#This Row],[Members]:[Guests]]),"")</f>
        <v>4</v>
      </c>
      <c r="R263" t="str">
        <f>IF(StrohRanchRecreationData[[#This Row],[Facility]]=Facilities!$A$4,SUM(StrohRanchRecreationData[[#This Row],[Members]:[Guests]]),"")</f>
        <v/>
      </c>
      <c r="S263" t="str">
        <f>IF(StrohRanchRecreationData[[#This Row],[Facility]]=Facilities!$A$5,SUM(StrohRanchRecreationData[[#This Row],[Members]:[Guests]]),"")</f>
        <v/>
      </c>
      <c r="T263" t="str">
        <f>IF(StrohRanchRecreationData[[#This Row],[Facility]]=Facilities!$A$6,SUM(StrohRanchRecreationData[[#This Row],[Members]:[Guests]]),"")</f>
        <v/>
      </c>
      <c r="U263" t="str">
        <f>IF(StrohRanchRecreationData[[#This Row],[Facility]]=Facilities!$A$7,SUM(StrohRanchRecreationData[[#This Row],[Members]:[Guests]]),"")</f>
        <v/>
      </c>
    </row>
    <row r="264" spans="1:21" x14ac:dyDescent="0.25">
      <c r="A264">
        <v>258</v>
      </c>
      <c r="B264" s="1">
        <v>45092</v>
      </c>
      <c r="C264" t="s">
        <v>63</v>
      </c>
      <c r="D264" t="s">
        <v>64</v>
      </c>
      <c r="E264" t="s">
        <v>60</v>
      </c>
      <c r="F264" s="7">
        <v>0.656317807357227</v>
      </c>
      <c r="G264" s="7">
        <f>TIME(HOUR(StrohRanchRecreationData[[#This Row],[TimeIn]]),0,0)</f>
        <v>0.625</v>
      </c>
      <c r="H264" s="8">
        <f>StrohRanchRecreationData[[#This Row],[Date]]+StrohRanchRecreationData[[#This Row],[TimeInBucket]]</f>
        <v>45092.625</v>
      </c>
      <c r="I264" s="8" t="str">
        <f>_xlfn.XLOOKUP(StrohRanchRecreationData[[#This Row],[TimeInBucket]],TimeOfDay[TimeBuckets],TimeOfDay[TimeOfDayBuckets])</f>
        <v>Afternoon</v>
      </c>
      <c r="J264" s="2">
        <v>3</v>
      </c>
      <c r="K264" s="2">
        <v>2</v>
      </c>
      <c r="L264" s="7">
        <v>0.69080672006639976</v>
      </c>
      <c r="M264" s="7">
        <f>TIME(HOUR(StrohRanchRecreationData[[#This Row],[TimeOut]]),0,0)</f>
        <v>0.66666666666666663</v>
      </c>
      <c r="N264" s="6">
        <f>ROUND(StrohRanchRecreationData[[#This Row],[TimeElapsed]],6)</f>
        <v>3.4488999999999999E-2</v>
      </c>
      <c r="O264" s="3">
        <f>StrohRanchRecreationData[[#This Row],[TimeOut]]-StrohRanchRecreationData[[#This Row],[TimeIn]]</f>
        <v>3.4488912709172759E-2</v>
      </c>
      <c r="P264" t="str">
        <f>IF(StrohRanchRecreationData[[#This Row],[Facility]]=Facilities!$A$2,SUM(StrohRanchRecreationData[[#This Row],[Members]:[Guests]]),"")</f>
        <v/>
      </c>
      <c r="Q264" t="str">
        <f>IF(StrohRanchRecreationData[[#This Row],[Facility]]=Facilities!$A$3,SUM(StrohRanchRecreationData[[#This Row],[Members]:[Guests]]),"")</f>
        <v/>
      </c>
      <c r="R264" t="str">
        <f>IF(StrohRanchRecreationData[[#This Row],[Facility]]=Facilities!$A$4,SUM(StrohRanchRecreationData[[#This Row],[Members]:[Guests]]),"")</f>
        <v/>
      </c>
      <c r="S264">
        <f>IF(StrohRanchRecreationData[[#This Row],[Facility]]=Facilities!$A$5,SUM(StrohRanchRecreationData[[#This Row],[Members]:[Guests]]),"")</f>
        <v>5</v>
      </c>
      <c r="T264" t="str">
        <f>IF(StrohRanchRecreationData[[#This Row],[Facility]]=Facilities!$A$6,SUM(StrohRanchRecreationData[[#This Row],[Members]:[Guests]]),"")</f>
        <v/>
      </c>
      <c r="U264" t="str">
        <f>IF(StrohRanchRecreationData[[#This Row],[Facility]]=Facilities!$A$7,SUM(StrohRanchRecreationData[[#This Row],[Members]:[Guests]]),"")</f>
        <v/>
      </c>
    </row>
    <row r="265" spans="1:21" x14ac:dyDescent="0.25">
      <c r="A265">
        <v>259</v>
      </c>
      <c r="B265" s="1">
        <v>45092</v>
      </c>
      <c r="C265" t="s">
        <v>63</v>
      </c>
      <c r="D265" t="s">
        <v>64</v>
      </c>
      <c r="E265" t="s">
        <v>62</v>
      </c>
      <c r="F265" s="7">
        <v>0.41666666666666669</v>
      </c>
      <c r="G265" s="7">
        <f>TIME(HOUR(StrohRanchRecreationData[[#This Row],[TimeIn]]),0,0)</f>
        <v>0.41666666666666669</v>
      </c>
      <c r="H265" s="8">
        <f>StrohRanchRecreationData[[#This Row],[Date]]+StrohRanchRecreationData[[#This Row],[TimeInBucket]]</f>
        <v>45092.416666666664</v>
      </c>
      <c r="I265" s="8" t="str">
        <f>_xlfn.XLOOKUP(StrohRanchRecreationData[[#This Row],[TimeInBucket]],TimeOfDay[TimeBuckets],TimeOfDay[TimeOfDayBuckets])</f>
        <v>Morning</v>
      </c>
      <c r="J265" s="2">
        <v>2</v>
      </c>
      <c r="K265" s="2">
        <v>2</v>
      </c>
      <c r="L265" s="7">
        <v>0.45833333333333331</v>
      </c>
      <c r="M265" s="7">
        <f>TIME(HOUR(StrohRanchRecreationData[[#This Row],[TimeOut]]),0,0)</f>
        <v>0.45833333333333331</v>
      </c>
      <c r="N265" s="6">
        <f>ROUND(StrohRanchRecreationData[[#This Row],[TimeElapsed]],6)</f>
        <v>4.1667000000000003E-2</v>
      </c>
      <c r="O265" s="3">
        <f>StrohRanchRecreationData[[#This Row],[TimeOut]]-StrohRanchRecreationData[[#This Row],[TimeIn]]</f>
        <v>4.166666666666663E-2</v>
      </c>
      <c r="P265" t="str">
        <f>IF(StrohRanchRecreationData[[#This Row],[Facility]]=Facilities!$A$2,SUM(StrohRanchRecreationData[[#This Row],[Members]:[Guests]]),"")</f>
        <v/>
      </c>
      <c r="Q265" t="str">
        <f>IF(StrohRanchRecreationData[[#This Row],[Facility]]=Facilities!$A$3,SUM(StrohRanchRecreationData[[#This Row],[Members]:[Guests]]),"")</f>
        <v/>
      </c>
      <c r="R265" t="str">
        <f>IF(StrohRanchRecreationData[[#This Row],[Facility]]=Facilities!$A$4,SUM(StrohRanchRecreationData[[#This Row],[Members]:[Guests]]),"")</f>
        <v/>
      </c>
      <c r="S265" t="str">
        <f>IF(StrohRanchRecreationData[[#This Row],[Facility]]=Facilities!$A$5,SUM(StrohRanchRecreationData[[#This Row],[Members]:[Guests]]),"")</f>
        <v/>
      </c>
      <c r="T265" t="str">
        <f>IF(StrohRanchRecreationData[[#This Row],[Facility]]=Facilities!$A$6,SUM(StrohRanchRecreationData[[#This Row],[Members]:[Guests]]),"")</f>
        <v/>
      </c>
      <c r="U265">
        <f>IF(StrohRanchRecreationData[[#This Row],[Facility]]=Facilities!$A$7,SUM(StrohRanchRecreationData[[#This Row],[Members]:[Guests]]),"")</f>
        <v>4</v>
      </c>
    </row>
    <row r="266" spans="1:21" x14ac:dyDescent="0.25">
      <c r="A266">
        <v>260</v>
      </c>
      <c r="B266" s="1">
        <v>45092</v>
      </c>
      <c r="C266" t="s">
        <v>63</v>
      </c>
      <c r="D266" t="s">
        <v>64</v>
      </c>
      <c r="E266" t="s">
        <v>60</v>
      </c>
      <c r="F266" s="7">
        <v>0.58767180732707569</v>
      </c>
      <c r="G266" s="7">
        <f>TIME(HOUR(StrohRanchRecreationData[[#This Row],[TimeIn]]),0,0)</f>
        <v>0.58333333333333337</v>
      </c>
      <c r="H266" s="8">
        <f>StrohRanchRecreationData[[#This Row],[Date]]+StrohRanchRecreationData[[#This Row],[TimeInBucket]]</f>
        <v>45092.583333333336</v>
      </c>
      <c r="I266" s="8" t="str">
        <f>_xlfn.XLOOKUP(StrohRanchRecreationData[[#This Row],[TimeInBucket]],TimeOfDay[TimeBuckets],TimeOfDay[TimeOfDayBuckets])</f>
        <v>Afternoon</v>
      </c>
      <c r="J266" s="2">
        <v>4</v>
      </c>
      <c r="K266" s="2">
        <v>2</v>
      </c>
      <c r="L266" s="7">
        <v>0.62366440455234406</v>
      </c>
      <c r="M266" s="7">
        <f>TIME(HOUR(StrohRanchRecreationData[[#This Row],[TimeOut]]),0,0)</f>
        <v>0.58333333333333337</v>
      </c>
      <c r="N266" s="6">
        <f>ROUND(StrohRanchRecreationData[[#This Row],[TimeElapsed]],6)</f>
        <v>3.5992999999999997E-2</v>
      </c>
      <c r="O266" s="3">
        <f>StrohRanchRecreationData[[#This Row],[TimeOut]]-StrohRanchRecreationData[[#This Row],[TimeIn]]</f>
        <v>3.5992597225268375E-2</v>
      </c>
      <c r="P266" t="str">
        <f>IF(StrohRanchRecreationData[[#This Row],[Facility]]=Facilities!$A$2,SUM(StrohRanchRecreationData[[#This Row],[Members]:[Guests]]),"")</f>
        <v/>
      </c>
      <c r="Q266" t="str">
        <f>IF(StrohRanchRecreationData[[#This Row],[Facility]]=Facilities!$A$3,SUM(StrohRanchRecreationData[[#This Row],[Members]:[Guests]]),"")</f>
        <v/>
      </c>
      <c r="R266" t="str">
        <f>IF(StrohRanchRecreationData[[#This Row],[Facility]]=Facilities!$A$4,SUM(StrohRanchRecreationData[[#This Row],[Members]:[Guests]]),"")</f>
        <v/>
      </c>
      <c r="S266">
        <f>IF(StrohRanchRecreationData[[#This Row],[Facility]]=Facilities!$A$5,SUM(StrohRanchRecreationData[[#This Row],[Members]:[Guests]]),"")</f>
        <v>6</v>
      </c>
      <c r="T266" t="str">
        <f>IF(StrohRanchRecreationData[[#This Row],[Facility]]=Facilities!$A$6,SUM(StrohRanchRecreationData[[#This Row],[Members]:[Guests]]),"")</f>
        <v/>
      </c>
      <c r="U266" t="str">
        <f>IF(StrohRanchRecreationData[[#This Row],[Facility]]=Facilities!$A$7,SUM(StrohRanchRecreationData[[#This Row],[Members]:[Guests]]),"")</f>
        <v/>
      </c>
    </row>
    <row r="267" spans="1:21" x14ac:dyDescent="0.25">
      <c r="A267">
        <v>261</v>
      </c>
      <c r="B267" s="1">
        <v>45092</v>
      </c>
      <c r="C267" t="s">
        <v>63</v>
      </c>
      <c r="D267" t="s">
        <v>64</v>
      </c>
      <c r="E267" t="s">
        <v>61</v>
      </c>
      <c r="F267" s="7">
        <v>0.54930007707519934</v>
      </c>
      <c r="G267" s="7">
        <f>TIME(HOUR(StrohRanchRecreationData[[#This Row],[TimeIn]]),0,0)</f>
        <v>0.54166666666666663</v>
      </c>
      <c r="H267" s="8">
        <f>StrohRanchRecreationData[[#This Row],[Date]]+StrohRanchRecreationData[[#This Row],[TimeInBucket]]</f>
        <v>45092.541666666664</v>
      </c>
      <c r="I267" s="8" t="str">
        <f>_xlfn.XLOOKUP(StrohRanchRecreationData[[#This Row],[TimeInBucket]],TimeOfDay[TimeBuckets],TimeOfDay[TimeOfDayBuckets])</f>
        <v>Noon</v>
      </c>
      <c r="J267" s="2">
        <v>2</v>
      </c>
      <c r="K267" s="2">
        <v>0</v>
      </c>
      <c r="L267" s="7">
        <v>0.59249121375498826</v>
      </c>
      <c r="M267" s="7">
        <f>TIME(HOUR(StrohRanchRecreationData[[#This Row],[TimeOut]]),0,0)</f>
        <v>0.58333333333333337</v>
      </c>
      <c r="N267" s="6">
        <f>ROUND(StrohRanchRecreationData[[#This Row],[TimeElapsed]],6)</f>
        <v>4.3191E-2</v>
      </c>
      <c r="O267" s="3">
        <f>StrohRanchRecreationData[[#This Row],[TimeOut]]-StrohRanchRecreationData[[#This Row],[TimeIn]]</f>
        <v>4.3191136679788911E-2</v>
      </c>
      <c r="P267" t="str">
        <f>IF(StrohRanchRecreationData[[#This Row],[Facility]]=Facilities!$A$2,SUM(StrohRanchRecreationData[[#This Row],[Members]:[Guests]]),"")</f>
        <v/>
      </c>
      <c r="Q267" t="str">
        <f>IF(StrohRanchRecreationData[[#This Row],[Facility]]=Facilities!$A$3,SUM(StrohRanchRecreationData[[#This Row],[Members]:[Guests]]),"")</f>
        <v/>
      </c>
      <c r="R267" t="str">
        <f>IF(StrohRanchRecreationData[[#This Row],[Facility]]=Facilities!$A$4,SUM(StrohRanchRecreationData[[#This Row],[Members]:[Guests]]),"")</f>
        <v/>
      </c>
      <c r="S267" t="str">
        <f>IF(StrohRanchRecreationData[[#This Row],[Facility]]=Facilities!$A$5,SUM(StrohRanchRecreationData[[#This Row],[Members]:[Guests]]),"")</f>
        <v/>
      </c>
      <c r="T267">
        <f>IF(StrohRanchRecreationData[[#This Row],[Facility]]=Facilities!$A$6,SUM(StrohRanchRecreationData[[#This Row],[Members]:[Guests]]),"")</f>
        <v>2</v>
      </c>
      <c r="U267" t="str">
        <f>IF(StrohRanchRecreationData[[#This Row],[Facility]]=Facilities!$A$7,SUM(StrohRanchRecreationData[[#This Row],[Members]:[Guests]]),"")</f>
        <v/>
      </c>
    </row>
    <row r="268" spans="1:21" x14ac:dyDescent="0.25">
      <c r="A268">
        <v>262</v>
      </c>
      <c r="B268" s="1">
        <v>45092</v>
      </c>
      <c r="C268" t="s">
        <v>63</v>
      </c>
      <c r="D268" t="s">
        <v>64</v>
      </c>
      <c r="E268" t="s">
        <v>59</v>
      </c>
      <c r="F268" s="7">
        <v>0.59247608032103205</v>
      </c>
      <c r="G268" s="7">
        <f>TIME(HOUR(StrohRanchRecreationData[[#This Row],[TimeIn]]),0,0)</f>
        <v>0.58333333333333337</v>
      </c>
      <c r="H268" s="8">
        <f>StrohRanchRecreationData[[#This Row],[Date]]+StrohRanchRecreationData[[#This Row],[TimeInBucket]]</f>
        <v>45092.583333333336</v>
      </c>
      <c r="I268" s="8" t="str">
        <f>_xlfn.XLOOKUP(StrohRanchRecreationData[[#This Row],[TimeInBucket]],TimeOfDay[TimeBuckets],TimeOfDay[TimeOfDayBuckets])</f>
        <v>Afternoon</v>
      </c>
      <c r="J268" s="2">
        <v>4</v>
      </c>
      <c r="K268" s="2">
        <v>2</v>
      </c>
      <c r="L268" s="7">
        <v>0.64542937268338341</v>
      </c>
      <c r="M268" s="7">
        <f>TIME(HOUR(StrohRanchRecreationData[[#This Row],[TimeOut]]),0,0)</f>
        <v>0.625</v>
      </c>
      <c r="N268" s="6">
        <f>ROUND(StrohRanchRecreationData[[#This Row],[TimeElapsed]],6)</f>
        <v>5.2953E-2</v>
      </c>
      <c r="O268" s="3">
        <f>StrohRanchRecreationData[[#This Row],[TimeOut]]-StrohRanchRecreationData[[#This Row],[TimeIn]]</f>
        <v>5.2953292362351356E-2</v>
      </c>
      <c r="P268" t="str">
        <f>IF(StrohRanchRecreationData[[#This Row],[Facility]]=Facilities!$A$2,SUM(StrohRanchRecreationData[[#This Row],[Members]:[Guests]]),"")</f>
        <v/>
      </c>
      <c r="Q268" t="str">
        <f>IF(StrohRanchRecreationData[[#This Row],[Facility]]=Facilities!$A$3,SUM(StrohRanchRecreationData[[#This Row],[Members]:[Guests]]),"")</f>
        <v/>
      </c>
      <c r="R268">
        <f>IF(StrohRanchRecreationData[[#This Row],[Facility]]=Facilities!$A$4,SUM(StrohRanchRecreationData[[#This Row],[Members]:[Guests]]),"")</f>
        <v>6</v>
      </c>
      <c r="S268" t="str">
        <f>IF(StrohRanchRecreationData[[#This Row],[Facility]]=Facilities!$A$5,SUM(StrohRanchRecreationData[[#This Row],[Members]:[Guests]]),"")</f>
        <v/>
      </c>
      <c r="T268" t="str">
        <f>IF(StrohRanchRecreationData[[#This Row],[Facility]]=Facilities!$A$6,SUM(StrohRanchRecreationData[[#This Row],[Members]:[Guests]]),"")</f>
        <v/>
      </c>
      <c r="U268" t="str">
        <f>IF(StrohRanchRecreationData[[#This Row],[Facility]]=Facilities!$A$7,SUM(StrohRanchRecreationData[[#This Row],[Members]:[Guests]]),"")</f>
        <v/>
      </c>
    </row>
    <row r="269" spans="1:21" x14ac:dyDescent="0.25">
      <c r="A269">
        <v>263</v>
      </c>
      <c r="B269" s="1">
        <v>45092</v>
      </c>
      <c r="C269" t="s">
        <v>63</v>
      </c>
      <c r="D269" t="s">
        <v>64</v>
      </c>
      <c r="E269" t="s">
        <v>61</v>
      </c>
      <c r="F269" s="7">
        <v>0.54035457880015203</v>
      </c>
      <c r="G269" s="7">
        <f>TIME(HOUR(StrohRanchRecreationData[[#This Row],[TimeIn]]),0,0)</f>
        <v>0.5</v>
      </c>
      <c r="H269" s="8">
        <f>StrohRanchRecreationData[[#This Row],[Date]]+StrohRanchRecreationData[[#This Row],[TimeInBucket]]</f>
        <v>45092.5</v>
      </c>
      <c r="I269" s="8" t="str">
        <f>_xlfn.XLOOKUP(StrohRanchRecreationData[[#This Row],[TimeInBucket]],TimeOfDay[TimeBuckets],TimeOfDay[TimeOfDayBuckets])</f>
        <v>Noon</v>
      </c>
      <c r="J269" s="2">
        <v>1</v>
      </c>
      <c r="K269" s="2">
        <v>0</v>
      </c>
      <c r="L269" s="7">
        <v>0.60101968362070535</v>
      </c>
      <c r="M269" s="7">
        <f>TIME(HOUR(StrohRanchRecreationData[[#This Row],[TimeOut]]),0,0)</f>
        <v>0.58333333333333337</v>
      </c>
      <c r="N269" s="6">
        <f>ROUND(StrohRanchRecreationData[[#This Row],[TimeElapsed]],6)</f>
        <v>6.0664999999999997E-2</v>
      </c>
      <c r="O269" s="3">
        <f>StrohRanchRecreationData[[#This Row],[TimeOut]]-StrohRanchRecreationData[[#This Row],[TimeIn]]</f>
        <v>6.0665104820553317E-2</v>
      </c>
      <c r="P269" t="str">
        <f>IF(StrohRanchRecreationData[[#This Row],[Facility]]=Facilities!$A$2,SUM(StrohRanchRecreationData[[#This Row],[Members]:[Guests]]),"")</f>
        <v/>
      </c>
      <c r="Q269" t="str">
        <f>IF(StrohRanchRecreationData[[#This Row],[Facility]]=Facilities!$A$3,SUM(StrohRanchRecreationData[[#This Row],[Members]:[Guests]]),"")</f>
        <v/>
      </c>
      <c r="R269" t="str">
        <f>IF(StrohRanchRecreationData[[#This Row],[Facility]]=Facilities!$A$4,SUM(StrohRanchRecreationData[[#This Row],[Members]:[Guests]]),"")</f>
        <v/>
      </c>
      <c r="S269" t="str">
        <f>IF(StrohRanchRecreationData[[#This Row],[Facility]]=Facilities!$A$5,SUM(StrohRanchRecreationData[[#This Row],[Members]:[Guests]]),"")</f>
        <v/>
      </c>
      <c r="T269">
        <f>IF(StrohRanchRecreationData[[#This Row],[Facility]]=Facilities!$A$6,SUM(StrohRanchRecreationData[[#This Row],[Members]:[Guests]]),"")</f>
        <v>1</v>
      </c>
      <c r="U269" t="str">
        <f>IF(StrohRanchRecreationData[[#This Row],[Facility]]=Facilities!$A$7,SUM(StrohRanchRecreationData[[#This Row],[Members]:[Guests]]),"")</f>
        <v/>
      </c>
    </row>
    <row r="270" spans="1:21" x14ac:dyDescent="0.25">
      <c r="A270">
        <v>264</v>
      </c>
      <c r="B270" s="1">
        <v>45092</v>
      </c>
      <c r="C270" t="s">
        <v>63</v>
      </c>
      <c r="D270" t="s">
        <v>64</v>
      </c>
      <c r="E270" t="s">
        <v>60</v>
      </c>
      <c r="F270" s="7">
        <v>0.47105521422247609</v>
      </c>
      <c r="G270" s="7">
        <f>TIME(HOUR(StrohRanchRecreationData[[#This Row],[TimeIn]]),0,0)</f>
        <v>0.45833333333333331</v>
      </c>
      <c r="H270" s="8">
        <f>StrohRanchRecreationData[[#This Row],[Date]]+StrohRanchRecreationData[[#This Row],[TimeInBucket]]</f>
        <v>45092.458333333336</v>
      </c>
      <c r="I270" s="8" t="str">
        <f>_xlfn.XLOOKUP(StrohRanchRecreationData[[#This Row],[TimeInBucket]],TimeOfDay[TimeBuckets],TimeOfDay[TimeOfDayBuckets])</f>
        <v>Noon</v>
      </c>
      <c r="J270" s="2">
        <v>3</v>
      </c>
      <c r="K270" s="2">
        <v>0</v>
      </c>
      <c r="L270" s="7">
        <v>0.54381756510378509</v>
      </c>
      <c r="M270" s="7">
        <f>TIME(HOUR(StrohRanchRecreationData[[#This Row],[TimeOut]]),0,0)</f>
        <v>0.54166666666666663</v>
      </c>
      <c r="N270" s="6">
        <f>ROUND(StrohRanchRecreationData[[#This Row],[TimeElapsed]],6)</f>
        <v>7.2761999999999993E-2</v>
      </c>
      <c r="O270" s="3">
        <f>StrohRanchRecreationData[[#This Row],[TimeOut]]-StrohRanchRecreationData[[#This Row],[TimeIn]]</f>
        <v>7.2762350881309001E-2</v>
      </c>
      <c r="P270" t="str">
        <f>IF(StrohRanchRecreationData[[#This Row],[Facility]]=Facilities!$A$2,SUM(StrohRanchRecreationData[[#This Row],[Members]:[Guests]]),"")</f>
        <v/>
      </c>
      <c r="Q270" t="str">
        <f>IF(StrohRanchRecreationData[[#This Row],[Facility]]=Facilities!$A$3,SUM(StrohRanchRecreationData[[#This Row],[Members]:[Guests]]),"")</f>
        <v/>
      </c>
      <c r="R270" t="str">
        <f>IF(StrohRanchRecreationData[[#This Row],[Facility]]=Facilities!$A$4,SUM(StrohRanchRecreationData[[#This Row],[Members]:[Guests]]),"")</f>
        <v/>
      </c>
      <c r="S270">
        <f>IF(StrohRanchRecreationData[[#This Row],[Facility]]=Facilities!$A$5,SUM(StrohRanchRecreationData[[#This Row],[Members]:[Guests]]),"")</f>
        <v>3</v>
      </c>
      <c r="T270" t="str">
        <f>IF(StrohRanchRecreationData[[#This Row],[Facility]]=Facilities!$A$6,SUM(StrohRanchRecreationData[[#This Row],[Members]:[Guests]]),"")</f>
        <v/>
      </c>
      <c r="U270" t="str">
        <f>IF(StrohRanchRecreationData[[#This Row],[Facility]]=Facilities!$A$7,SUM(StrohRanchRecreationData[[#This Row],[Members]:[Guests]]),"")</f>
        <v/>
      </c>
    </row>
    <row r="271" spans="1:21" x14ac:dyDescent="0.25">
      <c r="A271">
        <v>265</v>
      </c>
      <c r="B271" s="1">
        <v>45092</v>
      </c>
      <c r="C271" t="s">
        <v>63</v>
      </c>
      <c r="D271" t="s">
        <v>64</v>
      </c>
      <c r="E271" t="s">
        <v>58</v>
      </c>
      <c r="F271" s="7">
        <v>0.39705708237350512</v>
      </c>
      <c r="G271" s="7">
        <f>TIME(HOUR(StrohRanchRecreationData[[#This Row],[TimeIn]]),0,0)</f>
        <v>0.375</v>
      </c>
      <c r="H271" s="8">
        <f>StrohRanchRecreationData[[#This Row],[Date]]+StrohRanchRecreationData[[#This Row],[TimeInBucket]]</f>
        <v>45092.375</v>
      </c>
      <c r="I271" s="8" t="str">
        <f>_xlfn.XLOOKUP(StrohRanchRecreationData[[#This Row],[TimeInBucket]],TimeOfDay[TimeBuckets],TimeOfDay[TimeOfDayBuckets])</f>
        <v>Morning</v>
      </c>
      <c r="J271" s="2">
        <v>2</v>
      </c>
      <c r="K271" s="2">
        <v>0</v>
      </c>
      <c r="L271" s="7">
        <v>0.4781417483409412</v>
      </c>
      <c r="M271" s="7">
        <f>TIME(HOUR(StrohRanchRecreationData[[#This Row],[TimeOut]]),0,0)</f>
        <v>0.45833333333333331</v>
      </c>
      <c r="N271" s="6">
        <f>ROUND(StrohRanchRecreationData[[#This Row],[TimeElapsed]],6)</f>
        <v>8.1085000000000004E-2</v>
      </c>
      <c r="O271" s="3">
        <f>StrohRanchRecreationData[[#This Row],[TimeOut]]-StrohRanchRecreationData[[#This Row],[TimeIn]]</f>
        <v>8.1084665967436076E-2</v>
      </c>
      <c r="P271" t="str">
        <f>IF(StrohRanchRecreationData[[#This Row],[Facility]]=Facilities!$A$2,SUM(StrohRanchRecreationData[[#This Row],[Members]:[Guests]]),"")</f>
        <v/>
      </c>
      <c r="Q271">
        <f>IF(StrohRanchRecreationData[[#This Row],[Facility]]=Facilities!$A$3,SUM(StrohRanchRecreationData[[#This Row],[Members]:[Guests]]),"")</f>
        <v>2</v>
      </c>
      <c r="R271" t="str">
        <f>IF(StrohRanchRecreationData[[#This Row],[Facility]]=Facilities!$A$4,SUM(StrohRanchRecreationData[[#This Row],[Members]:[Guests]]),"")</f>
        <v/>
      </c>
      <c r="S271" t="str">
        <f>IF(StrohRanchRecreationData[[#This Row],[Facility]]=Facilities!$A$5,SUM(StrohRanchRecreationData[[#This Row],[Members]:[Guests]]),"")</f>
        <v/>
      </c>
      <c r="T271" t="str">
        <f>IF(StrohRanchRecreationData[[#This Row],[Facility]]=Facilities!$A$6,SUM(StrohRanchRecreationData[[#This Row],[Members]:[Guests]]),"")</f>
        <v/>
      </c>
      <c r="U271" t="str">
        <f>IF(StrohRanchRecreationData[[#This Row],[Facility]]=Facilities!$A$7,SUM(StrohRanchRecreationData[[#This Row],[Members]:[Guests]]),"")</f>
        <v/>
      </c>
    </row>
    <row r="272" spans="1:21" x14ac:dyDescent="0.25">
      <c r="A272">
        <v>266</v>
      </c>
      <c r="B272" s="1">
        <v>45092</v>
      </c>
      <c r="C272" t="s">
        <v>63</v>
      </c>
      <c r="D272" t="s">
        <v>64</v>
      </c>
      <c r="E272" t="s">
        <v>58</v>
      </c>
      <c r="F272" s="7">
        <v>0.42592998879786959</v>
      </c>
      <c r="G272" s="7">
        <f>TIME(HOUR(StrohRanchRecreationData[[#This Row],[TimeIn]]),0,0)</f>
        <v>0.41666666666666669</v>
      </c>
      <c r="H272" s="8">
        <f>StrohRanchRecreationData[[#This Row],[Date]]+StrohRanchRecreationData[[#This Row],[TimeInBucket]]</f>
        <v>45092.416666666664</v>
      </c>
      <c r="I272" s="8" t="str">
        <f>_xlfn.XLOOKUP(StrohRanchRecreationData[[#This Row],[TimeInBucket]],TimeOfDay[TimeBuckets],TimeOfDay[TimeOfDayBuckets])</f>
        <v>Morning</v>
      </c>
      <c r="J272" s="2">
        <v>3</v>
      </c>
      <c r="K272" s="2">
        <v>2</v>
      </c>
      <c r="L272" s="7">
        <v>0.47578204868839152</v>
      </c>
      <c r="M272" s="7">
        <f>TIME(HOUR(StrohRanchRecreationData[[#This Row],[TimeOut]]),0,0)</f>
        <v>0.45833333333333331</v>
      </c>
      <c r="N272" s="6">
        <f>ROUND(StrohRanchRecreationData[[#This Row],[TimeElapsed]],6)</f>
        <v>4.9852E-2</v>
      </c>
      <c r="O272" s="3">
        <f>StrohRanchRecreationData[[#This Row],[TimeOut]]-StrohRanchRecreationData[[#This Row],[TimeIn]]</f>
        <v>4.9852059890521938E-2</v>
      </c>
      <c r="P272" t="str">
        <f>IF(StrohRanchRecreationData[[#This Row],[Facility]]=Facilities!$A$2,SUM(StrohRanchRecreationData[[#This Row],[Members]:[Guests]]),"")</f>
        <v/>
      </c>
      <c r="Q272">
        <f>IF(StrohRanchRecreationData[[#This Row],[Facility]]=Facilities!$A$3,SUM(StrohRanchRecreationData[[#This Row],[Members]:[Guests]]),"")</f>
        <v>5</v>
      </c>
      <c r="R272" t="str">
        <f>IF(StrohRanchRecreationData[[#This Row],[Facility]]=Facilities!$A$4,SUM(StrohRanchRecreationData[[#This Row],[Members]:[Guests]]),"")</f>
        <v/>
      </c>
      <c r="S272" t="str">
        <f>IF(StrohRanchRecreationData[[#This Row],[Facility]]=Facilities!$A$5,SUM(StrohRanchRecreationData[[#This Row],[Members]:[Guests]]),"")</f>
        <v/>
      </c>
      <c r="T272" t="str">
        <f>IF(StrohRanchRecreationData[[#This Row],[Facility]]=Facilities!$A$6,SUM(StrohRanchRecreationData[[#This Row],[Members]:[Guests]]),"")</f>
        <v/>
      </c>
      <c r="U272" t="str">
        <f>IF(StrohRanchRecreationData[[#This Row],[Facility]]=Facilities!$A$7,SUM(StrohRanchRecreationData[[#This Row],[Members]:[Guests]]),"")</f>
        <v/>
      </c>
    </row>
    <row r="273" spans="1:21" x14ac:dyDescent="0.25">
      <c r="A273">
        <v>267</v>
      </c>
      <c r="B273" s="1">
        <v>45092</v>
      </c>
      <c r="C273" t="s">
        <v>63</v>
      </c>
      <c r="D273" t="s">
        <v>64</v>
      </c>
      <c r="E273" t="s">
        <v>62</v>
      </c>
      <c r="F273" s="7">
        <v>0.41666666666666669</v>
      </c>
      <c r="G273" s="7">
        <f>TIME(HOUR(StrohRanchRecreationData[[#This Row],[TimeIn]]),0,0)</f>
        <v>0.41666666666666669</v>
      </c>
      <c r="H273" s="8">
        <f>StrohRanchRecreationData[[#This Row],[Date]]+StrohRanchRecreationData[[#This Row],[TimeInBucket]]</f>
        <v>45092.416666666664</v>
      </c>
      <c r="I273" s="8" t="str">
        <f>_xlfn.XLOOKUP(StrohRanchRecreationData[[#This Row],[TimeInBucket]],TimeOfDay[TimeBuckets],TimeOfDay[TimeOfDayBuckets])</f>
        <v>Morning</v>
      </c>
      <c r="J273" s="2">
        <v>2</v>
      </c>
      <c r="K273" s="2">
        <v>1</v>
      </c>
      <c r="L273" s="7">
        <v>0.45833333333333331</v>
      </c>
      <c r="M273" s="7">
        <f>TIME(HOUR(StrohRanchRecreationData[[#This Row],[TimeOut]]),0,0)</f>
        <v>0.45833333333333331</v>
      </c>
      <c r="N273" s="6">
        <f>ROUND(StrohRanchRecreationData[[#This Row],[TimeElapsed]],6)</f>
        <v>4.1667000000000003E-2</v>
      </c>
      <c r="O273" s="3">
        <f>StrohRanchRecreationData[[#This Row],[TimeOut]]-StrohRanchRecreationData[[#This Row],[TimeIn]]</f>
        <v>4.166666666666663E-2</v>
      </c>
      <c r="P273" t="str">
        <f>IF(StrohRanchRecreationData[[#This Row],[Facility]]=Facilities!$A$2,SUM(StrohRanchRecreationData[[#This Row],[Members]:[Guests]]),"")</f>
        <v/>
      </c>
      <c r="Q273" t="str">
        <f>IF(StrohRanchRecreationData[[#This Row],[Facility]]=Facilities!$A$3,SUM(StrohRanchRecreationData[[#This Row],[Members]:[Guests]]),"")</f>
        <v/>
      </c>
      <c r="R273" t="str">
        <f>IF(StrohRanchRecreationData[[#This Row],[Facility]]=Facilities!$A$4,SUM(StrohRanchRecreationData[[#This Row],[Members]:[Guests]]),"")</f>
        <v/>
      </c>
      <c r="S273" t="str">
        <f>IF(StrohRanchRecreationData[[#This Row],[Facility]]=Facilities!$A$5,SUM(StrohRanchRecreationData[[#This Row],[Members]:[Guests]]),"")</f>
        <v/>
      </c>
      <c r="T273" t="str">
        <f>IF(StrohRanchRecreationData[[#This Row],[Facility]]=Facilities!$A$6,SUM(StrohRanchRecreationData[[#This Row],[Members]:[Guests]]),"")</f>
        <v/>
      </c>
      <c r="U273">
        <f>IF(StrohRanchRecreationData[[#This Row],[Facility]]=Facilities!$A$7,SUM(StrohRanchRecreationData[[#This Row],[Members]:[Guests]]),"")</f>
        <v>3</v>
      </c>
    </row>
    <row r="274" spans="1:21" x14ac:dyDescent="0.25">
      <c r="A274">
        <v>268</v>
      </c>
      <c r="B274" s="1">
        <v>45092</v>
      </c>
      <c r="C274" t="s">
        <v>63</v>
      </c>
      <c r="D274" t="s">
        <v>64</v>
      </c>
      <c r="E274" t="s">
        <v>59</v>
      </c>
      <c r="F274" s="7">
        <v>0.44512068984899245</v>
      </c>
      <c r="G274" s="7">
        <f>TIME(HOUR(StrohRanchRecreationData[[#This Row],[TimeIn]]),0,0)</f>
        <v>0.41666666666666669</v>
      </c>
      <c r="H274" s="8">
        <f>StrohRanchRecreationData[[#This Row],[Date]]+StrohRanchRecreationData[[#This Row],[TimeInBucket]]</f>
        <v>45092.416666666664</v>
      </c>
      <c r="I274" s="8" t="str">
        <f>_xlfn.XLOOKUP(StrohRanchRecreationData[[#This Row],[TimeInBucket]],TimeOfDay[TimeBuckets],TimeOfDay[TimeOfDayBuckets])</f>
        <v>Morning</v>
      </c>
      <c r="J274" s="2">
        <v>2</v>
      </c>
      <c r="K274" s="2">
        <v>0</v>
      </c>
      <c r="L274" s="7">
        <v>0.50768304140885856</v>
      </c>
      <c r="M274" s="7">
        <f>TIME(HOUR(StrohRanchRecreationData[[#This Row],[TimeOut]]),0,0)</f>
        <v>0.5</v>
      </c>
      <c r="N274" s="6">
        <f>ROUND(StrohRanchRecreationData[[#This Row],[TimeElapsed]],6)</f>
        <v>6.2562000000000006E-2</v>
      </c>
      <c r="O274" s="3">
        <f>StrohRanchRecreationData[[#This Row],[TimeOut]]-StrohRanchRecreationData[[#This Row],[TimeIn]]</f>
        <v>6.2562351559866114E-2</v>
      </c>
      <c r="P274" t="str">
        <f>IF(StrohRanchRecreationData[[#This Row],[Facility]]=Facilities!$A$2,SUM(StrohRanchRecreationData[[#This Row],[Members]:[Guests]]),"")</f>
        <v/>
      </c>
      <c r="Q274" t="str">
        <f>IF(StrohRanchRecreationData[[#This Row],[Facility]]=Facilities!$A$3,SUM(StrohRanchRecreationData[[#This Row],[Members]:[Guests]]),"")</f>
        <v/>
      </c>
      <c r="R274">
        <f>IF(StrohRanchRecreationData[[#This Row],[Facility]]=Facilities!$A$4,SUM(StrohRanchRecreationData[[#This Row],[Members]:[Guests]]),"")</f>
        <v>2</v>
      </c>
      <c r="S274" t="str">
        <f>IF(StrohRanchRecreationData[[#This Row],[Facility]]=Facilities!$A$5,SUM(StrohRanchRecreationData[[#This Row],[Members]:[Guests]]),"")</f>
        <v/>
      </c>
      <c r="T274" t="str">
        <f>IF(StrohRanchRecreationData[[#This Row],[Facility]]=Facilities!$A$6,SUM(StrohRanchRecreationData[[#This Row],[Members]:[Guests]]),"")</f>
        <v/>
      </c>
      <c r="U274" t="str">
        <f>IF(StrohRanchRecreationData[[#This Row],[Facility]]=Facilities!$A$7,SUM(StrohRanchRecreationData[[#This Row],[Members]:[Guests]]),"")</f>
        <v/>
      </c>
    </row>
    <row r="275" spans="1:21" x14ac:dyDescent="0.25">
      <c r="A275">
        <v>269</v>
      </c>
      <c r="B275" s="1">
        <v>45092</v>
      </c>
      <c r="C275" t="s">
        <v>63</v>
      </c>
      <c r="D275" t="s">
        <v>64</v>
      </c>
      <c r="E275" t="s">
        <v>60</v>
      </c>
      <c r="F275" s="7">
        <v>0.46291051865485211</v>
      </c>
      <c r="G275" s="7">
        <f>TIME(HOUR(StrohRanchRecreationData[[#This Row],[TimeIn]]),0,0)</f>
        <v>0.45833333333333331</v>
      </c>
      <c r="H275" s="8">
        <f>StrohRanchRecreationData[[#This Row],[Date]]+StrohRanchRecreationData[[#This Row],[TimeInBucket]]</f>
        <v>45092.458333333336</v>
      </c>
      <c r="I275" s="8" t="str">
        <f>_xlfn.XLOOKUP(StrohRanchRecreationData[[#This Row],[TimeInBucket]],TimeOfDay[TimeBuckets],TimeOfDay[TimeOfDayBuckets])</f>
        <v>Noon</v>
      </c>
      <c r="J275" s="2">
        <v>2</v>
      </c>
      <c r="K275" s="2">
        <v>0</v>
      </c>
      <c r="L275" s="7">
        <v>0.52395666397409968</v>
      </c>
      <c r="M275" s="7">
        <f>TIME(HOUR(StrohRanchRecreationData[[#This Row],[TimeOut]]),0,0)</f>
        <v>0.5</v>
      </c>
      <c r="N275" s="6">
        <f>ROUND(StrohRanchRecreationData[[#This Row],[TimeElapsed]],6)</f>
        <v>6.1046000000000003E-2</v>
      </c>
      <c r="O275" s="3">
        <f>StrohRanchRecreationData[[#This Row],[TimeOut]]-StrohRanchRecreationData[[#This Row],[TimeIn]]</f>
        <v>6.1046145319247569E-2</v>
      </c>
      <c r="P275" t="str">
        <f>IF(StrohRanchRecreationData[[#This Row],[Facility]]=Facilities!$A$2,SUM(StrohRanchRecreationData[[#This Row],[Members]:[Guests]]),"")</f>
        <v/>
      </c>
      <c r="Q275" t="str">
        <f>IF(StrohRanchRecreationData[[#This Row],[Facility]]=Facilities!$A$3,SUM(StrohRanchRecreationData[[#This Row],[Members]:[Guests]]),"")</f>
        <v/>
      </c>
      <c r="R275" t="str">
        <f>IF(StrohRanchRecreationData[[#This Row],[Facility]]=Facilities!$A$4,SUM(StrohRanchRecreationData[[#This Row],[Members]:[Guests]]),"")</f>
        <v/>
      </c>
      <c r="S275">
        <f>IF(StrohRanchRecreationData[[#This Row],[Facility]]=Facilities!$A$5,SUM(StrohRanchRecreationData[[#This Row],[Members]:[Guests]]),"")</f>
        <v>2</v>
      </c>
      <c r="T275" t="str">
        <f>IF(StrohRanchRecreationData[[#This Row],[Facility]]=Facilities!$A$6,SUM(StrohRanchRecreationData[[#This Row],[Members]:[Guests]]),"")</f>
        <v/>
      </c>
      <c r="U275" t="str">
        <f>IF(StrohRanchRecreationData[[#This Row],[Facility]]=Facilities!$A$7,SUM(StrohRanchRecreationData[[#This Row],[Members]:[Guests]]),"")</f>
        <v/>
      </c>
    </row>
    <row r="276" spans="1:21" x14ac:dyDescent="0.25">
      <c r="A276">
        <v>270</v>
      </c>
      <c r="B276" s="1">
        <v>45092</v>
      </c>
      <c r="C276" t="s">
        <v>63</v>
      </c>
      <c r="D276" t="s">
        <v>64</v>
      </c>
      <c r="E276" t="s">
        <v>60</v>
      </c>
      <c r="F276" s="7">
        <v>0.47689563056097956</v>
      </c>
      <c r="G276" s="7">
        <f>TIME(HOUR(StrohRanchRecreationData[[#This Row],[TimeIn]]),0,0)</f>
        <v>0.45833333333333331</v>
      </c>
      <c r="H276" s="8">
        <f>StrohRanchRecreationData[[#This Row],[Date]]+StrohRanchRecreationData[[#This Row],[TimeInBucket]]</f>
        <v>45092.458333333336</v>
      </c>
      <c r="I276" s="8" t="str">
        <f>_xlfn.XLOOKUP(StrohRanchRecreationData[[#This Row],[TimeInBucket]],TimeOfDay[TimeBuckets],TimeOfDay[TimeOfDayBuckets])</f>
        <v>Noon</v>
      </c>
      <c r="J276" s="2">
        <v>2</v>
      </c>
      <c r="K276" s="2">
        <v>3</v>
      </c>
      <c r="L276" s="7">
        <v>0.51671265012038337</v>
      </c>
      <c r="M276" s="7">
        <f>TIME(HOUR(StrohRanchRecreationData[[#This Row],[TimeOut]]),0,0)</f>
        <v>0.5</v>
      </c>
      <c r="N276" s="6">
        <f>ROUND(StrohRanchRecreationData[[#This Row],[TimeElapsed]],6)</f>
        <v>3.9816999999999998E-2</v>
      </c>
      <c r="O276" s="3">
        <f>StrohRanchRecreationData[[#This Row],[TimeOut]]-StrohRanchRecreationData[[#This Row],[TimeIn]]</f>
        <v>3.981701955940381E-2</v>
      </c>
      <c r="P276" t="str">
        <f>IF(StrohRanchRecreationData[[#This Row],[Facility]]=Facilities!$A$2,SUM(StrohRanchRecreationData[[#This Row],[Members]:[Guests]]),"")</f>
        <v/>
      </c>
      <c r="Q276" t="str">
        <f>IF(StrohRanchRecreationData[[#This Row],[Facility]]=Facilities!$A$3,SUM(StrohRanchRecreationData[[#This Row],[Members]:[Guests]]),"")</f>
        <v/>
      </c>
      <c r="R276" t="str">
        <f>IF(StrohRanchRecreationData[[#This Row],[Facility]]=Facilities!$A$4,SUM(StrohRanchRecreationData[[#This Row],[Members]:[Guests]]),"")</f>
        <v/>
      </c>
      <c r="S276">
        <f>IF(StrohRanchRecreationData[[#This Row],[Facility]]=Facilities!$A$5,SUM(StrohRanchRecreationData[[#This Row],[Members]:[Guests]]),"")</f>
        <v>5</v>
      </c>
      <c r="T276" t="str">
        <f>IF(StrohRanchRecreationData[[#This Row],[Facility]]=Facilities!$A$6,SUM(StrohRanchRecreationData[[#This Row],[Members]:[Guests]]),"")</f>
        <v/>
      </c>
      <c r="U276" t="str">
        <f>IF(StrohRanchRecreationData[[#This Row],[Facility]]=Facilities!$A$7,SUM(StrohRanchRecreationData[[#This Row],[Members]:[Guests]]),"")</f>
        <v/>
      </c>
    </row>
    <row r="277" spans="1:21" x14ac:dyDescent="0.25">
      <c r="A277">
        <v>271</v>
      </c>
      <c r="B277" s="1">
        <v>45092</v>
      </c>
      <c r="C277" t="s">
        <v>63</v>
      </c>
      <c r="D277" t="s">
        <v>64</v>
      </c>
      <c r="E277" t="s">
        <v>57</v>
      </c>
      <c r="F277" s="7">
        <v>0.42951876075031126</v>
      </c>
      <c r="G277" s="7">
        <f>TIME(HOUR(StrohRanchRecreationData[[#This Row],[TimeIn]]),0,0)</f>
        <v>0.41666666666666669</v>
      </c>
      <c r="H277" s="8">
        <f>StrohRanchRecreationData[[#This Row],[Date]]+StrohRanchRecreationData[[#This Row],[TimeInBucket]]</f>
        <v>45092.416666666664</v>
      </c>
      <c r="I277" s="8" t="str">
        <f>_xlfn.XLOOKUP(StrohRanchRecreationData[[#This Row],[TimeInBucket]],TimeOfDay[TimeBuckets],TimeOfDay[TimeOfDayBuckets])</f>
        <v>Morning</v>
      </c>
      <c r="J277" s="2">
        <v>1</v>
      </c>
      <c r="K277" s="2">
        <v>1</v>
      </c>
      <c r="L277" s="7">
        <v>0.44089438704235256</v>
      </c>
      <c r="M277" s="7">
        <f>TIME(HOUR(StrohRanchRecreationData[[#This Row],[TimeOut]]),0,0)</f>
        <v>0.41666666666666669</v>
      </c>
      <c r="N277" s="6">
        <f>ROUND(StrohRanchRecreationData[[#This Row],[TimeElapsed]],6)</f>
        <v>1.1376000000000001E-2</v>
      </c>
      <c r="O277" s="3">
        <f>StrohRanchRecreationData[[#This Row],[TimeOut]]-StrohRanchRecreationData[[#This Row],[TimeIn]]</f>
        <v>1.1375626292041308E-2</v>
      </c>
      <c r="P277">
        <f>IF(StrohRanchRecreationData[[#This Row],[Facility]]=Facilities!$A$2,SUM(StrohRanchRecreationData[[#This Row],[Members]:[Guests]]),"")</f>
        <v>2</v>
      </c>
      <c r="Q277" t="str">
        <f>IF(StrohRanchRecreationData[[#This Row],[Facility]]=Facilities!$A$3,SUM(StrohRanchRecreationData[[#This Row],[Members]:[Guests]]),"")</f>
        <v/>
      </c>
      <c r="R277" t="str">
        <f>IF(StrohRanchRecreationData[[#This Row],[Facility]]=Facilities!$A$4,SUM(StrohRanchRecreationData[[#This Row],[Members]:[Guests]]),"")</f>
        <v/>
      </c>
      <c r="S277" t="str">
        <f>IF(StrohRanchRecreationData[[#This Row],[Facility]]=Facilities!$A$5,SUM(StrohRanchRecreationData[[#This Row],[Members]:[Guests]]),"")</f>
        <v/>
      </c>
      <c r="T277" t="str">
        <f>IF(StrohRanchRecreationData[[#This Row],[Facility]]=Facilities!$A$6,SUM(StrohRanchRecreationData[[#This Row],[Members]:[Guests]]),"")</f>
        <v/>
      </c>
      <c r="U277" t="str">
        <f>IF(StrohRanchRecreationData[[#This Row],[Facility]]=Facilities!$A$7,SUM(StrohRanchRecreationData[[#This Row],[Members]:[Guests]]),"")</f>
        <v/>
      </c>
    </row>
    <row r="278" spans="1:21" x14ac:dyDescent="0.25">
      <c r="A278">
        <v>272</v>
      </c>
      <c r="B278" s="1">
        <v>45092</v>
      </c>
      <c r="C278" t="s">
        <v>63</v>
      </c>
      <c r="D278" t="s">
        <v>64</v>
      </c>
      <c r="E278" t="s">
        <v>59</v>
      </c>
      <c r="F278" s="7">
        <v>0.62142501750056212</v>
      </c>
      <c r="G278" s="7">
        <f>TIME(HOUR(StrohRanchRecreationData[[#This Row],[TimeIn]]),0,0)</f>
        <v>0.58333333333333337</v>
      </c>
      <c r="H278" s="8">
        <f>StrohRanchRecreationData[[#This Row],[Date]]+StrohRanchRecreationData[[#This Row],[TimeInBucket]]</f>
        <v>45092.583333333336</v>
      </c>
      <c r="I278" s="8" t="str">
        <f>_xlfn.XLOOKUP(StrohRanchRecreationData[[#This Row],[TimeInBucket]],TimeOfDay[TimeBuckets],TimeOfDay[TimeOfDayBuckets])</f>
        <v>Afternoon</v>
      </c>
      <c r="J278" s="2">
        <v>4</v>
      </c>
      <c r="K278" s="2">
        <v>2</v>
      </c>
      <c r="L278" s="7">
        <v>0.70357558459021552</v>
      </c>
      <c r="M278" s="7">
        <f>TIME(HOUR(StrohRanchRecreationData[[#This Row],[TimeOut]]),0,0)</f>
        <v>0.66666666666666663</v>
      </c>
      <c r="N278" s="6">
        <f>ROUND(StrohRanchRecreationData[[#This Row],[TimeElapsed]],6)</f>
        <v>8.2151000000000002E-2</v>
      </c>
      <c r="O278" s="3">
        <f>StrohRanchRecreationData[[#This Row],[TimeOut]]-StrohRanchRecreationData[[#This Row],[TimeIn]]</f>
        <v>8.2150567089653403E-2</v>
      </c>
      <c r="P278" t="str">
        <f>IF(StrohRanchRecreationData[[#This Row],[Facility]]=Facilities!$A$2,SUM(StrohRanchRecreationData[[#This Row],[Members]:[Guests]]),"")</f>
        <v/>
      </c>
      <c r="Q278" t="str">
        <f>IF(StrohRanchRecreationData[[#This Row],[Facility]]=Facilities!$A$3,SUM(StrohRanchRecreationData[[#This Row],[Members]:[Guests]]),"")</f>
        <v/>
      </c>
      <c r="R278">
        <f>IF(StrohRanchRecreationData[[#This Row],[Facility]]=Facilities!$A$4,SUM(StrohRanchRecreationData[[#This Row],[Members]:[Guests]]),"")</f>
        <v>6</v>
      </c>
      <c r="S278" t="str">
        <f>IF(StrohRanchRecreationData[[#This Row],[Facility]]=Facilities!$A$5,SUM(StrohRanchRecreationData[[#This Row],[Members]:[Guests]]),"")</f>
        <v/>
      </c>
      <c r="T278" t="str">
        <f>IF(StrohRanchRecreationData[[#This Row],[Facility]]=Facilities!$A$6,SUM(StrohRanchRecreationData[[#This Row],[Members]:[Guests]]),"")</f>
        <v/>
      </c>
      <c r="U278" t="str">
        <f>IF(StrohRanchRecreationData[[#This Row],[Facility]]=Facilities!$A$7,SUM(StrohRanchRecreationData[[#This Row],[Members]:[Guests]]),"")</f>
        <v/>
      </c>
    </row>
    <row r="279" spans="1:21" x14ac:dyDescent="0.25">
      <c r="A279">
        <v>273</v>
      </c>
      <c r="B279" s="1">
        <v>45092</v>
      </c>
      <c r="C279" t="s">
        <v>63</v>
      </c>
      <c r="D279" t="s">
        <v>64</v>
      </c>
      <c r="E279" t="s">
        <v>61</v>
      </c>
      <c r="F279" s="7">
        <v>0.51024613441190181</v>
      </c>
      <c r="G279" s="7">
        <f>TIME(HOUR(StrohRanchRecreationData[[#This Row],[TimeIn]]),0,0)</f>
        <v>0.5</v>
      </c>
      <c r="H279" s="8">
        <f>StrohRanchRecreationData[[#This Row],[Date]]+StrohRanchRecreationData[[#This Row],[TimeInBucket]]</f>
        <v>45092.5</v>
      </c>
      <c r="I279" s="8" t="str">
        <f>_xlfn.XLOOKUP(StrohRanchRecreationData[[#This Row],[TimeInBucket]],TimeOfDay[TimeBuckets],TimeOfDay[TimeOfDayBuckets])</f>
        <v>Noon</v>
      </c>
      <c r="J279" s="2">
        <v>2</v>
      </c>
      <c r="K279" s="2">
        <v>0</v>
      </c>
      <c r="L279" s="7">
        <v>0.54817003259172858</v>
      </c>
      <c r="M279" s="7">
        <f>TIME(HOUR(StrohRanchRecreationData[[#This Row],[TimeOut]]),0,0)</f>
        <v>0.54166666666666663</v>
      </c>
      <c r="N279" s="6">
        <f>ROUND(StrohRanchRecreationData[[#This Row],[TimeElapsed]],6)</f>
        <v>3.7923999999999999E-2</v>
      </c>
      <c r="O279" s="3">
        <f>StrohRanchRecreationData[[#This Row],[TimeOut]]-StrohRanchRecreationData[[#This Row],[TimeIn]]</f>
        <v>3.7923898179826776E-2</v>
      </c>
      <c r="P279" t="str">
        <f>IF(StrohRanchRecreationData[[#This Row],[Facility]]=Facilities!$A$2,SUM(StrohRanchRecreationData[[#This Row],[Members]:[Guests]]),"")</f>
        <v/>
      </c>
      <c r="Q279" t="str">
        <f>IF(StrohRanchRecreationData[[#This Row],[Facility]]=Facilities!$A$3,SUM(StrohRanchRecreationData[[#This Row],[Members]:[Guests]]),"")</f>
        <v/>
      </c>
      <c r="R279" t="str">
        <f>IF(StrohRanchRecreationData[[#This Row],[Facility]]=Facilities!$A$4,SUM(StrohRanchRecreationData[[#This Row],[Members]:[Guests]]),"")</f>
        <v/>
      </c>
      <c r="S279" t="str">
        <f>IF(StrohRanchRecreationData[[#This Row],[Facility]]=Facilities!$A$5,SUM(StrohRanchRecreationData[[#This Row],[Members]:[Guests]]),"")</f>
        <v/>
      </c>
      <c r="T279">
        <f>IF(StrohRanchRecreationData[[#This Row],[Facility]]=Facilities!$A$6,SUM(StrohRanchRecreationData[[#This Row],[Members]:[Guests]]),"")</f>
        <v>2</v>
      </c>
      <c r="U279" t="str">
        <f>IF(StrohRanchRecreationData[[#This Row],[Facility]]=Facilities!$A$7,SUM(StrohRanchRecreationData[[#This Row],[Members]:[Guests]]),"")</f>
        <v/>
      </c>
    </row>
    <row r="280" spans="1:21" x14ac:dyDescent="0.25">
      <c r="A280">
        <v>274</v>
      </c>
      <c r="B280" s="1">
        <v>45092</v>
      </c>
      <c r="C280" t="s">
        <v>63</v>
      </c>
      <c r="D280" t="s">
        <v>64</v>
      </c>
      <c r="E280" t="s">
        <v>59</v>
      </c>
      <c r="F280" s="7">
        <v>0.65291582734126263</v>
      </c>
      <c r="G280" s="7">
        <f>TIME(HOUR(StrohRanchRecreationData[[#This Row],[TimeIn]]),0,0)</f>
        <v>0.625</v>
      </c>
      <c r="H280" s="8">
        <f>StrohRanchRecreationData[[#This Row],[Date]]+StrohRanchRecreationData[[#This Row],[TimeInBucket]]</f>
        <v>45092.625</v>
      </c>
      <c r="I280" s="8" t="str">
        <f>_xlfn.XLOOKUP(StrohRanchRecreationData[[#This Row],[TimeInBucket]],TimeOfDay[TimeBuckets],TimeOfDay[TimeOfDayBuckets])</f>
        <v>Afternoon</v>
      </c>
      <c r="J280" s="2">
        <v>1</v>
      </c>
      <c r="K280" s="2">
        <v>3</v>
      </c>
      <c r="L280" s="7">
        <v>0.70543977218467102</v>
      </c>
      <c r="M280" s="7">
        <f>TIME(HOUR(StrohRanchRecreationData[[#This Row],[TimeOut]]),0,0)</f>
        <v>0.66666666666666663</v>
      </c>
      <c r="N280" s="6">
        <f>ROUND(StrohRanchRecreationData[[#This Row],[TimeElapsed]],6)</f>
        <v>5.2524000000000001E-2</v>
      </c>
      <c r="O280" s="3">
        <f>StrohRanchRecreationData[[#This Row],[TimeOut]]-StrohRanchRecreationData[[#This Row],[TimeIn]]</f>
        <v>5.2523944843408388E-2</v>
      </c>
      <c r="P280" t="str">
        <f>IF(StrohRanchRecreationData[[#This Row],[Facility]]=Facilities!$A$2,SUM(StrohRanchRecreationData[[#This Row],[Members]:[Guests]]),"")</f>
        <v/>
      </c>
      <c r="Q280" t="str">
        <f>IF(StrohRanchRecreationData[[#This Row],[Facility]]=Facilities!$A$3,SUM(StrohRanchRecreationData[[#This Row],[Members]:[Guests]]),"")</f>
        <v/>
      </c>
      <c r="R280">
        <f>IF(StrohRanchRecreationData[[#This Row],[Facility]]=Facilities!$A$4,SUM(StrohRanchRecreationData[[#This Row],[Members]:[Guests]]),"")</f>
        <v>4</v>
      </c>
      <c r="S280" t="str">
        <f>IF(StrohRanchRecreationData[[#This Row],[Facility]]=Facilities!$A$5,SUM(StrohRanchRecreationData[[#This Row],[Members]:[Guests]]),"")</f>
        <v/>
      </c>
      <c r="T280" t="str">
        <f>IF(StrohRanchRecreationData[[#This Row],[Facility]]=Facilities!$A$6,SUM(StrohRanchRecreationData[[#This Row],[Members]:[Guests]]),"")</f>
        <v/>
      </c>
      <c r="U280" t="str">
        <f>IF(StrohRanchRecreationData[[#This Row],[Facility]]=Facilities!$A$7,SUM(StrohRanchRecreationData[[#This Row],[Members]:[Guests]]),"")</f>
        <v/>
      </c>
    </row>
    <row r="281" spans="1:21" x14ac:dyDescent="0.25">
      <c r="A281">
        <v>275</v>
      </c>
      <c r="B281" s="1">
        <v>45092</v>
      </c>
      <c r="C281" t="s">
        <v>63</v>
      </c>
      <c r="D281" t="s">
        <v>64</v>
      </c>
      <c r="E281" t="s">
        <v>60</v>
      </c>
      <c r="F281" s="7">
        <v>0.38451537285469539</v>
      </c>
      <c r="G281" s="7">
        <f>TIME(HOUR(StrohRanchRecreationData[[#This Row],[TimeIn]]),0,0)</f>
        <v>0.375</v>
      </c>
      <c r="H281" s="8">
        <f>StrohRanchRecreationData[[#This Row],[Date]]+StrohRanchRecreationData[[#This Row],[TimeInBucket]]</f>
        <v>45092.375</v>
      </c>
      <c r="I281" s="8" t="str">
        <f>_xlfn.XLOOKUP(StrohRanchRecreationData[[#This Row],[TimeInBucket]],TimeOfDay[TimeBuckets],TimeOfDay[TimeOfDayBuckets])</f>
        <v>Morning</v>
      </c>
      <c r="J281" s="2">
        <v>1</v>
      </c>
      <c r="K281" s="2">
        <v>2</v>
      </c>
      <c r="L281" s="7">
        <v>0.44431005283737757</v>
      </c>
      <c r="M281" s="7">
        <f>TIME(HOUR(StrohRanchRecreationData[[#This Row],[TimeOut]]),0,0)</f>
        <v>0.41666666666666669</v>
      </c>
      <c r="N281" s="6">
        <f>ROUND(StrohRanchRecreationData[[#This Row],[TimeElapsed]],6)</f>
        <v>5.9795000000000001E-2</v>
      </c>
      <c r="O281" s="3">
        <f>StrohRanchRecreationData[[#This Row],[TimeOut]]-StrohRanchRecreationData[[#This Row],[TimeIn]]</f>
        <v>5.9794679982682175E-2</v>
      </c>
      <c r="P281" t="str">
        <f>IF(StrohRanchRecreationData[[#This Row],[Facility]]=Facilities!$A$2,SUM(StrohRanchRecreationData[[#This Row],[Members]:[Guests]]),"")</f>
        <v/>
      </c>
      <c r="Q281" t="str">
        <f>IF(StrohRanchRecreationData[[#This Row],[Facility]]=Facilities!$A$3,SUM(StrohRanchRecreationData[[#This Row],[Members]:[Guests]]),"")</f>
        <v/>
      </c>
      <c r="R281" t="str">
        <f>IF(StrohRanchRecreationData[[#This Row],[Facility]]=Facilities!$A$4,SUM(StrohRanchRecreationData[[#This Row],[Members]:[Guests]]),"")</f>
        <v/>
      </c>
      <c r="S281">
        <f>IF(StrohRanchRecreationData[[#This Row],[Facility]]=Facilities!$A$5,SUM(StrohRanchRecreationData[[#This Row],[Members]:[Guests]]),"")</f>
        <v>3</v>
      </c>
      <c r="T281" t="str">
        <f>IF(StrohRanchRecreationData[[#This Row],[Facility]]=Facilities!$A$6,SUM(StrohRanchRecreationData[[#This Row],[Members]:[Guests]]),"")</f>
        <v/>
      </c>
      <c r="U281" t="str">
        <f>IF(StrohRanchRecreationData[[#This Row],[Facility]]=Facilities!$A$7,SUM(StrohRanchRecreationData[[#This Row],[Members]:[Guests]]),"")</f>
        <v/>
      </c>
    </row>
    <row r="282" spans="1:21" x14ac:dyDescent="0.25">
      <c r="A282">
        <v>276</v>
      </c>
      <c r="B282" s="1">
        <v>45092</v>
      </c>
      <c r="C282" t="s">
        <v>63</v>
      </c>
      <c r="D282" t="s">
        <v>64</v>
      </c>
      <c r="E282" t="s">
        <v>59</v>
      </c>
      <c r="F282" s="7">
        <v>0.46959498969991087</v>
      </c>
      <c r="G282" s="7">
        <f>TIME(HOUR(StrohRanchRecreationData[[#This Row],[TimeIn]]),0,0)</f>
        <v>0.45833333333333331</v>
      </c>
      <c r="H282" s="8">
        <f>StrohRanchRecreationData[[#This Row],[Date]]+StrohRanchRecreationData[[#This Row],[TimeInBucket]]</f>
        <v>45092.458333333336</v>
      </c>
      <c r="I282" s="8" t="str">
        <f>_xlfn.XLOOKUP(StrohRanchRecreationData[[#This Row],[TimeInBucket]],TimeOfDay[TimeBuckets],TimeOfDay[TimeOfDayBuckets])</f>
        <v>Noon</v>
      </c>
      <c r="J282" s="2">
        <v>1</v>
      </c>
      <c r="K282" s="2">
        <v>0</v>
      </c>
      <c r="L282" s="7">
        <v>0.51151660406382915</v>
      </c>
      <c r="M282" s="7">
        <f>TIME(HOUR(StrohRanchRecreationData[[#This Row],[TimeOut]]),0,0)</f>
        <v>0.5</v>
      </c>
      <c r="N282" s="6">
        <f>ROUND(StrohRanchRecreationData[[#This Row],[TimeElapsed]],6)</f>
        <v>4.1922000000000001E-2</v>
      </c>
      <c r="O282" s="3">
        <f>StrohRanchRecreationData[[#This Row],[TimeOut]]-StrohRanchRecreationData[[#This Row],[TimeIn]]</f>
        <v>4.192161436391828E-2</v>
      </c>
      <c r="P282" t="str">
        <f>IF(StrohRanchRecreationData[[#This Row],[Facility]]=Facilities!$A$2,SUM(StrohRanchRecreationData[[#This Row],[Members]:[Guests]]),"")</f>
        <v/>
      </c>
      <c r="Q282" t="str">
        <f>IF(StrohRanchRecreationData[[#This Row],[Facility]]=Facilities!$A$3,SUM(StrohRanchRecreationData[[#This Row],[Members]:[Guests]]),"")</f>
        <v/>
      </c>
      <c r="R282">
        <f>IF(StrohRanchRecreationData[[#This Row],[Facility]]=Facilities!$A$4,SUM(StrohRanchRecreationData[[#This Row],[Members]:[Guests]]),"")</f>
        <v>1</v>
      </c>
      <c r="S282" t="str">
        <f>IF(StrohRanchRecreationData[[#This Row],[Facility]]=Facilities!$A$5,SUM(StrohRanchRecreationData[[#This Row],[Members]:[Guests]]),"")</f>
        <v/>
      </c>
      <c r="T282" t="str">
        <f>IF(StrohRanchRecreationData[[#This Row],[Facility]]=Facilities!$A$6,SUM(StrohRanchRecreationData[[#This Row],[Members]:[Guests]]),"")</f>
        <v/>
      </c>
      <c r="U282" t="str">
        <f>IF(StrohRanchRecreationData[[#This Row],[Facility]]=Facilities!$A$7,SUM(StrohRanchRecreationData[[#This Row],[Members]:[Guests]]),"")</f>
        <v/>
      </c>
    </row>
    <row r="283" spans="1:21" x14ac:dyDescent="0.25">
      <c r="A283">
        <v>277</v>
      </c>
      <c r="B283" s="1">
        <v>45092</v>
      </c>
      <c r="C283" t="s">
        <v>63</v>
      </c>
      <c r="D283" t="s">
        <v>64</v>
      </c>
      <c r="E283" t="s">
        <v>60</v>
      </c>
      <c r="F283" s="7">
        <v>0.57052189814544285</v>
      </c>
      <c r="G283" s="7">
        <f>TIME(HOUR(StrohRanchRecreationData[[#This Row],[TimeIn]]),0,0)</f>
        <v>0.54166666666666663</v>
      </c>
      <c r="H283" s="8">
        <f>StrohRanchRecreationData[[#This Row],[Date]]+StrohRanchRecreationData[[#This Row],[TimeInBucket]]</f>
        <v>45092.541666666664</v>
      </c>
      <c r="I283" s="8" t="str">
        <f>_xlfn.XLOOKUP(StrohRanchRecreationData[[#This Row],[TimeInBucket]],TimeOfDay[TimeBuckets],TimeOfDay[TimeOfDayBuckets])</f>
        <v>Noon</v>
      </c>
      <c r="J283" s="2">
        <v>3</v>
      </c>
      <c r="K283" s="2">
        <v>3</v>
      </c>
      <c r="L283" s="7">
        <v>0.60612774494094268</v>
      </c>
      <c r="M283" s="7">
        <f>TIME(HOUR(StrohRanchRecreationData[[#This Row],[TimeOut]]),0,0)</f>
        <v>0.58333333333333337</v>
      </c>
      <c r="N283" s="6">
        <f>ROUND(StrohRanchRecreationData[[#This Row],[TimeElapsed]],6)</f>
        <v>3.5605999999999999E-2</v>
      </c>
      <c r="O283" s="3">
        <f>StrohRanchRecreationData[[#This Row],[TimeOut]]-StrohRanchRecreationData[[#This Row],[TimeIn]]</f>
        <v>3.5605846795499829E-2</v>
      </c>
      <c r="P283" t="str">
        <f>IF(StrohRanchRecreationData[[#This Row],[Facility]]=Facilities!$A$2,SUM(StrohRanchRecreationData[[#This Row],[Members]:[Guests]]),"")</f>
        <v/>
      </c>
      <c r="Q283" t="str">
        <f>IF(StrohRanchRecreationData[[#This Row],[Facility]]=Facilities!$A$3,SUM(StrohRanchRecreationData[[#This Row],[Members]:[Guests]]),"")</f>
        <v/>
      </c>
      <c r="R283" t="str">
        <f>IF(StrohRanchRecreationData[[#This Row],[Facility]]=Facilities!$A$4,SUM(StrohRanchRecreationData[[#This Row],[Members]:[Guests]]),"")</f>
        <v/>
      </c>
      <c r="S283">
        <f>IF(StrohRanchRecreationData[[#This Row],[Facility]]=Facilities!$A$5,SUM(StrohRanchRecreationData[[#This Row],[Members]:[Guests]]),"")</f>
        <v>6</v>
      </c>
      <c r="T283" t="str">
        <f>IF(StrohRanchRecreationData[[#This Row],[Facility]]=Facilities!$A$6,SUM(StrohRanchRecreationData[[#This Row],[Members]:[Guests]]),"")</f>
        <v/>
      </c>
      <c r="U283" t="str">
        <f>IF(StrohRanchRecreationData[[#This Row],[Facility]]=Facilities!$A$7,SUM(StrohRanchRecreationData[[#This Row],[Members]:[Guests]]),"")</f>
        <v/>
      </c>
    </row>
    <row r="284" spans="1:21" x14ac:dyDescent="0.25">
      <c r="A284">
        <v>278</v>
      </c>
      <c r="B284" s="1">
        <v>45092</v>
      </c>
      <c r="C284" t="s">
        <v>63</v>
      </c>
      <c r="D284" t="s">
        <v>64</v>
      </c>
      <c r="E284" t="s">
        <v>60</v>
      </c>
      <c r="F284" s="7">
        <v>0.52013524895061392</v>
      </c>
      <c r="G284" s="7">
        <f>TIME(HOUR(StrohRanchRecreationData[[#This Row],[TimeIn]]),0,0)</f>
        <v>0.5</v>
      </c>
      <c r="H284" s="8">
        <f>StrohRanchRecreationData[[#This Row],[Date]]+StrohRanchRecreationData[[#This Row],[TimeInBucket]]</f>
        <v>45092.5</v>
      </c>
      <c r="I284" s="8" t="str">
        <f>_xlfn.XLOOKUP(StrohRanchRecreationData[[#This Row],[TimeInBucket]],TimeOfDay[TimeBuckets],TimeOfDay[TimeOfDayBuckets])</f>
        <v>Noon</v>
      </c>
      <c r="J284" s="2">
        <v>1</v>
      </c>
      <c r="K284" s="2">
        <v>0</v>
      </c>
      <c r="L284" s="7">
        <v>0.60270464622478048</v>
      </c>
      <c r="M284" s="7">
        <f>TIME(HOUR(StrohRanchRecreationData[[#This Row],[TimeOut]]),0,0)</f>
        <v>0.58333333333333337</v>
      </c>
      <c r="N284" s="6">
        <f>ROUND(StrohRanchRecreationData[[#This Row],[TimeElapsed]],6)</f>
        <v>8.2569000000000004E-2</v>
      </c>
      <c r="O284" s="3">
        <f>StrohRanchRecreationData[[#This Row],[TimeOut]]-StrohRanchRecreationData[[#This Row],[TimeIn]]</f>
        <v>8.2569397274166567E-2</v>
      </c>
      <c r="P284" t="str">
        <f>IF(StrohRanchRecreationData[[#This Row],[Facility]]=Facilities!$A$2,SUM(StrohRanchRecreationData[[#This Row],[Members]:[Guests]]),"")</f>
        <v/>
      </c>
      <c r="Q284" t="str">
        <f>IF(StrohRanchRecreationData[[#This Row],[Facility]]=Facilities!$A$3,SUM(StrohRanchRecreationData[[#This Row],[Members]:[Guests]]),"")</f>
        <v/>
      </c>
      <c r="R284" t="str">
        <f>IF(StrohRanchRecreationData[[#This Row],[Facility]]=Facilities!$A$4,SUM(StrohRanchRecreationData[[#This Row],[Members]:[Guests]]),"")</f>
        <v/>
      </c>
      <c r="S284">
        <f>IF(StrohRanchRecreationData[[#This Row],[Facility]]=Facilities!$A$5,SUM(StrohRanchRecreationData[[#This Row],[Members]:[Guests]]),"")</f>
        <v>1</v>
      </c>
      <c r="T284" t="str">
        <f>IF(StrohRanchRecreationData[[#This Row],[Facility]]=Facilities!$A$6,SUM(StrohRanchRecreationData[[#This Row],[Members]:[Guests]]),"")</f>
        <v/>
      </c>
      <c r="U284" t="str">
        <f>IF(StrohRanchRecreationData[[#This Row],[Facility]]=Facilities!$A$7,SUM(StrohRanchRecreationData[[#This Row],[Members]:[Guests]]),"")</f>
        <v/>
      </c>
    </row>
    <row r="285" spans="1:21" x14ac:dyDescent="0.25">
      <c r="A285">
        <v>279</v>
      </c>
      <c r="B285" s="1">
        <v>45092</v>
      </c>
      <c r="C285" t="s">
        <v>63</v>
      </c>
      <c r="D285" t="s">
        <v>64</v>
      </c>
      <c r="E285" t="s">
        <v>57</v>
      </c>
      <c r="F285" s="7">
        <v>0.39464120753442494</v>
      </c>
      <c r="G285" s="7">
        <f>TIME(HOUR(StrohRanchRecreationData[[#This Row],[TimeIn]]),0,0)</f>
        <v>0.375</v>
      </c>
      <c r="H285" s="8">
        <f>StrohRanchRecreationData[[#This Row],[Date]]+StrohRanchRecreationData[[#This Row],[TimeInBucket]]</f>
        <v>45092.375</v>
      </c>
      <c r="I285" s="8" t="str">
        <f>_xlfn.XLOOKUP(StrohRanchRecreationData[[#This Row],[TimeInBucket]],TimeOfDay[TimeBuckets],TimeOfDay[TimeOfDayBuckets])</f>
        <v>Morning</v>
      </c>
      <c r="J285" s="2">
        <v>3</v>
      </c>
      <c r="K285" s="2">
        <v>1</v>
      </c>
      <c r="L285" s="7">
        <v>0.40120968497276216</v>
      </c>
      <c r="M285" s="7">
        <f>TIME(HOUR(StrohRanchRecreationData[[#This Row],[TimeOut]]),0,0)</f>
        <v>0.375</v>
      </c>
      <c r="N285" s="6">
        <f>ROUND(StrohRanchRecreationData[[#This Row],[TimeElapsed]],6)</f>
        <v>6.5680000000000001E-3</v>
      </c>
      <c r="O285" s="3">
        <f>StrohRanchRecreationData[[#This Row],[TimeOut]]-StrohRanchRecreationData[[#This Row],[TimeIn]]</f>
        <v>6.5684774383372169E-3</v>
      </c>
      <c r="P285">
        <f>IF(StrohRanchRecreationData[[#This Row],[Facility]]=Facilities!$A$2,SUM(StrohRanchRecreationData[[#This Row],[Members]:[Guests]]),"")</f>
        <v>4</v>
      </c>
      <c r="Q285" t="str">
        <f>IF(StrohRanchRecreationData[[#This Row],[Facility]]=Facilities!$A$3,SUM(StrohRanchRecreationData[[#This Row],[Members]:[Guests]]),"")</f>
        <v/>
      </c>
      <c r="R285" t="str">
        <f>IF(StrohRanchRecreationData[[#This Row],[Facility]]=Facilities!$A$4,SUM(StrohRanchRecreationData[[#This Row],[Members]:[Guests]]),"")</f>
        <v/>
      </c>
      <c r="S285" t="str">
        <f>IF(StrohRanchRecreationData[[#This Row],[Facility]]=Facilities!$A$5,SUM(StrohRanchRecreationData[[#This Row],[Members]:[Guests]]),"")</f>
        <v/>
      </c>
      <c r="T285" t="str">
        <f>IF(StrohRanchRecreationData[[#This Row],[Facility]]=Facilities!$A$6,SUM(StrohRanchRecreationData[[#This Row],[Members]:[Guests]]),"")</f>
        <v/>
      </c>
      <c r="U285" t="str">
        <f>IF(StrohRanchRecreationData[[#This Row],[Facility]]=Facilities!$A$7,SUM(StrohRanchRecreationData[[#This Row],[Members]:[Guests]]),"")</f>
        <v/>
      </c>
    </row>
    <row r="286" spans="1:21" x14ac:dyDescent="0.25">
      <c r="A286">
        <v>280</v>
      </c>
      <c r="B286" s="1">
        <v>45092</v>
      </c>
      <c r="C286" t="s">
        <v>63</v>
      </c>
      <c r="D286" t="s">
        <v>64</v>
      </c>
      <c r="E286" t="s">
        <v>62</v>
      </c>
      <c r="F286" s="7">
        <v>0.45833333333333331</v>
      </c>
      <c r="G286" s="7">
        <f>TIME(HOUR(StrohRanchRecreationData[[#This Row],[TimeIn]]),0,0)</f>
        <v>0.45833333333333331</v>
      </c>
      <c r="H286" s="8">
        <f>StrohRanchRecreationData[[#This Row],[Date]]+StrohRanchRecreationData[[#This Row],[TimeInBucket]]</f>
        <v>45092.458333333336</v>
      </c>
      <c r="I286" s="8" t="str">
        <f>_xlfn.XLOOKUP(StrohRanchRecreationData[[#This Row],[TimeInBucket]],TimeOfDay[TimeBuckets],TimeOfDay[TimeOfDayBuckets])</f>
        <v>Noon</v>
      </c>
      <c r="J286" s="2">
        <v>2</v>
      </c>
      <c r="K286" s="2">
        <v>2</v>
      </c>
      <c r="L286" s="7">
        <v>0.5</v>
      </c>
      <c r="M286" s="7">
        <f>TIME(HOUR(StrohRanchRecreationData[[#This Row],[TimeOut]]),0,0)</f>
        <v>0.5</v>
      </c>
      <c r="N286" s="6">
        <f>ROUND(StrohRanchRecreationData[[#This Row],[TimeElapsed]],6)</f>
        <v>4.1667000000000003E-2</v>
      </c>
      <c r="O286" s="3">
        <f>StrohRanchRecreationData[[#This Row],[TimeOut]]-StrohRanchRecreationData[[#This Row],[TimeIn]]</f>
        <v>4.1666666666666685E-2</v>
      </c>
      <c r="P286" t="str">
        <f>IF(StrohRanchRecreationData[[#This Row],[Facility]]=Facilities!$A$2,SUM(StrohRanchRecreationData[[#This Row],[Members]:[Guests]]),"")</f>
        <v/>
      </c>
      <c r="Q286" t="str">
        <f>IF(StrohRanchRecreationData[[#This Row],[Facility]]=Facilities!$A$3,SUM(StrohRanchRecreationData[[#This Row],[Members]:[Guests]]),"")</f>
        <v/>
      </c>
      <c r="R286" t="str">
        <f>IF(StrohRanchRecreationData[[#This Row],[Facility]]=Facilities!$A$4,SUM(StrohRanchRecreationData[[#This Row],[Members]:[Guests]]),"")</f>
        <v/>
      </c>
      <c r="S286" t="str">
        <f>IF(StrohRanchRecreationData[[#This Row],[Facility]]=Facilities!$A$5,SUM(StrohRanchRecreationData[[#This Row],[Members]:[Guests]]),"")</f>
        <v/>
      </c>
      <c r="T286" t="str">
        <f>IF(StrohRanchRecreationData[[#This Row],[Facility]]=Facilities!$A$6,SUM(StrohRanchRecreationData[[#This Row],[Members]:[Guests]]),"")</f>
        <v/>
      </c>
      <c r="U286">
        <f>IF(StrohRanchRecreationData[[#This Row],[Facility]]=Facilities!$A$7,SUM(StrohRanchRecreationData[[#This Row],[Members]:[Guests]]),"")</f>
        <v>4</v>
      </c>
    </row>
    <row r="287" spans="1:21" x14ac:dyDescent="0.25">
      <c r="A287">
        <v>281</v>
      </c>
      <c r="B287" s="1">
        <v>45092</v>
      </c>
      <c r="C287" t="s">
        <v>63</v>
      </c>
      <c r="D287" t="s">
        <v>64</v>
      </c>
      <c r="E287" t="s">
        <v>61</v>
      </c>
      <c r="F287" s="7">
        <v>0.53117681196262934</v>
      </c>
      <c r="G287" s="7">
        <f>TIME(HOUR(StrohRanchRecreationData[[#This Row],[TimeIn]]),0,0)</f>
        <v>0.5</v>
      </c>
      <c r="H287" s="8">
        <f>StrohRanchRecreationData[[#This Row],[Date]]+StrohRanchRecreationData[[#This Row],[TimeInBucket]]</f>
        <v>45092.5</v>
      </c>
      <c r="I287" s="8" t="str">
        <f>_xlfn.XLOOKUP(StrohRanchRecreationData[[#This Row],[TimeInBucket]],TimeOfDay[TimeBuckets],TimeOfDay[TimeOfDayBuckets])</f>
        <v>Noon</v>
      </c>
      <c r="J287" s="2">
        <v>2</v>
      </c>
      <c r="K287" s="2">
        <v>0</v>
      </c>
      <c r="L287" s="7">
        <v>0.56059559627717492</v>
      </c>
      <c r="M287" s="7">
        <f>TIME(HOUR(StrohRanchRecreationData[[#This Row],[TimeOut]]),0,0)</f>
        <v>0.54166666666666663</v>
      </c>
      <c r="N287" s="6">
        <f>ROUND(StrohRanchRecreationData[[#This Row],[TimeElapsed]],6)</f>
        <v>2.9419000000000001E-2</v>
      </c>
      <c r="O287" s="3">
        <f>StrohRanchRecreationData[[#This Row],[TimeOut]]-StrohRanchRecreationData[[#This Row],[TimeIn]]</f>
        <v>2.9418784314545587E-2</v>
      </c>
      <c r="P287" t="str">
        <f>IF(StrohRanchRecreationData[[#This Row],[Facility]]=Facilities!$A$2,SUM(StrohRanchRecreationData[[#This Row],[Members]:[Guests]]),"")</f>
        <v/>
      </c>
      <c r="Q287" t="str">
        <f>IF(StrohRanchRecreationData[[#This Row],[Facility]]=Facilities!$A$3,SUM(StrohRanchRecreationData[[#This Row],[Members]:[Guests]]),"")</f>
        <v/>
      </c>
      <c r="R287" t="str">
        <f>IF(StrohRanchRecreationData[[#This Row],[Facility]]=Facilities!$A$4,SUM(StrohRanchRecreationData[[#This Row],[Members]:[Guests]]),"")</f>
        <v/>
      </c>
      <c r="S287" t="str">
        <f>IF(StrohRanchRecreationData[[#This Row],[Facility]]=Facilities!$A$5,SUM(StrohRanchRecreationData[[#This Row],[Members]:[Guests]]),"")</f>
        <v/>
      </c>
      <c r="T287">
        <f>IF(StrohRanchRecreationData[[#This Row],[Facility]]=Facilities!$A$6,SUM(StrohRanchRecreationData[[#This Row],[Members]:[Guests]]),"")</f>
        <v>2</v>
      </c>
      <c r="U287" t="str">
        <f>IF(StrohRanchRecreationData[[#This Row],[Facility]]=Facilities!$A$7,SUM(StrohRanchRecreationData[[#This Row],[Members]:[Guests]]),"")</f>
        <v/>
      </c>
    </row>
    <row r="288" spans="1:21" x14ac:dyDescent="0.25">
      <c r="A288">
        <v>282</v>
      </c>
      <c r="B288" s="1">
        <v>45092</v>
      </c>
      <c r="C288" t="s">
        <v>63</v>
      </c>
      <c r="D288" t="s">
        <v>64</v>
      </c>
      <c r="E288" t="s">
        <v>60</v>
      </c>
      <c r="F288" s="7">
        <v>0.60443580241734474</v>
      </c>
      <c r="G288" s="7">
        <f>TIME(HOUR(StrohRanchRecreationData[[#This Row],[TimeIn]]),0,0)</f>
        <v>0.58333333333333337</v>
      </c>
      <c r="H288" s="8">
        <f>StrohRanchRecreationData[[#This Row],[Date]]+StrohRanchRecreationData[[#This Row],[TimeInBucket]]</f>
        <v>45092.583333333336</v>
      </c>
      <c r="I288" s="8" t="str">
        <f>_xlfn.XLOOKUP(StrohRanchRecreationData[[#This Row],[TimeInBucket]],TimeOfDay[TimeBuckets],TimeOfDay[TimeOfDayBuckets])</f>
        <v>Afternoon</v>
      </c>
      <c r="J288" s="2">
        <v>1</v>
      </c>
      <c r="K288" s="2">
        <v>2</v>
      </c>
      <c r="L288" s="7">
        <v>0.66635851629247178</v>
      </c>
      <c r="M288" s="7">
        <f>TIME(HOUR(StrohRanchRecreationData[[#This Row],[TimeOut]]),0,0)</f>
        <v>0.625</v>
      </c>
      <c r="N288" s="6">
        <f>ROUND(StrohRanchRecreationData[[#This Row],[TimeElapsed]],6)</f>
        <v>6.1922999999999999E-2</v>
      </c>
      <c r="O288" s="3">
        <f>StrohRanchRecreationData[[#This Row],[TimeOut]]-StrohRanchRecreationData[[#This Row],[TimeIn]]</f>
        <v>6.1922713875127045E-2</v>
      </c>
      <c r="P288" t="str">
        <f>IF(StrohRanchRecreationData[[#This Row],[Facility]]=Facilities!$A$2,SUM(StrohRanchRecreationData[[#This Row],[Members]:[Guests]]),"")</f>
        <v/>
      </c>
      <c r="Q288" t="str">
        <f>IF(StrohRanchRecreationData[[#This Row],[Facility]]=Facilities!$A$3,SUM(StrohRanchRecreationData[[#This Row],[Members]:[Guests]]),"")</f>
        <v/>
      </c>
      <c r="R288" t="str">
        <f>IF(StrohRanchRecreationData[[#This Row],[Facility]]=Facilities!$A$4,SUM(StrohRanchRecreationData[[#This Row],[Members]:[Guests]]),"")</f>
        <v/>
      </c>
      <c r="S288">
        <f>IF(StrohRanchRecreationData[[#This Row],[Facility]]=Facilities!$A$5,SUM(StrohRanchRecreationData[[#This Row],[Members]:[Guests]]),"")</f>
        <v>3</v>
      </c>
      <c r="T288" t="str">
        <f>IF(StrohRanchRecreationData[[#This Row],[Facility]]=Facilities!$A$6,SUM(StrohRanchRecreationData[[#This Row],[Members]:[Guests]]),"")</f>
        <v/>
      </c>
      <c r="U288" t="str">
        <f>IF(StrohRanchRecreationData[[#This Row],[Facility]]=Facilities!$A$7,SUM(StrohRanchRecreationData[[#This Row],[Members]:[Guests]]),"")</f>
        <v/>
      </c>
    </row>
    <row r="289" spans="1:21" x14ac:dyDescent="0.25">
      <c r="A289">
        <v>283</v>
      </c>
      <c r="B289" s="1">
        <v>45092</v>
      </c>
      <c r="C289" t="s">
        <v>63</v>
      </c>
      <c r="D289" t="s">
        <v>64</v>
      </c>
      <c r="E289" t="s">
        <v>57</v>
      </c>
      <c r="F289" s="7">
        <v>0.47318412776047092</v>
      </c>
      <c r="G289" s="7">
        <f>TIME(HOUR(StrohRanchRecreationData[[#This Row],[TimeIn]]),0,0)</f>
        <v>0.45833333333333331</v>
      </c>
      <c r="H289" s="8">
        <f>StrohRanchRecreationData[[#This Row],[Date]]+StrohRanchRecreationData[[#This Row],[TimeInBucket]]</f>
        <v>45092.458333333336</v>
      </c>
      <c r="I289" s="8" t="str">
        <f>_xlfn.XLOOKUP(StrohRanchRecreationData[[#This Row],[TimeInBucket]],TimeOfDay[TimeBuckets],TimeOfDay[TimeOfDayBuckets])</f>
        <v>Noon</v>
      </c>
      <c r="J289" s="2">
        <v>2</v>
      </c>
      <c r="K289" s="2">
        <v>0</v>
      </c>
      <c r="L289" s="7">
        <v>0.49350174496178245</v>
      </c>
      <c r="M289" s="7">
        <f>TIME(HOUR(StrohRanchRecreationData[[#This Row],[TimeOut]]),0,0)</f>
        <v>0.45833333333333331</v>
      </c>
      <c r="N289" s="6">
        <f>ROUND(StrohRanchRecreationData[[#This Row],[TimeElapsed]],6)</f>
        <v>2.0317999999999999E-2</v>
      </c>
      <c r="O289" s="3">
        <f>StrohRanchRecreationData[[#This Row],[TimeOut]]-StrohRanchRecreationData[[#This Row],[TimeIn]]</f>
        <v>2.0317617201311533E-2</v>
      </c>
      <c r="P289">
        <f>IF(StrohRanchRecreationData[[#This Row],[Facility]]=Facilities!$A$2,SUM(StrohRanchRecreationData[[#This Row],[Members]:[Guests]]),"")</f>
        <v>2</v>
      </c>
      <c r="Q289" t="str">
        <f>IF(StrohRanchRecreationData[[#This Row],[Facility]]=Facilities!$A$3,SUM(StrohRanchRecreationData[[#This Row],[Members]:[Guests]]),"")</f>
        <v/>
      </c>
      <c r="R289" t="str">
        <f>IF(StrohRanchRecreationData[[#This Row],[Facility]]=Facilities!$A$4,SUM(StrohRanchRecreationData[[#This Row],[Members]:[Guests]]),"")</f>
        <v/>
      </c>
      <c r="S289" t="str">
        <f>IF(StrohRanchRecreationData[[#This Row],[Facility]]=Facilities!$A$5,SUM(StrohRanchRecreationData[[#This Row],[Members]:[Guests]]),"")</f>
        <v/>
      </c>
      <c r="T289" t="str">
        <f>IF(StrohRanchRecreationData[[#This Row],[Facility]]=Facilities!$A$6,SUM(StrohRanchRecreationData[[#This Row],[Members]:[Guests]]),"")</f>
        <v/>
      </c>
      <c r="U289" t="str">
        <f>IF(StrohRanchRecreationData[[#This Row],[Facility]]=Facilities!$A$7,SUM(StrohRanchRecreationData[[#This Row],[Members]:[Guests]]),"")</f>
        <v/>
      </c>
    </row>
    <row r="290" spans="1:21" x14ac:dyDescent="0.25">
      <c r="A290">
        <v>284</v>
      </c>
      <c r="B290" s="1">
        <v>45092</v>
      </c>
      <c r="C290" t="s">
        <v>63</v>
      </c>
      <c r="D290" t="s">
        <v>64</v>
      </c>
      <c r="E290" t="s">
        <v>58</v>
      </c>
      <c r="F290" s="7">
        <v>0.47041291956406578</v>
      </c>
      <c r="G290" s="7">
        <f>TIME(HOUR(StrohRanchRecreationData[[#This Row],[TimeIn]]),0,0)</f>
        <v>0.45833333333333331</v>
      </c>
      <c r="H290" s="8">
        <f>StrohRanchRecreationData[[#This Row],[Date]]+StrohRanchRecreationData[[#This Row],[TimeInBucket]]</f>
        <v>45092.458333333336</v>
      </c>
      <c r="I290" s="8" t="str">
        <f>_xlfn.XLOOKUP(StrohRanchRecreationData[[#This Row],[TimeInBucket]],TimeOfDay[TimeBuckets],TimeOfDay[TimeOfDayBuckets])</f>
        <v>Noon</v>
      </c>
      <c r="J290" s="2">
        <v>3</v>
      </c>
      <c r="K290" s="2">
        <v>2</v>
      </c>
      <c r="L290" s="7">
        <v>0.51672982326872596</v>
      </c>
      <c r="M290" s="7">
        <f>TIME(HOUR(StrohRanchRecreationData[[#This Row],[TimeOut]]),0,0)</f>
        <v>0.5</v>
      </c>
      <c r="N290" s="6">
        <f>ROUND(StrohRanchRecreationData[[#This Row],[TimeElapsed]],6)</f>
        <v>4.6316999999999997E-2</v>
      </c>
      <c r="O290" s="3">
        <f>StrohRanchRecreationData[[#This Row],[TimeOut]]-StrohRanchRecreationData[[#This Row],[TimeIn]]</f>
        <v>4.6316903704660184E-2</v>
      </c>
      <c r="P290" t="str">
        <f>IF(StrohRanchRecreationData[[#This Row],[Facility]]=Facilities!$A$2,SUM(StrohRanchRecreationData[[#This Row],[Members]:[Guests]]),"")</f>
        <v/>
      </c>
      <c r="Q290">
        <f>IF(StrohRanchRecreationData[[#This Row],[Facility]]=Facilities!$A$3,SUM(StrohRanchRecreationData[[#This Row],[Members]:[Guests]]),"")</f>
        <v>5</v>
      </c>
      <c r="R290" t="str">
        <f>IF(StrohRanchRecreationData[[#This Row],[Facility]]=Facilities!$A$4,SUM(StrohRanchRecreationData[[#This Row],[Members]:[Guests]]),"")</f>
        <v/>
      </c>
      <c r="S290" t="str">
        <f>IF(StrohRanchRecreationData[[#This Row],[Facility]]=Facilities!$A$5,SUM(StrohRanchRecreationData[[#This Row],[Members]:[Guests]]),"")</f>
        <v/>
      </c>
      <c r="T290" t="str">
        <f>IF(StrohRanchRecreationData[[#This Row],[Facility]]=Facilities!$A$6,SUM(StrohRanchRecreationData[[#This Row],[Members]:[Guests]]),"")</f>
        <v/>
      </c>
      <c r="U290" t="str">
        <f>IF(StrohRanchRecreationData[[#This Row],[Facility]]=Facilities!$A$7,SUM(StrohRanchRecreationData[[#This Row],[Members]:[Guests]]),"")</f>
        <v/>
      </c>
    </row>
    <row r="291" spans="1:21" x14ac:dyDescent="0.25">
      <c r="A291">
        <v>285</v>
      </c>
      <c r="B291" s="1">
        <v>45092</v>
      </c>
      <c r="C291" t="s">
        <v>63</v>
      </c>
      <c r="D291" t="s">
        <v>64</v>
      </c>
      <c r="E291" t="s">
        <v>57</v>
      </c>
      <c r="F291" s="7">
        <v>0.49911708123392429</v>
      </c>
      <c r="G291" s="7">
        <f>TIME(HOUR(StrohRanchRecreationData[[#This Row],[TimeIn]]),0,0)</f>
        <v>0.45833333333333331</v>
      </c>
      <c r="H291" s="8">
        <f>StrohRanchRecreationData[[#This Row],[Date]]+StrohRanchRecreationData[[#This Row],[TimeInBucket]]</f>
        <v>45092.458333333336</v>
      </c>
      <c r="I291" s="8" t="str">
        <f>_xlfn.XLOOKUP(StrohRanchRecreationData[[#This Row],[TimeInBucket]],TimeOfDay[TimeBuckets],TimeOfDay[TimeOfDayBuckets])</f>
        <v>Noon</v>
      </c>
      <c r="J291" s="2">
        <v>4</v>
      </c>
      <c r="K291" s="2">
        <v>3</v>
      </c>
      <c r="L291" s="7">
        <v>0.52760809860487023</v>
      </c>
      <c r="M291" s="7">
        <f>TIME(HOUR(StrohRanchRecreationData[[#This Row],[TimeOut]]),0,0)</f>
        <v>0.5</v>
      </c>
      <c r="N291" s="6">
        <f>ROUND(StrohRanchRecreationData[[#This Row],[TimeElapsed]],6)</f>
        <v>2.8490999999999999E-2</v>
      </c>
      <c r="O291" s="3">
        <f>StrohRanchRecreationData[[#This Row],[TimeOut]]-StrohRanchRecreationData[[#This Row],[TimeIn]]</f>
        <v>2.8491017370945948E-2</v>
      </c>
      <c r="P291">
        <f>IF(StrohRanchRecreationData[[#This Row],[Facility]]=Facilities!$A$2,SUM(StrohRanchRecreationData[[#This Row],[Members]:[Guests]]),"")</f>
        <v>7</v>
      </c>
      <c r="Q291" t="str">
        <f>IF(StrohRanchRecreationData[[#This Row],[Facility]]=Facilities!$A$3,SUM(StrohRanchRecreationData[[#This Row],[Members]:[Guests]]),"")</f>
        <v/>
      </c>
      <c r="R291" t="str">
        <f>IF(StrohRanchRecreationData[[#This Row],[Facility]]=Facilities!$A$4,SUM(StrohRanchRecreationData[[#This Row],[Members]:[Guests]]),"")</f>
        <v/>
      </c>
      <c r="S291" t="str">
        <f>IF(StrohRanchRecreationData[[#This Row],[Facility]]=Facilities!$A$5,SUM(StrohRanchRecreationData[[#This Row],[Members]:[Guests]]),"")</f>
        <v/>
      </c>
      <c r="T291" t="str">
        <f>IF(StrohRanchRecreationData[[#This Row],[Facility]]=Facilities!$A$6,SUM(StrohRanchRecreationData[[#This Row],[Members]:[Guests]]),"")</f>
        <v/>
      </c>
      <c r="U291" t="str">
        <f>IF(StrohRanchRecreationData[[#This Row],[Facility]]=Facilities!$A$7,SUM(StrohRanchRecreationData[[#This Row],[Members]:[Guests]]),"")</f>
        <v/>
      </c>
    </row>
    <row r="292" spans="1:21" x14ac:dyDescent="0.25">
      <c r="A292">
        <v>286</v>
      </c>
      <c r="B292" s="1">
        <v>45092</v>
      </c>
      <c r="C292" t="s">
        <v>63</v>
      </c>
      <c r="D292" t="s">
        <v>64</v>
      </c>
      <c r="E292" t="s">
        <v>59</v>
      </c>
      <c r="F292" s="7">
        <v>0.62519456953506869</v>
      </c>
      <c r="G292" s="7">
        <f>TIME(HOUR(StrohRanchRecreationData[[#This Row],[TimeIn]]),0,0)</f>
        <v>0.625</v>
      </c>
      <c r="H292" s="8">
        <f>StrohRanchRecreationData[[#This Row],[Date]]+StrohRanchRecreationData[[#This Row],[TimeInBucket]]</f>
        <v>45092.625</v>
      </c>
      <c r="I292" s="8" t="str">
        <f>_xlfn.XLOOKUP(StrohRanchRecreationData[[#This Row],[TimeInBucket]],TimeOfDay[TimeBuckets],TimeOfDay[TimeOfDayBuckets])</f>
        <v>Afternoon</v>
      </c>
      <c r="J292" s="2">
        <v>4</v>
      </c>
      <c r="K292" s="2">
        <v>2</v>
      </c>
      <c r="L292" s="7">
        <v>0.6906930897234882</v>
      </c>
      <c r="M292" s="7">
        <f>TIME(HOUR(StrohRanchRecreationData[[#This Row],[TimeOut]]),0,0)</f>
        <v>0.66666666666666663</v>
      </c>
      <c r="N292" s="6">
        <f>ROUND(StrohRanchRecreationData[[#This Row],[TimeElapsed]],6)</f>
        <v>6.5499000000000002E-2</v>
      </c>
      <c r="O292" s="3">
        <f>StrohRanchRecreationData[[#This Row],[TimeOut]]-StrohRanchRecreationData[[#This Row],[TimeIn]]</f>
        <v>6.5498520188419507E-2</v>
      </c>
      <c r="P292" t="str">
        <f>IF(StrohRanchRecreationData[[#This Row],[Facility]]=Facilities!$A$2,SUM(StrohRanchRecreationData[[#This Row],[Members]:[Guests]]),"")</f>
        <v/>
      </c>
      <c r="Q292" t="str">
        <f>IF(StrohRanchRecreationData[[#This Row],[Facility]]=Facilities!$A$3,SUM(StrohRanchRecreationData[[#This Row],[Members]:[Guests]]),"")</f>
        <v/>
      </c>
      <c r="R292">
        <f>IF(StrohRanchRecreationData[[#This Row],[Facility]]=Facilities!$A$4,SUM(StrohRanchRecreationData[[#This Row],[Members]:[Guests]]),"")</f>
        <v>6</v>
      </c>
      <c r="S292" t="str">
        <f>IF(StrohRanchRecreationData[[#This Row],[Facility]]=Facilities!$A$5,SUM(StrohRanchRecreationData[[#This Row],[Members]:[Guests]]),"")</f>
        <v/>
      </c>
      <c r="T292" t="str">
        <f>IF(StrohRanchRecreationData[[#This Row],[Facility]]=Facilities!$A$6,SUM(StrohRanchRecreationData[[#This Row],[Members]:[Guests]]),"")</f>
        <v/>
      </c>
      <c r="U292" t="str">
        <f>IF(StrohRanchRecreationData[[#This Row],[Facility]]=Facilities!$A$7,SUM(StrohRanchRecreationData[[#This Row],[Members]:[Guests]]),"")</f>
        <v/>
      </c>
    </row>
    <row r="293" spans="1:21" x14ac:dyDescent="0.25">
      <c r="A293">
        <v>287</v>
      </c>
      <c r="B293" s="1">
        <v>45092</v>
      </c>
      <c r="C293" t="s">
        <v>63</v>
      </c>
      <c r="D293" t="s">
        <v>64</v>
      </c>
      <c r="E293" t="s">
        <v>57</v>
      </c>
      <c r="F293" s="7">
        <v>0.47025237737096121</v>
      </c>
      <c r="G293" s="7">
        <f>TIME(HOUR(StrohRanchRecreationData[[#This Row],[TimeIn]]),0,0)</f>
        <v>0.45833333333333331</v>
      </c>
      <c r="H293" s="8">
        <f>StrohRanchRecreationData[[#This Row],[Date]]+StrohRanchRecreationData[[#This Row],[TimeInBucket]]</f>
        <v>45092.458333333336</v>
      </c>
      <c r="I293" s="8" t="str">
        <f>_xlfn.XLOOKUP(StrohRanchRecreationData[[#This Row],[TimeInBucket]],TimeOfDay[TimeBuckets],TimeOfDay[TimeOfDayBuckets])</f>
        <v>Noon</v>
      </c>
      <c r="J293" s="2">
        <v>1</v>
      </c>
      <c r="K293" s="2">
        <v>3</v>
      </c>
      <c r="L293" s="7">
        <v>0.54944654978285579</v>
      </c>
      <c r="M293" s="7">
        <f>TIME(HOUR(StrohRanchRecreationData[[#This Row],[TimeOut]]),0,0)</f>
        <v>0.54166666666666663</v>
      </c>
      <c r="N293" s="6">
        <f>ROUND(StrohRanchRecreationData[[#This Row],[TimeElapsed]],6)</f>
        <v>7.9194000000000001E-2</v>
      </c>
      <c r="O293" s="3">
        <f>StrohRanchRecreationData[[#This Row],[TimeOut]]-StrohRanchRecreationData[[#This Row],[TimeIn]]</f>
        <v>7.9194172411894581E-2</v>
      </c>
      <c r="P293">
        <f>IF(StrohRanchRecreationData[[#This Row],[Facility]]=Facilities!$A$2,SUM(StrohRanchRecreationData[[#This Row],[Members]:[Guests]]),"")</f>
        <v>4</v>
      </c>
      <c r="Q293" t="str">
        <f>IF(StrohRanchRecreationData[[#This Row],[Facility]]=Facilities!$A$3,SUM(StrohRanchRecreationData[[#This Row],[Members]:[Guests]]),"")</f>
        <v/>
      </c>
      <c r="R293" t="str">
        <f>IF(StrohRanchRecreationData[[#This Row],[Facility]]=Facilities!$A$4,SUM(StrohRanchRecreationData[[#This Row],[Members]:[Guests]]),"")</f>
        <v/>
      </c>
      <c r="S293" t="str">
        <f>IF(StrohRanchRecreationData[[#This Row],[Facility]]=Facilities!$A$5,SUM(StrohRanchRecreationData[[#This Row],[Members]:[Guests]]),"")</f>
        <v/>
      </c>
      <c r="T293" t="str">
        <f>IF(StrohRanchRecreationData[[#This Row],[Facility]]=Facilities!$A$6,SUM(StrohRanchRecreationData[[#This Row],[Members]:[Guests]]),"")</f>
        <v/>
      </c>
      <c r="U293" t="str">
        <f>IF(StrohRanchRecreationData[[#This Row],[Facility]]=Facilities!$A$7,SUM(StrohRanchRecreationData[[#This Row],[Members]:[Guests]]),"")</f>
        <v/>
      </c>
    </row>
    <row r="294" spans="1:21" x14ac:dyDescent="0.25">
      <c r="A294">
        <v>288</v>
      </c>
      <c r="B294" s="1">
        <v>45092</v>
      </c>
      <c r="C294" t="s">
        <v>63</v>
      </c>
      <c r="D294" t="s">
        <v>64</v>
      </c>
      <c r="E294" t="s">
        <v>57</v>
      </c>
      <c r="F294" s="7">
        <v>0.37689885789706667</v>
      </c>
      <c r="G294" s="7">
        <f>TIME(HOUR(StrohRanchRecreationData[[#This Row],[TimeIn]]),0,0)</f>
        <v>0.375</v>
      </c>
      <c r="H294" s="8">
        <f>StrohRanchRecreationData[[#This Row],[Date]]+StrohRanchRecreationData[[#This Row],[TimeInBucket]]</f>
        <v>45092.375</v>
      </c>
      <c r="I294" s="8" t="str">
        <f>_xlfn.XLOOKUP(StrohRanchRecreationData[[#This Row],[TimeInBucket]],TimeOfDay[TimeBuckets],TimeOfDay[TimeOfDayBuckets])</f>
        <v>Morning</v>
      </c>
      <c r="J294" s="2">
        <v>3</v>
      </c>
      <c r="K294" s="2">
        <v>0</v>
      </c>
      <c r="L294" s="7">
        <v>0.438401169724844</v>
      </c>
      <c r="M294" s="7">
        <f>TIME(HOUR(StrohRanchRecreationData[[#This Row],[TimeOut]]),0,0)</f>
        <v>0.41666666666666669</v>
      </c>
      <c r="N294" s="6">
        <f>ROUND(StrohRanchRecreationData[[#This Row],[TimeElapsed]],6)</f>
        <v>6.1502000000000001E-2</v>
      </c>
      <c r="O294" s="3">
        <f>StrohRanchRecreationData[[#This Row],[TimeOut]]-StrohRanchRecreationData[[#This Row],[TimeIn]]</f>
        <v>6.1502311827777323E-2</v>
      </c>
      <c r="P294">
        <f>IF(StrohRanchRecreationData[[#This Row],[Facility]]=Facilities!$A$2,SUM(StrohRanchRecreationData[[#This Row],[Members]:[Guests]]),"")</f>
        <v>3</v>
      </c>
      <c r="Q294" t="str">
        <f>IF(StrohRanchRecreationData[[#This Row],[Facility]]=Facilities!$A$3,SUM(StrohRanchRecreationData[[#This Row],[Members]:[Guests]]),"")</f>
        <v/>
      </c>
      <c r="R294" t="str">
        <f>IF(StrohRanchRecreationData[[#This Row],[Facility]]=Facilities!$A$4,SUM(StrohRanchRecreationData[[#This Row],[Members]:[Guests]]),"")</f>
        <v/>
      </c>
      <c r="S294" t="str">
        <f>IF(StrohRanchRecreationData[[#This Row],[Facility]]=Facilities!$A$5,SUM(StrohRanchRecreationData[[#This Row],[Members]:[Guests]]),"")</f>
        <v/>
      </c>
      <c r="T294" t="str">
        <f>IF(StrohRanchRecreationData[[#This Row],[Facility]]=Facilities!$A$6,SUM(StrohRanchRecreationData[[#This Row],[Members]:[Guests]]),"")</f>
        <v/>
      </c>
      <c r="U294" t="str">
        <f>IF(StrohRanchRecreationData[[#This Row],[Facility]]=Facilities!$A$7,SUM(StrohRanchRecreationData[[#This Row],[Members]:[Guests]]),"")</f>
        <v/>
      </c>
    </row>
    <row r="295" spans="1:21" x14ac:dyDescent="0.25">
      <c r="A295">
        <v>289</v>
      </c>
      <c r="B295" s="1">
        <v>45092</v>
      </c>
      <c r="C295" t="s">
        <v>63</v>
      </c>
      <c r="D295" t="s">
        <v>64</v>
      </c>
      <c r="E295" t="s">
        <v>57</v>
      </c>
      <c r="F295" s="7">
        <v>0.40244300824187051</v>
      </c>
      <c r="G295" s="7">
        <f>TIME(HOUR(StrohRanchRecreationData[[#This Row],[TimeIn]]),0,0)</f>
        <v>0.375</v>
      </c>
      <c r="H295" s="8">
        <f>StrohRanchRecreationData[[#This Row],[Date]]+StrohRanchRecreationData[[#This Row],[TimeInBucket]]</f>
        <v>45092.375</v>
      </c>
      <c r="I295" s="8" t="str">
        <f>_xlfn.XLOOKUP(StrohRanchRecreationData[[#This Row],[TimeInBucket]],TimeOfDay[TimeBuckets],TimeOfDay[TimeOfDayBuckets])</f>
        <v>Morning</v>
      </c>
      <c r="J295" s="2">
        <v>1</v>
      </c>
      <c r="K295" s="2">
        <v>3</v>
      </c>
      <c r="L295" s="7">
        <v>0.44544098864999526</v>
      </c>
      <c r="M295" s="7">
        <f>TIME(HOUR(StrohRanchRecreationData[[#This Row],[TimeOut]]),0,0)</f>
        <v>0.41666666666666669</v>
      </c>
      <c r="N295" s="6">
        <f>ROUND(StrohRanchRecreationData[[#This Row],[TimeElapsed]],6)</f>
        <v>4.2998000000000001E-2</v>
      </c>
      <c r="O295" s="3">
        <f>StrohRanchRecreationData[[#This Row],[TimeOut]]-StrohRanchRecreationData[[#This Row],[TimeIn]]</f>
        <v>4.2997980408124747E-2</v>
      </c>
      <c r="P295">
        <f>IF(StrohRanchRecreationData[[#This Row],[Facility]]=Facilities!$A$2,SUM(StrohRanchRecreationData[[#This Row],[Members]:[Guests]]),"")</f>
        <v>4</v>
      </c>
      <c r="Q295" t="str">
        <f>IF(StrohRanchRecreationData[[#This Row],[Facility]]=Facilities!$A$3,SUM(StrohRanchRecreationData[[#This Row],[Members]:[Guests]]),"")</f>
        <v/>
      </c>
      <c r="R295" t="str">
        <f>IF(StrohRanchRecreationData[[#This Row],[Facility]]=Facilities!$A$4,SUM(StrohRanchRecreationData[[#This Row],[Members]:[Guests]]),"")</f>
        <v/>
      </c>
      <c r="S295" t="str">
        <f>IF(StrohRanchRecreationData[[#This Row],[Facility]]=Facilities!$A$5,SUM(StrohRanchRecreationData[[#This Row],[Members]:[Guests]]),"")</f>
        <v/>
      </c>
      <c r="T295" t="str">
        <f>IF(StrohRanchRecreationData[[#This Row],[Facility]]=Facilities!$A$6,SUM(StrohRanchRecreationData[[#This Row],[Members]:[Guests]]),"")</f>
        <v/>
      </c>
      <c r="U295" t="str">
        <f>IF(StrohRanchRecreationData[[#This Row],[Facility]]=Facilities!$A$7,SUM(StrohRanchRecreationData[[#This Row],[Members]:[Guests]]),"")</f>
        <v/>
      </c>
    </row>
    <row r="296" spans="1:21" x14ac:dyDescent="0.25">
      <c r="A296">
        <v>290</v>
      </c>
      <c r="B296" s="1">
        <v>45092</v>
      </c>
      <c r="C296" t="s">
        <v>63</v>
      </c>
      <c r="D296" t="s">
        <v>64</v>
      </c>
      <c r="E296" t="s">
        <v>60</v>
      </c>
      <c r="F296" s="7">
        <v>0.65500228707580854</v>
      </c>
      <c r="G296" s="7">
        <f>TIME(HOUR(StrohRanchRecreationData[[#This Row],[TimeIn]]),0,0)</f>
        <v>0.625</v>
      </c>
      <c r="H296" s="8">
        <f>StrohRanchRecreationData[[#This Row],[Date]]+StrohRanchRecreationData[[#This Row],[TimeInBucket]]</f>
        <v>45092.625</v>
      </c>
      <c r="I296" s="8" t="str">
        <f>_xlfn.XLOOKUP(StrohRanchRecreationData[[#This Row],[TimeInBucket]],TimeOfDay[TimeBuckets],TimeOfDay[TimeOfDayBuckets])</f>
        <v>Afternoon</v>
      </c>
      <c r="J296" s="2">
        <v>2</v>
      </c>
      <c r="K296" s="2">
        <v>2</v>
      </c>
      <c r="L296" s="7">
        <v>0.72054857650396709</v>
      </c>
      <c r="M296" s="7">
        <f>TIME(HOUR(StrohRanchRecreationData[[#This Row],[TimeOut]]),0,0)</f>
        <v>0.70833333333333337</v>
      </c>
      <c r="N296" s="6">
        <f>ROUND(StrohRanchRecreationData[[#This Row],[TimeElapsed]],6)</f>
        <v>6.5545999999999993E-2</v>
      </c>
      <c r="O296" s="3">
        <f>StrohRanchRecreationData[[#This Row],[TimeOut]]-StrohRanchRecreationData[[#This Row],[TimeIn]]</f>
        <v>6.5546289428158544E-2</v>
      </c>
      <c r="P296" t="str">
        <f>IF(StrohRanchRecreationData[[#This Row],[Facility]]=Facilities!$A$2,SUM(StrohRanchRecreationData[[#This Row],[Members]:[Guests]]),"")</f>
        <v/>
      </c>
      <c r="Q296" t="str">
        <f>IF(StrohRanchRecreationData[[#This Row],[Facility]]=Facilities!$A$3,SUM(StrohRanchRecreationData[[#This Row],[Members]:[Guests]]),"")</f>
        <v/>
      </c>
      <c r="R296" t="str">
        <f>IF(StrohRanchRecreationData[[#This Row],[Facility]]=Facilities!$A$4,SUM(StrohRanchRecreationData[[#This Row],[Members]:[Guests]]),"")</f>
        <v/>
      </c>
      <c r="S296">
        <f>IF(StrohRanchRecreationData[[#This Row],[Facility]]=Facilities!$A$5,SUM(StrohRanchRecreationData[[#This Row],[Members]:[Guests]]),"")</f>
        <v>4</v>
      </c>
      <c r="T296" t="str">
        <f>IF(StrohRanchRecreationData[[#This Row],[Facility]]=Facilities!$A$6,SUM(StrohRanchRecreationData[[#This Row],[Members]:[Guests]]),"")</f>
        <v/>
      </c>
      <c r="U296" t="str">
        <f>IF(StrohRanchRecreationData[[#This Row],[Facility]]=Facilities!$A$7,SUM(StrohRanchRecreationData[[#This Row],[Members]:[Guests]]),"")</f>
        <v/>
      </c>
    </row>
    <row r="297" spans="1:21" x14ac:dyDescent="0.25">
      <c r="A297">
        <v>291</v>
      </c>
      <c r="B297" s="1">
        <v>45092</v>
      </c>
      <c r="C297" t="s">
        <v>63</v>
      </c>
      <c r="D297" t="s">
        <v>64</v>
      </c>
      <c r="E297" t="s">
        <v>59</v>
      </c>
      <c r="F297" s="7">
        <v>0.58993394367866925</v>
      </c>
      <c r="G297" s="7">
        <f>TIME(HOUR(StrohRanchRecreationData[[#This Row],[TimeIn]]),0,0)</f>
        <v>0.58333333333333337</v>
      </c>
      <c r="H297" s="8">
        <f>StrohRanchRecreationData[[#This Row],[Date]]+StrohRanchRecreationData[[#This Row],[TimeInBucket]]</f>
        <v>45092.583333333336</v>
      </c>
      <c r="I297" s="8" t="str">
        <f>_xlfn.XLOOKUP(StrohRanchRecreationData[[#This Row],[TimeInBucket]],TimeOfDay[TimeBuckets],TimeOfDay[TimeOfDayBuckets])</f>
        <v>Afternoon</v>
      </c>
      <c r="J297" s="2">
        <v>3</v>
      </c>
      <c r="K297" s="2">
        <v>3</v>
      </c>
      <c r="L297" s="7">
        <v>0.64682012282252921</v>
      </c>
      <c r="M297" s="7">
        <f>TIME(HOUR(StrohRanchRecreationData[[#This Row],[TimeOut]]),0,0)</f>
        <v>0.625</v>
      </c>
      <c r="N297" s="6">
        <f>ROUND(StrohRanchRecreationData[[#This Row],[TimeElapsed]],6)</f>
        <v>5.6885999999999999E-2</v>
      </c>
      <c r="O297" s="3">
        <f>StrohRanchRecreationData[[#This Row],[TimeOut]]-StrohRanchRecreationData[[#This Row],[TimeIn]]</f>
        <v>5.6886179143859961E-2</v>
      </c>
      <c r="P297" t="str">
        <f>IF(StrohRanchRecreationData[[#This Row],[Facility]]=Facilities!$A$2,SUM(StrohRanchRecreationData[[#This Row],[Members]:[Guests]]),"")</f>
        <v/>
      </c>
      <c r="Q297" t="str">
        <f>IF(StrohRanchRecreationData[[#This Row],[Facility]]=Facilities!$A$3,SUM(StrohRanchRecreationData[[#This Row],[Members]:[Guests]]),"")</f>
        <v/>
      </c>
      <c r="R297">
        <f>IF(StrohRanchRecreationData[[#This Row],[Facility]]=Facilities!$A$4,SUM(StrohRanchRecreationData[[#This Row],[Members]:[Guests]]),"")</f>
        <v>6</v>
      </c>
      <c r="S297" t="str">
        <f>IF(StrohRanchRecreationData[[#This Row],[Facility]]=Facilities!$A$5,SUM(StrohRanchRecreationData[[#This Row],[Members]:[Guests]]),"")</f>
        <v/>
      </c>
      <c r="T297" t="str">
        <f>IF(StrohRanchRecreationData[[#This Row],[Facility]]=Facilities!$A$6,SUM(StrohRanchRecreationData[[#This Row],[Members]:[Guests]]),"")</f>
        <v/>
      </c>
      <c r="U297" t="str">
        <f>IF(StrohRanchRecreationData[[#This Row],[Facility]]=Facilities!$A$7,SUM(StrohRanchRecreationData[[#This Row],[Members]:[Guests]]),"")</f>
        <v/>
      </c>
    </row>
    <row r="298" spans="1:21" x14ac:dyDescent="0.25">
      <c r="A298">
        <v>292</v>
      </c>
      <c r="B298" s="1">
        <v>45092</v>
      </c>
      <c r="C298" t="s">
        <v>63</v>
      </c>
      <c r="D298" t="s">
        <v>64</v>
      </c>
      <c r="E298" t="s">
        <v>62</v>
      </c>
      <c r="F298" s="7">
        <v>0.45833333333333331</v>
      </c>
      <c r="G298" s="7">
        <f>TIME(HOUR(StrohRanchRecreationData[[#This Row],[TimeIn]]),0,0)</f>
        <v>0.45833333333333331</v>
      </c>
      <c r="H298" s="8">
        <f>StrohRanchRecreationData[[#This Row],[Date]]+StrohRanchRecreationData[[#This Row],[TimeInBucket]]</f>
        <v>45092.458333333336</v>
      </c>
      <c r="I298" s="8" t="str">
        <f>_xlfn.XLOOKUP(StrohRanchRecreationData[[#This Row],[TimeInBucket]],TimeOfDay[TimeBuckets],TimeOfDay[TimeOfDayBuckets])</f>
        <v>Noon</v>
      </c>
      <c r="J298" s="2">
        <v>3</v>
      </c>
      <c r="K298" s="2">
        <v>2</v>
      </c>
      <c r="L298" s="7">
        <v>0.5</v>
      </c>
      <c r="M298" s="7">
        <f>TIME(HOUR(StrohRanchRecreationData[[#This Row],[TimeOut]]),0,0)</f>
        <v>0.5</v>
      </c>
      <c r="N298" s="6">
        <f>ROUND(StrohRanchRecreationData[[#This Row],[TimeElapsed]],6)</f>
        <v>4.1667000000000003E-2</v>
      </c>
      <c r="O298" s="3">
        <f>StrohRanchRecreationData[[#This Row],[TimeOut]]-StrohRanchRecreationData[[#This Row],[TimeIn]]</f>
        <v>4.1666666666666685E-2</v>
      </c>
      <c r="P298" t="str">
        <f>IF(StrohRanchRecreationData[[#This Row],[Facility]]=Facilities!$A$2,SUM(StrohRanchRecreationData[[#This Row],[Members]:[Guests]]),"")</f>
        <v/>
      </c>
      <c r="Q298" t="str">
        <f>IF(StrohRanchRecreationData[[#This Row],[Facility]]=Facilities!$A$3,SUM(StrohRanchRecreationData[[#This Row],[Members]:[Guests]]),"")</f>
        <v/>
      </c>
      <c r="R298" t="str">
        <f>IF(StrohRanchRecreationData[[#This Row],[Facility]]=Facilities!$A$4,SUM(StrohRanchRecreationData[[#This Row],[Members]:[Guests]]),"")</f>
        <v/>
      </c>
      <c r="S298" t="str">
        <f>IF(StrohRanchRecreationData[[#This Row],[Facility]]=Facilities!$A$5,SUM(StrohRanchRecreationData[[#This Row],[Members]:[Guests]]),"")</f>
        <v/>
      </c>
      <c r="T298" t="str">
        <f>IF(StrohRanchRecreationData[[#This Row],[Facility]]=Facilities!$A$6,SUM(StrohRanchRecreationData[[#This Row],[Members]:[Guests]]),"")</f>
        <v/>
      </c>
      <c r="U298">
        <f>IF(StrohRanchRecreationData[[#This Row],[Facility]]=Facilities!$A$7,SUM(StrohRanchRecreationData[[#This Row],[Members]:[Guests]]),"")</f>
        <v>5</v>
      </c>
    </row>
    <row r="299" spans="1:21" x14ac:dyDescent="0.25">
      <c r="A299">
        <v>293</v>
      </c>
      <c r="B299" s="1">
        <v>45092</v>
      </c>
      <c r="C299" t="s">
        <v>63</v>
      </c>
      <c r="D299" t="s">
        <v>64</v>
      </c>
      <c r="E299" t="s">
        <v>62</v>
      </c>
      <c r="F299" s="7">
        <v>0.52083333333333337</v>
      </c>
      <c r="G299" s="7">
        <f>TIME(HOUR(StrohRanchRecreationData[[#This Row],[TimeIn]]),0,0)</f>
        <v>0.5</v>
      </c>
      <c r="H299" s="8">
        <f>StrohRanchRecreationData[[#This Row],[Date]]+StrohRanchRecreationData[[#This Row],[TimeInBucket]]</f>
        <v>45092.5</v>
      </c>
      <c r="I299" s="8" t="str">
        <f>_xlfn.XLOOKUP(StrohRanchRecreationData[[#This Row],[TimeInBucket]],TimeOfDay[TimeBuckets],TimeOfDay[TimeOfDayBuckets])</f>
        <v>Noon</v>
      </c>
      <c r="J299" s="2">
        <v>4</v>
      </c>
      <c r="K299" s="2">
        <v>2</v>
      </c>
      <c r="L299" s="7">
        <v>0.54166666666666663</v>
      </c>
      <c r="M299" s="7">
        <f>TIME(HOUR(StrohRanchRecreationData[[#This Row],[TimeOut]]),0,0)</f>
        <v>0.54166666666666663</v>
      </c>
      <c r="N299" s="6">
        <f>ROUND(StrohRanchRecreationData[[#This Row],[TimeElapsed]],6)</f>
        <v>2.0833000000000001E-2</v>
      </c>
      <c r="O299" s="3">
        <f>StrohRanchRecreationData[[#This Row],[TimeOut]]-StrohRanchRecreationData[[#This Row],[TimeIn]]</f>
        <v>2.0833333333333259E-2</v>
      </c>
      <c r="P299" t="str">
        <f>IF(StrohRanchRecreationData[[#This Row],[Facility]]=Facilities!$A$2,SUM(StrohRanchRecreationData[[#This Row],[Members]:[Guests]]),"")</f>
        <v/>
      </c>
      <c r="Q299" t="str">
        <f>IF(StrohRanchRecreationData[[#This Row],[Facility]]=Facilities!$A$3,SUM(StrohRanchRecreationData[[#This Row],[Members]:[Guests]]),"")</f>
        <v/>
      </c>
      <c r="R299" t="str">
        <f>IF(StrohRanchRecreationData[[#This Row],[Facility]]=Facilities!$A$4,SUM(StrohRanchRecreationData[[#This Row],[Members]:[Guests]]),"")</f>
        <v/>
      </c>
      <c r="S299" t="str">
        <f>IF(StrohRanchRecreationData[[#This Row],[Facility]]=Facilities!$A$5,SUM(StrohRanchRecreationData[[#This Row],[Members]:[Guests]]),"")</f>
        <v/>
      </c>
      <c r="T299" t="str">
        <f>IF(StrohRanchRecreationData[[#This Row],[Facility]]=Facilities!$A$6,SUM(StrohRanchRecreationData[[#This Row],[Members]:[Guests]]),"")</f>
        <v/>
      </c>
      <c r="U299">
        <f>IF(StrohRanchRecreationData[[#This Row],[Facility]]=Facilities!$A$7,SUM(StrohRanchRecreationData[[#This Row],[Members]:[Guests]]),"")</f>
        <v>6</v>
      </c>
    </row>
    <row r="300" spans="1:21" x14ac:dyDescent="0.25">
      <c r="A300">
        <v>294</v>
      </c>
      <c r="B300" s="1">
        <v>45092</v>
      </c>
      <c r="C300" t="s">
        <v>63</v>
      </c>
      <c r="D300" t="s">
        <v>64</v>
      </c>
      <c r="E300" t="s">
        <v>62</v>
      </c>
      <c r="F300" s="7">
        <v>0.52083333333333337</v>
      </c>
      <c r="G300" s="7">
        <f>TIME(HOUR(StrohRanchRecreationData[[#This Row],[TimeIn]]),0,0)</f>
        <v>0.5</v>
      </c>
      <c r="H300" s="8">
        <f>StrohRanchRecreationData[[#This Row],[Date]]+StrohRanchRecreationData[[#This Row],[TimeInBucket]]</f>
        <v>45092.5</v>
      </c>
      <c r="I300" s="8" t="str">
        <f>_xlfn.XLOOKUP(StrohRanchRecreationData[[#This Row],[TimeInBucket]],TimeOfDay[TimeBuckets],TimeOfDay[TimeOfDayBuckets])</f>
        <v>Noon</v>
      </c>
      <c r="J300" s="2">
        <v>1</v>
      </c>
      <c r="K300" s="2">
        <v>1</v>
      </c>
      <c r="L300" s="7">
        <v>0.54166666666666663</v>
      </c>
      <c r="M300" s="7">
        <f>TIME(HOUR(StrohRanchRecreationData[[#This Row],[TimeOut]]),0,0)</f>
        <v>0.54166666666666663</v>
      </c>
      <c r="N300" s="6">
        <f>ROUND(StrohRanchRecreationData[[#This Row],[TimeElapsed]],6)</f>
        <v>2.0833000000000001E-2</v>
      </c>
      <c r="O300" s="3">
        <f>StrohRanchRecreationData[[#This Row],[TimeOut]]-StrohRanchRecreationData[[#This Row],[TimeIn]]</f>
        <v>2.0833333333333259E-2</v>
      </c>
      <c r="P300" t="str">
        <f>IF(StrohRanchRecreationData[[#This Row],[Facility]]=Facilities!$A$2,SUM(StrohRanchRecreationData[[#This Row],[Members]:[Guests]]),"")</f>
        <v/>
      </c>
      <c r="Q300" t="str">
        <f>IF(StrohRanchRecreationData[[#This Row],[Facility]]=Facilities!$A$3,SUM(StrohRanchRecreationData[[#This Row],[Members]:[Guests]]),"")</f>
        <v/>
      </c>
      <c r="R300" t="str">
        <f>IF(StrohRanchRecreationData[[#This Row],[Facility]]=Facilities!$A$4,SUM(StrohRanchRecreationData[[#This Row],[Members]:[Guests]]),"")</f>
        <v/>
      </c>
      <c r="S300" t="str">
        <f>IF(StrohRanchRecreationData[[#This Row],[Facility]]=Facilities!$A$5,SUM(StrohRanchRecreationData[[#This Row],[Members]:[Guests]]),"")</f>
        <v/>
      </c>
      <c r="T300" t="str">
        <f>IF(StrohRanchRecreationData[[#This Row],[Facility]]=Facilities!$A$6,SUM(StrohRanchRecreationData[[#This Row],[Members]:[Guests]]),"")</f>
        <v/>
      </c>
      <c r="U300">
        <f>IF(StrohRanchRecreationData[[#This Row],[Facility]]=Facilities!$A$7,SUM(StrohRanchRecreationData[[#This Row],[Members]:[Guests]]),"")</f>
        <v>2</v>
      </c>
    </row>
    <row r="301" spans="1:21" x14ac:dyDescent="0.25">
      <c r="A301">
        <v>295</v>
      </c>
      <c r="B301" s="1">
        <v>45092</v>
      </c>
      <c r="C301" t="s">
        <v>63</v>
      </c>
      <c r="D301" t="s">
        <v>64</v>
      </c>
      <c r="E301" t="s">
        <v>62</v>
      </c>
      <c r="F301" s="7">
        <v>0.52083333333333337</v>
      </c>
      <c r="G301" s="7">
        <f>TIME(HOUR(StrohRanchRecreationData[[#This Row],[TimeIn]]),0,0)</f>
        <v>0.5</v>
      </c>
      <c r="H301" s="8">
        <f>StrohRanchRecreationData[[#This Row],[Date]]+StrohRanchRecreationData[[#This Row],[TimeInBucket]]</f>
        <v>45092.5</v>
      </c>
      <c r="I301" s="8" t="str">
        <f>_xlfn.XLOOKUP(StrohRanchRecreationData[[#This Row],[TimeInBucket]],TimeOfDay[TimeBuckets],TimeOfDay[TimeOfDayBuckets])</f>
        <v>Noon</v>
      </c>
      <c r="J301" s="2">
        <v>4</v>
      </c>
      <c r="K301" s="2">
        <v>3</v>
      </c>
      <c r="L301" s="7">
        <v>0.54166666666666663</v>
      </c>
      <c r="M301" s="7">
        <f>TIME(HOUR(StrohRanchRecreationData[[#This Row],[TimeOut]]),0,0)</f>
        <v>0.54166666666666663</v>
      </c>
      <c r="N301" s="6">
        <f>ROUND(StrohRanchRecreationData[[#This Row],[TimeElapsed]],6)</f>
        <v>2.0833000000000001E-2</v>
      </c>
      <c r="O301" s="3">
        <f>StrohRanchRecreationData[[#This Row],[TimeOut]]-StrohRanchRecreationData[[#This Row],[TimeIn]]</f>
        <v>2.0833333333333259E-2</v>
      </c>
      <c r="P301" t="str">
        <f>IF(StrohRanchRecreationData[[#This Row],[Facility]]=Facilities!$A$2,SUM(StrohRanchRecreationData[[#This Row],[Members]:[Guests]]),"")</f>
        <v/>
      </c>
      <c r="Q301" t="str">
        <f>IF(StrohRanchRecreationData[[#This Row],[Facility]]=Facilities!$A$3,SUM(StrohRanchRecreationData[[#This Row],[Members]:[Guests]]),"")</f>
        <v/>
      </c>
      <c r="R301" t="str">
        <f>IF(StrohRanchRecreationData[[#This Row],[Facility]]=Facilities!$A$4,SUM(StrohRanchRecreationData[[#This Row],[Members]:[Guests]]),"")</f>
        <v/>
      </c>
      <c r="S301" t="str">
        <f>IF(StrohRanchRecreationData[[#This Row],[Facility]]=Facilities!$A$5,SUM(StrohRanchRecreationData[[#This Row],[Members]:[Guests]]),"")</f>
        <v/>
      </c>
      <c r="T301" t="str">
        <f>IF(StrohRanchRecreationData[[#This Row],[Facility]]=Facilities!$A$6,SUM(StrohRanchRecreationData[[#This Row],[Members]:[Guests]]),"")</f>
        <v/>
      </c>
      <c r="U301">
        <f>IF(StrohRanchRecreationData[[#This Row],[Facility]]=Facilities!$A$7,SUM(StrohRanchRecreationData[[#This Row],[Members]:[Guests]]),"")</f>
        <v>7</v>
      </c>
    </row>
    <row r="302" spans="1:21" x14ac:dyDescent="0.25">
      <c r="A302">
        <v>296</v>
      </c>
      <c r="B302" s="1">
        <v>45092</v>
      </c>
      <c r="C302" t="s">
        <v>63</v>
      </c>
      <c r="D302" t="s">
        <v>64</v>
      </c>
      <c r="E302" t="s">
        <v>62</v>
      </c>
      <c r="F302" s="7">
        <v>0.54166666666666663</v>
      </c>
      <c r="G302" s="7">
        <f>TIME(HOUR(StrohRanchRecreationData[[#This Row],[TimeIn]]),0,0)</f>
        <v>0.54166666666666663</v>
      </c>
      <c r="H302" s="8">
        <f>StrohRanchRecreationData[[#This Row],[Date]]+StrohRanchRecreationData[[#This Row],[TimeInBucket]]</f>
        <v>45092.541666666664</v>
      </c>
      <c r="I302" s="8" t="str">
        <f>_xlfn.XLOOKUP(StrohRanchRecreationData[[#This Row],[TimeInBucket]],TimeOfDay[TimeBuckets],TimeOfDay[TimeOfDayBuckets])</f>
        <v>Noon</v>
      </c>
      <c r="J302" s="2">
        <v>3</v>
      </c>
      <c r="K302" s="2">
        <v>1</v>
      </c>
      <c r="L302" s="7">
        <v>0.58333333333333337</v>
      </c>
      <c r="M302" s="7">
        <f>TIME(HOUR(StrohRanchRecreationData[[#This Row],[TimeOut]]),0,0)</f>
        <v>0.58333333333333337</v>
      </c>
      <c r="N302" s="6">
        <f>ROUND(StrohRanchRecreationData[[#This Row],[TimeElapsed]],6)</f>
        <v>4.1667000000000003E-2</v>
      </c>
      <c r="O302" s="3">
        <f>StrohRanchRecreationData[[#This Row],[TimeOut]]-StrohRanchRecreationData[[#This Row],[TimeIn]]</f>
        <v>4.1666666666666741E-2</v>
      </c>
      <c r="P302" t="str">
        <f>IF(StrohRanchRecreationData[[#This Row],[Facility]]=Facilities!$A$2,SUM(StrohRanchRecreationData[[#This Row],[Members]:[Guests]]),"")</f>
        <v/>
      </c>
      <c r="Q302" t="str">
        <f>IF(StrohRanchRecreationData[[#This Row],[Facility]]=Facilities!$A$3,SUM(StrohRanchRecreationData[[#This Row],[Members]:[Guests]]),"")</f>
        <v/>
      </c>
      <c r="R302" t="str">
        <f>IF(StrohRanchRecreationData[[#This Row],[Facility]]=Facilities!$A$4,SUM(StrohRanchRecreationData[[#This Row],[Members]:[Guests]]),"")</f>
        <v/>
      </c>
      <c r="S302" t="str">
        <f>IF(StrohRanchRecreationData[[#This Row],[Facility]]=Facilities!$A$5,SUM(StrohRanchRecreationData[[#This Row],[Members]:[Guests]]),"")</f>
        <v/>
      </c>
      <c r="T302" t="str">
        <f>IF(StrohRanchRecreationData[[#This Row],[Facility]]=Facilities!$A$6,SUM(StrohRanchRecreationData[[#This Row],[Members]:[Guests]]),"")</f>
        <v/>
      </c>
      <c r="U302">
        <f>IF(StrohRanchRecreationData[[#This Row],[Facility]]=Facilities!$A$7,SUM(StrohRanchRecreationData[[#This Row],[Members]:[Guests]]),"")</f>
        <v>4</v>
      </c>
    </row>
    <row r="303" spans="1:21" x14ac:dyDescent="0.25">
      <c r="A303">
        <v>297</v>
      </c>
      <c r="B303" s="1">
        <v>45092</v>
      </c>
      <c r="C303" t="s">
        <v>63</v>
      </c>
      <c r="D303" t="s">
        <v>64</v>
      </c>
      <c r="E303" t="s">
        <v>62</v>
      </c>
      <c r="F303" s="7">
        <v>0.54166666666666663</v>
      </c>
      <c r="G303" s="7">
        <f>TIME(HOUR(StrohRanchRecreationData[[#This Row],[TimeIn]]),0,0)</f>
        <v>0.54166666666666663</v>
      </c>
      <c r="H303" s="8">
        <f>StrohRanchRecreationData[[#This Row],[Date]]+StrohRanchRecreationData[[#This Row],[TimeInBucket]]</f>
        <v>45092.541666666664</v>
      </c>
      <c r="I303" s="8" t="str">
        <f>_xlfn.XLOOKUP(StrohRanchRecreationData[[#This Row],[TimeInBucket]],TimeOfDay[TimeBuckets],TimeOfDay[TimeOfDayBuckets])</f>
        <v>Noon</v>
      </c>
      <c r="J303" s="2">
        <v>1</v>
      </c>
      <c r="K303" s="2">
        <v>3</v>
      </c>
      <c r="L303" s="7">
        <v>0.58333333333333337</v>
      </c>
      <c r="M303" s="7">
        <f>TIME(HOUR(StrohRanchRecreationData[[#This Row],[TimeOut]]),0,0)</f>
        <v>0.58333333333333337</v>
      </c>
      <c r="N303" s="6">
        <f>ROUND(StrohRanchRecreationData[[#This Row],[TimeElapsed]],6)</f>
        <v>4.1667000000000003E-2</v>
      </c>
      <c r="O303" s="3">
        <f>StrohRanchRecreationData[[#This Row],[TimeOut]]-StrohRanchRecreationData[[#This Row],[TimeIn]]</f>
        <v>4.1666666666666741E-2</v>
      </c>
      <c r="P303" t="str">
        <f>IF(StrohRanchRecreationData[[#This Row],[Facility]]=Facilities!$A$2,SUM(StrohRanchRecreationData[[#This Row],[Members]:[Guests]]),"")</f>
        <v/>
      </c>
      <c r="Q303" t="str">
        <f>IF(StrohRanchRecreationData[[#This Row],[Facility]]=Facilities!$A$3,SUM(StrohRanchRecreationData[[#This Row],[Members]:[Guests]]),"")</f>
        <v/>
      </c>
      <c r="R303" t="str">
        <f>IF(StrohRanchRecreationData[[#This Row],[Facility]]=Facilities!$A$4,SUM(StrohRanchRecreationData[[#This Row],[Members]:[Guests]]),"")</f>
        <v/>
      </c>
      <c r="S303" t="str">
        <f>IF(StrohRanchRecreationData[[#This Row],[Facility]]=Facilities!$A$5,SUM(StrohRanchRecreationData[[#This Row],[Members]:[Guests]]),"")</f>
        <v/>
      </c>
      <c r="T303" t="str">
        <f>IF(StrohRanchRecreationData[[#This Row],[Facility]]=Facilities!$A$6,SUM(StrohRanchRecreationData[[#This Row],[Members]:[Guests]]),"")</f>
        <v/>
      </c>
      <c r="U303">
        <f>IF(StrohRanchRecreationData[[#This Row],[Facility]]=Facilities!$A$7,SUM(StrohRanchRecreationData[[#This Row],[Members]:[Guests]]),"")</f>
        <v>4</v>
      </c>
    </row>
    <row r="304" spans="1:21" x14ac:dyDescent="0.25">
      <c r="A304">
        <v>298</v>
      </c>
      <c r="B304" s="1">
        <v>45092</v>
      </c>
      <c r="C304" t="s">
        <v>63</v>
      </c>
      <c r="D304" t="s">
        <v>64</v>
      </c>
      <c r="E304" t="s">
        <v>61</v>
      </c>
      <c r="F304" s="7">
        <v>0.56470241501625551</v>
      </c>
      <c r="G304" s="7">
        <f>TIME(HOUR(StrohRanchRecreationData[[#This Row],[TimeIn]]),0,0)</f>
        <v>0.54166666666666663</v>
      </c>
      <c r="H304" s="8">
        <f>StrohRanchRecreationData[[#This Row],[Date]]+StrohRanchRecreationData[[#This Row],[TimeInBucket]]</f>
        <v>45092.541666666664</v>
      </c>
      <c r="I304" s="8" t="str">
        <f>_xlfn.XLOOKUP(StrohRanchRecreationData[[#This Row],[TimeInBucket]],TimeOfDay[TimeBuckets],TimeOfDay[TimeOfDayBuckets])</f>
        <v>Noon</v>
      </c>
      <c r="J304" s="2">
        <v>1</v>
      </c>
      <c r="K304" s="2">
        <v>0</v>
      </c>
      <c r="L304" s="7">
        <v>0.61777584080384007</v>
      </c>
      <c r="M304" s="7">
        <f>TIME(HOUR(StrohRanchRecreationData[[#This Row],[TimeOut]]),0,0)</f>
        <v>0.58333333333333337</v>
      </c>
      <c r="N304" s="6">
        <f>ROUND(StrohRanchRecreationData[[#This Row],[TimeElapsed]],6)</f>
        <v>5.3073000000000002E-2</v>
      </c>
      <c r="O304" s="3">
        <f>StrohRanchRecreationData[[#This Row],[TimeOut]]-StrohRanchRecreationData[[#This Row],[TimeIn]]</f>
        <v>5.3073425787584561E-2</v>
      </c>
      <c r="P304" t="str">
        <f>IF(StrohRanchRecreationData[[#This Row],[Facility]]=Facilities!$A$2,SUM(StrohRanchRecreationData[[#This Row],[Members]:[Guests]]),"")</f>
        <v/>
      </c>
      <c r="Q304" t="str">
        <f>IF(StrohRanchRecreationData[[#This Row],[Facility]]=Facilities!$A$3,SUM(StrohRanchRecreationData[[#This Row],[Members]:[Guests]]),"")</f>
        <v/>
      </c>
      <c r="R304" t="str">
        <f>IF(StrohRanchRecreationData[[#This Row],[Facility]]=Facilities!$A$4,SUM(StrohRanchRecreationData[[#This Row],[Members]:[Guests]]),"")</f>
        <v/>
      </c>
      <c r="S304" t="str">
        <f>IF(StrohRanchRecreationData[[#This Row],[Facility]]=Facilities!$A$5,SUM(StrohRanchRecreationData[[#This Row],[Members]:[Guests]]),"")</f>
        <v/>
      </c>
      <c r="T304">
        <f>IF(StrohRanchRecreationData[[#This Row],[Facility]]=Facilities!$A$6,SUM(StrohRanchRecreationData[[#This Row],[Members]:[Guests]]),"")</f>
        <v>1</v>
      </c>
      <c r="U304" t="str">
        <f>IF(StrohRanchRecreationData[[#This Row],[Facility]]=Facilities!$A$7,SUM(StrohRanchRecreationData[[#This Row],[Members]:[Guests]]),"")</f>
        <v/>
      </c>
    </row>
    <row r="305" spans="1:21" x14ac:dyDescent="0.25">
      <c r="A305">
        <v>299</v>
      </c>
      <c r="B305" s="1">
        <v>45092</v>
      </c>
      <c r="C305" t="s">
        <v>63</v>
      </c>
      <c r="D305" t="s">
        <v>64</v>
      </c>
      <c r="E305" t="s">
        <v>59</v>
      </c>
      <c r="F305" s="7">
        <v>0.37740919017702845</v>
      </c>
      <c r="G305" s="7">
        <f>TIME(HOUR(StrohRanchRecreationData[[#This Row],[TimeIn]]),0,0)</f>
        <v>0.375</v>
      </c>
      <c r="H305" s="8">
        <f>StrohRanchRecreationData[[#This Row],[Date]]+StrohRanchRecreationData[[#This Row],[TimeInBucket]]</f>
        <v>45092.375</v>
      </c>
      <c r="I305" s="8" t="str">
        <f>_xlfn.XLOOKUP(StrohRanchRecreationData[[#This Row],[TimeInBucket]],TimeOfDay[TimeBuckets],TimeOfDay[TimeOfDayBuckets])</f>
        <v>Morning</v>
      </c>
      <c r="J305" s="2">
        <v>4</v>
      </c>
      <c r="K305" s="2">
        <v>0</v>
      </c>
      <c r="L305" s="7">
        <v>0.42676069906376679</v>
      </c>
      <c r="M305" s="7">
        <f>TIME(HOUR(StrohRanchRecreationData[[#This Row],[TimeOut]]),0,0)</f>
        <v>0.41666666666666669</v>
      </c>
      <c r="N305" s="6">
        <f>ROUND(StrohRanchRecreationData[[#This Row],[TimeElapsed]],6)</f>
        <v>4.9352E-2</v>
      </c>
      <c r="O305" s="3">
        <f>StrohRanchRecreationData[[#This Row],[TimeOut]]-StrohRanchRecreationData[[#This Row],[TimeIn]]</f>
        <v>4.9351508886738338E-2</v>
      </c>
      <c r="P305" t="str">
        <f>IF(StrohRanchRecreationData[[#This Row],[Facility]]=Facilities!$A$2,SUM(StrohRanchRecreationData[[#This Row],[Members]:[Guests]]),"")</f>
        <v/>
      </c>
      <c r="Q305" t="str">
        <f>IF(StrohRanchRecreationData[[#This Row],[Facility]]=Facilities!$A$3,SUM(StrohRanchRecreationData[[#This Row],[Members]:[Guests]]),"")</f>
        <v/>
      </c>
      <c r="R305">
        <f>IF(StrohRanchRecreationData[[#This Row],[Facility]]=Facilities!$A$4,SUM(StrohRanchRecreationData[[#This Row],[Members]:[Guests]]),"")</f>
        <v>4</v>
      </c>
      <c r="S305" t="str">
        <f>IF(StrohRanchRecreationData[[#This Row],[Facility]]=Facilities!$A$5,SUM(StrohRanchRecreationData[[#This Row],[Members]:[Guests]]),"")</f>
        <v/>
      </c>
      <c r="T305" t="str">
        <f>IF(StrohRanchRecreationData[[#This Row],[Facility]]=Facilities!$A$6,SUM(StrohRanchRecreationData[[#This Row],[Members]:[Guests]]),"")</f>
        <v/>
      </c>
      <c r="U305" t="str">
        <f>IF(StrohRanchRecreationData[[#This Row],[Facility]]=Facilities!$A$7,SUM(StrohRanchRecreationData[[#This Row],[Members]:[Guests]]),"")</f>
        <v/>
      </c>
    </row>
    <row r="306" spans="1:21" x14ac:dyDescent="0.25">
      <c r="A306">
        <v>300</v>
      </c>
      <c r="B306" s="1">
        <v>45092</v>
      </c>
      <c r="C306" t="s">
        <v>63</v>
      </c>
      <c r="D306" t="s">
        <v>64</v>
      </c>
      <c r="E306" t="s">
        <v>57</v>
      </c>
      <c r="F306" s="7">
        <v>0.47150927633081968</v>
      </c>
      <c r="G306" s="7">
        <f>TIME(HOUR(StrohRanchRecreationData[[#This Row],[TimeIn]]),0,0)</f>
        <v>0.45833333333333331</v>
      </c>
      <c r="H306" s="8">
        <f>StrohRanchRecreationData[[#This Row],[Date]]+StrohRanchRecreationData[[#This Row],[TimeInBucket]]</f>
        <v>45092.458333333336</v>
      </c>
      <c r="I306" s="8" t="str">
        <f>_xlfn.XLOOKUP(StrohRanchRecreationData[[#This Row],[TimeInBucket]],TimeOfDay[TimeBuckets],TimeOfDay[TimeOfDayBuckets])</f>
        <v>Noon</v>
      </c>
      <c r="J306" s="2">
        <v>2</v>
      </c>
      <c r="K306" s="2">
        <v>0</v>
      </c>
      <c r="L306" s="7">
        <v>0.486593405350772</v>
      </c>
      <c r="M306" s="7">
        <f>TIME(HOUR(StrohRanchRecreationData[[#This Row],[TimeOut]]),0,0)</f>
        <v>0.45833333333333331</v>
      </c>
      <c r="N306" s="6">
        <f>ROUND(StrohRanchRecreationData[[#This Row],[TimeElapsed]],6)</f>
        <v>1.5084E-2</v>
      </c>
      <c r="O306" s="3">
        <f>StrohRanchRecreationData[[#This Row],[TimeOut]]-StrohRanchRecreationData[[#This Row],[TimeIn]]</f>
        <v>1.5084129019952319E-2</v>
      </c>
      <c r="P306">
        <f>IF(StrohRanchRecreationData[[#This Row],[Facility]]=Facilities!$A$2,SUM(StrohRanchRecreationData[[#This Row],[Members]:[Guests]]),"")</f>
        <v>2</v>
      </c>
      <c r="Q306" t="str">
        <f>IF(StrohRanchRecreationData[[#This Row],[Facility]]=Facilities!$A$3,SUM(StrohRanchRecreationData[[#This Row],[Members]:[Guests]]),"")</f>
        <v/>
      </c>
      <c r="R306" t="str">
        <f>IF(StrohRanchRecreationData[[#This Row],[Facility]]=Facilities!$A$4,SUM(StrohRanchRecreationData[[#This Row],[Members]:[Guests]]),"")</f>
        <v/>
      </c>
      <c r="S306" t="str">
        <f>IF(StrohRanchRecreationData[[#This Row],[Facility]]=Facilities!$A$5,SUM(StrohRanchRecreationData[[#This Row],[Members]:[Guests]]),"")</f>
        <v/>
      </c>
      <c r="T306" t="str">
        <f>IF(StrohRanchRecreationData[[#This Row],[Facility]]=Facilities!$A$6,SUM(StrohRanchRecreationData[[#This Row],[Members]:[Guests]]),"")</f>
        <v/>
      </c>
      <c r="U306" t="str">
        <f>IF(StrohRanchRecreationData[[#This Row],[Facility]]=Facilities!$A$7,SUM(StrohRanchRecreationData[[#This Row],[Members]:[Guests]]),"")</f>
        <v/>
      </c>
    </row>
    <row r="307" spans="1:21" x14ac:dyDescent="0.25">
      <c r="A307">
        <v>301</v>
      </c>
      <c r="B307" s="1">
        <v>45092</v>
      </c>
      <c r="C307" t="s">
        <v>63</v>
      </c>
      <c r="D307" t="s">
        <v>64</v>
      </c>
      <c r="E307" t="s">
        <v>58</v>
      </c>
      <c r="F307" s="7">
        <v>0.43731327809636034</v>
      </c>
      <c r="G307" s="7">
        <f>TIME(HOUR(StrohRanchRecreationData[[#This Row],[TimeIn]]),0,0)</f>
        <v>0.41666666666666669</v>
      </c>
      <c r="H307" s="8">
        <f>StrohRanchRecreationData[[#This Row],[Date]]+StrohRanchRecreationData[[#This Row],[TimeInBucket]]</f>
        <v>45092.416666666664</v>
      </c>
      <c r="I307" s="8" t="str">
        <f>_xlfn.XLOOKUP(StrohRanchRecreationData[[#This Row],[TimeInBucket]],TimeOfDay[TimeBuckets],TimeOfDay[TimeOfDayBuckets])</f>
        <v>Morning</v>
      </c>
      <c r="J307" s="2">
        <v>3</v>
      </c>
      <c r="K307" s="2">
        <v>0</v>
      </c>
      <c r="L307" s="7">
        <v>0.45715518350184381</v>
      </c>
      <c r="M307" s="7">
        <f>TIME(HOUR(StrohRanchRecreationData[[#This Row],[TimeOut]]),0,0)</f>
        <v>0.41666666666666669</v>
      </c>
      <c r="N307" s="6">
        <f>ROUND(StrohRanchRecreationData[[#This Row],[TimeElapsed]],6)</f>
        <v>1.9841999999999999E-2</v>
      </c>
      <c r="O307" s="3">
        <f>StrohRanchRecreationData[[#This Row],[TimeOut]]-StrohRanchRecreationData[[#This Row],[TimeIn]]</f>
        <v>1.9841905405483473E-2</v>
      </c>
      <c r="P307" t="str">
        <f>IF(StrohRanchRecreationData[[#This Row],[Facility]]=Facilities!$A$2,SUM(StrohRanchRecreationData[[#This Row],[Members]:[Guests]]),"")</f>
        <v/>
      </c>
      <c r="Q307">
        <f>IF(StrohRanchRecreationData[[#This Row],[Facility]]=Facilities!$A$3,SUM(StrohRanchRecreationData[[#This Row],[Members]:[Guests]]),"")</f>
        <v>3</v>
      </c>
      <c r="R307" t="str">
        <f>IF(StrohRanchRecreationData[[#This Row],[Facility]]=Facilities!$A$4,SUM(StrohRanchRecreationData[[#This Row],[Members]:[Guests]]),"")</f>
        <v/>
      </c>
      <c r="S307" t="str">
        <f>IF(StrohRanchRecreationData[[#This Row],[Facility]]=Facilities!$A$5,SUM(StrohRanchRecreationData[[#This Row],[Members]:[Guests]]),"")</f>
        <v/>
      </c>
      <c r="T307" t="str">
        <f>IF(StrohRanchRecreationData[[#This Row],[Facility]]=Facilities!$A$6,SUM(StrohRanchRecreationData[[#This Row],[Members]:[Guests]]),"")</f>
        <v/>
      </c>
      <c r="U307" t="str">
        <f>IF(StrohRanchRecreationData[[#This Row],[Facility]]=Facilities!$A$7,SUM(StrohRanchRecreationData[[#This Row],[Members]:[Guests]]),"")</f>
        <v/>
      </c>
    </row>
    <row r="308" spans="1:21" x14ac:dyDescent="0.25">
      <c r="A308">
        <v>302</v>
      </c>
      <c r="B308" s="1">
        <v>45092</v>
      </c>
      <c r="C308" t="s">
        <v>63</v>
      </c>
      <c r="D308" t="s">
        <v>64</v>
      </c>
      <c r="E308" t="s">
        <v>57</v>
      </c>
      <c r="F308" s="7">
        <v>0.48138743757404662</v>
      </c>
      <c r="G308" s="7">
        <f>TIME(HOUR(StrohRanchRecreationData[[#This Row],[TimeIn]]),0,0)</f>
        <v>0.45833333333333331</v>
      </c>
      <c r="H308" s="8">
        <f>StrohRanchRecreationData[[#This Row],[Date]]+StrohRanchRecreationData[[#This Row],[TimeInBucket]]</f>
        <v>45092.458333333336</v>
      </c>
      <c r="I308" s="8" t="str">
        <f>_xlfn.XLOOKUP(StrohRanchRecreationData[[#This Row],[TimeInBucket]],TimeOfDay[TimeBuckets],TimeOfDay[TimeOfDayBuckets])</f>
        <v>Noon</v>
      </c>
      <c r="J308" s="2">
        <v>2</v>
      </c>
      <c r="K308" s="2">
        <v>2</v>
      </c>
      <c r="L308" s="7">
        <v>0.54282810828996619</v>
      </c>
      <c r="M308" s="7">
        <f>TIME(HOUR(StrohRanchRecreationData[[#This Row],[TimeOut]]),0,0)</f>
        <v>0.54166666666666663</v>
      </c>
      <c r="N308" s="6">
        <f>ROUND(StrohRanchRecreationData[[#This Row],[TimeElapsed]],6)</f>
        <v>6.1441000000000003E-2</v>
      </c>
      <c r="O308" s="3">
        <f>StrohRanchRecreationData[[#This Row],[TimeOut]]-StrohRanchRecreationData[[#This Row],[TimeIn]]</f>
        <v>6.1440670715919576E-2</v>
      </c>
      <c r="P308">
        <f>IF(StrohRanchRecreationData[[#This Row],[Facility]]=Facilities!$A$2,SUM(StrohRanchRecreationData[[#This Row],[Members]:[Guests]]),"")</f>
        <v>4</v>
      </c>
      <c r="Q308" t="str">
        <f>IF(StrohRanchRecreationData[[#This Row],[Facility]]=Facilities!$A$3,SUM(StrohRanchRecreationData[[#This Row],[Members]:[Guests]]),"")</f>
        <v/>
      </c>
      <c r="R308" t="str">
        <f>IF(StrohRanchRecreationData[[#This Row],[Facility]]=Facilities!$A$4,SUM(StrohRanchRecreationData[[#This Row],[Members]:[Guests]]),"")</f>
        <v/>
      </c>
      <c r="S308" t="str">
        <f>IF(StrohRanchRecreationData[[#This Row],[Facility]]=Facilities!$A$5,SUM(StrohRanchRecreationData[[#This Row],[Members]:[Guests]]),"")</f>
        <v/>
      </c>
      <c r="T308" t="str">
        <f>IF(StrohRanchRecreationData[[#This Row],[Facility]]=Facilities!$A$6,SUM(StrohRanchRecreationData[[#This Row],[Members]:[Guests]]),"")</f>
        <v/>
      </c>
      <c r="U308" t="str">
        <f>IF(StrohRanchRecreationData[[#This Row],[Facility]]=Facilities!$A$7,SUM(StrohRanchRecreationData[[#This Row],[Members]:[Guests]]),"")</f>
        <v/>
      </c>
    </row>
    <row r="309" spans="1:21" x14ac:dyDescent="0.25">
      <c r="A309">
        <v>303</v>
      </c>
      <c r="B309" s="1">
        <v>45092</v>
      </c>
      <c r="C309" t="s">
        <v>63</v>
      </c>
      <c r="D309" t="s">
        <v>64</v>
      </c>
      <c r="E309" t="s">
        <v>60</v>
      </c>
      <c r="F309" s="7">
        <v>0.56345484120945666</v>
      </c>
      <c r="G309" s="7">
        <f>TIME(HOUR(StrohRanchRecreationData[[#This Row],[TimeIn]]),0,0)</f>
        <v>0.54166666666666663</v>
      </c>
      <c r="H309" s="8">
        <f>StrohRanchRecreationData[[#This Row],[Date]]+StrohRanchRecreationData[[#This Row],[TimeInBucket]]</f>
        <v>45092.541666666664</v>
      </c>
      <c r="I309" s="8" t="str">
        <f>_xlfn.XLOOKUP(StrohRanchRecreationData[[#This Row],[TimeInBucket]],TimeOfDay[TimeBuckets],TimeOfDay[TimeOfDayBuckets])</f>
        <v>Noon</v>
      </c>
      <c r="J309" s="2">
        <v>4</v>
      </c>
      <c r="K309" s="2">
        <v>3</v>
      </c>
      <c r="L309" s="7">
        <v>0.63376780860179083</v>
      </c>
      <c r="M309" s="7">
        <f>TIME(HOUR(StrohRanchRecreationData[[#This Row],[TimeOut]]),0,0)</f>
        <v>0.625</v>
      </c>
      <c r="N309" s="6">
        <f>ROUND(StrohRanchRecreationData[[#This Row],[TimeElapsed]],6)</f>
        <v>7.0313000000000001E-2</v>
      </c>
      <c r="O309" s="3">
        <f>StrohRanchRecreationData[[#This Row],[TimeOut]]-StrohRanchRecreationData[[#This Row],[TimeIn]]</f>
        <v>7.0312967392334169E-2</v>
      </c>
      <c r="P309" t="str">
        <f>IF(StrohRanchRecreationData[[#This Row],[Facility]]=Facilities!$A$2,SUM(StrohRanchRecreationData[[#This Row],[Members]:[Guests]]),"")</f>
        <v/>
      </c>
      <c r="Q309" t="str">
        <f>IF(StrohRanchRecreationData[[#This Row],[Facility]]=Facilities!$A$3,SUM(StrohRanchRecreationData[[#This Row],[Members]:[Guests]]),"")</f>
        <v/>
      </c>
      <c r="R309" t="str">
        <f>IF(StrohRanchRecreationData[[#This Row],[Facility]]=Facilities!$A$4,SUM(StrohRanchRecreationData[[#This Row],[Members]:[Guests]]),"")</f>
        <v/>
      </c>
      <c r="S309">
        <f>IF(StrohRanchRecreationData[[#This Row],[Facility]]=Facilities!$A$5,SUM(StrohRanchRecreationData[[#This Row],[Members]:[Guests]]),"")</f>
        <v>7</v>
      </c>
      <c r="T309" t="str">
        <f>IF(StrohRanchRecreationData[[#This Row],[Facility]]=Facilities!$A$6,SUM(StrohRanchRecreationData[[#This Row],[Members]:[Guests]]),"")</f>
        <v/>
      </c>
      <c r="U309" t="str">
        <f>IF(StrohRanchRecreationData[[#This Row],[Facility]]=Facilities!$A$7,SUM(StrohRanchRecreationData[[#This Row],[Members]:[Guests]]),"")</f>
        <v/>
      </c>
    </row>
    <row r="310" spans="1:21" x14ac:dyDescent="0.25">
      <c r="A310">
        <v>304</v>
      </c>
      <c r="B310" s="1">
        <v>45092</v>
      </c>
      <c r="C310" t="s">
        <v>63</v>
      </c>
      <c r="D310" t="s">
        <v>64</v>
      </c>
      <c r="E310" t="s">
        <v>58</v>
      </c>
      <c r="F310" s="7">
        <v>0.39621129661082766</v>
      </c>
      <c r="G310" s="7">
        <f>TIME(HOUR(StrohRanchRecreationData[[#This Row],[TimeIn]]),0,0)</f>
        <v>0.375</v>
      </c>
      <c r="H310" s="8">
        <f>StrohRanchRecreationData[[#This Row],[Date]]+StrohRanchRecreationData[[#This Row],[TimeInBucket]]</f>
        <v>45092.375</v>
      </c>
      <c r="I310" s="8" t="str">
        <f>_xlfn.XLOOKUP(StrohRanchRecreationData[[#This Row],[TimeInBucket]],TimeOfDay[TimeBuckets],TimeOfDay[TimeOfDayBuckets])</f>
        <v>Morning</v>
      </c>
      <c r="J310" s="2">
        <v>1</v>
      </c>
      <c r="K310" s="2">
        <v>1</v>
      </c>
      <c r="L310" s="7">
        <v>0.44955965433274447</v>
      </c>
      <c r="M310" s="7">
        <f>TIME(HOUR(StrohRanchRecreationData[[#This Row],[TimeOut]]),0,0)</f>
        <v>0.41666666666666669</v>
      </c>
      <c r="N310" s="6">
        <f>ROUND(StrohRanchRecreationData[[#This Row],[TimeElapsed]],6)</f>
        <v>5.3348E-2</v>
      </c>
      <c r="O310" s="3">
        <f>StrohRanchRecreationData[[#This Row],[TimeOut]]-StrohRanchRecreationData[[#This Row],[TimeIn]]</f>
        <v>5.3348357721916817E-2</v>
      </c>
      <c r="P310" t="str">
        <f>IF(StrohRanchRecreationData[[#This Row],[Facility]]=Facilities!$A$2,SUM(StrohRanchRecreationData[[#This Row],[Members]:[Guests]]),"")</f>
        <v/>
      </c>
      <c r="Q310">
        <f>IF(StrohRanchRecreationData[[#This Row],[Facility]]=Facilities!$A$3,SUM(StrohRanchRecreationData[[#This Row],[Members]:[Guests]]),"")</f>
        <v>2</v>
      </c>
      <c r="R310" t="str">
        <f>IF(StrohRanchRecreationData[[#This Row],[Facility]]=Facilities!$A$4,SUM(StrohRanchRecreationData[[#This Row],[Members]:[Guests]]),"")</f>
        <v/>
      </c>
      <c r="S310" t="str">
        <f>IF(StrohRanchRecreationData[[#This Row],[Facility]]=Facilities!$A$5,SUM(StrohRanchRecreationData[[#This Row],[Members]:[Guests]]),"")</f>
        <v/>
      </c>
      <c r="T310" t="str">
        <f>IF(StrohRanchRecreationData[[#This Row],[Facility]]=Facilities!$A$6,SUM(StrohRanchRecreationData[[#This Row],[Members]:[Guests]]),"")</f>
        <v/>
      </c>
      <c r="U310" t="str">
        <f>IF(StrohRanchRecreationData[[#This Row],[Facility]]=Facilities!$A$7,SUM(StrohRanchRecreationData[[#This Row],[Members]:[Guests]]),"")</f>
        <v/>
      </c>
    </row>
    <row r="311" spans="1:21" x14ac:dyDescent="0.25">
      <c r="A311">
        <v>305</v>
      </c>
      <c r="B311" s="1">
        <v>45092</v>
      </c>
      <c r="C311" t="s">
        <v>63</v>
      </c>
      <c r="D311" t="s">
        <v>64</v>
      </c>
      <c r="E311" t="s">
        <v>59</v>
      </c>
      <c r="F311" s="7">
        <v>0.51019296759258181</v>
      </c>
      <c r="G311" s="7">
        <f>TIME(HOUR(StrohRanchRecreationData[[#This Row],[TimeIn]]),0,0)</f>
        <v>0.5</v>
      </c>
      <c r="H311" s="8">
        <f>StrohRanchRecreationData[[#This Row],[Date]]+StrohRanchRecreationData[[#This Row],[TimeInBucket]]</f>
        <v>45092.5</v>
      </c>
      <c r="I311" s="8" t="str">
        <f>_xlfn.XLOOKUP(StrohRanchRecreationData[[#This Row],[TimeInBucket]],TimeOfDay[TimeBuckets],TimeOfDay[TimeOfDayBuckets])</f>
        <v>Noon</v>
      </c>
      <c r="J311" s="2">
        <v>1</v>
      </c>
      <c r="K311" s="2">
        <v>3</v>
      </c>
      <c r="L311" s="7">
        <v>0.55908218244962204</v>
      </c>
      <c r="M311" s="7">
        <f>TIME(HOUR(StrohRanchRecreationData[[#This Row],[TimeOut]]),0,0)</f>
        <v>0.54166666666666663</v>
      </c>
      <c r="N311" s="6">
        <f>ROUND(StrohRanchRecreationData[[#This Row],[TimeElapsed]],6)</f>
        <v>4.8889000000000002E-2</v>
      </c>
      <c r="O311" s="3">
        <f>StrohRanchRecreationData[[#This Row],[TimeOut]]-StrohRanchRecreationData[[#This Row],[TimeIn]]</f>
        <v>4.8889214857040231E-2</v>
      </c>
      <c r="P311" t="str">
        <f>IF(StrohRanchRecreationData[[#This Row],[Facility]]=Facilities!$A$2,SUM(StrohRanchRecreationData[[#This Row],[Members]:[Guests]]),"")</f>
        <v/>
      </c>
      <c r="Q311" t="str">
        <f>IF(StrohRanchRecreationData[[#This Row],[Facility]]=Facilities!$A$3,SUM(StrohRanchRecreationData[[#This Row],[Members]:[Guests]]),"")</f>
        <v/>
      </c>
      <c r="R311">
        <f>IF(StrohRanchRecreationData[[#This Row],[Facility]]=Facilities!$A$4,SUM(StrohRanchRecreationData[[#This Row],[Members]:[Guests]]),"")</f>
        <v>4</v>
      </c>
      <c r="S311" t="str">
        <f>IF(StrohRanchRecreationData[[#This Row],[Facility]]=Facilities!$A$5,SUM(StrohRanchRecreationData[[#This Row],[Members]:[Guests]]),"")</f>
        <v/>
      </c>
      <c r="T311" t="str">
        <f>IF(StrohRanchRecreationData[[#This Row],[Facility]]=Facilities!$A$6,SUM(StrohRanchRecreationData[[#This Row],[Members]:[Guests]]),"")</f>
        <v/>
      </c>
      <c r="U311" t="str">
        <f>IF(StrohRanchRecreationData[[#This Row],[Facility]]=Facilities!$A$7,SUM(StrohRanchRecreationData[[#This Row],[Members]:[Guests]]),"")</f>
        <v/>
      </c>
    </row>
    <row r="312" spans="1:21" x14ac:dyDescent="0.25">
      <c r="A312">
        <v>306</v>
      </c>
      <c r="B312" s="1">
        <v>45092</v>
      </c>
      <c r="C312" t="s">
        <v>63</v>
      </c>
      <c r="D312" t="s">
        <v>64</v>
      </c>
      <c r="E312" t="s">
        <v>57</v>
      </c>
      <c r="F312" s="7">
        <v>0.40145705984588609</v>
      </c>
      <c r="G312" s="7">
        <f>TIME(HOUR(StrohRanchRecreationData[[#This Row],[TimeIn]]),0,0)</f>
        <v>0.375</v>
      </c>
      <c r="H312" s="8">
        <f>StrohRanchRecreationData[[#This Row],[Date]]+StrohRanchRecreationData[[#This Row],[TimeInBucket]]</f>
        <v>45092.375</v>
      </c>
      <c r="I312" s="8" t="str">
        <f>_xlfn.XLOOKUP(StrohRanchRecreationData[[#This Row],[TimeInBucket]],TimeOfDay[TimeBuckets],TimeOfDay[TimeOfDayBuckets])</f>
        <v>Morning</v>
      </c>
      <c r="J312" s="2">
        <v>3</v>
      </c>
      <c r="K312" s="2">
        <v>2</v>
      </c>
      <c r="L312" s="7">
        <v>0.44515653636137614</v>
      </c>
      <c r="M312" s="7">
        <f>TIME(HOUR(StrohRanchRecreationData[[#This Row],[TimeOut]]),0,0)</f>
        <v>0.41666666666666669</v>
      </c>
      <c r="N312" s="6">
        <f>ROUND(StrohRanchRecreationData[[#This Row],[TimeElapsed]],6)</f>
        <v>4.3699000000000002E-2</v>
      </c>
      <c r="O312" s="3">
        <f>StrohRanchRecreationData[[#This Row],[TimeOut]]-StrohRanchRecreationData[[#This Row],[TimeIn]]</f>
        <v>4.3699476515490054E-2</v>
      </c>
      <c r="P312">
        <f>IF(StrohRanchRecreationData[[#This Row],[Facility]]=Facilities!$A$2,SUM(StrohRanchRecreationData[[#This Row],[Members]:[Guests]]),"")</f>
        <v>5</v>
      </c>
      <c r="Q312" t="str">
        <f>IF(StrohRanchRecreationData[[#This Row],[Facility]]=Facilities!$A$3,SUM(StrohRanchRecreationData[[#This Row],[Members]:[Guests]]),"")</f>
        <v/>
      </c>
      <c r="R312" t="str">
        <f>IF(StrohRanchRecreationData[[#This Row],[Facility]]=Facilities!$A$4,SUM(StrohRanchRecreationData[[#This Row],[Members]:[Guests]]),"")</f>
        <v/>
      </c>
      <c r="S312" t="str">
        <f>IF(StrohRanchRecreationData[[#This Row],[Facility]]=Facilities!$A$5,SUM(StrohRanchRecreationData[[#This Row],[Members]:[Guests]]),"")</f>
        <v/>
      </c>
      <c r="T312" t="str">
        <f>IF(StrohRanchRecreationData[[#This Row],[Facility]]=Facilities!$A$6,SUM(StrohRanchRecreationData[[#This Row],[Members]:[Guests]]),"")</f>
        <v/>
      </c>
      <c r="U312" t="str">
        <f>IF(StrohRanchRecreationData[[#This Row],[Facility]]=Facilities!$A$7,SUM(StrohRanchRecreationData[[#This Row],[Members]:[Guests]]),"")</f>
        <v/>
      </c>
    </row>
    <row r="313" spans="1:21" x14ac:dyDescent="0.25">
      <c r="A313">
        <v>307</v>
      </c>
      <c r="B313" s="1">
        <v>45092</v>
      </c>
      <c r="C313" t="s">
        <v>63</v>
      </c>
      <c r="D313" t="s">
        <v>64</v>
      </c>
      <c r="E313" t="s">
        <v>58</v>
      </c>
      <c r="F313" s="7">
        <v>0.37989618739602254</v>
      </c>
      <c r="G313" s="7">
        <f>TIME(HOUR(StrohRanchRecreationData[[#This Row],[TimeIn]]),0,0)</f>
        <v>0.375</v>
      </c>
      <c r="H313" s="8">
        <f>StrohRanchRecreationData[[#This Row],[Date]]+StrohRanchRecreationData[[#This Row],[TimeInBucket]]</f>
        <v>45092.375</v>
      </c>
      <c r="I313" s="8" t="str">
        <f>_xlfn.XLOOKUP(StrohRanchRecreationData[[#This Row],[TimeInBucket]],TimeOfDay[TimeBuckets],TimeOfDay[TimeOfDayBuckets])</f>
        <v>Morning</v>
      </c>
      <c r="J313" s="2">
        <v>4</v>
      </c>
      <c r="K313" s="2">
        <v>3</v>
      </c>
      <c r="L313" s="7">
        <v>0.38530439903903446</v>
      </c>
      <c r="M313" s="7">
        <f>TIME(HOUR(StrohRanchRecreationData[[#This Row],[TimeOut]]),0,0)</f>
        <v>0.375</v>
      </c>
      <c r="N313" s="6">
        <f>ROUND(StrohRanchRecreationData[[#This Row],[TimeElapsed]],6)</f>
        <v>5.4079999999999996E-3</v>
      </c>
      <c r="O313" s="3">
        <f>StrohRanchRecreationData[[#This Row],[TimeOut]]-StrohRanchRecreationData[[#This Row],[TimeIn]]</f>
        <v>5.4082116430119176E-3</v>
      </c>
      <c r="P313" t="str">
        <f>IF(StrohRanchRecreationData[[#This Row],[Facility]]=Facilities!$A$2,SUM(StrohRanchRecreationData[[#This Row],[Members]:[Guests]]),"")</f>
        <v/>
      </c>
      <c r="Q313">
        <f>IF(StrohRanchRecreationData[[#This Row],[Facility]]=Facilities!$A$3,SUM(StrohRanchRecreationData[[#This Row],[Members]:[Guests]]),"")</f>
        <v>7</v>
      </c>
      <c r="R313" t="str">
        <f>IF(StrohRanchRecreationData[[#This Row],[Facility]]=Facilities!$A$4,SUM(StrohRanchRecreationData[[#This Row],[Members]:[Guests]]),"")</f>
        <v/>
      </c>
      <c r="S313" t="str">
        <f>IF(StrohRanchRecreationData[[#This Row],[Facility]]=Facilities!$A$5,SUM(StrohRanchRecreationData[[#This Row],[Members]:[Guests]]),"")</f>
        <v/>
      </c>
      <c r="T313" t="str">
        <f>IF(StrohRanchRecreationData[[#This Row],[Facility]]=Facilities!$A$6,SUM(StrohRanchRecreationData[[#This Row],[Members]:[Guests]]),"")</f>
        <v/>
      </c>
      <c r="U313" t="str">
        <f>IF(StrohRanchRecreationData[[#This Row],[Facility]]=Facilities!$A$7,SUM(StrohRanchRecreationData[[#This Row],[Members]:[Guests]]),"")</f>
        <v/>
      </c>
    </row>
    <row r="314" spans="1:21" x14ac:dyDescent="0.25">
      <c r="A314">
        <v>308</v>
      </c>
      <c r="B314" s="1">
        <v>45092</v>
      </c>
      <c r="C314" t="s">
        <v>63</v>
      </c>
      <c r="D314" t="s">
        <v>64</v>
      </c>
      <c r="E314" t="s">
        <v>61</v>
      </c>
      <c r="F314" s="7">
        <v>0.50665262507855091</v>
      </c>
      <c r="G314" s="7">
        <f>TIME(HOUR(StrohRanchRecreationData[[#This Row],[TimeIn]]),0,0)</f>
        <v>0.5</v>
      </c>
      <c r="H314" s="8">
        <f>StrohRanchRecreationData[[#This Row],[Date]]+StrohRanchRecreationData[[#This Row],[TimeInBucket]]</f>
        <v>45092.5</v>
      </c>
      <c r="I314" s="8" t="str">
        <f>_xlfn.XLOOKUP(StrohRanchRecreationData[[#This Row],[TimeInBucket]],TimeOfDay[TimeBuckets],TimeOfDay[TimeOfDayBuckets])</f>
        <v>Noon</v>
      </c>
      <c r="J314" s="2">
        <v>1</v>
      </c>
      <c r="K314" s="2">
        <v>0</v>
      </c>
      <c r="L314" s="7">
        <v>0.53907999833921849</v>
      </c>
      <c r="M314" s="7">
        <f>TIME(HOUR(StrohRanchRecreationData[[#This Row],[TimeOut]]),0,0)</f>
        <v>0.5</v>
      </c>
      <c r="N314" s="6">
        <f>ROUND(StrohRanchRecreationData[[#This Row],[TimeElapsed]],6)</f>
        <v>3.2426999999999997E-2</v>
      </c>
      <c r="O314" s="3">
        <f>StrohRanchRecreationData[[#This Row],[TimeOut]]-StrohRanchRecreationData[[#This Row],[TimeIn]]</f>
        <v>3.242737326066758E-2</v>
      </c>
      <c r="P314" t="str">
        <f>IF(StrohRanchRecreationData[[#This Row],[Facility]]=Facilities!$A$2,SUM(StrohRanchRecreationData[[#This Row],[Members]:[Guests]]),"")</f>
        <v/>
      </c>
      <c r="Q314" t="str">
        <f>IF(StrohRanchRecreationData[[#This Row],[Facility]]=Facilities!$A$3,SUM(StrohRanchRecreationData[[#This Row],[Members]:[Guests]]),"")</f>
        <v/>
      </c>
      <c r="R314" t="str">
        <f>IF(StrohRanchRecreationData[[#This Row],[Facility]]=Facilities!$A$4,SUM(StrohRanchRecreationData[[#This Row],[Members]:[Guests]]),"")</f>
        <v/>
      </c>
      <c r="S314" t="str">
        <f>IF(StrohRanchRecreationData[[#This Row],[Facility]]=Facilities!$A$5,SUM(StrohRanchRecreationData[[#This Row],[Members]:[Guests]]),"")</f>
        <v/>
      </c>
      <c r="T314">
        <f>IF(StrohRanchRecreationData[[#This Row],[Facility]]=Facilities!$A$6,SUM(StrohRanchRecreationData[[#This Row],[Members]:[Guests]]),"")</f>
        <v>1</v>
      </c>
      <c r="U314" t="str">
        <f>IF(StrohRanchRecreationData[[#This Row],[Facility]]=Facilities!$A$7,SUM(StrohRanchRecreationData[[#This Row],[Members]:[Guests]]),"")</f>
        <v/>
      </c>
    </row>
    <row r="315" spans="1:21" x14ac:dyDescent="0.25">
      <c r="A315">
        <v>309</v>
      </c>
      <c r="B315" s="1">
        <v>45092</v>
      </c>
      <c r="C315" t="s">
        <v>63</v>
      </c>
      <c r="D315" t="s">
        <v>64</v>
      </c>
      <c r="E315" t="s">
        <v>60</v>
      </c>
      <c r="F315" s="7">
        <v>0.45985518185630786</v>
      </c>
      <c r="G315" s="7">
        <f>TIME(HOUR(StrohRanchRecreationData[[#This Row],[TimeIn]]),0,0)</f>
        <v>0.45833333333333331</v>
      </c>
      <c r="H315" s="8">
        <f>StrohRanchRecreationData[[#This Row],[Date]]+StrohRanchRecreationData[[#This Row],[TimeInBucket]]</f>
        <v>45092.458333333336</v>
      </c>
      <c r="I315" s="8" t="str">
        <f>_xlfn.XLOOKUP(StrohRanchRecreationData[[#This Row],[TimeInBucket]],TimeOfDay[TimeBuckets],TimeOfDay[TimeOfDayBuckets])</f>
        <v>Noon</v>
      </c>
      <c r="J315" s="2">
        <v>3</v>
      </c>
      <c r="K315" s="2">
        <v>3</v>
      </c>
      <c r="L315" s="7">
        <v>0.50028052178415805</v>
      </c>
      <c r="M315" s="7">
        <f>TIME(HOUR(StrohRanchRecreationData[[#This Row],[TimeOut]]),0,0)</f>
        <v>0.5</v>
      </c>
      <c r="N315" s="6">
        <f>ROUND(StrohRanchRecreationData[[#This Row],[TimeElapsed]],6)</f>
        <v>4.0425000000000003E-2</v>
      </c>
      <c r="O315" s="3">
        <f>StrohRanchRecreationData[[#This Row],[TimeOut]]-StrohRanchRecreationData[[#This Row],[TimeIn]]</f>
        <v>4.042533992785019E-2</v>
      </c>
      <c r="P315" t="str">
        <f>IF(StrohRanchRecreationData[[#This Row],[Facility]]=Facilities!$A$2,SUM(StrohRanchRecreationData[[#This Row],[Members]:[Guests]]),"")</f>
        <v/>
      </c>
      <c r="Q315" t="str">
        <f>IF(StrohRanchRecreationData[[#This Row],[Facility]]=Facilities!$A$3,SUM(StrohRanchRecreationData[[#This Row],[Members]:[Guests]]),"")</f>
        <v/>
      </c>
      <c r="R315" t="str">
        <f>IF(StrohRanchRecreationData[[#This Row],[Facility]]=Facilities!$A$4,SUM(StrohRanchRecreationData[[#This Row],[Members]:[Guests]]),"")</f>
        <v/>
      </c>
      <c r="S315">
        <f>IF(StrohRanchRecreationData[[#This Row],[Facility]]=Facilities!$A$5,SUM(StrohRanchRecreationData[[#This Row],[Members]:[Guests]]),"")</f>
        <v>6</v>
      </c>
      <c r="T315" t="str">
        <f>IF(StrohRanchRecreationData[[#This Row],[Facility]]=Facilities!$A$6,SUM(StrohRanchRecreationData[[#This Row],[Members]:[Guests]]),"")</f>
        <v/>
      </c>
      <c r="U315" t="str">
        <f>IF(StrohRanchRecreationData[[#This Row],[Facility]]=Facilities!$A$7,SUM(StrohRanchRecreationData[[#This Row],[Members]:[Guests]]),"")</f>
        <v/>
      </c>
    </row>
    <row r="316" spans="1:21" x14ac:dyDescent="0.25">
      <c r="A316">
        <v>310</v>
      </c>
      <c r="B316" s="1">
        <v>45092</v>
      </c>
      <c r="C316" t="s">
        <v>63</v>
      </c>
      <c r="D316" t="s">
        <v>64</v>
      </c>
      <c r="E316" t="s">
        <v>60</v>
      </c>
      <c r="F316" s="7">
        <v>0.64158574862870554</v>
      </c>
      <c r="G316" s="7">
        <f>TIME(HOUR(StrohRanchRecreationData[[#This Row],[TimeIn]]),0,0)</f>
        <v>0.625</v>
      </c>
      <c r="H316" s="8">
        <f>StrohRanchRecreationData[[#This Row],[Date]]+StrohRanchRecreationData[[#This Row],[TimeInBucket]]</f>
        <v>45092.625</v>
      </c>
      <c r="I316" s="8" t="str">
        <f>_xlfn.XLOOKUP(StrohRanchRecreationData[[#This Row],[TimeInBucket]],TimeOfDay[TimeBuckets],TimeOfDay[TimeOfDayBuckets])</f>
        <v>Afternoon</v>
      </c>
      <c r="J316" s="2">
        <v>4</v>
      </c>
      <c r="K316" s="2">
        <v>3</v>
      </c>
      <c r="L316" s="7">
        <v>0.67265925820352546</v>
      </c>
      <c r="M316" s="7">
        <f>TIME(HOUR(StrohRanchRecreationData[[#This Row],[TimeOut]]),0,0)</f>
        <v>0.66666666666666663</v>
      </c>
      <c r="N316" s="6">
        <f>ROUND(StrohRanchRecreationData[[#This Row],[TimeElapsed]],6)</f>
        <v>3.1074000000000001E-2</v>
      </c>
      <c r="O316" s="3">
        <f>StrohRanchRecreationData[[#This Row],[TimeOut]]-StrohRanchRecreationData[[#This Row],[TimeIn]]</f>
        <v>3.1073509574819913E-2</v>
      </c>
      <c r="P316" t="str">
        <f>IF(StrohRanchRecreationData[[#This Row],[Facility]]=Facilities!$A$2,SUM(StrohRanchRecreationData[[#This Row],[Members]:[Guests]]),"")</f>
        <v/>
      </c>
      <c r="Q316" t="str">
        <f>IF(StrohRanchRecreationData[[#This Row],[Facility]]=Facilities!$A$3,SUM(StrohRanchRecreationData[[#This Row],[Members]:[Guests]]),"")</f>
        <v/>
      </c>
      <c r="R316" t="str">
        <f>IF(StrohRanchRecreationData[[#This Row],[Facility]]=Facilities!$A$4,SUM(StrohRanchRecreationData[[#This Row],[Members]:[Guests]]),"")</f>
        <v/>
      </c>
      <c r="S316">
        <f>IF(StrohRanchRecreationData[[#This Row],[Facility]]=Facilities!$A$5,SUM(StrohRanchRecreationData[[#This Row],[Members]:[Guests]]),"")</f>
        <v>7</v>
      </c>
      <c r="T316" t="str">
        <f>IF(StrohRanchRecreationData[[#This Row],[Facility]]=Facilities!$A$6,SUM(StrohRanchRecreationData[[#This Row],[Members]:[Guests]]),"")</f>
        <v/>
      </c>
      <c r="U316" t="str">
        <f>IF(StrohRanchRecreationData[[#This Row],[Facility]]=Facilities!$A$7,SUM(StrohRanchRecreationData[[#This Row],[Members]:[Guests]]),"")</f>
        <v/>
      </c>
    </row>
    <row r="317" spans="1:21" x14ac:dyDescent="0.25">
      <c r="A317">
        <v>311</v>
      </c>
      <c r="B317" s="1">
        <v>45092</v>
      </c>
      <c r="C317" t="s">
        <v>63</v>
      </c>
      <c r="D317" t="s">
        <v>64</v>
      </c>
      <c r="E317" t="s">
        <v>61</v>
      </c>
      <c r="F317" s="7">
        <v>0.39797593442470069</v>
      </c>
      <c r="G317" s="7">
        <f>TIME(HOUR(StrohRanchRecreationData[[#This Row],[TimeIn]]),0,0)</f>
        <v>0.375</v>
      </c>
      <c r="H317" s="8">
        <f>StrohRanchRecreationData[[#This Row],[Date]]+StrohRanchRecreationData[[#This Row],[TimeInBucket]]</f>
        <v>45092.375</v>
      </c>
      <c r="I317" s="8" t="str">
        <f>_xlfn.XLOOKUP(StrohRanchRecreationData[[#This Row],[TimeInBucket]],TimeOfDay[TimeBuckets],TimeOfDay[TimeOfDayBuckets])</f>
        <v>Morning</v>
      </c>
      <c r="J317" s="2">
        <v>1</v>
      </c>
      <c r="K317" s="2">
        <v>0</v>
      </c>
      <c r="L317" s="7">
        <v>0.4476603569021062</v>
      </c>
      <c r="M317" s="7">
        <f>TIME(HOUR(StrohRanchRecreationData[[#This Row],[TimeOut]]),0,0)</f>
        <v>0.41666666666666669</v>
      </c>
      <c r="N317" s="6">
        <f>ROUND(StrohRanchRecreationData[[#This Row],[TimeElapsed]],6)</f>
        <v>4.9683999999999999E-2</v>
      </c>
      <c r="O317" s="3">
        <f>StrohRanchRecreationData[[#This Row],[TimeOut]]-StrohRanchRecreationData[[#This Row],[TimeIn]]</f>
        <v>4.968442247740551E-2</v>
      </c>
      <c r="P317" t="str">
        <f>IF(StrohRanchRecreationData[[#This Row],[Facility]]=Facilities!$A$2,SUM(StrohRanchRecreationData[[#This Row],[Members]:[Guests]]),"")</f>
        <v/>
      </c>
      <c r="Q317" t="str">
        <f>IF(StrohRanchRecreationData[[#This Row],[Facility]]=Facilities!$A$3,SUM(StrohRanchRecreationData[[#This Row],[Members]:[Guests]]),"")</f>
        <v/>
      </c>
      <c r="R317" t="str">
        <f>IF(StrohRanchRecreationData[[#This Row],[Facility]]=Facilities!$A$4,SUM(StrohRanchRecreationData[[#This Row],[Members]:[Guests]]),"")</f>
        <v/>
      </c>
      <c r="S317" t="str">
        <f>IF(StrohRanchRecreationData[[#This Row],[Facility]]=Facilities!$A$5,SUM(StrohRanchRecreationData[[#This Row],[Members]:[Guests]]),"")</f>
        <v/>
      </c>
      <c r="T317">
        <f>IF(StrohRanchRecreationData[[#This Row],[Facility]]=Facilities!$A$6,SUM(StrohRanchRecreationData[[#This Row],[Members]:[Guests]]),"")</f>
        <v>1</v>
      </c>
      <c r="U317" t="str">
        <f>IF(StrohRanchRecreationData[[#This Row],[Facility]]=Facilities!$A$7,SUM(StrohRanchRecreationData[[#This Row],[Members]:[Guests]]),"")</f>
        <v/>
      </c>
    </row>
    <row r="318" spans="1:21" x14ac:dyDescent="0.25">
      <c r="A318">
        <v>312</v>
      </c>
      <c r="B318" s="1">
        <v>45092</v>
      </c>
      <c r="C318" t="s">
        <v>63</v>
      </c>
      <c r="D318" t="s">
        <v>64</v>
      </c>
      <c r="E318" t="s">
        <v>57</v>
      </c>
      <c r="F318" s="7">
        <v>0.47639176790045429</v>
      </c>
      <c r="G318" s="7">
        <f>TIME(HOUR(StrohRanchRecreationData[[#This Row],[TimeIn]]),0,0)</f>
        <v>0.45833333333333331</v>
      </c>
      <c r="H318" s="8">
        <f>StrohRanchRecreationData[[#This Row],[Date]]+StrohRanchRecreationData[[#This Row],[TimeInBucket]]</f>
        <v>45092.458333333336</v>
      </c>
      <c r="I318" s="8" t="str">
        <f>_xlfn.XLOOKUP(StrohRanchRecreationData[[#This Row],[TimeInBucket]],TimeOfDay[TimeBuckets],TimeOfDay[TimeOfDayBuckets])</f>
        <v>Noon</v>
      </c>
      <c r="J318" s="2">
        <v>4</v>
      </c>
      <c r="K318" s="2">
        <v>3</v>
      </c>
      <c r="L318" s="7">
        <v>0.55229301725553237</v>
      </c>
      <c r="M318" s="7">
        <f>TIME(HOUR(StrohRanchRecreationData[[#This Row],[TimeOut]]),0,0)</f>
        <v>0.54166666666666663</v>
      </c>
      <c r="N318" s="6">
        <f>ROUND(StrohRanchRecreationData[[#This Row],[TimeElapsed]],6)</f>
        <v>7.5900999999999996E-2</v>
      </c>
      <c r="O318" s="3">
        <f>StrohRanchRecreationData[[#This Row],[TimeOut]]-StrohRanchRecreationData[[#This Row],[TimeIn]]</f>
        <v>7.5901249355078082E-2</v>
      </c>
      <c r="P318">
        <f>IF(StrohRanchRecreationData[[#This Row],[Facility]]=Facilities!$A$2,SUM(StrohRanchRecreationData[[#This Row],[Members]:[Guests]]),"")</f>
        <v>7</v>
      </c>
      <c r="Q318" t="str">
        <f>IF(StrohRanchRecreationData[[#This Row],[Facility]]=Facilities!$A$3,SUM(StrohRanchRecreationData[[#This Row],[Members]:[Guests]]),"")</f>
        <v/>
      </c>
      <c r="R318" t="str">
        <f>IF(StrohRanchRecreationData[[#This Row],[Facility]]=Facilities!$A$4,SUM(StrohRanchRecreationData[[#This Row],[Members]:[Guests]]),"")</f>
        <v/>
      </c>
      <c r="S318" t="str">
        <f>IF(StrohRanchRecreationData[[#This Row],[Facility]]=Facilities!$A$5,SUM(StrohRanchRecreationData[[#This Row],[Members]:[Guests]]),"")</f>
        <v/>
      </c>
      <c r="T318" t="str">
        <f>IF(StrohRanchRecreationData[[#This Row],[Facility]]=Facilities!$A$6,SUM(StrohRanchRecreationData[[#This Row],[Members]:[Guests]]),"")</f>
        <v/>
      </c>
      <c r="U318" t="str">
        <f>IF(StrohRanchRecreationData[[#This Row],[Facility]]=Facilities!$A$7,SUM(StrohRanchRecreationData[[#This Row],[Members]:[Guests]]),"")</f>
        <v/>
      </c>
    </row>
    <row r="319" spans="1:21" x14ac:dyDescent="0.25">
      <c r="A319">
        <v>313</v>
      </c>
      <c r="B319" s="1">
        <v>45092</v>
      </c>
      <c r="C319" t="s">
        <v>63</v>
      </c>
      <c r="D319" t="s">
        <v>64</v>
      </c>
      <c r="E319" t="s">
        <v>61</v>
      </c>
      <c r="F319" s="7">
        <v>0.53924328693320145</v>
      </c>
      <c r="G319" s="7">
        <f>TIME(HOUR(StrohRanchRecreationData[[#This Row],[TimeIn]]),0,0)</f>
        <v>0.5</v>
      </c>
      <c r="H319" s="8">
        <f>StrohRanchRecreationData[[#This Row],[Date]]+StrohRanchRecreationData[[#This Row],[TimeInBucket]]</f>
        <v>45092.5</v>
      </c>
      <c r="I319" s="8" t="str">
        <f>_xlfn.XLOOKUP(StrohRanchRecreationData[[#This Row],[TimeInBucket]],TimeOfDay[TimeBuckets],TimeOfDay[TimeOfDayBuckets])</f>
        <v>Noon</v>
      </c>
      <c r="J319" s="2">
        <v>2</v>
      </c>
      <c r="K319" s="2">
        <v>0</v>
      </c>
      <c r="L319" s="7">
        <v>0.56640769745110087</v>
      </c>
      <c r="M319" s="7">
        <f>TIME(HOUR(StrohRanchRecreationData[[#This Row],[TimeOut]]),0,0)</f>
        <v>0.54166666666666663</v>
      </c>
      <c r="N319" s="6">
        <f>ROUND(StrohRanchRecreationData[[#This Row],[TimeElapsed]],6)</f>
        <v>2.7164000000000001E-2</v>
      </c>
      <c r="O319" s="3">
        <f>StrohRanchRecreationData[[#This Row],[TimeOut]]-StrohRanchRecreationData[[#This Row],[TimeIn]]</f>
        <v>2.7164410517899418E-2</v>
      </c>
      <c r="P319" t="str">
        <f>IF(StrohRanchRecreationData[[#This Row],[Facility]]=Facilities!$A$2,SUM(StrohRanchRecreationData[[#This Row],[Members]:[Guests]]),"")</f>
        <v/>
      </c>
      <c r="Q319" t="str">
        <f>IF(StrohRanchRecreationData[[#This Row],[Facility]]=Facilities!$A$3,SUM(StrohRanchRecreationData[[#This Row],[Members]:[Guests]]),"")</f>
        <v/>
      </c>
      <c r="R319" t="str">
        <f>IF(StrohRanchRecreationData[[#This Row],[Facility]]=Facilities!$A$4,SUM(StrohRanchRecreationData[[#This Row],[Members]:[Guests]]),"")</f>
        <v/>
      </c>
      <c r="S319" t="str">
        <f>IF(StrohRanchRecreationData[[#This Row],[Facility]]=Facilities!$A$5,SUM(StrohRanchRecreationData[[#This Row],[Members]:[Guests]]),"")</f>
        <v/>
      </c>
      <c r="T319">
        <f>IF(StrohRanchRecreationData[[#This Row],[Facility]]=Facilities!$A$6,SUM(StrohRanchRecreationData[[#This Row],[Members]:[Guests]]),"")</f>
        <v>2</v>
      </c>
      <c r="U319" t="str">
        <f>IF(StrohRanchRecreationData[[#This Row],[Facility]]=Facilities!$A$7,SUM(StrohRanchRecreationData[[#This Row],[Members]:[Guests]]),"")</f>
        <v/>
      </c>
    </row>
    <row r="320" spans="1:21" x14ac:dyDescent="0.25">
      <c r="A320">
        <v>314</v>
      </c>
      <c r="B320" s="1">
        <v>45092</v>
      </c>
      <c r="C320" t="s">
        <v>63</v>
      </c>
      <c r="D320" t="s">
        <v>64</v>
      </c>
      <c r="E320" t="s">
        <v>57</v>
      </c>
      <c r="F320" s="7">
        <v>0.38058475507412109</v>
      </c>
      <c r="G320" s="7">
        <f>TIME(HOUR(StrohRanchRecreationData[[#This Row],[TimeIn]]),0,0)</f>
        <v>0.375</v>
      </c>
      <c r="H320" s="8">
        <f>StrohRanchRecreationData[[#This Row],[Date]]+StrohRanchRecreationData[[#This Row],[TimeInBucket]]</f>
        <v>45092.375</v>
      </c>
      <c r="I320" s="8" t="str">
        <f>_xlfn.XLOOKUP(StrohRanchRecreationData[[#This Row],[TimeInBucket]],TimeOfDay[TimeBuckets],TimeOfDay[TimeOfDayBuckets])</f>
        <v>Morning</v>
      </c>
      <c r="J320" s="2">
        <v>3</v>
      </c>
      <c r="K320" s="2">
        <v>3</v>
      </c>
      <c r="L320" s="7">
        <v>0.43788428295540094</v>
      </c>
      <c r="M320" s="7">
        <f>TIME(HOUR(StrohRanchRecreationData[[#This Row],[TimeOut]]),0,0)</f>
        <v>0.41666666666666669</v>
      </c>
      <c r="N320" s="6">
        <f>ROUND(StrohRanchRecreationData[[#This Row],[TimeElapsed]],6)</f>
        <v>5.7299999999999997E-2</v>
      </c>
      <c r="O320" s="3">
        <f>StrohRanchRecreationData[[#This Row],[TimeOut]]-StrohRanchRecreationData[[#This Row],[TimeIn]]</f>
        <v>5.7299527881279844E-2</v>
      </c>
      <c r="P320">
        <f>IF(StrohRanchRecreationData[[#This Row],[Facility]]=Facilities!$A$2,SUM(StrohRanchRecreationData[[#This Row],[Members]:[Guests]]),"")</f>
        <v>6</v>
      </c>
      <c r="Q320" t="str">
        <f>IF(StrohRanchRecreationData[[#This Row],[Facility]]=Facilities!$A$3,SUM(StrohRanchRecreationData[[#This Row],[Members]:[Guests]]),"")</f>
        <v/>
      </c>
      <c r="R320" t="str">
        <f>IF(StrohRanchRecreationData[[#This Row],[Facility]]=Facilities!$A$4,SUM(StrohRanchRecreationData[[#This Row],[Members]:[Guests]]),"")</f>
        <v/>
      </c>
      <c r="S320" t="str">
        <f>IF(StrohRanchRecreationData[[#This Row],[Facility]]=Facilities!$A$5,SUM(StrohRanchRecreationData[[#This Row],[Members]:[Guests]]),"")</f>
        <v/>
      </c>
      <c r="T320" t="str">
        <f>IF(StrohRanchRecreationData[[#This Row],[Facility]]=Facilities!$A$6,SUM(StrohRanchRecreationData[[#This Row],[Members]:[Guests]]),"")</f>
        <v/>
      </c>
      <c r="U320" t="str">
        <f>IF(StrohRanchRecreationData[[#This Row],[Facility]]=Facilities!$A$7,SUM(StrohRanchRecreationData[[#This Row],[Members]:[Guests]]),"")</f>
        <v/>
      </c>
    </row>
    <row r="321" spans="1:21" x14ac:dyDescent="0.25">
      <c r="A321">
        <v>315</v>
      </c>
      <c r="B321" s="1">
        <v>45092</v>
      </c>
      <c r="C321" t="s">
        <v>63</v>
      </c>
      <c r="D321" t="s">
        <v>64</v>
      </c>
      <c r="E321" t="s">
        <v>57</v>
      </c>
      <c r="F321" s="7">
        <v>0.43003516144061255</v>
      </c>
      <c r="G321" s="7">
        <f>TIME(HOUR(StrohRanchRecreationData[[#This Row],[TimeIn]]),0,0)</f>
        <v>0.41666666666666669</v>
      </c>
      <c r="H321" s="8">
        <f>StrohRanchRecreationData[[#This Row],[Date]]+StrohRanchRecreationData[[#This Row],[TimeInBucket]]</f>
        <v>45092.416666666664</v>
      </c>
      <c r="I321" s="8" t="str">
        <f>_xlfn.XLOOKUP(StrohRanchRecreationData[[#This Row],[TimeInBucket]],TimeOfDay[TimeBuckets],TimeOfDay[TimeOfDayBuckets])</f>
        <v>Morning</v>
      </c>
      <c r="J321" s="2">
        <v>4</v>
      </c>
      <c r="K321" s="2">
        <v>3</v>
      </c>
      <c r="L321" s="7">
        <v>0.45018811066608133</v>
      </c>
      <c r="M321" s="7">
        <f>TIME(HOUR(StrohRanchRecreationData[[#This Row],[TimeOut]]),0,0)</f>
        <v>0.41666666666666669</v>
      </c>
      <c r="N321" s="6">
        <f>ROUND(StrohRanchRecreationData[[#This Row],[TimeElapsed]],6)</f>
        <v>2.0153000000000001E-2</v>
      </c>
      <c r="O321" s="3">
        <f>StrohRanchRecreationData[[#This Row],[TimeOut]]-StrohRanchRecreationData[[#This Row],[TimeIn]]</f>
        <v>2.0152949225468786E-2</v>
      </c>
      <c r="P321">
        <f>IF(StrohRanchRecreationData[[#This Row],[Facility]]=Facilities!$A$2,SUM(StrohRanchRecreationData[[#This Row],[Members]:[Guests]]),"")</f>
        <v>7</v>
      </c>
      <c r="Q321" t="str">
        <f>IF(StrohRanchRecreationData[[#This Row],[Facility]]=Facilities!$A$3,SUM(StrohRanchRecreationData[[#This Row],[Members]:[Guests]]),"")</f>
        <v/>
      </c>
      <c r="R321" t="str">
        <f>IF(StrohRanchRecreationData[[#This Row],[Facility]]=Facilities!$A$4,SUM(StrohRanchRecreationData[[#This Row],[Members]:[Guests]]),"")</f>
        <v/>
      </c>
      <c r="S321" t="str">
        <f>IF(StrohRanchRecreationData[[#This Row],[Facility]]=Facilities!$A$5,SUM(StrohRanchRecreationData[[#This Row],[Members]:[Guests]]),"")</f>
        <v/>
      </c>
      <c r="T321" t="str">
        <f>IF(StrohRanchRecreationData[[#This Row],[Facility]]=Facilities!$A$6,SUM(StrohRanchRecreationData[[#This Row],[Members]:[Guests]]),"")</f>
        <v/>
      </c>
      <c r="U321" t="str">
        <f>IF(StrohRanchRecreationData[[#This Row],[Facility]]=Facilities!$A$7,SUM(StrohRanchRecreationData[[#This Row],[Members]:[Guests]]),"")</f>
        <v/>
      </c>
    </row>
    <row r="322" spans="1:21" x14ac:dyDescent="0.25">
      <c r="A322">
        <v>316</v>
      </c>
      <c r="B322" s="1">
        <v>45092</v>
      </c>
      <c r="C322" t="s">
        <v>63</v>
      </c>
      <c r="D322" t="s">
        <v>64</v>
      </c>
      <c r="E322" t="s">
        <v>59</v>
      </c>
      <c r="F322" s="7">
        <v>0.41012955967429182</v>
      </c>
      <c r="G322" s="7">
        <f>TIME(HOUR(StrohRanchRecreationData[[#This Row],[TimeIn]]),0,0)</f>
        <v>0.375</v>
      </c>
      <c r="H322" s="8">
        <f>StrohRanchRecreationData[[#This Row],[Date]]+StrohRanchRecreationData[[#This Row],[TimeInBucket]]</f>
        <v>45092.375</v>
      </c>
      <c r="I322" s="8" t="str">
        <f>_xlfn.XLOOKUP(StrohRanchRecreationData[[#This Row],[TimeInBucket]],TimeOfDay[TimeBuckets],TimeOfDay[TimeOfDayBuckets])</f>
        <v>Morning</v>
      </c>
      <c r="J322" s="2">
        <v>1</v>
      </c>
      <c r="K322" s="2">
        <v>1</v>
      </c>
      <c r="L322" s="7">
        <v>0.46872800017928767</v>
      </c>
      <c r="M322" s="7">
        <f>TIME(HOUR(StrohRanchRecreationData[[#This Row],[TimeOut]]),0,0)</f>
        <v>0.45833333333333331</v>
      </c>
      <c r="N322" s="6">
        <f>ROUND(StrohRanchRecreationData[[#This Row],[TimeElapsed]],6)</f>
        <v>5.8597999999999997E-2</v>
      </c>
      <c r="O322" s="3">
        <f>StrohRanchRecreationData[[#This Row],[TimeOut]]-StrohRanchRecreationData[[#This Row],[TimeIn]]</f>
        <v>5.8598440504995852E-2</v>
      </c>
      <c r="P322" t="str">
        <f>IF(StrohRanchRecreationData[[#This Row],[Facility]]=Facilities!$A$2,SUM(StrohRanchRecreationData[[#This Row],[Members]:[Guests]]),"")</f>
        <v/>
      </c>
      <c r="Q322" t="str">
        <f>IF(StrohRanchRecreationData[[#This Row],[Facility]]=Facilities!$A$3,SUM(StrohRanchRecreationData[[#This Row],[Members]:[Guests]]),"")</f>
        <v/>
      </c>
      <c r="R322">
        <f>IF(StrohRanchRecreationData[[#This Row],[Facility]]=Facilities!$A$4,SUM(StrohRanchRecreationData[[#This Row],[Members]:[Guests]]),"")</f>
        <v>2</v>
      </c>
      <c r="S322" t="str">
        <f>IF(StrohRanchRecreationData[[#This Row],[Facility]]=Facilities!$A$5,SUM(StrohRanchRecreationData[[#This Row],[Members]:[Guests]]),"")</f>
        <v/>
      </c>
      <c r="T322" t="str">
        <f>IF(StrohRanchRecreationData[[#This Row],[Facility]]=Facilities!$A$6,SUM(StrohRanchRecreationData[[#This Row],[Members]:[Guests]]),"")</f>
        <v/>
      </c>
      <c r="U322" t="str">
        <f>IF(StrohRanchRecreationData[[#This Row],[Facility]]=Facilities!$A$7,SUM(StrohRanchRecreationData[[#This Row],[Members]:[Guests]]),"")</f>
        <v/>
      </c>
    </row>
    <row r="323" spans="1:21" x14ac:dyDescent="0.25">
      <c r="A323">
        <v>317</v>
      </c>
      <c r="B323" s="1">
        <v>45092</v>
      </c>
      <c r="C323" t="s">
        <v>63</v>
      </c>
      <c r="D323" t="s">
        <v>64</v>
      </c>
      <c r="E323" t="s">
        <v>57</v>
      </c>
      <c r="F323" s="7">
        <v>0.39874723469604578</v>
      </c>
      <c r="G323" s="7">
        <f>TIME(HOUR(StrohRanchRecreationData[[#This Row],[TimeIn]]),0,0)</f>
        <v>0.375</v>
      </c>
      <c r="H323" s="8">
        <f>StrohRanchRecreationData[[#This Row],[Date]]+StrohRanchRecreationData[[#This Row],[TimeInBucket]]</f>
        <v>45092.375</v>
      </c>
      <c r="I323" s="8" t="str">
        <f>_xlfn.XLOOKUP(StrohRanchRecreationData[[#This Row],[TimeInBucket]],TimeOfDay[TimeBuckets],TimeOfDay[TimeOfDayBuckets])</f>
        <v>Morning</v>
      </c>
      <c r="J323" s="2">
        <v>1</v>
      </c>
      <c r="K323" s="2">
        <v>2</v>
      </c>
      <c r="L323" s="7">
        <v>0.42188972835634353</v>
      </c>
      <c r="M323" s="7">
        <f>TIME(HOUR(StrohRanchRecreationData[[#This Row],[TimeOut]]),0,0)</f>
        <v>0.41666666666666669</v>
      </c>
      <c r="N323" s="6">
        <f>ROUND(StrohRanchRecreationData[[#This Row],[TimeElapsed]],6)</f>
        <v>2.3141999999999999E-2</v>
      </c>
      <c r="O323" s="3">
        <f>StrohRanchRecreationData[[#This Row],[TimeOut]]-StrohRanchRecreationData[[#This Row],[TimeIn]]</f>
        <v>2.3142493660297747E-2</v>
      </c>
      <c r="P323">
        <f>IF(StrohRanchRecreationData[[#This Row],[Facility]]=Facilities!$A$2,SUM(StrohRanchRecreationData[[#This Row],[Members]:[Guests]]),"")</f>
        <v>3</v>
      </c>
      <c r="Q323" t="str">
        <f>IF(StrohRanchRecreationData[[#This Row],[Facility]]=Facilities!$A$3,SUM(StrohRanchRecreationData[[#This Row],[Members]:[Guests]]),"")</f>
        <v/>
      </c>
      <c r="R323" t="str">
        <f>IF(StrohRanchRecreationData[[#This Row],[Facility]]=Facilities!$A$4,SUM(StrohRanchRecreationData[[#This Row],[Members]:[Guests]]),"")</f>
        <v/>
      </c>
      <c r="S323" t="str">
        <f>IF(StrohRanchRecreationData[[#This Row],[Facility]]=Facilities!$A$5,SUM(StrohRanchRecreationData[[#This Row],[Members]:[Guests]]),"")</f>
        <v/>
      </c>
      <c r="T323" t="str">
        <f>IF(StrohRanchRecreationData[[#This Row],[Facility]]=Facilities!$A$6,SUM(StrohRanchRecreationData[[#This Row],[Members]:[Guests]]),"")</f>
        <v/>
      </c>
      <c r="U323" t="str">
        <f>IF(StrohRanchRecreationData[[#This Row],[Facility]]=Facilities!$A$7,SUM(StrohRanchRecreationData[[#This Row],[Members]:[Guests]]),"")</f>
        <v/>
      </c>
    </row>
    <row r="324" spans="1:21" x14ac:dyDescent="0.25">
      <c r="A324">
        <v>318</v>
      </c>
      <c r="B324" s="1">
        <v>45092</v>
      </c>
      <c r="C324" t="s">
        <v>63</v>
      </c>
      <c r="D324" t="s">
        <v>64</v>
      </c>
      <c r="E324" t="s">
        <v>60</v>
      </c>
      <c r="F324" s="7">
        <v>0.5179773176924759</v>
      </c>
      <c r="G324" s="7">
        <f>TIME(HOUR(StrohRanchRecreationData[[#This Row],[TimeIn]]),0,0)</f>
        <v>0.5</v>
      </c>
      <c r="H324" s="8">
        <f>StrohRanchRecreationData[[#This Row],[Date]]+StrohRanchRecreationData[[#This Row],[TimeInBucket]]</f>
        <v>45092.5</v>
      </c>
      <c r="I324" s="8" t="str">
        <f>_xlfn.XLOOKUP(StrohRanchRecreationData[[#This Row],[TimeInBucket]],TimeOfDay[TimeBuckets],TimeOfDay[TimeOfDayBuckets])</f>
        <v>Noon</v>
      </c>
      <c r="J324" s="2">
        <v>2</v>
      </c>
      <c r="K324" s="2">
        <v>3</v>
      </c>
      <c r="L324" s="7">
        <v>0.57973760179066502</v>
      </c>
      <c r="M324" s="7">
        <f>TIME(HOUR(StrohRanchRecreationData[[#This Row],[TimeOut]]),0,0)</f>
        <v>0.54166666666666663</v>
      </c>
      <c r="N324" s="6">
        <f>ROUND(StrohRanchRecreationData[[#This Row],[TimeElapsed]],6)</f>
        <v>6.1760000000000002E-2</v>
      </c>
      <c r="O324" s="3">
        <f>StrohRanchRecreationData[[#This Row],[TimeOut]]-StrohRanchRecreationData[[#This Row],[TimeIn]]</f>
        <v>6.1760284098189122E-2</v>
      </c>
      <c r="P324" t="str">
        <f>IF(StrohRanchRecreationData[[#This Row],[Facility]]=Facilities!$A$2,SUM(StrohRanchRecreationData[[#This Row],[Members]:[Guests]]),"")</f>
        <v/>
      </c>
      <c r="Q324" t="str">
        <f>IF(StrohRanchRecreationData[[#This Row],[Facility]]=Facilities!$A$3,SUM(StrohRanchRecreationData[[#This Row],[Members]:[Guests]]),"")</f>
        <v/>
      </c>
      <c r="R324" t="str">
        <f>IF(StrohRanchRecreationData[[#This Row],[Facility]]=Facilities!$A$4,SUM(StrohRanchRecreationData[[#This Row],[Members]:[Guests]]),"")</f>
        <v/>
      </c>
      <c r="S324">
        <f>IF(StrohRanchRecreationData[[#This Row],[Facility]]=Facilities!$A$5,SUM(StrohRanchRecreationData[[#This Row],[Members]:[Guests]]),"")</f>
        <v>5</v>
      </c>
      <c r="T324" t="str">
        <f>IF(StrohRanchRecreationData[[#This Row],[Facility]]=Facilities!$A$6,SUM(StrohRanchRecreationData[[#This Row],[Members]:[Guests]]),"")</f>
        <v/>
      </c>
      <c r="U324" t="str">
        <f>IF(StrohRanchRecreationData[[#This Row],[Facility]]=Facilities!$A$7,SUM(StrohRanchRecreationData[[#This Row],[Members]:[Guests]]),"")</f>
        <v/>
      </c>
    </row>
    <row r="325" spans="1:21" x14ac:dyDescent="0.25">
      <c r="A325">
        <v>319</v>
      </c>
      <c r="B325" s="1">
        <v>45092</v>
      </c>
      <c r="C325" t="s">
        <v>63</v>
      </c>
      <c r="D325" t="s">
        <v>64</v>
      </c>
      <c r="E325" t="s">
        <v>58</v>
      </c>
      <c r="F325" s="7">
        <v>0.49425165018661177</v>
      </c>
      <c r="G325" s="7">
        <f>TIME(HOUR(StrohRanchRecreationData[[#This Row],[TimeIn]]),0,0)</f>
        <v>0.45833333333333331</v>
      </c>
      <c r="H325" s="8">
        <f>StrohRanchRecreationData[[#This Row],[Date]]+StrohRanchRecreationData[[#This Row],[TimeInBucket]]</f>
        <v>45092.458333333336</v>
      </c>
      <c r="I325" s="8" t="str">
        <f>_xlfn.XLOOKUP(StrohRanchRecreationData[[#This Row],[TimeInBucket]],TimeOfDay[TimeBuckets],TimeOfDay[TimeOfDayBuckets])</f>
        <v>Noon</v>
      </c>
      <c r="J325" s="2">
        <v>3</v>
      </c>
      <c r="K325" s="2">
        <v>2</v>
      </c>
      <c r="L325" s="7">
        <v>0.5443480295385642</v>
      </c>
      <c r="M325" s="7">
        <f>TIME(HOUR(StrohRanchRecreationData[[#This Row],[TimeOut]]),0,0)</f>
        <v>0.54166666666666663</v>
      </c>
      <c r="N325" s="6">
        <f>ROUND(StrohRanchRecreationData[[#This Row],[TimeElapsed]],6)</f>
        <v>5.0096000000000002E-2</v>
      </c>
      <c r="O325" s="3">
        <f>StrohRanchRecreationData[[#This Row],[TimeOut]]-StrohRanchRecreationData[[#This Row],[TimeIn]]</f>
        <v>5.0096379351952436E-2</v>
      </c>
      <c r="P325" t="str">
        <f>IF(StrohRanchRecreationData[[#This Row],[Facility]]=Facilities!$A$2,SUM(StrohRanchRecreationData[[#This Row],[Members]:[Guests]]),"")</f>
        <v/>
      </c>
      <c r="Q325">
        <f>IF(StrohRanchRecreationData[[#This Row],[Facility]]=Facilities!$A$3,SUM(StrohRanchRecreationData[[#This Row],[Members]:[Guests]]),"")</f>
        <v>5</v>
      </c>
      <c r="R325" t="str">
        <f>IF(StrohRanchRecreationData[[#This Row],[Facility]]=Facilities!$A$4,SUM(StrohRanchRecreationData[[#This Row],[Members]:[Guests]]),"")</f>
        <v/>
      </c>
      <c r="S325" t="str">
        <f>IF(StrohRanchRecreationData[[#This Row],[Facility]]=Facilities!$A$5,SUM(StrohRanchRecreationData[[#This Row],[Members]:[Guests]]),"")</f>
        <v/>
      </c>
      <c r="T325" t="str">
        <f>IF(StrohRanchRecreationData[[#This Row],[Facility]]=Facilities!$A$6,SUM(StrohRanchRecreationData[[#This Row],[Members]:[Guests]]),"")</f>
        <v/>
      </c>
      <c r="U325" t="str">
        <f>IF(StrohRanchRecreationData[[#This Row],[Facility]]=Facilities!$A$7,SUM(StrohRanchRecreationData[[#This Row],[Members]:[Guests]]),"")</f>
        <v/>
      </c>
    </row>
    <row r="326" spans="1:21" x14ac:dyDescent="0.25">
      <c r="A326">
        <v>320</v>
      </c>
      <c r="B326" s="1">
        <v>45092</v>
      </c>
      <c r="C326" t="s">
        <v>63</v>
      </c>
      <c r="D326" t="s">
        <v>64</v>
      </c>
      <c r="E326" t="s">
        <v>58</v>
      </c>
      <c r="F326" s="7">
        <v>0.46650241694300537</v>
      </c>
      <c r="G326" s="7">
        <f>TIME(HOUR(StrohRanchRecreationData[[#This Row],[TimeIn]]),0,0)</f>
        <v>0.45833333333333331</v>
      </c>
      <c r="H326" s="8">
        <f>StrohRanchRecreationData[[#This Row],[Date]]+StrohRanchRecreationData[[#This Row],[TimeInBucket]]</f>
        <v>45092.458333333336</v>
      </c>
      <c r="I326" s="8" t="str">
        <f>_xlfn.XLOOKUP(StrohRanchRecreationData[[#This Row],[TimeInBucket]],TimeOfDay[TimeBuckets],TimeOfDay[TimeOfDayBuckets])</f>
        <v>Noon</v>
      </c>
      <c r="J326" s="2">
        <v>4</v>
      </c>
      <c r="K326" s="2">
        <v>3</v>
      </c>
      <c r="L326" s="7">
        <v>0.47226106734535539</v>
      </c>
      <c r="M326" s="7">
        <f>TIME(HOUR(StrohRanchRecreationData[[#This Row],[TimeOut]]),0,0)</f>
        <v>0.45833333333333331</v>
      </c>
      <c r="N326" s="6">
        <f>ROUND(StrohRanchRecreationData[[#This Row],[TimeElapsed]],6)</f>
        <v>5.7590000000000002E-3</v>
      </c>
      <c r="O326" s="3">
        <f>StrohRanchRecreationData[[#This Row],[TimeOut]]-StrohRanchRecreationData[[#This Row],[TimeIn]]</f>
        <v>5.7586504023500185E-3</v>
      </c>
      <c r="P326" t="str">
        <f>IF(StrohRanchRecreationData[[#This Row],[Facility]]=Facilities!$A$2,SUM(StrohRanchRecreationData[[#This Row],[Members]:[Guests]]),"")</f>
        <v/>
      </c>
      <c r="Q326">
        <f>IF(StrohRanchRecreationData[[#This Row],[Facility]]=Facilities!$A$3,SUM(StrohRanchRecreationData[[#This Row],[Members]:[Guests]]),"")</f>
        <v>7</v>
      </c>
      <c r="R326" t="str">
        <f>IF(StrohRanchRecreationData[[#This Row],[Facility]]=Facilities!$A$4,SUM(StrohRanchRecreationData[[#This Row],[Members]:[Guests]]),"")</f>
        <v/>
      </c>
      <c r="S326" t="str">
        <f>IF(StrohRanchRecreationData[[#This Row],[Facility]]=Facilities!$A$5,SUM(StrohRanchRecreationData[[#This Row],[Members]:[Guests]]),"")</f>
        <v/>
      </c>
      <c r="T326" t="str">
        <f>IF(StrohRanchRecreationData[[#This Row],[Facility]]=Facilities!$A$6,SUM(StrohRanchRecreationData[[#This Row],[Members]:[Guests]]),"")</f>
        <v/>
      </c>
      <c r="U326" t="str">
        <f>IF(StrohRanchRecreationData[[#This Row],[Facility]]=Facilities!$A$7,SUM(StrohRanchRecreationData[[#This Row],[Members]:[Guests]]),"")</f>
        <v/>
      </c>
    </row>
    <row r="327" spans="1:21" x14ac:dyDescent="0.25">
      <c r="A327">
        <v>321</v>
      </c>
      <c r="B327" s="1">
        <v>45092</v>
      </c>
      <c r="C327" t="s">
        <v>63</v>
      </c>
      <c r="D327" t="s">
        <v>64</v>
      </c>
      <c r="E327" t="s">
        <v>60</v>
      </c>
      <c r="F327" s="7">
        <v>0.54258648067169513</v>
      </c>
      <c r="G327" s="7">
        <f>TIME(HOUR(StrohRanchRecreationData[[#This Row],[TimeIn]]),0,0)</f>
        <v>0.54166666666666663</v>
      </c>
      <c r="H327" s="8">
        <f>StrohRanchRecreationData[[#This Row],[Date]]+StrohRanchRecreationData[[#This Row],[TimeInBucket]]</f>
        <v>45092.541666666664</v>
      </c>
      <c r="I327" s="8" t="str">
        <f>_xlfn.XLOOKUP(StrohRanchRecreationData[[#This Row],[TimeInBucket]],TimeOfDay[TimeBuckets],TimeOfDay[TimeOfDayBuckets])</f>
        <v>Noon</v>
      </c>
      <c r="J327" s="2">
        <v>4</v>
      </c>
      <c r="K327" s="2">
        <v>2</v>
      </c>
      <c r="L327" s="7">
        <v>0.5871898667491724</v>
      </c>
      <c r="M327" s="7">
        <f>TIME(HOUR(StrohRanchRecreationData[[#This Row],[TimeOut]]),0,0)</f>
        <v>0.58333333333333337</v>
      </c>
      <c r="N327" s="6">
        <f>ROUND(StrohRanchRecreationData[[#This Row],[TimeElapsed]],6)</f>
        <v>4.4602999999999997E-2</v>
      </c>
      <c r="O327" s="3">
        <f>StrohRanchRecreationData[[#This Row],[TimeOut]]-StrohRanchRecreationData[[#This Row],[TimeIn]]</f>
        <v>4.4603386077477269E-2</v>
      </c>
      <c r="P327" t="str">
        <f>IF(StrohRanchRecreationData[[#This Row],[Facility]]=Facilities!$A$2,SUM(StrohRanchRecreationData[[#This Row],[Members]:[Guests]]),"")</f>
        <v/>
      </c>
      <c r="Q327" t="str">
        <f>IF(StrohRanchRecreationData[[#This Row],[Facility]]=Facilities!$A$3,SUM(StrohRanchRecreationData[[#This Row],[Members]:[Guests]]),"")</f>
        <v/>
      </c>
      <c r="R327" t="str">
        <f>IF(StrohRanchRecreationData[[#This Row],[Facility]]=Facilities!$A$4,SUM(StrohRanchRecreationData[[#This Row],[Members]:[Guests]]),"")</f>
        <v/>
      </c>
      <c r="S327">
        <f>IF(StrohRanchRecreationData[[#This Row],[Facility]]=Facilities!$A$5,SUM(StrohRanchRecreationData[[#This Row],[Members]:[Guests]]),"")</f>
        <v>6</v>
      </c>
      <c r="T327" t="str">
        <f>IF(StrohRanchRecreationData[[#This Row],[Facility]]=Facilities!$A$6,SUM(StrohRanchRecreationData[[#This Row],[Members]:[Guests]]),"")</f>
        <v/>
      </c>
      <c r="U327" t="str">
        <f>IF(StrohRanchRecreationData[[#This Row],[Facility]]=Facilities!$A$7,SUM(StrohRanchRecreationData[[#This Row],[Members]:[Guests]]),"")</f>
        <v/>
      </c>
    </row>
    <row r="328" spans="1:21" x14ac:dyDescent="0.25">
      <c r="A328">
        <v>322</v>
      </c>
      <c r="B328" s="1">
        <v>45092</v>
      </c>
      <c r="C328" t="s">
        <v>63</v>
      </c>
      <c r="D328" t="s">
        <v>64</v>
      </c>
      <c r="E328" t="s">
        <v>58</v>
      </c>
      <c r="F328" s="7">
        <v>0.48989072502624942</v>
      </c>
      <c r="G328" s="7">
        <f>TIME(HOUR(StrohRanchRecreationData[[#This Row],[TimeIn]]),0,0)</f>
        <v>0.45833333333333331</v>
      </c>
      <c r="H328" s="8">
        <f>StrohRanchRecreationData[[#This Row],[Date]]+StrohRanchRecreationData[[#This Row],[TimeInBucket]]</f>
        <v>45092.458333333336</v>
      </c>
      <c r="I328" s="8" t="str">
        <f>_xlfn.XLOOKUP(StrohRanchRecreationData[[#This Row],[TimeInBucket]],TimeOfDay[TimeBuckets],TimeOfDay[TimeOfDayBuckets])</f>
        <v>Noon</v>
      </c>
      <c r="J328" s="2">
        <v>3</v>
      </c>
      <c r="K328" s="2">
        <v>3</v>
      </c>
      <c r="L328" s="7">
        <v>0.51029688786509242</v>
      </c>
      <c r="M328" s="7">
        <f>TIME(HOUR(StrohRanchRecreationData[[#This Row],[TimeOut]]),0,0)</f>
        <v>0.5</v>
      </c>
      <c r="N328" s="6">
        <f>ROUND(StrohRanchRecreationData[[#This Row],[TimeElapsed]],6)</f>
        <v>2.0406000000000001E-2</v>
      </c>
      <c r="O328" s="3">
        <f>StrohRanchRecreationData[[#This Row],[TimeOut]]-StrohRanchRecreationData[[#This Row],[TimeIn]]</f>
        <v>2.0406162838843001E-2</v>
      </c>
      <c r="P328" t="str">
        <f>IF(StrohRanchRecreationData[[#This Row],[Facility]]=Facilities!$A$2,SUM(StrohRanchRecreationData[[#This Row],[Members]:[Guests]]),"")</f>
        <v/>
      </c>
      <c r="Q328">
        <f>IF(StrohRanchRecreationData[[#This Row],[Facility]]=Facilities!$A$3,SUM(StrohRanchRecreationData[[#This Row],[Members]:[Guests]]),"")</f>
        <v>6</v>
      </c>
      <c r="R328" t="str">
        <f>IF(StrohRanchRecreationData[[#This Row],[Facility]]=Facilities!$A$4,SUM(StrohRanchRecreationData[[#This Row],[Members]:[Guests]]),"")</f>
        <v/>
      </c>
      <c r="S328" t="str">
        <f>IF(StrohRanchRecreationData[[#This Row],[Facility]]=Facilities!$A$5,SUM(StrohRanchRecreationData[[#This Row],[Members]:[Guests]]),"")</f>
        <v/>
      </c>
      <c r="T328" t="str">
        <f>IF(StrohRanchRecreationData[[#This Row],[Facility]]=Facilities!$A$6,SUM(StrohRanchRecreationData[[#This Row],[Members]:[Guests]]),"")</f>
        <v/>
      </c>
      <c r="U328" t="str">
        <f>IF(StrohRanchRecreationData[[#This Row],[Facility]]=Facilities!$A$7,SUM(StrohRanchRecreationData[[#This Row],[Members]:[Guests]]),"")</f>
        <v/>
      </c>
    </row>
    <row r="329" spans="1:21" x14ac:dyDescent="0.25">
      <c r="A329">
        <v>323</v>
      </c>
      <c r="B329" s="1">
        <v>45092</v>
      </c>
      <c r="C329" t="s">
        <v>63</v>
      </c>
      <c r="D329" t="s">
        <v>64</v>
      </c>
      <c r="E329" t="s">
        <v>59</v>
      </c>
      <c r="F329" s="7">
        <v>0.65434402003633796</v>
      </c>
      <c r="G329" s="7">
        <f>TIME(HOUR(StrohRanchRecreationData[[#This Row],[TimeIn]]),0,0)</f>
        <v>0.625</v>
      </c>
      <c r="H329" s="8">
        <f>StrohRanchRecreationData[[#This Row],[Date]]+StrohRanchRecreationData[[#This Row],[TimeInBucket]]</f>
        <v>45092.625</v>
      </c>
      <c r="I329" s="8" t="str">
        <f>_xlfn.XLOOKUP(StrohRanchRecreationData[[#This Row],[TimeInBucket]],TimeOfDay[TimeBuckets],TimeOfDay[TimeOfDayBuckets])</f>
        <v>Afternoon</v>
      </c>
      <c r="J329" s="2">
        <v>3</v>
      </c>
      <c r="K329" s="2">
        <v>2</v>
      </c>
      <c r="L329" s="7">
        <v>0.69343961548352018</v>
      </c>
      <c r="M329" s="7">
        <f>TIME(HOUR(StrohRanchRecreationData[[#This Row],[TimeOut]]),0,0)</f>
        <v>0.66666666666666663</v>
      </c>
      <c r="N329" s="6">
        <f>ROUND(StrohRanchRecreationData[[#This Row],[TimeElapsed]],6)</f>
        <v>3.9095999999999999E-2</v>
      </c>
      <c r="O329" s="3">
        <f>StrohRanchRecreationData[[#This Row],[TimeOut]]-StrohRanchRecreationData[[#This Row],[TimeIn]]</f>
        <v>3.9095595447182219E-2</v>
      </c>
      <c r="P329" t="str">
        <f>IF(StrohRanchRecreationData[[#This Row],[Facility]]=Facilities!$A$2,SUM(StrohRanchRecreationData[[#This Row],[Members]:[Guests]]),"")</f>
        <v/>
      </c>
      <c r="Q329" t="str">
        <f>IF(StrohRanchRecreationData[[#This Row],[Facility]]=Facilities!$A$3,SUM(StrohRanchRecreationData[[#This Row],[Members]:[Guests]]),"")</f>
        <v/>
      </c>
      <c r="R329">
        <f>IF(StrohRanchRecreationData[[#This Row],[Facility]]=Facilities!$A$4,SUM(StrohRanchRecreationData[[#This Row],[Members]:[Guests]]),"")</f>
        <v>5</v>
      </c>
      <c r="S329" t="str">
        <f>IF(StrohRanchRecreationData[[#This Row],[Facility]]=Facilities!$A$5,SUM(StrohRanchRecreationData[[#This Row],[Members]:[Guests]]),"")</f>
        <v/>
      </c>
      <c r="T329" t="str">
        <f>IF(StrohRanchRecreationData[[#This Row],[Facility]]=Facilities!$A$6,SUM(StrohRanchRecreationData[[#This Row],[Members]:[Guests]]),"")</f>
        <v/>
      </c>
      <c r="U329" t="str">
        <f>IF(StrohRanchRecreationData[[#This Row],[Facility]]=Facilities!$A$7,SUM(StrohRanchRecreationData[[#This Row],[Members]:[Guests]]),"")</f>
        <v/>
      </c>
    </row>
    <row r="330" spans="1:21" x14ac:dyDescent="0.25">
      <c r="A330">
        <v>324</v>
      </c>
      <c r="B330" s="1">
        <v>45092</v>
      </c>
      <c r="C330" t="s">
        <v>63</v>
      </c>
      <c r="D330" t="s">
        <v>64</v>
      </c>
      <c r="E330" t="s">
        <v>60</v>
      </c>
      <c r="F330" s="7">
        <v>0.55460449969562797</v>
      </c>
      <c r="G330" s="7">
        <f>TIME(HOUR(StrohRanchRecreationData[[#This Row],[TimeIn]]),0,0)</f>
        <v>0.54166666666666663</v>
      </c>
      <c r="H330" s="8">
        <f>StrohRanchRecreationData[[#This Row],[Date]]+StrohRanchRecreationData[[#This Row],[TimeInBucket]]</f>
        <v>45092.541666666664</v>
      </c>
      <c r="I330" s="8" t="str">
        <f>_xlfn.XLOOKUP(StrohRanchRecreationData[[#This Row],[TimeInBucket]],TimeOfDay[TimeBuckets],TimeOfDay[TimeOfDayBuckets])</f>
        <v>Noon</v>
      </c>
      <c r="J330" s="2">
        <v>4</v>
      </c>
      <c r="K330" s="2">
        <v>3</v>
      </c>
      <c r="L330" s="7">
        <v>0.60571797756815604</v>
      </c>
      <c r="M330" s="7">
        <f>TIME(HOUR(StrohRanchRecreationData[[#This Row],[TimeOut]]),0,0)</f>
        <v>0.58333333333333337</v>
      </c>
      <c r="N330" s="6">
        <f>ROUND(StrohRanchRecreationData[[#This Row],[TimeElapsed]],6)</f>
        <v>5.1112999999999999E-2</v>
      </c>
      <c r="O330" s="3">
        <f>StrohRanchRecreationData[[#This Row],[TimeOut]]-StrohRanchRecreationData[[#This Row],[TimeIn]]</f>
        <v>5.1113477872528068E-2</v>
      </c>
      <c r="P330" t="str">
        <f>IF(StrohRanchRecreationData[[#This Row],[Facility]]=Facilities!$A$2,SUM(StrohRanchRecreationData[[#This Row],[Members]:[Guests]]),"")</f>
        <v/>
      </c>
      <c r="Q330" t="str">
        <f>IF(StrohRanchRecreationData[[#This Row],[Facility]]=Facilities!$A$3,SUM(StrohRanchRecreationData[[#This Row],[Members]:[Guests]]),"")</f>
        <v/>
      </c>
      <c r="R330" t="str">
        <f>IF(StrohRanchRecreationData[[#This Row],[Facility]]=Facilities!$A$4,SUM(StrohRanchRecreationData[[#This Row],[Members]:[Guests]]),"")</f>
        <v/>
      </c>
      <c r="S330">
        <f>IF(StrohRanchRecreationData[[#This Row],[Facility]]=Facilities!$A$5,SUM(StrohRanchRecreationData[[#This Row],[Members]:[Guests]]),"")</f>
        <v>7</v>
      </c>
      <c r="T330" t="str">
        <f>IF(StrohRanchRecreationData[[#This Row],[Facility]]=Facilities!$A$6,SUM(StrohRanchRecreationData[[#This Row],[Members]:[Guests]]),"")</f>
        <v/>
      </c>
      <c r="U330" t="str">
        <f>IF(StrohRanchRecreationData[[#This Row],[Facility]]=Facilities!$A$7,SUM(StrohRanchRecreationData[[#This Row],[Members]:[Guests]]),"")</f>
        <v/>
      </c>
    </row>
    <row r="331" spans="1:21" x14ac:dyDescent="0.25">
      <c r="A331">
        <v>325</v>
      </c>
      <c r="B331" s="1">
        <v>45092</v>
      </c>
      <c r="C331" t="s">
        <v>63</v>
      </c>
      <c r="D331" t="s">
        <v>64</v>
      </c>
      <c r="E331" t="s">
        <v>57</v>
      </c>
      <c r="F331" s="7">
        <v>0.44597240752822326</v>
      </c>
      <c r="G331" s="7">
        <f>TIME(HOUR(StrohRanchRecreationData[[#This Row],[TimeIn]]),0,0)</f>
        <v>0.41666666666666669</v>
      </c>
      <c r="H331" s="8">
        <f>StrohRanchRecreationData[[#This Row],[Date]]+StrohRanchRecreationData[[#This Row],[TimeInBucket]]</f>
        <v>45092.416666666664</v>
      </c>
      <c r="I331" s="8" t="str">
        <f>_xlfn.XLOOKUP(StrohRanchRecreationData[[#This Row],[TimeInBucket]],TimeOfDay[TimeBuckets],TimeOfDay[TimeOfDayBuckets])</f>
        <v>Morning</v>
      </c>
      <c r="J331" s="2">
        <v>2</v>
      </c>
      <c r="K331" s="2">
        <v>0</v>
      </c>
      <c r="L331" s="7">
        <v>0.48044298071647501</v>
      </c>
      <c r="M331" s="7">
        <f>TIME(HOUR(StrohRanchRecreationData[[#This Row],[TimeOut]]),0,0)</f>
        <v>0.45833333333333331</v>
      </c>
      <c r="N331" s="6">
        <f>ROUND(StrohRanchRecreationData[[#This Row],[TimeElapsed]],6)</f>
        <v>3.4471000000000002E-2</v>
      </c>
      <c r="O331" s="3">
        <f>StrohRanchRecreationData[[#This Row],[TimeOut]]-StrohRanchRecreationData[[#This Row],[TimeIn]]</f>
        <v>3.4470573188251752E-2</v>
      </c>
      <c r="P331">
        <f>IF(StrohRanchRecreationData[[#This Row],[Facility]]=Facilities!$A$2,SUM(StrohRanchRecreationData[[#This Row],[Members]:[Guests]]),"")</f>
        <v>2</v>
      </c>
      <c r="Q331" t="str">
        <f>IF(StrohRanchRecreationData[[#This Row],[Facility]]=Facilities!$A$3,SUM(StrohRanchRecreationData[[#This Row],[Members]:[Guests]]),"")</f>
        <v/>
      </c>
      <c r="R331" t="str">
        <f>IF(StrohRanchRecreationData[[#This Row],[Facility]]=Facilities!$A$4,SUM(StrohRanchRecreationData[[#This Row],[Members]:[Guests]]),"")</f>
        <v/>
      </c>
      <c r="S331" t="str">
        <f>IF(StrohRanchRecreationData[[#This Row],[Facility]]=Facilities!$A$5,SUM(StrohRanchRecreationData[[#This Row],[Members]:[Guests]]),"")</f>
        <v/>
      </c>
      <c r="T331" t="str">
        <f>IF(StrohRanchRecreationData[[#This Row],[Facility]]=Facilities!$A$6,SUM(StrohRanchRecreationData[[#This Row],[Members]:[Guests]]),"")</f>
        <v/>
      </c>
      <c r="U331" t="str">
        <f>IF(StrohRanchRecreationData[[#This Row],[Facility]]=Facilities!$A$7,SUM(StrohRanchRecreationData[[#This Row],[Members]:[Guests]]),"")</f>
        <v/>
      </c>
    </row>
    <row r="332" spans="1:21" x14ac:dyDescent="0.25">
      <c r="A332">
        <v>326</v>
      </c>
      <c r="B332" s="1">
        <v>45092</v>
      </c>
      <c r="C332" t="s">
        <v>63</v>
      </c>
      <c r="D332" t="s">
        <v>64</v>
      </c>
      <c r="E332" t="s">
        <v>61</v>
      </c>
      <c r="F332" s="7">
        <v>0.63194917245778415</v>
      </c>
      <c r="G332" s="7">
        <f>TIME(HOUR(StrohRanchRecreationData[[#This Row],[TimeIn]]),0,0)</f>
        <v>0.625</v>
      </c>
      <c r="H332" s="8">
        <f>StrohRanchRecreationData[[#This Row],[Date]]+StrohRanchRecreationData[[#This Row],[TimeInBucket]]</f>
        <v>45092.625</v>
      </c>
      <c r="I332" s="8" t="str">
        <f>_xlfn.XLOOKUP(StrohRanchRecreationData[[#This Row],[TimeInBucket]],TimeOfDay[TimeBuckets],TimeOfDay[TimeOfDayBuckets])</f>
        <v>Afternoon</v>
      </c>
      <c r="J332" s="2">
        <v>1</v>
      </c>
      <c r="K332" s="2">
        <v>0</v>
      </c>
      <c r="L332" s="7">
        <v>0.6593645314386285</v>
      </c>
      <c r="M332" s="7">
        <f>TIME(HOUR(StrohRanchRecreationData[[#This Row],[TimeOut]]),0,0)</f>
        <v>0.625</v>
      </c>
      <c r="N332" s="6">
        <f>ROUND(StrohRanchRecreationData[[#This Row],[TimeElapsed]],6)</f>
        <v>2.7414999999999998E-2</v>
      </c>
      <c r="O332" s="3">
        <f>StrohRanchRecreationData[[#This Row],[TimeOut]]-StrohRanchRecreationData[[#This Row],[TimeIn]]</f>
        <v>2.7415358980844351E-2</v>
      </c>
      <c r="P332" t="str">
        <f>IF(StrohRanchRecreationData[[#This Row],[Facility]]=Facilities!$A$2,SUM(StrohRanchRecreationData[[#This Row],[Members]:[Guests]]),"")</f>
        <v/>
      </c>
      <c r="Q332" t="str">
        <f>IF(StrohRanchRecreationData[[#This Row],[Facility]]=Facilities!$A$3,SUM(StrohRanchRecreationData[[#This Row],[Members]:[Guests]]),"")</f>
        <v/>
      </c>
      <c r="R332" t="str">
        <f>IF(StrohRanchRecreationData[[#This Row],[Facility]]=Facilities!$A$4,SUM(StrohRanchRecreationData[[#This Row],[Members]:[Guests]]),"")</f>
        <v/>
      </c>
      <c r="S332" t="str">
        <f>IF(StrohRanchRecreationData[[#This Row],[Facility]]=Facilities!$A$5,SUM(StrohRanchRecreationData[[#This Row],[Members]:[Guests]]),"")</f>
        <v/>
      </c>
      <c r="T332">
        <f>IF(StrohRanchRecreationData[[#This Row],[Facility]]=Facilities!$A$6,SUM(StrohRanchRecreationData[[#This Row],[Members]:[Guests]]),"")</f>
        <v>1</v>
      </c>
      <c r="U332" t="str">
        <f>IF(StrohRanchRecreationData[[#This Row],[Facility]]=Facilities!$A$7,SUM(StrohRanchRecreationData[[#This Row],[Members]:[Guests]]),"")</f>
        <v/>
      </c>
    </row>
    <row r="333" spans="1:21" x14ac:dyDescent="0.25">
      <c r="A333">
        <v>327</v>
      </c>
      <c r="B333" s="1">
        <v>45092</v>
      </c>
      <c r="C333" t="s">
        <v>63</v>
      </c>
      <c r="D333" t="s">
        <v>64</v>
      </c>
      <c r="E333" t="s">
        <v>59</v>
      </c>
      <c r="F333" s="7">
        <v>0.46489563262124767</v>
      </c>
      <c r="G333" s="7">
        <f>TIME(HOUR(StrohRanchRecreationData[[#This Row],[TimeIn]]),0,0)</f>
        <v>0.45833333333333331</v>
      </c>
      <c r="H333" s="8">
        <f>StrohRanchRecreationData[[#This Row],[Date]]+StrohRanchRecreationData[[#This Row],[TimeInBucket]]</f>
        <v>45092.458333333336</v>
      </c>
      <c r="I333" s="8" t="str">
        <f>_xlfn.XLOOKUP(StrohRanchRecreationData[[#This Row],[TimeInBucket]],TimeOfDay[TimeBuckets],TimeOfDay[TimeOfDayBuckets])</f>
        <v>Noon</v>
      </c>
      <c r="J333" s="2">
        <v>1</v>
      </c>
      <c r="K333" s="2">
        <v>0</v>
      </c>
      <c r="L333" s="7">
        <v>0.4897941329586315</v>
      </c>
      <c r="M333" s="7">
        <f>TIME(HOUR(StrohRanchRecreationData[[#This Row],[TimeOut]]),0,0)</f>
        <v>0.45833333333333331</v>
      </c>
      <c r="N333" s="6">
        <f>ROUND(StrohRanchRecreationData[[#This Row],[TimeElapsed]],6)</f>
        <v>2.4899000000000001E-2</v>
      </c>
      <c r="O333" s="3">
        <f>StrohRanchRecreationData[[#This Row],[TimeOut]]-StrohRanchRecreationData[[#This Row],[TimeIn]]</f>
        <v>2.4898500337383833E-2</v>
      </c>
      <c r="P333" t="str">
        <f>IF(StrohRanchRecreationData[[#This Row],[Facility]]=Facilities!$A$2,SUM(StrohRanchRecreationData[[#This Row],[Members]:[Guests]]),"")</f>
        <v/>
      </c>
      <c r="Q333" t="str">
        <f>IF(StrohRanchRecreationData[[#This Row],[Facility]]=Facilities!$A$3,SUM(StrohRanchRecreationData[[#This Row],[Members]:[Guests]]),"")</f>
        <v/>
      </c>
      <c r="R333">
        <f>IF(StrohRanchRecreationData[[#This Row],[Facility]]=Facilities!$A$4,SUM(StrohRanchRecreationData[[#This Row],[Members]:[Guests]]),"")</f>
        <v>1</v>
      </c>
      <c r="S333" t="str">
        <f>IF(StrohRanchRecreationData[[#This Row],[Facility]]=Facilities!$A$5,SUM(StrohRanchRecreationData[[#This Row],[Members]:[Guests]]),"")</f>
        <v/>
      </c>
      <c r="T333" t="str">
        <f>IF(StrohRanchRecreationData[[#This Row],[Facility]]=Facilities!$A$6,SUM(StrohRanchRecreationData[[#This Row],[Members]:[Guests]]),"")</f>
        <v/>
      </c>
      <c r="U333" t="str">
        <f>IF(StrohRanchRecreationData[[#This Row],[Facility]]=Facilities!$A$7,SUM(StrohRanchRecreationData[[#This Row],[Members]:[Guests]]),"")</f>
        <v/>
      </c>
    </row>
    <row r="334" spans="1:21" x14ac:dyDescent="0.25">
      <c r="A334">
        <v>328</v>
      </c>
      <c r="B334" s="1">
        <v>45092</v>
      </c>
      <c r="C334" t="s">
        <v>63</v>
      </c>
      <c r="D334" t="s">
        <v>64</v>
      </c>
      <c r="E334" t="s">
        <v>58</v>
      </c>
      <c r="F334" s="7">
        <v>0.40442971826426033</v>
      </c>
      <c r="G334" s="7">
        <f>TIME(HOUR(StrohRanchRecreationData[[#This Row],[TimeIn]]),0,0)</f>
        <v>0.375</v>
      </c>
      <c r="H334" s="8">
        <f>StrohRanchRecreationData[[#This Row],[Date]]+StrohRanchRecreationData[[#This Row],[TimeInBucket]]</f>
        <v>45092.375</v>
      </c>
      <c r="I334" s="8" t="str">
        <f>_xlfn.XLOOKUP(StrohRanchRecreationData[[#This Row],[TimeInBucket]],TimeOfDay[TimeBuckets],TimeOfDay[TimeOfDayBuckets])</f>
        <v>Morning</v>
      </c>
      <c r="J334" s="2">
        <v>3</v>
      </c>
      <c r="K334" s="2">
        <v>2</v>
      </c>
      <c r="L334" s="7">
        <v>0.44965453756695284</v>
      </c>
      <c r="M334" s="7">
        <f>TIME(HOUR(StrohRanchRecreationData[[#This Row],[TimeOut]]),0,0)</f>
        <v>0.41666666666666669</v>
      </c>
      <c r="N334" s="6">
        <f>ROUND(StrohRanchRecreationData[[#This Row],[TimeElapsed]],6)</f>
        <v>4.5225000000000001E-2</v>
      </c>
      <c r="O334" s="3">
        <f>StrohRanchRecreationData[[#This Row],[TimeOut]]-StrohRanchRecreationData[[#This Row],[TimeIn]]</f>
        <v>4.5224819302692509E-2</v>
      </c>
      <c r="P334" t="str">
        <f>IF(StrohRanchRecreationData[[#This Row],[Facility]]=Facilities!$A$2,SUM(StrohRanchRecreationData[[#This Row],[Members]:[Guests]]),"")</f>
        <v/>
      </c>
      <c r="Q334">
        <f>IF(StrohRanchRecreationData[[#This Row],[Facility]]=Facilities!$A$3,SUM(StrohRanchRecreationData[[#This Row],[Members]:[Guests]]),"")</f>
        <v>5</v>
      </c>
      <c r="R334" t="str">
        <f>IF(StrohRanchRecreationData[[#This Row],[Facility]]=Facilities!$A$4,SUM(StrohRanchRecreationData[[#This Row],[Members]:[Guests]]),"")</f>
        <v/>
      </c>
      <c r="S334" t="str">
        <f>IF(StrohRanchRecreationData[[#This Row],[Facility]]=Facilities!$A$5,SUM(StrohRanchRecreationData[[#This Row],[Members]:[Guests]]),"")</f>
        <v/>
      </c>
      <c r="T334" t="str">
        <f>IF(StrohRanchRecreationData[[#This Row],[Facility]]=Facilities!$A$6,SUM(StrohRanchRecreationData[[#This Row],[Members]:[Guests]]),"")</f>
        <v/>
      </c>
      <c r="U334" t="str">
        <f>IF(StrohRanchRecreationData[[#This Row],[Facility]]=Facilities!$A$7,SUM(StrohRanchRecreationData[[#This Row],[Members]:[Guests]]),"")</f>
        <v/>
      </c>
    </row>
    <row r="335" spans="1:21" x14ac:dyDescent="0.25">
      <c r="A335">
        <v>329</v>
      </c>
      <c r="B335" s="1">
        <v>45092</v>
      </c>
      <c r="C335" t="s">
        <v>63</v>
      </c>
      <c r="D335" t="s">
        <v>64</v>
      </c>
      <c r="E335" t="s">
        <v>60</v>
      </c>
      <c r="F335" s="7">
        <v>0.55808127948585717</v>
      </c>
      <c r="G335" s="7">
        <f>TIME(HOUR(StrohRanchRecreationData[[#This Row],[TimeIn]]),0,0)</f>
        <v>0.54166666666666663</v>
      </c>
      <c r="H335" s="8">
        <f>StrohRanchRecreationData[[#This Row],[Date]]+StrohRanchRecreationData[[#This Row],[TimeInBucket]]</f>
        <v>45092.541666666664</v>
      </c>
      <c r="I335" s="8" t="str">
        <f>_xlfn.XLOOKUP(StrohRanchRecreationData[[#This Row],[TimeInBucket]],TimeOfDay[TimeBuckets],TimeOfDay[TimeOfDayBuckets])</f>
        <v>Noon</v>
      </c>
      <c r="J335" s="2">
        <v>4</v>
      </c>
      <c r="K335" s="2">
        <v>2</v>
      </c>
      <c r="L335" s="7">
        <v>0.6040035631499161</v>
      </c>
      <c r="M335" s="7">
        <f>TIME(HOUR(StrohRanchRecreationData[[#This Row],[TimeOut]]),0,0)</f>
        <v>0.58333333333333337</v>
      </c>
      <c r="N335" s="6">
        <f>ROUND(StrohRanchRecreationData[[#This Row],[TimeElapsed]],6)</f>
        <v>4.5921999999999998E-2</v>
      </c>
      <c r="O335" s="3">
        <f>StrohRanchRecreationData[[#This Row],[TimeOut]]-StrohRanchRecreationData[[#This Row],[TimeIn]]</f>
        <v>4.5922283664058927E-2</v>
      </c>
      <c r="P335" t="str">
        <f>IF(StrohRanchRecreationData[[#This Row],[Facility]]=Facilities!$A$2,SUM(StrohRanchRecreationData[[#This Row],[Members]:[Guests]]),"")</f>
        <v/>
      </c>
      <c r="Q335" t="str">
        <f>IF(StrohRanchRecreationData[[#This Row],[Facility]]=Facilities!$A$3,SUM(StrohRanchRecreationData[[#This Row],[Members]:[Guests]]),"")</f>
        <v/>
      </c>
      <c r="R335" t="str">
        <f>IF(StrohRanchRecreationData[[#This Row],[Facility]]=Facilities!$A$4,SUM(StrohRanchRecreationData[[#This Row],[Members]:[Guests]]),"")</f>
        <v/>
      </c>
      <c r="S335">
        <f>IF(StrohRanchRecreationData[[#This Row],[Facility]]=Facilities!$A$5,SUM(StrohRanchRecreationData[[#This Row],[Members]:[Guests]]),"")</f>
        <v>6</v>
      </c>
      <c r="T335" t="str">
        <f>IF(StrohRanchRecreationData[[#This Row],[Facility]]=Facilities!$A$6,SUM(StrohRanchRecreationData[[#This Row],[Members]:[Guests]]),"")</f>
        <v/>
      </c>
      <c r="U335" t="str">
        <f>IF(StrohRanchRecreationData[[#This Row],[Facility]]=Facilities!$A$7,SUM(StrohRanchRecreationData[[#This Row],[Members]:[Guests]]),"")</f>
        <v/>
      </c>
    </row>
    <row r="336" spans="1:21" x14ac:dyDescent="0.25">
      <c r="A336">
        <v>330</v>
      </c>
      <c r="B336" s="1">
        <v>45092</v>
      </c>
      <c r="C336" t="s">
        <v>63</v>
      </c>
      <c r="D336" t="s">
        <v>64</v>
      </c>
      <c r="E336" t="s">
        <v>61</v>
      </c>
      <c r="F336" s="7">
        <v>0.48701997542905018</v>
      </c>
      <c r="G336" s="7">
        <f>TIME(HOUR(StrohRanchRecreationData[[#This Row],[TimeIn]]),0,0)</f>
        <v>0.45833333333333331</v>
      </c>
      <c r="H336" s="8">
        <f>StrohRanchRecreationData[[#This Row],[Date]]+StrohRanchRecreationData[[#This Row],[TimeInBucket]]</f>
        <v>45092.458333333336</v>
      </c>
      <c r="I336" s="8" t="str">
        <f>_xlfn.XLOOKUP(StrohRanchRecreationData[[#This Row],[TimeInBucket]],TimeOfDay[TimeBuckets],TimeOfDay[TimeOfDayBuckets])</f>
        <v>Noon</v>
      </c>
      <c r="J336" s="2">
        <v>1</v>
      </c>
      <c r="K336" s="2">
        <v>0</v>
      </c>
      <c r="L336" s="7">
        <v>0.53153929959457202</v>
      </c>
      <c r="M336" s="7">
        <f>TIME(HOUR(StrohRanchRecreationData[[#This Row],[TimeOut]]),0,0)</f>
        <v>0.5</v>
      </c>
      <c r="N336" s="6">
        <f>ROUND(StrohRanchRecreationData[[#This Row],[TimeElapsed]],6)</f>
        <v>4.4519000000000003E-2</v>
      </c>
      <c r="O336" s="3">
        <f>StrohRanchRecreationData[[#This Row],[TimeOut]]-StrohRanchRecreationData[[#This Row],[TimeIn]]</f>
        <v>4.4519324165521845E-2</v>
      </c>
      <c r="P336" t="str">
        <f>IF(StrohRanchRecreationData[[#This Row],[Facility]]=Facilities!$A$2,SUM(StrohRanchRecreationData[[#This Row],[Members]:[Guests]]),"")</f>
        <v/>
      </c>
      <c r="Q336" t="str">
        <f>IF(StrohRanchRecreationData[[#This Row],[Facility]]=Facilities!$A$3,SUM(StrohRanchRecreationData[[#This Row],[Members]:[Guests]]),"")</f>
        <v/>
      </c>
      <c r="R336" t="str">
        <f>IF(StrohRanchRecreationData[[#This Row],[Facility]]=Facilities!$A$4,SUM(StrohRanchRecreationData[[#This Row],[Members]:[Guests]]),"")</f>
        <v/>
      </c>
      <c r="S336" t="str">
        <f>IF(StrohRanchRecreationData[[#This Row],[Facility]]=Facilities!$A$5,SUM(StrohRanchRecreationData[[#This Row],[Members]:[Guests]]),"")</f>
        <v/>
      </c>
      <c r="T336">
        <f>IF(StrohRanchRecreationData[[#This Row],[Facility]]=Facilities!$A$6,SUM(StrohRanchRecreationData[[#This Row],[Members]:[Guests]]),"")</f>
        <v>1</v>
      </c>
      <c r="U336" t="str">
        <f>IF(StrohRanchRecreationData[[#This Row],[Facility]]=Facilities!$A$7,SUM(StrohRanchRecreationData[[#This Row],[Members]:[Guests]]),"")</f>
        <v/>
      </c>
    </row>
    <row r="337" spans="1:21" x14ac:dyDescent="0.25">
      <c r="A337">
        <v>331</v>
      </c>
      <c r="B337" s="1">
        <v>45092</v>
      </c>
      <c r="C337" t="s">
        <v>63</v>
      </c>
      <c r="D337" t="s">
        <v>64</v>
      </c>
      <c r="E337" t="s">
        <v>58</v>
      </c>
      <c r="F337" s="7">
        <v>0.41610308535685508</v>
      </c>
      <c r="G337" s="7">
        <f>TIME(HOUR(StrohRanchRecreationData[[#This Row],[TimeIn]]),0,0)</f>
        <v>0.375</v>
      </c>
      <c r="H337" s="8">
        <f>StrohRanchRecreationData[[#This Row],[Date]]+StrohRanchRecreationData[[#This Row],[TimeInBucket]]</f>
        <v>45092.375</v>
      </c>
      <c r="I337" s="8" t="str">
        <f>_xlfn.XLOOKUP(StrohRanchRecreationData[[#This Row],[TimeInBucket]],TimeOfDay[TimeBuckets],TimeOfDay[TimeOfDayBuckets])</f>
        <v>Morning</v>
      </c>
      <c r="J337" s="2">
        <v>1</v>
      </c>
      <c r="K337" s="2">
        <v>0</v>
      </c>
      <c r="L337" s="7">
        <v>0.44317168293966303</v>
      </c>
      <c r="M337" s="7">
        <f>TIME(HOUR(StrohRanchRecreationData[[#This Row],[TimeOut]]),0,0)</f>
        <v>0.41666666666666669</v>
      </c>
      <c r="N337" s="6">
        <f>ROUND(StrohRanchRecreationData[[#This Row],[TimeElapsed]],6)</f>
        <v>2.7068999999999999E-2</v>
      </c>
      <c r="O337" s="3">
        <f>StrohRanchRecreationData[[#This Row],[TimeOut]]-StrohRanchRecreationData[[#This Row],[TimeIn]]</f>
        <v>2.7068597582807941E-2</v>
      </c>
      <c r="P337" t="str">
        <f>IF(StrohRanchRecreationData[[#This Row],[Facility]]=Facilities!$A$2,SUM(StrohRanchRecreationData[[#This Row],[Members]:[Guests]]),"")</f>
        <v/>
      </c>
      <c r="Q337">
        <f>IF(StrohRanchRecreationData[[#This Row],[Facility]]=Facilities!$A$3,SUM(StrohRanchRecreationData[[#This Row],[Members]:[Guests]]),"")</f>
        <v>1</v>
      </c>
      <c r="R337" t="str">
        <f>IF(StrohRanchRecreationData[[#This Row],[Facility]]=Facilities!$A$4,SUM(StrohRanchRecreationData[[#This Row],[Members]:[Guests]]),"")</f>
        <v/>
      </c>
      <c r="S337" t="str">
        <f>IF(StrohRanchRecreationData[[#This Row],[Facility]]=Facilities!$A$5,SUM(StrohRanchRecreationData[[#This Row],[Members]:[Guests]]),"")</f>
        <v/>
      </c>
      <c r="T337" t="str">
        <f>IF(StrohRanchRecreationData[[#This Row],[Facility]]=Facilities!$A$6,SUM(StrohRanchRecreationData[[#This Row],[Members]:[Guests]]),"")</f>
        <v/>
      </c>
      <c r="U337" t="str">
        <f>IF(StrohRanchRecreationData[[#This Row],[Facility]]=Facilities!$A$7,SUM(StrohRanchRecreationData[[#This Row],[Members]:[Guests]]),"")</f>
        <v/>
      </c>
    </row>
    <row r="338" spans="1:21" x14ac:dyDescent="0.25">
      <c r="A338">
        <v>332</v>
      </c>
      <c r="B338" s="1">
        <v>45092</v>
      </c>
      <c r="C338" t="s">
        <v>63</v>
      </c>
      <c r="D338" t="s">
        <v>64</v>
      </c>
      <c r="E338" t="s">
        <v>59</v>
      </c>
      <c r="F338" s="7">
        <v>0.62830112668280691</v>
      </c>
      <c r="G338" s="7">
        <f>TIME(HOUR(StrohRanchRecreationData[[#This Row],[TimeIn]]),0,0)</f>
        <v>0.625</v>
      </c>
      <c r="H338" s="8">
        <f>StrohRanchRecreationData[[#This Row],[Date]]+StrohRanchRecreationData[[#This Row],[TimeInBucket]]</f>
        <v>45092.625</v>
      </c>
      <c r="I338" s="8" t="str">
        <f>_xlfn.XLOOKUP(StrohRanchRecreationData[[#This Row],[TimeInBucket]],TimeOfDay[TimeBuckets],TimeOfDay[TimeOfDayBuckets])</f>
        <v>Afternoon</v>
      </c>
      <c r="J338" s="2">
        <v>3</v>
      </c>
      <c r="K338" s="2">
        <v>2</v>
      </c>
      <c r="L338" s="7">
        <v>0.70860607212633531</v>
      </c>
      <c r="M338" s="7">
        <f>TIME(HOUR(StrohRanchRecreationData[[#This Row],[TimeOut]]),0,0)</f>
        <v>0.70833333333333337</v>
      </c>
      <c r="N338" s="6">
        <f>ROUND(StrohRanchRecreationData[[#This Row],[TimeElapsed]],6)</f>
        <v>8.0305000000000001E-2</v>
      </c>
      <c r="O338" s="3">
        <f>StrohRanchRecreationData[[#This Row],[TimeOut]]-StrohRanchRecreationData[[#This Row],[TimeIn]]</f>
        <v>8.0304945443528397E-2</v>
      </c>
      <c r="P338" t="str">
        <f>IF(StrohRanchRecreationData[[#This Row],[Facility]]=Facilities!$A$2,SUM(StrohRanchRecreationData[[#This Row],[Members]:[Guests]]),"")</f>
        <v/>
      </c>
      <c r="Q338" t="str">
        <f>IF(StrohRanchRecreationData[[#This Row],[Facility]]=Facilities!$A$3,SUM(StrohRanchRecreationData[[#This Row],[Members]:[Guests]]),"")</f>
        <v/>
      </c>
      <c r="R338">
        <f>IF(StrohRanchRecreationData[[#This Row],[Facility]]=Facilities!$A$4,SUM(StrohRanchRecreationData[[#This Row],[Members]:[Guests]]),"")</f>
        <v>5</v>
      </c>
      <c r="S338" t="str">
        <f>IF(StrohRanchRecreationData[[#This Row],[Facility]]=Facilities!$A$5,SUM(StrohRanchRecreationData[[#This Row],[Members]:[Guests]]),"")</f>
        <v/>
      </c>
      <c r="T338" t="str">
        <f>IF(StrohRanchRecreationData[[#This Row],[Facility]]=Facilities!$A$6,SUM(StrohRanchRecreationData[[#This Row],[Members]:[Guests]]),"")</f>
        <v/>
      </c>
      <c r="U338" t="str">
        <f>IF(StrohRanchRecreationData[[#This Row],[Facility]]=Facilities!$A$7,SUM(StrohRanchRecreationData[[#This Row],[Members]:[Guests]]),"")</f>
        <v/>
      </c>
    </row>
    <row r="339" spans="1:21" x14ac:dyDescent="0.25">
      <c r="A339">
        <v>333</v>
      </c>
      <c r="B339" s="1">
        <v>45092</v>
      </c>
      <c r="C339" t="s">
        <v>63</v>
      </c>
      <c r="D339" t="s">
        <v>64</v>
      </c>
      <c r="E339" t="s">
        <v>58</v>
      </c>
      <c r="F339" s="7">
        <v>0.42546928495248282</v>
      </c>
      <c r="G339" s="7">
        <f>TIME(HOUR(StrohRanchRecreationData[[#This Row],[TimeIn]]),0,0)</f>
        <v>0.41666666666666669</v>
      </c>
      <c r="H339" s="8">
        <f>StrohRanchRecreationData[[#This Row],[Date]]+StrohRanchRecreationData[[#This Row],[TimeInBucket]]</f>
        <v>45092.416666666664</v>
      </c>
      <c r="I339" s="8" t="str">
        <f>_xlfn.XLOOKUP(StrohRanchRecreationData[[#This Row],[TimeInBucket]],TimeOfDay[TimeBuckets],TimeOfDay[TimeOfDayBuckets])</f>
        <v>Morning</v>
      </c>
      <c r="J339" s="2">
        <v>2</v>
      </c>
      <c r="K339" s="2">
        <v>3</v>
      </c>
      <c r="L339" s="7">
        <v>0.43438404647882534</v>
      </c>
      <c r="M339" s="7">
        <f>TIME(HOUR(StrohRanchRecreationData[[#This Row],[TimeOut]]),0,0)</f>
        <v>0.41666666666666669</v>
      </c>
      <c r="N339" s="6">
        <f>ROUND(StrohRanchRecreationData[[#This Row],[TimeElapsed]],6)</f>
        <v>8.9149999999999993E-3</v>
      </c>
      <c r="O339" s="3">
        <f>StrohRanchRecreationData[[#This Row],[TimeOut]]-StrohRanchRecreationData[[#This Row],[TimeIn]]</f>
        <v>8.9147615263425184E-3</v>
      </c>
      <c r="P339" t="str">
        <f>IF(StrohRanchRecreationData[[#This Row],[Facility]]=Facilities!$A$2,SUM(StrohRanchRecreationData[[#This Row],[Members]:[Guests]]),"")</f>
        <v/>
      </c>
      <c r="Q339">
        <f>IF(StrohRanchRecreationData[[#This Row],[Facility]]=Facilities!$A$3,SUM(StrohRanchRecreationData[[#This Row],[Members]:[Guests]]),"")</f>
        <v>5</v>
      </c>
      <c r="R339" t="str">
        <f>IF(StrohRanchRecreationData[[#This Row],[Facility]]=Facilities!$A$4,SUM(StrohRanchRecreationData[[#This Row],[Members]:[Guests]]),"")</f>
        <v/>
      </c>
      <c r="S339" t="str">
        <f>IF(StrohRanchRecreationData[[#This Row],[Facility]]=Facilities!$A$5,SUM(StrohRanchRecreationData[[#This Row],[Members]:[Guests]]),"")</f>
        <v/>
      </c>
      <c r="T339" t="str">
        <f>IF(StrohRanchRecreationData[[#This Row],[Facility]]=Facilities!$A$6,SUM(StrohRanchRecreationData[[#This Row],[Members]:[Guests]]),"")</f>
        <v/>
      </c>
      <c r="U339" t="str">
        <f>IF(StrohRanchRecreationData[[#This Row],[Facility]]=Facilities!$A$7,SUM(StrohRanchRecreationData[[#This Row],[Members]:[Guests]]),"")</f>
        <v/>
      </c>
    </row>
    <row r="340" spans="1:21" x14ac:dyDescent="0.25">
      <c r="A340">
        <v>334</v>
      </c>
      <c r="B340" s="1">
        <v>45092</v>
      </c>
      <c r="C340" t="s">
        <v>63</v>
      </c>
      <c r="D340" t="s">
        <v>64</v>
      </c>
      <c r="E340" t="s">
        <v>60</v>
      </c>
      <c r="F340" s="7">
        <v>0.58084852813729715</v>
      </c>
      <c r="G340" s="7">
        <f>TIME(HOUR(StrohRanchRecreationData[[#This Row],[TimeIn]]),0,0)</f>
        <v>0.54166666666666663</v>
      </c>
      <c r="H340" s="8">
        <f>StrohRanchRecreationData[[#This Row],[Date]]+StrohRanchRecreationData[[#This Row],[TimeInBucket]]</f>
        <v>45092.541666666664</v>
      </c>
      <c r="I340" s="8" t="str">
        <f>_xlfn.XLOOKUP(StrohRanchRecreationData[[#This Row],[TimeInBucket]],TimeOfDay[TimeBuckets],TimeOfDay[TimeOfDayBuckets])</f>
        <v>Noon</v>
      </c>
      <c r="J340" s="2">
        <v>2</v>
      </c>
      <c r="K340" s="2">
        <v>0</v>
      </c>
      <c r="L340" s="7">
        <v>0.63933678925771764</v>
      </c>
      <c r="M340" s="7">
        <f>TIME(HOUR(StrohRanchRecreationData[[#This Row],[TimeOut]]),0,0)</f>
        <v>0.625</v>
      </c>
      <c r="N340" s="6">
        <f>ROUND(StrohRanchRecreationData[[#This Row],[TimeElapsed]],6)</f>
        <v>5.8487999999999998E-2</v>
      </c>
      <c r="O340" s="3">
        <f>StrohRanchRecreationData[[#This Row],[TimeOut]]-StrohRanchRecreationData[[#This Row],[TimeIn]]</f>
        <v>5.8488261120420493E-2</v>
      </c>
      <c r="P340" t="str">
        <f>IF(StrohRanchRecreationData[[#This Row],[Facility]]=Facilities!$A$2,SUM(StrohRanchRecreationData[[#This Row],[Members]:[Guests]]),"")</f>
        <v/>
      </c>
      <c r="Q340" t="str">
        <f>IF(StrohRanchRecreationData[[#This Row],[Facility]]=Facilities!$A$3,SUM(StrohRanchRecreationData[[#This Row],[Members]:[Guests]]),"")</f>
        <v/>
      </c>
      <c r="R340" t="str">
        <f>IF(StrohRanchRecreationData[[#This Row],[Facility]]=Facilities!$A$4,SUM(StrohRanchRecreationData[[#This Row],[Members]:[Guests]]),"")</f>
        <v/>
      </c>
      <c r="S340">
        <f>IF(StrohRanchRecreationData[[#This Row],[Facility]]=Facilities!$A$5,SUM(StrohRanchRecreationData[[#This Row],[Members]:[Guests]]),"")</f>
        <v>2</v>
      </c>
      <c r="T340" t="str">
        <f>IF(StrohRanchRecreationData[[#This Row],[Facility]]=Facilities!$A$6,SUM(StrohRanchRecreationData[[#This Row],[Members]:[Guests]]),"")</f>
        <v/>
      </c>
      <c r="U340" t="str">
        <f>IF(StrohRanchRecreationData[[#This Row],[Facility]]=Facilities!$A$7,SUM(StrohRanchRecreationData[[#This Row],[Members]:[Guests]]),"")</f>
        <v/>
      </c>
    </row>
    <row r="341" spans="1:21" x14ac:dyDescent="0.25">
      <c r="A341">
        <v>335</v>
      </c>
      <c r="B341" s="1">
        <v>45092</v>
      </c>
      <c r="C341" t="s">
        <v>63</v>
      </c>
      <c r="D341" t="s">
        <v>64</v>
      </c>
      <c r="E341" t="s">
        <v>59</v>
      </c>
      <c r="F341" s="7">
        <v>0.57473652647193207</v>
      </c>
      <c r="G341" s="7">
        <f>TIME(HOUR(StrohRanchRecreationData[[#This Row],[TimeIn]]),0,0)</f>
        <v>0.54166666666666663</v>
      </c>
      <c r="H341" s="8">
        <f>StrohRanchRecreationData[[#This Row],[Date]]+StrohRanchRecreationData[[#This Row],[TimeInBucket]]</f>
        <v>45092.541666666664</v>
      </c>
      <c r="I341" s="8" t="str">
        <f>_xlfn.XLOOKUP(StrohRanchRecreationData[[#This Row],[TimeInBucket]],TimeOfDay[TimeBuckets],TimeOfDay[TimeOfDayBuckets])</f>
        <v>Noon</v>
      </c>
      <c r="J341" s="2">
        <v>4</v>
      </c>
      <c r="K341" s="2">
        <v>0</v>
      </c>
      <c r="L341" s="7">
        <v>0.64062383312581728</v>
      </c>
      <c r="M341" s="7">
        <f>TIME(HOUR(StrohRanchRecreationData[[#This Row],[TimeOut]]),0,0)</f>
        <v>0.625</v>
      </c>
      <c r="N341" s="6">
        <f>ROUND(StrohRanchRecreationData[[#This Row],[TimeElapsed]],6)</f>
        <v>6.5887000000000001E-2</v>
      </c>
      <c r="O341" s="3">
        <f>StrohRanchRecreationData[[#This Row],[TimeOut]]-StrohRanchRecreationData[[#This Row],[TimeIn]]</f>
        <v>6.5887306653885203E-2</v>
      </c>
      <c r="P341" t="str">
        <f>IF(StrohRanchRecreationData[[#This Row],[Facility]]=Facilities!$A$2,SUM(StrohRanchRecreationData[[#This Row],[Members]:[Guests]]),"")</f>
        <v/>
      </c>
      <c r="Q341" t="str">
        <f>IF(StrohRanchRecreationData[[#This Row],[Facility]]=Facilities!$A$3,SUM(StrohRanchRecreationData[[#This Row],[Members]:[Guests]]),"")</f>
        <v/>
      </c>
      <c r="R341">
        <f>IF(StrohRanchRecreationData[[#This Row],[Facility]]=Facilities!$A$4,SUM(StrohRanchRecreationData[[#This Row],[Members]:[Guests]]),"")</f>
        <v>4</v>
      </c>
      <c r="S341" t="str">
        <f>IF(StrohRanchRecreationData[[#This Row],[Facility]]=Facilities!$A$5,SUM(StrohRanchRecreationData[[#This Row],[Members]:[Guests]]),"")</f>
        <v/>
      </c>
      <c r="T341" t="str">
        <f>IF(StrohRanchRecreationData[[#This Row],[Facility]]=Facilities!$A$6,SUM(StrohRanchRecreationData[[#This Row],[Members]:[Guests]]),"")</f>
        <v/>
      </c>
      <c r="U341" t="str">
        <f>IF(StrohRanchRecreationData[[#This Row],[Facility]]=Facilities!$A$7,SUM(StrohRanchRecreationData[[#This Row],[Members]:[Guests]]),"")</f>
        <v/>
      </c>
    </row>
    <row r="342" spans="1:21" x14ac:dyDescent="0.25">
      <c r="A342">
        <v>336</v>
      </c>
      <c r="B342" s="1">
        <v>45092</v>
      </c>
      <c r="C342" t="s">
        <v>63</v>
      </c>
      <c r="D342" t="s">
        <v>64</v>
      </c>
      <c r="E342" t="s">
        <v>57</v>
      </c>
      <c r="F342" s="7">
        <v>0.44283653831080289</v>
      </c>
      <c r="G342" s="7">
        <f>TIME(HOUR(StrohRanchRecreationData[[#This Row],[TimeIn]]),0,0)</f>
        <v>0.41666666666666669</v>
      </c>
      <c r="H342" s="8">
        <f>StrohRanchRecreationData[[#This Row],[Date]]+StrohRanchRecreationData[[#This Row],[TimeInBucket]]</f>
        <v>45092.416666666664</v>
      </c>
      <c r="I342" s="8" t="str">
        <f>_xlfn.XLOOKUP(StrohRanchRecreationData[[#This Row],[TimeInBucket]],TimeOfDay[TimeBuckets],TimeOfDay[TimeOfDayBuckets])</f>
        <v>Morning</v>
      </c>
      <c r="J342" s="2">
        <v>1</v>
      </c>
      <c r="K342" s="2">
        <v>1</v>
      </c>
      <c r="L342" s="7">
        <v>0.49230660245656438</v>
      </c>
      <c r="M342" s="7">
        <f>TIME(HOUR(StrohRanchRecreationData[[#This Row],[TimeOut]]),0,0)</f>
        <v>0.45833333333333331</v>
      </c>
      <c r="N342" s="6">
        <f>ROUND(StrohRanchRecreationData[[#This Row],[TimeElapsed]],6)</f>
        <v>4.947E-2</v>
      </c>
      <c r="O342" s="3">
        <f>StrohRanchRecreationData[[#This Row],[TimeOut]]-StrohRanchRecreationData[[#This Row],[TimeIn]]</f>
        <v>4.9470064145761494E-2</v>
      </c>
      <c r="P342">
        <f>IF(StrohRanchRecreationData[[#This Row],[Facility]]=Facilities!$A$2,SUM(StrohRanchRecreationData[[#This Row],[Members]:[Guests]]),"")</f>
        <v>2</v>
      </c>
      <c r="Q342" t="str">
        <f>IF(StrohRanchRecreationData[[#This Row],[Facility]]=Facilities!$A$3,SUM(StrohRanchRecreationData[[#This Row],[Members]:[Guests]]),"")</f>
        <v/>
      </c>
      <c r="R342" t="str">
        <f>IF(StrohRanchRecreationData[[#This Row],[Facility]]=Facilities!$A$4,SUM(StrohRanchRecreationData[[#This Row],[Members]:[Guests]]),"")</f>
        <v/>
      </c>
      <c r="S342" t="str">
        <f>IF(StrohRanchRecreationData[[#This Row],[Facility]]=Facilities!$A$5,SUM(StrohRanchRecreationData[[#This Row],[Members]:[Guests]]),"")</f>
        <v/>
      </c>
      <c r="T342" t="str">
        <f>IF(StrohRanchRecreationData[[#This Row],[Facility]]=Facilities!$A$6,SUM(StrohRanchRecreationData[[#This Row],[Members]:[Guests]]),"")</f>
        <v/>
      </c>
      <c r="U342" t="str">
        <f>IF(StrohRanchRecreationData[[#This Row],[Facility]]=Facilities!$A$7,SUM(StrohRanchRecreationData[[#This Row],[Members]:[Guests]]),"")</f>
        <v/>
      </c>
    </row>
    <row r="343" spans="1:21" x14ac:dyDescent="0.25">
      <c r="A343">
        <v>337</v>
      </c>
      <c r="B343" s="1">
        <v>45092</v>
      </c>
      <c r="C343" t="s">
        <v>63</v>
      </c>
      <c r="D343" t="s">
        <v>64</v>
      </c>
      <c r="E343" t="s">
        <v>57</v>
      </c>
      <c r="F343" s="7">
        <v>0.44040101976836216</v>
      </c>
      <c r="G343" s="7">
        <f>TIME(HOUR(StrohRanchRecreationData[[#This Row],[TimeIn]]),0,0)</f>
        <v>0.41666666666666669</v>
      </c>
      <c r="H343" s="8">
        <f>StrohRanchRecreationData[[#This Row],[Date]]+StrohRanchRecreationData[[#This Row],[TimeInBucket]]</f>
        <v>45092.416666666664</v>
      </c>
      <c r="I343" s="8" t="str">
        <f>_xlfn.XLOOKUP(StrohRanchRecreationData[[#This Row],[TimeInBucket]],TimeOfDay[TimeBuckets],TimeOfDay[TimeOfDayBuckets])</f>
        <v>Morning</v>
      </c>
      <c r="J343" s="2">
        <v>3</v>
      </c>
      <c r="K343" s="2">
        <v>3</v>
      </c>
      <c r="L343" s="7">
        <v>0.46850279427484465</v>
      </c>
      <c r="M343" s="7">
        <f>TIME(HOUR(StrohRanchRecreationData[[#This Row],[TimeOut]]),0,0)</f>
        <v>0.45833333333333331</v>
      </c>
      <c r="N343" s="6">
        <f>ROUND(StrohRanchRecreationData[[#This Row],[TimeElapsed]],6)</f>
        <v>2.8101999999999999E-2</v>
      </c>
      <c r="O343" s="3">
        <f>StrohRanchRecreationData[[#This Row],[TimeOut]]-StrohRanchRecreationData[[#This Row],[TimeIn]]</f>
        <v>2.8101774506482491E-2</v>
      </c>
      <c r="P343">
        <f>IF(StrohRanchRecreationData[[#This Row],[Facility]]=Facilities!$A$2,SUM(StrohRanchRecreationData[[#This Row],[Members]:[Guests]]),"")</f>
        <v>6</v>
      </c>
      <c r="Q343" t="str">
        <f>IF(StrohRanchRecreationData[[#This Row],[Facility]]=Facilities!$A$3,SUM(StrohRanchRecreationData[[#This Row],[Members]:[Guests]]),"")</f>
        <v/>
      </c>
      <c r="R343" t="str">
        <f>IF(StrohRanchRecreationData[[#This Row],[Facility]]=Facilities!$A$4,SUM(StrohRanchRecreationData[[#This Row],[Members]:[Guests]]),"")</f>
        <v/>
      </c>
      <c r="S343" t="str">
        <f>IF(StrohRanchRecreationData[[#This Row],[Facility]]=Facilities!$A$5,SUM(StrohRanchRecreationData[[#This Row],[Members]:[Guests]]),"")</f>
        <v/>
      </c>
      <c r="T343" t="str">
        <f>IF(StrohRanchRecreationData[[#This Row],[Facility]]=Facilities!$A$6,SUM(StrohRanchRecreationData[[#This Row],[Members]:[Guests]]),"")</f>
        <v/>
      </c>
      <c r="U343" t="str">
        <f>IF(StrohRanchRecreationData[[#This Row],[Facility]]=Facilities!$A$7,SUM(StrohRanchRecreationData[[#This Row],[Members]:[Guests]]),"")</f>
        <v/>
      </c>
    </row>
    <row r="344" spans="1:21" x14ac:dyDescent="0.25">
      <c r="A344">
        <v>338</v>
      </c>
      <c r="B344" s="1">
        <v>45092</v>
      </c>
      <c r="C344" t="s">
        <v>63</v>
      </c>
      <c r="D344" t="s">
        <v>64</v>
      </c>
      <c r="E344" t="s">
        <v>59</v>
      </c>
      <c r="F344" s="7">
        <v>0.40769847124204167</v>
      </c>
      <c r="G344" s="7">
        <f>TIME(HOUR(StrohRanchRecreationData[[#This Row],[TimeIn]]),0,0)</f>
        <v>0.375</v>
      </c>
      <c r="H344" s="8">
        <f>StrohRanchRecreationData[[#This Row],[Date]]+StrohRanchRecreationData[[#This Row],[TimeInBucket]]</f>
        <v>45092.375</v>
      </c>
      <c r="I344" s="8" t="str">
        <f>_xlfn.XLOOKUP(StrohRanchRecreationData[[#This Row],[TimeInBucket]],TimeOfDay[TimeBuckets],TimeOfDay[TimeOfDayBuckets])</f>
        <v>Morning</v>
      </c>
      <c r="J344" s="2">
        <v>2</v>
      </c>
      <c r="K344" s="2">
        <v>3</v>
      </c>
      <c r="L344" s="7">
        <v>0.44773232977127964</v>
      </c>
      <c r="M344" s="7">
        <f>TIME(HOUR(StrohRanchRecreationData[[#This Row],[TimeOut]]),0,0)</f>
        <v>0.41666666666666669</v>
      </c>
      <c r="N344" s="6">
        <f>ROUND(StrohRanchRecreationData[[#This Row],[TimeElapsed]],6)</f>
        <v>4.0034E-2</v>
      </c>
      <c r="O344" s="3">
        <f>StrohRanchRecreationData[[#This Row],[TimeOut]]-StrohRanchRecreationData[[#This Row],[TimeIn]]</f>
        <v>4.0033858529237965E-2</v>
      </c>
      <c r="P344" t="str">
        <f>IF(StrohRanchRecreationData[[#This Row],[Facility]]=Facilities!$A$2,SUM(StrohRanchRecreationData[[#This Row],[Members]:[Guests]]),"")</f>
        <v/>
      </c>
      <c r="Q344" t="str">
        <f>IF(StrohRanchRecreationData[[#This Row],[Facility]]=Facilities!$A$3,SUM(StrohRanchRecreationData[[#This Row],[Members]:[Guests]]),"")</f>
        <v/>
      </c>
      <c r="R344">
        <f>IF(StrohRanchRecreationData[[#This Row],[Facility]]=Facilities!$A$4,SUM(StrohRanchRecreationData[[#This Row],[Members]:[Guests]]),"")</f>
        <v>5</v>
      </c>
      <c r="S344" t="str">
        <f>IF(StrohRanchRecreationData[[#This Row],[Facility]]=Facilities!$A$5,SUM(StrohRanchRecreationData[[#This Row],[Members]:[Guests]]),"")</f>
        <v/>
      </c>
      <c r="T344" t="str">
        <f>IF(StrohRanchRecreationData[[#This Row],[Facility]]=Facilities!$A$6,SUM(StrohRanchRecreationData[[#This Row],[Members]:[Guests]]),"")</f>
        <v/>
      </c>
      <c r="U344" t="str">
        <f>IF(StrohRanchRecreationData[[#This Row],[Facility]]=Facilities!$A$7,SUM(StrohRanchRecreationData[[#This Row],[Members]:[Guests]]),"")</f>
        <v/>
      </c>
    </row>
    <row r="345" spans="1:21" x14ac:dyDescent="0.25">
      <c r="A345">
        <v>339</v>
      </c>
      <c r="B345" s="1">
        <v>45092</v>
      </c>
      <c r="C345" t="s">
        <v>63</v>
      </c>
      <c r="D345" t="s">
        <v>64</v>
      </c>
      <c r="E345" t="s">
        <v>58</v>
      </c>
      <c r="F345" s="7">
        <v>0.41640326292862512</v>
      </c>
      <c r="G345" s="7">
        <f>TIME(HOUR(StrohRanchRecreationData[[#This Row],[TimeIn]]),0,0)</f>
        <v>0.375</v>
      </c>
      <c r="H345" s="8">
        <f>StrohRanchRecreationData[[#This Row],[Date]]+StrohRanchRecreationData[[#This Row],[TimeInBucket]]</f>
        <v>45092.375</v>
      </c>
      <c r="I345" s="8" t="str">
        <f>_xlfn.XLOOKUP(StrohRanchRecreationData[[#This Row],[TimeInBucket]],TimeOfDay[TimeBuckets],TimeOfDay[TimeOfDayBuckets])</f>
        <v>Morning</v>
      </c>
      <c r="J345" s="2">
        <v>1</v>
      </c>
      <c r="K345" s="2">
        <v>2</v>
      </c>
      <c r="L345" s="7">
        <v>0.42753040077234994</v>
      </c>
      <c r="M345" s="7">
        <f>TIME(HOUR(StrohRanchRecreationData[[#This Row],[TimeOut]]),0,0)</f>
        <v>0.41666666666666669</v>
      </c>
      <c r="N345" s="6">
        <f>ROUND(StrohRanchRecreationData[[#This Row],[TimeElapsed]],6)</f>
        <v>1.1127E-2</v>
      </c>
      <c r="O345" s="3">
        <f>StrohRanchRecreationData[[#This Row],[TimeOut]]-StrohRanchRecreationData[[#This Row],[TimeIn]]</f>
        <v>1.1127137843724821E-2</v>
      </c>
      <c r="P345" t="str">
        <f>IF(StrohRanchRecreationData[[#This Row],[Facility]]=Facilities!$A$2,SUM(StrohRanchRecreationData[[#This Row],[Members]:[Guests]]),"")</f>
        <v/>
      </c>
      <c r="Q345">
        <f>IF(StrohRanchRecreationData[[#This Row],[Facility]]=Facilities!$A$3,SUM(StrohRanchRecreationData[[#This Row],[Members]:[Guests]]),"")</f>
        <v>3</v>
      </c>
      <c r="R345" t="str">
        <f>IF(StrohRanchRecreationData[[#This Row],[Facility]]=Facilities!$A$4,SUM(StrohRanchRecreationData[[#This Row],[Members]:[Guests]]),"")</f>
        <v/>
      </c>
      <c r="S345" t="str">
        <f>IF(StrohRanchRecreationData[[#This Row],[Facility]]=Facilities!$A$5,SUM(StrohRanchRecreationData[[#This Row],[Members]:[Guests]]),"")</f>
        <v/>
      </c>
      <c r="T345" t="str">
        <f>IF(StrohRanchRecreationData[[#This Row],[Facility]]=Facilities!$A$6,SUM(StrohRanchRecreationData[[#This Row],[Members]:[Guests]]),"")</f>
        <v/>
      </c>
      <c r="U345" t="str">
        <f>IF(StrohRanchRecreationData[[#This Row],[Facility]]=Facilities!$A$7,SUM(StrohRanchRecreationData[[#This Row],[Members]:[Guests]]),"")</f>
        <v/>
      </c>
    </row>
    <row r="346" spans="1:21" x14ac:dyDescent="0.25">
      <c r="A346">
        <v>340</v>
      </c>
      <c r="B346" s="1">
        <v>45092</v>
      </c>
      <c r="C346" t="s">
        <v>63</v>
      </c>
      <c r="D346" t="s">
        <v>64</v>
      </c>
      <c r="E346" t="s">
        <v>59</v>
      </c>
      <c r="F346" s="7">
        <v>0.47582500978563347</v>
      </c>
      <c r="G346" s="7">
        <f>TIME(HOUR(StrohRanchRecreationData[[#This Row],[TimeIn]]),0,0)</f>
        <v>0.45833333333333331</v>
      </c>
      <c r="H346" s="8">
        <f>StrohRanchRecreationData[[#This Row],[Date]]+StrohRanchRecreationData[[#This Row],[TimeInBucket]]</f>
        <v>45092.458333333336</v>
      </c>
      <c r="I346" s="8" t="str">
        <f>_xlfn.XLOOKUP(StrohRanchRecreationData[[#This Row],[TimeInBucket]],TimeOfDay[TimeBuckets],TimeOfDay[TimeOfDayBuckets])</f>
        <v>Noon</v>
      </c>
      <c r="J346" s="2">
        <v>4</v>
      </c>
      <c r="K346" s="2">
        <v>2</v>
      </c>
      <c r="L346" s="7">
        <v>0.52970055674532535</v>
      </c>
      <c r="M346" s="7">
        <f>TIME(HOUR(StrohRanchRecreationData[[#This Row],[TimeOut]]),0,0)</f>
        <v>0.5</v>
      </c>
      <c r="N346" s="6">
        <f>ROUND(StrohRanchRecreationData[[#This Row],[TimeElapsed]],6)</f>
        <v>5.3876E-2</v>
      </c>
      <c r="O346" s="3">
        <f>StrohRanchRecreationData[[#This Row],[TimeOut]]-StrohRanchRecreationData[[#This Row],[TimeIn]]</f>
        <v>5.3875546959691878E-2</v>
      </c>
      <c r="P346" t="str">
        <f>IF(StrohRanchRecreationData[[#This Row],[Facility]]=Facilities!$A$2,SUM(StrohRanchRecreationData[[#This Row],[Members]:[Guests]]),"")</f>
        <v/>
      </c>
      <c r="Q346" t="str">
        <f>IF(StrohRanchRecreationData[[#This Row],[Facility]]=Facilities!$A$3,SUM(StrohRanchRecreationData[[#This Row],[Members]:[Guests]]),"")</f>
        <v/>
      </c>
      <c r="R346">
        <f>IF(StrohRanchRecreationData[[#This Row],[Facility]]=Facilities!$A$4,SUM(StrohRanchRecreationData[[#This Row],[Members]:[Guests]]),"")</f>
        <v>6</v>
      </c>
      <c r="S346" t="str">
        <f>IF(StrohRanchRecreationData[[#This Row],[Facility]]=Facilities!$A$5,SUM(StrohRanchRecreationData[[#This Row],[Members]:[Guests]]),"")</f>
        <v/>
      </c>
      <c r="T346" t="str">
        <f>IF(StrohRanchRecreationData[[#This Row],[Facility]]=Facilities!$A$6,SUM(StrohRanchRecreationData[[#This Row],[Members]:[Guests]]),"")</f>
        <v/>
      </c>
      <c r="U346" t="str">
        <f>IF(StrohRanchRecreationData[[#This Row],[Facility]]=Facilities!$A$7,SUM(StrohRanchRecreationData[[#This Row],[Members]:[Guests]]),"")</f>
        <v/>
      </c>
    </row>
    <row r="347" spans="1:21" x14ac:dyDescent="0.25">
      <c r="A347">
        <v>341</v>
      </c>
      <c r="B347" s="1">
        <v>45092</v>
      </c>
      <c r="C347" t="s">
        <v>63</v>
      </c>
      <c r="D347" t="s">
        <v>64</v>
      </c>
      <c r="E347" t="s">
        <v>57</v>
      </c>
      <c r="F347" s="7">
        <v>0.4322952376220362</v>
      </c>
      <c r="G347" s="7">
        <f>TIME(HOUR(StrohRanchRecreationData[[#This Row],[TimeIn]]),0,0)</f>
        <v>0.41666666666666669</v>
      </c>
      <c r="H347" s="8">
        <f>StrohRanchRecreationData[[#This Row],[Date]]+StrohRanchRecreationData[[#This Row],[TimeInBucket]]</f>
        <v>45092.416666666664</v>
      </c>
      <c r="I347" s="8" t="str">
        <f>_xlfn.XLOOKUP(StrohRanchRecreationData[[#This Row],[TimeInBucket]],TimeOfDay[TimeBuckets],TimeOfDay[TimeOfDayBuckets])</f>
        <v>Morning</v>
      </c>
      <c r="J347" s="2">
        <v>2</v>
      </c>
      <c r="K347" s="2">
        <v>3</v>
      </c>
      <c r="L347" s="7">
        <v>0.4431370312360472</v>
      </c>
      <c r="M347" s="7">
        <f>TIME(HOUR(StrohRanchRecreationData[[#This Row],[TimeOut]]),0,0)</f>
        <v>0.41666666666666669</v>
      </c>
      <c r="N347" s="6">
        <f>ROUND(StrohRanchRecreationData[[#This Row],[TimeElapsed]],6)</f>
        <v>1.0841999999999999E-2</v>
      </c>
      <c r="O347" s="3">
        <f>StrohRanchRecreationData[[#This Row],[TimeOut]]-StrohRanchRecreationData[[#This Row],[TimeIn]]</f>
        <v>1.0841793614010997E-2</v>
      </c>
      <c r="P347">
        <f>IF(StrohRanchRecreationData[[#This Row],[Facility]]=Facilities!$A$2,SUM(StrohRanchRecreationData[[#This Row],[Members]:[Guests]]),"")</f>
        <v>5</v>
      </c>
      <c r="Q347" t="str">
        <f>IF(StrohRanchRecreationData[[#This Row],[Facility]]=Facilities!$A$3,SUM(StrohRanchRecreationData[[#This Row],[Members]:[Guests]]),"")</f>
        <v/>
      </c>
      <c r="R347" t="str">
        <f>IF(StrohRanchRecreationData[[#This Row],[Facility]]=Facilities!$A$4,SUM(StrohRanchRecreationData[[#This Row],[Members]:[Guests]]),"")</f>
        <v/>
      </c>
      <c r="S347" t="str">
        <f>IF(StrohRanchRecreationData[[#This Row],[Facility]]=Facilities!$A$5,SUM(StrohRanchRecreationData[[#This Row],[Members]:[Guests]]),"")</f>
        <v/>
      </c>
      <c r="T347" t="str">
        <f>IF(StrohRanchRecreationData[[#This Row],[Facility]]=Facilities!$A$6,SUM(StrohRanchRecreationData[[#This Row],[Members]:[Guests]]),"")</f>
        <v/>
      </c>
      <c r="U347" t="str">
        <f>IF(StrohRanchRecreationData[[#This Row],[Facility]]=Facilities!$A$7,SUM(StrohRanchRecreationData[[#This Row],[Members]:[Guests]]),"")</f>
        <v/>
      </c>
    </row>
    <row r="348" spans="1:21" x14ac:dyDescent="0.25">
      <c r="A348">
        <v>342</v>
      </c>
      <c r="B348" s="1">
        <v>45092</v>
      </c>
      <c r="C348" t="s">
        <v>63</v>
      </c>
      <c r="D348" t="s">
        <v>64</v>
      </c>
      <c r="E348" t="s">
        <v>57</v>
      </c>
      <c r="F348" s="7">
        <v>0.3939492076934491</v>
      </c>
      <c r="G348" s="7">
        <f>TIME(HOUR(StrohRanchRecreationData[[#This Row],[TimeIn]]),0,0)</f>
        <v>0.375</v>
      </c>
      <c r="H348" s="8">
        <f>StrohRanchRecreationData[[#This Row],[Date]]+StrohRanchRecreationData[[#This Row],[TimeInBucket]]</f>
        <v>45092.375</v>
      </c>
      <c r="I348" s="8" t="str">
        <f>_xlfn.XLOOKUP(StrohRanchRecreationData[[#This Row],[TimeInBucket]],TimeOfDay[TimeBuckets],TimeOfDay[TimeOfDayBuckets])</f>
        <v>Morning</v>
      </c>
      <c r="J348" s="2">
        <v>3</v>
      </c>
      <c r="K348" s="2">
        <v>1</v>
      </c>
      <c r="L348" s="7">
        <v>0.45678335848700313</v>
      </c>
      <c r="M348" s="7">
        <f>TIME(HOUR(StrohRanchRecreationData[[#This Row],[TimeOut]]),0,0)</f>
        <v>0.41666666666666669</v>
      </c>
      <c r="N348" s="6">
        <f>ROUND(StrohRanchRecreationData[[#This Row],[TimeElapsed]],6)</f>
        <v>6.2834000000000001E-2</v>
      </c>
      <c r="O348" s="3">
        <f>StrohRanchRecreationData[[#This Row],[TimeOut]]-StrohRanchRecreationData[[#This Row],[TimeIn]]</f>
        <v>6.2834150793554033E-2</v>
      </c>
      <c r="P348">
        <f>IF(StrohRanchRecreationData[[#This Row],[Facility]]=Facilities!$A$2,SUM(StrohRanchRecreationData[[#This Row],[Members]:[Guests]]),"")</f>
        <v>4</v>
      </c>
      <c r="Q348" t="str">
        <f>IF(StrohRanchRecreationData[[#This Row],[Facility]]=Facilities!$A$3,SUM(StrohRanchRecreationData[[#This Row],[Members]:[Guests]]),"")</f>
        <v/>
      </c>
      <c r="R348" t="str">
        <f>IF(StrohRanchRecreationData[[#This Row],[Facility]]=Facilities!$A$4,SUM(StrohRanchRecreationData[[#This Row],[Members]:[Guests]]),"")</f>
        <v/>
      </c>
      <c r="S348" t="str">
        <f>IF(StrohRanchRecreationData[[#This Row],[Facility]]=Facilities!$A$5,SUM(StrohRanchRecreationData[[#This Row],[Members]:[Guests]]),"")</f>
        <v/>
      </c>
      <c r="T348" t="str">
        <f>IF(StrohRanchRecreationData[[#This Row],[Facility]]=Facilities!$A$6,SUM(StrohRanchRecreationData[[#This Row],[Members]:[Guests]]),"")</f>
        <v/>
      </c>
      <c r="U348" t="str">
        <f>IF(StrohRanchRecreationData[[#This Row],[Facility]]=Facilities!$A$7,SUM(StrohRanchRecreationData[[#This Row],[Members]:[Guests]]),"")</f>
        <v/>
      </c>
    </row>
    <row r="349" spans="1:21" x14ac:dyDescent="0.25">
      <c r="A349">
        <v>343</v>
      </c>
      <c r="B349" s="1">
        <v>45092</v>
      </c>
      <c r="C349" t="s">
        <v>63</v>
      </c>
      <c r="D349" t="s">
        <v>64</v>
      </c>
      <c r="E349" t="s">
        <v>58</v>
      </c>
      <c r="F349" s="7">
        <v>0.45649885455735484</v>
      </c>
      <c r="G349" s="7">
        <f>TIME(HOUR(StrohRanchRecreationData[[#This Row],[TimeIn]]),0,0)</f>
        <v>0.41666666666666669</v>
      </c>
      <c r="H349" s="8">
        <f>StrohRanchRecreationData[[#This Row],[Date]]+StrohRanchRecreationData[[#This Row],[TimeInBucket]]</f>
        <v>45092.416666666664</v>
      </c>
      <c r="I349" s="8" t="str">
        <f>_xlfn.XLOOKUP(StrohRanchRecreationData[[#This Row],[TimeInBucket]],TimeOfDay[TimeBuckets],TimeOfDay[TimeOfDayBuckets])</f>
        <v>Morning</v>
      </c>
      <c r="J349" s="2">
        <v>4</v>
      </c>
      <c r="K349" s="2">
        <v>0</v>
      </c>
      <c r="L349" s="7">
        <v>0.51305381892262125</v>
      </c>
      <c r="M349" s="7">
        <f>TIME(HOUR(StrohRanchRecreationData[[#This Row],[TimeOut]]),0,0)</f>
        <v>0.5</v>
      </c>
      <c r="N349" s="6">
        <f>ROUND(StrohRanchRecreationData[[#This Row],[TimeElapsed]],6)</f>
        <v>5.6555000000000001E-2</v>
      </c>
      <c r="O349" s="3">
        <f>StrohRanchRecreationData[[#This Row],[TimeOut]]-StrohRanchRecreationData[[#This Row],[TimeIn]]</f>
        <v>5.6554964365266414E-2</v>
      </c>
      <c r="P349" t="str">
        <f>IF(StrohRanchRecreationData[[#This Row],[Facility]]=Facilities!$A$2,SUM(StrohRanchRecreationData[[#This Row],[Members]:[Guests]]),"")</f>
        <v/>
      </c>
      <c r="Q349">
        <f>IF(StrohRanchRecreationData[[#This Row],[Facility]]=Facilities!$A$3,SUM(StrohRanchRecreationData[[#This Row],[Members]:[Guests]]),"")</f>
        <v>4</v>
      </c>
      <c r="R349" t="str">
        <f>IF(StrohRanchRecreationData[[#This Row],[Facility]]=Facilities!$A$4,SUM(StrohRanchRecreationData[[#This Row],[Members]:[Guests]]),"")</f>
        <v/>
      </c>
      <c r="S349" t="str">
        <f>IF(StrohRanchRecreationData[[#This Row],[Facility]]=Facilities!$A$5,SUM(StrohRanchRecreationData[[#This Row],[Members]:[Guests]]),"")</f>
        <v/>
      </c>
      <c r="T349" t="str">
        <f>IF(StrohRanchRecreationData[[#This Row],[Facility]]=Facilities!$A$6,SUM(StrohRanchRecreationData[[#This Row],[Members]:[Guests]]),"")</f>
        <v/>
      </c>
      <c r="U349" t="str">
        <f>IF(StrohRanchRecreationData[[#This Row],[Facility]]=Facilities!$A$7,SUM(StrohRanchRecreationData[[#This Row],[Members]:[Guests]]),"")</f>
        <v/>
      </c>
    </row>
    <row r="350" spans="1:21" x14ac:dyDescent="0.25">
      <c r="A350">
        <v>344</v>
      </c>
      <c r="B350" s="1">
        <v>45093</v>
      </c>
      <c r="C350" t="s">
        <v>63</v>
      </c>
      <c r="D350" t="s">
        <v>64</v>
      </c>
      <c r="E350" t="s">
        <v>59</v>
      </c>
      <c r="F350" s="7">
        <v>0.62054851885076945</v>
      </c>
      <c r="G350" s="7">
        <f>TIME(HOUR(StrohRanchRecreationData[[#This Row],[TimeIn]]),0,0)</f>
        <v>0.58333333333333337</v>
      </c>
      <c r="H350" s="8">
        <f>StrohRanchRecreationData[[#This Row],[Date]]+StrohRanchRecreationData[[#This Row],[TimeInBucket]]</f>
        <v>45093.583333333336</v>
      </c>
      <c r="I350" s="8" t="str">
        <f>_xlfn.XLOOKUP(StrohRanchRecreationData[[#This Row],[TimeInBucket]],TimeOfDay[TimeBuckets],TimeOfDay[TimeOfDayBuckets])</f>
        <v>Afternoon</v>
      </c>
      <c r="J350" s="2">
        <v>4</v>
      </c>
      <c r="K350" s="2">
        <v>2</v>
      </c>
      <c r="L350" s="7">
        <v>0.64496602516700019</v>
      </c>
      <c r="M350" s="7">
        <f>TIME(HOUR(StrohRanchRecreationData[[#This Row],[TimeOut]]),0,0)</f>
        <v>0.625</v>
      </c>
      <c r="N350" s="6">
        <f>ROUND(StrohRanchRecreationData[[#This Row],[TimeElapsed]],6)</f>
        <v>2.4417999999999999E-2</v>
      </c>
      <c r="O350" s="3">
        <f>StrohRanchRecreationData[[#This Row],[TimeOut]]-StrohRanchRecreationData[[#This Row],[TimeIn]]</f>
        <v>2.4417506316230742E-2</v>
      </c>
      <c r="P350" t="str">
        <f>IF(StrohRanchRecreationData[[#This Row],[Facility]]=Facilities!$A$2,SUM(StrohRanchRecreationData[[#This Row],[Members]:[Guests]]),"")</f>
        <v/>
      </c>
      <c r="Q350" t="str">
        <f>IF(StrohRanchRecreationData[[#This Row],[Facility]]=Facilities!$A$3,SUM(StrohRanchRecreationData[[#This Row],[Members]:[Guests]]),"")</f>
        <v/>
      </c>
      <c r="R350">
        <f>IF(StrohRanchRecreationData[[#This Row],[Facility]]=Facilities!$A$4,SUM(StrohRanchRecreationData[[#This Row],[Members]:[Guests]]),"")</f>
        <v>6</v>
      </c>
      <c r="S350" t="str">
        <f>IF(StrohRanchRecreationData[[#This Row],[Facility]]=Facilities!$A$5,SUM(StrohRanchRecreationData[[#This Row],[Members]:[Guests]]),"")</f>
        <v/>
      </c>
      <c r="T350" t="str">
        <f>IF(StrohRanchRecreationData[[#This Row],[Facility]]=Facilities!$A$6,SUM(StrohRanchRecreationData[[#This Row],[Members]:[Guests]]),"")</f>
        <v/>
      </c>
      <c r="U350" t="str">
        <f>IF(StrohRanchRecreationData[[#This Row],[Facility]]=Facilities!$A$7,SUM(StrohRanchRecreationData[[#This Row],[Members]:[Guests]]),"")</f>
        <v/>
      </c>
    </row>
    <row r="351" spans="1:21" x14ac:dyDescent="0.25">
      <c r="A351">
        <v>345</v>
      </c>
      <c r="B351" s="1">
        <v>45093</v>
      </c>
      <c r="C351" t="s">
        <v>63</v>
      </c>
      <c r="D351" t="s">
        <v>64</v>
      </c>
      <c r="E351" t="s">
        <v>61</v>
      </c>
      <c r="F351" s="7">
        <v>0.48411323278910623</v>
      </c>
      <c r="G351" s="7">
        <f>TIME(HOUR(StrohRanchRecreationData[[#This Row],[TimeIn]]),0,0)</f>
        <v>0.45833333333333331</v>
      </c>
      <c r="H351" s="8">
        <f>StrohRanchRecreationData[[#This Row],[Date]]+StrohRanchRecreationData[[#This Row],[TimeInBucket]]</f>
        <v>45093.458333333336</v>
      </c>
      <c r="I351" s="8" t="str">
        <f>_xlfn.XLOOKUP(StrohRanchRecreationData[[#This Row],[TimeInBucket]],TimeOfDay[TimeBuckets],TimeOfDay[TimeOfDayBuckets])</f>
        <v>Noon</v>
      </c>
      <c r="J351" s="2">
        <v>1</v>
      </c>
      <c r="K351" s="2">
        <v>0</v>
      </c>
      <c r="L351" s="7">
        <v>0.52247084954742817</v>
      </c>
      <c r="M351" s="7">
        <f>TIME(HOUR(StrohRanchRecreationData[[#This Row],[TimeOut]]),0,0)</f>
        <v>0.5</v>
      </c>
      <c r="N351" s="6">
        <f>ROUND(StrohRanchRecreationData[[#This Row],[TimeElapsed]],6)</f>
        <v>3.8358000000000003E-2</v>
      </c>
      <c r="O351" s="3">
        <f>StrohRanchRecreationData[[#This Row],[TimeOut]]-StrohRanchRecreationData[[#This Row],[TimeIn]]</f>
        <v>3.8357616758321944E-2</v>
      </c>
      <c r="P351" t="str">
        <f>IF(StrohRanchRecreationData[[#This Row],[Facility]]=Facilities!$A$2,SUM(StrohRanchRecreationData[[#This Row],[Members]:[Guests]]),"")</f>
        <v/>
      </c>
      <c r="Q351" t="str">
        <f>IF(StrohRanchRecreationData[[#This Row],[Facility]]=Facilities!$A$3,SUM(StrohRanchRecreationData[[#This Row],[Members]:[Guests]]),"")</f>
        <v/>
      </c>
      <c r="R351" t="str">
        <f>IF(StrohRanchRecreationData[[#This Row],[Facility]]=Facilities!$A$4,SUM(StrohRanchRecreationData[[#This Row],[Members]:[Guests]]),"")</f>
        <v/>
      </c>
      <c r="S351" t="str">
        <f>IF(StrohRanchRecreationData[[#This Row],[Facility]]=Facilities!$A$5,SUM(StrohRanchRecreationData[[#This Row],[Members]:[Guests]]),"")</f>
        <v/>
      </c>
      <c r="T351">
        <f>IF(StrohRanchRecreationData[[#This Row],[Facility]]=Facilities!$A$6,SUM(StrohRanchRecreationData[[#This Row],[Members]:[Guests]]),"")</f>
        <v>1</v>
      </c>
      <c r="U351" t="str">
        <f>IF(StrohRanchRecreationData[[#This Row],[Facility]]=Facilities!$A$7,SUM(StrohRanchRecreationData[[#This Row],[Members]:[Guests]]),"")</f>
        <v/>
      </c>
    </row>
    <row r="352" spans="1:21" x14ac:dyDescent="0.25">
      <c r="A352">
        <v>346</v>
      </c>
      <c r="B352" s="1">
        <v>45093</v>
      </c>
      <c r="C352" t="s">
        <v>63</v>
      </c>
      <c r="D352" t="s">
        <v>64</v>
      </c>
      <c r="E352" t="s">
        <v>60</v>
      </c>
      <c r="F352" s="7">
        <v>0.58403001450313252</v>
      </c>
      <c r="G352" s="7">
        <f>TIME(HOUR(StrohRanchRecreationData[[#This Row],[TimeIn]]),0,0)</f>
        <v>0.58333333333333337</v>
      </c>
      <c r="H352" s="8">
        <f>StrohRanchRecreationData[[#This Row],[Date]]+StrohRanchRecreationData[[#This Row],[TimeInBucket]]</f>
        <v>45093.583333333336</v>
      </c>
      <c r="I352" s="8" t="str">
        <f>_xlfn.XLOOKUP(StrohRanchRecreationData[[#This Row],[TimeInBucket]],TimeOfDay[TimeBuckets],TimeOfDay[TimeOfDayBuckets])</f>
        <v>Afternoon</v>
      </c>
      <c r="J352" s="2">
        <v>3</v>
      </c>
      <c r="K352" s="2">
        <v>2</v>
      </c>
      <c r="L352" s="7">
        <v>0.65960301971406421</v>
      </c>
      <c r="M352" s="7">
        <f>TIME(HOUR(StrohRanchRecreationData[[#This Row],[TimeOut]]),0,0)</f>
        <v>0.625</v>
      </c>
      <c r="N352" s="6">
        <f>ROUND(StrohRanchRecreationData[[#This Row],[TimeElapsed]],6)</f>
        <v>7.5573000000000001E-2</v>
      </c>
      <c r="O352" s="3">
        <f>StrohRanchRecreationData[[#This Row],[TimeOut]]-StrohRanchRecreationData[[#This Row],[TimeIn]]</f>
        <v>7.5573005210931687E-2</v>
      </c>
      <c r="P352" t="str">
        <f>IF(StrohRanchRecreationData[[#This Row],[Facility]]=Facilities!$A$2,SUM(StrohRanchRecreationData[[#This Row],[Members]:[Guests]]),"")</f>
        <v/>
      </c>
      <c r="Q352" t="str">
        <f>IF(StrohRanchRecreationData[[#This Row],[Facility]]=Facilities!$A$3,SUM(StrohRanchRecreationData[[#This Row],[Members]:[Guests]]),"")</f>
        <v/>
      </c>
      <c r="R352" t="str">
        <f>IF(StrohRanchRecreationData[[#This Row],[Facility]]=Facilities!$A$4,SUM(StrohRanchRecreationData[[#This Row],[Members]:[Guests]]),"")</f>
        <v/>
      </c>
      <c r="S352">
        <f>IF(StrohRanchRecreationData[[#This Row],[Facility]]=Facilities!$A$5,SUM(StrohRanchRecreationData[[#This Row],[Members]:[Guests]]),"")</f>
        <v>5</v>
      </c>
      <c r="T352" t="str">
        <f>IF(StrohRanchRecreationData[[#This Row],[Facility]]=Facilities!$A$6,SUM(StrohRanchRecreationData[[#This Row],[Members]:[Guests]]),"")</f>
        <v/>
      </c>
      <c r="U352" t="str">
        <f>IF(StrohRanchRecreationData[[#This Row],[Facility]]=Facilities!$A$7,SUM(StrohRanchRecreationData[[#This Row],[Members]:[Guests]]),"")</f>
        <v/>
      </c>
    </row>
    <row r="353" spans="1:21" x14ac:dyDescent="0.25">
      <c r="A353">
        <v>347</v>
      </c>
      <c r="B353" s="1">
        <v>45093</v>
      </c>
      <c r="C353" t="s">
        <v>63</v>
      </c>
      <c r="D353" t="s">
        <v>64</v>
      </c>
      <c r="E353" t="s">
        <v>58</v>
      </c>
      <c r="F353" s="7">
        <v>0.40174796253300882</v>
      </c>
      <c r="G353" s="7">
        <f>TIME(HOUR(StrohRanchRecreationData[[#This Row],[TimeIn]]),0,0)</f>
        <v>0.375</v>
      </c>
      <c r="H353" s="8">
        <f>StrohRanchRecreationData[[#This Row],[Date]]+StrohRanchRecreationData[[#This Row],[TimeInBucket]]</f>
        <v>45093.375</v>
      </c>
      <c r="I353" s="8" t="str">
        <f>_xlfn.XLOOKUP(StrohRanchRecreationData[[#This Row],[TimeInBucket]],TimeOfDay[TimeBuckets],TimeOfDay[TimeOfDayBuckets])</f>
        <v>Morning</v>
      </c>
      <c r="J353" s="2">
        <v>2</v>
      </c>
      <c r="K353" s="2">
        <v>3</v>
      </c>
      <c r="L353" s="7">
        <v>0.41589543751163449</v>
      </c>
      <c r="M353" s="7">
        <f>TIME(HOUR(StrohRanchRecreationData[[#This Row],[TimeOut]]),0,0)</f>
        <v>0.375</v>
      </c>
      <c r="N353" s="6">
        <f>ROUND(StrohRanchRecreationData[[#This Row],[TimeElapsed]],6)</f>
        <v>1.4147E-2</v>
      </c>
      <c r="O353" s="3">
        <f>StrohRanchRecreationData[[#This Row],[TimeOut]]-StrohRanchRecreationData[[#This Row],[TimeIn]]</f>
        <v>1.4147474978625674E-2</v>
      </c>
      <c r="P353" t="str">
        <f>IF(StrohRanchRecreationData[[#This Row],[Facility]]=Facilities!$A$2,SUM(StrohRanchRecreationData[[#This Row],[Members]:[Guests]]),"")</f>
        <v/>
      </c>
      <c r="Q353">
        <f>IF(StrohRanchRecreationData[[#This Row],[Facility]]=Facilities!$A$3,SUM(StrohRanchRecreationData[[#This Row],[Members]:[Guests]]),"")</f>
        <v>5</v>
      </c>
      <c r="R353" t="str">
        <f>IF(StrohRanchRecreationData[[#This Row],[Facility]]=Facilities!$A$4,SUM(StrohRanchRecreationData[[#This Row],[Members]:[Guests]]),"")</f>
        <v/>
      </c>
      <c r="S353" t="str">
        <f>IF(StrohRanchRecreationData[[#This Row],[Facility]]=Facilities!$A$5,SUM(StrohRanchRecreationData[[#This Row],[Members]:[Guests]]),"")</f>
        <v/>
      </c>
      <c r="T353" t="str">
        <f>IF(StrohRanchRecreationData[[#This Row],[Facility]]=Facilities!$A$6,SUM(StrohRanchRecreationData[[#This Row],[Members]:[Guests]]),"")</f>
        <v/>
      </c>
      <c r="U353" t="str">
        <f>IF(StrohRanchRecreationData[[#This Row],[Facility]]=Facilities!$A$7,SUM(StrohRanchRecreationData[[#This Row],[Members]:[Guests]]),"")</f>
        <v/>
      </c>
    </row>
    <row r="354" spans="1:21" x14ac:dyDescent="0.25">
      <c r="A354">
        <v>348</v>
      </c>
      <c r="B354" s="1">
        <v>45093</v>
      </c>
      <c r="C354" t="s">
        <v>63</v>
      </c>
      <c r="D354" t="s">
        <v>64</v>
      </c>
      <c r="E354" t="s">
        <v>61</v>
      </c>
      <c r="F354" s="7">
        <v>0.41066055749680996</v>
      </c>
      <c r="G354" s="7">
        <f>TIME(HOUR(StrohRanchRecreationData[[#This Row],[TimeIn]]),0,0)</f>
        <v>0.375</v>
      </c>
      <c r="H354" s="8">
        <f>StrohRanchRecreationData[[#This Row],[Date]]+StrohRanchRecreationData[[#This Row],[TimeInBucket]]</f>
        <v>45093.375</v>
      </c>
      <c r="I354" s="8" t="str">
        <f>_xlfn.XLOOKUP(StrohRanchRecreationData[[#This Row],[TimeInBucket]],TimeOfDay[TimeBuckets],TimeOfDay[TimeOfDayBuckets])</f>
        <v>Morning</v>
      </c>
      <c r="J354" s="2">
        <v>2</v>
      </c>
      <c r="K354" s="2">
        <v>0</v>
      </c>
      <c r="L354" s="7">
        <v>0.42731781629545224</v>
      </c>
      <c r="M354" s="7">
        <f>TIME(HOUR(StrohRanchRecreationData[[#This Row],[TimeOut]]),0,0)</f>
        <v>0.41666666666666669</v>
      </c>
      <c r="N354" s="6">
        <f>ROUND(StrohRanchRecreationData[[#This Row],[TimeElapsed]],6)</f>
        <v>1.6657000000000002E-2</v>
      </c>
      <c r="O354" s="3">
        <f>StrohRanchRecreationData[[#This Row],[TimeOut]]-StrohRanchRecreationData[[#This Row],[TimeIn]]</f>
        <v>1.6657258798642272E-2</v>
      </c>
      <c r="P354" t="str">
        <f>IF(StrohRanchRecreationData[[#This Row],[Facility]]=Facilities!$A$2,SUM(StrohRanchRecreationData[[#This Row],[Members]:[Guests]]),"")</f>
        <v/>
      </c>
      <c r="Q354" t="str">
        <f>IF(StrohRanchRecreationData[[#This Row],[Facility]]=Facilities!$A$3,SUM(StrohRanchRecreationData[[#This Row],[Members]:[Guests]]),"")</f>
        <v/>
      </c>
      <c r="R354" t="str">
        <f>IF(StrohRanchRecreationData[[#This Row],[Facility]]=Facilities!$A$4,SUM(StrohRanchRecreationData[[#This Row],[Members]:[Guests]]),"")</f>
        <v/>
      </c>
      <c r="S354" t="str">
        <f>IF(StrohRanchRecreationData[[#This Row],[Facility]]=Facilities!$A$5,SUM(StrohRanchRecreationData[[#This Row],[Members]:[Guests]]),"")</f>
        <v/>
      </c>
      <c r="T354">
        <f>IF(StrohRanchRecreationData[[#This Row],[Facility]]=Facilities!$A$6,SUM(StrohRanchRecreationData[[#This Row],[Members]:[Guests]]),"")</f>
        <v>2</v>
      </c>
      <c r="U354" t="str">
        <f>IF(StrohRanchRecreationData[[#This Row],[Facility]]=Facilities!$A$7,SUM(StrohRanchRecreationData[[#This Row],[Members]:[Guests]]),"")</f>
        <v/>
      </c>
    </row>
    <row r="355" spans="1:21" x14ac:dyDescent="0.25">
      <c r="A355">
        <v>349</v>
      </c>
      <c r="B355" s="1">
        <v>45093</v>
      </c>
      <c r="C355" t="s">
        <v>63</v>
      </c>
      <c r="D355" t="s">
        <v>64</v>
      </c>
      <c r="E355" t="s">
        <v>60</v>
      </c>
      <c r="F355" s="7">
        <v>0.52565252402241958</v>
      </c>
      <c r="G355" s="7">
        <f>TIME(HOUR(StrohRanchRecreationData[[#This Row],[TimeIn]]),0,0)</f>
        <v>0.5</v>
      </c>
      <c r="H355" s="8">
        <f>StrohRanchRecreationData[[#This Row],[Date]]+StrohRanchRecreationData[[#This Row],[TimeInBucket]]</f>
        <v>45093.5</v>
      </c>
      <c r="I355" s="8" t="str">
        <f>_xlfn.XLOOKUP(StrohRanchRecreationData[[#This Row],[TimeInBucket]],TimeOfDay[TimeBuckets],TimeOfDay[TimeOfDayBuckets])</f>
        <v>Noon</v>
      </c>
      <c r="J355" s="2">
        <v>3</v>
      </c>
      <c r="K355" s="2">
        <v>2</v>
      </c>
      <c r="L355" s="7">
        <v>0.60204180342279923</v>
      </c>
      <c r="M355" s="7">
        <f>TIME(HOUR(StrohRanchRecreationData[[#This Row],[TimeOut]]),0,0)</f>
        <v>0.58333333333333337</v>
      </c>
      <c r="N355" s="6">
        <f>ROUND(StrohRanchRecreationData[[#This Row],[TimeElapsed]],6)</f>
        <v>7.6388999999999999E-2</v>
      </c>
      <c r="O355" s="3">
        <f>StrohRanchRecreationData[[#This Row],[TimeOut]]-StrohRanchRecreationData[[#This Row],[TimeIn]]</f>
        <v>7.638927940037965E-2</v>
      </c>
      <c r="P355" t="str">
        <f>IF(StrohRanchRecreationData[[#This Row],[Facility]]=Facilities!$A$2,SUM(StrohRanchRecreationData[[#This Row],[Members]:[Guests]]),"")</f>
        <v/>
      </c>
      <c r="Q355" t="str">
        <f>IF(StrohRanchRecreationData[[#This Row],[Facility]]=Facilities!$A$3,SUM(StrohRanchRecreationData[[#This Row],[Members]:[Guests]]),"")</f>
        <v/>
      </c>
      <c r="R355" t="str">
        <f>IF(StrohRanchRecreationData[[#This Row],[Facility]]=Facilities!$A$4,SUM(StrohRanchRecreationData[[#This Row],[Members]:[Guests]]),"")</f>
        <v/>
      </c>
      <c r="S355">
        <f>IF(StrohRanchRecreationData[[#This Row],[Facility]]=Facilities!$A$5,SUM(StrohRanchRecreationData[[#This Row],[Members]:[Guests]]),"")</f>
        <v>5</v>
      </c>
      <c r="T355" t="str">
        <f>IF(StrohRanchRecreationData[[#This Row],[Facility]]=Facilities!$A$6,SUM(StrohRanchRecreationData[[#This Row],[Members]:[Guests]]),"")</f>
        <v/>
      </c>
      <c r="U355" t="str">
        <f>IF(StrohRanchRecreationData[[#This Row],[Facility]]=Facilities!$A$7,SUM(StrohRanchRecreationData[[#This Row],[Members]:[Guests]]),"")</f>
        <v/>
      </c>
    </row>
    <row r="356" spans="1:21" x14ac:dyDescent="0.25">
      <c r="A356">
        <v>350</v>
      </c>
      <c r="B356" s="1">
        <v>45093</v>
      </c>
      <c r="C356" t="s">
        <v>63</v>
      </c>
      <c r="D356" t="s">
        <v>64</v>
      </c>
      <c r="E356" t="s">
        <v>57</v>
      </c>
      <c r="F356" s="7">
        <v>0.49012588752017544</v>
      </c>
      <c r="G356" s="7">
        <f>TIME(HOUR(StrohRanchRecreationData[[#This Row],[TimeIn]]),0,0)</f>
        <v>0.45833333333333331</v>
      </c>
      <c r="H356" s="8">
        <f>StrohRanchRecreationData[[#This Row],[Date]]+StrohRanchRecreationData[[#This Row],[TimeInBucket]]</f>
        <v>45093.458333333336</v>
      </c>
      <c r="I356" s="8" t="str">
        <f>_xlfn.XLOOKUP(StrohRanchRecreationData[[#This Row],[TimeInBucket]],TimeOfDay[TimeBuckets],TimeOfDay[TimeOfDayBuckets])</f>
        <v>Noon</v>
      </c>
      <c r="J356" s="2">
        <v>2</v>
      </c>
      <c r="K356" s="2">
        <v>3</v>
      </c>
      <c r="L356" s="7">
        <v>0.56082713537473172</v>
      </c>
      <c r="M356" s="7">
        <f>TIME(HOUR(StrohRanchRecreationData[[#This Row],[TimeOut]]),0,0)</f>
        <v>0.54166666666666663</v>
      </c>
      <c r="N356" s="6">
        <f>ROUND(StrohRanchRecreationData[[#This Row],[TimeElapsed]],6)</f>
        <v>7.0701E-2</v>
      </c>
      <c r="O356" s="3">
        <f>StrohRanchRecreationData[[#This Row],[TimeOut]]-StrohRanchRecreationData[[#This Row],[TimeIn]]</f>
        <v>7.0701247854556282E-2</v>
      </c>
      <c r="P356">
        <f>IF(StrohRanchRecreationData[[#This Row],[Facility]]=Facilities!$A$2,SUM(StrohRanchRecreationData[[#This Row],[Members]:[Guests]]),"")</f>
        <v>5</v>
      </c>
      <c r="Q356" t="str">
        <f>IF(StrohRanchRecreationData[[#This Row],[Facility]]=Facilities!$A$3,SUM(StrohRanchRecreationData[[#This Row],[Members]:[Guests]]),"")</f>
        <v/>
      </c>
      <c r="R356" t="str">
        <f>IF(StrohRanchRecreationData[[#This Row],[Facility]]=Facilities!$A$4,SUM(StrohRanchRecreationData[[#This Row],[Members]:[Guests]]),"")</f>
        <v/>
      </c>
      <c r="S356" t="str">
        <f>IF(StrohRanchRecreationData[[#This Row],[Facility]]=Facilities!$A$5,SUM(StrohRanchRecreationData[[#This Row],[Members]:[Guests]]),"")</f>
        <v/>
      </c>
      <c r="T356" t="str">
        <f>IF(StrohRanchRecreationData[[#This Row],[Facility]]=Facilities!$A$6,SUM(StrohRanchRecreationData[[#This Row],[Members]:[Guests]]),"")</f>
        <v/>
      </c>
      <c r="U356" t="str">
        <f>IF(StrohRanchRecreationData[[#This Row],[Facility]]=Facilities!$A$7,SUM(StrohRanchRecreationData[[#This Row],[Members]:[Guests]]),"")</f>
        <v/>
      </c>
    </row>
    <row r="357" spans="1:21" x14ac:dyDescent="0.25">
      <c r="A357">
        <v>351</v>
      </c>
      <c r="B357" s="1">
        <v>45093</v>
      </c>
      <c r="C357" t="s">
        <v>63</v>
      </c>
      <c r="D357" t="s">
        <v>64</v>
      </c>
      <c r="E357" t="s">
        <v>60</v>
      </c>
      <c r="F357" s="7">
        <v>0.53800136837861423</v>
      </c>
      <c r="G357" s="7">
        <f>TIME(HOUR(StrohRanchRecreationData[[#This Row],[TimeIn]]),0,0)</f>
        <v>0.5</v>
      </c>
      <c r="H357" s="8">
        <f>StrohRanchRecreationData[[#This Row],[Date]]+StrohRanchRecreationData[[#This Row],[TimeInBucket]]</f>
        <v>45093.5</v>
      </c>
      <c r="I357" s="8" t="str">
        <f>_xlfn.XLOOKUP(StrohRanchRecreationData[[#This Row],[TimeInBucket]],TimeOfDay[TimeBuckets],TimeOfDay[TimeOfDayBuckets])</f>
        <v>Noon</v>
      </c>
      <c r="J357" s="2">
        <v>1</v>
      </c>
      <c r="K357" s="2">
        <v>3</v>
      </c>
      <c r="L357" s="7">
        <v>0.59560589790268892</v>
      </c>
      <c r="M357" s="7">
        <f>TIME(HOUR(StrohRanchRecreationData[[#This Row],[TimeOut]]),0,0)</f>
        <v>0.58333333333333337</v>
      </c>
      <c r="N357" s="6">
        <f>ROUND(StrohRanchRecreationData[[#This Row],[TimeElapsed]],6)</f>
        <v>5.7605000000000003E-2</v>
      </c>
      <c r="O357" s="3">
        <f>StrohRanchRecreationData[[#This Row],[TimeOut]]-StrohRanchRecreationData[[#This Row],[TimeIn]]</f>
        <v>5.7604529524074688E-2</v>
      </c>
      <c r="P357" t="str">
        <f>IF(StrohRanchRecreationData[[#This Row],[Facility]]=Facilities!$A$2,SUM(StrohRanchRecreationData[[#This Row],[Members]:[Guests]]),"")</f>
        <v/>
      </c>
      <c r="Q357" t="str">
        <f>IF(StrohRanchRecreationData[[#This Row],[Facility]]=Facilities!$A$3,SUM(StrohRanchRecreationData[[#This Row],[Members]:[Guests]]),"")</f>
        <v/>
      </c>
      <c r="R357" t="str">
        <f>IF(StrohRanchRecreationData[[#This Row],[Facility]]=Facilities!$A$4,SUM(StrohRanchRecreationData[[#This Row],[Members]:[Guests]]),"")</f>
        <v/>
      </c>
      <c r="S357">
        <f>IF(StrohRanchRecreationData[[#This Row],[Facility]]=Facilities!$A$5,SUM(StrohRanchRecreationData[[#This Row],[Members]:[Guests]]),"")</f>
        <v>4</v>
      </c>
      <c r="T357" t="str">
        <f>IF(StrohRanchRecreationData[[#This Row],[Facility]]=Facilities!$A$6,SUM(StrohRanchRecreationData[[#This Row],[Members]:[Guests]]),"")</f>
        <v/>
      </c>
      <c r="U357" t="str">
        <f>IF(StrohRanchRecreationData[[#This Row],[Facility]]=Facilities!$A$7,SUM(StrohRanchRecreationData[[#This Row],[Members]:[Guests]]),"")</f>
        <v/>
      </c>
    </row>
    <row r="358" spans="1:21" x14ac:dyDescent="0.25">
      <c r="A358">
        <v>352</v>
      </c>
      <c r="B358" s="1">
        <v>45093</v>
      </c>
      <c r="C358" t="s">
        <v>63</v>
      </c>
      <c r="D358" t="s">
        <v>64</v>
      </c>
      <c r="E358" t="s">
        <v>61</v>
      </c>
      <c r="F358" s="7">
        <v>0.63473933842626384</v>
      </c>
      <c r="G358" s="7">
        <f>TIME(HOUR(StrohRanchRecreationData[[#This Row],[TimeIn]]),0,0)</f>
        <v>0.625</v>
      </c>
      <c r="H358" s="8">
        <f>StrohRanchRecreationData[[#This Row],[Date]]+StrohRanchRecreationData[[#This Row],[TimeInBucket]]</f>
        <v>45093.625</v>
      </c>
      <c r="I358" s="8" t="str">
        <f>_xlfn.XLOOKUP(StrohRanchRecreationData[[#This Row],[TimeInBucket]],TimeOfDay[TimeBuckets],TimeOfDay[TimeOfDayBuckets])</f>
        <v>Afternoon</v>
      </c>
      <c r="J358" s="2">
        <v>1</v>
      </c>
      <c r="K358" s="2">
        <v>0</v>
      </c>
      <c r="L358" s="7">
        <v>0.66391548132612976</v>
      </c>
      <c r="M358" s="7">
        <f>TIME(HOUR(StrohRanchRecreationData[[#This Row],[TimeOut]]),0,0)</f>
        <v>0.625</v>
      </c>
      <c r="N358" s="6">
        <f>ROUND(StrohRanchRecreationData[[#This Row],[TimeElapsed]],6)</f>
        <v>2.9176000000000001E-2</v>
      </c>
      <c r="O358" s="3">
        <f>StrohRanchRecreationData[[#This Row],[TimeOut]]-StrohRanchRecreationData[[#This Row],[TimeIn]]</f>
        <v>2.917614289986592E-2</v>
      </c>
      <c r="P358" t="str">
        <f>IF(StrohRanchRecreationData[[#This Row],[Facility]]=Facilities!$A$2,SUM(StrohRanchRecreationData[[#This Row],[Members]:[Guests]]),"")</f>
        <v/>
      </c>
      <c r="Q358" t="str">
        <f>IF(StrohRanchRecreationData[[#This Row],[Facility]]=Facilities!$A$3,SUM(StrohRanchRecreationData[[#This Row],[Members]:[Guests]]),"")</f>
        <v/>
      </c>
      <c r="R358" t="str">
        <f>IF(StrohRanchRecreationData[[#This Row],[Facility]]=Facilities!$A$4,SUM(StrohRanchRecreationData[[#This Row],[Members]:[Guests]]),"")</f>
        <v/>
      </c>
      <c r="S358" t="str">
        <f>IF(StrohRanchRecreationData[[#This Row],[Facility]]=Facilities!$A$5,SUM(StrohRanchRecreationData[[#This Row],[Members]:[Guests]]),"")</f>
        <v/>
      </c>
      <c r="T358">
        <f>IF(StrohRanchRecreationData[[#This Row],[Facility]]=Facilities!$A$6,SUM(StrohRanchRecreationData[[#This Row],[Members]:[Guests]]),"")</f>
        <v>1</v>
      </c>
      <c r="U358" t="str">
        <f>IF(StrohRanchRecreationData[[#This Row],[Facility]]=Facilities!$A$7,SUM(StrohRanchRecreationData[[#This Row],[Members]:[Guests]]),"")</f>
        <v/>
      </c>
    </row>
    <row r="359" spans="1:21" x14ac:dyDescent="0.25">
      <c r="A359">
        <v>353</v>
      </c>
      <c r="B359" s="1">
        <v>45093</v>
      </c>
      <c r="C359" t="s">
        <v>63</v>
      </c>
      <c r="D359" t="s">
        <v>64</v>
      </c>
      <c r="E359" t="s">
        <v>57</v>
      </c>
      <c r="F359" s="7">
        <v>0.38465581342495603</v>
      </c>
      <c r="G359" s="7">
        <f>TIME(HOUR(StrohRanchRecreationData[[#This Row],[TimeIn]]),0,0)</f>
        <v>0.375</v>
      </c>
      <c r="H359" s="8">
        <f>StrohRanchRecreationData[[#This Row],[Date]]+StrohRanchRecreationData[[#This Row],[TimeInBucket]]</f>
        <v>45093.375</v>
      </c>
      <c r="I359" s="8" t="str">
        <f>_xlfn.XLOOKUP(StrohRanchRecreationData[[#This Row],[TimeInBucket]],TimeOfDay[TimeBuckets],TimeOfDay[TimeOfDayBuckets])</f>
        <v>Morning</v>
      </c>
      <c r="J359" s="2">
        <v>4</v>
      </c>
      <c r="K359" s="2">
        <v>2</v>
      </c>
      <c r="L359" s="7">
        <v>0.45250506565243853</v>
      </c>
      <c r="M359" s="7">
        <f>TIME(HOUR(StrohRanchRecreationData[[#This Row],[TimeOut]]),0,0)</f>
        <v>0.41666666666666669</v>
      </c>
      <c r="N359" s="6">
        <f>ROUND(StrohRanchRecreationData[[#This Row],[TimeElapsed]],6)</f>
        <v>6.7849000000000007E-2</v>
      </c>
      <c r="O359" s="3">
        <f>StrohRanchRecreationData[[#This Row],[TimeOut]]-StrohRanchRecreationData[[#This Row],[TimeIn]]</f>
        <v>6.7849252227482504E-2</v>
      </c>
      <c r="P359">
        <f>IF(StrohRanchRecreationData[[#This Row],[Facility]]=Facilities!$A$2,SUM(StrohRanchRecreationData[[#This Row],[Members]:[Guests]]),"")</f>
        <v>6</v>
      </c>
      <c r="Q359" t="str">
        <f>IF(StrohRanchRecreationData[[#This Row],[Facility]]=Facilities!$A$3,SUM(StrohRanchRecreationData[[#This Row],[Members]:[Guests]]),"")</f>
        <v/>
      </c>
      <c r="R359" t="str">
        <f>IF(StrohRanchRecreationData[[#This Row],[Facility]]=Facilities!$A$4,SUM(StrohRanchRecreationData[[#This Row],[Members]:[Guests]]),"")</f>
        <v/>
      </c>
      <c r="S359" t="str">
        <f>IF(StrohRanchRecreationData[[#This Row],[Facility]]=Facilities!$A$5,SUM(StrohRanchRecreationData[[#This Row],[Members]:[Guests]]),"")</f>
        <v/>
      </c>
      <c r="T359" t="str">
        <f>IF(StrohRanchRecreationData[[#This Row],[Facility]]=Facilities!$A$6,SUM(StrohRanchRecreationData[[#This Row],[Members]:[Guests]]),"")</f>
        <v/>
      </c>
      <c r="U359" t="str">
        <f>IF(StrohRanchRecreationData[[#This Row],[Facility]]=Facilities!$A$7,SUM(StrohRanchRecreationData[[#This Row],[Members]:[Guests]]),"")</f>
        <v/>
      </c>
    </row>
    <row r="360" spans="1:21" x14ac:dyDescent="0.25">
      <c r="A360">
        <v>354</v>
      </c>
      <c r="B360" s="1">
        <v>45093</v>
      </c>
      <c r="C360" t="s">
        <v>63</v>
      </c>
      <c r="D360" t="s">
        <v>64</v>
      </c>
      <c r="E360" t="s">
        <v>59</v>
      </c>
      <c r="F360" s="7">
        <v>0.41208990379633914</v>
      </c>
      <c r="G360" s="7">
        <f>TIME(HOUR(StrohRanchRecreationData[[#This Row],[TimeIn]]),0,0)</f>
        <v>0.375</v>
      </c>
      <c r="H360" s="8">
        <f>StrohRanchRecreationData[[#This Row],[Date]]+StrohRanchRecreationData[[#This Row],[TimeInBucket]]</f>
        <v>45093.375</v>
      </c>
      <c r="I360" s="8" t="str">
        <f>_xlfn.XLOOKUP(StrohRanchRecreationData[[#This Row],[TimeInBucket]],TimeOfDay[TimeBuckets],TimeOfDay[TimeOfDayBuckets])</f>
        <v>Morning</v>
      </c>
      <c r="J360" s="2">
        <v>1</v>
      </c>
      <c r="K360" s="2">
        <v>0</v>
      </c>
      <c r="L360" s="7">
        <v>0.44310057324204516</v>
      </c>
      <c r="M360" s="7">
        <f>TIME(HOUR(StrohRanchRecreationData[[#This Row],[TimeOut]]),0,0)</f>
        <v>0.41666666666666669</v>
      </c>
      <c r="N360" s="6">
        <f>ROUND(StrohRanchRecreationData[[#This Row],[TimeElapsed]],6)</f>
        <v>3.1011E-2</v>
      </c>
      <c r="O360" s="3">
        <f>StrohRanchRecreationData[[#This Row],[TimeOut]]-StrohRanchRecreationData[[#This Row],[TimeIn]]</f>
        <v>3.1010669445706018E-2</v>
      </c>
      <c r="P360" t="str">
        <f>IF(StrohRanchRecreationData[[#This Row],[Facility]]=Facilities!$A$2,SUM(StrohRanchRecreationData[[#This Row],[Members]:[Guests]]),"")</f>
        <v/>
      </c>
      <c r="Q360" t="str">
        <f>IF(StrohRanchRecreationData[[#This Row],[Facility]]=Facilities!$A$3,SUM(StrohRanchRecreationData[[#This Row],[Members]:[Guests]]),"")</f>
        <v/>
      </c>
      <c r="R360">
        <f>IF(StrohRanchRecreationData[[#This Row],[Facility]]=Facilities!$A$4,SUM(StrohRanchRecreationData[[#This Row],[Members]:[Guests]]),"")</f>
        <v>1</v>
      </c>
      <c r="S360" t="str">
        <f>IF(StrohRanchRecreationData[[#This Row],[Facility]]=Facilities!$A$5,SUM(StrohRanchRecreationData[[#This Row],[Members]:[Guests]]),"")</f>
        <v/>
      </c>
      <c r="T360" t="str">
        <f>IF(StrohRanchRecreationData[[#This Row],[Facility]]=Facilities!$A$6,SUM(StrohRanchRecreationData[[#This Row],[Members]:[Guests]]),"")</f>
        <v/>
      </c>
      <c r="U360" t="str">
        <f>IF(StrohRanchRecreationData[[#This Row],[Facility]]=Facilities!$A$7,SUM(StrohRanchRecreationData[[#This Row],[Members]:[Guests]]),"")</f>
        <v/>
      </c>
    </row>
    <row r="361" spans="1:21" x14ac:dyDescent="0.25">
      <c r="A361">
        <v>355</v>
      </c>
      <c r="B361" s="1">
        <v>45093</v>
      </c>
      <c r="C361" t="s">
        <v>63</v>
      </c>
      <c r="D361" t="s">
        <v>64</v>
      </c>
      <c r="E361" t="s">
        <v>60</v>
      </c>
      <c r="F361" s="7">
        <v>0.45403656076329812</v>
      </c>
      <c r="G361" s="7">
        <f>TIME(HOUR(StrohRanchRecreationData[[#This Row],[TimeIn]]),0,0)</f>
        <v>0.41666666666666669</v>
      </c>
      <c r="H361" s="8">
        <f>StrohRanchRecreationData[[#This Row],[Date]]+StrohRanchRecreationData[[#This Row],[TimeInBucket]]</f>
        <v>45093.416666666664</v>
      </c>
      <c r="I361" s="8" t="str">
        <f>_xlfn.XLOOKUP(StrohRanchRecreationData[[#This Row],[TimeInBucket]],TimeOfDay[TimeBuckets],TimeOfDay[TimeOfDayBuckets])</f>
        <v>Morning</v>
      </c>
      <c r="J361" s="2">
        <v>4</v>
      </c>
      <c r="K361" s="2">
        <v>2</v>
      </c>
      <c r="L361" s="7">
        <v>0.49571291731799272</v>
      </c>
      <c r="M361" s="7">
        <f>TIME(HOUR(StrohRanchRecreationData[[#This Row],[TimeOut]]),0,0)</f>
        <v>0.45833333333333331</v>
      </c>
      <c r="N361" s="6">
        <f>ROUND(StrohRanchRecreationData[[#This Row],[TimeElapsed]],6)</f>
        <v>4.1675999999999998E-2</v>
      </c>
      <c r="O361" s="3">
        <f>StrohRanchRecreationData[[#This Row],[TimeOut]]-StrohRanchRecreationData[[#This Row],[TimeIn]]</f>
        <v>4.1676356554694594E-2</v>
      </c>
      <c r="P361" t="str">
        <f>IF(StrohRanchRecreationData[[#This Row],[Facility]]=Facilities!$A$2,SUM(StrohRanchRecreationData[[#This Row],[Members]:[Guests]]),"")</f>
        <v/>
      </c>
      <c r="Q361" t="str">
        <f>IF(StrohRanchRecreationData[[#This Row],[Facility]]=Facilities!$A$3,SUM(StrohRanchRecreationData[[#This Row],[Members]:[Guests]]),"")</f>
        <v/>
      </c>
      <c r="R361" t="str">
        <f>IF(StrohRanchRecreationData[[#This Row],[Facility]]=Facilities!$A$4,SUM(StrohRanchRecreationData[[#This Row],[Members]:[Guests]]),"")</f>
        <v/>
      </c>
      <c r="S361">
        <f>IF(StrohRanchRecreationData[[#This Row],[Facility]]=Facilities!$A$5,SUM(StrohRanchRecreationData[[#This Row],[Members]:[Guests]]),"")</f>
        <v>6</v>
      </c>
      <c r="T361" t="str">
        <f>IF(StrohRanchRecreationData[[#This Row],[Facility]]=Facilities!$A$6,SUM(StrohRanchRecreationData[[#This Row],[Members]:[Guests]]),"")</f>
        <v/>
      </c>
      <c r="U361" t="str">
        <f>IF(StrohRanchRecreationData[[#This Row],[Facility]]=Facilities!$A$7,SUM(StrohRanchRecreationData[[#This Row],[Members]:[Guests]]),"")</f>
        <v/>
      </c>
    </row>
    <row r="362" spans="1:21" x14ac:dyDescent="0.25">
      <c r="A362">
        <v>356</v>
      </c>
      <c r="B362" s="1">
        <v>45093</v>
      </c>
      <c r="C362" t="s">
        <v>63</v>
      </c>
      <c r="D362" t="s">
        <v>64</v>
      </c>
      <c r="E362" t="s">
        <v>59</v>
      </c>
      <c r="F362" s="7">
        <v>0.49617325251701555</v>
      </c>
      <c r="G362" s="7">
        <f>TIME(HOUR(StrohRanchRecreationData[[#This Row],[TimeIn]]),0,0)</f>
        <v>0.45833333333333331</v>
      </c>
      <c r="H362" s="8">
        <f>StrohRanchRecreationData[[#This Row],[Date]]+StrohRanchRecreationData[[#This Row],[TimeInBucket]]</f>
        <v>45093.458333333336</v>
      </c>
      <c r="I362" s="8" t="str">
        <f>_xlfn.XLOOKUP(StrohRanchRecreationData[[#This Row],[TimeInBucket]],TimeOfDay[TimeBuckets],TimeOfDay[TimeOfDayBuckets])</f>
        <v>Noon</v>
      </c>
      <c r="J362" s="2">
        <v>4</v>
      </c>
      <c r="K362" s="2">
        <v>1</v>
      </c>
      <c r="L362" s="7">
        <v>0.5768609272953058</v>
      </c>
      <c r="M362" s="7">
        <f>TIME(HOUR(StrohRanchRecreationData[[#This Row],[TimeOut]]),0,0)</f>
        <v>0.54166666666666663</v>
      </c>
      <c r="N362" s="6">
        <f>ROUND(StrohRanchRecreationData[[#This Row],[TimeElapsed]],6)</f>
        <v>8.0687999999999996E-2</v>
      </c>
      <c r="O362" s="3">
        <f>StrohRanchRecreationData[[#This Row],[TimeOut]]-StrohRanchRecreationData[[#This Row],[TimeIn]]</f>
        <v>8.0687674778290253E-2</v>
      </c>
      <c r="P362" t="str">
        <f>IF(StrohRanchRecreationData[[#This Row],[Facility]]=Facilities!$A$2,SUM(StrohRanchRecreationData[[#This Row],[Members]:[Guests]]),"")</f>
        <v/>
      </c>
      <c r="Q362" t="str">
        <f>IF(StrohRanchRecreationData[[#This Row],[Facility]]=Facilities!$A$3,SUM(StrohRanchRecreationData[[#This Row],[Members]:[Guests]]),"")</f>
        <v/>
      </c>
      <c r="R362">
        <f>IF(StrohRanchRecreationData[[#This Row],[Facility]]=Facilities!$A$4,SUM(StrohRanchRecreationData[[#This Row],[Members]:[Guests]]),"")</f>
        <v>5</v>
      </c>
      <c r="S362" t="str">
        <f>IF(StrohRanchRecreationData[[#This Row],[Facility]]=Facilities!$A$5,SUM(StrohRanchRecreationData[[#This Row],[Members]:[Guests]]),"")</f>
        <v/>
      </c>
      <c r="T362" t="str">
        <f>IF(StrohRanchRecreationData[[#This Row],[Facility]]=Facilities!$A$6,SUM(StrohRanchRecreationData[[#This Row],[Members]:[Guests]]),"")</f>
        <v/>
      </c>
      <c r="U362" t="str">
        <f>IF(StrohRanchRecreationData[[#This Row],[Facility]]=Facilities!$A$7,SUM(StrohRanchRecreationData[[#This Row],[Members]:[Guests]]),"")</f>
        <v/>
      </c>
    </row>
    <row r="363" spans="1:21" x14ac:dyDescent="0.25">
      <c r="A363">
        <v>357</v>
      </c>
      <c r="B363" s="1">
        <v>45093</v>
      </c>
      <c r="C363" t="s">
        <v>63</v>
      </c>
      <c r="D363" t="s">
        <v>64</v>
      </c>
      <c r="E363" t="s">
        <v>60</v>
      </c>
      <c r="F363" s="7">
        <v>0.52606215004520607</v>
      </c>
      <c r="G363" s="7">
        <f>TIME(HOUR(StrohRanchRecreationData[[#This Row],[TimeIn]]),0,0)</f>
        <v>0.5</v>
      </c>
      <c r="H363" s="8">
        <f>StrohRanchRecreationData[[#This Row],[Date]]+StrohRanchRecreationData[[#This Row],[TimeInBucket]]</f>
        <v>45093.5</v>
      </c>
      <c r="I363" s="8" t="str">
        <f>_xlfn.XLOOKUP(StrohRanchRecreationData[[#This Row],[TimeInBucket]],TimeOfDay[TimeBuckets],TimeOfDay[TimeOfDayBuckets])</f>
        <v>Noon</v>
      </c>
      <c r="J363" s="2">
        <v>2</v>
      </c>
      <c r="K363" s="2">
        <v>1</v>
      </c>
      <c r="L363" s="7">
        <v>0.56344216637765188</v>
      </c>
      <c r="M363" s="7">
        <f>TIME(HOUR(StrohRanchRecreationData[[#This Row],[TimeOut]]),0,0)</f>
        <v>0.54166666666666663</v>
      </c>
      <c r="N363" s="6">
        <f>ROUND(StrohRanchRecreationData[[#This Row],[TimeElapsed]],6)</f>
        <v>3.7379999999999997E-2</v>
      </c>
      <c r="O363" s="3">
        <f>StrohRanchRecreationData[[#This Row],[TimeOut]]-StrohRanchRecreationData[[#This Row],[TimeIn]]</f>
        <v>3.7380016332445809E-2</v>
      </c>
      <c r="P363" t="str">
        <f>IF(StrohRanchRecreationData[[#This Row],[Facility]]=Facilities!$A$2,SUM(StrohRanchRecreationData[[#This Row],[Members]:[Guests]]),"")</f>
        <v/>
      </c>
      <c r="Q363" t="str">
        <f>IF(StrohRanchRecreationData[[#This Row],[Facility]]=Facilities!$A$3,SUM(StrohRanchRecreationData[[#This Row],[Members]:[Guests]]),"")</f>
        <v/>
      </c>
      <c r="R363" t="str">
        <f>IF(StrohRanchRecreationData[[#This Row],[Facility]]=Facilities!$A$4,SUM(StrohRanchRecreationData[[#This Row],[Members]:[Guests]]),"")</f>
        <v/>
      </c>
      <c r="S363">
        <f>IF(StrohRanchRecreationData[[#This Row],[Facility]]=Facilities!$A$5,SUM(StrohRanchRecreationData[[#This Row],[Members]:[Guests]]),"")</f>
        <v>3</v>
      </c>
      <c r="T363" t="str">
        <f>IF(StrohRanchRecreationData[[#This Row],[Facility]]=Facilities!$A$6,SUM(StrohRanchRecreationData[[#This Row],[Members]:[Guests]]),"")</f>
        <v/>
      </c>
      <c r="U363" t="str">
        <f>IF(StrohRanchRecreationData[[#This Row],[Facility]]=Facilities!$A$7,SUM(StrohRanchRecreationData[[#This Row],[Members]:[Guests]]),"")</f>
        <v/>
      </c>
    </row>
    <row r="364" spans="1:21" x14ac:dyDescent="0.25">
      <c r="A364">
        <v>358</v>
      </c>
      <c r="B364" s="1">
        <v>45093</v>
      </c>
      <c r="C364" t="s">
        <v>63</v>
      </c>
      <c r="D364" t="s">
        <v>64</v>
      </c>
      <c r="E364" t="s">
        <v>59</v>
      </c>
      <c r="F364" s="7">
        <v>0.38781814158912775</v>
      </c>
      <c r="G364" s="7">
        <f>TIME(HOUR(StrohRanchRecreationData[[#This Row],[TimeIn]]),0,0)</f>
        <v>0.375</v>
      </c>
      <c r="H364" s="8">
        <f>StrohRanchRecreationData[[#This Row],[Date]]+StrohRanchRecreationData[[#This Row],[TimeInBucket]]</f>
        <v>45093.375</v>
      </c>
      <c r="I364" s="8" t="str">
        <f>_xlfn.XLOOKUP(StrohRanchRecreationData[[#This Row],[TimeInBucket]],TimeOfDay[TimeBuckets],TimeOfDay[TimeOfDayBuckets])</f>
        <v>Morning</v>
      </c>
      <c r="J364" s="2">
        <v>3</v>
      </c>
      <c r="K364" s="2">
        <v>3</v>
      </c>
      <c r="L364" s="7">
        <v>0.46531028406905189</v>
      </c>
      <c r="M364" s="7">
        <f>TIME(HOUR(StrohRanchRecreationData[[#This Row],[TimeOut]]),0,0)</f>
        <v>0.45833333333333331</v>
      </c>
      <c r="N364" s="6">
        <f>ROUND(StrohRanchRecreationData[[#This Row],[TimeElapsed]],6)</f>
        <v>7.7492000000000005E-2</v>
      </c>
      <c r="O364" s="3">
        <f>StrohRanchRecreationData[[#This Row],[TimeOut]]-StrohRanchRecreationData[[#This Row],[TimeIn]]</f>
        <v>7.7492142479924142E-2</v>
      </c>
      <c r="P364" t="str">
        <f>IF(StrohRanchRecreationData[[#This Row],[Facility]]=Facilities!$A$2,SUM(StrohRanchRecreationData[[#This Row],[Members]:[Guests]]),"")</f>
        <v/>
      </c>
      <c r="Q364" t="str">
        <f>IF(StrohRanchRecreationData[[#This Row],[Facility]]=Facilities!$A$3,SUM(StrohRanchRecreationData[[#This Row],[Members]:[Guests]]),"")</f>
        <v/>
      </c>
      <c r="R364">
        <f>IF(StrohRanchRecreationData[[#This Row],[Facility]]=Facilities!$A$4,SUM(StrohRanchRecreationData[[#This Row],[Members]:[Guests]]),"")</f>
        <v>6</v>
      </c>
      <c r="S364" t="str">
        <f>IF(StrohRanchRecreationData[[#This Row],[Facility]]=Facilities!$A$5,SUM(StrohRanchRecreationData[[#This Row],[Members]:[Guests]]),"")</f>
        <v/>
      </c>
      <c r="T364" t="str">
        <f>IF(StrohRanchRecreationData[[#This Row],[Facility]]=Facilities!$A$6,SUM(StrohRanchRecreationData[[#This Row],[Members]:[Guests]]),"")</f>
        <v/>
      </c>
      <c r="U364" t="str">
        <f>IF(StrohRanchRecreationData[[#This Row],[Facility]]=Facilities!$A$7,SUM(StrohRanchRecreationData[[#This Row],[Members]:[Guests]]),"")</f>
        <v/>
      </c>
    </row>
    <row r="365" spans="1:21" x14ac:dyDescent="0.25">
      <c r="A365">
        <v>359</v>
      </c>
      <c r="B365" s="1">
        <v>45093</v>
      </c>
      <c r="C365" t="s">
        <v>63</v>
      </c>
      <c r="D365" t="s">
        <v>64</v>
      </c>
      <c r="E365" t="s">
        <v>60</v>
      </c>
      <c r="F365" s="7">
        <v>0.57512482319790159</v>
      </c>
      <c r="G365" s="7">
        <f>TIME(HOUR(StrohRanchRecreationData[[#This Row],[TimeIn]]),0,0)</f>
        <v>0.54166666666666663</v>
      </c>
      <c r="H365" s="8">
        <f>StrohRanchRecreationData[[#This Row],[Date]]+StrohRanchRecreationData[[#This Row],[TimeInBucket]]</f>
        <v>45093.541666666664</v>
      </c>
      <c r="I365" s="8" t="str">
        <f>_xlfn.XLOOKUP(StrohRanchRecreationData[[#This Row],[TimeInBucket]],TimeOfDay[TimeBuckets],TimeOfDay[TimeOfDayBuckets])</f>
        <v>Noon</v>
      </c>
      <c r="J365" s="2">
        <v>1</v>
      </c>
      <c r="K365" s="2">
        <v>0</v>
      </c>
      <c r="L365" s="7">
        <v>0.63444452806202833</v>
      </c>
      <c r="M365" s="7">
        <f>TIME(HOUR(StrohRanchRecreationData[[#This Row],[TimeOut]]),0,0)</f>
        <v>0.625</v>
      </c>
      <c r="N365" s="6">
        <f>ROUND(StrohRanchRecreationData[[#This Row],[TimeElapsed]],6)</f>
        <v>5.9319999999999998E-2</v>
      </c>
      <c r="O365" s="3">
        <f>StrohRanchRecreationData[[#This Row],[TimeOut]]-StrohRanchRecreationData[[#This Row],[TimeIn]]</f>
        <v>5.9319704864126743E-2</v>
      </c>
      <c r="P365" t="str">
        <f>IF(StrohRanchRecreationData[[#This Row],[Facility]]=Facilities!$A$2,SUM(StrohRanchRecreationData[[#This Row],[Members]:[Guests]]),"")</f>
        <v/>
      </c>
      <c r="Q365" t="str">
        <f>IF(StrohRanchRecreationData[[#This Row],[Facility]]=Facilities!$A$3,SUM(StrohRanchRecreationData[[#This Row],[Members]:[Guests]]),"")</f>
        <v/>
      </c>
      <c r="R365" t="str">
        <f>IF(StrohRanchRecreationData[[#This Row],[Facility]]=Facilities!$A$4,SUM(StrohRanchRecreationData[[#This Row],[Members]:[Guests]]),"")</f>
        <v/>
      </c>
      <c r="S365">
        <f>IF(StrohRanchRecreationData[[#This Row],[Facility]]=Facilities!$A$5,SUM(StrohRanchRecreationData[[#This Row],[Members]:[Guests]]),"")</f>
        <v>1</v>
      </c>
      <c r="T365" t="str">
        <f>IF(StrohRanchRecreationData[[#This Row],[Facility]]=Facilities!$A$6,SUM(StrohRanchRecreationData[[#This Row],[Members]:[Guests]]),"")</f>
        <v/>
      </c>
      <c r="U365" t="str">
        <f>IF(StrohRanchRecreationData[[#This Row],[Facility]]=Facilities!$A$7,SUM(StrohRanchRecreationData[[#This Row],[Members]:[Guests]]),"")</f>
        <v/>
      </c>
    </row>
    <row r="366" spans="1:21" x14ac:dyDescent="0.25">
      <c r="A366">
        <v>360</v>
      </c>
      <c r="B366" s="1">
        <v>45093</v>
      </c>
      <c r="C366" t="s">
        <v>63</v>
      </c>
      <c r="D366" t="s">
        <v>64</v>
      </c>
      <c r="E366" t="s">
        <v>57</v>
      </c>
      <c r="F366" s="7">
        <v>0.40898060052384144</v>
      </c>
      <c r="G366" s="7">
        <f>TIME(HOUR(StrohRanchRecreationData[[#This Row],[TimeIn]]),0,0)</f>
        <v>0.375</v>
      </c>
      <c r="H366" s="8">
        <f>StrohRanchRecreationData[[#This Row],[Date]]+StrohRanchRecreationData[[#This Row],[TimeInBucket]]</f>
        <v>45093.375</v>
      </c>
      <c r="I366" s="8" t="str">
        <f>_xlfn.XLOOKUP(StrohRanchRecreationData[[#This Row],[TimeInBucket]],TimeOfDay[TimeBuckets],TimeOfDay[TimeOfDayBuckets])</f>
        <v>Morning</v>
      </c>
      <c r="J366" s="2">
        <v>1</v>
      </c>
      <c r="K366" s="2">
        <v>2</v>
      </c>
      <c r="L366" s="7">
        <v>0.43362134596893376</v>
      </c>
      <c r="M366" s="7">
        <f>TIME(HOUR(StrohRanchRecreationData[[#This Row],[TimeOut]]),0,0)</f>
        <v>0.41666666666666669</v>
      </c>
      <c r="N366" s="6">
        <f>ROUND(StrohRanchRecreationData[[#This Row],[TimeElapsed]],6)</f>
        <v>2.4641E-2</v>
      </c>
      <c r="O366" s="3">
        <f>StrohRanchRecreationData[[#This Row],[TimeOut]]-StrohRanchRecreationData[[#This Row],[TimeIn]]</f>
        <v>2.4640745445092316E-2</v>
      </c>
      <c r="P366">
        <f>IF(StrohRanchRecreationData[[#This Row],[Facility]]=Facilities!$A$2,SUM(StrohRanchRecreationData[[#This Row],[Members]:[Guests]]),"")</f>
        <v>3</v>
      </c>
      <c r="Q366" t="str">
        <f>IF(StrohRanchRecreationData[[#This Row],[Facility]]=Facilities!$A$3,SUM(StrohRanchRecreationData[[#This Row],[Members]:[Guests]]),"")</f>
        <v/>
      </c>
      <c r="R366" t="str">
        <f>IF(StrohRanchRecreationData[[#This Row],[Facility]]=Facilities!$A$4,SUM(StrohRanchRecreationData[[#This Row],[Members]:[Guests]]),"")</f>
        <v/>
      </c>
      <c r="S366" t="str">
        <f>IF(StrohRanchRecreationData[[#This Row],[Facility]]=Facilities!$A$5,SUM(StrohRanchRecreationData[[#This Row],[Members]:[Guests]]),"")</f>
        <v/>
      </c>
      <c r="T366" t="str">
        <f>IF(StrohRanchRecreationData[[#This Row],[Facility]]=Facilities!$A$6,SUM(StrohRanchRecreationData[[#This Row],[Members]:[Guests]]),"")</f>
        <v/>
      </c>
      <c r="U366" t="str">
        <f>IF(StrohRanchRecreationData[[#This Row],[Facility]]=Facilities!$A$7,SUM(StrohRanchRecreationData[[#This Row],[Members]:[Guests]]),"")</f>
        <v/>
      </c>
    </row>
    <row r="367" spans="1:21" x14ac:dyDescent="0.25">
      <c r="A367">
        <v>361</v>
      </c>
      <c r="B367" s="1">
        <v>45093</v>
      </c>
      <c r="C367" t="s">
        <v>63</v>
      </c>
      <c r="D367" t="s">
        <v>64</v>
      </c>
      <c r="E367" t="s">
        <v>60</v>
      </c>
      <c r="F367" s="7">
        <v>0.55266515317880061</v>
      </c>
      <c r="G367" s="7">
        <f>TIME(HOUR(StrohRanchRecreationData[[#This Row],[TimeIn]]),0,0)</f>
        <v>0.54166666666666663</v>
      </c>
      <c r="H367" s="8">
        <f>StrohRanchRecreationData[[#This Row],[Date]]+StrohRanchRecreationData[[#This Row],[TimeInBucket]]</f>
        <v>45093.541666666664</v>
      </c>
      <c r="I367" s="8" t="str">
        <f>_xlfn.XLOOKUP(StrohRanchRecreationData[[#This Row],[TimeInBucket]],TimeOfDay[TimeBuckets],TimeOfDay[TimeOfDayBuckets])</f>
        <v>Noon</v>
      </c>
      <c r="J367" s="2">
        <v>2</v>
      </c>
      <c r="K367" s="2">
        <v>2</v>
      </c>
      <c r="L367" s="7">
        <v>0.63337395420121267</v>
      </c>
      <c r="M367" s="7">
        <f>TIME(HOUR(StrohRanchRecreationData[[#This Row],[TimeOut]]),0,0)</f>
        <v>0.625</v>
      </c>
      <c r="N367" s="6">
        <f>ROUND(StrohRanchRecreationData[[#This Row],[TimeElapsed]],6)</f>
        <v>8.0709000000000003E-2</v>
      </c>
      <c r="O367" s="3">
        <f>StrohRanchRecreationData[[#This Row],[TimeOut]]-StrohRanchRecreationData[[#This Row],[TimeIn]]</f>
        <v>8.0708801022412069E-2</v>
      </c>
      <c r="P367" t="str">
        <f>IF(StrohRanchRecreationData[[#This Row],[Facility]]=Facilities!$A$2,SUM(StrohRanchRecreationData[[#This Row],[Members]:[Guests]]),"")</f>
        <v/>
      </c>
      <c r="Q367" t="str">
        <f>IF(StrohRanchRecreationData[[#This Row],[Facility]]=Facilities!$A$3,SUM(StrohRanchRecreationData[[#This Row],[Members]:[Guests]]),"")</f>
        <v/>
      </c>
      <c r="R367" t="str">
        <f>IF(StrohRanchRecreationData[[#This Row],[Facility]]=Facilities!$A$4,SUM(StrohRanchRecreationData[[#This Row],[Members]:[Guests]]),"")</f>
        <v/>
      </c>
      <c r="S367">
        <f>IF(StrohRanchRecreationData[[#This Row],[Facility]]=Facilities!$A$5,SUM(StrohRanchRecreationData[[#This Row],[Members]:[Guests]]),"")</f>
        <v>4</v>
      </c>
      <c r="T367" t="str">
        <f>IF(StrohRanchRecreationData[[#This Row],[Facility]]=Facilities!$A$6,SUM(StrohRanchRecreationData[[#This Row],[Members]:[Guests]]),"")</f>
        <v/>
      </c>
      <c r="U367" t="str">
        <f>IF(StrohRanchRecreationData[[#This Row],[Facility]]=Facilities!$A$7,SUM(StrohRanchRecreationData[[#This Row],[Members]:[Guests]]),"")</f>
        <v/>
      </c>
    </row>
    <row r="368" spans="1:21" x14ac:dyDescent="0.25">
      <c r="A368">
        <v>362</v>
      </c>
      <c r="B368" s="1">
        <v>45093</v>
      </c>
      <c r="C368" t="s">
        <v>63</v>
      </c>
      <c r="D368" t="s">
        <v>64</v>
      </c>
      <c r="E368" t="s">
        <v>62</v>
      </c>
      <c r="F368" s="7">
        <v>0.375</v>
      </c>
      <c r="G368" s="7">
        <f>TIME(HOUR(StrohRanchRecreationData[[#This Row],[TimeIn]]),0,0)</f>
        <v>0.375</v>
      </c>
      <c r="H368" s="8">
        <f>StrohRanchRecreationData[[#This Row],[Date]]+StrohRanchRecreationData[[#This Row],[TimeInBucket]]</f>
        <v>45093.375</v>
      </c>
      <c r="I368" s="8" t="str">
        <f>_xlfn.XLOOKUP(StrohRanchRecreationData[[#This Row],[TimeInBucket]],TimeOfDay[TimeBuckets],TimeOfDay[TimeOfDayBuckets])</f>
        <v>Morning</v>
      </c>
      <c r="J368" s="2">
        <v>4</v>
      </c>
      <c r="K368" s="2">
        <v>3</v>
      </c>
      <c r="L368" s="7">
        <v>0.41666666666666669</v>
      </c>
      <c r="M368" s="7">
        <f>TIME(HOUR(StrohRanchRecreationData[[#This Row],[TimeOut]]),0,0)</f>
        <v>0.41666666666666669</v>
      </c>
      <c r="N368" s="6">
        <f>ROUND(StrohRanchRecreationData[[#This Row],[TimeElapsed]],6)</f>
        <v>4.1667000000000003E-2</v>
      </c>
      <c r="O368" s="3">
        <f>StrohRanchRecreationData[[#This Row],[TimeOut]]-StrohRanchRecreationData[[#This Row],[TimeIn]]</f>
        <v>4.1666666666666685E-2</v>
      </c>
      <c r="P368" t="str">
        <f>IF(StrohRanchRecreationData[[#This Row],[Facility]]=Facilities!$A$2,SUM(StrohRanchRecreationData[[#This Row],[Members]:[Guests]]),"")</f>
        <v/>
      </c>
      <c r="Q368" t="str">
        <f>IF(StrohRanchRecreationData[[#This Row],[Facility]]=Facilities!$A$3,SUM(StrohRanchRecreationData[[#This Row],[Members]:[Guests]]),"")</f>
        <v/>
      </c>
      <c r="R368" t="str">
        <f>IF(StrohRanchRecreationData[[#This Row],[Facility]]=Facilities!$A$4,SUM(StrohRanchRecreationData[[#This Row],[Members]:[Guests]]),"")</f>
        <v/>
      </c>
      <c r="S368" t="str">
        <f>IF(StrohRanchRecreationData[[#This Row],[Facility]]=Facilities!$A$5,SUM(StrohRanchRecreationData[[#This Row],[Members]:[Guests]]),"")</f>
        <v/>
      </c>
      <c r="T368" t="str">
        <f>IF(StrohRanchRecreationData[[#This Row],[Facility]]=Facilities!$A$6,SUM(StrohRanchRecreationData[[#This Row],[Members]:[Guests]]),"")</f>
        <v/>
      </c>
      <c r="U368">
        <f>IF(StrohRanchRecreationData[[#This Row],[Facility]]=Facilities!$A$7,SUM(StrohRanchRecreationData[[#This Row],[Members]:[Guests]]),"")</f>
        <v>7</v>
      </c>
    </row>
    <row r="369" spans="1:21" x14ac:dyDescent="0.25">
      <c r="A369">
        <v>363</v>
      </c>
      <c r="B369" s="1">
        <v>45093</v>
      </c>
      <c r="C369" t="s">
        <v>63</v>
      </c>
      <c r="D369" t="s">
        <v>64</v>
      </c>
      <c r="E369" t="s">
        <v>60</v>
      </c>
      <c r="F369" s="7">
        <v>0.4601610735691205</v>
      </c>
      <c r="G369" s="7">
        <f>TIME(HOUR(StrohRanchRecreationData[[#This Row],[TimeIn]]),0,0)</f>
        <v>0.45833333333333331</v>
      </c>
      <c r="H369" s="8">
        <f>StrohRanchRecreationData[[#This Row],[Date]]+StrohRanchRecreationData[[#This Row],[TimeInBucket]]</f>
        <v>45093.458333333336</v>
      </c>
      <c r="I369" s="8" t="str">
        <f>_xlfn.XLOOKUP(StrohRanchRecreationData[[#This Row],[TimeInBucket]],TimeOfDay[TimeBuckets],TimeOfDay[TimeOfDayBuckets])</f>
        <v>Noon</v>
      </c>
      <c r="J369" s="2">
        <v>4</v>
      </c>
      <c r="K369" s="2">
        <v>2</v>
      </c>
      <c r="L369" s="7">
        <v>0.51459686341981759</v>
      </c>
      <c r="M369" s="7">
        <f>TIME(HOUR(StrohRanchRecreationData[[#This Row],[TimeOut]]),0,0)</f>
        <v>0.5</v>
      </c>
      <c r="N369" s="6">
        <f>ROUND(StrohRanchRecreationData[[#This Row],[TimeElapsed]],6)</f>
        <v>5.4435999999999998E-2</v>
      </c>
      <c r="O369" s="3">
        <f>StrohRanchRecreationData[[#This Row],[TimeOut]]-StrohRanchRecreationData[[#This Row],[TimeIn]]</f>
        <v>5.4435789850697081E-2</v>
      </c>
      <c r="P369" t="str">
        <f>IF(StrohRanchRecreationData[[#This Row],[Facility]]=Facilities!$A$2,SUM(StrohRanchRecreationData[[#This Row],[Members]:[Guests]]),"")</f>
        <v/>
      </c>
      <c r="Q369" t="str">
        <f>IF(StrohRanchRecreationData[[#This Row],[Facility]]=Facilities!$A$3,SUM(StrohRanchRecreationData[[#This Row],[Members]:[Guests]]),"")</f>
        <v/>
      </c>
      <c r="R369" t="str">
        <f>IF(StrohRanchRecreationData[[#This Row],[Facility]]=Facilities!$A$4,SUM(StrohRanchRecreationData[[#This Row],[Members]:[Guests]]),"")</f>
        <v/>
      </c>
      <c r="S369">
        <f>IF(StrohRanchRecreationData[[#This Row],[Facility]]=Facilities!$A$5,SUM(StrohRanchRecreationData[[#This Row],[Members]:[Guests]]),"")</f>
        <v>6</v>
      </c>
      <c r="T369" t="str">
        <f>IF(StrohRanchRecreationData[[#This Row],[Facility]]=Facilities!$A$6,SUM(StrohRanchRecreationData[[#This Row],[Members]:[Guests]]),"")</f>
        <v/>
      </c>
      <c r="U369" t="str">
        <f>IF(StrohRanchRecreationData[[#This Row],[Facility]]=Facilities!$A$7,SUM(StrohRanchRecreationData[[#This Row],[Members]:[Guests]]),"")</f>
        <v/>
      </c>
    </row>
    <row r="370" spans="1:21" x14ac:dyDescent="0.25">
      <c r="A370">
        <v>364</v>
      </c>
      <c r="B370" s="1">
        <v>45093</v>
      </c>
      <c r="C370" t="s">
        <v>63</v>
      </c>
      <c r="D370" t="s">
        <v>64</v>
      </c>
      <c r="E370" t="s">
        <v>61</v>
      </c>
      <c r="F370" s="7">
        <v>0.58273696078261028</v>
      </c>
      <c r="G370" s="7">
        <f>TIME(HOUR(StrohRanchRecreationData[[#This Row],[TimeIn]]),0,0)</f>
        <v>0.54166666666666663</v>
      </c>
      <c r="H370" s="8">
        <f>StrohRanchRecreationData[[#This Row],[Date]]+StrohRanchRecreationData[[#This Row],[TimeInBucket]]</f>
        <v>45093.541666666664</v>
      </c>
      <c r="I370" s="8" t="str">
        <f>_xlfn.XLOOKUP(StrohRanchRecreationData[[#This Row],[TimeInBucket]],TimeOfDay[TimeBuckets],TimeOfDay[TimeOfDayBuckets])</f>
        <v>Noon</v>
      </c>
      <c r="J370" s="2">
        <v>2</v>
      </c>
      <c r="K370" s="2">
        <v>0</v>
      </c>
      <c r="L370" s="7">
        <v>0.60414046724390702</v>
      </c>
      <c r="M370" s="7">
        <f>TIME(HOUR(StrohRanchRecreationData[[#This Row],[TimeOut]]),0,0)</f>
        <v>0.58333333333333337</v>
      </c>
      <c r="N370" s="6">
        <f>ROUND(StrohRanchRecreationData[[#This Row],[TimeElapsed]],6)</f>
        <v>2.1403999999999999E-2</v>
      </c>
      <c r="O370" s="3">
        <f>StrohRanchRecreationData[[#This Row],[TimeOut]]-StrohRanchRecreationData[[#This Row],[TimeIn]]</f>
        <v>2.140350646129674E-2</v>
      </c>
      <c r="P370" t="str">
        <f>IF(StrohRanchRecreationData[[#This Row],[Facility]]=Facilities!$A$2,SUM(StrohRanchRecreationData[[#This Row],[Members]:[Guests]]),"")</f>
        <v/>
      </c>
      <c r="Q370" t="str">
        <f>IF(StrohRanchRecreationData[[#This Row],[Facility]]=Facilities!$A$3,SUM(StrohRanchRecreationData[[#This Row],[Members]:[Guests]]),"")</f>
        <v/>
      </c>
      <c r="R370" t="str">
        <f>IF(StrohRanchRecreationData[[#This Row],[Facility]]=Facilities!$A$4,SUM(StrohRanchRecreationData[[#This Row],[Members]:[Guests]]),"")</f>
        <v/>
      </c>
      <c r="S370" t="str">
        <f>IF(StrohRanchRecreationData[[#This Row],[Facility]]=Facilities!$A$5,SUM(StrohRanchRecreationData[[#This Row],[Members]:[Guests]]),"")</f>
        <v/>
      </c>
      <c r="T370">
        <f>IF(StrohRanchRecreationData[[#This Row],[Facility]]=Facilities!$A$6,SUM(StrohRanchRecreationData[[#This Row],[Members]:[Guests]]),"")</f>
        <v>2</v>
      </c>
      <c r="U370" t="str">
        <f>IF(StrohRanchRecreationData[[#This Row],[Facility]]=Facilities!$A$7,SUM(StrohRanchRecreationData[[#This Row],[Members]:[Guests]]),"")</f>
        <v/>
      </c>
    </row>
    <row r="371" spans="1:21" x14ac:dyDescent="0.25">
      <c r="A371">
        <v>365</v>
      </c>
      <c r="B371" s="1">
        <v>45093</v>
      </c>
      <c r="C371" t="s">
        <v>63</v>
      </c>
      <c r="D371" t="s">
        <v>64</v>
      </c>
      <c r="E371" t="s">
        <v>60</v>
      </c>
      <c r="F371" s="7">
        <v>0.57976064558749851</v>
      </c>
      <c r="G371" s="7">
        <f>TIME(HOUR(StrohRanchRecreationData[[#This Row],[TimeIn]]),0,0)</f>
        <v>0.54166666666666663</v>
      </c>
      <c r="H371" s="8">
        <f>StrohRanchRecreationData[[#This Row],[Date]]+StrohRanchRecreationData[[#This Row],[TimeInBucket]]</f>
        <v>45093.541666666664</v>
      </c>
      <c r="I371" s="8" t="str">
        <f>_xlfn.XLOOKUP(StrohRanchRecreationData[[#This Row],[TimeInBucket]],TimeOfDay[TimeBuckets],TimeOfDay[TimeOfDayBuckets])</f>
        <v>Noon</v>
      </c>
      <c r="J371" s="2">
        <v>3</v>
      </c>
      <c r="K371" s="2">
        <v>2</v>
      </c>
      <c r="L371" s="7">
        <v>0.64085358684760363</v>
      </c>
      <c r="M371" s="7">
        <f>TIME(HOUR(StrohRanchRecreationData[[#This Row],[TimeOut]]),0,0)</f>
        <v>0.625</v>
      </c>
      <c r="N371" s="6">
        <f>ROUND(StrohRanchRecreationData[[#This Row],[TimeElapsed]],6)</f>
        <v>6.1093000000000001E-2</v>
      </c>
      <c r="O371" s="3">
        <f>StrohRanchRecreationData[[#This Row],[TimeOut]]-StrohRanchRecreationData[[#This Row],[TimeIn]]</f>
        <v>6.1092941260105116E-2</v>
      </c>
      <c r="P371" t="str">
        <f>IF(StrohRanchRecreationData[[#This Row],[Facility]]=Facilities!$A$2,SUM(StrohRanchRecreationData[[#This Row],[Members]:[Guests]]),"")</f>
        <v/>
      </c>
      <c r="Q371" t="str">
        <f>IF(StrohRanchRecreationData[[#This Row],[Facility]]=Facilities!$A$3,SUM(StrohRanchRecreationData[[#This Row],[Members]:[Guests]]),"")</f>
        <v/>
      </c>
      <c r="R371" t="str">
        <f>IF(StrohRanchRecreationData[[#This Row],[Facility]]=Facilities!$A$4,SUM(StrohRanchRecreationData[[#This Row],[Members]:[Guests]]),"")</f>
        <v/>
      </c>
      <c r="S371">
        <f>IF(StrohRanchRecreationData[[#This Row],[Facility]]=Facilities!$A$5,SUM(StrohRanchRecreationData[[#This Row],[Members]:[Guests]]),"")</f>
        <v>5</v>
      </c>
      <c r="T371" t="str">
        <f>IF(StrohRanchRecreationData[[#This Row],[Facility]]=Facilities!$A$6,SUM(StrohRanchRecreationData[[#This Row],[Members]:[Guests]]),"")</f>
        <v/>
      </c>
      <c r="U371" t="str">
        <f>IF(StrohRanchRecreationData[[#This Row],[Facility]]=Facilities!$A$7,SUM(StrohRanchRecreationData[[#This Row],[Members]:[Guests]]),"")</f>
        <v/>
      </c>
    </row>
    <row r="372" spans="1:21" x14ac:dyDescent="0.25">
      <c r="A372">
        <v>366</v>
      </c>
      <c r="B372" s="1">
        <v>45093</v>
      </c>
      <c r="C372" t="s">
        <v>63</v>
      </c>
      <c r="D372" t="s">
        <v>64</v>
      </c>
      <c r="E372" t="s">
        <v>57</v>
      </c>
      <c r="F372" s="7">
        <v>0.40317549361671146</v>
      </c>
      <c r="G372" s="7">
        <f>TIME(HOUR(StrohRanchRecreationData[[#This Row],[TimeIn]]),0,0)</f>
        <v>0.375</v>
      </c>
      <c r="H372" s="8">
        <f>StrohRanchRecreationData[[#This Row],[Date]]+StrohRanchRecreationData[[#This Row],[TimeInBucket]]</f>
        <v>45093.375</v>
      </c>
      <c r="I372" s="8" t="str">
        <f>_xlfn.XLOOKUP(StrohRanchRecreationData[[#This Row],[TimeInBucket]],TimeOfDay[TimeBuckets],TimeOfDay[TimeOfDayBuckets])</f>
        <v>Morning</v>
      </c>
      <c r="J372" s="2">
        <v>4</v>
      </c>
      <c r="K372" s="2">
        <v>3</v>
      </c>
      <c r="L372" s="7">
        <v>0.40723153609509777</v>
      </c>
      <c r="M372" s="7">
        <f>TIME(HOUR(StrohRanchRecreationData[[#This Row],[TimeOut]]),0,0)</f>
        <v>0.375</v>
      </c>
      <c r="N372" s="6">
        <f>ROUND(StrohRanchRecreationData[[#This Row],[TimeElapsed]],6)</f>
        <v>4.0559999999999997E-3</v>
      </c>
      <c r="O372" s="3">
        <f>StrohRanchRecreationData[[#This Row],[TimeOut]]-StrohRanchRecreationData[[#This Row],[TimeIn]]</f>
        <v>4.0560424783863125E-3</v>
      </c>
      <c r="P372">
        <f>IF(StrohRanchRecreationData[[#This Row],[Facility]]=Facilities!$A$2,SUM(StrohRanchRecreationData[[#This Row],[Members]:[Guests]]),"")</f>
        <v>7</v>
      </c>
      <c r="Q372" t="str">
        <f>IF(StrohRanchRecreationData[[#This Row],[Facility]]=Facilities!$A$3,SUM(StrohRanchRecreationData[[#This Row],[Members]:[Guests]]),"")</f>
        <v/>
      </c>
      <c r="R372" t="str">
        <f>IF(StrohRanchRecreationData[[#This Row],[Facility]]=Facilities!$A$4,SUM(StrohRanchRecreationData[[#This Row],[Members]:[Guests]]),"")</f>
        <v/>
      </c>
      <c r="S372" t="str">
        <f>IF(StrohRanchRecreationData[[#This Row],[Facility]]=Facilities!$A$5,SUM(StrohRanchRecreationData[[#This Row],[Members]:[Guests]]),"")</f>
        <v/>
      </c>
      <c r="T372" t="str">
        <f>IF(StrohRanchRecreationData[[#This Row],[Facility]]=Facilities!$A$6,SUM(StrohRanchRecreationData[[#This Row],[Members]:[Guests]]),"")</f>
        <v/>
      </c>
      <c r="U372" t="str">
        <f>IF(StrohRanchRecreationData[[#This Row],[Facility]]=Facilities!$A$7,SUM(StrohRanchRecreationData[[#This Row],[Members]:[Guests]]),"")</f>
        <v/>
      </c>
    </row>
    <row r="373" spans="1:21" x14ac:dyDescent="0.25">
      <c r="A373">
        <v>367</v>
      </c>
      <c r="B373" s="1">
        <v>45093</v>
      </c>
      <c r="C373" t="s">
        <v>63</v>
      </c>
      <c r="D373" t="s">
        <v>64</v>
      </c>
      <c r="E373" t="s">
        <v>57</v>
      </c>
      <c r="F373" s="7">
        <v>0.4665391377975997</v>
      </c>
      <c r="G373" s="7">
        <f>TIME(HOUR(StrohRanchRecreationData[[#This Row],[TimeIn]]),0,0)</f>
        <v>0.45833333333333331</v>
      </c>
      <c r="H373" s="8">
        <f>StrohRanchRecreationData[[#This Row],[Date]]+StrohRanchRecreationData[[#This Row],[TimeInBucket]]</f>
        <v>45093.458333333336</v>
      </c>
      <c r="I373" s="8" t="str">
        <f>_xlfn.XLOOKUP(StrohRanchRecreationData[[#This Row],[TimeInBucket]],TimeOfDay[TimeBuckets],TimeOfDay[TimeOfDayBuckets])</f>
        <v>Noon</v>
      </c>
      <c r="J373" s="2">
        <v>1</v>
      </c>
      <c r="K373" s="2">
        <v>3</v>
      </c>
      <c r="L373" s="7">
        <v>0.52129928597195818</v>
      </c>
      <c r="M373" s="7">
        <f>TIME(HOUR(StrohRanchRecreationData[[#This Row],[TimeOut]]),0,0)</f>
        <v>0.5</v>
      </c>
      <c r="N373" s="6">
        <f>ROUND(StrohRanchRecreationData[[#This Row],[TimeElapsed]],6)</f>
        <v>5.4760000000000003E-2</v>
      </c>
      <c r="O373" s="3">
        <f>StrohRanchRecreationData[[#This Row],[TimeOut]]-StrohRanchRecreationData[[#This Row],[TimeIn]]</f>
        <v>5.4760148174358481E-2</v>
      </c>
      <c r="P373">
        <f>IF(StrohRanchRecreationData[[#This Row],[Facility]]=Facilities!$A$2,SUM(StrohRanchRecreationData[[#This Row],[Members]:[Guests]]),"")</f>
        <v>4</v>
      </c>
      <c r="Q373" t="str">
        <f>IF(StrohRanchRecreationData[[#This Row],[Facility]]=Facilities!$A$3,SUM(StrohRanchRecreationData[[#This Row],[Members]:[Guests]]),"")</f>
        <v/>
      </c>
      <c r="R373" t="str">
        <f>IF(StrohRanchRecreationData[[#This Row],[Facility]]=Facilities!$A$4,SUM(StrohRanchRecreationData[[#This Row],[Members]:[Guests]]),"")</f>
        <v/>
      </c>
      <c r="S373" t="str">
        <f>IF(StrohRanchRecreationData[[#This Row],[Facility]]=Facilities!$A$5,SUM(StrohRanchRecreationData[[#This Row],[Members]:[Guests]]),"")</f>
        <v/>
      </c>
      <c r="T373" t="str">
        <f>IF(StrohRanchRecreationData[[#This Row],[Facility]]=Facilities!$A$6,SUM(StrohRanchRecreationData[[#This Row],[Members]:[Guests]]),"")</f>
        <v/>
      </c>
      <c r="U373" t="str">
        <f>IF(StrohRanchRecreationData[[#This Row],[Facility]]=Facilities!$A$7,SUM(StrohRanchRecreationData[[#This Row],[Members]:[Guests]]),"")</f>
        <v/>
      </c>
    </row>
    <row r="374" spans="1:21" x14ac:dyDescent="0.25">
      <c r="A374">
        <v>368</v>
      </c>
      <c r="B374" s="1">
        <v>45093</v>
      </c>
      <c r="C374" t="s">
        <v>63</v>
      </c>
      <c r="D374" t="s">
        <v>64</v>
      </c>
      <c r="E374" t="s">
        <v>60</v>
      </c>
      <c r="F374" s="7">
        <v>0.57034002412753926</v>
      </c>
      <c r="G374" s="7">
        <f>TIME(HOUR(StrohRanchRecreationData[[#This Row],[TimeIn]]),0,0)</f>
        <v>0.54166666666666663</v>
      </c>
      <c r="H374" s="8">
        <f>StrohRanchRecreationData[[#This Row],[Date]]+StrohRanchRecreationData[[#This Row],[TimeInBucket]]</f>
        <v>45093.541666666664</v>
      </c>
      <c r="I374" s="8" t="str">
        <f>_xlfn.XLOOKUP(StrohRanchRecreationData[[#This Row],[TimeInBucket]],TimeOfDay[TimeBuckets],TimeOfDay[TimeOfDayBuckets])</f>
        <v>Noon</v>
      </c>
      <c r="J374" s="2">
        <v>3</v>
      </c>
      <c r="K374" s="2">
        <v>0</v>
      </c>
      <c r="L374" s="7">
        <v>0.6520201969152486</v>
      </c>
      <c r="M374" s="7">
        <f>TIME(HOUR(StrohRanchRecreationData[[#This Row],[TimeOut]]),0,0)</f>
        <v>0.625</v>
      </c>
      <c r="N374" s="6">
        <f>ROUND(StrohRanchRecreationData[[#This Row],[TimeElapsed]],6)</f>
        <v>8.1680000000000003E-2</v>
      </c>
      <c r="O374" s="3">
        <f>StrohRanchRecreationData[[#This Row],[TimeOut]]-StrohRanchRecreationData[[#This Row],[TimeIn]]</f>
        <v>8.1680172787709338E-2</v>
      </c>
      <c r="P374" t="str">
        <f>IF(StrohRanchRecreationData[[#This Row],[Facility]]=Facilities!$A$2,SUM(StrohRanchRecreationData[[#This Row],[Members]:[Guests]]),"")</f>
        <v/>
      </c>
      <c r="Q374" t="str">
        <f>IF(StrohRanchRecreationData[[#This Row],[Facility]]=Facilities!$A$3,SUM(StrohRanchRecreationData[[#This Row],[Members]:[Guests]]),"")</f>
        <v/>
      </c>
      <c r="R374" t="str">
        <f>IF(StrohRanchRecreationData[[#This Row],[Facility]]=Facilities!$A$4,SUM(StrohRanchRecreationData[[#This Row],[Members]:[Guests]]),"")</f>
        <v/>
      </c>
      <c r="S374">
        <f>IF(StrohRanchRecreationData[[#This Row],[Facility]]=Facilities!$A$5,SUM(StrohRanchRecreationData[[#This Row],[Members]:[Guests]]),"")</f>
        <v>3</v>
      </c>
      <c r="T374" t="str">
        <f>IF(StrohRanchRecreationData[[#This Row],[Facility]]=Facilities!$A$6,SUM(StrohRanchRecreationData[[#This Row],[Members]:[Guests]]),"")</f>
        <v/>
      </c>
      <c r="U374" t="str">
        <f>IF(StrohRanchRecreationData[[#This Row],[Facility]]=Facilities!$A$7,SUM(StrohRanchRecreationData[[#This Row],[Members]:[Guests]]),"")</f>
        <v/>
      </c>
    </row>
    <row r="375" spans="1:21" x14ac:dyDescent="0.25">
      <c r="A375">
        <v>369</v>
      </c>
      <c r="B375" s="1">
        <v>45093</v>
      </c>
      <c r="C375" t="s">
        <v>63</v>
      </c>
      <c r="D375" t="s">
        <v>64</v>
      </c>
      <c r="E375" t="s">
        <v>62</v>
      </c>
      <c r="F375" s="7">
        <v>0.375</v>
      </c>
      <c r="G375" s="7">
        <f>TIME(HOUR(StrohRanchRecreationData[[#This Row],[TimeIn]]),0,0)</f>
        <v>0.375</v>
      </c>
      <c r="H375" s="8">
        <f>StrohRanchRecreationData[[#This Row],[Date]]+StrohRanchRecreationData[[#This Row],[TimeInBucket]]</f>
        <v>45093.375</v>
      </c>
      <c r="I375" s="8" t="str">
        <f>_xlfn.XLOOKUP(StrohRanchRecreationData[[#This Row],[TimeInBucket]],TimeOfDay[TimeBuckets],TimeOfDay[TimeOfDayBuckets])</f>
        <v>Morning</v>
      </c>
      <c r="J375" s="2">
        <v>4</v>
      </c>
      <c r="K375" s="2">
        <v>0</v>
      </c>
      <c r="L375" s="7">
        <v>0.41666666666666669</v>
      </c>
      <c r="M375" s="7">
        <f>TIME(HOUR(StrohRanchRecreationData[[#This Row],[TimeOut]]),0,0)</f>
        <v>0.41666666666666669</v>
      </c>
      <c r="N375" s="6">
        <f>ROUND(StrohRanchRecreationData[[#This Row],[TimeElapsed]],6)</f>
        <v>4.1667000000000003E-2</v>
      </c>
      <c r="O375" s="3">
        <f>StrohRanchRecreationData[[#This Row],[TimeOut]]-StrohRanchRecreationData[[#This Row],[TimeIn]]</f>
        <v>4.1666666666666685E-2</v>
      </c>
      <c r="P375" t="str">
        <f>IF(StrohRanchRecreationData[[#This Row],[Facility]]=Facilities!$A$2,SUM(StrohRanchRecreationData[[#This Row],[Members]:[Guests]]),"")</f>
        <v/>
      </c>
      <c r="Q375" t="str">
        <f>IF(StrohRanchRecreationData[[#This Row],[Facility]]=Facilities!$A$3,SUM(StrohRanchRecreationData[[#This Row],[Members]:[Guests]]),"")</f>
        <v/>
      </c>
      <c r="R375" t="str">
        <f>IF(StrohRanchRecreationData[[#This Row],[Facility]]=Facilities!$A$4,SUM(StrohRanchRecreationData[[#This Row],[Members]:[Guests]]),"")</f>
        <v/>
      </c>
      <c r="S375" t="str">
        <f>IF(StrohRanchRecreationData[[#This Row],[Facility]]=Facilities!$A$5,SUM(StrohRanchRecreationData[[#This Row],[Members]:[Guests]]),"")</f>
        <v/>
      </c>
      <c r="T375" t="str">
        <f>IF(StrohRanchRecreationData[[#This Row],[Facility]]=Facilities!$A$6,SUM(StrohRanchRecreationData[[#This Row],[Members]:[Guests]]),"")</f>
        <v/>
      </c>
      <c r="U375">
        <f>IF(StrohRanchRecreationData[[#This Row],[Facility]]=Facilities!$A$7,SUM(StrohRanchRecreationData[[#This Row],[Members]:[Guests]]),"")</f>
        <v>4</v>
      </c>
    </row>
    <row r="376" spans="1:21" x14ac:dyDescent="0.25">
      <c r="A376">
        <v>370</v>
      </c>
      <c r="B376" s="1">
        <v>45093</v>
      </c>
      <c r="C376" t="s">
        <v>63</v>
      </c>
      <c r="D376" t="s">
        <v>64</v>
      </c>
      <c r="E376" t="s">
        <v>60</v>
      </c>
      <c r="F376" s="7">
        <v>0.57455979461365791</v>
      </c>
      <c r="G376" s="7">
        <f>TIME(HOUR(StrohRanchRecreationData[[#This Row],[TimeIn]]),0,0)</f>
        <v>0.54166666666666663</v>
      </c>
      <c r="H376" s="8">
        <f>StrohRanchRecreationData[[#This Row],[Date]]+StrohRanchRecreationData[[#This Row],[TimeInBucket]]</f>
        <v>45093.541666666664</v>
      </c>
      <c r="I376" s="8" t="str">
        <f>_xlfn.XLOOKUP(StrohRanchRecreationData[[#This Row],[TimeInBucket]],TimeOfDay[TimeBuckets],TimeOfDay[TimeOfDayBuckets])</f>
        <v>Noon</v>
      </c>
      <c r="J376" s="2">
        <v>1</v>
      </c>
      <c r="K376" s="2">
        <v>2</v>
      </c>
      <c r="L376" s="7">
        <v>0.59688315439986162</v>
      </c>
      <c r="M376" s="7">
        <f>TIME(HOUR(StrohRanchRecreationData[[#This Row],[TimeOut]]),0,0)</f>
        <v>0.58333333333333337</v>
      </c>
      <c r="N376" s="6">
        <f>ROUND(StrohRanchRecreationData[[#This Row],[TimeElapsed]],6)</f>
        <v>2.2322999999999999E-2</v>
      </c>
      <c r="O376" s="3">
        <f>StrohRanchRecreationData[[#This Row],[TimeOut]]-StrohRanchRecreationData[[#This Row],[TimeIn]]</f>
        <v>2.23233597862037E-2</v>
      </c>
      <c r="P376" t="str">
        <f>IF(StrohRanchRecreationData[[#This Row],[Facility]]=Facilities!$A$2,SUM(StrohRanchRecreationData[[#This Row],[Members]:[Guests]]),"")</f>
        <v/>
      </c>
      <c r="Q376" t="str">
        <f>IF(StrohRanchRecreationData[[#This Row],[Facility]]=Facilities!$A$3,SUM(StrohRanchRecreationData[[#This Row],[Members]:[Guests]]),"")</f>
        <v/>
      </c>
      <c r="R376" t="str">
        <f>IF(StrohRanchRecreationData[[#This Row],[Facility]]=Facilities!$A$4,SUM(StrohRanchRecreationData[[#This Row],[Members]:[Guests]]),"")</f>
        <v/>
      </c>
      <c r="S376">
        <f>IF(StrohRanchRecreationData[[#This Row],[Facility]]=Facilities!$A$5,SUM(StrohRanchRecreationData[[#This Row],[Members]:[Guests]]),"")</f>
        <v>3</v>
      </c>
      <c r="T376" t="str">
        <f>IF(StrohRanchRecreationData[[#This Row],[Facility]]=Facilities!$A$6,SUM(StrohRanchRecreationData[[#This Row],[Members]:[Guests]]),"")</f>
        <v/>
      </c>
      <c r="U376" t="str">
        <f>IF(StrohRanchRecreationData[[#This Row],[Facility]]=Facilities!$A$7,SUM(StrohRanchRecreationData[[#This Row],[Members]:[Guests]]),"")</f>
        <v/>
      </c>
    </row>
    <row r="377" spans="1:21" x14ac:dyDescent="0.25">
      <c r="A377">
        <v>371</v>
      </c>
      <c r="B377" s="1">
        <v>45093</v>
      </c>
      <c r="C377" t="s">
        <v>63</v>
      </c>
      <c r="D377" t="s">
        <v>64</v>
      </c>
      <c r="E377" t="s">
        <v>59</v>
      </c>
      <c r="F377" s="7">
        <v>0.55996671744875448</v>
      </c>
      <c r="G377" s="7">
        <f>TIME(HOUR(StrohRanchRecreationData[[#This Row],[TimeIn]]),0,0)</f>
        <v>0.54166666666666663</v>
      </c>
      <c r="H377" s="8">
        <f>StrohRanchRecreationData[[#This Row],[Date]]+StrohRanchRecreationData[[#This Row],[TimeInBucket]]</f>
        <v>45093.541666666664</v>
      </c>
      <c r="I377" s="8" t="str">
        <f>_xlfn.XLOOKUP(StrohRanchRecreationData[[#This Row],[TimeInBucket]],TimeOfDay[TimeBuckets],TimeOfDay[TimeOfDayBuckets])</f>
        <v>Noon</v>
      </c>
      <c r="J377" s="2">
        <v>4</v>
      </c>
      <c r="K377" s="2">
        <v>2</v>
      </c>
      <c r="L377" s="7">
        <v>0.64285682484741102</v>
      </c>
      <c r="M377" s="7">
        <f>TIME(HOUR(StrohRanchRecreationData[[#This Row],[TimeOut]]),0,0)</f>
        <v>0.625</v>
      </c>
      <c r="N377" s="6">
        <f>ROUND(StrohRanchRecreationData[[#This Row],[TimeElapsed]],6)</f>
        <v>8.2890000000000005E-2</v>
      </c>
      <c r="O377" s="3">
        <f>StrohRanchRecreationData[[#This Row],[TimeOut]]-StrohRanchRecreationData[[#This Row],[TimeIn]]</f>
        <v>8.2890107398656543E-2</v>
      </c>
      <c r="P377" t="str">
        <f>IF(StrohRanchRecreationData[[#This Row],[Facility]]=Facilities!$A$2,SUM(StrohRanchRecreationData[[#This Row],[Members]:[Guests]]),"")</f>
        <v/>
      </c>
      <c r="Q377" t="str">
        <f>IF(StrohRanchRecreationData[[#This Row],[Facility]]=Facilities!$A$3,SUM(StrohRanchRecreationData[[#This Row],[Members]:[Guests]]),"")</f>
        <v/>
      </c>
      <c r="R377">
        <f>IF(StrohRanchRecreationData[[#This Row],[Facility]]=Facilities!$A$4,SUM(StrohRanchRecreationData[[#This Row],[Members]:[Guests]]),"")</f>
        <v>6</v>
      </c>
      <c r="S377" t="str">
        <f>IF(StrohRanchRecreationData[[#This Row],[Facility]]=Facilities!$A$5,SUM(StrohRanchRecreationData[[#This Row],[Members]:[Guests]]),"")</f>
        <v/>
      </c>
      <c r="T377" t="str">
        <f>IF(StrohRanchRecreationData[[#This Row],[Facility]]=Facilities!$A$6,SUM(StrohRanchRecreationData[[#This Row],[Members]:[Guests]]),"")</f>
        <v/>
      </c>
      <c r="U377" t="str">
        <f>IF(StrohRanchRecreationData[[#This Row],[Facility]]=Facilities!$A$7,SUM(StrohRanchRecreationData[[#This Row],[Members]:[Guests]]),"")</f>
        <v/>
      </c>
    </row>
    <row r="378" spans="1:21" x14ac:dyDescent="0.25">
      <c r="A378">
        <v>372</v>
      </c>
      <c r="B378" s="1">
        <v>45093</v>
      </c>
      <c r="C378" t="s">
        <v>63</v>
      </c>
      <c r="D378" t="s">
        <v>64</v>
      </c>
      <c r="E378" t="s">
        <v>62</v>
      </c>
      <c r="F378" s="7">
        <v>0.41666666666666669</v>
      </c>
      <c r="G378" s="7">
        <f>TIME(HOUR(StrohRanchRecreationData[[#This Row],[TimeIn]]),0,0)</f>
        <v>0.41666666666666669</v>
      </c>
      <c r="H378" s="8">
        <f>StrohRanchRecreationData[[#This Row],[Date]]+StrohRanchRecreationData[[#This Row],[TimeInBucket]]</f>
        <v>45093.416666666664</v>
      </c>
      <c r="I378" s="8" t="str">
        <f>_xlfn.XLOOKUP(StrohRanchRecreationData[[#This Row],[TimeInBucket]],TimeOfDay[TimeBuckets],TimeOfDay[TimeOfDayBuckets])</f>
        <v>Morning</v>
      </c>
      <c r="J378" s="2">
        <v>1</v>
      </c>
      <c r="K378" s="2">
        <v>1</v>
      </c>
      <c r="L378" s="7">
        <v>0.45833333333333331</v>
      </c>
      <c r="M378" s="7">
        <f>TIME(HOUR(StrohRanchRecreationData[[#This Row],[TimeOut]]),0,0)</f>
        <v>0.45833333333333331</v>
      </c>
      <c r="N378" s="6">
        <f>ROUND(StrohRanchRecreationData[[#This Row],[TimeElapsed]],6)</f>
        <v>4.1667000000000003E-2</v>
      </c>
      <c r="O378" s="3">
        <f>StrohRanchRecreationData[[#This Row],[TimeOut]]-StrohRanchRecreationData[[#This Row],[TimeIn]]</f>
        <v>4.166666666666663E-2</v>
      </c>
      <c r="P378" t="str">
        <f>IF(StrohRanchRecreationData[[#This Row],[Facility]]=Facilities!$A$2,SUM(StrohRanchRecreationData[[#This Row],[Members]:[Guests]]),"")</f>
        <v/>
      </c>
      <c r="Q378" t="str">
        <f>IF(StrohRanchRecreationData[[#This Row],[Facility]]=Facilities!$A$3,SUM(StrohRanchRecreationData[[#This Row],[Members]:[Guests]]),"")</f>
        <v/>
      </c>
      <c r="R378" t="str">
        <f>IF(StrohRanchRecreationData[[#This Row],[Facility]]=Facilities!$A$4,SUM(StrohRanchRecreationData[[#This Row],[Members]:[Guests]]),"")</f>
        <v/>
      </c>
      <c r="S378" t="str">
        <f>IF(StrohRanchRecreationData[[#This Row],[Facility]]=Facilities!$A$5,SUM(StrohRanchRecreationData[[#This Row],[Members]:[Guests]]),"")</f>
        <v/>
      </c>
      <c r="T378" t="str">
        <f>IF(StrohRanchRecreationData[[#This Row],[Facility]]=Facilities!$A$6,SUM(StrohRanchRecreationData[[#This Row],[Members]:[Guests]]),"")</f>
        <v/>
      </c>
      <c r="U378">
        <f>IF(StrohRanchRecreationData[[#This Row],[Facility]]=Facilities!$A$7,SUM(StrohRanchRecreationData[[#This Row],[Members]:[Guests]]),"")</f>
        <v>2</v>
      </c>
    </row>
    <row r="379" spans="1:21" x14ac:dyDescent="0.25">
      <c r="A379">
        <v>373</v>
      </c>
      <c r="B379" s="1">
        <v>45093</v>
      </c>
      <c r="C379" t="s">
        <v>63</v>
      </c>
      <c r="D379" t="s">
        <v>64</v>
      </c>
      <c r="E379" t="s">
        <v>62</v>
      </c>
      <c r="F379" s="7">
        <v>0.41666666666666669</v>
      </c>
      <c r="G379" s="7">
        <f>TIME(HOUR(StrohRanchRecreationData[[#This Row],[TimeIn]]),0,0)</f>
        <v>0.41666666666666669</v>
      </c>
      <c r="H379" s="8">
        <f>StrohRanchRecreationData[[#This Row],[Date]]+StrohRanchRecreationData[[#This Row],[TimeInBucket]]</f>
        <v>45093.416666666664</v>
      </c>
      <c r="I379" s="8" t="str">
        <f>_xlfn.XLOOKUP(StrohRanchRecreationData[[#This Row],[TimeInBucket]],TimeOfDay[TimeBuckets],TimeOfDay[TimeOfDayBuckets])</f>
        <v>Morning</v>
      </c>
      <c r="J379" s="2">
        <v>3</v>
      </c>
      <c r="K379" s="2">
        <v>0</v>
      </c>
      <c r="L379" s="7">
        <v>0.45833333333333331</v>
      </c>
      <c r="M379" s="7">
        <f>TIME(HOUR(StrohRanchRecreationData[[#This Row],[TimeOut]]),0,0)</f>
        <v>0.45833333333333331</v>
      </c>
      <c r="N379" s="6">
        <f>ROUND(StrohRanchRecreationData[[#This Row],[TimeElapsed]],6)</f>
        <v>4.1667000000000003E-2</v>
      </c>
      <c r="O379" s="3">
        <f>StrohRanchRecreationData[[#This Row],[TimeOut]]-StrohRanchRecreationData[[#This Row],[TimeIn]]</f>
        <v>4.166666666666663E-2</v>
      </c>
      <c r="P379" t="str">
        <f>IF(StrohRanchRecreationData[[#This Row],[Facility]]=Facilities!$A$2,SUM(StrohRanchRecreationData[[#This Row],[Members]:[Guests]]),"")</f>
        <v/>
      </c>
      <c r="Q379" t="str">
        <f>IF(StrohRanchRecreationData[[#This Row],[Facility]]=Facilities!$A$3,SUM(StrohRanchRecreationData[[#This Row],[Members]:[Guests]]),"")</f>
        <v/>
      </c>
      <c r="R379" t="str">
        <f>IF(StrohRanchRecreationData[[#This Row],[Facility]]=Facilities!$A$4,SUM(StrohRanchRecreationData[[#This Row],[Members]:[Guests]]),"")</f>
        <v/>
      </c>
      <c r="S379" t="str">
        <f>IF(StrohRanchRecreationData[[#This Row],[Facility]]=Facilities!$A$5,SUM(StrohRanchRecreationData[[#This Row],[Members]:[Guests]]),"")</f>
        <v/>
      </c>
      <c r="T379" t="str">
        <f>IF(StrohRanchRecreationData[[#This Row],[Facility]]=Facilities!$A$6,SUM(StrohRanchRecreationData[[#This Row],[Members]:[Guests]]),"")</f>
        <v/>
      </c>
      <c r="U379">
        <f>IF(StrohRanchRecreationData[[#This Row],[Facility]]=Facilities!$A$7,SUM(StrohRanchRecreationData[[#This Row],[Members]:[Guests]]),"")</f>
        <v>3</v>
      </c>
    </row>
    <row r="380" spans="1:21" x14ac:dyDescent="0.25">
      <c r="A380">
        <v>374</v>
      </c>
      <c r="B380" s="1">
        <v>45093</v>
      </c>
      <c r="C380" t="s">
        <v>63</v>
      </c>
      <c r="D380" t="s">
        <v>64</v>
      </c>
      <c r="E380" t="s">
        <v>60</v>
      </c>
      <c r="F380" s="7">
        <v>0.55635307603497242</v>
      </c>
      <c r="G380" s="7">
        <f>TIME(HOUR(StrohRanchRecreationData[[#This Row],[TimeIn]]),0,0)</f>
        <v>0.54166666666666663</v>
      </c>
      <c r="H380" s="8">
        <f>StrohRanchRecreationData[[#This Row],[Date]]+StrohRanchRecreationData[[#This Row],[TimeInBucket]]</f>
        <v>45093.541666666664</v>
      </c>
      <c r="I380" s="8" t="str">
        <f>_xlfn.XLOOKUP(StrohRanchRecreationData[[#This Row],[TimeInBucket]],TimeOfDay[TimeBuckets],TimeOfDay[TimeOfDayBuckets])</f>
        <v>Noon</v>
      </c>
      <c r="J380" s="2">
        <v>3</v>
      </c>
      <c r="K380" s="2">
        <v>2</v>
      </c>
      <c r="L380" s="7">
        <v>0.60265890554519719</v>
      </c>
      <c r="M380" s="7">
        <f>TIME(HOUR(StrohRanchRecreationData[[#This Row],[TimeOut]]),0,0)</f>
        <v>0.58333333333333337</v>
      </c>
      <c r="N380" s="6">
        <f>ROUND(StrohRanchRecreationData[[#This Row],[TimeElapsed]],6)</f>
        <v>4.6306E-2</v>
      </c>
      <c r="O380" s="3">
        <f>StrohRanchRecreationData[[#This Row],[TimeOut]]-StrohRanchRecreationData[[#This Row],[TimeIn]]</f>
        <v>4.6305829510224772E-2</v>
      </c>
      <c r="P380" t="str">
        <f>IF(StrohRanchRecreationData[[#This Row],[Facility]]=Facilities!$A$2,SUM(StrohRanchRecreationData[[#This Row],[Members]:[Guests]]),"")</f>
        <v/>
      </c>
      <c r="Q380" t="str">
        <f>IF(StrohRanchRecreationData[[#This Row],[Facility]]=Facilities!$A$3,SUM(StrohRanchRecreationData[[#This Row],[Members]:[Guests]]),"")</f>
        <v/>
      </c>
      <c r="R380" t="str">
        <f>IF(StrohRanchRecreationData[[#This Row],[Facility]]=Facilities!$A$4,SUM(StrohRanchRecreationData[[#This Row],[Members]:[Guests]]),"")</f>
        <v/>
      </c>
      <c r="S380">
        <f>IF(StrohRanchRecreationData[[#This Row],[Facility]]=Facilities!$A$5,SUM(StrohRanchRecreationData[[#This Row],[Members]:[Guests]]),"")</f>
        <v>5</v>
      </c>
      <c r="T380" t="str">
        <f>IF(StrohRanchRecreationData[[#This Row],[Facility]]=Facilities!$A$6,SUM(StrohRanchRecreationData[[#This Row],[Members]:[Guests]]),"")</f>
        <v/>
      </c>
      <c r="U380" t="str">
        <f>IF(StrohRanchRecreationData[[#This Row],[Facility]]=Facilities!$A$7,SUM(StrohRanchRecreationData[[#This Row],[Members]:[Guests]]),"")</f>
        <v/>
      </c>
    </row>
    <row r="381" spans="1:21" x14ac:dyDescent="0.25">
      <c r="A381">
        <v>375</v>
      </c>
      <c r="B381" s="1">
        <v>45093</v>
      </c>
      <c r="C381" t="s">
        <v>63</v>
      </c>
      <c r="D381" t="s">
        <v>64</v>
      </c>
      <c r="E381" t="s">
        <v>57</v>
      </c>
      <c r="F381" s="7">
        <v>0.47019609204170837</v>
      </c>
      <c r="G381" s="7">
        <f>TIME(HOUR(StrohRanchRecreationData[[#This Row],[TimeIn]]),0,0)</f>
        <v>0.45833333333333331</v>
      </c>
      <c r="H381" s="8">
        <f>StrohRanchRecreationData[[#This Row],[Date]]+StrohRanchRecreationData[[#This Row],[TimeInBucket]]</f>
        <v>45093.458333333336</v>
      </c>
      <c r="I381" s="8" t="str">
        <f>_xlfn.XLOOKUP(StrohRanchRecreationData[[#This Row],[TimeInBucket]],TimeOfDay[TimeBuckets],TimeOfDay[TimeOfDayBuckets])</f>
        <v>Noon</v>
      </c>
      <c r="J381" s="2">
        <v>3</v>
      </c>
      <c r="K381" s="2">
        <v>3</v>
      </c>
      <c r="L381" s="7">
        <v>0.53866881282536527</v>
      </c>
      <c r="M381" s="7">
        <f>TIME(HOUR(StrohRanchRecreationData[[#This Row],[TimeOut]]),0,0)</f>
        <v>0.5</v>
      </c>
      <c r="N381" s="6">
        <f>ROUND(StrohRanchRecreationData[[#This Row],[TimeElapsed]],6)</f>
        <v>6.8473000000000006E-2</v>
      </c>
      <c r="O381" s="3">
        <f>StrohRanchRecreationData[[#This Row],[TimeOut]]-StrohRanchRecreationData[[#This Row],[TimeIn]]</f>
        <v>6.8472720783656904E-2</v>
      </c>
      <c r="P381">
        <f>IF(StrohRanchRecreationData[[#This Row],[Facility]]=Facilities!$A$2,SUM(StrohRanchRecreationData[[#This Row],[Members]:[Guests]]),"")</f>
        <v>6</v>
      </c>
      <c r="Q381" t="str">
        <f>IF(StrohRanchRecreationData[[#This Row],[Facility]]=Facilities!$A$3,SUM(StrohRanchRecreationData[[#This Row],[Members]:[Guests]]),"")</f>
        <v/>
      </c>
      <c r="R381" t="str">
        <f>IF(StrohRanchRecreationData[[#This Row],[Facility]]=Facilities!$A$4,SUM(StrohRanchRecreationData[[#This Row],[Members]:[Guests]]),"")</f>
        <v/>
      </c>
      <c r="S381" t="str">
        <f>IF(StrohRanchRecreationData[[#This Row],[Facility]]=Facilities!$A$5,SUM(StrohRanchRecreationData[[#This Row],[Members]:[Guests]]),"")</f>
        <v/>
      </c>
      <c r="T381" t="str">
        <f>IF(StrohRanchRecreationData[[#This Row],[Facility]]=Facilities!$A$6,SUM(StrohRanchRecreationData[[#This Row],[Members]:[Guests]]),"")</f>
        <v/>
      </c>
      <c r="U381" t="str">
        <f>IF(StrohRanchRecreationData[[#This Row],[Facility]]=Facilities!$A$7,SUM(StrohRanchRecreationData[[#This Row],[Members]:[Guests]]),"")</f>
        <v/>
      </c>
    </row>
    <row r="382" spans="1:21" x14ac:dyDescent="0.25">
      <c r="A382">
        <v>376</v>
      </c>
      <c r="B382" s="1">
        <v>45093</v>
      </c>
      <c r="C382" t="s">
        <v>63</v>
      </c>
      <c r="D382" t="s">
        <v>64</v>
      </c>
      <c r="E382" t="s">
        <v>62</v>
      </c>
      <c r="F382" s="7">
        <v>0.41666666666666669</v>
      </c>
      <c r="G382" s="7">
        <f>TIME(HOUR(StrohRanchRecreationData[[#This Row],[TimeIn]]),0,0)</f>
        <v>0.41666666666666669</v>
      </c>
      <c r="H382" s="8">
        <f>StrohRanchRecreationData[[#This Row],[Date]]+StrohRanchRecreationData[[#This Row],[TimeInBucket]]</f>
        <v>45093.416666666664</v>
      </c>
      <c r="I382" s="8" t="str">
        <f>_xlfn.XLOOKUP(StrohRanchRecreationData[[#This Row],[TimeInBucket]],TimeOfDay[TimeBuckets],TimeOfDay[TimeOfDayBuckets])</f>
        <v>Morning</v>
      </c>
      <c r="J382" s="2">
        <v>1</v>
      </c>
      <c r="K382" s="2">
        <v>2</v>
      </c>
      <c r="L382" s="7">
        <v>0.45833333333333331</v>
      </c>
      <c r="M382" s="7">
        <f>TIME(HOUR(StrohRanchRecreationData[[#This Row],[TimeOut]]),0,0)</f>
        <v>0.45833333333333331</v>
      </c>
      <c r="N382" s="6">
        <f>ROUND(StrohRanchRecreationData[[#This Row],[TimeElapsed]],6)</f>
        <v>4.1667000000000003E-2</v>
      </c>
      <c r="O382" s="3">
        <f>StrohRanchRecreationData[[#This Row],[TimeOut]]-StrohRanchRecreationData[[#This Row],[TimeIn]]</f>
        <v>4.166666666666663E-2</v>
      </c>
      <c r="P382" t="str">
        <f>IF(StrohRanchRecreationData[[#This Row],[Facility]]=Facilities!$A$2,SUM(StrohRanchRecreationData[[#This Row],[Members]:[Guests]]),"")</f>
        <v/>
      </c>
      <c r="Q382" t="str">
        <f>IF(StrohRanchRecreationData[[#This Row],[Facility]]=Facilities!$A$3,SUM(StrohRanchRecreationData[[#This Row],[Members]:[Guests]]),"")</f>
        <v/>
      </c>
      <c r="R382" t="str">
        <f>IF(StrohRanchRecreationData[[#This Row],[Facility]]=Facilities!$A$4,SUM(StrohRanchRecreationData[[#This Row],[Members]:[Guests]]),"")</f>
        <v/>
      </c>
      <c r="S382" t="str">
        <f>IF(StrohRanchRecreationData[[#This Row],[Facility]]=Facilities!$A$5,SUM(StrohRanchRecreationData[[#This Row],[Members]:[Guests]]),"")</f>
        <v/>
      </c>
      <c r="T382" t="str">
        <f>IF(StrohRanchRecreationData[[#This Row],[Facility]]=Facilities!$A$6,SUM(StrohRanchRecreationData[[#This Row],[Members]:[Guests]]),"")</f>
        <v/>
      </c>
      <c r="U382">
        <f>IF(StrohRanchRecreationData[[#This Row],[Facility]]=Facilities!$A$7,SUM(StrohRanchRecreationData[[#This Row],[Members]:[Guests]]),"")</f>
        <v>3</v>
      </c>
    </row>
    <row r="383" spans="1:21" x14ac:dyDescent="0.25">
      <c r="A383">
        <v>377</v>
      </c>
      <c r="B383" s="1">
        <v>45093</v>
      </c>
      <c r="C383" t="s">
        <v>63</v>
      </c>
      <c r="D383" t="s">
        <v>64</v>
      </c>
      <c r="E383" t="s">
        <v>61</v>
      </c>
      <c r="F383" s="7">
        <v>0.51114471090909197</v>
      </c>
      <c r="G383" s="7">
        <f>TIME(HOUR(StrohRanchRecreationData[[#This Row],[TimeIn]]),0,0)</f>
        <v>0.5</v>
      </c>
      <c r="H383" s="8">
        <f>StrohRanchRecreationData[[#This Row],[Date]]+StrohRanchRecreationData[[#This Row],[TimeInBucket]]</f>
        <v>45093.5</v>
      </c>
      <c r="I383" s="8" t="str">
        <f>_xlfn.XLOOKUP(StrohRanchRecreationData[[#This Row],[TimeInBucket]],TimeOfDay[TimeBuckets],TimeOfDay[TimeOfDayBuckets])</f>
        <v>Noon</v>
      </c>
      <c r="J383" s="2">
        <v>1</v>
      </c>
      <c r="K383" s="2">
        <v>0</v>
      </c>
      <c r="L383" s="7">
        <v>0.53162511110385802</v>
      </c>
      <c r="M383" s="7">
        <f>TIME(HOUR(StrohRanchRecreationData[[#This Row],[TimeOut]]),0,0)</f>
        <v>0.5</v>
      </c>
      <c r="N383" s="6">
        <f>ROUND(StrohRanchRecreationData[[#This Row],[TimeElapsed]],6)</f>
        <v>2.0480000000000002E-2</v>
      </c>
      <c r="O383" s="3">
        <f>StrohRanchRecreationData[[#This Row],[TimeOut]]-StrohRanchRecreationData[[#This Row],[TimeIn]]</f>
        <v>2.0480400194766046E-2</v>
      </c>
      <c r="P383" t="str">
        <f>IF(StrohRanchRecreationData[[#This Row],[Facility]]=Facilities!$A$2,SUM(StrohRanchRecreationData[[#This Row],[Members]:[Guests]]),"")</f>
        <v/>
      </c>
      <c r="Q383" t="str">
        <f>IF(StrohRanchRecreationData[[#This Row],[Facility]]=Facilities!$A$3,SUM(StrohRanchRecreationData[[#This Row],[Members]:[Guests]]),"")</f>
        <v/>
      </c>
      <c r="R383" t="str">
        <f>IF(StrohRanchRecreationData[[#This Row],[Facility]]=Facilities!$A$4,SUM(StrohRanchRecreationData[[#This Row],[Members]:[Guests]]),"")</f>
        <v/>
      </c>
      <c r="S383" t="str">
        <f>IF(StrohRanchRecreationData[[#This Row],[Facility]]=Facilities!$A$5,SUM(StrohRanchRecreationData[[#This Row],[Members]:[Guests]]),"")</f>
        <v/>
      </c>
      <c r="T383">
        <f>IF(StrohRanchRecreationData[[#This Row],[Facility]]=Facilities!$A$6,SUM(StrohRanchRecreationData[[#This Row],[Members]:[Guests]]),"")</f>
        <v>1</v>
      </c>
      <c r="U383" t="str">
        <f>IF(StrohRanchRecreationData[[#This Row],[Facility]]=Facilities!$A$7,SUM(StrohRanchRecreationData[[#This Row],[Members]:[Guests]]),"")</f>
        <v/>
      </c>
    </row>
    <row r="384" spans="1:21" x14ac:dyDescent="0.25">
      <c r="A384">
        <v>378</v>
      </c>
      <c r="B384" s="1">
        <v>45093</v>
      </c>
      <c r="C384" t="s">
        <v>63</v>
      </c>
      <c r="D384" t="s">
        <v>64</v>
      </c>
      <c r="E384" t="s">
        <v>61</v>
      </c>
      <c r="F384" s="7">
        <v>0.45239858722068937</v>
      </c>
      <c r="G384" s="7">
        <f>TIME(HOUR(StrohRanchRecreationData[[#This Row],[TimeIn]]),0,0)</f>
        <v>0.41666666666666669</v>
      </c>
      <c r="H384" s="8">
        <f>StrohRanchRecreationData[[#This Row],[Date]]+StrohRanchRecreationData[[#This Row],[TimeInBucket]]</f>
        <v>45093.416666666664</v>
      </c>
      <c r="I384" s="8" t="str">
        <f>_xlfn.XLOOKUP(StrohRanchRecreationData[[#This Row],[TimeInBucket]],TimeOfDay[TimeBuckets],TimeOfDay[TimeOfDayBuckets])</f>
        <v>Morning</v>
      </c>
      <c r="J384" s="2">
        <v>2</v>
      </c>
      <c r="K384" s="2">
        <v>0</v>
      </c>
      <c r="L384" s="7">
        <v>0.47520808175703372</v>
      </c>
      <c r="M384" s="7">
        <f>TIME(HOUR(StrohRanchRecreationData[[#This Row],[TimeOut]]),0,0)</f>
        <v>0.45833333333333331</v>
      </c>
      <c r="N384" s="6">
        <f>ROUND(StrohRanchRecreationData[[#This Row],[TimeElapsed]],6)</f>
        <v>2.2808999999999999E-2</v>
      </c>
      <c r="O384" s="3">
        <f>StrohRanchRecreationData[[#This Row],[TimeOut]]-StrohRanchRecreationData[[#This Row],[TimeIn]]</f>
        <v>2.2809494536344344E-2</v>
      </c>
      <c r="P384" t="str">
        <f>IF(StrohRanchRecreationData[[#This Row],[Facility]]=Facilities!$A$2,SUM(StrohRanchRecreationData[[#This Row],[Members]:[Guests]]),"")</f>
        <v/>
      </c>
      <c r="Q384" t="str">
        <f>IF(StrohRanchRecreationData[[#This Row],[Facility]]=Facilities!$A$3,SUM(StrohRanchRecreationData[[#This Row],[Members]:[Guests]]),"")</f>
        <v/>
      </c>
      <c r="R384" t="str">
        <f>IF(StrohRanchRecreationData[[#This Row],[Facility]]=Facilities!$A$4,SUM(StrohRanchRecreationData[[#This Row],[Members]:[Guests]]),"")</f>
        <v/>
      </c>
      <c r="S384" t="str">
        <f>IF(StrohRanchRecreationData[[#This Row],[Facility]]=Facilities!$A$5,SUM(StrohRanchRecreationData[[#This Row],[Members]:[Guests]]),"")</f>
        <v/>
      </c>
      <c r="T384">
        <f>IF(StrohRanchRecreationData[[#This Row],[Facility]]=Facilities!$A$6,SUM(StrohRanchRecreationData[[#This Row],[Members]:[Guests]]),"")</f>
        <v>2</v>
      </c>
      <c r="U384" t="str">
        <f>IF(StrohRanchRecreationData[[#This Row],[Facility]]=Facilities!$A$7,SUM(StrohRanchRecreationData[[#This Row],[Members]:[Guests]]),"")</f>
        <v/>
      </c>
    </row>
    <row r="385" spans="1:21" x14ac:dyDescent="0.25">
      <c r="A385">
        <v>379</v>
      </c>
      <c r="B385" s="1">
        <v>45093</v>
      </c>
      <c r="C385" t="s">
        <v>63</v>
      </c>
      <c r="D385" t="s">
        <v>64</v>
      </c>
      <c r="E385" t="s">
        <v>59</v>
      </c>
      <c r="F385" s="7">
        <v>0.55826212405738962</v>
      </c>
      <c r="G385" s="7">
        <f>TIME(HOUR(StrohRanchRecreationData[[#This Row],[TimeIn]]),0,0)</f>
        <v>0.54166666666666663</v>
      </c>
      <c r="H385" s="8">
        <f>StrohRanchRecreationData[[#This Row],[Date]]+StrohRanchRecreationData[[#This Row],[TimeInBucket]]</f>
        <v>45093.541666666664</v>
      </c>
      <c r="I385" s="8" t="str">
        <f>_xlfn.XLOOKUP(StrohRanchRecreationData[[#This Row],[TimeInBucket]],TimeOfDay[TimeBuckets],TimeOfDay[TimeOfDayBuckets])</f>
        <v>Noon</v>
      </c>
      <c r="J385" s="2">
        <v>1</v>
      </c>
      <c r="K385" s="2">
        <v>3</v>
      </c>
      <c r="L385" s="7">
        <v>0.61068396871505293</v>
      </c>
      <c r="M385" s="7">
        <f>TIME(HOUR(StrohRanchRecreationData[[#This Row],[TimeOut]]),0,0)</f>
        <v>0.58333333333333337</v>
      </c>
      <c r="N385" s="6">
        <f>ROUND(StrohRanchRecreationData[[#This Row],[TimeElapsed]],6)</f>
        <v>5.2422000000000003E-2</v>
      </c>
      <c r="O385" s="3">
        <f>StrohRanchRecreationData[[#This Row],[TimeOut]]-StrohRanchRecreationData[[#This Row],[TimeIn]]</f>
        <v>5.2421844657663308E-2</v>
      </c>
      <c r="P385" t="str">
        <f>IF(StrohRanchRecreationData[[#This Row],[Facility]]=Facilities!$A$2,SUM(StrohRanchRecreationData[[#This Row],[Members]:[Guests]]),"")</f>
        <v/>
      </c>
      <c r="Q385" t="str">
        <f>IF(StrohRanchRecreationData[[#This Row],[Facility]]=Facilities!$A$3,SUM(StrohRanchRecreationData[[#This Row],[Members]:[Guests]]),"")</f>
        <v/>
      </c>
      <c r="R385">
        <f>IF(StrohRanchRecreationData[[#This Row],[Facility]]=Facilities!$A$4,SUM(StrohRanchRecreationData[[#This Row],[Members]:[Guests]]),"")</f>
        <v>4</v>
      </c>
      <c r="S385" t="str">
        <f>IF(StrohRanchRecreationData[[#This Row],[Facility]]=Facilities!$A$5,SUM(StrohRanchRecreationData[[#This Row],[Members]:[Guests]]),"")</f>
        <v/>
      </c>
      <c r="T385" t="str">
        <f>IF(StrohRanchRecreationData[[#This Row],[Facility]]=Facilities!$A$6,SUM(StrohRanchRecreationData[[#This Row],[Members]:[Guests]]),"")</f>
        <v/>
      </c>
      <c r="U385" t="str">
        <f>IF(StrohRanchRecreationData[[#This Row],[Facility]]=Facilities!$A$7,SUM(StrohRanchRecreationData[[#This Row],[Members]:[Guests]]),"")</f>
        <v/>
      </c>
    </row>
    <row r="386" spans="1:21" x14ac:dyDescent="0.25">
      <c r="A386">
        <v>380</v>
      </c>
      <c r="B386" s="1">
        <v>45093</v>
      </c>
      <c r="C386" t="s">
        <v>63</v>
      </c>
      <c r="D386" t="s">
        <v>64</v>
      </c>
      <c r="E386" t="s">
        <v>62</v>
      </c>
      <c r="F386" s="7">
        <v>0.47916666666666669</v>
      </c>
      <c r="G386" s="7">
        <f>TIME(HOUR(StrohRanchRecreationData[[#This Row],[TimeIn]]),0,0)</f>
        <v>0.45833333333333331</v>
      </c>
      <c r="H386" s="8">
        <f>StrohRanchRecreationData[[#This Row],[Date]]+StrohRanchRecreationData[[#This Row],[TimeInBucket]]</f>
        <v>45093.458333333336</v>
      </c>
      <c r="I386" s="8" t="str">
        <f>_xlfn.XLOOKUP(StrohRanchRecreationData[[#This Row],[TimeInBucket]],TimeOfDay[TimeBuckets],TimeOfDay[TimeOfDayBuckets])</f>
        <v>Noon</v>
      </c>
      <c r="J386" s="2">
        <v>4</v>
      </c>
      <c r="K386" s="2">
        <v>2</v>
      </c>
      <c r="L386" s="7">
        <v>0.5</v>
      </c>
      <c r="M386" s="7">
        <f>TIME(HOUR(StrohRanchRecreationData[[#This Row],[TimeOut]]),0,0)</f>
        <v>0.5</v>
      </c>
      <c r="N386" s="6">
        <f>ROUND(StrohRanchRecreationData[[#This Row],[TimeElapsed]],6)</f>
        <v>2.0833000000000001E-2</v>
      </c>
      <c r="O386" s="3">
        <f>StrohRanchRecreationData[[#This Row],[TimeOut]]-StrohRanchRecreationData[[#This Row],[TimeIn]]</f>
        <v>2.0833333333333315E-2</v>
      </c>
      <c r="P386" t="str">
        <f>IF(StrohRanchRecreationData[[#This Row],[Facility]]=Facilities!$A$2,SUM(StrohRanchRecreationData[[#This Row],[Members]:[Guests]]),"")</f>
        <v/>
      </c>
      <c r="Q386" t="str">
        <f>IF(StrohRanchRecreationData[[#This Row],[Facility]]=Facilities!$A$3,SUM(StrohRanchRecreationData[[#This Row],[Members]:[Guests]]),"")</f>
        <v/>
      </c>
      <c r="R386" t="str">
        <f>IF(StrohRanchRecreationData[[#This Row],[Facility]]=Facilities!$A$4,SUM(StrohRanchRecreationData[[#This Row],[Members]:[Guests]]),"")</f>
        <v/>
      </c>
      <c r="S386" t="str">
        <f>IF(StrohRanchRecreationData[[#This Row],[Facility]]=Facilities!$A$5,SUM(StrohRanchRecreationData[[#This Row],[Members]:[Guests]]),"")</f>
        <v/>
      </c>
      <c r="T386" t="str">
        <f>IF(StrohRanchRecreationData[[#This Row],[Facility]]=Facilities!$A$6,SUM(StrohRanchRecreationData[[#This Row],[Members]:[Guests]]),"")</f>
        <v/>
      </c>
      <c r="U386">
        <f>IF(StrohRanchRecreationData[[#This Row],[Facility]]=Facilities!$A$7,SUM(StrohRanchRecreationData[[#This Row],[Members]:[Guests]]),"")</f>
        <v>6</v>
      </c>
    </row>
    <row r="387" spans="1:21" x14ac:dyDescent="0.25">
      <c r="A387">
        <v>381</v>
      </c>
      <c r="B387" s="1">
        <v>45093</v>
      </c>
      <c r="C387" t="s">
        <v>63</v>
      </c>
      <c r="D387" t="s">
        <v>64</v>
      </c>
      <c r="E387" t="s">
        <v>62</v>
      </c>
      <c r="F387" s="7">
        <v>0.47916666666666669</v>
      </c>
      <c r="G387" s="7">
        <f>TIME(HOUR(StrohRanchRecreationData[[#This Row],[TimeIn]]),0,0)</f>
        <v>0.45833333333333331</v>
      </c>
      <c r="H387" s="8">
        <f>StrohRanchRecreationData[[#This Row],[Date]]+StrohRanchRecreationData[[#This Row],[TimeInBucket]]</f>
        <v>45093.458333333336</v>
      </c>
      <c r="I387" s="8" t="str">
        <f>_xlfn.XLOOKUP(StrohRanchRecreationData[[#This Row],[TimeInBucket]],TimeOfDay[TimeBuckets],TimeOfDay[TimeOfDayBuckets])</f>
        <v>Noon</v>
      </c>
      <c r="J387" s="2">
        <v>2</v>
      </c>
      <c r="K387" s="2">
        <v>3</v>
      </c>
      <c r="L387" s="7">
        <v>0.5</v>
      </c>
      <c r="M387" s="7">
        <f>TIME(HOUR(StrohRanchRecreationData[[#This Row],[TimeOut]]),0,0)</f>
        <v>0.5</v>
      </c>
      <c r="N387" s="6">
        <f>ROUND(StrohRanchRecreationData[[#This Row],[TimeElapsed]],6)</f>
        <v>2.0833000000000001E-2</v>
      </c>
      <c r="O387" s="3">
        <f>StrohRanchRecreationData[[#This Row],[TimeOut]]-StrohRanchRecreationData[[#This Row],[TimeIn]]</f>
        <v>2.0833333333333315E-2</v>
      </c>
      <c r="P387" t="str">
        <f>IF(StrohRanchRecreationData[[#This Row],[Facility]]=Facilities!$A$2,SUM(StrohRanchRecreationData[[#This Row],[Members]:[Guests]]),"")</f>
        <v/>
      </c>
      <c r="Q387" t="str">
        <f>IF(StrohRanchRecreationData[[#This Row],[Facility]]=Facilities!$A$3,SUM(StrohRanchRecreationData[[#This Row],[Members]:[Guests]]),"")</f>
        <v/>
      </c>
      <c r="R387" t="str">
        <f>IF(StrohRanchRecreationData[[#This Row],[Facility]]=Facilities!$A$4,SUM(StrohRanchRecreationData[[#This Row],[Members]:[Guests]]),"")</f>
        <v/>
      </c>
      <c r="S387" t="str">
        <f>IF(StrohRanchRecreationData[[#This Row],[Facility]]=Facilities!$A$5,SUM(StrohRanchRecreationData[[#This Row],[Members]:[Guests]]),"")</f>
        <v/>
      </c>
      <c r="T387" t="str">
        <f>IF(StrohRanchRecreationData[[#This Row],[Facility]]=Facilities!$A$6,SUM(StrohRanchRecreationData[[#This Row],[Members]:[Guests]]),"")</f>
        <v/>
      </c>
      <c r="U387">
        <f>IF(StrohRanchRecreationData[[#This Row],[Facility]]=Facilities!$A$7,SUM(StrohRanchRecreationData[[#This Row],[Members]:[Guests]]),"")</f>
        <v>5</v>
      </c>
    </row>
    <row r="388" spans="1:21" x14ac:dyDescent="0.25">
      <c r="A388">
        <v>382</v>
      </c>
      <c r="B388" s="1">
        <v>45093</v>
      </c>
      <c r="C388" t="s">
        <v>63</v>
      </c>
      <c r="D388" t="s">
        <v>64</v>
      </c>
      <c r="E388" t="s">
        <v>62</v>
      </c>
      <c r="F388" s="7">
        <v>0.47916666666666669</v>
      </c>
      <c r="G388" s="7">
        <f>TIME(HOUR(StrohRanchRecreationData[[#This Row],[TimeIn]]),0,0)</f>
        <v>0.45833333333333331</v>
      </c>
      <c r="H388" s="8">
        <f>StrohRanchRecreationData[[#This Row],[Date]]+StrohRanchRecreationData[[#This Row],[TimeInBucket]]</f>
        <v>45093.458333333336</v>
      </c>
      <c r="I388" s="8" t="str">
        <f>_xlfn.XLOOKUP(StrohRanchRecreationData[[#This Row],[TimeInBucket]],TimeOfDay[TimeBuckets],TimeOfDay[TimeOfDayBuckets])</f>
        <v>Noon</v>
      </c>
      <c r="J388" s="2">
        <v>1</v>
      </c>
      <c r="K388" s="2">
        <v>3</v>
      </c>
      <c r="L388" s="7">
        <v>0.5</v>
      </c>
      <c r="M388" s="7">
        <f>TIME(HOUR(StrohRanchRecreationData[[#This Row],[TimeOut]]),0,0)</f>
        <v>0.5</v>
      </c>
      <c r="N388" s="6">
        <f>ROUND(StrohRanchRecreationData[[#This Row],[TimeElapsed]],6)</f>
        <v>2.0833000000000001E-2</v>
      </c>
      <c r="O388" s="3">
        <f>StrohRanchRecreationData[[#This Row],[TimeOut]]-StrohRanchRecreationData[[#This Row],[TimeIn]]</f>
        <v>2.0833333333333315E-2</v>
      </c>
      <c r="P388" t="str">
        <f>IF(StrohRanchRecreationData[[#This Row],[Facility]]=Facilities!$A$2,SUM(StrohRanchRecreationData[[#This Row],[Members]:[Guests]]),"")</f>
        <v/>
      </c>
      <c r="Q388" t="str">
        <f>IF(StrohRanchRecreationData[[#This Row],[Facility]]=Facilities!$A$3,SUM(StrohRanchRecreationData[[#This Row],[Members]:[Guests]]),"")</f>
        <v/>
      </c>
      <c r="R388" t="str">
        <f>IF(StrohRanchRecreationData[[#This Row],[Facility]]=Facilities!$A$4,SUM(StrohRanchRecreationData[[#This Row],[Members]:[Guests]]),"")</f>
        <v/>
      </c>
      <c r="S388" t="str">
        <f>IF(StrohRanchRecreationData[[#This Row],[Facility]]=Facilities!$A$5,SUM(StrohRanchRecreationData[[#This Row],[Members]:[Guests]]),"")</f>
        <v/>
      </c>
      <c r="T388" t="str">
        <f>IF(StrohRanchRecreationData[[#This Row],[Facility]]=Facilities!$A$6,SUM(StrohRanchRecreationData[[#This Row],[Members]:[Guests]]),"")</f>
        <v/>
      </c>
      <c r="U388">
        <f>IF(StrohRanchRecreationData[[#This Row],[Facility]]=Facilities!$A$7,SUM(StrohRanchRecreationData[[#This Row],[Members]:[Guests]]),"")</f>
        <v>4</v>
      </c>
    </row>
    <row r="389" spans="1:21" x14ac:dyDescent="0.25">
      <c r="A389">
        <v>383</v>
      </c>
      <c r="B389" s="1">
        <v>45093</v>
      </c>
      <c r="C389" t="s">
        <v>63</v>
      </c>
      <c r="D389" t="s">
        <v>64</v>
      </c>
      <c r="E389" t="s">
        <v>62</v>
      </c>
      <c r="F389" s="7">
        <v>0.5</v>
      </c>
      <c r="G389" s="7">
        <f>TIME(HOUR(StrohRanchRecreationData[[#This Row],[TimeIn]]),0,0)</f>
        <v>0.5</v>
      </c>
      <c r="H389" s="8">
        <f>StrohRanchRecreationData[[#This Row],[Date]]+StrohRanchRecreationData[[#This Row],[TimeInBucket]]</f>
        <v>45093.5</v>
      </c>
      <c r="I389" s="8" t="str">
        <f>_xlfn.XLOOKUP(StrohRanchRecreationData[[#This Row],[TimeInBucket]],TimeOfDay[TimeBuckets],TimeOfDay[TimeOfDayBuckets])</f>
        <v>Noon</v>
      </c>
      <c r="J389" s="2">
        <v>4</v>
      </c>
      <c r="K389" s="2">
        <v>3</v>
      </c>
      <c r="L389" s="7">
        <v>0.52083333333333337</v>
      </c>
      <c r="M389" s="7">
        <f>TIME(HOUR(StrohRanchRecreationData[[#This Row],[TimeOut]]),0,0)</f>
        <v>0.5</v>
      </c>
      <c r="N389" s="6">
        <f>ROUND(StrohRanchRecreationData[[#This Row],[TimeElapsed]],6)</f>
        <v>2.0833000000000001E-2</v>
      </c>
      <c r="O389" s="3">
        <f>StrohRanchRecreationData[[#This Row],[TimeOut]]-StrohRanchRecreationData[[#This Row],[TimeIn]]</f>
        <v>2.083333333333337E-2</v>
      </c>
      <c r="P389" t="str">
        <f>IF(StrohRanchRecreationData[[#This Row],[Facility]]=Facilities!$A$2,SUM(StrohRanchRecreationData[[#This Row],[Members]:[Guests]]),"")</f>
        <v/>
      </c>
      <c r="Q389" t="str">
        <f>IF(StrohRanchRecreationData[[#This Row],[Facility]]=Facilities!$A$3,SUM(StrohRanchRecreationData[[#This Row],[Members]:[Guests]]),"")</f>
        <v/>
      </c>
      <c r="R389" t="str">
        <f>IF(StrohRanchRecreationData[[#This Row],[Facility]]=Facilities!$A$4,SUM(StrohRanchRecreationData[[#This Row],[Members]:[Guests]]),"")</f>
        <v/>
      </c>
      <c r="S389" t="str">
        <f>IF(StrohRanchRecreationData[[#This Row],[Facility]]=Facilities!$A$5,SUM(StrohRanchRecreationData[[#This Row],[Members]:[Guests]]),"")</f>
        <v/>
      </c>
      <c r="T389" t="str">
        <f>IF(StrohRanchRecreationData[[#This Row],[Facility]]=Facilities!$A$6,SUM(StrohRanchRecreationData[[#This Row],[Members]:[Guests]]),"")</f>
        <v/>
      </c>
      <c r="U389">
        <f>IF(StrohRanchRecreationData[[#This Row],[Facility]]=Facilities!$A$7,SUM(StrohRanchRecreationData[[#This Row],[Members]:[Guests]]),"")</f>
        <v>7</v>
      </c>
    </row>
    <row r="390" spans="1:21" x14ac:dyDescent="0.25">
      <c r="A390">
        <v>384</v>
      </c>
      <c r="B390" s="1">
        <v>45093</v>
      </c>
      <c r="C390" t="s">
        <v>63</v>
      </c>
      <c r="D390" t="s">
        <v>64</v>
      </c>
      <c r="E390" t="s">
        <v>62</v>
      </c>
      <c r="F390" s="7">
        <v>0.5</v>
      </c>
      <c r="G390" s="7">
        <f>TIME(HOUR(StrohRanchRecreationData[[#This Row],[TimeIn]]),0,0)</f>
        <v>0.5</v>
      </c>
      <c r="H390" s="8">
        <f>StrohRanchRecreationData[[#This Row],[Date]]+StrohRanchRecreationData[[#This Row],[TimeInBucket]]</f>
        <v>45093.5</v>
      </c>
      <c r="I390" s="8" t="str">
        <f>_xlfn.XLOOKUP(StrohRanchRecreationData[[#This Row],[TimeInBucket]],TimeOfDay[TimeBuckets],TimeOfDay[TimeOfDayBuckets])</f>
        <v>Noon</v>
      </c>
      <c r="J390" s="2">
        <v>3</v>
      </c>
      <c r="K390" s="2">
        <v>2</v>
      </c>
      <c r="L390" s="7">
        <v>0.52083333333333337</v>
      </c>
      <c r="M390" s="7">
        <f>TIME(HOUR(StrohRanchRecreationData[[#This Row],[TimeOut]]),0,0)</f>
        <v>0.5</v>
      </c>
      <c r="N390" s="6">
        <f>ROUND(StrohRanchRecreationData[[#This Row],[TimeElapsed]],6)</f>
        <v>2.0833000000000001E-2</v>
      </c>
      <c r="O390" s="3">
        <f>StrohRanchRecreationData[[#This Row],[TimeOut]]-StrohRanchRecreationData[[#This Row],[TimeIn]]</f>
        <v>2.083333333333337E-2</v>
      </c>
      <c r="P390" t="str">
        <f>IF(StrohRanchRecreationData[[#This Row],[Facility]]=Facilities!$A$2,SUM(StrohRanchRecreationData[[#This Row],[Members]:[Guests]]),"")</f>
        <v/>
      </c>
      <c r="Q390" t="str">
        <f>IF(StrohRanchRecreationData[[#This Row],[Facility]]=Facilities!$A$3,SUM(StrohRanchRecreationData[[#This Row],[Members]:[Guests]]),"")</f>
        <v/>
      </c>
      <c r="R390" t="str">
        <f>IF(StrohRanchRecreationData[[#This Row],[Facility]]=Facilities!$A$4,SUM(StrohRanchRecreationData[[#This Row],[Members]:[Guests]]),"")</f>
        <v/>
      </c>
      <c r="S390" t="str">
        <f>IF(StrohRanchRecreationData[[#This Row],[Facility]]=Facilities!$A$5,SUM(StrohRanchRecreationData[[#This Row],[Members]:[Guests]]),"")</f>
        <v/>
      </c>
      <c r="T390" t="str">
        <f>IF(StrohRanchRecreationData[[#This Row],[Facility]]=Facilities!$A$6,SUM(StrohRanchRecreationData[[#This Row],[Members]:[Guests]]),"")</f>
        <v/>
      </c>
      <c r="U390">
        <f>IF(StrohRanchRecreationData[[#This Row],[Facility]]=Facilities!$A$7,SUM(StrohRanchRecreationData[[#This Row],[Members]:[Guests]]),"")</f>
        <v>5</v>
      </c>
    </row>
    <row r="391" spans="1:21" x14ac:dyDescent="0.25">
      <c r="A391">
        <v>385</v>
      </c>
      <c r="B391" s="1">
        <v>45093</v>
      </c>
      <c r="C391" t="s">
        <v>63</v>
      </c>
      <c r="D391" t="s">
        <v>64</v>
      </c>
      <c r="E391" t="s">
        <v>62</v>
      </c>
      <c r="F391" s="7">
        <v>0.5</v>
      </c>
      <c r="G391" s="7">
        <f>TIME(HOUR(StrohRanchRecreationData[[#This Row],[TimeIn]]),0,0)</f>
        <v>0.5</v>
      </c>
      <c r="H391" s="8">
        <f>StrohRanchRecreationData[[#This Row],[Date]]+StrohRanchRecreationData[[#This Row],[TimeInBucket]]</f>
        <v>45093.5</v>
      </c>
      <c r="I391" s="8" t="str">
        <f>_xlfn.XLOOKUP(StrohRanchRecreationData[[#This Row],[TimeInBucket]],TimeOfDay[TimeBuckets],TimeOfDay[TimeOfDayBuckets])</f>
        <v>Noon</v>
      </c>
      <c r="J391" s="2">
        <v>3</v>
      </c>
      <c r="K391" s="2">
        <v>2</v>
      </c>
      <c r="L391" s="7">
        <v>0.52083333333333337</v>
      </c>
      <c r="M391" s="7">
        <f>TIME(HOUR(StrohRanchRecreationData[[#This Row],[TimeOut]]),0,0)</f>
        <v>0.5</v>
      </c>
      <c r="N391" s="6">
        <f>ROUND(StrohRanchRecreationData[[#This Row],[TimeElapsed]],6)</f>
        <v>2.0833000000000001E-2</v>
      </c>
      <c r="O391" s="3">
        <f>StrohRanchRecreationData[[#This Row],[TimeOut]]-StrohRanchRecreationData[[#This Row],[TimeIn]]</f>
        <v>2.083333333333337E-2</v>
      </c>
      <c r="P391" t="str">
        <f>IF(StrohRanchRecreationData[[#This Row],[Facility]]=Facilities!$A$2,SUM(StrohRanchRecreationData[[#This Row],[Members]:[Guests]]),"")</f>
        <v/>
      </c>
      <c r="Q391" t="str">
        <f>IF(StrohRanchRecreationData[[#This Row],[Facility]]=Facilities!$A$3,SUM(StrohRanchRecreationData[[#This Row],[Members]:[Guests]]),"")</f>
        <v/>
      </c>
      <c r="R391" t="str">
        <f>IF(StrohRanchRecreationData[[#This Row],[Facility]]=Facilities!$A$4,SUM(StrohRanchRecreationData[[#This Row],[Members]:[Guests]]),"")</f>
        <v/>
      </c>
      <c r="S391" t="str">
        <f>IF(StrohRanchRecreationData[[#This Row],[Facility]]=Facilities!$A$5,SUM(StrohRanchRecreationData[[#This Row],[Members]:[Guests]]),"")</f>
        <v/>
      </c>
      <c r="T391" t="str">
        <f>IF(StrohRanchRecreationData[[#This Row],[Facility]]=Facilities!$A$6,SUM(StrohRanchRecreationData[[#This Row],[Members]:[Guests]]),"")</f>
        <v/>
      </c>
      <c r="U391">
        <f>IF(StrohRanchRecreationData[[#This Row],[Facility]]=Facilities!$A$7,SUM(StrohRanchRecreationData[[#This Row],[Members]:[Guests]]),"")</f>
        <v>5</v>
      </c>
    </row>
    <row r="392" spans="1:21" x14ac:dyDescent="0.25">
      <c r="A392">
        <v>386</v>
      </c>
      <c r="B392" s="1">
        <v>45093</v>
      </c>
      <c r="C392" t="s">
        <v>63</v>
      </c>
      <c r="D392" t="s">
        <v>64</v>
      </c>
      <c r="E392" t="s">
        <v>62</v>
      </c>
      <c r="F392" s="7">
        <v>0.54166666666666663</v>
      </c>
      <c r="G392" s="7">
        <f>TIME(HOUR(StrohRanchRecreationData[[#This Row],[TimeIn]]),0,0)</f>
        <v>0.54166666666666663</v>
      </c>
      <c r="H392" s="8">
        <f>StrohRanchRecreationData[[#This Row],[Date]]+StrohRanchRecreationData[[#This Row],[TimeInBucket]]</f>
        <v>45093.541666666664</v>
      </c>
      <c r="I392" s="8" t="str">
        <f>_xlfn.XLOOKUP(StrohRanchRecreationData[[#This Row],[TimeInBucket]],TimeOfDay[TimeBuckets],TimeOfDay[TimeOfDayBuckets])</f>
        <v>Noon</v>
      </c>
      <c r="J392" s="2">
        <v>3</v>
      </c>
      <c r="K392" s="2">
        <v>2</v>
      </c>
      <c r="L392" s="7">
        <v>0.58333333333333337</v>
      </c>
      <c r="M392" s="7">
        <f>TIME(HOUR(StrohRanchRecreationData[[#This Row],[TimeOut]]),0,0)</f>
        <v>0.58333333333333337</v>
      </c>
      <c r="N392" s="6">
        <f>ROUND(StrohRanchRecreationData[[#This Row],[TimeElapsed]],6)</f>
        <v>4.1667000000000003E-2</v>
      </c>
      <c r="O392" s="3">
        <f>StrohRanchRecreationData[[#This Row],[TimeOut]]-StrohRanchRecreationData[[#This Row],[TimeIn]]</f>
        <v>4.1666666666666741E-2</v>
      </c>
      <c r="P392" t="str">
        <f>IF(StrohRanchRecreationData[[#This Row],[Facility]]=Facilities!$A$2,SUM(StrohRanchRecreationData[[#This Row],[Members]:[Guests]]),"")</f>
        <v/>
      </c>
      <c r="Q392" t="str">
        <f>IF(StrohRanchRecreationData[[#This Row],[Facility]]=Facilities!$A$3,SUM(StrohRanchRecreationData[[#This Row],[Members]:[Guests]]),"")</f>
        <v/>
      </c>
      <c r="R392" t="str">
        <f>IF(StrohRanchRecreationData[[#This Row],[Facility]]=Facilities!$A$4,SUM(StrohRanchRecreationData[[#This Row],[Members]:[Guests]]),"")</f>
        <v/>
      </c>
      <c r="S392" t="str">
        <f>IF(StrohRanchRecreationData[[#This Row],[Facility]]=Facilities!$A$5,SUM(StrohRanchRecreationData[[#This Row],[Members]:[Guests]]),"")</f>
        <v/>
      </c>
      <c r="T392" t="str">
        <f>IF(StrohRanchRecreationData[[#This Row],[Facility]]=Facilities!$A$6,SUM(StrohRanchRecreationData[[#This Row],[Members]:[Guests]]),"")</f>
        <v/>
      </c>
      <c r="U392">
        <f>IF(StrohRanchRecreationData[[#This Row],[Facility]]=Facilities!$A$7,SUM(StrohRanchRecreationData[[#This Row],[Members]:[Guests]]),"")</f>
        <v>5</v>
      </c>
    </row>
    <row r="393" spans="1:21" x14ac:dyDescent="0.25">
      <c r="A393">
        <v>387</v>
      </c>
      <c r="B393" s="1">
        <v>45093</v>
      </c>
      <c r="C393" t="s">
        <v>63</v>
      </c>
      <c r="D393" t="s">
        <v>64</v>
      </c>
      <c r="E393" t="s">
        <v>62</v>
      </c>
      <c r="F393" s="7">
        <v>0.54166666666666663</v>
      </c>
      <c r="G393" s="7">
        <f>TIME(HOUR(StrohRanchRecreationData[[#This Row],[TimeIn]]),0,0)</f>
        <v>0.54166666666666663</v>
      </c>
      <c r="H393" s="8">
        <f>StrohRanchRecreationData[[#This Row],[Date]]+StrohRanchRecreationData[[#This Row],[TimeInBucket]]</f>
        <v>45093.541666666664</v>
      </c>
      <c r="I393" s="8" t="str">
        <f>_xlfn.XLOOKUP(StrohRanchRecreationData[[#This Row],[TimeInBucket]],TimeOfDay[TimeBuckets],TimeOfDay[TimeOfDayBuckets])</f>
        <v>Noon</v>
      </c>
      <c r="J393" s="2">
        <v>4</v>
      </c>
      <c r="K393" s="2">
        <v>0</v>
      </c>
      <c r="L393" s="7">
        <v>0.58333333333333337</v>
      </c>
      <c r="M393" s="7">
        <f>TIME(HOUR(StrohRanchRecreationData[[#This Row],[TimeOut]]),0,0)</f>
        <v>0.58333333333333337</v>
      </c>
      <c r="N393" s="6">
        <f>ROUND(StrohRanchRecreationData[[#This Row],[TimeElapsed]],6)</f>
        <v>4.1667000000000003E-2</v>
      </c>
      <c r="O393" s="3">
        <f>StrohRanchRecreationData[[#This Row],[TimeOut]]-StrohRanchRecreationData[[#This Row],[TimeIn]]</f>
        <v>4.1666666666666741E-2</v>
      </c>
      <c r="P393" t="str">
        <f>IF(StrohRanchRecreationData[[#This Row],[Facility]]=Facilities!$A$2,SUM(StrohRanchRecreationData[[#This Row],[Members]:[Guests]]),"")</f>
        <v/>
      </c>
      <c r="Q393" t="str">
        <f>IF(StrohRanchRecreationData[[#This Row],[Facility]]=Facilities!$A$3,SUM(StrohRanchRecreationData[[#This Row],[Members]:[Guests]]),"")</f>
        <v/>
      </c>
      <c r="R393" t="str">
        <f>IF(StrohRanchRecreationData[[#This Row],[Facility]]=Facilities!$A$4,SUM(StrohRanchRecreationData[[#This Row],[Members]:[Guests]]),"")</f>
        <v/>
      </c>
      <c r="S393" t="str">
        <f>IF(StrohRanchRecreationData[[#This Row],[Facility]]=Facilities!$A$5,SUM(StrohRanchRecreationData[[#This Row],[Members]:[Guests]]),"")</f>
        <v/>
      </c>
      <c r="T393" t="str">
        <f>IF(StrohRanchRecreationData[[#This Row],[Facility]]=Facilities!$A$6,SUM(StrohRanchRecreationData[[#This Row],[Members]:[Guests]]),"")</f>
        <v/>
      </c>
      <c r="U393">
        <f>IF(StrohRanchRecreationData[[#This Row],[Facility]]=Facilities!$A$7,SUM(StrohRanchRecreationData[[#This Row],[Members]:[Guests]]),"")</f>
        <v>4</v>
      </c>
    </row>
    <row r="394" spans="1:21" x14ac:dyDescent="0.25">
      <c r="A394">
        <v>388</v>
      </c>
      <c r="B394" s="1">
        <v>45093</v>
      </c>
      <c r="C394" t="s">
        <v>63</v>
      </c>
      <c r="D394" t="s">
        <v>64</v>
      </c>
      <c r="E394" t="s">
        <v>62</v>
      </c>
      <c r="F394" s="7">
        <v>0.54166666666666663</v>
      </c>
      <c r="G394" s="7">
        <f>TIME(HOUR(StrohRanchRecreationData[[#This Row],[TimeIn]]),0,0)</f>
        <v>0.54166666666666663</v>
      </c>
      <c r="H394" s="8">
        <f>StrohRanchRecreationData[[#This Row],[Date]]+StrohRanchRecreationData[[#This Row],[TimeInBucket]]</f>
        <v>45093.541666666664</v>
      </c>
      <c r="I394" s="8" t="str">
        <f>_xlfn.XLOOKUP(StrohRanchRecreationData[[#This Row],[TimeInBucket]],TimeOfDay[TimeBuckets],TimeOfDay[TimeOfDayBuckets])</f>
        <v>Noon</v>
      </c>
      <c r="J394" s="2">
        <v>2</v>
      </c>
      <c r="K394" s="2">
        <v>2</v>
      </c>
      <c r="L394" s="7">
        <v>0.58333333333333337</v>
      </c>
      <c r="M394" s="7">
        <f>TIME(HOUR(StrohRanchRecreationData[[#This Row],[TimeOut]]),0,0)</f>
        <v>0.58333333333333337</v>
      </c>
      <c r="N394" s="6">
        <f>ROUND(StrohRanchRecreationData[[#This Row],[TimeElapsed]],6)</f>
        <v>4.1667000000000003E-2</v>
      </c>
      <c r="O394" s="3">
        <f>StrohRanchRecreationData[[#This Row],[TimeOut]]-StrohRanchRecreationData[[#This Row],[TimeIn]]</f>
        <v>4.1666666666666741E-2</v>
      </c>
      <c r="P394" t="str">
        <f>IF(StrohRanchRecreationData[[#This Row],[Facility]]=Facilities!$A$2,SUM(StrohRanchRecreationData[[#This Row],[Members]:[Guests]]),"")</f>
        <v/>
      </c>
      <c r="Q394" t="str">
        <f>IF(StrohRanchRecreationData[[#This Row],[Facility]]=Facilities!$A$3,SUM(StrohRanchRecreationData[[#This Row],[Members]:[Guests]]),"")</f>
        <v/>
      </c>
      <c r="R394" t="str">
        <f>IF(StrohRanchRecreationData[[#This Row],[Facility]]=Facilities!$A$4,SUM(StrohRanchRecreationData[[#This Row],[Members]:[Guests]]),"")</f>
        <v/>
      </c>
      <c r="S394" t="str">
        <f>IF(StrohRanchRecreationData[[#This Row],[Facility]]=Facilities!$A$5,SUM(StrohRanchRecreationData[[#This Row],[Members]:[Guests]]),"")</f>
        <v/>
      </c>
      <c r="T394" t="str">
        <f>IF(StrohRanchRecreationData[[#This Row],[Facility]]=Facilities!$A$6,SUM(StrohRanchRecreationData[[#This Row],[Members]:[Guests]]),"")</f>
        <v/>
      </c>
      <c r="U394">
        <f>IF(StrohRanchRecreationData[[#This Row],[Facility]]=Facilities!$A$7,SUM(StrohRanchRecreationData[[#This Row],[Members]:[Guests]]),"")</f>
        <v>4</v>
      </c>
    </row>
    <row r="395" spans="1:21" x14ac:dyDescent="0.25">
      <c r="A395">
        <v>389</v>
      </c>
      <c r="B395" s="1">
        <v>45093</v>
      </c>
      <c r="C395" t="s">
        <v>63</v>
      </c>
      <c r="D395" t="s">
        <v>64</v>
      </c>
      <c r="E395" t="s">
        <v>62</v>
      </c>
      <c r="F395" s="7">
        <v>0.54166666666666663</v>
      </c>
      <c r="G395" s="7">
        <f>TIME(HOUR(StrohRanchRecreationData[[#This Row],[TimeIn]]),0,0)</f>
        <v>0.54166666666666663</v>
      </c>
      <c r="H395" s="8">
        <f>StrohRanchRecreationData[[#This Row],[Date]]+StrohRanchRecreationData[[#This Row],[TimeInBucket]]</f>
        <v>45093.541666666664</v>
      </c>
      <c r="I395" s="8" t="str">
        <f>_xlfn.XLOOKUP(StrohRanchRecreationData[[#This Row],[TimeInBucket]],TimeOfDay[TimeBuckets],TimeOfDay[TimeOfDayBuckets])</f>
        <v>Noon</v>
      </c>
      <c r="J395" s="2">
        <v>4</v>
      </c>
      <c r="K395" s="2">
        <v>2</v>
      </c>
      <c r="L395" s="7">
        <v>0.58333333333333337</v>
      </c>
      <c r="M395" s="7">
        <f>TIME(HOUR(StrohRanchRecreationData[[#This Row],[TimeOut]]),0,0)</f>
        <v>0.58333333333333337</v>
      </c>
      <c r="N395" s="6">
        <f>ROUND(StrohRanchRecreationData[[#This Row],[TimeElapsed]],6)</f>
        <v>4.1667000000000003E-2</v>
      </c>
      <c r="O395" s="3">
        <f>StrohRanchRecreationData[[#This Row],[TimeOut]]-StrohRanchRecreationData[[#This Row],[TimeIn]]</f>
        <v>4.1666666666666741E-2</v>
      </c>
      <c r="P395" t="str">
        <f>IF(StrohRanchRecreationData[[#This Row],[Facility]]=Facilities!$A$2,SUM(StrohRanchRecreationData[[#This Row],[Members]:[Guests]]),"")</f>
        <v/>
      </c>
      <c r="Q395" t="str">
        <f>IF(StrohRanchRecreationData[[#This Row],[Facility]]=Facilities!$A$3,SUM(StrohRanchRecreationData[[#This Row],[Members]:[Guests]]),"")</f>
        <v/>
      </c>
      <c r="R395" t="str">
        <f>IF(StrohRanchRecreationData[[#This Row],[Facility]]=Facilities!$A$4,SUM(StrohRanchRecreationData[[#This Row],[Members]:[Guests]]),"")</f>
        <v/>
      </c>
      <c r="S395" t="str">
        <f>IF(StrohRanchRecreationData[[#This Row],[Facility]]=Facilities!$A$5,SUM(StrohRanchRecreationData[[#This Row],[Members]:[Guests]]),"")</f>
        <v/>
      </c>
      <c r="T395" t="str">
        <f>IF(StrohRanchRecreationData[[#This Row],[Facility]]=Facilities!$A$6,SUM(StrohRanchRecreationData[[#This Row],[Members]:[Guests]]),"")</f>
        <v/>
      </c>
      <c r="U395">
        <f>IF(StrohRanchRecreationData[[#This Row],[Facility]]=Facilities!$A$7,SUM(StrohRanchRecreationData[[#This Row],[Members]:[Guests]]),"")</f>
        <v>6</v>
      </c>
    </row>
    <row r="396" spans="1:21" x14ac:dyDescent="0.25">
      <c r="A396">
        <v>390</v>
      </c>
      <c r="B396" s="1">
        <v>45093</v>
      </c>
      <c r="C396" t="s">
        <v>63</v>
      </c>
      <c r="D396" t="s">
        <v>64</v>
      </c>
      <c r="E396" t="s">
        <v>62</v>
      </c>
      <c r="F396" s="7">
        <v>0.54166666666666663</v>
      </c>
      <c r="G396" s="7">
        <f>TIME(HOUR(StrohRanchRecreationData[[#This Row],[TimeIn]]),0,0)</f>
        <v>0.54166666666666663</v>
      </c>
      <c r="H396" s="8">
        <f>StrohRanchRecreationData[[#This Row],[Date]]+StrohRanchRecreationData[[#This Row],[TimeInBucket]]</f>
        <v>45093.541666666664</v>
      </c>
      <c r="I396" s="8" t="str">
        <f>_xlfn.XLOOKUP(StrohRanchRecreationData[[#This Row],[TimeInBucket]],TimeOfDay[TimeBuckets],TimeOfDay[TimeOfDayBuckets])</f>
        <v>Noon</v>
      </c>
      <c r="J396" s="2">
        <v>4</v>
      </c>
      <c r="K396" s="2">
        <v>3</v>
      </c>
      <c r="L396" s="7">
        <v>0.58333333333333337</v>
      </c>
      <c r="M396" s="7">
        <f>TIME(HOUR(StrohRanchRecreationData[[#This Row],[TimeOut]]),0,0)</f>
        <v>0.58333333333333337</v>
      </c>
      <c r="N396" s="6">
        <f>ROUND(StrohRanchRecreationData[[#This Row],[TimeElapsed]],6)</f>
        <v>4.1667000000000003E-2</v>
      </c>
      <c r="O396" s="3">
        <f>StrohRanchRecreationData[[#This Row],[TimeOut]]-StrohRanchRecreationData[[#This Row],[TimeIn]]</f>
        <v>4.1666666666666741E-2</v>
      </c>
      <c r="P396" t="str">
        <f>IF(StrohRanchRecreationData[[#This Row],[Facility]]=Facilities!$A$2,SUM(StrohRanchRecreationData[[#This Row],[Members]:[Guests]]),"")</f>
        <v/>
      </c>
      <c r="Q396" t="str">
        <f>IF(StrohRanchRecreationData[[#This Row],[Facility]]=Facilities!$A$3,SUM(StrohRanchRecreationData[[#This Row],[Members]:[Guests]]),"")</f>
        <v/>
      </c>
      <c r="R396" t="str">
        <f>IF(StrohRanchRecreationData[[#This Row],[Facility]]=Facilities!$A$4,SUM(StrohRanchRecreationData[[#This Row],[Members]:[Guests]]),"")</f>
        <v/>
      </c>
      <c r="S396" t="str">
        <f>IF(StrohRanchRecreationData[[#This Row],[Facility]]=Facilities!$A$5,SUM(StrohRanchRecreationData[[#This Row],[Members]:[Guests]]),"")</f>
        <v/>
      </c>
      <c r="T396" t="str">
        <f>IF(StrohRanchRecreationData[[#This Row],[Facility]]=Facilities!$A$6,SUM(StrohRanchRecreationData[[#This Row],[Members]:[Guests]]),"")</f>
        <v/>
      </c>
      <c r="U396">
        <f>IF(StrohRanchRecreationData[[#This Row],[Facility]]=Facilities!$A$7,SUM(StrohRanchRecreationData[[#This Row],[Members]:[Guests]]),"")</f>
        <v>7</v>
      </c>
    </row>
    <row r="397" spans="1:21" x14ac:dyDescent="0.25">
      <c r="A397">
        <v>391</v>
      </c>
      <c r="B397" s="1">
        <v>45093</v>
      </c>
      <c r="C397" t="s">
        <v>63</v>
      </c>
      <c r="D397" t="s">
        <v>64</v>
      </c>
      <c r="E397" t="s">
        <v>62</v>
      </c>
      <c r="F397" s="7">
        <v>0.54166666666666663</v>
      </c>
      <c r="G397" s="7">
        <f>TIME(HOUR(StrohRanchRecreationData[[#This Row],[TimeIn]]),0,0)</f>
        <v>0.54166666666666663</v>
      </c>
      <c r="H397" s="8">
        <f>StrohRanchRecreationData[[#This Row],[Date]]+StrohRanchRecreationData[[#This Row],[TimeInBucket]]</f>
        <v>45093.541666666664</v>
      </c>
      <c r="I397" s="8" t="str">
        <f>_xlfn.XLOOKUP(StrohRanchRecreationData[[#This Row],[TimeInBucket]],TimeOfDay[TimeBuckets],TimeOfDay[TimeOfDayBuckets])</f>
        <v>Noon</v>
      </c>
      <c r="J397" s="2">
        <v>4</v>
      </c>
      <c r="K397" s="2">
        <v>3</v>
      </c>
      <c r="L397" s="7">
        <v>0.58333333333333337</v>
      </c>
      <c r="M397" s="7">
        <f>TIME(HOUR(StrohRanchRecreationData[[#This Row],[TimeOut]]),0,0)</f>
        <v>0.58333333333333337</v>
      </c>
      <c r="N397" s="6">
        <f>ROUND(StrohRanchRecreationData[[#This Row],[TimeElapsed]],6)</f>
        <v>4.1667000000000003E-2</v>
      </c>
      <c r="O397" s="3">
        <f>StrohRanchRecreationData[[#This Row],[TimeOut]]-StrohRanchRecreationData[[#This Row],[TimeIn]]</f>
        <v>4.1666666666666741E-2</v>
      </c>
      <c r="P397" t="str">
        <f>IF(StrohRanchRecreationData[[#This Row],[Facility]]=Facilities!$A$2,SUM(StrohRanchRecreationData[[#This Row],[Members]:[Guests]]),"")</f>
        <v/>
      </c>
      <c r="Q397" t="str">
        <f>IF(StrohRanchRecreationData[[#This Row],[Facility]]=Facilities!$A$3,SUM(StrohRanchRecreationData[[#This Row],[Members]:[Guests]]),"")</f>
        <v/>
      </c>
      <c r="R397" t="str">
        <f>IF(StrohRanchRecreationData[[#This Row],[Facility]]=Facilities!$A$4,SUM(StrohRanchRecreationData[[#This Row],[Members]:[Guests]]),"")</f>
        <v/>
      </c>
      <c r="S397" t="str">
        <f>IF(StrohRanchRecreationData[[#This Row],[Facility]]=Facilities!$A$5,SUM(StrohRanchRecreationData[[#This Row],[Members]:[Guests]]),"")</f>
        <v/>
      </c>
      <c r="T397" t="str">
        <f>IF(StrohRanchRecreationData[[#This Row],[Facility]]=Facilities!$A$6,SUM(StrohRanchRecreationData[[#This Row],[Members]:[Guests]]),"")</f>
        <v/>
      </c>
      <c r="U397">
        <f>IF(StrohRanchRecreationData[[#This Row],[Facility]]=Facilities!$A$7,SUM(StrohRanchRecreationData[[#This Row],[Members]:[Guests]]),"")</f>
        <v>7</v>
      </c>
    </row>
    <row r="398" spans="1:21" x14ac:dyDescent="0.25">
      <c r="A398">
        <v>392</v>
      </c>
      <c r="B398" s="1">
        <v>45093</v>
      </c>
      <c r="C398" t="s">
        <v>63</v>
      </c>
      <c r="D398" t="s">
        <v>64</v>
      </c>
      <c r="E398" t="s">
        <v>62</v>
      </c>
      <c r="F398" s="7">
        <v>0.58333333333333337</v>
      </c>
      <c r="G398" s="7">
        <f>TIME(HOUR(StrohRanchRecreationData[[#This Row],[TimeIn]]),0,0)</f>
        <v>0.58333333333333337</v>
      </c>
      <c r="H398" s="8">
        <f>StrohRanchRecreationData[[#This Row],[Date]]+StrohRanchRecreationData[[#This Row],[TimeInBucket]]</f>
        <v>45093.583333333336</v>
      </c>
      <c r="I398" s="8" t="str">
        <f>_xlfn.XLOOKUP(StrohRanchRecreationData[[#This Row],[TimeInBucket]],TimeOfDay[TimeBuckets],TimeOfDay[TimeOfDayBuckets])</f>
        <v>Afternoon</v>
      </c>
      <c r="J398" s="2">
        <v>4</v>
      </c>
      <c r="K398" s="2">
        <v>2</v>
      </c>
      <c r="L398" s="7">
        <v>0.60416666666666663</v>
      </c>
      <c r="M398" s="7">
        <f>TIME(HOUR(StrohRanchRecreationData[[#This Row],[TimeOut]]),0,0)</f>
        <v>0.58333333333333337</v>
      </c>
      <c r="N398" s="6">
        <f>ROUND(StrohRanchRecreationData[[#This Row],[TimeElapsed]],6)</f>
        <v>2.0833000000000001E-2</v>
      </c>
      <c r="O398" s="3">
        <f>StrohRanchRecreationData[[#This Row],[TimeOut]]-StrohRanchRecreationData[[#This Row],[TimeIn]]</f>
        <v>2.0833333333333259E-2</v>
      </c>
      <c r="P398" t="str">
        <f>IF(StrohRanchRecreationData[[#This Row],[Facility]]=Facilities!$A$2,SUM(StrohRanchRecreationData[[#This Row],[Members]:[Guests]]),"")</f>
        <v/>
      </c>
      <c r="Q398" t="str">
        <f>IF(StrohRanchRecreationData[[#This Row],[Facility]]=Facilities!$A$3,SUM(StrohRanchRecreationData[[#This Row],[Members]:[Guests]]),"")</f>
        <v/>
      </c>
      <c r="R398" t="str">
        <f>IF(StrohRanchRecreationData[[#This Row],[Facility]]=Facilities!$A$4,SUM(StrohRanchRecreationData[[#This Row],[Members]:[Guests]]),"")</f>
        <v/>
      </c>
      <c r="S398" t="str">
        <f>IF(StrohRanchRecreationData[[#This Row],[Facility]]=Facilities!$A$5,SUM(StrohRanchRecreationData[[#This Row],[Members]:[Guests]]),"")</f>
        <v/>
      </c>
      <c r="T398" t="str">
        <f>IF(StrohRanchRecreationData[[#This Row],[Facility]]=Facilities!$A$6,SUM(StrohRanchRecreationData[[#This Row],[Members]:[Guests]]),"")</f>
        <v/>
      </c>
      <c r="U398">
        <f>IF(StrohRanchRecreationData[[#This Row],[Facility]]=Facilities!$A$7,SUM(StrohRanchRecreationData[[#This Row],[Members]:[Guests]]),"")</f>
        <v>6</v>
      </c>
    </row>
    <row r="399" spans="1:21" x14ac:dyDescent="0.25">
      <c r="A399">
        <v>393</v>
      </c>
      <c r="B399" s="1">
        <v>45093</v>
      </c>
      <c r="C399" t="s">
        <v>63</v>
      </c>
      <c r="D399" t="s">
        <v>64</v>
      </c>
      <c r="E399" t="s">
        <v>62</v>
      </c>
      <c r="F399" s="7">
        <v>0.58333333333333337</v>
      </c>
      <c r="G399" s="7">
        <f>TIME(HOUR(StrohRanchRecreationData[[#This Row],[TimeIn]]),0,0)</f>
        <v>0.58333333333333337</v>
      </c>
      <c r="H399" s="8">
        <f>StrohRanchRecreationData[[#This Row],[Date]]+StrohRanchRecreationData[[#This Row],[TimeInBucket]]</f>
        <v>45093.583333333336</v>
      </c>
      <c r="I399" s="8" t="str">
        <f>_xlfn.XLOOKUP(StrohRanchRecreationData[[#This Row],[TimeInBucket]],TimeOfDay[TimeBuckets],TimeOfDay[TimeOfDayBuckets])</f>
        <v>Afternoon</v>
      </c>
      <c r="J399" s="2">
        <v>1</v>
      </c>
      <c r="K399" s="2">
        <v>1</v>
      </c>
      <c r="L399" s="7">
        <v>0.60416666666666663</v>
      </c>
      <c r="M399" s="7">
        <f>TIME(HOUR(StrohRanchRecreationData[[#This Row],[TimeOut]]),0,0)</f>
        <v>0.58333333333333337</v>
      </c>
      <c r="N399" s="6">
        <f>ROUND(StrohRanchRecreationData[[#This Row],[TimeElapsed]],6)</f>
        <v>2.0833000000000001E-2</v>
      </c>
      <c r="O399" s="3">
        <f>StrohRanchRecreationData[[#This Row],[TimeOut]]-StrohRanchRecreationData[[#This Row],[TimeIn]]</f>
        <v>2.0833333333333259E-2</v>
      </c>
      <c r="P399" t="str">
        <f>IF(StrohRanchRecreationData[[#This Row],[Facility]]=Facilities!$A$2,SUM(StrohRanchRecreationData[[#This Row],[Members]:[Guests]]),"")</f>
        <v/>
      </c>
      <c r="Q399" t="str">
        <f>IF(StrohRanchRecreationData[[#This Row],[Facility]]=Facilities!$A$3,SUM(StrohRanchRecreationData[[#This Row],[Members]:[Guests]]),"")</f>
        <v/>
      </c>
      <c r="R399" t="str">
        <f>IF(StrohRanchRecreationData[[#This Row],[Facility]]=Facilities!$A$4,SUM(StrohRanchRecreationData[[#This Row],[Members]:[Guests]]),"")</f>
        <v/>
      </c>
      <c r="S399" t="str">
        <f>IF(StrohRanchRecreationData[[#This Row],[Facility]]=Facilities!$A$5,SUM(StrohRanchRecreationData[[#This Row],[Members]:[Guests]]),"")</f>
        <v/>
      </c>
      <c r="T399" t="str">
        <f>IF(StrohRanchRecreationData[[#This Row],[Facility]]=Facilities!$A$6,SUM(StrohRanchRecreationData[[#This Row],[Members]:[Guests]]),"")</f>
        <v/>
      </c>
      <c r="U399">
        <f>IF(StrohRanchRecreationData[[#This Row],[Facility]]=Facilities!$A$7,SUM(StrohRanchRecreationData[[#This Row],[Members]:[Guests]]),"")</f>
        <v>2</v>
      </c>
    </row>
    <row r="400" spans="1:21" x14ac:dyDescent="0.25">
      <c r="A400">
        <v>394</v>
      </c>
      <c r="B400" s="1">
        <v>45093</v>
      </c>
      <c r="C400" t="s">
        <v>63</v>
      </c>
      <c r="D400" t="s">
        <v>64</v>
      </c>
      <c r="E400" t="s">
        <v>62</v>
      </c>
      <c r="F400" s="7">
        <v>0.58333333333333337</v>
      </c>
      <c r="G400" s="7">
        <f>TIME(HOUR(StrohRanchRecreationData[[#This Row],[TimeIn]]),0,0)</f>
        <v>0.58333333333333337</v>
      </c>
      <c r="H400" s="8">
        <f>StrohRanchRecreationData[[#This Row],[Date]]+StrohRanchRecreationData[[#This Row],[TimeInBucket]]</f>
        <v>45093.583333333336</v>
      </c>
      <c r="I400" s="8" t="str">
        <f>_xlfn.XLOOKUP(StrohRanchRecreationData[[#This Row],[TimeInBucket]],TimeOfDay[TimeBuckets],TimeOfDay[TimeOfDayBuckets])</f>
        <v>Afternoon</v>
      </c>
      <c r="J400" s="2">
        <v>2</v>
      </c>
      <c r="K400" s="2">
        <v>1</v>
      </c>
      <c r="L400" s="7">
        <v>0.60416666666666663</v>
      </c>
      <c r="M400" s="7">
        <f>TIME(HOUR(StrohRanchRecreationData[[#This Row],[TimeOut]]),0,0)</f>
        <v>0.58333333333333337</v>
      </c>
      <c r="N400" s="6">
        <f>ROUND(StrohRanchRecreationData[[#This Row],[TimeElapsed]],6)</f>
        <v>2.0833000000000001E-2</v>
      </c>
      <c r="O400" s="3">
        <f>StrohRanchRecreationData[[#This Row],[TimeOut]]-StrohRanchRecreationData[[#This Row],[TimeIn]]</f>
        <v>2.0833333333333259E-2</v>
      </c>
      <c r="P400" t="str">
        <f>IF(StrohRanchRecreationData[[#This Row],[Facility]]=Facilities!$A$2,SUM(StrohRanchRecreationData[[#This Row],[Members]:[Guests]]),"")</f>
        <v/>
      </c>
      <c r="Q400" t="str">
        <f>IF(StrohRanchRecreationData[[#This Row],[Facility]]=Facilities!$A$3,SUM(StrohRanchRecreationData[[#This Row],[Members]:[Guests]]),"")</f>
        <v/>
      </c>
      <c r="R400" t="str">
        <f>IF(StrohRanchRecreationData[[#This Row],[Facility]]=Facilities!$A$4,SUM(StrohRanchRecreationData[[#This Row],[Members]:[Guests]]),"")</f>
        <v/>
      </c>
      <c r="S400" t="str">
        <f>IF(StrohRanchRecreationData[[#This Row],[Facility]]=Facilities!$A$5,SUM(StrohRanchRecreationData[[#This Row],[Members]:[Guests]]),"")</f>
        <v/>
      </c>
      <c r="T400" t="str">
        <f>IF(StrohRanchRecreationData[[#This Row],[Facility]]=Facilities!$A$6,SUM(StrohRanchRecreationData[[#This Row],[Members]:[Guests]]),"")</f>
        <v/>
      </c>
      <c r="U400">
        <f>IF(StrohRanchRecreationData[[#This Row],[Facility]]=Facilities!$A$7,SUM(StrohRanchRecreationData[[#This Row],[Members]:[Guests]]),"")</f>
        <v>3</v>
      </c>
    </row>
    <row r="401" spans="1:21" x14ac:dyDescent="0.25">
      <c r="A401">
        <v>395</v>
      </c>
      <c r="B401" s="1">
        <v>45093</v>
      </c>
      <c r="C401" t="s">
        <v>63</v>
      </c>
      <c r="D401" t="s">
        <v>64</v>
      </c>
      <c r="E401" t="s">
        <v>62</v>
      </c>
      <c r="F401" s="7">
        <v>0.58333333333333337</v>
      </c>
      <c r="G401" s="7">
        <f>TIME(HOUR(StrohRanchRecreationData[[#This Row],[TimeIn]]),0,0)</f>
        <v>0.58333333333333337</v>
      </c>
      <c r="H401" s="8">
        <f>StrohRanchRecreationData[[#This Row],[Date]]+StrohRanchRecreationData[[#This Row],[TimeInBucket]]</f>
        <v>45093.583333333336</v>
      </c>
      <c r="I401" s="8" t="str">
        <f>_xlfn.XLOOKUP(StrohRanchRecreationData[[#This Row],[TimeInBucket]],TimeOfDay[TimeBuckets],TimeOfDay[TimeOfDayBuckets])</f>
        <v>Afternoon</v>
      </c>
      <c r="J401" s="2">
        <v>4</v>
      </c>
      <c r="K401" s="2">
        <v>2</v>
      </c>
      <c r="L401" s="7">
        <v>0.60416666666666663</v>
      </c>
      <c r="M401" s="7">
        <f>TIME(HOUR(StrohRanchRecreationData[[#This Row],[TimeOut]]),0,0)</f>
        <v>0.58333333333333337</v>
      </c>
      <c r="N401" s="6">
        <f>ROUND(StrohRanchRecreationData[[#This Row],[TimeElapsed]],6)</f>
        <v>2.0833000000000001E-2</v>
      </c>
      <c r="O401" s="3">
        <f>StrohRanchRecreationData[[#This Row],[TimeOut]]-StrohRanchRecreationData[[#This Row],[TimeIn]]</f>
        <v>2.0833333333333259E-2</v>
      </c>
      <c r="P401" t="str">
        <f>IF(StrohRanchRecreationData[[#This Row],[Facility]]=Facilities!$A$2,SUM(StrohRanchRecreationData[[#This Row],[Members]:[Guests]]),"")</f>
        <v/>
      </c>
      <c r="Q401" t="str">
        <f>IF(StrohRanchRecreationData[[#This Row],[Facility]]=Facilities!$A$3,SUM(StrohRanchRecreationData[[#This Row],[Members]:[Guests]]),"")</f>
        <v/>
      </c>
      <c r="R401" t="str">
        <f>IF(StrohRanchRecreationData[[#This Row],[Facility]]=Facilities!$A$4,SUM(StrohRanchRecreationData[[#This Row],[Members]:[Guests]]),"")</f>
        <v/>
      </c>
      <c r="S401" t="str">
        <f>IF(StrohRanchRecreationData[[#This Row],[Facility]]=Facilities!$A$5,SUM(StrohRanchRecreationData[[#This Row],[Members]:[Guests]]),"")</f>
        <v/>
      </c>
      <c r="T401" t="str">
        <f>IF(StrohRanchRecreationData[[#This Row],[Facility]]=Facilities!$A$6,SUM(StrohRanchRecreationData[[#This Row],[Members]:[Guests]]),"")</f>
        <v/>
      </c>
      <c r="U401">
        <f>IF(StrohRanchRecreationData[[#This Row],[Facility]]=Facilities!$A$7,SUM(StrohRanchRecreationData[[#This Row],[Members]:[Guests]]),"")</f>
        <v>6</v>
      </c>
    </row>
    <row r="402" spans="1:21" x14ac:dyDescent="0.25">
      <c r="A402">
        <v>396</v>
      </c>
      <c r="B402" s="1">
        <v>45093</v>
      </c>
      <c r="C402" t="s">
        <v>63</v>
      </c>
      <c r="D402" t="s">
        <v>64</v>
      </c>
      <c r="E402" t="s">
        <v>62</v>
      </c>
      <c r="F402" s="7">
        <v>0.625</v>
      </c>
      <c r="G402" s="7">
        <f>TIME(HOUR(StrohRanchRecreationData[[#This Row],[TimeIn]]),0,0)</f>
        <v>0.625</v>
      </c>
      <c r="H402" s="8">
        <f>StrohRanchRecreationData[[#This Row],[Date]]+StrohRanchRecreationData[[#This Row],[TimeInBucket]]</f>
        <v>45093.625</v>
      </c>
      <c r="I402" s="8" t="str">
        <f>_xlfn.XLOOKUP(StrohRanchRecreationData[[#This Row],[TimeInBucket]],TimeOfDay[TimeBuckets],TimeOfDay[TimeOfDayBuckets])</f>
        <v>Afternoon</v>
      </c>
      <c r="J402" s="2">
        <v>2</v>
      </c>
      <c r="K402" s="2">
        <v>3</v>
      </c>
      <c r="L402" s="7">
        <v>0.66666666666666663</v>
      </c>
      <c r="M402" s="7">
        <f>TIME(HOUR(StrohRanchRecreationData[[#This Row],[TimeOut]]),0,0)</f>
        <v>0.66666666666666663</v>
      </c>
      <c r="N402" s="6">
        <f>ROUND(StrohRanchRecreationData[[#This Row],[TimeElapsed]],6)</f>
        <v>4.1667000000000003E-2</v>
      </c>
      <c r="O402" s="3">
        <f>StrohRanchRecreationData[[#This Row],[TimeOut]]-StrohRanchRecreationData[[#This Row],[TimeIn]]</f>
        <v>4.166666666666663E-2</v>
      </c>
      <c r="P402" t="str">
        <f>IF(StrohRanchRecreationData[[#This Row],[Facility]]=Facilities!$A$2,SUM(StrohRanchRecreationData[[#This Row],[Members]:[Guests]]),"")</f>
        <v/>
      </c>
      <c r="Q402" t="str">
        <f>IF(StrohRanchRecreationData[[#This Row],[Facility]]=Facilities!$A$3,SUM(StrohRanchRecreationData[[#This Row],[Members]:[Guests]]),"")</f>
        <v/>
      </c>
      <c r="R402" t="str">
        <f>IF(StrohRanchRecreationData[[#This Row],[Facility]]=Facilities!$A$4,SUM(StrohRanchRecreationData[[#This Row],[Members]:[Guests]]),"")</f>
        <v/>
      </c>
      <c r="S402" t="str">
        <f>IF(StrohRanchRecreationData[[#This Row],[Facility]]=Facilities!$A$5,SUM(StrohRanchRecreationData[[#This Row],[Members]:[Guests]]),"")</f>
        <v/>
      </c>
      <c r="T402" t="str">
        <f>IF(StrohRanchRecreationData[[#This Row],[Facility]]=Facilities!$A$6,SUM(StrohRanchRecreationData[[#This Row],[Members]:[Guests]]),"")</f>
        <v/>
      </c>
      <c r="U402">
        <f>IF(StrohRanchRecreationData[[#This Row],[Facility]]=Facilities!$A$7,SUM(StrohRanchRecreationData[[#This Row],[Members]:[Guests]]),"")</f>
        <v>5</v>
      </c>
    </row>
    <row r="403" spans="1:21" x14ac:dyDescent="0.25">
      <c r="A403">
        <v>397</v>
      </c>
      <c r="B403" s="1">
        <v>45093</v>
      </c>
      <c r="C403" t="s">
        <v>63</v>
      </c>
      <c r="D403" t="s">
        <v>64</v>
      </c>
      <c r="E403" t="s">
        <v>62</v>
      </c>
      <c r="F403" s="7">
        <v>0.625</v>
      </c>
      <c r="G403" s="7">
        <f>TIME(HOUR(StrohRanchRecreationData[[#This Row],[TimeIn]]),0,0)</f>
        <v>0.625</v>
      </c>
      <c r="H403" s="8">
        <f>StrohRanchRecreationData[[#This Row],[Date]]+StrohRanchRecreationData[[#This Row],[TimeInBucket]]</f>
        <v>45093.625</v>
      </c>
      <c r="I403" s="8" t="str">
        <f>_xlfn.XLOOKUP(StrohRanchRecreationData[[#This Row],[TimeInBucket]],TimeOfDay[TimeBuckets],TimeOfDay[TimeOfDayBuckets])</f>
        <v>Afternoon</v>
      </c>
      <c r="J403" s="2">
        <v>4</v>
      </c>
      <c r="K403" s="2">
        <v>2</v>
      </c>
      <c r="L403" s="7">
        <v>0.66666666666666663</v>
      </c>
      <c r="M403" s="7">
        <f>TIME(HOUR(StrohRanchRecreationData[[#This Row],[TimeOut]]),0,0)</f>
        <v>0.66666666666666663</v>
      </c>
      <c r="N403" s="6">
        <f>ROUND(StrohRanchRecreationData[[#This Row],[TimeElapsed]],6)</f>
        <v>4.1667000000000003E-2</v>
      </c>
      <c r="O403" s="3">
        <f>StrohRanchRecreationData[[#This Row],[TimeOut]]-StrohRanchRecreationData[[#This Row],[TimeIn]]</f>
        <v>4.166666666666663E-2</v>
      </c>
      <c r="P403" t="str">
        <f>IF(StrohRanchRecreationData[[#This Row],[Facility]]=Facilities!$A$2,SUM(StrohRanchRecreationData[[#This Row],[Members]:[Guests]]),"")</f>
        <v/>
      </c>
      <c r="Q403" t="str">
        <f>IF(StrohRanchRecreationData[[#This Row],[Facility]]=Facilities!$A$3,SUM(StrohRanchRecreationData[[#This Row],[Members]:[Guests]]),"")</f>
        <v/>
      </c>
      <c r="R403" t="str">
        <f>IF(StrohRanchRecreationData[[#This Row],[Facility]]=Facilities!$A$4,SUM(StrohRanchRecreationData[[#This Row],[Members]:[Guests]]),"")</f>
        <v/>
      </c>
      <c r="S403" t="str">
        <f>IF(StrohRanchRecreationData[[#This Row],[Facility]]=Facilities!$A$5,SUM(StrohRanchRecreationData[[#This Row],[Members]:[Guests]]),"")</f>
        <v/>
      </c>
      <c r="T403" t="str">
        <f>IF(StrohRanchRecreationData[[#This Row],[Facility]]=Facilities!$A$6,SUM(StrohRanchRecreationData[[#This Row],[Members]:[Guests]]),"")</f>
        <v/>
      </c>
      <c r="U403">
        <f>IF(StrohRanchRecreationData[[#This Row],[Facility]]=Facilities!$A$7,SUM(StrohRanchRecreationData[[#This Row],[Members]:[Guests]]),"")</f>
        <v>6</v>
      </c>
    </row>
    <row r="404" spans="1:21" x14ac:dyDescent="0.25">
      <c r="A404">
        <v>398</v>
      </c>
      <c r="B404" s="1">
        <v>45093</v>
      </c>
      <c r="C404" t="s">
        <v>63</v>
      </c>
      <c r="D404" t="s">
        <v>64</v>
      </c>
      <c r="E404" t="s">
        <v>62</v>
      </c>
      <c r="F404" s="7">
        <v>0.625</v>
      </c>
      <c r="G404" s="7">
        <f>TIME(HOUR(StrohRanchRecreationData[[#This Row],[TimeIn]]),0,0)</f>
        <v>0.625</v>
      </c>
      <c r="H404" s="8">
        <f>StrohRanchRecreationData[[#This Row],[Date]]+StrohRanchRecreationData[[#This Row],[TimeInBucket]]</f>
        <v>45093.625</v>
      </c>
      <c r="I404" s="8" t="str">
        <f>_xlfn.XLOOKUP(StrohRanchRecreationData[[#This Row],[TimeInBucket]],TimeOfDay[TimeBuckets],TimeOfDay[TimeOfDayBuckets])</f>
        <v>Afternoon</v>
      </c>
      <c r="J404" s="2">
        <v>3</v>
      </c>
      <c r="K404" s="2">
        <v>1</v>
      </c>
      <c r="L404" s="7">
        <v>0.66666666666666663</v>
      </c>
      <c r="M404" s="7">
        <f>TIME(HOUR(StrohRanchRecreationData[[#This Row],[TimeOut]]),0,0)</f>
        <v>0.66666666666666663</v>
      </c>
      <c r="N404" s="6">
        <f>ROUND(StrohRanchRecreationData[[#This Row],[TimeElapsed]],6)</f>
        <v>4.1667000000000003E-2</v>
      </c>
      <c r="O404" s="3">
        <f>StrohRanchRecreationData[[#This Row],[TimeOut]]-StrohRanchRecreationData[[#This Row],[TimeIn]]</f>
        <v>4.166666666666663E-2</v>
      </c>
      <c r="P404" t="str">
        <f>IF(StrohRanchRecreationData[[#This Row],[Facility]]=Facilities!$A$2,SUM(StrohRanchRecreationData[[#This Row],[Members]:[Guests]]),"")</f>
        <v/>
      </c>
      <c r="Q404" t="str">
        <f>IF(StrohRanchRecreationData[[#This Row],[Facility]]=Facilities!$A$3,SUM(StrohRanchRecreationData[[#This Row],[Members]:[Guests]]),"")</f>
        <v/>
      </c>
      <c r="R404" t="str">
        <f>IF(StrohRanchRecreationData[[#This Row],[Facility]]=Facilities!$A$4,SUM(StrohRanchRecreationData[[#This Row],[Members]:[Guests]]),"")</f>
        <v/>
      </c>
      <c r="S404" t="str">
        <f>IF(StrohRanchRecreationData[[#This Row],[Facility]]=Facilities!$A$5,SUM(StrohRanchRecreationData[[#This Row],[Members]:[Guests]]),"")</f>
        <v/>
      </c>
      <c r="T404" t="str">
        <f>IF(StrohRanchRecreationData[[#This Row],[Facility]]=Facilities!$A$6,SUM(StrohRanchRecreationData[[#This Row],[Members]:[Guests]]),"")</f>
        <v/>
      </c>
      <c r="U404">
        <f>IF(StrohRanchRecreationData[[#This Row],[Facility]]=Facilities!$A$7,SUM(StrohRanchRecreationData[[#This Row],[Members]:[Guests]]),"")</f>
        <v>4</v>
      </c>
    </row>
    <row r="405" spans="1:21" x14ac:dyDescent="0.25">
      <c r="A405">
        <v>399</v>
      </c>
      <c r="B405" s="1">
        <v>45093</v>
      </c>
      <c r="C405" t="s">
        <v>63</v>
      </c>
      <c r="D405" t="s">
        <v>64</v>
      </c>
      <c r="E405" t="s">
        <v>62</v>
      </c>
      <c r="F405" s="7">
        <v>0.625</v>
      </c>
      <c r="G405" s="7">
        <f>TIME(HOUR(StrohRanchRecreationData[[#This Row],[TimeIn]]),0,0)</f>
        <v>0.625</v>
      </c>
      <c r="H405" s="8">
        <f>StrohRanchRecreationData[[#This Row],[Date]]+StrohRanchRecreationData[[#This Row],[TimeInBucket]]</f>
        <v>45093.625</v>
      </c>
      <c r="I405" s="8" t="str">
        <f>_xlfn.XLOOKUP(StrohRanchRecreationData[[#This Row],[TimeInBucket]],TimeOfDay[TimeBuckets],TimeOfDay[TimeOfDayBuckets])</f>
        <v>Afternoon</v>
      </c>
      <c r="J405" s="2">
        <v>3</v>
      </c>
      <c r="K405" s="2">
        <v>0</v>
      </c>
      <c r="L405" s="7">
        <v>0.66666666666666663</v>
      </c>
      <c r="M405" s="7">
        <f>TIME(HOUR(StrohRanchRecreationData[[#This Row],[TimeOut]]),0,0)</f>
        <v>0.66666666666666663</v>
      </c>
      <c r="N405" s="6">
        <f>ROUND(StrohRanchRecreationData[[#This Row],[TimeElapsed]],6)</f>
        <v>4.1667000000000003E-2</v>
      </c>
      <c r="O405" s="3">
        <f>StrohRanchRecreationData[[#This Row],[TimeOut]]-StrohRanchRecreationData[[#This Row],[TimeIn]]</f>
        <v>4.166666666666663E-2</v>
      </c>
      <c r="P405" t="str">
        <f>IF(StrohRanchRecreationData[[#This Row],[Facility]]=Facilities!$A$2,SUM(StrohRanchRecreationData[[#This Row],[Members]:[Guests]]),"")</f>
        <v/>
      </c>
      <c r="Q405" t="str">
        <f>IF(StrohRanchRecreationData[[#This Row],[Facility]]=Facilities!$A$3,SUM(StrohRanchRecreationData[[#This Row],[Members]:[Guests]]),"")</f>
        <v/>
      </c>
      <c r="R405" t="str">
        <f>IF(StrohRanchRecreationData[[#This Row],[Facility]]=Facilities!$A$4,SUM(StrohRanchRecreationData[[#This Row],[Members]:[Guests]]),"")</f>
        <v/>
      </c>
      <c r="S405" t="str">
        <f>IF(StrohRanchRecreationData[[#This Row],[Facility]]=Facilities!$A$5,SUM(StrohRanchRecreationData[[#This Row],[Members]:[Guests]]),"")</f>
        <v/>
      </c>
      <c r="T405" t="str">
        <f>IF(StrohRanchRecreationData[[#This Row],[Facility]]=Facilities!$A$6,SUM(StrohRanchRecreationData[[#This Row],[Members]:[Guests]]),"")</f>
        <v/>
      </c>
      <c r="U405">
        <f>IF(StrohRanchRecreationData[[#This Row],[Facility]]=Facilities!$A$7,SUM(StrohRanchRecreationData[[#This Row],[Members]:[Guests]]),"")</f>
        <v>3</v>
      </c>
    </row>
    <row r="406" spans="1:21" x14ac:dyDescent="0.25">
      <c r="A406">
        <v>400</v>
      </c>
      <c r="B406" s="1">
        <v>45093</v>
      </c>
      <c r="C406" t="s">
        <v>63</v>
      </c>
      <c r="D406" t="s">
        <v>64</v>
      </c>
      <c r="E406" t="s">
        <v>61</v>
      </c>
      <c r="F406" s="7">
        <v>0.60865642704889511</v>
      </c>
      <c r="G406" s="7">
        <f>TIME(HOUR(StrohRanchRecreationData[[#This Row],[TimeIn]]),0,0)</f>
        <v>0.58333333333333337</v>
      </c>
      <c r="H406" s="8">
        <f>StrohRanchRecreationData[[#This Row],[Date]]+StrohRanchRecreationData[[#This Row],[TimeInBucket]]</f>
        <v>45093.583333333336</v>
      </c>
      <c r="I406" s="8" t="str">
        <f>_xlfn.XLOOKUP(StrohRanchRecreationData[[#This Row],[TimeInBucket]],TimeOfDay[TimeBuckets],TimeOfDay[TimeOfDayBuckets])</f>
        <v>Afternoon</v>
      </c>
      <c r="J406" s="2">
        <v>2</v>
      </c>
      <c r="K406" s="2">
        <v>0</v>
      </c>
      <c r="L406" s="7">
        <v>0.63618506532458852</v>
      </c>
      <c r="M406" s="7">
        <f>TIME(HOUR(StrohRanchRecreationData[[#This Row],[TimeOut]]),0,0)</f>
        <v>0.625</v>
      </c>
      <c r="N406" s="6">
        <f>ROUND(StrohRanchRecreationData[[#This Row],[TimeElapsed]],6)</f>
        <v>2.7529000000000001E-2</v>
      </c>
      <c r="O406" s="3">
        <f>StrohRanchRecreationData[[#This Row],[TimeOut]]-StrohRanchRecreationData[[#This Row],[TimeIn]]</f>
        <v>2.7528638275693407E-2</v>
      </c>
      <c r="P406" t="str">
        <f>IF(StrohRanchRecreationData[[#This Row],[Facility]]=Facilities!$A$2,SUM(StrohRanchRecreationData[[#This Row],[Members]:[Guests]]),"")</f>
        <v/>
      </c>
      <c r="Q406" t="str">
        <f>IF(StrohRanchRecreationData[[#This Row],[Facility]]=Facilities!$A$3,SUM(StrohRanchRecreationData[[#This Row],[Members]:[Guests]]),"")</f>
        <v/>
      </c>
      <c r="R406" t="str">
        <f>IF(StrohRanchRecreationData[[#This Row],[Facility]]=Facilities!$A$4,SUM(StrohRanchRecreationData[[#This Row],[Members]:[Guests]]),"")</f>
        <v/>
      </c>
      <c r="S406" t="str">
        <f>IF(StrohRanchRecreationData[[#This Row],[Facility]]=Facilities!$A$5,SUM(StrohRanchRecreationData[[#This Row],[Members]:[Guests]]),"")</f>
        <v/>
      </c>
      <c r="T406">
        <f>IF(StrohRanchRecreationData[[#This Row],[Facility]]=Facilities!$A$6,SUM(StrohRanchRecreationData[[#This Row],[Members]:[Guests]]),"")</f>
        <v>2</v>
      </c>
      <c r="U406" t="str">
        <f>IF(StrohRanchRecreationData[[#This Row],[Facility]]=Facilities!$A$7,SUM(StrohRanchRecreationData[[#This Row],[Members]:[Guests]]),"")</f>
        <v/>
      </c>
    </row>
    <row r="407" spans="1:21" x14ac:dyDescent="0.25">
      <c r="A407">
        <v>401</v>
      </c>
      <c r="B407" s="1">
        <v>45093</v>
      </c>
      <c r="C407" t="s">
        <v>63</v>
      </c>
      <c r="D407" t="s">
        <v>64</v>
      </c>
      <c r="E407" t="s">
        <v>57</v>
      </c>
      <c r="F407" s="7">
        <v>0.45503015438352301</v>
      </c>
      <c r="G407" s="7">
        <f>TIME(HOUR(StrohRanchRecreationData[[#This Row],[TimeIn]]),0,0)</f>
        <v>0.41666666666666669</v>
      </c>
      <c r="H407" s="8">
        <f>StrohRanchRecreationData[[#This Row],[Date]]+StrohRanchRecreationData[[#This Row],[TimeInBucket]]</f>
        <v>45093.416666666664</v>
      </c>
      <c r="I407" s="8" t="str">
        <f>_xlfn.XLOOKUP(StrohRanchRecreationData[[#This Row],[TimeInBucket]],TimeOfDay[TimeBuckets],TimeOfDay[TimeOfDayBuckets])</f>
        <v>Morning</v>
      </c>
      <c r="J407" s="2">
        <v>4</v>
      </c>
      <c r="K407" s="2">
        <v>2</v>
      </c>
      <c r="L407" s="7">
        <v>0.50436806238799814</v>
      </c>
      <c r="M407" s="7">
        <f>TIME(HOUR(StrohRanchRecreationData[[#This Row],[TimeOut]]),0,0)</f>
        <v>0.5</v>
      </c>
      <c r="N407" s="6">
        <f>ROUND(StrohRanchRecreationData[[#This Row],[TimeElapsed]],6)</f>
        <v>4.9338E-2</v>
      </c>
      <c r="O407" s="3">
        <f>StrohRanchRecreationData[[#This Row],[TimeOut]]-StrohRanchRecreationData[[#This Row],[TimeIn]]</f>
        <v>4.9337908004475128E-2</v>
      </c>
      <c r="P407">
        <f>IF(StrohRanchRecreationData[[#This Row],[Facility]]=Facilities!$A$2,SUM(StrohRanchRecreationData[[#This Row],[Members]:[Guests]]),"")</f>
        <v>6</v>
      </c>
      <c r="Q407" t="str">
        <f>IF(StrohRanchRecreationData[[#This Row],[Facility]]=Facilities!$A$3,SUM(StrohRanchRecreationData[[#This Row],[Members]:[Guests]]),"")</f>
        <v/>
      </c>
      <c r="R407" t="str">
        <f>IF(StrohRanchRecreationData[[#This Row],[Facility]]=Facilities!$A$4,SUM(StrohRanchRecreationData[[#This Row],[Members]:[Guests]]),"")</f>
        <v/>
      </c>
      <c r="S407" t="str">
        <f>IF(StrohRanchRecreationData[[#This Row],[Facility]]=Facilities!$A$5,SUM(StrohRanchRecreationData[[#This Row],[Members]:[Guests]]),"")</f>
        <v/>
      </c>
      <c r="T407" t="str">
        <f>IF(StrohRanchRecreationData[[#This Row],[Facility]]=Facilities!$A$6,SUM(StrohRanchRecreationData[[#This Row],[Members]:[Guests]]),"")</f>
        <v/>
      </c>
      <c r="U407" t="str">
        <f>IF(StrohRanchRecreationData[[#This Row],[Facility]]=Facilities!$A$7,SUM(StrohRanchRecreationData[[#This Row],[Members]:[Guests]]),"")</f>
        <v/>
      </c>
    </row>
    <row r="408" spans="1:21" x14ac:dyDescent="0.25">
      <c r="A408">
        <v>402</v>
      </c>
      <c r="B408" s="1">
        <v>45093</v>
      </c>
      <c r="C408" t="s">
        <v>63</v>
      </c>
      <c r="D408" t="s">
        <v>64</v>
      </c>
      <c r="E408" t="s">
        <v>61</v>
      </c>
      <c r="F408" s="7">
        <v>0.3938849804630658</v>
      </c>
      <c r="G408" s="7">
        <f>TIME(HOUR(StrohRanchRecreationData[[#This Row],[TimeIn]]),0,0)</f>
        <v>0.375</v>
      </c>
      <c r="H408" s="8">
        <f>StrohRanchRecreationData[[#This Row],[Date]]+StrohRanchRecreationData[[#This Row],[TimeInBucket]]</f>
        <v>45093.375</v>
      </c>
      <c r="I408" s="8" t="str">
        <f>_xlfn.XLOOKUP(StrohRanchRecreationData[[#This Row],[TimeInBucket]],TimeOfDay[TimeBuckets],TimeOfDay[TimeOfDayBuckets])</f>
        <v>Morning</v>
      </c>
      <c r="J408" s="2">
        <v>1</v>
      </c>
      <c r="K408" s="2">
        <v>0</v>
      </c>
      <c r="L408" s="7">
        <v>0.42929940440854958</v>
      </c>
      <c r="M408" s="7">
        <f>TIME(HOUR(StrohRanchRecreationData[[#This Row],[TimeOut]]),0,0)</f>
        <v>0.41666666666666669</v>
      </c>
      <c r="N408" s="6">
        <f>ROUND(StrohRanchRecreationData[[#This Row],[TimeElapsed]],6)</f>
        <v>3.5414000000000001E-2</v>
      </c>
      <c r="O408" s="3">
        <f>StrohRanchRecreationData[[#This Row],[TimeOut]]-StrohRanchRecreationData[[#This Row],[TimeIn]]</f>
        <v>3.5414423945483775E-2</v>
      </c>
      <c r="P408" t="str">
        <f>IF(StrohRanchRecreationData[[#This Row],[Facility]]=Facilities!$A$2,SUM(StrohRanchRecreationData[[#This Row],[Members]:[Guests]]),"")</f>
        <v/>
      </c>
      <c r="Q408" t="str">
        <f>IF(StrohRanchRecreationData[[#This Row],[Facility]]=Facilities!$A$3,SUM(StrohRanchRecreationData[[#This Row],[Members]:[Guests]]),"")</f>
        <v/>
      </c>
      <c r="R408" t="str">
        <f>IF(StrohRanchRecreationData[[#This Row],[Facility]]=Facilities!$A$4,SUM(StrohRanchRecreationData[[#This Row],[Members]:[Guests]]),"")</f>
        <v/>
      </c>
      <c r="S408" t="str">
        <f>IF(StrohRanchRecreationData[[#This Row],[Facility]]=Facilities!$A$5,SUM(StrohRanchRecreationData[[#This Row],[Members]:[Guests]]),"")</f>
        <v/>
      </c>
      <c r="T408">
        <f>IF(StrohRanchRecreationData[[#This Row],[Facility]]=Facilities!$A$6,SUM(StrohRanchRecreationData[[#This Row],[Members]:[Guests]]),"")</f>
        <v>1</v>
      </c>
      <c r="U408" t="str">
        <f>IF(StrohRanchRecreationData[[#This Row],[Facility]]=Facilities!$A$7,SUM(StrohRanchRecreationData[[#This Row],[Members]:[Guests]]),"")</f>
        <v/>
      </c>
    </row>
    <row r="409" spans="1:21" x14ac:dyDescent="0.25">
      <c r="A409">
        <v>403</v>
      </c>
      <c r="B409" s="1">
        <v>45093</v>
      </c>
      <c r="C409" t="s">
        <v>63</v>
      </c>
      <c r="D409" t="s">
        <v>64</v>
      </c>
      <c r="E409" t="s">
        <v>60</v>
      </c>
      <c r="F409" s="7">
        <v>0.57872622762403936</v>
      </c>
      <c r="G409" s="7">
        <f>TIME(HOUR(StrohRanchRecreationData[[#This Row],[TimeIn]]),0,0)</f>
        <v>0.54166666666666663</v>
      </c>
      <c r="H409" s="8">
        <f>StrohRanchRecreationData[[#This Row],[Date]]+StrohRanchRecreationData[[#This Row],[TimeInBucket]]</f>
        <v>45093.541666666664</v>
      </c>
      <c r="I409" s="8" t="str">
        <f>_xlfn.XLOOKUP(StrohRanchRecreationData[[#This Row],[TimeInBucket]],TimeOfDay[TimeBuckets],TimeOfDay[TimeOfDayBuckets])</f>
        <v>Noon</v>
      </c>
      <c r="J409" s="2">
        <v>2</v>
      </c>
      <c r="K409" s="2">
        <v>2</v>
      </c>
      <c r="L409" s="7">
        <v>0.62145155155627529</v>
      </c>
      <c r="M409" s="7">
        <f>TIME(HOUR(StrohRanchRecreationData[[#This Row],[TimeOut]]),0,0)</f>
        <v>0.58333333333333337</v>
      </c>
      <c r="N409" s="6">
        <f>ROUND(StrohRanchRecreationData[[#This Row],[TimeElapsed]],6)</f>
        <v>4.2724999999999999E-2</v>
      </c>
      <c r="O409" s="3">
        <f>StrohRanchRecreationData[[#This Row],[TimeOut]]-StrohRanchRecreationData[[#This Row],[TimeIn]]</f>
        <v>4.2725323932235937E-2</v>
      </c>
      <c r="P409" t="str">
        <f>IF(StrohRanchRecreationData[[#This Row],[Facility]]=Facilities!$A$2,SUM(StrohRanchRecreationData[[#This Row],[Members]:[Guests]]),"")</f>
        <v/>
      </c>
      <c r="Q409" t="str">
        <f>IF(StrohRanchRecreationData[[#This Row],[Facility]]=Facilities!$A$3,SUM(StrohRanchRecreationData[[#This Row],[Members]:[Guests]]),"")</f>
        <v/>
      </c>
      <c r="R409" t="str">
        <f>IF(StrohRanchRecreationData[[#This Row],[Facility]]=Facilities!$A$4,SUM(StrohRanchRecreationData[[#This Row],[Members]:[Guests]]),"")</f>
        <v/>
      </c>
      <c r="S409">
        <f>IF(StrohRanchRecreationData[[#This Row],[Facility]]=Facilities!$A$5,SUM(StrohRanchRecreationData[[#This Row],[Members]:[Guests]]),"")</f>
        <v>4</v>
      </c>
      <c r="T409" t="str">
        <f>IF(StrohRanchRecreationData[[#This Row],[Facility]]=Facilities!$A$6,SUM(StrohRanchRecreationData[[#This Row],[Members]:[Guests]]),"")</f>
        <v/>
      </c>
      <c r="U409" t="str">
        <f>IF(StrohRanchRecreationData[[#This Row],[Facility]]=Facilities!$A$7,SUM(StrohRanchRecreationData[[#This Row],[Members]:[Guests]]),"")</f>
        <v/>
      </c>
    </row>
    <row r="410" spans="1:21" x14ac:dyDescent="0.25">
      <c r="A410">
        <v>404</v>
      </c>
      <c r="B410" s="1">
        <v>45093</v>
      </c>
      <c r="C410" t="s">
        <v>63</v>
      </c>
      <c r="D410" t="s">
        <v>64</v>
      </c>
      <c r="E410" t="s">
        <v>60</v>
      </c>
      <c r="F410" s="7">
        <v>0.65495185100857511</v>
      </c>
      <c r="G410" s="7">
        <f>TIME(HOUR(StrohRanchRecreationData[[#This Row],[TimeIn]]),0,0)</f>
        <v>0.625</v>
      </c>
      <c r="H410" s="8">
        <f>StrohRanchRecreationData[[#This Row],[Date]]+StrohRanchRecreationData[[#This Row],[TimeInBucket]]</f>
        <v>45093.625</v>
      </c>
      <c r="I410" s="8" t="str">
        <f>_xlfn.XLOOKUP(StrohRanchRecreationData[[#This Row],[TimeInBucket]],TimeOfDay[TimeBuckets],TimeOfDay[TimeOfDayBuckets])</f>
        <v>Afternoon</v>
      </c>
      <c r="J410" s="2">
        <v>1</v>
      </c>
      <c r="K410" s="2">
        <v>2</v>
      </c>
      <c r="L410" s="7">
        <v>0.73113312841737077</v>
      </c>
      <c r="M410" s="7">
        <f>TIME(HOUR(StrohRanchRecreationData[[#This Row],[TimeOut]]),0,0)</f>
        <v>0.70833333333333337</v>
      </c>
      <c r="N410" s="6">
        <f>ROUND(StrohRanchRecreationData[[#This Row],[TimeElapsed]],6)</f>
        <v>7.6180999999999999E-2</v>
      </c>
      <c r="O410" s="3">
        <f>StrohRanchRecreationData[[#This Row],[TimeOut]]-StrohRanchRecreationData[[#This Row],[TimeIn]]</f>
        <v>7.6181277408795656E-2</v>
      </c>
      <c r="P410" t="str">
        <f>IF(StrohRanchRecreationData[[#This Row],[Facility]]=Facilities!$A$2,SUM(StrohRanchRecreationData[[#This Row],[Members]:[Guests]]),"")</f>
        <v/>
      </c>
      <c r="Q410" t="str">
        <f>IF(StrohRanchRecreationData[[#This Row],[Facility]]=Facilities!$A$3,SUM(StrohRanchRecreationData[[#This Row],[Members]:[Guests]]),"")</f>
        <v/>
      </c>
      <c r="R410" t="str">
        <f>IF(StrohRanchRecreationData[[#This Row],[Facility]]=Facilities!$A$4,SUM(StrohRanchRecreationData[[#This Row],[Members]:[Guests]]),"")</f>
        <v/>
      </c>
      <c r="S410">
        <f>IF(StrohRanchRecreationData[[#This Row],[Facility]]=Facilities!$A$5,SUM(StrohRanchRecreationData[[#This Row],[Members]:[Guests]]),"")</f>
        <v>3</v>
      </c>
      <c r="T410" t="str">
        <f>IF(StrohRanchRecreationData[[#This Row],[Facility]]=Facilities!$A$6,SUM(StrohRanchRecreationData[[#This Row],[Members]:[Guests]]),"")</f>
        <v/>
      </c>
      <c r="U410" t="str">
        <f>IF(StrohRanchRecreationData[[#This Row],[Facility]]=Facilities!$A$7,SUM(StrohRanchRecreationData[[#This Row],[Members]:[Guests]]),"")</f>
        <v/>
      </c>
    </row>
    <row r="411" spans="1:21" x14ac:dyDescent="0.25">
      <c r="A411">
        <v>405</v>
      </c>
      <c r="B411" s="1">
        <v>45093</v>
      </c>
      <c r="C411" t="s">
        <v>63</v>
      </c>
      <c r="D411" t="s">
        <v>64</v>
      </c>
      <c r="E411" t="s">
        <v>61</v>
      </c>
      <c r="F411" s="7">
        <v>0.53218132431274123</v>
      </c>
      <c r="G411" s="7">
        <f>TIME(HOUR(StrohRanchRecreationData[[#This Row],[TimeIn]]),0,0)</f>
        <v>0.5</v>
      </c>
      <c r="H411" s="8">
        <f>StrohRanchRecreationData[[#This Row],[Date]]+StrohRanchRecreationData[[#This Row],[TimeInBucket]]</f>
        <v>45093.5</v>
      </c>
      <c r="I411" s="8" t="str">
        <f>_xlfn.XLOOKUP(StrohRanchRecreationData[[#This Row],[TimeInBucket]],TimeOfDay[TimeBuckets],TimeOfDay[TimeOfDayBuckets])</f>
        <v>Noon</v>
      </c>
      <c r="J411" s="2">
        <v>2</v>
      </c>
      <c r="K411" s="2">
        <v>0</v>
      </c>
      <c r="L411" s="7">
        <v>0.56759323327062527</v>
      </c>
      <c r="M411" s="7">
        <f>TIME(HOUR(StrohRanchRecreationData[[#This Row],[TimeOut]]),0,0)</f>
        <v>0.54166666666666663</v>
      </c>
      <c r="N411" s="6">
        <f>ROUND(StrohRanchRecreationData[[#This Row],[TimeElapsed]],6)</f>
        <v>3.5411999999999999E-2</v>
      </c>
      <c r="O411" s="3">
        <f>StrohRanchRecreationData[[#This Row],[TimeOut]]-StrohRanchRecreationData[[#This Row],[TimeIn]]</f>
        <v>3.5411908957884042E-2</v>
      </c>
      <c r="P411" t="str">
        <f>IF(StrohRanchRecreationData[[#This Row],[Facility]]=Facilities!$A$2,SUM(StrohRanchRecreationData[[#This Row],[Members]:[Guests]]),"")</f>
        <v/>
      </c>
      <c r="Q411" t="str">
        <f>IF(StrohRanchRecreationData[[#This Row],[Facility]]=Facilities!$A$3,SUM(StrohRanchRecreationData[[#This Row],[Members]:[Guests]]),"")</f>
        <v/>
      </c>
      <c r="R411" t="str">
        <f>IF(StrohRanchRecreationData[[#This Row],[Facility]]=Facilities!$A$4,SUM(StrohRanchRecreationData[[#This Row],[Members]:[Guests]]),"")</f>
        <v/>
      </c>
      <c r="S411" t="str">
        <f>IF(StrohRanchRecreationData[[#This Row],[Facility]]=Facilities!$A$5,SUM(StrohRanchRecreationData[[#This Row],[Members]:[Guests]]),"")</f>
        <v/>
      </c>
      <c r="T411">
        <f>IF(StrohRanchRecreationData[[#This Row],[Facility]]=Facilities!$A$6,SUM(StrohRanchRecreationData[[#This Row],[Members]:[Guests]]),"")</f>
        <v>2</v>
      </c>
      <c r="U411" t="str">
        <f>IF(StrohRanchRecreationData[[#This Row],[Facility]]=Facilities!$A$7,SUM(StrohRanchRecreationData[[#This Row],[Members]:[Guests]]),"")</f>
        <v/>
      </c>
    </row>
    <row r="412" spans="1:21" x14ac:dyDescent="0.25">
      <c r="A412">
        <v>406</v>
      </c>
      <c r="B412" s="1">
        <v>45093</v>
      </c>
      <c r="C412" t="s">
        <v>63</v>
      </c>
      <c r="D412" t="s">
        <v>64</v>
      </c>
      <c r="E412" t="s">
        <v>59</v>
      </c>
      <c r="F412" s="7">
        <v>0.65309924932709307</v>
      </c>
      <c r="G412" s="7">
        <f>TIME(HOUR(StrohRanchRecreationData[[#This Row],[TimeIn]]),0,0)</f>
        <v>0.625</v>
      </c>
      <c r="H412" s="8">
        <f>StrohRanchRecreationData[[#This Row],[Date]]+StrohRanchRecreationData[[#This Row],[TimeInBucket]]</f>
        <v>45093.625</v>
      </c>
      <c r="I412" s="8" t="str">
        <f>_xlfn.XLOOKUP(StrohRanchRecreationData[[#This Row],[TimeInBucket]],TimeOfDay[TimeBuckets],TimeOfDay[TimeOfDayBuckets])</f>
        <v>Afternoon</v>
      </c>
      <c r="J412" s="2">
        <v>1</v>
      </c>
      <c r="K412" s="2">
        <v>3</v>
      </c>
      <c r="L412" s="7">
        <v>0.73017632830454771</v>
      </c>
      <c r="M412" s="7">
        <f>TIME(HOUR(StrohRanchRecreationData[[#This Row],[TimeOut]]),0,0)</f>
        <v>0.70833333333333337</v>
      </c>
      <c r="N412" s="6">
        <f>ROUND(StrohRanchRecreationData[[#This Row],[TimeElapsed]],6)</f>
        <v>7.7077000000000007E-2</v>
      </c>
      <c r="O412" s="3">
        <f>StrohRanchRecreationData[[#This Row],[TimeOut]]-StrohRanchRecreationData[[#This Row],[TimeIn]]</f>
        <v>7.7077078977454638E-2</v>
      </c>
      <c r="P412" t="str">
        <f>IF(StrohRanchRecreationData[[#This Row],[Facility]]=Facilities!$A$2,SUM(StrohRanchRecreationData[[#This Row],[Members]:[Guests]]),"")</f>
        <v/>
      </c>
      <c r="Q412" t="str">
        <f>IF(StrohRanchRecreationData[[#This Row],[Facility]]=Facilities!$A$3,SUM(StrohRanchRecreationData[[#This Row],[Members]:[Guests]]),"")</f>
        <v/>
      </c>
      <c r="R412">
        <f>IF(StrohRanchRecreationData[[#This Row],[Facility]]=Facilities!$A$4,SUM(StrohRanchRecreationData[[#This Row],[Members]:[Guests]]),"")</f>
        <v>4</v>
      </c>
      <c r="S412" t="str">
        <f>IF(StrohRanchRecreationData[[#This Row],[Facility]]=Facilities!$A$5,SUM(StrohRanchRecreationData[[#This Row],[Members]:[Guests]]),"")</f>
        <v/>
      </c>
      <c r="T412" t="str">
        <f>IF(StrohRanchRecreationData[[#This Row],[Facility]]=Facilities!$A$6,SUM(StrohRanchRecreationData[[#This Row],[Members]:[Guests]]),"")</f>
        <v/>
      </c>
      <c r="U412" t="str">
        <f>IF(StrohRanchRecreationData[[#This Row],[Facility]]=Facilities!$A$7,SUM(StrohRanchRecreationData[[#This Row],[Members]:[Guests]]),"")</f>
        <v/>
      </c>
    </row>
    <row r="413" spans="1:21" x14ac:dyDescent="0.25">
      <c r="A413">
        <v>407</v>
      </c>
      <c r="B413" s="1">
        <v>45093</v>
      </c>
      <c r="C413" t="s">
        <v>63</v>
      </c>
      <c r="D413" t="s">
        <v>64</v>
      </c>
      <c r="E413" t="s">
        <v>58</v>
      </c>
      <c r="F413" s="7">
        <v>0.39152973213800768</v>
      </c>
      <c r="G413" s="7">
        <f>TIME(HOUR(StrohRanchRecreationData[[#This Row],[TimeIn]]),0,0)</f>
        <v>0.375</v>
      </c>
      <c r="H413" s="8">
        <f>StrohRanchRecreationData[[#This Row],[Date]]+StrohRanchRecreationData[[#This Row],[TimeInBucket]]</f>
        <v>45093.375</v>
      </c>
      <c r="I413" s="8" t="str">
        <f>_xlfn.XLOOKUP(StrohRanchRecreationData[[#This Row],[TimeInBucket]],TimeOfDay[TimeBuckets],TimeOfDay[TimeOfDayBuckets])</f>
        <v>Morning</v>
      </c>
      <c r="J413" s="2">
        <v>4</v>
      </c>
      <c r="K413" s="2">
        <v>0</v>
      </c>
      <c r="L413" s="7">
        <v>0.41640137798704741</v>
      </c>
      <c r="M413" s="7">
        <f>TIME(HOUR(StrohRanchRecreationData[[#This Row],[TimeOut]]),0,0)</f>
        <v>0.375</v>
      </c>
      <c r="N413" s="6">
        <f>ROUND(StrohRanchRecreationData[[#This Row],[TimeElapsed]],6)</f>
        <v>2.4871999999999998E-2</v>
      </c>
      <c r="O413" s="3">
        <f>StrohRanchRecreationData[[#This Row],[TimeOut]]-StrohRanchRecreationData[[#This Row],[TimeIn]]</f>
        <v>2.4871645849039725E-2</v>
      </c>
      <c r="P413" t="str">
        <f>IF(StrohRanchRecreationData[[#This Row],[Facility]]=Facilities!$A$2,SUM(StrohRanchRecreationData[[#This Row],[Members]:[Guests]]),"")</f>
        <v/>
      </c>
      <c r="Q413">
        <f>IF(StrohRanchRecreationData[[#This Row],[Facility]]=Facilities!$A$3,SUM(StrohRanchRecreationData[[#This Row],[Members]:[Guests]]),"")</f>
        <v>4</v>
      </c>
      <c r="R413" t="str">
        <f>IF(StrohRanchRecreationData[[#This Row],[Facility]]=Facilities!$A$4,SUM(StrohRanchRecreationData[[#This Row],[Members]:[Guests]]),"")</f>
        <v/>
      </c>
      <c r="S413" t="str">
        <f>IF(StrohRanchRecreationData[[#This Row],[Facility]]=Facilities!$A$5,SUM(StrohRanchRecreationData[[#This Row],[Members]:[Guests]]),"")</f>
        <v/>
      </c>
      <c r="T413" t="str">
        <f>IF(StrohRanchRecreationData[[#This Row],[Facility]]=Facilities!$A$6,SUM(StrohRanchRecreationData[[#This Row],[Members]:[Guests]]),"")</f>
        <v/>
      </c>
      <c r="U413" t="str">
        <f>IF(StrohRanchRecreationData[[#This Row],[Facility]]=Facilities!$A$7,SUM(StrohRanchRecreationData[[#This Row],[Members]:[Guests]]),"")</f>
        <v/>
      </c>
    </row>
    <row r="414" spans="1:21" x14ac:dyDescent="0.25">
      <c r="A414">
        <v>408</v>
      </c>
      <c r="B414" s="1">
        <v>45093</v>
      </c>
      <c r="C414" t="s">
        <v>63</v>
      </c>
      <c r="D414" t="s">
        <v>64</v>
      </c>
      <c r="E414" t="s">
        <v>59</v>
      </c>
      <c r="F414" s="7">
        <v>0.42566052746715477</v>
      </c>
      <c r="G414" s="7">
        <f>TIME(HOUR(StrohRanchRecreationData[[#This Row],[TimeIn]]),0,0)</f>
        <v>0.41666666666666669</v>
      </c>
      <c r="H414" s="8">
        <f>StrohRanchRecreationData[[#This Row],[Date]]+StrohRanchRecreationData[[#This Row],[TimeInBucket]]</f>
        <v>45093.416666666664</v>
      </c>
      <c r="I414" s="8" t="str">
        <f>_xlfn.XLOOKUP(StrohRanchRecreationData[[#This Row],[TimeInBucket]],TimeOfDay[TimeBuckets],TimeOfDay[TimeOfDayBuckets])</f>
        <v>Morning</v>
      </c>
      <c r="J414" s="2">
        <v>2</v>
      </c>
      <c r="K414" s="2">
        <v>3</v>
      </c>
      <c r="L414" s="7">
        <v>0.47811889057777152</v>
      </c>
      <c r="M414" s="7">
        <f>TIME(HOUR(StrohRanchRecreationData[[#This Row],[TimeOut]]),0,0)</f>
        <v>0.45833333333333331</v>
      </c>
      <c r="N414" s="6">
        <f>ROUND(StrohRanchRecreationData[[#This Row],[TimeElapsed]],6)</f>
        <v>5.2457999999999998E-2</v>
      </c>
      <c r="O414" s="3">
        <f>StrohRanchRecreationData[[#This Row],[TimeOut]]-StrohRanchRecreationData[[#This Row],[TimeIn]]</f>
        <v>5.2458363110616746E-2</v>
      </c>
      <c r="P414" t="str">
        <f>IF(StrohRanchRecreationData[[#This Row],[Facility]]=Facilities!$A$2,SUM(StrohRanchRecreationData[[#This Row],[Members]:[Guests]]),"")</f>
        <v/>
      </c>
      <c r="Q414" t="str">
        <f>IF(StrohRanchRecreationData[[#This Row],[Facility]]=Facilities!$A$3,SUM(StrohRanchRecreationData[[#This Row],[Members]:[Guests]]),"")</f>
        <v/>
      </c>
      <c r="R414">
        <f>IF(StrohRanchRecreationData[[#This Row],[Facility]]=Facilities!$A$4,SUM(StrohRanchRecreationData[[#This Row],[Members]:[Guests]]),"")</f>
        <v>5</v>
      </c>
      <c r="S414" t="str">
        <f>IF(StrohRanchRecreationData[[#This Row],[Facility]]=Facilities!$A$5,SUM(StrohRanchRecreationData[[#This Row],[Members]:[Guests]]),"")</f>
        <v/>
      </c>
      <c r="T414" t="str">
        <f>IF(StrohRanchRecreationData[[#This Row],[Facility]]=Facilities!$A$6,SUM(StrohRanchRecreationData[[#This Row],[Members]:[Guests]]),"")</f>
        <v/>
      </c>
      <c r="U414" t="str">
        <f>IF(StrohRanchRecreationData[[#This Row],[Facility]]=Facilities!$A$7,SUM(StrohRanchRecreationData[[#This Row],[Members]:[Guests]]),"")</f>
        <v/>
      </c>
    </row>
    <row r="415" spans="1:21" x14ac:dyDescent="0.25">
      <c r="A415">
        <v>409</v>
      </c>
      <c r="B415" s="1">
        <v>45093</v>
      </c>
      <c r="C415" t="s">
        <v>63</v>
      </c>
      <c r="D415" t="s">
        <v>64</v>
      </c>
      <c r="E415" t="s">
        <v>61</v>
      </c>
      <c r="F415" s="7">
        <v>0.52148269541748804</v>
      </c>
      <c r="G415" s="7">
        <f>TIME(HOUR(StrohRanchRecreationData[[#This Row],[TimeIn]]),0,0)</f>
        <v>0.5</v>
      </c>
      <c r="H415" s="8">
        <f>StrohRanchRecreationData[[#This Row],[Date]]+StrohRanchRecreationData[[#This Row],[TimeInBucket]]</f>
        <v>45093.5</v>
      </c>
      <c r="I415" s="8" t="str">
        <f>_xlfn.XLOOKUP(StrohRanchRecreationData[[#This Row],[TimeInBucket]],TimeOfDay[TimeBuckets],TimeOfDay[TimeOfDayBuckets])</f>
        <v>Noon</v>
      </c>
      <c r="J415" s="2">
        <v>1</v>
      </c>
      <c r="K415" s="2">
        <v>0</v>
      </c>
      <c r="L415" s="7">
        <v>0.56812817054721554</v>
      </c>
      <c r="M415" s="7">
        <f>TIME(HOUR(StrohRanchRecreationData[[#This Row],[TimeOut]]),0,0)</f>
        <v>0.54166666666666663</v>
      </c>
      <c r="N415" s="6">
        <f>ROUND(StrohRanchRecreationData[[#This Row],[TimeElapsed]],6)</f>
        <v>4.6644999999999999E-2</v>
      </c>
      <c r="O415" s="3">
        <f>StrohRanchRecreationData[[#This Row],[TimeOut]]-StrohRanchRecreationData[[#This Row],[TimeIn]]</f>
        <v>4.6645475129727498E-2</v>
      </c>
      <c r="P415" t="str">
        <f>IF(StrohRanchRecreationData[[#This Row],[Facility]]=Facilities!$A$2,SUM(StrohRanchRecreationData[[#This Row],[Members]:[Guests]]),"")</f>
        <v/>
      </c>
      <c r="Q415" t="str">
        <f>IF(StrohRanchRecreationData[[#This Row],[Facility]]=Facilities!$A$3,SUM(StrohRanchRecreationData[[#This Row],[Members]:[Guests]]),"")</f>
        <v/>
      </c>
      <c r="R415" t="str">
        <f>IF(StrohRanchRecreationData[[#This Row],[Facility]]=Facilities!$A$4,SUM(StrohRanchRecreationData[[#This Row],[Members]:[Guests]]),"")</f>
        <v/>
      </c>
      <c r="S415" t="str">
        <f>IF(StrohRanchRecreationData[[#This Row],[Facility]]=Facilities!$A$5,SUM(StrohRanchRecreationData[[#This Row],[Members]:[Guests]]),"")</f>
        <v/>
      </c>
      <c r="T415">
        <f>IF(StrohRanchRecreationData[[#This Row],[Facility]]=Facilities!$A$6,SUM(StrohRanchRecreationData[[#This Row],[Members]:[Guests]]),"")</f>
        <v>1</v>
      </c>
      <c r="U415" t="str">
        <f>IF(StrohRanchRecreationData[[#This Row],[Facility]]=Facilities!$A$7,SUM(StrohRanchRecreationData[[#This Row],[Members]:[Guests]]),"")</f>
        <v/>
      </c>
    </row>
    <row r="416" spans="1:21" x14ac:dyDescent="0.25">
      <c r="A416">
        <v>410</v>
      </c>
      <c r="B416" s="1">
        <v>45093</v>
      </c>
      <c r="C416" t="s">
        <v>63</v>
      </c>
      <c r="D416" t="s">
        <v>64</v>
      </c>
      <c r="E416" t="s">
        <v>60</v>
      </c>
      <c r="F416" s="7">
        <v>0.42957525657175355</v>
      </c>
      <c r="G416" s="7">
        <f>TIME(HOUR(StrohRanchRecreationData[[#This Row],[TimeIn]]),0,0)</f>
        <v>0.41666666666666669</v>
      </c>
      <c r="H416" s="8">
        <f>StrohRanchRecreationData[[#This Row],[Date]]+StrohRanchRecreationData[[#This Row],[TimeInBucket]]</f>
        <v>45093.416666666664</v>
      </c>
      <c r="I416" s="8" t="str">
        <f>_xlfn.XLOOKUP(StrohRanchRecreationData[[#This Row],[TimeInBucket]],TimeOfDay[TimeBuckets],TimeOfDay[TimeOfDayBuckets])</f>
        <v>Morning</v>
      </c>
      <c r="J416" s="2">
        <v>4</v>
      </c>
      <c r="K416" s="2">
        <v>1</v>
      </c>
      <c r="L416" s="7">
        <v>0.46118191562777483</v>
      </c>
      <c r="M416" s="7">
        <f>TIME(HOUR(StrohRanchRecreationData[[#This Row],[TimeOut]]),0,0)</f>
        <v>0.45833333333333331</v>
      </c>
      <c r="N416" s="6">
        <f>ROUND(StrohRanchRecreationData[[#This Row],[TimeElapsed]],6)</f>
        <v>3.1607000000000003E-2</v>
      </c>
      <c r="O416" s="3">
        <f>StrohRanchRecreationData[[#This Row],[TimeOut]]-StrohRanchRecreationData[[#This Row],[TimeIn]]</f>
        <v>3.160665905602128E-2</v>
      </c>
      <c r="P416" t="str">
        <f>IF(StrohRanchRecreationData[[#This Row],[Facility]]=Facilities!$A$2,SUM(StrohRanchRecreationData[[#This Row],[Members]:[Guests]]),"")</f>
        <v/>
      </c>
      <c r="Q416" t="str">
        <f>IF(StrohRanchRecreationData[[#This Row],[Facility]]=Facilities!$A$3,SUM(StrohRanchRecreationData[[#This Row],[Members]:[Guests]]),"")</f>
        <v/>
      </c>
      <c r="R416" t="str">
        <f>IF(StrohRanchRecreationData[[#This Row],[Facility]]=Facilities!$A$4,SUM(StrohRanchRecreationData[[#This Row],[Members]:[Guests]]),"")</f>
        <v/>
      </c>
      <c r="S416">
        <f>IF(StrohRanchRecreationData[[#This Row],[Facility]]=Facilities!$A$5,SUM(StrohRanchRecreationData[[#This Row],[Members]:[Guests]]),"")</f>
        <v>5</v>
      </c>
      <c r="T416" t="str">
        <f>IF(StrohRanchRecreationData[[#This Row],[Facility]]=Facilities!$A$6,SUM(StrohRanchRecreationData[[#This Row],[Members]:[Guests]]),"")</f>
        <v/>
      </c>
      <c r="U416" t="str">
        <f>IF(StrohRanchRecreationData[[#This Row],[Facility]]=Facilities!$A$7,SUM(StrohRanchRecreationData[[#This Row],[Members]:[Guests]]),"")</f>
        <v/>
      </c>
    </row>
    <row r="417" spans="1:21" x14ac:dyDescent="0.25">
      <c r="A417">
        <v>411</v>
      </c>
      <c r="B417" s="1">
        <v>45093</v>
      </c>
      <c r="C417" t="s">
        <v>63</v>
      </c>
      <c r="D417" t="s">
        <v>64</v>
      </c>
      <c r="E417" t="s">
        <v>57</v>
      </c>
      <c r="F417" s="7">
        <v>0.47266521031624148</v>
      </c>
      <c r="G417" s="7">
        <f>TIME(HOUR(StrohRanchRecreationData[[#This Row],[TimeIn]]),0,0)</f>
        <v>0.45833333333333331</v>
      </c>
      <c r="H417" s="8">
        <f>StrohRanchRecreationData[[#This Row],[Date]]+StrohRanchRecreationData[[#This Row],[TimeInBucket]]</f>
        <v>45093.458333333336</v>
      </c>
      <c r="I417" s="8" t="str">
        <f>_xlfn.XLOOKUP(StrohRanchRecreationData[[#This Row],[TimeInBucket]],TimeOfDay[TimeBuckets],TimeOfDay[TimeOfDayBuckets])</f>
        <v>Noon</v>
      </c>
      <c r="J417" s="2">
        <v>3</v>
      </c>
      <c r="K417" s="2">
        <v>3</v>
      </c>
      <c r="L417" s="7">
        <v>0.49929043056519862</v>
      </c>
      <c r="M417" s="7">
        <f>TIME(HOUR(StrohRanchRecreationData[[#This Row],[TimeOut]]),0,0)</f>
        <v>0.45833333333333331</v>
      </c>
      <c r="N417" s="6">
        <f>ROUND(StrohRanchRecreationData[[#This Row],[TimeElapsed]],6)</f>
        <v>2.6624999999999999E-2</v>
      </c>
      <c r="O417" s="3">
        <f>StrohRanchRecreationData[[#This Row],[TimeOut]]-StrohRanchRecreationData[[#This Row],[TimeIn]]</f>
        <v>2.6625220248957138E-2</v>
      </c>
      <c r="P417">
        <f>IF(StrohRanchRecreationData[[#This Row],[Facility]]=Facilities!$A$2,SUM(StrohRanchRecreationData[[#This Row],[Members]:[Guests]]),"")</f>
        <v>6</v>
      </c>
      <c r="Q417" t="str">
        <f>IF(StrohRanchRecreationData[[#This Row],[Facility]]=Facilities!$A$3,SUM(StrohRanchRecreationData[[#This Row],[Members]:[Guests]]),"")</f>
        <v/>
      </c>
      <c r="R417" t="str">
        <f>IF(StrohRanchRecreationData[[#This Row],[Facility]]=Facilities!$A$4,SUM(StrohRanchRecreationData[[#This Row],[Members]:[Guests]]),"")</f>
        <v/>
      </c>
      <c r="S417" t="str">
        <f>IF(StrohRanchRecreationData[[#This Row],[Facility]]=Facilities!$A$5,SUM(StrohRanchRecreationData[[#This Row],[Members]:[Guests]]),"")</f>
        <v/>
      </c>
      <c r="T417" t="str">
        <f>IF(StrohRanchRecreationData[[#This Row],[Facility]]=Facilities!$A$6,SUM(StrohRanchRecreationData[[#This Row],[Members]:[Guests]]),"")</f>
        <v/>
      </c>
      <c r="U417" t="str">
        <f>IF(StrohRanchRecreationData[[#This Row],[Facility]]=Facilities!$A$7,SUM(StrohRanchRecreationData[[#This Row],[Members]:[Guests]]),"")</f>
        <v/>
      </c>
    </row>
    <row r="418" spans="1:21" x14ac:dyDescent="0.25">
      <c r="A418">
        <v>412</v>
      </c>
      <c r="B418" s="1">
        <v>45093</v>
      </c>
      <c r="C418" t="s">
        <v>63</v>
      </c>
      <c r="D418" t="s">
        <v>64</v>
      </c>
      <c r="E418" t="s">
        <v>61</v>
      </c>
      <c r="F418" s="7">
        <v>0.62583664106791981</v>
      </c>
      <c r="G418" s="7">
        <f>TIME(HOUR(StrohRanchRecreationData[[#This Row],[TimeIn]]),0,0)</f>
        <v>0.625</v>
      </c>
      <c r="H418" s="8">
        <f>StrohRanchRecreationData[[#This Row],[Date]]+StrohRanchRecreationData[[#This Row],[TimeInBucket]]</f>
        <v>45093.625</v>
      </c>
      <c r="I418" s="8" t="str">
        <f>_xlfn.XLOOKUP(StrohRanchRecreationData[[#This Row],[TimeInBucket]],TimeOfDay[TimeBuckets],TimeOfDay[TimeOfDayBuckets])</f>
        <v>Afternoon</v>
      </c>
      <c r="J418" s="2">
        <v>1</v>
      </c>
      <c r="K418" s="2">
        <v>0</v>
      </c>
      <c r="L418" s="7">
        <v>0.67029216901793998</v>
      </c>
      <c r="M418" s="7">
        <f>TIME(HOUR(StrohRanchRecreationData[[#This Row],[TimeOut]]),0,0)</f>
        <v>0.66666666666666663</v>
      </c>
      <c r="N418" s="6">
        <f>ROUND(StrohRanchRecreationData[[#This Row],[TimeElapsed]],6)</f>
        <v>4.4456000000000002E-2</v>
      </c>
      <c r="O418" s="3">
        <f>StrohRanchRecreationData[[#This Row],[TimeOut]]-StrohRanchRecreationData[[#This Row],[TimeIn]]</f>
        <v>4.4455527950020168E-2</v>
      </c>
      <c r="P418" t="str">
        <f>IF(StrohRanchRecreationData[[#This Row],[Facility]]=Facilities!$A$2,SUM(StrohRanchRecreationData[[#This Row],[Members]:[Guests]]),"")</f>
        <v/>
      </c>
      <c r="Q418" t="str">
        <f>IF(StrohRanchRecreationData[[#This Row],[Facility]]=Facilities!$A$3,SUM(StrohRanchRecreationData[[#This Row],[Members]:[Guests]]),"")</f>
        <v/>
      </c>
      <c r="R418" t="str">
        <f>IF(StrohRanchRecreationData[[#This Row],[Facility]]=Facilities!$A$4,SUM(StrohRanchRecreationData[[#This Row],[Members]:[Guests]]),"")</f>
        <v/>
      </c>
      <c r="S418" t="str">
        <f>IF(StrohRanchRecreationData[[#This Row],[Facility]]=Facilities!$A$5,SUM(StrohRanchRecreationData[[#This Row],[Members]:[Guests]]),"")</f>
        <v/>
      </c>
      <c r="T418">
        <f>IF(StrohRanchRecreationData[[#This Row],[Facility]]=Facilities!$A$6,SUM(StrohRanchRecreationData[[#This Row],[Members]:[Guests]]),"")</f>
        <v>1</v>
      </c>
      <c r="U418" t="str">
        <f>IF(StrohRanchRecreationData[[#This Row],[Facility]]=Facilities!$A$7,SUM(StrohRanchRecreationData[[#This Row],[Members]:[Guests]]),"")</f>
        <v/>
      </c>
    </row>
    <row r="419" spans="1:21" x14ac:dyDescent="0.25">
      <c r="A419">
        <v>413</v>
      </c>
      <c r="B419" s="1">
        <v>45093</v>
      </c>
      <c r="C419" t="s">
        <v>63</v>
      </c>
      <c r="D419" t="s">
        <v>64</v>
      </c>
      <c r="E419" t="s">
        <v>58</v>
      </c>
      <c r="F419" s="7">
        <v>0.46023386981960329</v>
      </c>
      <c r="G419" s="7">
        <f>TIME(HOUR(StrohRanchRecreationData[[#This Row],[TimeIn]]),0,0)</f>
        <v>0.45833333333333331</v>
      </c>
      <c r="H419" s="8">
        <f>StrohRanchRecreationData[[#This Row],[Date]]+StrohRanchRecreationData[[#This Row],[TimeInBucket]]</f>
        <v>45093.458333333336</v>
      </c>
      <c r="I419" s="8" t="str">
        <f>_xlfn.XLOOKUP(StrohRanchRecreationData[[#This Row],[TimeInBucket]],TimeOfDay[TimeBuckets],TimeOfDay[TimeOfDayBuckets])</f>
        <v>Noon</v>
      </c>
      <c r="J419" s="2">
        <v>4</v>
      </c>
      <c r="K419" s="2">
        <v>2</v>
      </c>
      <c r="L419" s="7">
        <v>0.51588748576556054</v>
      </c>
      <c r="M419" s="7">
        <f>TIME(HOUR(StrohRanchRecreationData[[#This Row],[TimeOut]]),0,0)</f>
        <v>0.5</v>
      </c>
      <c r="N419" s="6">
        <f>ROUND(StrohRanchRecreationData[[#This Row],[TimeElapsed]],6)</f>
        <v>5.5654000000000002E-2</v>
      </c>
      <c r="O419" s="3">
        <f>StrohRanchRecreationData[[#This Row],[TimeOut]]-StrohRanchRecreationData[[#This Row],[TimeIn]]</f>
        <v>5.5653615945957247E-2</v>
      </c>
      <c r="P419" t="str">
        <f>IF(StrohRanchRecreationData[[#This Row],[Facility]]=Facilities!$A$2,SUM(StrohRanchRecreationData[[#This Row],[Members]:[Guests]]),"")</f>
        <v/>
      </c>
      <c r="Q419">
        <f>IF(StrohRanchRecreationData[[#This Row],[Facility]]=Facilities!$A$3,SUM(StrohRanchRecreationData[[#This Row],[Members]:[Guests]]),"")</f>
        <v>6</v>
      </c>
      <c r="R419" t="str">
        <f>IF(StrohRanchRecreationData[[#This Row],[Facility]]=Facilities!$A$4,SUM(StrohRanchRecreationData[[#This Row],[Members]:[Guests]]),"")</f>
        <v/>
      </c>
      <c r="S419" t="str">
        <f>IF(StrohRanchRecreationData[[#This Row],[Facility]]=Facilities!$A$5,SUM(StrohRanchRecreationData[[#This Row],[Members]:[Guests]]),"")</f>
        <v/>
      </c>
      <c r="T419" t="str">
        <f>IF(StrohRanchRecreationData[[#This Row],[Facility]]=Facilities!$A$6,SUM(StrohRanchRecreationData[[#This Row],[Members]:[Guests]]),"")</f>
        <v/>
      </c>
      <c r="U419" t="str">
        <f>IF(StrohRanchRecreationData[[#This Row],[Facility]]=Facilities!$A$7,SUM(StrohRanchRecreationData[[#This Row],[Members]:[Guests]]),"")</f>
        <v/>
      </c>
    </row>
    <row r="420" spans="1:21" x14ac:dyDescent="0.25">
      <c r="A420">
        <v>414</v>
      </c>
      <c r="B420" s="1">
        <v>45093</v>
      </c>
      <c r="C420" t="s">
        <v>63</v>
      </c>
      <c r="D420" t="s">
        <v>64</v>
      </c>
      <c r="E420" t="s">
        <v>57</v>
      </c>
      <c r="F420" s="7">
        <v>0.48789725949150525</v>
      </c>
      <c r="G420" s="7">
        <f>TIME(HOUR(StrohRanchRecreationData[[#This Row],[TimeIn]]),0,0)</f>
        <v>0.45833333333333331</v>
      </c>
      <c r="H420" s="8">
        <f>StrohRanchRecreationData[[#This Row],[Date]]+StrohRanchRecreationData[[#This Row],[TimeInBucket]]</f>
        <v>45093.458333333336</v>
      </c>
      <c r="I420" s="8" t="str">
        <f>_xlfn.XLOOKUP(StrohRanchRecreationData[[#This Row],[TimeInBucket]],TimeOfDay[TimeBuckets],TimeOfDay[TimeOfDayBuckets])</f>
        <v>Noon</v>
      </c>
      <c r="J420" s="2">
        <v>4</v>
      </c>
      <c r="K420" s="2">
        <v>3</v>
      </c>
      <c r="L420" s="7">
        <v>0.4916014691794367</v>
      </c>
      <c r="M420" s="7">
        <f>TIME(HOUR(StrohRanchRecreationData[[#This Row],[TimeOut]]),0,0)</f>
        <v>0.45833333333333331</v>
      </c>
      <c r="N420" s="6">
        <f>ROUND(StrohRanchRecreationData[[#This Row],[TimeElapsed]],6)</f>
        <v>3.7039999999999998E-3</v>
      </c>
      <c r="O420" s="3">
        <f>StrohRanchRecreationData[[#This Row],[TimeOut]]-StrohRanchRecreationData[[#This Row],[TimeIn]]</f>
        <v>3.7042096879314479E-3</v>
      </c>
      <c r="P420">
        <f>IF(StrohRanchRecreationData[[#This Row],[Facility]]=Facilities!$A$2,SUM(StrohRanchRecreationData[[#This Row],[Members]:[Guests]]),"")</f>
        <v>7</v>
      </c>
      <c r="Q420" t="str">
        <f>IF(StrohRanchRecreationData[[#This Row],[Facility]]=Facilities!$A$3,SUM(StrohRanchRecreationData[[#This Row],[Members]:[Guests]]),"")</f>
        <v/>
      </c>
      <c r="R420" t="str">
        <f>IF(StrohRanchRecreationData[[#This Row],[Facility]]=Facilities!$A$4,SUM(StrohRanchRecreationData[[#This Row],[Members]:[Guests]]),"")</f>
        <v/>
      </c>
      <c r="S420" t="str">
        <f>IF(StrohRanchRecreationData[[#This Row],[Facility]]=Facilities!$A$5,SUM(StrohRanchRecreationData[[#This Row],[Members]:[Guests]]),"")</f>
        <v/>
      </c>
      <c r="T420" t="str">
        <f>IF(StrohRanchRecreationData[[#This Row],[Facility]]=Facilities!$A$6,SUM(StrohRanchRecreationData[[#This Row],[Members]:[Guests]]),"")</f>
        <v/>
      </c>
      <c r="U420" t="str">
        <f>IF(StrohRanchRecreationData[[#This Row],[Facility]]=Facilities!$A$7,SUM(StrohRanchRecreationData[[#This Row],[Members]:[Guests]]),"")</f>
        <v/>
      </c>
    </row>
    <row r="421" spans="1:21" x14ac:dyDescent="0.25">
      <c r="A421">
        <v>415</v>
      </c>
      <c r="B421" s="1">
        <v>45093</v>
      </c>
      <c r="C421" t="s">
        <v>63</v>
      </c>
      <c r="D421" t="s">
        <v>64</v>
      </c>
      <c r="E421" t="s">
        <v>58</v>
      </c>
      <c r="F421" s="7">
        <v>0.44360392369631846</v>
      </c>
      <c r="G421" s="7">
        <f>TIME(HOUR(StrohRanchRecreationData[[#This Row],[TimeIn]]),0,0)</f>
        <v>0.41666666666666669</v>
      </c>
      <c r="H421" s="8">
        <f>StrohRanchRecreationData[[#This Row],[Date]]+StrohRanchRecreationData[[#This Row],[TimeInBucket]]</f>
        <v>45093.416666666664</v>
      </c>
      <c r="I421" s="8" t="str">
        <f>_xlfn.XLOOKUP(StrohRanchRecreationData[[#This Row],[TimeInBucket]],TimeOfDay[TimeBuckets],TimeOfDay[TimeOfDayBuckets])</f>
        <v>Morning</v>
      </c>
      <c r="J421" s="2">
        <v>3</v>
      </c>
      <c r="K421" s="2">
        <v>3</v>
      </c>
      <c r="L421" s="7">
        <v>0.49475955144670142</v>
      </c>
      <c r="M421" s="7">
        <f>TIME(HOUR(StrohRanchRecreationData[[#This Row],[TimeOut]]),0,0)</f>
        <v>0.45833333333333331</v>
      </c>
      <c r="N421" s="6">
        <f>ROUND(StrohRanchRecreationData[[#This Row],[TimeElapsed]],6)</f>
        <v>5.1156E-2</v>
      </c>
      <c r="O421" s="3">
        <f>StrohRanchRecreationData[[#This Row],[TimeOut]]-StrohRanchRecreationData[[#This Row],[TimeIn]]</f>
        <v>5.1155627750382959E-2</v>
      </c>
      <c r="P421" t="str">
        <f>IF(StrohRanchRecreationData[[#This Row],[Facility]]=Facilities!$A$2,SUM(StrohRanchRecreationData[[#This Row],[Members]:[Guests]]),"")</f>
        <v/>
      </c>
      <c r="Q421">
        <f>IF(StrohRanchRecreationData[[#This Row],[Facility]]=Facilities!$A$3,SUM(StrohRanchRecreationData[[#This Row],[Members]:[Guests]]),"")</f>
        <v>6</v>
      </c>
      <c r="R421" t="str">
        <f>IF(StrohRanchRecreationData[[#This Row],[Facility]]=Facilities!$A$4,SUM(StrohRanchRecreationData[[#This Row],[Members]:[Guests]]),"")</f>
        <v/>
      </c>
      <c r="S421" t="str">
        <f>IF(StrohRanchRecreationData[[#This Row],[Facility]]=Facilities!$A$5,SUM(StrohRanchRecreationData[[#This Row],[Members]:[Guests]]),"")</f>
        <v/>
      </c>
      <c r="T421" t="str">
        <f>IF(StrohRanchRecreationData[[#This Row],[Facility]]=Facilities!$A$6,SUM(StrohRanchRecreationData[[#This Row],[Members]:[Guests]]),"")</f>
        <v/>
      </c>
      <c r="U421" t="str">
        <f>IF(StrohRanchRecreationData[[#This Row],[Facility]]=Facilities!$A$7,SUM(StrohRanchRecreationData[[#This Row],[Members]:[Guests]]),"")</f>
        <v/>
      </c>
    </row>
    <row r="422" spans="1:21" x14ac:dyDescent="0.25">
      <c r="A422">
        <v>416</v>
      </c>
      <c r="B422" s="1">
        <v>45093</v>
      </c>
      <c r="C422" t="s">
        <v>63</v>
      </c>
      <c r="D422" t="s">
        <v>64</v>
      </c>
      <c r="E422" t="s">
        <v>60</v>
      </c>
      <c r="F422" s="7">
        <v>0.47372244286927589</v>
      </c>
      <c r="G422" s="7">
        <f>TIME(HOUR(StrohRanchRecreationData[[#This Row],[TimeIn]]),0,0)</f>
        <v>0.45833333333333331</v>
      </c>
      <c r="H422" s="8">
        <f>StrohRanchRecreationData[[#This Row],[Date]]+StrohRanchRecreationData[[#This Row],[TimeInBucket]]</f>
        <v>45093.458333333336</v>
      </c>
      <c r="I422" s="8" t="str">
        <f>_xlfn.XLOOKUP(StrohRanchRecreationData[[#This Row],[TimeInBucket]],TimeOfDay[TimeBuckets],TimeOfDay[TimeOfDayBuckets])</f>
        <v>Noon</v>
      </c>
      <c r="J422" s="2">
        <v>4</v>
      </c>
      <c r="K422" s="2">
        <v>2</v>
      </c>
      <c r="L422" s="7">
        <v>0.52596222257760139</v>
      </c>
      <c r="M422" s="7">
        <f>TIME(HOUR(StrohRanchRecreationData[[#This Row],[TimeOut]]),0,0)</f>
        <v>0.5</v>
      </c>
      <c r="N422" s="6">
        <f>ROUND(StrohRanchRecreationData[[#This Row],[TimeElapsed]],6)</f>
        <v>5.2240000000000002E-2</v>
      </c>
      <c r="O422" s="3">
        <f>StrohRanchRecreationData[[#This Row],[TimeOut]]-StrohRanchRecreationData[[#This Row],[TimeIn]]</f>
        <v>5.2239779708325496E-2</v>
      </c>
      <c r="P422" t="str">
        <f>IF(StrohRanchRecreationData[[#This Row],[Facility]]=Facilities!$A$2,SUM(StrohRanchRecreationData[[#This Row],[Members]:[Guests]]),"")</f>
        <v/>
      </c>
      <c r="Q422" t="str">
        <f>IF(StrohRanchRecreationData[[#This Row],[Facility]]=Facilities!$A$3,SUM(StrohRanchRecreationData[[#This Row],[Members]:[Guests]]),"")</f>
        <v/>
      </c>
      <c r="R422" t="str">
        <f>IF(StrohRanchRecreationData[[#This Row],[Facility]]=Facilities!$A$4,SUM(StrohRanchRecreationData[[#This Row],[Members]:[Guests]]),"")</f>
        <v/>
      </c>
      <c r="S422">
        <f>IF(StrohRanchRecreationData[[#This Row],[Facility]]=Facilities!$A$5,SUM(StrohRanchRecreationData[[#This Row],[Members]:[Guests]]),"")</f>
        <v>6</v>
      </c>
      <c r="T422" t="str">
        <f>IF(StrohRanchRecreationData[[#This Row],[Facility]]=Facilities!$A$6,SUM(StrohRanchRecreationData[[#This Row],[Members]:[Guests]]),"")</f>
        <v/>
      </c>
      <c r="U422" t="str">
        <f>IF(StrohRanchRecreationData[[#This Row],[Facility]]=Facilities!$A$7,SUM(StrohRanchRecreationData[[#This Row],[Members]:[Guests]]),"")</f>
        <v/>
      </c>
    </row>
    <row r="423" spans="1:21" x14ac:dyDescent="0.25">
      <c r="A423">
        <v>417</v>
      </c>
      <c r="B423" s="1">
        <v>45093</v>
      </c>
      <c r="C423" t="s">
        <v>63</v>
      </c>
      <c r="D423" t="s">
        <v>64</v>
      </c>
      <c r="E423" t="s">
        <v>59</v>
      </c>
      <c r="F423" s="7">
        <v>0.5862137332569558</v>
      </c>
      <c r="G423" s="7">
        <f>TIME(HOUR(StrohRanchRecreationData[[#This Row],[TimeIn]]),0,0)</f>
        <v>0.58333333333333337</v>
      </c>
      <c r="H423" s="8">
        <f>StrohRanchRecreationData[[#This Row],[Date]]+StrohRanchRecreationData[[#This Row],[TimeInBucket]]</f>
        <v>45093.583333333336</v>
      </c>
      <c r="I423" s="8" t="str">
        <f>_xlfn.XLOOKUP(StrohRanchRecreationData[[#This Row],[TimeInBucket]],TimeOfDay[TimeBuckets],TimeOfDay[TimeOfDayBuckets])</f>
        <v>Afternoon</v>
      </c>
      <c r="J423" s="2">
        <v>3</v>
      </c>
      <c r="K423" s="2">
        <v>2</v>
      </c>
      <c r="L423" s="7">
        <v>0.6217704225424513</v>
      </c>
      <c r="M423" s="7">
        <f>TIME(HOUR(StrohRanchRecreationData[[#This Row],[TimeOut]]),0,0)</f>
        <v>0.58333333333333337</v>
      </c>
      <c r="N423" s="6">
        <f>ROUND(StrohRanchRecreationData[[#This Row],[TimeElapsed]],6)</f>
        <v>3.5556999999999998E-2</v>
      </c>
      <c r="O423" s="3">
        <f>StrohRanchRecreationData[[#This Row],[TimeOut]]-StrohRanchRecreationData[[#This Row],[TimeIn]]</f>
        <v>3.5556689285495491E-2</v>
      </c>
      <c r="P423" t="str">
        <f>IF(StrohRanchRecreationData[[#This Row],[Facility]]=Facilities!$A$2,SUM(StrohRanchRecreationData[[#This Row],[Members]:[Guests]]),"")</f>
        <v/>
      </c>
      <c r="Q423" t="str">
        <f>IF(StrohRanchRecreationData[[#This Row],[Facility]]=Facilities!$A$3,SUM(StrohRanchRecreationData[[#This Row],[Members]:[Guests]]),"")</f>
        <v/>
      </c>
      <c r="R423">
        <f>IF(StrohRanchRecreationData[[#This Row],[Facility]]=Facilities!$A$4,SUM(StrohRanchRecreationData[[#This Row],[Members]:[Guests]]),"")</f>
        <v>5</v>
      </c>
      <c r="S423" t="str">
        <f>IF(StrohRanchRecreationData[[#This Row],[Facility]]=Facilities!$A$5,SUM(StrohRanchRecreationData[[#This Row],[Members]:[Guests]]),"")</f>
        <v/>
      </c>
      <c r="T423" t="str">
        <f>IF(StrohRanchRecreationData[[#This Row],[Facility]]=Facilities!$A$6,SUM(StrohRanchRecreationData[[#This Row],[Members]:[Guests]]),"")</f>
        <v/>
      </c>
      <c r="U423" t="str">
        <f>IF(StrohRanchRecreationData[[#This Row],[Facility]]=Facilities!$A$7,SUM(StrohRanchRecreationData[[#This Row],[Members]:[Guests]]),"")</f>
        <v/>
      </c>
    </row>
    <row r="424" spans="1:21" x14ac:dyDescent="0.25">
      <c r="A424">
        <v>418</v>
      </c>
      <c r="B424" s="1">
        <v>45093</v>
      </c>
      <c r="C424" t="s">
        <v>63</v>
      </c>
      <c r="D424" t="s">
        <v>64</v>
      </c>
      <c r="E424" t="s">
        <v>60</v>
      </c>
      <c r="F424" s="7">
        <v>0.62556042149319357</v>
      </c>
      <c r="G424" s="7">
        <f>TIME(HOUR(StrohRanchRecreationData[[#This Row],[TimeIn]]),0,0)</f>
        <v>0.625</v>
      </c>
      <c r="H424" s="8">
        <f>StrohRanchRecreationData[[#This Row],[Date]]+StrohRanchRecreationData[[#This Row],[TimeInBucket]]</f>
        <v>45093.625</v>
      </c>
      <c r="I424" s="8" t="str">
        <f>_xlfn.XLOOKUP(StrohRanchRecreationData[[#This Row],[TimeInBucket]],TimeOfDay[TimeBuckets],TimeOfDay[TimeOfDayBuckets])</f>
        <v>Afternoon</v>
      </c>
      <c r="J424" s="2">
        <v>4</v>
      </c>
      <c r="K424" s="2">
        <v>0</v>
      </c>
      <c r="L424" s="7">
        <v>0.69046628473458249</v>
      </c>
      <c r="M424" s="7">
        <f>TIME(HOUR(StrohRanchRecreationData[[#This Row],[TimeOut]]),0,0)</f>
        <v>0.66666666666666663</v>
      </c>
      <c r="N424" s="6">
        <f>ROUND(StrohRanchRecreationData[[#This Row],[TimeElapsed]],6)</f>
        <v>6.4906000000000005E-2</v>
      </c>
      <c r="O424" s="3">
        <f>StrohRanchRecreationData[[#This Row],[TimeOut]]-StrohRanchRecreationData[[#This Row],[TimeIn]]</f>
        <v>6.4905863241388917E-2</v>
      </c>
      <c r="P424" t="str">
        <f>IF(StrohRanchRecreationData[[#This Row],[Facility]]=Facilities!$A$2,SUM(StrohRanchRecreationData[[#This Row],[Members]:[Guests]]),"")</f>
        <v/>
      </c>
      <c r="Q424" t="str">
        <f>IF(StrohRanchRecreationData[[#This Row],[Facility]]=Facilities!$A$3,SUM(StrohRanchRecreationData[[#This Row],[Members]:[Guests]]),"")</f>
        <v/>
      </c>
      <c r="R424" t="str">
        <f>IF(StrohRanchRecreationData[[#This Row],[Facility]]=Facilities!$A$4,SUM(StrohRanchRecreationData[[#This Row],[Members]:[Guests]]),"")</f>
        <v/>
      </c>
      <c r="S424">
        <f>IF(StrohRanchRecreationData[[#This Row],[Facility]]=Facilities!$A$5,SUM(StrohRanchRecreationData[[#This Row],[Members]:[Guests]]),"")</f>
        <v>4</v>
      </c>
      <c r="T424" t="str">
        <f>IF(StrohRanchRecreationData[[#This Row],[Facility]]=Facilities!$A$6,SUM(StrohRanchRecreationData[[#This Row],[Members]:[Guests]]),"")</f>
        <v/>
      </c>
      <c r="U424" t="str">
        <f>IF(StrohRanchRecreationData[[#This Row],[Facility]]=Facilities!$A$7,SUM(StrohRanchRecreationData[[#This Row],[Members]:[Guests]]),"")</f>
        <v/>
      </c>
    </row>
    <row r="425" spans="1:21" x14ac:dyDescent="0.25">
      <c r="A425">
        <v>419</v>
      </c>
      <c r="B425" s="1">
        <v>45093</v>
      </c>
      <c r="C425" t="s">
        <v>63</v>
      </c>
      <c r="D425" t="s">
        <v>64</v>
      </c>
      <c r="E425" t="s">
        <v>60</v>
      </c>
      <c r="F425" s="7">
        <v>0.40887398852604451</v>
      </c>
      <c r="G425" s="7">
        <f>TIME(HOUR(StrohRanchRecreationData[[#This Row],[TimeIn]]),0,0)</f>
        <v>0.375</v>
      </c>
      <c r="H425" s="8">
        <f>StrohRanchRecreationData[[#This Row],[Date]]+StrohRanchRecreationData[[#This Row],[TimeInBucket]]</f>
        <v>45093.375</v>
      </c>
      <c r="I425" s="8" t="str">
        <f>_xlfn.XLOOKUP(StrohRanchRecreationData[[#This Row],[TimeInBucket]],TimeOfDay[TimeBuckets],TimeOfDay[TimeOfDayBuckets])</f>
        <v>Morning</v>
      </c>
      <c r="J425" s="2">
        <v>1</v>
      </c>
      <c r="K425" s="2">
        <v>2</v>
      </c>
      <c r="L425" s="7">
        <v>0.4360962032985734</v>
      </c>
      <c r="M425" s="7">
        <f>TIME(HOUR(StrohRanchRecreationData[[#This Row],[TimeOut]]),0,0)</f>
        <v>0.41666666666666669</v>
      </c>
      <c r="N425" s="6">
        <f>ROUND(StrohRanchRecreationData[[#This Row],[TimeElapsed]],6)</f>
        <v>2.7222E-2</v>
      </c>
      <c r="O425" s="3">
        <f>StrohRanchRecreationData[[#This Row],[TimeOut]]-StrohRanchRecreationData[[#This Row],[TimeIn]]</f>
        <v>2.7222214772528897E-2</v>
      </c>
      <c r="P425" t="str">
        <f>IF(StrohRanchRecreationData[[#This Row],[Facility]]=Facilities!$A$2,SUM(StrohRanchRecreationData[[#This Row],[Members]:[Guests]]),"")</f>
        <v/>
      </c>
      <c r="Q425" t="str">
        <f>IF(StrohRanchRecreationData[[#This Row],[Facility]]=Facilities!$A$3,SUM(StrohRanchRecreationData[[#This Row],[Members]:[Guests]]),"")</f>
        <v/>
      </c>
      <c r="R425" t="str">
        <f>IF(StrohRanchRecreationData[[#This Row],[Facility]]=Facilities!$A$4,SUM(StrohRanchRecreationData[[#This Row],[Members]:[Guests]]),"")</f>
        <v/>
      </c>
      <c r="S425">
        <f>IF(StrohRanchRecreationData[[#This Row],[Facility]]=Facilities!$A$5,SUM(StrohRanchRecreationData[[#This Row],[Members]:[Guests]]),"")</f>
        <v>3</v>
      </c>
      <c r="T425" t="str">
        <f>IF(StrohRanchRecreationData[[#This Row],[Facility]]=Facilities!$A$6,SUM(StrohRanchRecreationData[[#This Row],[Members]:[Guests]]),"")</f>
        <v/>
      </c>
      <c r="U425" t="str">
        <f>IF(StrohRanchRecreationData[[#This Row],[Facility]]=Facilities!$A$7,SUM(StrohRanchRecreationData[[#This Row],[Members]:[Guests]]),"")</f>
        <v/>
      </c>
    </row>
    <row r="426" spans="1:21" x14ac:dyDescent="0.25">
      <c r="A426">
        <v>420</v>
      </c>
      <c r="B426" s="1">
        <v>45093</v>
      </c>
      <c r="C426" t="s">
        <v>63</v>
      </c>
      <c r="D426" t="s">
        <v>64</v>
      </c>
      <c r="E426" t="s">
        <v>58</v>
      </c>
      <c r="F426" s="7">
        <v>0.48934447603858189</v>
      </c>
      <c r="G426" s="7">
        <f>TIME(HOUR(StrohRanchRecreationData[[#This Row],[TimeIn]]),0,0)</f>
        <v>0.45833333333333331</v>
      </c>
      <c r="H426" s="8">
        <f>StrohRanchRecreationData[[#This Row],[Date]]+StrohRanchRecreationData[[#This Row],[TimeInBucket]]</f>
        <v>45093.458333333336</v>
      </c>
      <c r="I426" s="8" t="str">
        <f>_xlfn.XLOOKUP(StrohRanchRecreationData[[#This Row],[TimeInBucket]],TimeOfDay[TimeBuckets],TimeOfDay[TimeOfDayBuckets])</f>
        <v>Noon</v>
      </c>
      <c r="J426" s="2">
        <v>1</v>
      </c>
      <c r="K426" s="2">
        <v>2</v>
      </c>
      <c r="L426" s="7">
        <v>0.56454187648767051</v>
      </c>
      <c r="M426" s="7">
        <f>TIME(HOUR(StrohRanchRecreationData[[#This Row],[TimeOut]]),0,0)</f>
        <v>0.54166666666666663</v>
      </c>
      <c r="N426" s="6">
        <f>ROUND(StrohRanchRecreationData[[#This Row],[TimeElapsed]],6)</f>
        <v>7.5197E-2</v>
      </c>
      <c r="O426" s="3">
        <f>StrohRanchRecreationData[[#This Row],[TimeOut]]-StrohRanchRecreationData[[#This Row],[TimeIn]]</f>
        <v>7.5197400449088625E-2</v>
      </c>
      <c r="P426" t="str">
        <f>IF(StrohRanchRecreationData[[#This Row],[Facility]]=Facilities!$A$2,SUM(StrohRanchRecreationData[[#This Row],[Members]:[Guests]]),"")</f>
        <v/>
      </c>
      <c r="Q426">
        <f>IF(StrohRanchRecreationData[[#This Row],[Facility]]=Facilities!$A$3,SUM(StrohRanchRecreationData[[#This Row],[Members]:[Guests]]),"")</f>
        <v>3</v>
      </c>
      <c r="R426" t="str">
        <f>IF(StrohRanchRecreationData[[#This Row],[Facility]]=Facilities!$A$4,SUM(StrohRanchRecreationData[[#This Row],[Members]:[Guests]]),"")</f>
        <v/>
      </c>
      <c r="S426" t="str">
        <f>IF(StrohRanchRecreationData[[#This Row],[Facility]]=Facilities!$A$5,SUM(StrohRanchRecreationData[[#This Row],[Members]:[Guests]]),"")</f>
        <v/>
      </c>
      <c r="T426" t="str">
        <f>IF(StrohRanchRecreationData[[#This Row],[Facility]]=Facilities!$A$6,SUM(StrohRanchRecreationData[[#This Row],[Members]:[Guests]]),"")</f>
        <v/>
      </c>
      <c r="U426" t="str">
        <f>IF(StrohRanchRecreationData[[#This Row],[Facility]]=Facilities!$A$7,SUM(StrohRanchRecreationData[[#This Row],[Members]:[Guests]]),"")</f>
        <v/>
      </c>
    </row>
    <row r="427" spans="1:21" x14ac:dyDescent="0.25">
      <c r="A427">
        <v>421</v>
      </c>
      <c r="B427" s="1">
        <v>45093</v>
      </c>
      <c r="C427" t="s">
        <v>63</v>
      </c>
      <c r="D427" t="s">
        <v>64</v>
      </c>
      <c r="E427" t="s">
        <v>57</v>
      </c>
      <c r="F427" s="7">
        <v>0.38494202778603326</v>
      </c>
      <c r="G427" s="7">
        <f>TIME(HOUR(StrohRanchRecreationData[[#This Row],[TimeIn]]),0,0)</f>
        <v>0.375</v>
      </c>
      <c r="H427" s="8">
        <f>StrohRanchRecreationData[[#This Row],[Date]]+StrohRanchRecreationData[[#This Row],[TimeInBucket]]</f>
        <v>45093.375</v>
      </c>
      <c r="I427" s="8" t="str">
        <f>_xlfn.XLOOKUP(StrohRanchRecreationData[[#This Row],[TimeInBucket]],TimeOfDay[TimeBuckets],TimeOfDay[TimeOfDayBuckets])</f>
        <v>Morning</v>
      </c>
      <c r="J427" s="2">
        <v>2</v>
      </c>
      <c r="K427" s="2">
        <v>2</v>
      </c>
      <c r="L427" s="7">
        <v>0.40041897520465874</v>
      </c>
      <c r="M427" s="7">
        <f>TIME(HOUR(StrohRanchRecreationData[[#This Row],[TimeOut]]),0,0)</f>
        <v>0.375</v>
      </c>
      <c r="N427" s="6">
        <f>ROUND(StrohRanchRecreationData[[#This Row],[TimeElapsed]],6)</f>
        <v>1.5476999999999999E-2</v>
      </c>
      <c r="O427" s="3">
        <f>StrohRanchRecreationData[[#This Row],[TimeOut]]-StrohRanchRecreationData[[#This Row],[TimeIn]]</f>
        <v>1.5476947418625486E-2</v>
      </c>
      <c r="P427">
        <f>IF(StrohRanchRecreationData[[#This Row],[Facility]]=Facilities!$A$2,SUM(StrohRanchRecreationData[[#This Row],[Members]:[Guests]]),"")</f>
        <v>4</v>
      </c>
      <c r="Q427" t="str">
        <f>IF(StrohRanchRecreationData[[#This Row],[Facility]]=Facilities!$A$3,SUM(StrohRanchRecreationData[[#This Row],[Members]:[Guests]]),"")</f>
        <v/>
      </c>
      <c r="R427" t="str">
        <f>IF(StrohRanchRecreationData[[#This Row],[Facility]]=Facilities!$A$4,SUM(StrohRanchRecreationData[[#This Row],[Members]:[Guests]]),"")</f>
        <v/>
      </c>
      <c r="S427" t="str">
        <f>IF(StrohRanchRecreationData[[#This Row],[Facility]]=Facilities!$A$5,SUM(StrohRanchRecreationData[[#This Row],[Members]:[Guests]]),"")</f>
        <v/>
      </c>
      <c r="T427" t="str">
        <f>IF(StrohRanchRecreationData[[#This Row],[Facility]]=Facilities!$A$6,SUM(StrohRanchRecreationData[[#This Row],[Members]:[Guests]]),"")</f>
        <v/>
      </c>
      <c r="U427" t="str">
        <f>IF(StrohRanchRecreationData[[#This Row],[Facility]]=Facilities!$A$7,SUM(StrohRanchRecreationData[[#This Row],[Members]:[Guests]]),"")</f>
        <v/>
      </c>
    </row>
    <row r="428" spans="1:21" x14ac:dyDescent="0.25">
      <c r="A428">
        <v>422</v>
      </c>
      <c r="B428" s="1">
        <v>45093</v>
      </c>
      <c r="C428" t="s">
        <v>63</v>
      </c>
      <c r="D428" t="s">
        <v>64</v>
      </c>
      <c r="E428" t="s">
        <v>61</v>
      </c>
      <c r="F428" s="7">
        <v>0.3824090667229344</v>
      </c>
      <c r="G428" s="7">
        <f>TIME(HOUR(StrohRanchRecreationData[[#This Row],[TimeIn]]),0,0)</f>
        <v>0.375</v>
      </c>
      <c r="H428" s="8">
        <f>StrohRanchRecreationData[[#This Row],[Date]]+StrohRanchRecreationData[[#This Row],[TimeInBucket]]</f>
        <v>45093.375</v>
      </c>
      <c r="I428" s="8" t="str">
        <f>_xlfn.XLOOKUP(StrohRanchRecreationData[[#This Row],[TimeInBucket]],TimeOfDay[TimeBuckets],TimeOfDay[TimeOfDayBuckets])</f>
        <v>Morning</v>
      </c>
      <c r="J428" s="2">
        <v>2</v>
      </c>
      <c r="K428" s="2">
        <v>0</v>
      </c>
      <c r="L428" s="7">
        <v>0.3949923290397887</v>
      </c>
      <c r="M428" s="7">
        <f>TIME(HOUR(StrohRanchRecreationData[[#This Row],[TimeOut]]),0,0)</f>
        <v>0.375</v>
      </c>
      <c r="N428" s="6">
        <f>ROUND(StrohRanchRecreationData[[#This Row],[TimeElapsed]],6)</f>
        <v>1.2583E-2</v>
      </c>
      <c r="O428" s="3">
        <f>StrohRanchRecreationData[[#This Row],[TimeOut]]-StrohRanchRecreationData[[#This Row],[TimeIn]]</f>
        <v>1.2583262316854305E-2</v>
      </c>
      <c r="P428" t="str">
        <f>IF(StrohRanchRecreationData[[#This Row],[Facility]]=Facilities!$A$2,SUM(StrohRanchRecreationData[[#This Row],[Members]:[Guests]]),"")</f>
        <v/>
      </c>
      <c r="Q428" t="str">
        <f>IF(StrohRanchRecreationData[[#This Row],[Facility]]=Facilities!$A$3,SUM(StrohRanchRecreationData[[#This Row],[Members]:[Guests]]),"")</f>
        <v/>
      </c>
      <c r="R428" t="str">
        <f>IF(StrohRanchRecreationData[[#This Row],[Facility]]=Facilities!$A$4,SUM(StrohRanchRecreationData[[#This Row],[Members]:[Guests]]),"")</f>
        <v/>
      </c>
      <c r="S428" t="str">
        <f>IF(StrohRanchRecreationData[[#This Row],[Facility]]=Facilities!$A$5,SUM(StrohRanchRecreationData[[#This Row],[Members]:[Guests]]),"")</f>
        <v/>
      </c>
      <c r="T428">
        <f>IF(StrohRanchRecreationData[[#This Row],[Facility]]=Facilities!$A$6,SUM(StrohRanchRecreationData[[#This Row],[Members]:[Guests]]),"")</f>
        <v>2</v>
      </c>
      <c r="U428" t="str">
        <f>IF(StrohRanchRecreationData[[#This Row],[Facility]]=Facilities!$A$7,SUM(StrohRanchRecreationData[[#This Row],[Members]:[Guests]]),"")</f>
        <v/>
      </c>
    </row>
    <row r="429" spans="1:21" x14ac:dyDescent="0.25">
      <c r="A429">
        <v>423</v>
      </c>
      <c r="B429" s="1">
        <v>45093</v>
      </c>
      <c r="C429" t="s">
        <v>63</v>
      </c>
      <c r="D429" t="s">
        <v>64</v>
      </c>
      <c r="E429" t="s">
        <v>60</v>
      </c>
      <c r="F429" s="7">
        <v>0.51877264852678573</v>
      </c>
      <c r="G429" s="7">
        <f>TIME(HOUR(StrohRanchRecreationData[[#This Row],[TimeIn]]),0,0)</f>
        <v>0.5</v>
      </c>
      <c r="H429" s="8">
        <f>StrohRanchRecreationData[[#This Row],[Date]]+StrohRanchRecreationData[[#This Row],[TimeInBucket]]</f>
        <v>45093.5</v>
      </c>
      <c r="I429" s="8" t="str">
        <f>_xlfn.XLOOKUP(StrohRanchRecreationData[[#This Row],[TimeInBucket]],TimeOfDay[TimeBuckets],TimeOfDay[TimeOfDayBuckets])</f>
        <v>Noon</v>
      </c>
      <c r="J429" s="2">
        <v>2</v>
      </c>
      <c r="K429" s="2">
        <v>1</v>
      </c>
      <c r="L429" s="7">
        <v>0.55615292721761111</v>
      </c>
      <c r="M429" s="7">
        <f>TIME(HOUR(StrohRanchRecreationData[[#This Row],[TimeOut]]),0,0)</f>
        <v>0.54166666666666663</v>
      </c>
      <c r="N429" s="6">
        <f>ROUND(StrohRanchRecreationData[[#This Row],[TimeElapsed]],6)</f>
        <v>3.7379999999999997E-2</v>
      </c>
      <c r="O429" s="3">
        <f>StrohRanchRecreationData[[#This Row],[TimeOut]]-StrohRanchRecreationData[[#This Row],[TimeIn]]</f>
        <v>3.7380278690825386E-2</v>
      </c>
      <c r="P429" t="str">
        <f>IF(StrohRanchRecreationData[[#This Row],[Facility]]=Facilities!$A$2,SUM(StrohRanchRecreationData[[#This Row],[Members]:[Guests]]),"")</f>
        <v/>
      </c>
      <c r="Q429" t="str">
        <f>IF(StrohRanchRecreationData[[#This Row],[Facility]]=Facilities!$A$3,SUM(StrohRanchRecreationData[[#This Row],[Members]:[Guests]]),"")</f>
        <v/>
      </c>
      <c r="R429" t="str">
        <f>IF(StrohRanchRecreationData[[#This Row],[Facility]]=Facilities!$A$4,SUM(StrohRanchRecreationData[[#This Row],[Members]:[Guests]]),"")</f>
        <v/>
      </c>
      <c r="S429">
        <f>IF(StrohRanchRecreationData[[#This Row],[Facility]]=Facilities!$A$5,SUM(StrohRanchRecreationData[[#This Row],[Members]:[Guests]]),"")</f>
        <v>3</v>
      </c>
      <c r="T429" t="str">
        <f>IF(StrohRanchRecreationData[[#This Row],[Facility]]=Facilities!$A$6,SUM(StrohRanchRecreationData[[#This Row],[Members]:[Guests]]),"")</f>
        <v/>
      </c>
      <c r="U429" t="str">
        <f>IF(StrohRanchRecreationData[[#This Row],[Facility]]=Facilities!$A$7,SUM(StrohRanchRecreationData[[#This Row],[Members]:[Guests]]),"")</f>
        <v/>
      </c>
    </row>
    <row r="430" spans="1:21" x14ac:dyDescent="0.25">
      <c r="A430">
        <v>424</v>
      </c>
      <c r="B430" s="1">
        <v>45093</v>
      </c>
      <c r="C430" t="s">
        <v>63</v>
      </c>
      <c r="D430" t="s">
        <v>64</v>
      </c>
      <c r="E430" t="s">
        <v>61</v>
      </c>
      <c r="F430" s="7">
        <v>0.49210358359316825</v>
      </c>
      <c r="G430" s="7">
        <f>TIME(HOUR(StrohRanchRecreationData[[#This Row],[TimeIn]]),0,0)</f>
        <v>0.45833333333333331</v>
      </c>
      <c r="H430" s="8">
        <f>StrohRanchRecreationData[[#This Row],[Date]]+StrohRanchRecreationData[[#This Row],[TimeInBucket]]</f>
        <v>45093.458333333336</v>
      </c>
      <c r="I430" s="8" t="str">
        <f>_xlfn.XLOOKUP(StrohRanchRecreationData[[#This Row],[TimeInBucket]],TimeOfDay[TimeBuckets],TimeOfDay[TimeOfDayBuckets])</f>
        <v>Noon</v>
      </c>
      <c r="J430" s="2">
        <v>1</v>
      </c>
      <c r="K430" s="2">
        <v>0</v>
      </c>
      <c r="L430" s="7">
        <v>0.51599473054752898</v>
      </c>
      <c r="M430" s="7">
        <f>TIME(HOUR(StrohRanchRecreationData[[#This Row],[TimeOut]]),0,0)</f>
        <v>0.5</v>
      </c>
      <c r="N430" s="6">
        <f>ROUND(StrohRanchRecreationData[[#This Row],[TimeElapsed]],6)</f>
        <v>2.3890999999999999E-2</v>
      </c>
      <c r="O430" s="3">
        <f>StrohRanchRecreationData[[#This Row],[TimeOut]]-StrohRanchRecreationData[[#This Row],[TimeIn]]</f>
        <v>2.3891146954360731E-2</v>
      </c>
      <c r="P430" t="str">
        <f>IF(StrohRanchRecreationData[[#This Row],[Facility]]=Facilities!$A$2,SUM(StrohRanchRecreationData[[#This Row],[Members]:[Guests]]),"")</f>
        <v/>
      </c>
      <c r="Q430" t="str">
        <f>IF(StrohRanchRecreationData[[#This Row],[Facility]]=Facilities!$A$3,SUM(StrohRanchRecreationData[[#This Row],[Members]:[Guests]]),"")</f>
        <v/>
      </c>
      <c r="R430" t="str">
        <f>IF(StrohRanchRecreationData[[#This Row],[Facility]]=Facilities!$A$4,SUM(StrohRanchRecreationData[[#This Row],[Members]:[Guests]]),"")</f>
        <v/>
      </c>
      <c r="S430" t="str">
        <f>IF(StrohRanchRecreationData[[#This Row],[Facility]]=Facilities!$A$5,SUM(StrohRanchRecreationData[[#This Row],[Members]:[Guests]]),"")</f>
        <v/>
      </c>
      <c r="T430">
        <f>IF(StrohRanchRecreationData[[#This Row],[Facility]]=Facilities!$A$6,SUM(StrohRanchRecreationData[[#This Row],[Members]:[Guests]]),"")</f>
        <v>1</v>
      </c>
      <c r="U430" t="str">
        <f>IF(StrohRanchRecreationData[[#This Row],[Facility]]=Facilities!$A$7,SUM(StrohRanchRecreationData[[#This Row],[Members]:[Guests]]),"")</f>
        <v/>
      </c>
    </row>
    <row r="431" spans="1:21" x14ac:dyDescent="0.25">
      <c r="A431">
        <v>425</v>
      </c>
      <c r="B431" s="1">
        <v>45093</v>
      </c>
      <c r="C431" t="s">
        <v>63</v>
      </c>
      <c r="D431" t="s">
        <v>64</v>
      </c>
      <c r="E431" t="s">
        <v>59</v>
      </c>
      <c r="F431" s="7">
        <v>0.41120402706664633</v>
      </c>
      <c r="G431" s="7">
        <f>TIME(HOUR(StrohRanchRecreationData[[#This Row],[TimeIn]]),0,0)</f>
        <v>0.375</v>
      </c>
      <c r="H431" s="8">
        <f>StrohRanchRecreationData[[#This Row],[Date]]+StrohRanchRecreationData[[#This Row],[TimeInBucket]]</f>
        <v>45093.375</v>
      </c>
      <c r="I431" s="8" t="str">
        <f>_xlfn.XLOOKUP(StrohRanchRecreationData[[#This Row],[TimeInBucket]],TimeOfDay[TimeBuckets],TimeOfDay[TimeOfDayBuckets])</f>
        <v>Morning</v>
      </c>
      <c r="J431" s="2">
        <v>3</v>
      </c>
      <c r="K431" s="2">
        <v>3</v>
      </c>
      <c r="L431" s="7">
        <v>0.45707511410957591</v>
      </c>
      <c r="M431" s="7">
        <f>TIME(HOUR(StrohRanchRecreationData[[#This Row],[TimeOut]]),0,0)</f>
        <v>0.41666666666666669</v>
      </c>
      <c r="N431" s="6">
        <f>ROUND(StrohRanchRecreationData[[#This Row],[TimeElapsed]],6)</f>
        <v>4.5871000000000002E-2</v>
      </c>
      <c r="O431" s="3">
        <f>StrohRanchRecreationData[[#This Row],[TimeOut]]-StrohRanchRecreationData[[#This Row],[TimeIn]]</f>
        <v>4.5871087042929581E-2</v>
      </c>
      <c r="P431" t="str">
        <f>IF(StrohRanchRecreationData[[#This Row],[Facility]]=Facilities!$A$2,SUM(StrohRanchRecreationData[[#This Row],[Members]:[Guests]]),"")</f>
        <v/>
      </c>
      <c r="Q431" t="str">
        <f>IF(StrohRanchRecreationData[[#This Row],[Facility]]=Facilities!$A$3,SUM(StrohRanchRecreationData[[#This Row],[Members]:[Guests]]),"")</f>
        <v/>
      </c>
      <c r="R431">
        <f>IF(StrohRanchRecreationData[[#This Row],[Facility]]=Facilities!$A$4,SUM(StrohRanchRecreationData[[#This Row],[Members]:[Guests]]),"")</f>
        <v>6</v>
      </c>
      <c r="S431" t="str">
        <f>IF(StrohRanchRecreationData[[#This Row],[Facility]]=Facilities!$A$5,SUM(StrohRanchRecreationData[[#This Row],[Members]:[Guests]]),"")</f>
        <v/>
      </c>
      <c r="T431" t="str">
        <f>IF(StrohRanchRecreationData[[#This Row],[Facility]]=Facilities!$A$6,SUM(StrohRanchRecreationData[[#This Row],[Members]:[Guests]]),"")</f>
        <v/>
      </c>
      <c r="U431" t="str">
        <f>IF(StrohRanchRecreationData[[#This Row],[Facility]]=Facilities!$A$7,SUM(StrohRanchRecreationData[[#This Row],[Members]:[Guests]]),"")</f>
        <v/>
      </c>
    </row>
    <row r="432" spans="1:21" x14ac:dyDescent="0.25">
      <c r="A432">
        <v>426</v>
      </c>
      <c r="B432" s="1">
        <v>45093</v>
      </c>
      <c r="C432" t="s">
        <v>63</v>
      </c>
      <c r="D432" t="s">
        <v>64</v>
      </c>
      <c r="E432" t="s">
        <v>59</v>
      </c>
      <c r="F432" s="7">
        <v>0.37794493936217893</v>
      </c>
      <c r="G432" s="7">
        <f>TIME(HOUR(StrohRanchRecreationData[[#This Row],[TimeIn]]),0,0)</f>
        <v>0.375</v>
      </c>
      <c r="H432" s="8">
        <f>StrohRanchRecreationData[[#This Row],[Date]]+StrohRanchRecreationData[[#This Row],[TimeInBucket]]</f>
        <v>45093.375</v>
      </c>
      <c r="I432" s="8" t="str">
        <f>_xlfn.XLOOKUP(StrohRanchRecreationData[[#This Row],[TimeInBucket]],TimeOfDay[TimeBuckets],TimeOfDay[TimeOfDayBuckets])</f>
        <v>Morning</v>
      </c>
      <c r="J432" s="2">
        <v>1</v>
      </c>
      <c r="K432" s="2">
        <v>2</v>
      </c>
      <c r="L432" s="7">
        <v>0.40002256693140487</v>
      </c>
      <c r="M432" s="7">
        <f>TIME(HOUR(StrohRanchRecreationData[[#This Row],[TimeOut]]),0,0)</f>
        <v>0.375</v>
      </c>
      <c r="N432" s="6">
        <f>ROUND(StrohRanchRecreationData[[#This Row],[TimeElapsed]],6)</f>
        <v>2.2078E-2</v>
      </c>
      <c r="O432" s="3">
        <f>StrohRanchRecreationData[[#This Row],[TimeOut]]-StrohRanchRecreationData[[#This Row],[TimeIn]]</f>
        <v>2.2077627569225933E-2</v>
      </c>
      <c r="P432" t="str">
        <f>IF(StrohRanchRecreationData[[#This Row],[Facility]]=Facilities!$A$2,SUM(StrohRanchRecreationData[[#This Row],[Members]:[Guests]]),"")</f>
        <v/>
      </c>
      <c r="Q432" t="str">
        <f>IF(StrohRanchRecreationData[[#This Row],[Facility]]=Facilities!$A$3,SUM(StrohRanchRecreationData[[#This Row],[Members]:[Guests]]),"")</f>
        <v/>
      </c>
      <c r="R432">
        <f>IF(StrohRanchRecreationData[[#This Row],[Facility]]=Facilities!$A$4,SUM(StrohRanchRecreationData[[#This Row],[Members]:[Guests]]),"")</f>
        <v>3</v>
      </c>
      <c r="S432" t="str">
        <f>IF(StrohRanchRecreationData[[#This Row],[Facility]]=Facilities!$A$5,SUM(StrohRanchRecreationData[[#This Row],[Members]:[Guests]]),"")</f>
        <v/>
      </c>
      <c r="T432" t="str">
        <f>IF(StrohRanchRecreationData[[#This Row],[Facility]]=Facilities!$A$6,SUM(StrohRanchRecreationData[[#This Row],[Members]:[Guests]]),"")</f>
        <v/>
      </c>
      <c r="U432" t="str">
        <f>IF(StrohRanchRecreationData[[#This Row],[Facility]]=Facilities!$A$7,SUM(StrohRanchRecreationData[[#This Row],[Members]:[Guests]]),"")</f>
        <v/>
      </c>
    </row>
    <row r="433" spans="1:21" x14ac:dyDescent="0.25">
      <c r="A433">
        <v>427</v>
      </c>
      <c r="B433" s="1">
        <v>45093</v>
      </c>
      <c r="C433" t="s">
        <v>63</v>
      </c>
      <c r="D433" t="s">
        <v>64</v>
      </c>
      <c r="E433" t="s">
        <v>59</v>
      </c>
      <c r="F433" s="7">
        <v>0.59812287374394069</v>
      </c>
      <c r="G433" s="7">
        <f>TIME(HOUR(StrohRanchRecreationData[[#This Row],[TimeIn]]),0,0)</f>
        <v>0.58333333333333337</v>
      </c>
      <c r="H433" s="8">
        <f>StrohRanchRecreationData[[#This Row],[Date]]+StrohRanchRecreationData[[#This Row],[TimeInBucket]]</f>
        <v>45093.583333333336</v>
      </c>
      <c r="I433" s="8" t="str">
        <f>_xlfn.XLOOKUP(StrohRanchRecreationData[[#This Row],[TimeInBucket]],TimeOfDay[TimeBuckets],TimeOfDay[TimeOfDayBuckets])</f>
        <v>Afternoon</v>
      </c>
      <c r="J433" s="2">
        <v>2</v>
      </c>
      <c r="K433" s="2">
        <v>2</v>
      </c>
      <c r="L433" s="7">
        <v>0.67748449655192511</v>
      </c>
      <c r="M433" s="7">
        <f>TIME(HOUR(StrohRanchRecreationData[[#This Row],[TimeOut]]),0,0)</f>
        <v>0.66666666666666663</v>
      </c>
      <c r="N433" s="6">
        <f>ROUND(StrohRanchRecreationData[[#This Row],[TimeElapsed]],6)</f>
        <v>7.9362000000000002E-2</v>
      </c>
      <c r="O433" s="3">
        <f>StrohRanchRecreationData[[#This Row],[TimeOut]]-StrohRanchRecreationData[[#This Row],[TimeIn]]</f>
        <v>7.9361622807984422E-2</v>
      </c>
      <c r="P433" t="str">
        <f>IF(StrohRanchRecreationData[[#This Row],[Facility]]=Facilities!$A$2,SUM(StrohRanchRecreationData[[#This Row],[Members]:[Guests]]),"")</f>
        <v/>
      </c>
      <c r="Q433" t="str">
        <f>IF(StrohRanchRecreationData[[#This Row],[Facility]]=Facilities!$A$3,SUM(StrohRanchRecreationData[[#This Row],[Members]:[Guests]]),"")</f>
        <v/>
      </c>
      <c r="R433">
        <f>IF(StrohRanchRecreationData[[#This Row],[Facility]]=Facilities!$A$4,SUM(StrohRanchRecreationData[[#This Row],[Members]:[Guests]]),"")</f>
        <v>4</v>
      </c>
      <c r="S433" t="str">
        <f>IF(StrohRanchRecreationData[[#This Row],[Facility]]=Facilities!$A$5,SUM(StrohRanchRecreationData[[#This Row],[Members]:[Guests]]),"")</f>
        <v/>
      </c>
      <c r="T433" t="str">
        <f>IF(StrohRanchRecreationData[[#This Row],[Facility]]=Facilities!$A$6,SUM(StrohRanchRecreationData[[#This Row],[Members]:[Guests]]),"")</f>
        <v/>
      </c>
      <c r="U433" t="str">
        <f>IF(StrohRanchRecreationData[[#This Row],[Facility]]=Facilities!$A$7,SUM(StrohRanchRecreationData[[#This Row],[Members]:[Guests]]),"")</f>
        <v/>
      </c>
    </row>
    <row r="434" spans="1:21" x14ac:dyDescent="0.25">
      <c r="A434">
        <v>428</v>
      </c>
      <c r="B434" s="1">
        <v>45093</v>
      </c>
      <c r="C434" t="s">
        <v>63</v>
      </c>
      <c r="D434" t="s">
        <v>64</v>
      </c>
      <c r="E434" t="s">
        <v>59</v>
      </c>
      <c r="F434" s="7">
        <v>0.3950358294877524</v>
      </c>
      <c r="G434" s="7">
        <f>TIME(HOUR(StrohRanchRecreationData[[#This Row],[TimeIn]]),0,0)</f>
        <v>0.375</v>
      </c>
      <c r="H434" s="8">
        <f>StrohRanchRecreationData[[#This Row],[Date]]+StrohRanchRecreationData[[#This Row],[TimeInBucket]]</f>
        <v>45093.375</v>
      </c>
      <c r="I434" s="8" t="str">
        <f>_xlfn.XLOOKUP(StrohRanchRecreationData[[#This Row],[TimeInBucket]],TimeOfDay[TimeBuckets],TimeOfDay[TimeOfDayBuckets])</f>
        <v>Morning</v>
      </c>
      <c r="J434" s="2">
        <v>3</v>
      </c>
      <c r="K434" s="2">
        <v>1</v>
      </c>
      <c r="L434" s="7">
        <v>0.47677478347656416</v>
      </c>
      <c r="M434" s="7">
        <f>TIME(HOUR(StrohRanchRecreationData[[#This Row],[TimeOut]]),0,0)</f>
        <v>0.45833333333333331</v>
      </c>
      <c r="N434" s="6">
        <f>ROUND(StrohRanchRecreationData[[#This Row],[TimeElapsed]],6)</f>
        <v>8.1739000000000006E-2</v>
      </c>
      <c r="O434" s="3">
        <f>StrohRanchRecreationData[[#This Row],[TimeOut]]-StrohRanchRecreationData[[#This Row],[TimeIn]]</f>
        <v>8.1738953988811758E-2</v>
      </c>
      <c r="P434" t="str">
        <f>IF(StrohRanchRecreationData[[#This Row],[Facility]]=Facilities!$A$2,SUM(StrohRanchRecreationData[[#This Row],[Members]:[Guests]]),"")</f>
        <v/>
      </c>
      <c r="Q434" t="str">
        <f>IF(StrohRanchRecreationData[[#This Row],[Facility]]=Facilities!$A$3,SUM(StrohRanchRecreationData[[#This Row],[Members]:[Guests]]),"")</f>
        <v/>
      </c>
      <c r="R434">
        <f>IF(StrohRanchRecreationData[[#This Row],[Facility]]=Facilities!$A$4,SUM(StrohRanchRecreationData[[#This Row],[Members]:[Guests]]),"")</f>
        <v>4</v>
      </c>
      <c r="S434" t="str">
        <f>IF(StrohRanchRecreationData[[#This Row],[Facility]]=Facilities!$A$5,SUM(StrohRanchRecreationData[[#This Row],[Members]:[Guests]]),"")</f>
        <v/>
      </c>
      <c r="T434" t="str">
        <f>IF(StrohRanchRecreationData[[#This Row],[Facility]]=Facilities!$A$6,SUM(StrohRanchRecreationData[[#This Row],[Members]:[Guests]]),"")</f>
        <v/>
      </c>
      <c r="U434" t="str">
        <f>IF(StrohRanchRecreationData[[#This Row],[Facility]]=Facilities!$A$7,SUM(StrohRanchRecreationData[[#This Row],[Members]:[Guests]]),"")</f>
        <v/>
      </c>
    </row>
    <row r="435" spans="1:21" x14ac:dyDescent="0.25">
      <c r="A435">
        <v>429</v>
      </c>
      <c r="B435" s="1">
        <v>45093</v>
      </c>
      <c r="C435" t="s">
        <v>63</v>
      </c>
      <c r="D435" t="s">
        <v>64</v>
      </c>
      <c r="E435" t="s">
        <v>60</v>
      </c>
      <c r="F435" s="7">
        <v>0.49497397762511941</v>
      </c>
      <c r="G435" s="7">
        <f>TIME(HOUR(StrohRanchRecreationData[[#This Row],[TimeIn]]),0,0)</f>
        <v>0.45833333333333331</v>
      </c>
      <c r="H435" s="8">
        <f>StrohRanchRecreationData[[#This Row],[Date]]+StrohRanchRecreationData[[#This Row],[TimeInBucket]]</f>
        <v>45093.458333333336</v>
      </c>
      <c r="I435" s="8" t="str">
        <f>_xlfn.XLOOKUP(StrohRanchRecreationData[[#This Row],[TimeInBucket]],TimeOfDay[TimeBuckets],TimeOfDay[TimeOfDayBuckets])</f>
        <v>Noon</v>
      </c>
      <c r="J435" s="2">
        <v>4</v>
      </c>
      <c r="K435" s="2">
        <v>2</v>
      </c>
      <c r="L435" s="7">
        <v>0.55413202188844468</v>
      </c>
      <c r="M435" s="7">
        <f>TIME(HOUR(StrohRanchRecreationData[[#This Row],[TimeOut]]),0,0)</f>
        <v>0.54166666666666663</v>
      </c>
      <c r="N435" s="6">
        <f>ROUND(StrohRanchRecreationData[[#This Row],[TimeElapsed]],6)</f>
        <v>5.9158000000000002E-2</v>
      </c>
      <c r="O435" s="3">
        <f>StrohRanchRecreationData[[#This Row],[TimeOut]]-StrohRanchRecreationData[[#This Row],[TimeIn]]</f>
        <v>5.9158044263325271E-2</v>
      </c>
      <c r="P435" t="str">
        <f>IF(StrohRanchRecreationData[[#This Row],[Facility]]=Facilities!$A$2,SUM(StrohRanchRecreationData[[#This Row],[Members]:[Guests]]),"")</f>
        <v/>
      </c>
      <c r="Q435" t="str">
        <f>IF(StrohRanchRecreationData[[#This Row],[Facility]]=Facilities!$A$3,SUM(StrohRanchRecreationData[[#This Row],[Members]:[Guests]]),"")</f>
        <v/>
      </c>
      <c r="R435" t="str">
        <f>IF(StrohRanchRecreationData[[#This Row],[Facility]]=Facilities!$A$4,SUM(StrohRanchRecreationData[[#This Row],[Members]:[Guests]]),"")</f>
        <v/>
      </c>
      <c r="S435">
        <f>IF(StrohRanchRecreationData[[#This Row],[Facility]]=Facilities!$A$5,SUM(StrohRanchRecreationData[[#This Row],[Members]:[Guests]]),"")</f>
        <v>6</v>
      </c>
      <c r="T435" t="str">
        <f>IF(StrohRanchRecreationData[[#This Row],[Facility]]=Facilities!$A$6,SUM(StrohRanchRecreationData[[#This Row],[Members]:[Guests]]),"")</f>
        <v/>
      </c>
      <c r="U435" t="str">
        <f>IF(StrohRanchRecreationData[[#This Row],[Facility]]=Facilities!$A$7,SUM(StrohRanchRecreationData[[#This Row],[Members]:[Guests]]),"")</f>
        <v/>
      </c>
    </row>
    <row r="436" spans="1:21" x14ac:dyDescent="0.25">
      <c r="A436">
        <v>430</v>
      </c>
      <c r="B436" s="1">
        <v>45093</v>
      </c>
      <c r="C436" t="s">
        <v>63</v>
      </c>
      <c r="D436" t="s">
        <v>64</v>
      </c>
      <c r="E436" t="s">
        <v>57</v>
      </c>
      <c r="F436" s="7">
        <v>0.44187540343891291</v>
      </c>
      <c r="G436" s="7">
        <f>TIME(HOUR(StrohRanchRecreationData[[#This Row],[TimeIn]]),0,0)</f>
        <v>0.41666666666666669</v>
      </c>
      <c r="H436" s="8">
        <f>StrohRanchRecreationData[[#This Row],[Date]]+StrohRanchRecreationData[[#This Row],[TimeInBucket]]</f>
        <v>45093.416666666664</v>
      </c>
      <c r="I436" s="8" t="str">
        <f>_xlfn.XLOOKUP(StrohRanchRecreationData[[#This Row],[TimeInBucket]],TimeOfDay[TimeBuckets],TimeOfDay[TimeOfDayBuckets])</f>
        <v>Morning</v>
      </c>
      <c r="J436" s="2">
        <v>1</v>
      </c>
      <c r="K436" s="2">
        <v>3</v>
      </c>
      <c r="L436" s="7">
        <v>0.47849025000461376</v>
      </c>
      <c r="M436" s="7">
        <f>TIME(HOUR(StrohRanchRecreationData[[#This Row],[TimeOut]]),0,0)</f>
        <v>0.45833333333333331</v>
      </c>
      <c r="N436" s="6">
        <f>ROUND(StrohRanchRecreationData[[#This Row],[TimeElapsed]],6)</f>
        <v>3.6615000000000002E-2</v>
      </c>
      <c r="O436" s="3">
        <f>StrohRanchRecreationData[[#This Row],[TimeOut]]-StrohRanchRecreationData[[#This Row],[TimeIn]]</f>
        <v>3.6614846565700854E-2</v>
      </c>
      <c r="P436">
        <f>IF(StrohRanchRecreationData[[#This Row],[Facility]]=Facilities!$A$2,SUM(StrohRanchRecreationData[[#This Row],[Members]:[Guests]]),"")</f>
        <v>4</v>
      </c>
      <c r="Q436" t="str">
        <f>IF(StrohRanchRecreationData[[#This Row],[Facility]]=Facilities!$A$3,SUM(StrohRanchRecreationData[[#This Row],[Members]:[Guests]]),"")</f>
        <v/>
      </c>
      <c r="R436" t="str">
        <f>IF(StrohRanchRecreationData[[#This Row],[Facility]]=Facilities!$A$4,SUM(StrohRanchRecreationData[[#This Row],[Members]:[Guests]]),"")</f>
        <v/>
      </c>
      <c r="S436" t="str">
        <f>IF(StrohRanchRecreationData[[#This Row],[Facility]]=Facilities!$A$5,SUM(StrohRanchRecreationData[[#This Row],[Members]:[Guests]]),"")</f>
        <v/>
      </c>
      <c r="T436" t="str">
        <f>IF(StrohRanchRecreationData[[#This Row],[Facility]]=Facilities!$A$6,SUM(StrohRanchRecreationData[[#This Row],[Members]:[Guests]]),"")</f>
        <v/>
      </c>
      <c r="U436" t="str">
        <f>IF(StrohRanchRecreationData[[#This Row],[Facility]]=Facilities!$A$7,SUM(StrohRanchRecreationData[[#This Row],[Members]:[Guests]]),"")</f>
        <v/>
      </c>
    </row>
    <row r="437" spans="1:21" x14ac:dyDescent="0.25">
      <c r="A437">
        <v>431</v>
      </c>
      <c r="B437" s="1">
        <v>45093</v>
      </c>
      <c r="C437" t="s">
        <v>63</v>
      </c>
      <c r="D437" t="s">
        <v>64</v>
      </c>
      <c r="E437" t="s">
        <v>61</v>
      </c>
      <c r="F437" s="7">
        <v>0.38559522316557265</v>
      </c>
      <c r="G437" s="7">
        <f>TIME(HOUR(StrohRanchRecreationData[[#This Row],[TimeIn]]),0,0)</f>
        <v>0.375</v>
      </c>
      <c r="H437" s="8">
        <f>StrohRanchRecreationData[[#This Row],[Date]]+StrohRanchRecreationData[[#This Row],[TimeInBucket]]</f>
        <v>45093.375</v>
      </c>
      <c r="I437" s="8" t="str">
        <f>_xlfn.XLOOKUP(StrohRanchRecreationData[[#This Row],[TimeInBucket]],TimeOfDay[TimeBuckets],TimeOfDay[TimeOfDayBuckets])</f>
        <v>Morning</v>
      </c>
      <c r="J437" s="2">
        <v>2</v>
      </c>
      <c r="K437" s="2">
        <v>0</v>
      </c>
      <c r="L437" s="7">
        <v>0.42042718195422635</v>
      </c>
      <c r="M437" s="7">
        <f>TIME(HOUR(StrohRanchRecreationData[[#This Row],[TimeOut]]),0,0)</f>
        <v>0.41666666666666669</v>
      </c>
      <c r="N437" s="6">
        <f>ROUND(StrohRanchRecreationData[[#This Row],[TimeElapsed]],6)</f>
        <v>3.4832000000000002E-2</v>
      </c>
      <c r="O437" s="3">
        <f>StrohRanchRecreationData[[#This Row],[TimeOut]]-StrohRanchRecreationData[[#This Row],[TimeIn]]</f>
        <v>3.4831958788653694E-2</v>
      </c>
      <c r="P437" t="str">
        <f>IF(StrohRanchRecreationData[[#This Row],[Facility]]=Facilities!$A$2,SUM(StrohRanchRecreationData[[#This Row],[Members]:[Guests]]),"")</f>
        <v/>
      </c>
      <c r="Q437" t="str">
        <f>IF(StrohRanchRecreationData[[#This Row],[Facility]]=Facilities!$A$3,SUM(StrohRanchRecreationData[[#This Row],[Members]:[Guests]]),"")</f>
        <v/>
      </c>
      <c r="R437" t="str">
        <f>IF(StrohRanchRecreationData[[#This Row],[Facility]]=Facilities!$A$4,SUM(StrohRanchRecreationData[[#This Row],[Members]:[Guests]]),"")</f>
        <v/>
      </c>
      <c r="S437" t="str">
        <f>IF(StrohRanchRecreationData[[#This Row],[Facility]]=Facilities!$A$5,SUM(StrohRanchRecreationData[[#This Row],[Members]:[Guests]]),"")</f>
        <v/>
      </c>
      <c r="T437">
        <f>IF(StrohRanchRecreationData[[#This Row],[Facility]]=Facilities!$A$6,SUM(StrohRanchRecreationData[[#This Row],[Members]:[Guests]]),"")</f>
        <v>2</v>
      </c>
      <c r="U437" t="str">
        <f>IF(StrohRanchRecreationData[[#This Row],[Facility]]=Facilities!$A$7,SUM(StrohRanchRecreationData[[#This Row],[Members]:[Guests]]),"")</f>
        <v/>
      </c>
    </row>
    <row r="438" spans="1:21" x14ac:dyDescent="0.25">
      <c r="A438">
        <v>432</v>
      </c>
      <c r="B438" s="1">
        <v>45093</v>
      </c>
      <c r="C438" t="s">
        <v>63</v>
      </c>
      <c r="D438" t="s">
        <v>64</v>
      </c>
      <c r="E438" t="s">
        <v>60</v>
      </c>
      <c r="F438" s="7">
        <v>0.47205221944706116</v>
      </c>
      <c r="G438" s="7">
        <f>TIME(HOUR(StrohRanchRecreationData[[#This Row],[TimeIn]]),0,0)</f>
        <v>0.45833333333333331</v>
      </c>
      <c r="H438" s="8">
        <f>StrohRanchRecreationData[[#This Row],[Date]]+StrohRanchRecreationData[[#This Row],[TimeInBucket]]</f>
        <v>45093.458333333336</v>
      </c>
      <c r="I438" s="8" t="str">
        <f>_xlfn.XLOOKUP(StrohRanchRecreationData[[#This Row],[TimeInBucket]],TimeOfDay[TimeBuckets],TimeOfDay[TimeOfDayBuckets])</f>
        <v>Noon</v>
      </c>
      <c r="J438" s="2">
        <v>3</v>
      </c>
      <c r="K438" s="2">
        <v>3</v>
      </c>
      <c r="L438" s="7">
        <v>0.49292557524601432</v>
      </c>
      <c r="M438" s="7">
        <f>TIME(HOUR(StrohRanchRecreationData[[#This Row],[TimeOut]]),0,0)</f>
        <v>0.45833333333333331</v>
      </c>
      <c r="N438" s="6">
        <f>ROUND(StrohRanchRecreationData[[#This Row],[TimeElapsed]],6)</f>
        <v>2.0872999999999999E-2</v>
      </c>
      <c r="O438" s="3">
        <f>StrohRanchRecreationData[[#This Row],[TimeOut]]-StrohRanchRecreationData[[#This Row],[TimeIn]]</f>
        <v>2.0873355798953164E-2</v>
      </c>
      <c r="P438" t="str">
        <f>IF(StrohRanchRecreationData[[#This Row],[Facility]]=Facilities!$A$2,SUM(StrohRanchRecreationData[[#This Row],[Members]:[Guests]]),"")</f>
        <v/>
      </c>
      <c r="Q438" t="str">
        <f>IF(StrohRanchRecreationData[[#This Row],[Facility]]=Facilities!$A$3,SUM(StrohRanchRecreationData[[#This Row],[Members]:[Guests]]),"")</f>
        <v/>
      </c>
      <c r="R438" t="str">
        <f>IF(StrohRanchRecreationData[[#This Row],[Facility]]=Facilities!$A$4,SUM(StrohRanchRecreationData[[#This Row],[Members]:[Guests]]),"")</f>
        <v/>
      </c>
      <c r="S438">
        <f>IF(StrohRanchRecreationData[[#This Row],[Facility]]=Facilities!$A$5,SUM(StrohRanchRecreationData[[#This Row],[Members]:[Guests]]),"")</f>
        <v>6</v>
      </c>
      <c r="T438" t="str">
        <f>IF(StrohRanchRecreationData[[#This Row],[Facility]]=Facilities!$A$6,SUM(StrohRanchRecreationData[[#This Row],[Members]:[Guests]]),"")</f>
        <v/>
      </c>
      <c r="U438" t="str">
        <f>IF(StrohRanchRecreationData[[#This Row],[Facility]]=Facilities!$A$7,SUM(StrohRanchRecreationData[[#This Row],[Members]:[Guests]]),"")</f>
        <v/>
      </c>
    </row>
    <row r="439" spans="1:21" x14ac:dyDescent="0.25">
      <c r="A439">
        <v>433</v>
      </c>
      <c r="B439" s="1">
        <v>45093</v>
      </c>
      <c r="C439" t="s">
        <v>63</v>
      </c>
      <c r="D439" t="s">
        <v>64</v>
      </c>
      <c r="E439" t="s">
        <v>57</v>
      </c>
      <c r="F439" s="7">
        <v>0.43555342356997451</v>
      </c>
      <c r="G439" s="7">
        <f>TIME(HOUR(StrohRanchRecreationData[[#This Row],[TimeIn]]),0,0)</f>
        <v>0.41666666666666669</v>
      </c>
      <c r="H439" s="8">
        <f>StrohRanchRecreationData[[#This Row],[Date]]+StrohRanchRecreationData[[#This Row],[TimeInBucket]]</f>
        <v>45093.416666666664</v>
      </c>
      <c r="I439" s="8" t="str">
        <f>_xlfn.XLOOKUP(StrohRanchRecreationData[[#This Row],[TimeInBucket]],TimeOfDay[TimeBuckets],TimeOfDay[TimeOfDayBuckets])</f>
        <v>Morning</v>
      </c>
      <c r="J439" s="2">
        <v>2</v>
      </c>
      <c r="K439" s="2">
        <v>3</v>
      </c>
      <c r="L439" s="7">
        <v>0.48843484865720171</v>
      </c>
      <c r="M439" s="7">
        <f>TIME(HOUR(StrohRanchRecreationData[[#This Row],[TimeOut]]),0,0)</f>
        <v>0.45833333333333331</v>
      </c>
      <c r="N439" s="6">
        <f>ROUND(StrohRanchRecreationData[[#This Row],[TimeElapsed]],6)</f>
        <v>5.2880999999999997E-2</v>
      </c>
      <c r="O439" s="3">
        <f>StrohRanchRecreationData[[#This Row],[TimeOut]]-StrohRanchRecreationData[[#This Row],[TimeIn]]</f>
        <v>5.2881425087227207E-2</v>
      </c>
      <c r="P439">
        <f>IF(StrohRanchRecreationData[[#This Row],[Facility]]=Facilities!$A$2,SUM(StrohRanchRecreationData[[#This Row],[Members]:[Guests]]),"")</f>
        <v>5</v>
      </c>
      <c r="Q439" t="str">
        <f>IF(StrohRanchRecreationData[[#This Row],[Facility]]=Facilities!$A$3,SUM(StrohRanchRecreationData[[#This Row],[Members]:[Guests]]),"")</f>
        <v/>
      </c>
      <c r="R439" t="str">
        <f>IF(StrohRanchRecreationData[[#This Row],[Facility]]=Facilities!$A$4,SUM(StrohRanchRecreationData[[#This Row],[Members]:[Guests]]),"")</f>
        <v/>
      </c>
      <c r="S439" t="str">
        <f>IF(StrohRanchRecreationData[[#This Row],[Facility]]=Facilities!$A$5,SUM(StrohRanchRecreationData[[#This Row],[Members]:[Guests]]),"")</f>
        <v/>
      </c>
      <c r="T439" t="str">
        <f>IF(StrohRanchRecreationData[[#This Row],[Facility]]=Facilities!$A$6,SUM(StrohRanchRecreationData[[#This Row],[Members]:[Guests]]),"")</f>
        <v/>
      </c>
      <c r="U439" t="str">
        <f>IF(StrohRanchRecreationData[[#This Row],[Facility]]=Facilities!$A$7,SUM(StrohRanchRecreationData[[#This Row],[Members]:[Guests]]),"")</f>
        <v/>
      </c>
    </row>
    <row r="440" spans="1:21" x14ac:dyDescent="0.25">
      <c r="A440">
        <v>434</v>
      </c>
      <c r="B440" s="1">
        <v>45093</v>
      </c>
      <c r="C440" t="s">
        <v>63</v>
      </c>
      <c r="D440" t="s">
        <v>64</v>
      </c>
      <c r="E440" t="s">
        <v>57</v>
      </c>
      <c r="F440" s="7">
        <v>0.39687683940999108</v>
      </c>
      <c r="G440" s="7">
        <f>TIME(HOUR(StrohRanchRecreationData[[#This Row],[TimeIn]]),0,0)</f>
        <v>0.375</v>
      </c>
      <c r="H440" s="8">
        <f>StrohRanchRecreationData[[#This Row],[Date]]+StrohRanchRecreationData[[#This Row],[TimeInBucket]]</f>
        <v>45093.375</v>
      </c>
      <c r="I440" s="8" t="str">
        <f>_xlfn.XLOOKUP(StrohRanchRecreationData[[#This Row],[TimeInBucket]],TimeOfDay[TimeBuckets],TimeOfDay[TimeOfDayBuckets])</f>
        <v>Morning</v>
      </c>
      <c r="J440" s="2">
        <v>4</v>
      </c>
      <c r="K440" s="2">
        <v>3</v>
      </c>
      <c r="L440" s="7">
        <v>0.45972078175552322</v>
      </c>
      <c r="M440" s="7">
        <f>TIME(HOUR(StrohRanchRecreationData[[#This Row],[TimeOut]]),0,0)</f>
        <v>0.45833333333333331</v>
      </c>
      <c r="N440" s="6">
        <f>ROUND(StrohRanchRecreationData[[#This Row],[TimeElapsed]],6)</f>
        <v>6.2843999999999997E-2</v>
      </c>
      <c r="O440" s="3">
        <f>StrohRanchRecreationData[[#This Row],[TimeOut]]-StrohRanchRecreationData[[#This Row],[TimeIn]]</f>
        <v>6.2843942345532144E-2</v>
      </c>
      <c r="P440">
        <f>IF(StrohRanchRecreationData[[#This Row],[Facility]]=Facilities!$A$2,SUM(StrohRanchRecreationData[[#This Row],[Members]:[Guests]]),"")</f>
        <v>7</v>
      </c>
      <c r="Q440" t="str">
        <f>IF(StrohRanchRecreationData[[#This Row],[Facility]]=Facilities!$A$3,SUM(StrohRanchRecreationData[[#This Row],[Members]:[Guests]]),"")</f>
        <v/>
      </c>
      <c r="R440" t="str">
        <f>IF(StrohRanchRecreationData[[#This Row],[Facility]]=Facilities!$A$4,SUM(StrohRanchRecreationData[[#This Row],[Members]:[Guests]]),"")</f>
        <v/>
      </c>
      <c r="S440" t="str">
        <f>IF(StrohRanchRecreationData[[#This Row],[Facility]]=Facilities!$A$5,SUM(StrohRanchRecreationData[[#This Row],[Members]:[Guests]]),"")</f>
        <v/>
      </c>
      <c r="T440" t="str">
        <f>IF(StrohRanchRecreationData[[#This Row],[Facility]]=Facilities!$A$6,SUM(StrohRanchRecreationData[[#This Row],[Members]:[Guests]]),"")</f>
        <v/>
      </c>
      <c r="U440" t="str">
        <f>IF(StrohRanchRecreationData[[#This Row],[Facility]]=Facilities!$A$7,SUM(StrohRanchRecreationData[[#This Row],[Members]:[Guests]]),"")</f>
        <v/>
      </c>
    </row>
    <row r="441" spans="1:21" x14ac:dyDescent="0.25">
      <c r="A441">
        <v>435</v>
      </c>
      <c r="B441" s="1">
        <v>45093</v>
      </c>
      <c r="C441" t="s">
        <v>63</v>
      </c>
      <c r="D441" t="s">
        <v>64</v>
      </c>
      <c r="E441" t="s">
        <v>61</v>
      </c>
      <c r="F441" s="7">
        <v>0.46487444773975461</v>
      </c>
      <c r="G441" s="7">
        <f>TIME(HOUR(StrohRanchRecreationData[[#This Row],[TimeIn]]),0,0)</f>
        <v>0.45833333333333331</v>
      </c>
      <c r="H441" s="8">
        <f>StrohRanchRecreationData[[#This Row],[Date]]+StrohRanchRecreationData[[#This Row],[TimeInBucket]]</f>
        <v>45093.458333333336</v>
      </c>
      <c r="I441" s="8" t="str">
        <f>_xlfn.XLOOKUP(StrohRanchRecreationData[[#This Row],[TimeInBucket]],TimeOfDay[TimeBuckets],TimeOfDay[TimeOfDayBuckets])</f>
        <v>Noon</v>
      </c>
      <c r="J441" s="2">
        <v>2</v>
      </c>
      <c r="K441" s="2">
        <v>0</v>
      </c>
      <c r="L441" s="7">
        <v>0.51618568911954499</v>
      </c>
      <c r="M441" s="7">
        <f>TIME(HOUR(StrohRanchRecreationData[[#This Row],[TimeOut]]),0,0)</f>
        <v>0.5</v>
      </c>
      <c r="N441" s="6">
        <f>ROUND(StrohRanchRecreationData[[#This Row],[TimeElapsed]],6)</f>
        <v>5.1311000000000002E-2</v>
      </c>
      <c r="O441" s="3">
        <f>StrohRanchRecreationData[[#This Row],[TimeOut]]-StrohRanchRecreationData[[#This Row],[TimeIn]]</f>
        <v>5.1311241379790373E-2</v>
      </c>
      <c r="P441" t="str">
        <f>IF(StrohRanchRecreationData[[#This Row],[Facility]]=Facilities!$A$2,SUM(StrohRanchRecreationData[[#This Row],[Members]:[Guests]]),"")</f>
        <v/>
      </c>
      <c r="Q441" t="str">
        <f>IF(StrohRanchRecreationData[[#This Row],[Facility]]=Facilities!$A$3,SUM(StrohRanchRecreationData[[#This Row],[Members]:[Guests]]),"")</f>
        <v/>
      </c>
      <c r="R441" t="str">
        <f>IF(StrohRanchRecreationData[[#This Row],[Facility]]=Facilities!$A$4,SUM(StrohRanchRecreationData[[#This Row],[Members]:[Guests]]),"")</f>
        <v/>
      </c>
      <c r="S441" t="str">
        <f>IF(StrohRanchRecreationData[[#This Row],[Facility]]=Facilities!$A$5,SUM(StrohRanchRecreationData[[#This Row],[Members]:[Guests]]),"")</f>
        <v/>
      </c>
      <c r="T441">
        <f>IF(StrohRanchRecreationData[[#This Row],[Facility]]=Facilities!$A$6,SUM(StrohRanchRecreationData[[#This Row],[Members]:[Guests]]),"")</f>
        <v>2</v>
      </c>
      <c r="U441" t="str">
        <f>IF(StrohRanchRecreationData[[#This Row],[Facility]]=Facilities!$A$7,SUM(StrohRanchRecreationData[[#This Row],[Members]:[Guests]]),"")</f>
        <v/>
      </c>
    </row>
    <row r="442" spans="1:21" x14ac:dyDescent="0.25">
      <c r="A442">
        <v>436</v>
      </c>
      <c r="B442" s="1">
        <v>45093</v>
      </c>
      <c r="C442" t="s">
        <v>63</v>
      </c>
      <c r="D442" t="s">
        <v>64</v>
      </c>
      <c r="E442" t="s">
        <v>57</v>
      </c>
      <c r="F442" s="7">
        <v>0.47853639128891812</v>
      </c>
      <c r="G442" s="7">
        <f>TIME(HOUR(StrohRanchRecreationData[[#This Row],[TimeIn]]),0,0)</f>
        <v>0.45833333333333331</v>
      </c>
      <c r="H442" s="8">
        <f>StrohRanchRecreationData[[#This Row],[Date]]+StrohRanchRecreationData[[#This Row],[TimeInBucket]]</f>
        <v>45093.458333333336</v>
      </c>
      <c r="I442" s="8" t="str">
        <f>_xlfn.XLOOKUP(StrohRanchRecreationData[[#This Row],[TimeInBucket]],TimeOfDay[TimeBuckets],TimeOfDay[TimeOfDayBuckets])</f>
        <v>Noon</v>
      </c>
      <c r="J442" s="2">
        <v>2</v>
      </c>
      <c r="K442" s="2">
        <v>2</v>
      </c>
      <c r="L442" s="7">
        <v>0.52554126867049367</v>
      </c>
      <c r="M442" s="7">
        <f>TIME(HOUR(StrohRanchRecreationData[[#This Row],[TimeOut]]),0,0)</f>
        <v>0.5</v>
      </c>
      <c r="N442" s="6">
        <f>ROUND(StrohRanchRecreationData[[#This Row],[TimeElapsed]],6)</f>
        <v>4.7004999999999998E-2</v>
      </c>
      <c r="O442" s="3">
        <f>StrohRanchRecreationData[[#This Row],[TimeOut]]-StrohRanchRecreationData[[#This Row],[TimeIn]]</f>
        <v>4.7004877381575549E-2</v>
      </c>
      <c r="P442">
        <f>IF(StrohRanchRecreationData[[#This Row],[Facility]]=Facilities!$A$2,SUM(StrohRanchRecreationData[[#This Row],[Members]:[Guests]]),"")</f>
        <v>4</v>
      </c>
      <c r="Q442" t="str">
        <f>IF(StrohRanchRecreationData[[#This Row],[Facility]]=Facilities!$A$3,SUM(StrohRanchRecreationData[[#This Row],[Members]:[Guests]]),"")</f>
        <v/>
      </c>
      <c r="R442" t="str">
        <f>IF(StrohRanchRecreationData[[#This Row],[Facility]]=Facilities!$A$4,SUM(StrohRanchRecreationData[[#This Row],[Members]:[Guests]]),"")</f>
        <v/>
      </c>
      <c r="S442" t="str">
        <f>IF(StrohRanchRecreationData[[#This Row],[Facility]]=Facilities!$A$5,SUM(StrohRanchRecreationData[[#This Row],[Members]:[Guests]]),"")</f>
        <v/>
      </c>
      <c r="T442" t="str">
        <f>IF(StrohRanchRecreationData[[#This Row],[Facility]]=Facilities!$A$6,SUM(StrohRanchRecreationData[[#This Row],[Members]:[Guests]]),"")</f>
        <v/>
      </c>
      <c r="U442" t="str">
        <f>IF(StrohRanchRecreationData[[#This Row],[Facility]]=Facilities!$A$7,SUM(StrohRanchRecreationData[[#This Row],[Members]:[Guests]]),"")</f>
        <v/>
      </c>
    </row>
    <row r="443" spans="1:21" x14ac:dyDescent="0.25">
      <c r="A443">
        <v>437</v>
      </c>
      <c r="B443" s="1">
        <v>45093</v>
      </c>
      <c r="C443" t="s">
        <v>63</v>
      </c>
      <c r="D443" t="s">
        <v>64</v>
      </c>
      <c r="E443" t="s">
        <v>60</v>
      </c>
      <c r="F443" s="7">
        <v>0.57749961200562505</v>
      </c>
      <c r="G443" s="7">
        <f>TIME(HOUR(StrohRanchRecreationData[[#This Row],[TimeIn]]),0,0)</f>
        <v>0.54166666666666663</v>
      </c>
      <c r="H443" s="8">
        <f>StrohRanchRecreationData[[#This Row],[Date]]+StrohRanchRecreationData[[#This Row],[TimeInBucket]]</f>
        <v>45093.541666666664</v>
      </c>
      <c r="I443" s="8" t="str">
        <f>_xlfn.XLOOKUP(StrohRanchRecreationData[[#This Row],[TimeInBucket]],TimeOfDay[TimeBuckets],TimeOfDay[TimeOfDayBuckets])</f>
        <v>Noon</v>
      </c>
      <c r="J443" s="2">
        <v>4</v>
      </c>
      <c r="K443" s="2">
        <v>3</v>
      </c>
      <c r="L443" s="7">
        <v>0.62321904235519088</v>
      </c>
      <c r="M443" s="7">
        <f>TIME(HOUR(StrohRanchRecreationData[[#This Row],[TimeOut]]),0,0)</f>
        <v>0.58333333333333337</v>
      </c>
      <c r="N443" s="6">
        <f>ROUND(StrohRanchRecreationData[[#This Row],[TimeElapsed]],6)</f>
        <v>4.5719000000000003E-2</v>
      </c>
      <c r="O443" s="3">
        <f>StrohRanchRecreationData[[#This Row],[TimeOut]]-StrohRanchRecreationData[[#This Row],[TimeIn]]</f>
        <v>4.5719430349565826E-2</v>
      </c>
      <c r="P443" t="str">
        <f>IF(StrohRanchRecreationData[[#This Row],[Facility]]=Facilities!$A$2,SUM(StrohRanchRecreationData[[#This Row],[Members]:[Guests]]),"")</f>
        <v/>
      </c>
      <c r="Q443" t="str">
        <f>IF(StrohRanchRecreationData[[#This Row],[Facility]]=Facilities!$A$3,SUM(StrohRanchRecreationData[[#This Row],[Members]:[Guests]]),"")</f>
        <v/>
      </c>
      <c r="R443" t="str">
        <f>IF(StrohRanchRecreationData[[#This Row],[Facility]]=Facilities!$A$4,SUM(StrohRanchRecreationData[[#This Row],[Members]:[Guests]]),"")</f>
        <v/>
      </c>
      <c r="S443">
        <f>IF(StrohRanchRecreationData[[#This Row],[Facility]]=Facilities!$A$5,SUM(StrohRanchRecreationData[[#This Row],[Members]:[Guests]]),"")</f>
        <v>7</v>
      </c>
      <c r="T443" t="str">
        <f>IF(StrohRanchRecreationData[[#This Row],[Facility]]=Facilities!$A$6,SUM(StrohRanchRecreationData[[#This Row],[Members]:[Guests]]),"")</f>
        <v/>
      </c>
      <c r="U443" t="str">
        <f>IF(StrohRanchRecreationData[[#This Row],[Facility]]=Facilities!$A$7,SUM(StrohRanchRecreationData[[#This Row],[Members]:[Guests]]),"")</f>
        <v/>
      </c>
    </row>
    <row r="444" spans="1:21" x14ac:dyDescent="0.25">
      <c r="A444">
        <v>438</v>
      </c>
      <c r="B444" s="1">
        <v>45093</v>
      </c>
      <c r="C444" t="s">
        <v>63</v>
      </c>
      <c r="D444" t="s">
        <v>64</v>
      </c>
      <c r="E444" t="s">
        <v>57</v>
      </c>
      <c r="F444" s="7">
        <v>0.38402942308000171</v>
      </c>
      <c r="G444" s="7">
        <f>TIME(HOUR(StrohRanchRecreationData[[#This Row],[TimeIn]]),0,0)</f>
        <v>0.375</v>
      </c>
      <c r="H444" s="8">
        <f>StrohRanchRecreationData[[#This Row],[Date]]+StrohRanchRecreationData[[#This Row],[TimeInBucket]]</f>
        <v>45093.375</v>
      </c>
      <c r="I444" s="8" t="str">
        <f>_xlfn.XLOOKUP(StrohRanchRecreationData[[#This Row],[TimeInBucket]],TimeOfDay[TimeBuckets],TimeOfDay[TimeOfDayBuckets])</f>
        <v>Morning</v>
      </c>
      <c r="J444" s="2">
        <v>3</v>
      </c>
      <c r="K444" s="2">
        <v>2</v>
      </c>
      <c r="L444" s="7">
        <v>0.46368880383797911</v>
      </c>
      <c r="M444" s="7">
        <f>TIME(HOUR(StrohRanchRecreationData[[#This Row],[TimeOut]]),0,0)</f>
        <v>0.45833333333333331</v>
      </c>
      <c r="N444" s="6">
        <f>ROUND(StrohRanchRecreationData[[#This Row],[TimeElapsed]],6)</f>
        <v>7.9658999999999994E-2</v>
      </c>
      <c r="O444" s="3">
        <f>StrohRanchRecreationData[[#This Row],[TimeOut]]-StrohRanchRecreationData[[#This Row],[TimeIn]]</f>
        <v>7.9659380757977405E-2</v>
      </c>
      <c r="P444">
        <f>IF(StrohRanchRecreationData[[#This Row],[Facility]]=Facilities!$A$2,SUM(StrohRanchRecreationData[[#This Row],[Members]:[Guests]]),"")</f>
        <v>5</v>
      </c>
      <c r="Q444" t="str">
        <f>IF(StrohRanchRecreationData[[#This Row],[Facility]]=Facilities!$A$3,SUM(StrohRanchRecreationData[[#This Row],[Members]:[Guests]]),"")</f>
        <v/>
      </c>
      <c r="R444" t="str">
        <f>IF(StrohRanchRecreationData[[#This Row],[Facility]]=Facilities!$A$4,SUM(StrohRanchRecreationData[[#This Row],[Members]:[Guests]]),"")</f>
        <v/>
      </c>
      <c r="S444" t="str">
        <f>IF(StrohRanchRecreationData[[#This Row],[Facility]]=Facilities!$A$5,SUM(StrohRanchRecreationData[[#This Row],[Members]:[Guests]]),"")</f>
        <v/>
      </c>
      <c r="T444" t="str">
        <f>IF(StrohRanchRecreationData[[#This Row],[Facility]]=Facilities!$A$6,SUM(StrohRanchRecreationData[[#This Row],[Members]:[Guests]]),"")</f>
        <v/>
      </c>
      <c r="U444" t="str">
        <f>IF(StrohRanchRecreationData[[#This Row],[Facility]]=Facilities!$A$7,SUM(StrohRanchRecreationData[[#This Row],[Members]:[Guests]]),"")</f>
        <v/>
      </c>
    </row>
    <row r="445" spans="1:21" x14ac:dyDescent="0.25">
      <c r="A445">
        <v>439</v>
      </c>
      <c r="B445" s="1">
        <v>45093</v>
      </c>
      <c r="C445" t="s">
        <v>63</v>
      </c>
      <c r="D445" t="s">
        <v>64</v>
      </c>
      <c r="E445" t="s">
        <v>57</v>
      </c>
      <c r="F445" s="7">
        <v>0.44483900912625657</v>
      </c>
      <c r="G445" s="7">
        <f>TIME(HOUR(StrohRanchRecreationData[[#This Row],[TimeIn]]),0,0)</f>
        <v>0.41666666666666669</v>
      </c>
      <c r="H445" s="8">
        <f>StrohRanchRecreationData[[#This Row],[Date]]+StrohRanchRecreationData[[#This Row],[TimeInBucket]]</f>
        <v>45093.416666666664</v>
      </c>
      <c r="I445" s="8" t="str">
        <f>_xlfn.XLOOKUP(StrohRanchRecreationData[[#This Row],[TimeInBucket]],TimeOfDay[TimeBuckets],TimeOfDay[TimeOfDayBuckets])</f>
        <v>Morning</v>
      </c>
      <c r="J445" s="2">
        <v>2</v>
      </c>
      <c r="K445" s="2">
        <v>0</v>
      </c>
      <c r="L445" s="7">
        <v>0.48647012984513727</v>
      </c>
      <c r="M445" s="7">
        <f>TIME(HOUR(StrohRanchRecreationData[[#This Row],[TimeOut]]),0,0)</f>
        <v>0.45833333333333331</v>
      </c>
      <c r="N445" s="6">
        <f>ROUND(StrohRanchRecreationData[[#This Row],[TimeElapsed]],6)</f>
        <v>4.1631000000000001E-2</v>
      </c>
      <c r="O445" s="3">
        <f>StrohRanchRecreationData[[#This Row],[TimeOut]]-StrohRanchRecreationData[[#This Row],[TimeIn]]</f>
        <v>4.1631120718880699E-2</v>
      </c>
      <c r="P445">
        <f>IF(StrohRanchRecreationData[[#This Row],[Facility]]=Facilities!$A$2,SUM(StrohRanchRecreationData[[#This Row],[Members]:[Guests]]),"")</f>
        <v>2</v>
      </c>
      <c r="Q445" t="str">
        <f>IF(StrohRanchRecreationData[[#This Row],[Facility]]=Facilities!$A$3,SUM(StrohRanchRecreationData[[#This Row],[Members]:[Guests]]),"")</f>
        <v/>
      </c>
      <c r="R445" t="str">
        <f>IF(StrohRanchRecreationData[[#This Row],[Facility]]=Facilities!$A$4,SUM(StrohRanchRecreationData[[#This Row],[Members]:[Guests]]),"")</f>
        <v/>
      </c>
      <c r="S445" t="str">
        <f>IF(StrohRanchRecreationData[[#This Row],[Facility]]=Facilities!$A$5,SUM(StrohRanchRecreationData[[#This Row],[Members]:[Guests]]),"")</f>
        <v/>
      </c>
      <c r="T445" t="str">
        <f>IF(StrohRanchRecreationData[[#This Row],[Facility]]=Facilities!$A$6,SUM(StrohRanchRecreationData[[#This Row],[Members]:[Guests]]),"")</f>
        <v/>
      </c>
      <c r="U445" t="str">
        <f>IF(StrohRanchRecreationData[[#This Row],[Facility]]=Facilities!$A$7,SUM(StrohRanchRecreationData[[#This Row],[Members]:[Guests]]),"")</f>
        <v/>
      </c>
    </row>
    <row r="446" spans="1:21" x14ac:dyDescent="0.25">
      <c r="A446">
        <v>440</v>
      </c>
      <c r="B446" s="1">
        <v>45093</v>
      </c>
      <c r="C446" t="s">
        <v>63</v>
      </c>
      <c r="D446" t="s">
        <v>64</v>
      </c>
      <c r="E446" t="s">
        <v>58</v>
      </c>
      <c r="F446" s="7">
        <v>0.38207576345968458</v>
      </c>
      <c r="G446" s="7">
        <f>TIME(HOUR(StrohRanchRecreationData[[#This Row],[TimeIn]]),0,0)</f>
        <v>0.375</v>
      </c>
      <c r="H446" s="8">
        <f>StrohRanchRecreationData[[#This Row],[Date]]+StrohRanchRecreationData[[#This Row],[TimeInBucket]]</f>
        <v>45093.375</v>
      </c>
      <c r="I446" s="8" t="str">
        <f>_xlfn.XLOOKUP(StrohRanchRecreationData[[#This Row],[TimeInBucket]],TimeOfDay[TimeBuckets],TimeOfDay[TimeOfDayBuckets])</f>
        <v>Morning</v>
      </c>
      <c r="J446" s="2">
        <v>4</v>
      </c>
      <c r="K446" s="2">
        <v>1</v>
      </c>
      <c r="L446" s="7">
        <v>0.38610862736404905</v>
      </c>
      <c r="M446" s="7">
        <f>TIME(HOUR(StrohRanchRecreationData[[#This Row],[TimeOut]]),0,0)</f>
        <v>0.375</v>
      </c>
      <c r="N446" s="6">
        <f>ROUND(StrohRanchRecreationData[[#This Row],[TimeElapsed]],6)</f>
        <v>4.0330000000000001E-3</v>
      </c>
      <c r="O446" s="3">
        <f>StrohRanchRecreationData[[#This Row],[TimeOut]]-StrohRanchRecreationData[[#This Row],[TimeIn]]</f>
        <v>4.0328639043644698E-3</v>
      </c>
      <c r="P446" t="str">
        <f>IF(StrohRanchRecreationData[[#This Row],[Facility]]=Facilities!$A$2,SUM(StrohRanchRecreationData[[#This Row],[Members]:[Guests]]),"")</f>
        <v/>
      </c>
      <c r="Q446">
        <f>IF(StrohRanchRecreationData[[#This Row],[Facility]]=Facilities!$A$3,SUM(StrohRanchRecreationData[[#This Row],[Members]:[Guests]]),"")</f>
        <v>5</v>
      </c>
      <c r="R446" t="str">
        <f>IF(StrohRanchRecreationData[[#This Row],[Facility]]=Facilities!$A$4,SUM(StrohRanchRecreationData[[#This Row],[Members]:[Guests]]),"")</f>
        <v/>
      </c>
      <c r="S446" t="str">
        <f>IF(StrohRanchRecreationData[[#This Row],[Facility]]=Facilities!$A$5,SUM(StrohRanchRecreationData[[#This Row],[Members]:[Guests]]),"")</f>
        <v/>
      </c>
      <c r="T446" t="str">
        <f>IF(StrohRanchRecreationData[[#This Row],[Facility]]=Facilities!$A$6,SUM(StrohRanchRecreationData[[#This Row],[Members]:[Guests]]),"")</f>
        <v/>
      </c>
      <c r="U446" t="str">
        <f>IF(StrohRanchRecreationData[[#This Row],[Facility]]=Facilities!$A$7,SUM(StrohRanchRecreationData[[#This Row],[Members]:[Guests]]),"")</f>
        <v/>
      </c>
    </row>
    <row r="447" spans="1:21" x14ac:dyDescent="0.25">
      <c r="A447">
        <v>441</v>
      </c>
      <c r="B447" s="1">
        <v>45093</v>
      </c>
      <c r="C447" t="s">
        <v>63</v>
      </c>
      <c r="D447" t="s">
        <v>64</v>
      </c>
      <c r="E447" t="s">
        <v>61</v>
      </c>
      <c r="F447" s="7">
        <v>0.52555032831126747</v>
      </c>
      <c r="G447" s="7">
        <f>TIME(HOUR(StrohRanchRecreationData[[#This Row],[TimeIn]]),0,0)</f>
        <v>0.5</v>
      </c>
      <c r="H447" s="8">
        <f>StrohRanchRecreationData[[#This Row],[Date]]+StrohRanchRecreationData[[#This Row],[TimeInBucket]]</f>
        <v>45093.5</v>
      </c>
      <c r="I447" s="8" t="str">
        <f>_xlfn.XLOOKUP(StrohRanchRecreationData[[#This Row],[TimeInBucket]],TimeOfDay[TimeBuckets],TimeOfDay[TimeOfDayBuckets])</f>
        <v>Noon</v>
      </c>
      <c r="J447" s="2">
        <v>2</v>
      </c>
      <c r="K447" s="2">
        <v>0</v>
      </c>
      <c r="L447" s="7">
        <v>0.53864393268851884</v>
      </c>
      <c r="M447" s="7">
        <f>TIME(HOUR(StrohRanchRecreationData[[#This Row],[TimeOut]]),0,0)</f>
        <v>0.5</v>
      </c>
      <c r="N447" s="6">
        <f>ROUND(StrohRanchRecreationData[[#This Row],[TimeElapsed]],6)</f>
        <v>1.3094E-2</v>
      </c>
      <c r="O447" s="3">
        <f>StrohRanchRecreationData[[#This Row],[TimeOut]]-StrohRanchRecreationData[[#This Row],[TimeIn]]</f>
        <v>1.3093604377251378E-2</v>
      </c>
      <c r="P447" t="str">
        <f>IF(StrohRanchRecreationData[[#This Row],[Facility]]=Facilities!$A$2,SUM(StrohRanchRecreationData[[#This Row],[Members]:[Guests]]),"")</f>
        <v/>
      </c>
      <c r="Q447" t="str">
        <f>IF(StrohRanchRecreationData[[#This Row],[Facility]]=Facilities!$A$3,SUM(StrohRanchRecreationData[[#This Row],[Members]:[Guests]]),"")</f>
        <v/>
      </c>
      <c r="R447" t="str">
        <f>IF(StrohRanchRecreationData[[#This Row],[Facility]]=Facilities!$A$4,SUM(StrohRanchRecreationData[[#This Row],[Members]:[Guests]]),"")</f>
        <v/>
      </c>
      <c r="S447" t="str">
        <f>IF(StrohRanchRecreationData[[#This Row],[Facility]]=Facilities!$A$5,SUM(StrohRanchRecreationData[[#This Row],[Members]:[Guests]]),"")</f>
        <v/>
      </c>
      <c r="T447">
        <f>IF(StrohRanchRecreationData[[#This Row],[Facility]]=Facilities!$A$6,SUM(StrohRanchRecreationData[[#This Row],[Members]:[Guests]]),"")</f>
        <v>2</v>
      </c>
      <c r="U447" t="str">
        <f>IF(StrohRanchRecreationData[[#This Row],[Facility]]=Facilities!$A$7,SUM(StrohRanchRecreationData[[#This Row],[Members]:[Guests]]),"")</f>
        <v/>
      </c>
    </row>
    <row r="448" spans="1:21" x14ac:dyDescent="0.25">
      <c r="A448">
        <v>442</v>
      </c>
      <c r="B448" s="1">
        <v>45093</v>
      </c>
      <c r="C448" t="s">
        <v>63</v>
      </c>
      <c r="D448" t="s">
        <v>64</v>
      </c>
      <c r="E448" t="s">
        <v>59</v>
      </c>
      <c r="F448" s="7">
        <v>0.56343931202294684</v>
      </c>
      <c r="G448" s="7">
        <f>TIME(HOUR(StrohRanchRecreationData[[#This Row],[TimeIn]]),0,0)</f>
        <v>0.54166666666666663</v>
      </c>
      <c r="H448" s="8">
        <f>StrohRanchRecreationData[[#This Row],[Date]]+StrohRanchRecreationData[[#This Row],[TimeInBucket]]</f>
        <v>45093.541666666664</v>
      </c>
      <c r="I448" s="8" t="str">
        <f>_xlfn.XLOOKUP(StrohRanchRecreationData[[#This Row],[TimeInBucket]],TimeOfDay[TimeBuckets],TimeOfDay[TimeOfDayBuckets])</f>
        <v>Noon</v>
      </c>
      <c r="J448" s="2">
        <v>1</v>
      </c>
      <c r="K448" s="2">
        <v>2</v>
      </c>
      <c r="L448" s="7">
        <v>0.63765784632987488</v>
      </c>
      <c r="M448" s="7">
        <f>TIME(HOUR(StrohRanchRecreationData[[#This Row],[TimeOut]]),0,0)</f>
        <v>0.625</v>
      </c>
      <c r="N448" s="6">
        <f>ROUND(StrohRanchRecreationData[[#This Row],[TimeElapsed]],6)</f>
        <v>7.4218999999999993E-2</v>
      </c>
      <c r="O448" s="3">
        <f>StrohRanchRecreationData[[#This Row],[TimeOut]]-StrohRanchRecreationData[[#This Row],[TimeIn]]</f>
        <v>7.4218534306928041E-2</v>
      </c>
      <c r="P448" t="str">
        <f>IF(StrohRanchRecreationData[[#This Row],[Facility]]=Facilities!$A$2,SUM(StrohRanchRecreationData[[#This Row],[Members]:[Guests]]),"")</f>
        <v/>
      </c>
      <c r="Q448" t="str">
        <f>IF(StrohRanchRecreationData[[#This Row],[Facility]]=Facilities!$A$3,SUM(StrohRanchRecreationData[[#This Row],[Members]:[Guests]]),"")</f>
        <v/>
      </c>
      <c r="R448">
        <f>IF(StrohRanchRecreationData[[#This Row],[Facility]]=Facilities!$A$4,SUM(StrohRanchRecreationData[[#This Row],[Members]:[Guests]]),"")</f>
        <v>3</v>
      </c>
      <c r="S448" t="str">
        <f>IF(StrohRanchRecreationData[[#This Row],[Facility]]=Facilities!$A$5,SUM(StrohRanchRecreationData[[#This Row],[Members]:[Guests]]),"")</f>
        <v/>
      </c>
      <c r="T448" t="str">
        <f>IF(StrohRanchRecreationData[[#This Row],[Facility]]=Facilities!$A$6,SUM(StrohRanchRecreationData[[#This Row],[Members]:[Guests]]),"")</f>
        <v/>
      </c>
      <c r="U448" t="str">
        <f>IF(StrohRanchRecreationData[[#This Row],[Facility]]=Facilities!$A$7,SUM(StrohRanchRecreationData[[#This Row],[Members]:[Guests]]),"")</f>
        <v/>
      </c>
    </row>
    <row r="449" spans="1:21" x14ac:dyDescent="0.25">
      <c r="A449">
        <v>443</v>
      </c>
      <c r="B449" s="1">
        <v>45093</v>
      </c>
      <c r="C449" t="s">
        <v>63</v>
      </c>
      <c r="D449" t="s">
        <v>64</v>
      </c>
      <c r="E449" t="s">
        <v>61</v>
      </c>
      <c r="F449" s="7">
        <v>0.48722743158854814</v>
      </c>
      <c r="G449" s="7">
        <f>TIME(HOUR(StrohRanchRecreationData[[#This Row],[TimeIn]]),0,0)</f>
        <v>0.45833333333333331</v>
      </c>
      <c r="H449" s="8">
        <f>StrohRanchRecreationData[[#This Row],[Date]]+StrohRanchRecreationData[[#This Row],[TimeInBucket]]</f>
        <v>45093.458333333336</v>
      </c>
      <c r="I449" s="8" t="str">
        <f>_xlfn.XLOOKUP(StrohRanchRecreationData[[#This Row],[TimeInBucket]],TimeOfDay[TimeBuckets],TimeOfDay[TimeOfDayBuckets])</f>
        <v>Noon</v>
      </c>
      <c r="J449" s="2">
        <v>2</v>
      </c>
      <c r="K449" s="2">
        <v>0</v>
      </c>
      <c r="L449" s="7">
        <v>0.52144825868726019</v>
      </c>
      <c r="M449" s="7">
        <f>TIME(HOUR(StrohRanchRecreationData[[#This Row],[TimeOut]]),0,0)</f>
        <v>0.5</v>
      </c>
      <c r="N449" s="6">
        <f>ROUND(StrohRanchRecreationData[[#This Row],[TimeElapsed]],6)</f>
        <v>3.4221000000000001E-2</v>
      </c>
      <c r="O449" s="3">
        <f>StrohRanchRecreationData[[#This Row],[TimeOut]]-StrohRanchRecreationData[[#This Row],[TimeIn]]</f>
        <v>3.4220827098712048E-2</v>
      </c>
      <c r="P449" t="str">
        <f>IF(StrohRanchRecreationData[[#This Row],[Facility]]=Facilities!$A$2,SUM(StrohRanchRecreationData[[#This Row],[Members]:[Guests]]),"")</f>
        <v/>
      </c>
      <c r="Q449" t="str">
        <f>IF(StrohRanchRecreationData[[#This Row],[Facility]]=Facilities!$A$3,SUM(StrohRanchRecreationData[[#This Row],[Members]:[Guests]]),"")</f>
        <v/>
      </c>
      <c r="R449" t="str">
        <f>IF(StrohRanchRecreationData[[#This Row],[Facility]]=Facilities!$A$4,SUM(StrohRanchRecreationData[[#This Row],[Members]:[Guests]]),"")</f>
        <v/>
      </c>
      <c r="S449" t="str">
        <f>IF(StrohRanchRecreationData[[#This Row],[Facility]]=Facilities!$A$5,SUM(StrohRanchRecreationData[[#This Row],[Members]:[Guests]]),"")</f>
        <v/>
      </c>
      <c r="T449">
        <f>IF(StrohRanchRecreationData[[#This Row],[Facility]]=Facilities!$A$6,SUM(StrohRanchRecreationData[[#This Row],[Members]:[Guests]]),"")</f>
        <v>2</v>
      </c>
      <c r="U449" t="str">
        <f>IF(StrohRanchRecreationData[[#This Row],[Facility]]=Facilities!$A$7,SUM(StrohRanchRecreationData[[#This Row],[Members]:[Guests]]),"")</f>
        <v/>
      </c>
    </row>
    <row r="450" spans="1:21" x14ac:dyDescent="0.25">
      <c r="A450">
        <v>444</v>
      </c>
      <c r="B450" s="1">
        <v>45093</v>
      </c>
      <c r="C450" t="s">
        <v>63</v>
      </c>
      <c r="D450" t="s">
        <v>64</v>
      </c>
      <c r="E450" t="s">
        <v>60</v>
      </c>
      <c r="F450" s="7">
        <v>0.49320990431601008</v>
      </c>
      <c r="G450" s="7">
        <f>TIME(HOUR(StrohRanchRecreationData[[#This Row],[TimeIn]]),0,0)</f>
        <v>0.45833333333333331</v>
      </c>
      <c r="H450" s="8">
        <f>StrohRanchRecreationData[[#This Row],[Date]]+StrohRanchRecreationData[[#This Row],[TimeInBucket]]</f>
        <v>45093.458333333336</v>
      </c>
      <c r="I450" s="8" t="str">
        <f>_xlfn.XLOOKUP(StrohRanchRecreationData[[#This Row],[TimeInBucket]],TimeOfDay[TimeBuckets],TimeOfDay[TimeOfDayBuckets])</f>
        <v>Noon</v>
      </c>
      <c r="J450" s="2">
        <v>2</v>
      </c>
      <c r="K450" s="2">
        <v>2</v>
      </c>
      <c r="L450" s="7">
        <v>0.55184287229316631</v>
      </c>
      <c r="M450" s="7">
        <f>TIME(HOUR(StrohRanchRecreationData[[#This Row],[TimeOut]]),0,0)</f>
        <v>0.54166666666666663</v>
      </c>
      <c r="N450" s="6">
        <f>ROUND(StrohRanchRecreationData[[#This Row],[TimeElapsed]],6)</f>
        <v>5.8632999999999998E-2</v>
      </c>
      <c r="O450" s="3">
        <f>StrohRanchRecreationData[[#This Row],[TimeOut]]-StrohRanchRecreationData[[#This Row],[TimeIn]]</f>
        <v>5.8632967977156225E-2</v>
      </c>
      <c r="P450" t="str">
        <f>IF(StrohRanchRecreationData[[#This Row],[Facility]]=Facilities!$A$2,SUM(StrohRanchRecreationData[[#This Row],[Members]:[Guests]]),"")</f>
        <v/>
      </c>
      <c r="Q450" t="str">
        <f>IF(StrohRanchRecreationData[[#This Row],[Facility]]=Facilities!$A$3,SUM(StrohRanchRecreationData[[#This Row],[Members]:[Guests]]),"")</f>
        <v/>
      </c>
      <c r="R450" t="str">
        <f>IF(StrohRanchRecreationData[[#This Row],[Facility]]=Facilities!$A$4,SUM(StrohRanchRecreationData[[#This Row],[Members]:[Guests]]),"")</f>
        <v/>
      </c>
      <c r="S450">
        <f>IF(StrohRanchRecreationData[[#This Row],[Facility]]=Facilities!$A$5,SUM(StrohRanchRecreationData[[#This Row],[Members]:[Guests]]),"")</f>
        <v>4</v>
      </c>
      <c r="T450" t="str">
        <f>IF(StrohRanchRecreationData[[#This Row],[Facility]]=Facilities!$A$6,SUM(StrohRanchRecreationData[[#This Row],[Members]:[Guests]]),"")</f>
        <v/>
      </c>
      <c r="U450" t="str">
        <f>IF(StrohRanchRecreationData[[#This Row],[Facility]]=Facilities!$A$7,SUM(StrohRanchRecreationData[[#This Row],[Members]:[Guests]]),"")</f>
        <v/>
      </c>
    </row>
    <row r="451" spans="1:21" x14ac:dyDescent="0.25">
      <c r="A451">
        <v>445</v>
      </c>
      <c r="B451" s="1">
        <v>45093</v>
      </c>
      <c r="C451" t="s">
        <v>63</v>
      </c>
      <c r="D451" t="s">
        <v>64</v>
      </c>
      <c r="E451" t="s">
        <v>58</v>
      </c>
      <c r="F451" s="7">
        <v>0.39699148296909442</v>
      </c>
      <c r="G451" s="7">
        <f>TIME(HOUR(StrohRanchRecreationData[[#This Row],[TimeIn]]),0,0)</f>
        <v>0.375</v>
      </c>
      <c r="H451" s="8">
        <f>StrohRanchRecreationData[[#This Row],[Date]]+StrohRanchRecreationData[[#This Row],[TimeInBucket]]</f>
        <v>45093.375</v>
      </c>
      <c r="I451" s="8" t="str">
        <f>_xlfn.XLOOKUP(StrohRanchRecreationData[[#This Row],[TimeInBucket]],TimeOfDay[TimeBuckets],TimeOfDay[TimeOfDayBuckets])</f>
        <v>Morning</v>
      </c>
      <c r="J451" s="2">
        <v>2</v>
      </c>
      <c r="K451" s="2">
        <v>3</v>
      </c>
      <c r="L451" s="7">
        <v>0.47426141113790427</v>
      </c>
      <c r="M451" s="7">
        <f>TIME(HOUR(StrohRanchRecreationData[[#This Row],[TimeOut]]),0,0)</f>
        <v>0.45833333333333331</v>
      </c>
      <c r="N451" s="6">
        <f>ROUND(StrohRanchRecreationData[[#This Row],[TimeElapsed]],6)</f>
        <v>7.7270000000000005E-2</v>
      </c>
      <c r="O451" s="3">
        <f>StrohRanchRecreationData[[#This Row],[TimeOut]]-StrohRanchRecreationData[[#This Row],[TimeIn]]</f>
        <v>7.7269928168809843E-2</v>
      </c>
      <c r="P451" t="str">
        <f>IF(StrohRanchRecreationData[[#This Row],[Facility]]=Facilities!$A$2,SUM(StrohRanchRecreationData[[#This Row],[Members]:[Guests]]),"")</f>
        <v/>
      </c>
      <c r="Q451">
        <f>IF(StrohRanchRecreationData[[#This Row],[Facility]]=Facilities!$A$3,SUM(StrohRanchRecreationData[[#This Row],[Members]:[Guests]]),"")</f>
        <v>5</v>
      </c>
      <c r="R451" t="str">
        <f>IF(StrohRanchRecreationData[[#This Row],[Facility]]=Facilities!$A$4,SUM(StrohRanchRecreationData[[#This Row],[Members]:[Guests]]),"")</f>
        <v/>
      </c>
      <c r="S451" t="str">
        <f>IF(StrohRanchRecreationData[[#This Row],[Facility]]=Facilities!$A$5,SUM(StrohRanchRecreationData[[#This Row],[Members]:[Guests]]),"")</f>
        <v/>
      </c>
      <c r="T451" t="str">
        <f>IF(StrohRanchRecreationData[[#This Row],[Facility]]=Facilities!$A$6,SUM(StrohRanchRecreationData[[#This Row],[Members]:[Guests]]),"")</f>
        <v/>
      </c>
      <c r="U451" t="str">
        <f>IF(StrohRanchRecreationData[[#This Row],[Facility]]=Facilities!$A$7,SUM(StrohRanchRecreationData[[#This Row],[Members]:[Guests]]),"")</f>
        <v/>
      </c>
    </row>
    <row r="452" spans="1:21" x14ac:dyDescent="0.25">
      <c r="A452">
        <v>446</v>
      </c>
      <c r="B452" s="1">
        <v>45093</v>
      </c>
      <c r="C452" t="s">
        <v>63</v>
      </c>
      <c r="D452" t="s">
        <v>64</v>
      </c>
      <c r="E452" t="s">
        <v>57</v>
      </c>
      <c r="F452" s="7">
        <v>0.40380627739161173</v>
      </c>
      <c r="G452" s="7">
        <f>TIME(HOUR(StrohRanchRecreationData[[#This Row],[TimeIn]]),0,0)</f>
        <v>0.375</v>
      </c>
      <c r="H452" s="8">
        <f>StrohRanchRecreationData[[#This Row],[Date]]+StrohRanchRecreationData[[#This Row],[TimeInBucket]]</f>
        <v>45093.375</v>
      </c>
      <c r="I452" s="8" t="str">
        <f>_xlfn.XLOOKUP(StrohRanchRecreationData[[#This Row],[TimeInBucket]],TimeOfDay[TimeBuckets],TimeOfDay[TimeOfDayBuckets])</f>
        <v>Morning</v>
      </c>
      <c r="J452" s="2">
        <v>1</v>
      </c>
      <c r="K452" s="2">
        <v>3</v>
      </c>
      <c r="L452" s="7">
        <v>0.43434987096744204</v>
      </c>
      <c r="M452" s="7">
        <f>TIME(HOUR(StrohRanchRecreationData[[#This Row],[TimeOut]]),0,0)</f>
        <v>0.41666666666666669</v>
      </c>
      <c r="N452" s="6">
        <f>ROUND(StrohRanchRecreationData[[#This Row],[TimeElapsed]],6)</f>
        <v>3.0544000000000002E-2</v>
      </c>
      <c r="O452" s="3">
        <f>StrohRanchRecreationData[[#This Row],[TimeOut]]-StrohRanchRecreationData[[#This Row],[TimeIn]]</f>
        <v>3.0543593575830308E-2</v>
      </c>
      <c r="P452">
        <f>IF(StrohRanchRecreationData[[#This Row],[Facility]]=Facilities!$A$2,SUM(StrohRanchRecreationData[[#This Row],[Members]:[Guests]]),"")</f>
        <v>4</v>
      </c>
      <c r="Q452" t="str">
        <f>IF(StrohRanchRecreationData[[#This Row],[Facility]]=Facilities!$A$3,SUM(StrohRanchRecreationData[[#This Row],[Members]:[Guests]]),"")</f>
        <v/>
      </c>
      <c r="R452" t="str">
        <f>IF(StrohRanchRecreationData[[#This Row],[Facility]]=Facilities!$A$4,SUM(StrohRanchRecreationData[[#This Row],[Members]:[Guests]]),"")</f>
        <v/>
      </c>
      <c r="S452" t="str">
        <f>IF(StrohRanchRecreationData[[#This Row],[Facility]]=Facilities!$A$5,SUM(StrohRanchRecreationData[[#This Row],[Members]:[Guests]]),"")</f>
        <v/>
      </c>
      <c r="T452" t="str">
        <f>IF(StrohRanchRecreationData[[#This Row],[Facility]]=Facilities!$A$6,SUM(StrohRanchRecreationData[[#This Row],[Members]:[Guests]]),"")</f>
        <v/>
      </c>
      <c r="U452" t="str">
        <f>IF(StrohRanchRecreationData[[#This Row],[Facility]]=Facilities!$A$7,SUM(StrohRanchRecreationData[[#This Row],[Members]:[Guests]]),"")</f>
        <v/>
      </c>
    </row>
    <row r="453" spans="1:21" x14ac:dyDescent="0.25">
      <c r="A453">
        <v>447</v>
      </c>
      <c r="B453" s="1">
        <v>45093</v>
      </c>
      <c r="C453" t="s">
        <v>63</v>
      </c>
      <c r="D453" t="s">
        <v>64</v>
      </c>
      <c r="E453" t="s">
        <v>57</v>
      </c>
      <c r="F453" s="7">
        <v>0.48141365086509241</v>
      </c>
      <c r="G453" s="7">
        <f>TIME(HOUR(StrohRanchRecreationData[[#This Row],[TimeIn]]),0,0)</f>
        <v>0.45833333333333331</v>
      </c>
      <c r="H453" s="8">
        <f>StrohRanchRecreationData[[#This Row],[Date]]+StrohRanchRecreationData[[#This Row],[TimeInBucket]]</f>
        <v>45093.458333333336</v>
      </c>
      <c r="I453" s="8" t="str">
        <f>_xlfn.XLOOKUP(StrohRanchRecreationData[[#This Row],[TimeInBucket]],TimeOfDay[TimeBuckets],TimeOfDay[TimeOfDayBuckets])</f>
        <v>Noon</v>
      </c>
      <c r="J453" s="2">
        <v>3</v>
      </c>
      <c r="K453" s="2">
        <v>3</v>
      </c>
      <c r="L453" s="7">
        <v>0.50871617757358856</v>
      </c>
      <c r="M453" s="7">
        <f>TIME(HOUR(StrohRanchRecreationData[[#This Row],[TimeOut]]),0,0)</f>
        <v>0.5</v>
      </c>
      <c r="N453" s="6">
        <f>ROUND(StrohRanchRecreationData[[#This Row],[TimeElapsed]],6)</f>
        <v>2.7303000000000001E-2</v>
      </c>
      <c r="O453" s="3">
        <f>StrohRanchRecreationData[[#This Row],[TimeOut]]-StrohRanchRecreationData[[#This Row],[TimeIn]]</f>
        <v>2.7302526708496144E-2</v>
      </c>
      <c r="P453">
        <f>IF(StrohRanchRecreationData[[#This Row],[Facility]]=Facilities!$A$2,SUM(StrohRanchRecreationData[[#This Row],[Members]:[Guests]]),"")</f>
        <v>6</v>
      </c>
      <c r="Q453" t="str">
        <f>IF(StrohRanchRecreationData[[#This Row],[Facility]]=Facilities!$A$3,SUM(StrohRanchRecreationData[[#This Row],[Members]:[Guests]]),"")</f>
        <v/>
      </c>
      <c r="R453" t="str">
        <f>IF(StrohRanchRecreationData[[#This Row],[Facility]]=Facilities!$A$4,SUM(StrohRanchRecreationData[[#This Row],[Members]:[Guests]]),"")</f>
        <v/>
      </c>
      <c r="S453" t="str">
        <f>IF(StrohRanchRecreationData[[#This Row],[Facility]]=Facilities!$A$5,SUM(StrohRanchRecreationData[[#This Row],[Members]:[Guests]]),"")</f>
        <v/>
      </c>
      <c r="T453" t="str">
        <f>IF(StrohRanchRecreationData[[#This Row],[Facility]]=Facilities!$A$6,SUM(StrohRanchRecreationData[[#This Row],[Members]:[Guests]]),"")</f>
        <v/>
      </c>
      <c r="U453" t="str">
        <f>IF(StrohRanchRecreationData[[#This Row],[Facility]]=Facilities!$A$7,SUM(StrohRanchRecreationData[[#This Row],[Members]:[Guests]]),"")</f>
        <v/>
      </c>
    </row>
    <row r="454" spans="1:21" x14ac:dyDescent="0.25">
      <c r="A454">
        <v>448</v>
      </c>
      <c r="B454" s="1">
        <v>45093</v>
      </c>
      <c r="C454" t="s">
        <v>63</v>
      </c>
      <c r="D454" t="s">
        <v>64</v>
      </c>
      <c r="E454" t="s">
        <v>60</v>
      </c>
      <c r="F454" s="7">
        <v>0.51886303200844131</v>
      </c>
      <c r="G454" s="7">
        <f>TIME(HOUR(StrohRanchRecreationData[[#This Row],[TimeIn]]),0,0)</f>
        <v>0.5</v>
      </c>
      <c r="H454" s="8">
        <f>StrohRanchRecreationData[[#This Row],[Date]]+StrohRanchRecreationData[[#This Row],[TimeInBucket]]</f>
        <v>45093.5</v>
      </c>
      <c r="I454" s="8" t="str">
        <f>_xlfn.XLOOKUP(StrohRanchRecreationData[[#This Row],[TimeInBucket]],TimeOfDay[TimeBuckets],TimeOfDay[TimeOfDayBuckets])</f>
        <v>Noon</v>
      </c>
      <c r="J454" s="2">
        <v>4</v>
      </c>
      <c r="K454" s="2">
        <v>2</v>
      </c>
      <c r="L454" s="7">
        <v>0.5762060012746768</v>
      </c>
      <c r="M454" s="7">
        <f>TIME(HOUR(StrohRanchRecreationData[[#This Row],[TimeOut]]),0,0)</f>
        <v>0.54166666666666663</v>
      </c>
      <c r="N454" s="6">
        <f>ROUND(StrohRanchRecreationData[[#This Row],[TimeElapsed]],6)</f>
        <v>5.7342999999999998E-2</v>
      </c>
      <c r="O454" s="3">
        <f>StrohRanchRecreationData[[#This Row],[TimeOut]]-StrohRanchRecreationData[[#This Row],[TimeIn]]</f>
        <v>5.73429692662355E-2</v>
      </c>
      <c r="P454" t="str">
        <f>IF(StrohRanchRecreationData[[#This Row],[Facility]]=Facilities!$A$2,SUM(StrohRanchRecreationData[[#This Row],[Members]:[Guests]]),"")</f>
        <v/>
      </c>
      <c r="Q454" t="str">
        <f>IF(StrohRanchRecreationData[[#This Row],[Facility]]=Facilities!$A$3,SUM(StrohRanchRecreationData[[#This Row],[Members]:[Guests]]),"")</f>
        <v/>
      </c>
      <c r="R454" t="str">
        <f>IF(StrohRanchRecreationData[[#This Row],[Facility]]=Facilities!$A$4,SUM(StrohRanchRecreationData[[#This Row],[Members]:[Guests]]),"")</f>
        <v/>
      </c>
      <c r="S454">
        <f>IF(StrohRanchRecreationData[[#This Row],[Facility]]=Facilities!$A$5,SUM(StrohRanchRecreationData[[#This Row],[Members]:[Guests]]),"")</f>
        <v>6</v>
      </c>
      <c r="T454" t="str">
        <f>IF(StrohRanchRecreationData[[#This Row],[Facility]]=Facilities!$A$6,SUM(StrohRanchRecreationData[[#This Row],[Members]:[Guests]]),"")</f>
        <v/>
      </c>
      <c r="U454" t="str">
        <f>IF(StrohRanchRecreationData[[#This Row],[Facility]]=Facilities!$A$7,SUM(StrohRanchRecreationData[[#This Row],[Members]:[Guests]]),"")</f>
        <v/>
      </c>
    </row>
    <row r="455" spans="1:21" x14ac:dyDescent="0.25">
      <c r="A455">
        <v>449</v>
      </c>
      <c r="B455" s="1">
        <v>45093</v>
      </c>
      <c r="C455" t="s">
        <v>63</v>
      </c>
      <c r="D455" t="s">
        <v>64</v>
      </c>
      <c r="E455" t="s">
        <v>61</v>
      </c>
      <c r="F455" s="7">
        <v>0.49313396208660898</v>
      </c>
      <c r="G455" s="7">
        <f>TIME(HOUR(StrohRanchRecreationData[[#This Row],[TimeIn]]),0,0)</f>
        <v>0.45833333333333331</v>
      </c>
      <c r="H455" s="8">
        <f>StrohRanchRecreationData[[#This Row],[Date]]+StrohRanchRecreationData[[#This Row],[TimeInBucket]]</f>
        <v>45093.458333333336</v>
      </c>
      <c r="I455" s="8" t="str">
        <f>_xlfn.XLOOKUP(StrohRanchRecreationData[[#This Row],[TimeInBucket]],TimeOfDay[TimeBuckets],TimeOfDay[TimeOfDayBuckets])</f>
        <v>Noon</v>
      </c>
      <c r="J455" s="2">
        <v>1</v>
      </c>
      <c r="K455" s="2">
        <v>0</v>
      </c>
      <c r="L455" s="7">
        <v>0.53877082030289714</v>
      </c>
      <c r="M455" s="7">
        <f>TIME(HOUR(StrohRanchRecreationData[[#This Row],[TimeOut]]),0,0)</f>
        <v>0.5</v>
      </c>
      <c r="N455" s="6">
        <f>ROUND(StrohRanchRecreationData[[#This Row],[TimeElapsed]],6)</f>
        <v>4.5636999999999997E-2</v>
      </c>
      <c r="O455" s="3">
        <f>StrohRanchRecreationData[[#This Row],[TimeOut]]-StrohRanchRecreationData[[#This Row],[TimeIn]]</f>
        <v>4.5636858216288156E-2</v>
      </c>
      <c r="P455" t="str">
        <f>IF(StrohRanchRecreationData[[#This Row],[Facility]]=Facilities!$A$2,SUM(StrohRanchRecreationData[[#This Row],[Members]:[Guests]]),"")</f>
        <v/>
      </c>
      <c r="Q455" t="str">
        <f>IF(StrohRanchRecreationData[[#This Row],[Facility]]=Facilities!$A$3,SUM(StrohRanchRecreationData[[#This Row],[Members]:[Guests]]),"")</f>
        <v/>
      </c>
      <c r="R455" t="str">
        <f>IF(StrohRanchRecreationData[[#This Row],[Facility]]=Facilities!$A$4,SUM(StrohRanchRecreationData[[#This Row],[Members]:[Guests]]),"")</f>
        <v/>
      </c>
      <c r="S455" t="str">
        <f>IF(StrohRanchRecreationData[[#This Row],[Facility]]=Facilities!$A$5,SUM(StrohRanchRecreationData[[#This Row],[Members]:[Guests]]),"")</f>
        <v/>
      </c>
      <c r="T455">
        <f>IF(StrohRanchRecreationData[[#This Row],[Facility]]=Facilities!$A$6,SUM(StrohRanchRecreationData[[#This Row],[Members]:[Guests]]),"")</f>
        <v>1</v>
      </c>
      <c r="U455" t="str">
        <f>IF(StrohRanchRecreationData[[#This Row],[Facility]]=Facilities!$A$7,SUM(StrohRanchRecreationData[[#This Row],[Members]:[Guests]]),"")</f>
        <v/>
      </c>
    </row>
    <row r="456" spans="1:21" x14ac:dyDescent="0.25">
      <c r="A456">
        <v>450</v>
      </c>
      <c r="B456" s="1">
        <v>45093</v>
      </c>
      <c r="C456" t="s">
        <v>63</v>
      </c>
      <c r="D456" t="s">
        <v>64</v>
      </c>
      <c r="E456" t="s">
        <v>61</v>
      </c>
      <c r="F456" s="7">
        <v>0.40555321262418909</v>
      </c>
      <c r="G456" s="7">
        <f>TIME(HOUR(StrohRanchRecreationData[[#This Row],[TimeIn]]),0,0)</f>
        <v>0.375</v>
      </c>
      <c r="H456" s="8">
        <f>StrohRanchRecreationData[[#This Row],[Date]]+StrohRanchRecreationData[[#This Row],[TimeInBucket]]</f>
        <v>45093.375</v>
      </c>
      <c r="I456" s="8" t="str">
        <f>_xlfn.XLOOKUP(StrohRanchRecreationData[[#This Row],[TimeInBucket]],TimeOfDay[TimeBuckets],TimeOfDay[TimeOfDayBuckets])</f>
        <v>Morning</v>
      </c>
      <c r="J456" s="2">
        <v>1</v>
      </c>
      <c r="K456" s="2">
        <v>0</v>
      </c>
      <c r="L456" s="7">
        <v>0.4482833804046617</v>
      </c>
      <c r="M456" s="7">
        <f>TIME(HOUR(StrohRanchRecreationData[[#This Row],[TimeOut]]),0,0)</f>
        <v>0.41666666666666669</v>
      </c>
      <c r="N456" s="6">
        <f>ROUND(StrohRanchRecreationData[[#This Row],[TimeElapsed]],6)</f>
        <v>4.2729999999999997E-2</v>
      </c>
      <c r="O456" s="3">
        <f>StrohRanchRecreationData[[#This Row],[TimeOut]]-StrohRanchRecreationData[[#This Row],[TimeIn]]</f>
        <v>4.2730167780472617E-2</v>
      </c>
      <c r="P456" t="str">
        <f>IF(StrohRanchRecreationData[[#This Row],[Facility]]=Facilities!$A$2,SUM(StrohRanchRecreationData[[#This Row],[Members]:[Guests]]),"")</f>
        <v/>
      </c>
      <c r="Q456" t="str">
        <f>IF(StrohRanchRecreationData[[#This Row],[Facility]]=Facilities!$A$3,SUM(StrohRanchRecreationData[[#This Row],[Members]:[Guests]]),"")</f>
        <v/>
      </c>
      <c r="R456" t="str">
        <f>IF(StrohRanchRecreationData[[#This Row],[Facility]]=Facilities!$A$4,SUM(StrohRanchRecreationData[[#This Row],[Members]:[Guests]]),"")</f>
        <v/>
      </c>
      <c r="S456" t="str">
        <f>IF(StrohRanchRecreationData[[#This Row],[Facility]]=Facilities!$A$5,SUM(StrohRanchRecreationData[[#This Row],[Members]:[Guests]]),"")</f>
        <v/>
      </c>
      <c r="T456">
        <f>IF(StrohRanchRecreationData[[#This Row],[Facility]]=Facilities!$A$6,SUM(StrohRanchRecreationData[[#This Row],[Members]:[Guests]]),"")</f>
        <v>1</v>
      </c>
      <c r="U456" t="str">
        <f>IF(StrohRanchRecreationData[[#This Row],[Facility]]=Facilities!$A$7,SUM(StrohRanchRecreationData[[#This Row],[Members]:[Guests]]),"")</f>
        <v/>
      </c>
    </row>
    <row r="457" spans="1:21" x14ac:dyDescent="0.25">
      <c r="A457">
        <v>451</v>
      </c>
      <c r="B457" s="1">
        <v>45093</v>
      </c>
      <c r="C457" t="s">
        <v>63</v>
      </c>
      <c r="D457" t="s">
        <v>64</v>
      </c>
      <c r="E457" t="s">
        <v>58</v>
      </c>
      <c r="F457" s="7">
        <v>0.42794842835373287</v>
      </c>
      <c r="G457" s="7">
        <f>TIME(HOUR(StrohRanchRecreationData[[#This Row],[TimeIn]]),0,0)</f>
        <v>0.41666666666666669</v>
      </c>
      <c r="H457" s="8">
        <f>StrohRanchRecreationData[[#This Row],[Date]]+StrohRanchRecreationData[[#This Row],[TimeInBucket]]</f>
        <v>45093.416666666664</v>
      </c>
      <c r="I457" s="8" t="str">
        <f>_xlfn.XLOOKUP(StrohRanchRecreationData[[#This Row],[TimeInBucket]],TimeOfDay[TimeBuckets],TimeOfDay[TimeOfDayBuckets])</f>
        <v>Morning</v>
      </c>
      <c r="J457" s="2">
        <v>2</v>
      </c>
      <c r="K457" s="2">
        <v>2</v>
      </c>
      <c r="L457" s="7">
        <v>0.47269299894158978</v>
      </c>
      <c r="M457" s="7">
        <f>TIME(HOUR(StrohRanchRecreationData[[#This Row],[TimeOut]]),0,0)</f>
        <v>0.45833333333333331</v>
      </c>
      <c r="N457" s="6">
        <f>ROUND(StrohRanchRecreationData[[#This Row],[TimeElapsed]],6)</f>
        <v>4.4745E-2</v>
      </c>
      <c r="O457" s="3">
        <f>StrohRanchRecreationData[[#This Row],[TimeOut]]-StrohRanchRecreationData[[#This Row],[TimeIn]]</f>
        <v>4.4744570587856913E-2</v>
      </c>
      <c r="P457" t="str">
        <f>IF(StrohRanchRecreationData[[#This Row],[Facility]]=Facilities!$A$2,SUM(StrohRanchRecreationData[[#This Row],[Members]:[Guests]]),"")</f>
        <v/>
      </c>
      <c r="Q457">
        <f>IF(StrohRanchRecreationData[[#This Row],[Facility]]=Facilities!$A$3,SUM(StrohRanchRecreationData[[#This Row],[Members]:[Guests]]),"")</f>
        <v>4</v>
      </c>
      <c r="R457" t="str">
        <f>IF(StrohRanchRecreationData[[#This Row],[Facility]]=Facilities!$A$4,SUM(StrohRanchRecreationData[[#This Row],[Members]:[Guests]]),"")</f>
        <v/>
      </c>
      <c r="S457" t="str">
        <f>IF(StrohRanchRecreationData[[#This Row],[Facility]]=Facilities!$A$5,SUM(StrohRanchRecreationData[[#This Row],[Members]:[Guests]]),"")</f>
        <v/>
      </c>
      <c r="T457" t="str">
        <f>IF(StrohRanchRecreationData[[#This Row],[Facility]]=Facilities!$A$6,SUM(StrohRanchRecreationData[[#This Row],[Members]:[Guests]]),"")</f>
        <v/>
      </c>
      <c r="U457" t="str">
        <f>IF(StrohRanchRecreationData[[#This Row],[Facility]]=Facilities!$A$7,SUM(StrohRanchRecreationData[[#This Row],[Members]:[Guests]]),"")</f>
        <v/>
      </c>
    </row>
    <row r="458" spans="1:21" x14ac:dyDescent="0.25">
      <c r="A458">
        <v>452</v>
      </c>
      <c r="B458" s="1">
        <v>45093</v>
      </c>
      <c r="C458" t="s">
        <v>63</v>
      </c>
      <c r="D458" t="s">
        <v>64</v>
      </c>
      <c r="E458" t="s">
        <v>59</v>
      </c>
      <c r="F458" s="7">
        <v>0.56111376242073663</v>
      </c>
      <c r="G458" s="7">
        <f>TIME(HOUR(StrohRanchRecreationData[[#This Row],[TimeIn]]),0,0)</f>
        <v>0.54166666666666663</v>
      </c>
      <c r="H458" s="8">
        <f>StrohRanchRecreationData[[#This Row],[Date]]+StrohRanchRecreationData[[#This Row],[TimeInBucket]]</f>
        <v>45093.541666666664</v>
      </c>
      <c r="I458" s="8" t="str">
        <f>_xlfn.XLOOKUP(StrohRanchRecreationData[[#This Row],[TimeInBucket]],TimeOfDay[TimeBuckets],TimeOfDay[TimeOfDayBuckets])</f>
        <v>Noon</v>
      </c>
      <c r="J458" s="2">
        <v>4</v>
      </c>
      <c r="K458" s="2">
        <v>1</v>
      </c>
      <c r="L458" s="7">
        <v>0.60158406585868729</v>
      </c>
      <c r="M458" s="7">
        <f>TIME(HOUR(StrohRanchRecreationData[[#This Row],[TimeOut]]),0,0)</f>
        <v>0.58333333333333337</v>
      </c>
      <c r="N458" s="6">
        <f>ROUND(StrohRanchRecreationData[[#This Row],[TimeElapsed]],6)</f>
        <v>4.0469999999999999E-2</v>
      </c>
      <c r="O458" s="3">
        <f>StrohRanchRecreationData[[#This Row],[TimeOut]]-StrohRanchRecreationData[[#This Row],[TimeIn]]</f>
        <v>4.0470303437950661E-2</v>
      </c>
      <c r="P458" t="str">
        <f>IF(StrohRanchRecreationData[[#This Row],[Facility]]=Facilities!$A$2,SUM(StrohRanchRecreationData[[#This Row],[Members]:[Guests]]),"")</f>
        <v/>
      </c>
      <c r="Q458" t="str">
        <f>IF(StrohRanchRecreationData[[#This Row],[Facility]]=Facilities!$A$3,SUM(StrohRanchRecreationData[[#This Row],[Members]:[Guests]]),"")</f>
        <v/>
      </c>
      <c r="R458">
        <f>IF(StrohRanchRecreationData[[#This Row],[Facility]]=Facilities!$A$4,SUM(StrohRanchRecreationData[[#This Row],[Members]:[Guests]]),"")</f>
        <v>5</v>
      </c>
      <c r="S458" t="str">
        <f>IF(StrohRanchRecreationData[[#This Row],[Facility]]=Facilities!$A$5,SUM(StrohRanchRecreationData[[#This Row],[Members]:[Guests]]),"")</f>
        <v/>
      </c>
      <c r="T458" t="str">
        <f>IF(StrohRanchRecreationData[[#This Row],[Facility]]=Facilities!$A$6,SUM(StrohRanchRecreationData[[#This Row],[Members]:[Guests]]),"")</f>
        <v/>
      </c>
      <c r="U458" t="str">
        <f>IF(StrohRanchRecreationData[[#This Row],[Facility]]=Facilities!$A$7,SUM(StrohRanchRecreationData[[#This Row],[Members]:[Guests]]),"")</f>
        <v/>
      </c>
    </row>
    <row r="459" spans="1:21" x14ac:dyDescent="0.25">
      <c r="A459">
        <v>453</v>
      </c>
      <c r="B459" s="1">
        <v>45093</v>
      </c>
      <c r="C459" t="s">
        <v>63</v>
      </c>
      <c r="D459" t="s">
        <v>64</v>
      </c>
      <c r="E459" t="s">
        <v>59</v>
      </c>
      <c r="F459" s="7">
        <v>0.5420016700079443</v>
      </c>
      <c r="G459" s="7">
        <f>TIME(HOUR(StrohRanchRecreationData[[#This Row],[TimeIn]]),0,0)</f>
        <v>0.54166666666666663</v>
      </c>
      <c r="H459" s="8">
        <f>StrohRanchRecreationData[[#This Row],[Date]]+StrohRanchRecreationData[[#This Row],[TimeInBucket]]</f>
        <v>45093.541666666664</v>
      </c>
      <c r="I459" s="8" t="str">
        <f>_xlfn.XLOOKUP(StrohRanchRecreationData[[#This Row],[TimeInBucket]],TimeOfDay[TimeBuckets],TimeOfDay[TimeOfDayBuckets])</f>
        <v>Noon</v>
      </c>
      <c r="J459" s="2">
        <v>3</v>
      </c>
      <c r="K459" s="2">
        <v>0</v>
      </c>
      <c r="L459" s="7">
        <v>0.59520497663924266</v>
      </c>
      <c r="M459" s="7">
        <f>TIME(HOUR(StrohRanchRecreationData[[#This Row],[TimeOut]]),0,0)</f>
        <v>0.58333333333333337</v>
      </c>
      <c r="N459" s="6">
        <f>ROUND(StrohRanchRecreationData[[#This Row],[TimeElapsed]],6)</f>
        <v>5.3203E-2</v>
      </c>
      <c r="O459" s="3">
        <f>StrohRanchRecreationData[[#This Row],[TimeOut]]-StrohRanchRecreationData[[#This Row],[TimeIn]]</f>
        <v>5.3203306631298353E-2</v>
      </c>
      <c r="P459" t="str">
        <f>IF(StrohRanchRecreationData[[#This Row],[Facility]]=Facilities!$A$2,SUM(StrohRanchRecreationData[[#This Row],[Members]:[Guests]]),"")</f>
        <v/>
      </c>
      <c r="Q459" t="str">
        <f>IF(StrohRanchRecreationData[[#This Row],[Facility]]=Facilities!$A$3,SUM(StrohRanchRecreationData[[#This Row],[Members]:[Guests]]),"")</f>
        <v/>
      </c>
      <c r="R459">
        <f>IF(StrohRanchRecreationData[[#This Row],[Facility]]=Facilities!$A$4,SUM(StrohRanchRecreationData[[#This Row],[Members]:[Guests]]),"")</f>
        <v>3</v>
      </c>
      <c r="S459" t="str">
        <f>IF(StrohRanchRecreationData[[#This Row],[Facility]]=Facilities!$A$5,SUM(StrohRanchRecreationData[[#This Row],[Members]:[Guests]]),"")</f>
        <v/>
      </c>
      <c r="T459" t="str">
        <f>IF(StrohRanchRecreationData[[#This Row],[Facility]]=Facilities!$A$6,SUM(StrohRanchRecreationData[[#This Row],[Members]:[Guests]]),"")</f>
        <v/>
      </c>
      <c r="U459" t="str">
        <f>IF(StrohRanchRecreationData[[#This Row],[Facility]]=Facilities!$A$7,SUM(StrohRanchRecreationData[[#This Row],[Members]:[Guests]]),"")</f>
        <v/>
      </c>
    </row>
    <row r="460" spans="1:21" x14ac:dyDescent="0.25">
      <c r="A460">
        <v>454</v>
      </c>
      <c r="B460" s="1">
        <v>45093</v>
      </c>
      <c r="C460" t="s">
        <v>63</v>
      </c>
      <c r="D460" t="s">
        <v>64</v>
      </c>
      <c r="E460" t="s">
        <v>61</v>
      </c>
      <c r="F460" s="7">
        <v>0.54316745265972344</v>
      </c>
      <c r="G460" s="7">
        <f>TIME(HOUR(StrohRanchRecreationData[[#This Row],[TimeIn]]),0,0)</f>
        <v>0.54166666666666663</v>
      </c>
      <c r="H460" s="8">
        <f>StrohRanchRecreationData[[#This Row],[Date]]+StrohRanchRecreationData[[#This Row],[TimeInBucket]]</f>
        <v>45093.541666666664</v>
      </c>
      <c r="I460" s="8" t="str">
        <f>_xlfn.XLOOKUP(StrohRanchRecreationData[[#This Row],[TimeInBucket]],TimeOfDay[TimeBuckets],TimeOfDay[TimeOfDayBuckets])</f>
        <v>Noon</v>
      </c>
      <c r="J460" s="2">
        <v>1</v>
      </c>
      <c r="K460" s="2">
        <v>0</v>
      </c>
      <c r="L460" s="7">
        <v>0.56416697839581509</v>
      </c>
      <c r="M460" s="7">
        <f>TIME(HOUR(StrohRanchRecreationData[[#This Row],[TimeOut]]),0,0)</f>
        <v>0.54166666666666663</v>
      </c>
      <c r="N460" s="6">
        <f>ROUND(StrohRanchRecreationData[[#This Row],[TimeElapsed]],6)</f>
        <v>2.1000000000000001E-2</v>
      </c>
      <c r="O460" s="3">
        <f>StrohRanchRecreationData[[#This Row],[TimeOut]]-StrohRanchRecreationData[[#This Row],[TimeIn]]</f>
        <v>2.0999525736091651E-2</v>
      </c>
      <c r="P460" t="str">
        <f>IF(StrohRanchRecreationData[[#This Row],[Facility]]=Facilities!$A$2,SUM(StrohRanchRecreationData[[#This Row],[Members]:[Guests]]),"")</f>
        <v/>
      </c>
      <c r="Q460" t="str">
        <f>IF(StrohRanchRecreationData[[#This Row],[Facility]]=Facilities!$A$3,SUM(StrohRanchRecreationData[[#This Row],[Members]:[Guests]]),"")</f>
        <v/>
      </c>
      <c r="R460" t="str">
        <f>IF(StrohRanchRecreationData[[#This Row],[Facility]]=Facilities!$A$4,SUM(StrohRanchRecreationData[[#This Row],[Members]:[Guests]]),"")</f>
        <v/>
      </c>
      <c r="S460" t="str">
        <f>IF(StrohRanchRecreationData[[#This Row],[Facility]]=Facilities!$A$5,SUM(StrohRanchRecreationData[[#This Row],[Members]:[Guests]]),"")</f>
        <v/>
      </c>
      <c r="T460">
        <f>IF(StrohRanchRecreationData[[#This Row],[Facility]]=Facilities!$A$6,SUM(StrohRanchRecreationData[[#This Row],[Members]:[Guests]]),"")</f>
        <v>1</v>
      </c>
      <c r="U460" t="str">
        <f>IF(StrohRanchRecreationData[[#This Row],[Facility]]=Facilities!$A$7,SUM(StrohRanchRecreationData[[#This Row],[Members]:[Guests]]),"")</f>
        <v/>
      </c>
    </row>
    <row r="461" spans="1:21" x14ac:dyDescent="0.25">
      <c r="A461">
        <v>455</v>
      </c>
      <c r="B461" s="1">
        <v>45093</v>
      </c>
      <c r="C461" t="s">
        <v>63</v>
      </c>
      <c r="D461" t="s">
        <v>64</v>
      </c>
      <c r="E461" t="s">
        <v>59</v>
      </c>
      <c r="F461" s="7">
        <v>0.60016940546275122</v>
      </c>
      <c r="G461" s="7">
        <f>TIME(HOUR(StrohRanchRecreationData[[#This Row],[TimeIn]]),0,0)</f>
        <v>0.58333333333333337</v>
      </c>
      <c r="H461" s="8">
        <f>StrohRanchRecreationData[[#This Row],[Date]]+StrohRanchRecreationData[[#This Row],[TimeInBucket]]</f>
        <v>45093.583333333336</v>
      </c>
      <c r="I461" s="8" t="str">
        <f>_xlfn.XLOOKUP(StrohRanchRecreationData[[#This Row],[TimeInBucket]],TimeOfDay[TimeBuckets],TimeOfDay[TimeOfDayBuckets])</f>
        <v>Afternoon</v>
      </c>
      <c r="J461" s="2">
        <v>1</v>
      </c>
      <c r="K461" s="2">
        <v>1</v>
      </c>
      <c r="L461" s="7">
        <v>0.65758498516108299</v>
      </c>
      <c r="M461" s="7">
        <f>TIME(HOUR(StrohRanchRecreationData[[#This Row],[TimeOut]]),0,0)</f>
        <v>0.625</v>
      </c>
      <c r="N461" s="6">
        <f>ROUND(StrohRanchRecreationData[[#This Row],[TimeElapsed]],6)</f>
        <v>5.7416000000000002E-2</v>
      </c>
      <c r="O461" s="3">
        <f>StrohRanchRecreationData[[#This Row],[TimeOut]]-StrohRanchRecreationData[[#This Row],[TimeIn]]</f>
        <v>5.7415579698331776E-2</v>
      </c>
      <c r="P461" t="str">
        <f>IF(StrohRanchRecreationData[[#This Row],[Facility]]=Facilities!$A$2,SUM(StrohRanchRecreationData[[#This Row],[Members]:[Guests]]),"")</f>
        <v/>
      </c>
      <c r="Q461" t="str">
        <f>IF(StrohRanchRecreationData[[#This Row],[Facility]]=Facilities!$A$3,SUM(StrohRanchRecreationData[[#This Row],[Members]:[Guests]]),"")</f>
        <v/>
      </c>
      <c r="R461">
        <f>IF(StrohRanchRecreationData[[#This Row],[Facility]]=Facilities!$A$4,SUM(StrohRanchRecreationData[[#This Row],[Members]:[Guests]]),"")</f>
        <v>2</v>
      </c>
      <c r="S461" t="str">
        <f>IF(StrohRanchRecreationData[[#This Row],[Facility]]=Facilities!$A$5,SUM(StrohRanchRecreationData[[#This Row],[Members]:[Guests]]),"")</f>
        <v/>
      </c>
      <c r="T461" t="str">
        <f>IF(StrohRanchRecreationData[[#This Row],[Facility]]=Facilities!$A$6,SUM(StrohRanchRecreationData[[#This Row],[Members]:[Guests]]),"")</f>
        <v/>
      </c>
      <c r="U461" t="str">
        <f>IF(StrohRanchRecreationData[[#This Row],[Facility]]=Facilities!$A$7,SUM(StrohRanchRecreationData[[#This Row],[Members]:[Guests]]),"")</f>
        <v/>
      </c>
    </row>
    <row r="462" spans="1:21" x14ac:dyDescent="0.25">
      <c r="A462">
        <v>456</v>
      </c>
      <c r="B462" s="1">
        <v>45093</v>
      </c>
      <c r="C462" t="s">
        <v>63</v>
      </c>
      <c r="D462" t="s">
        <v>64</v>
      </c>
      <c r="E462" t="s">
        <v>60</v>
      </c>
      <c r="F462" s="7">
        <v>0.47611207561341123</v>
      </c>
      <c r="G462" s="7">
        <f>TIME(HOUR(StrohRanchRecreationData[[#This Row],[TimeIn]]),0,0)</f>
        <v>0.45833333333333331</v>
      </c>
      <c r="H462" s="8">
        <f>StrohRanchRecreationData[[#This Row],[Date]]+StrohRanchRecreationData[[#This Row],[TimeInBucket]]</f>
        <v>45093.458333333336</v>
      </c>
      <c r="I462" s="8" t="str">
        <f>_xlfn.XLOOKUP(StrohRanchRecreationData[[#This Row],[TimeInBucket]],TimeOfDay[TimeBuckets],TimeOfDay[TimeOfDayBuckets])</f>
        <v>Noon</v>
      </c>
      <c r="J462" s="2">
        <v>4</v>
      </c>
      <c r="K462" s="2">
        <v>3</v>
      </c>
      <c r="L462" s="7">
        <v>0.52724067997975144</v>
      </c>
      <c r="M462" s="7">
        <f>TIME(HOUR(StrohRanchRecreationData[[#This Row],[TimeOut]]),0,0)</f>
        <v>0.5</v>
      </c>
      <c r="N462" s="6">
        <f>ROUND(StrohRanchRecreationData[[#This Row],[TimeElapsed]],6)</f>
        <v>5.1129000000000001E-2</v>
      </c>
      <c r="O462" s="3">
        <f>StrohRanchRecreationData[[#This Row],[TimeOut]]-StrohRanchRecreationData[[#This Row],[TimeIn]]</f>
        <v>5.1128604366340202E-2</v>
      </c>
      <c r="P462" t="str">
        <f>IF(StrohRanchRecreationData[[#This Row],[Facility]]=Facilities!$A$2,SUM(StrohRanchRecreationData[[#This Row],[Members]:[Guests]]),"")</f>
        <v/>
      </c>
      <c r="Q462" t="str">
        <f>IF(StrohRanchRecreationData[[#This Row],[Facility]]=Facilities!$A$3,SUM(StrohRanchRecreationData[[#This Row],[Members]:[Guests]]),"")</f>
        <v/>
      </c>
      <c r="R462" t="str">
        <f>IF(StrohRanchRecreationData[[#This Row],[Facility]]=Facilities!$A$4,SUM(StrohRanchRecreationData[[#This Row],[Members]:[Guests]]),"")</f>
        <v/>
      </c>
      <c r="S462">
        <f>IF(StrohRanchRecreationData[[#This Row],[Facility]]=Facilities!$A$5,SUM(StrohRanchRecreationData[[#This Row],[Members]:[Guests]]),"")</f>
        <v>7</v>
      </c>
      <c r="T462" t="str">
        <f>IF(StrohRanchRecreationData[[#This Row],[Facility]]=Facilities!$A$6,SUM(StrohRanchRecreationData[[#This Row],[Members]:[Guests]]),"")</f>
        <v/>
      </c>
      <c r="U462" t="str">
        <f>IF(StrohRanchRecreationData[[#This Row],[Facility]]=Facilities!$A$7,SUM(StrohRanchRecreationData[[#This Row],[Members]:[Guests]]),"")</f>
        <v/>
      </c>
    </row>
    <row r="463" spans="1:21" x14ac:dyDescent="0.25">
      <c r="A463">
        <v>457</v>
      </c>
      <c r="B463" s="1">
        <v>45093</v>
      </c>
      <c r="C463" t="s">
        <v>63</v>
      </c>
      <c r="D463" t="s">
        <v>64</v>
      </c>
      <c r="E463" t="s">
        <v>58</v>
      </c>
      <c r="F463" s="7">
        <v>0.45070076074089094</v>
      </c>
      <c r="G463" s="7">
        <f>TIME(HOUR(StrohRanchRecreationData[[#This Row],[TimeIn]]),0,0)</f>
        <v>0.41666666666666669</v>
      </c>
      <c r="H463" s="8">
        <f>StrohRanchRecreationData[[#This Row],[Date]]+StrohRanchRecreationData[[#This Row],[TimeInBucket]]</f>
        <v>45093.416666666664</v>
      </c>
      <c r="I463" s="8" t="str">
        <f>_xlfn.XLOOKUP(StrohRanchRecreationData[[#This Row],[TimeInBucket]],TimeOfDay[TimeBuckets],TimeOfDay[TimeOfDayBuckets])</f>
        <v>Morning</v>
      </c>
      <c r="J463" s="2">
        <v>4</v>
      </c>
      <c r="K463" s="2">
        <v>2</v>
      </c>
      <c r="L463" s="7">
        <v>0.48641655948507595</v>
      </c>
      <c r="M463" s="7">
        <f>TIME(HOUR(StrohRanchRecreationData[[#This Row],[TimeOut]]),0,0)</f>
        <v>0.45833333333333331</v>
      </c>
      <c r="N463" s="6">
        <f>ROUND(StrohRanchRecreationData[[#This Row],[TimeElapsed]],6)</f>
        <v>3.5715999999999998E-2</v>
      </c>
      <c r="O463" s="3">
        <f>StrohRanchRecreationData[[#This Row],[TimeOut]]-StrohRanchRecreationData[[#This Row],[TimeIn]]</f>
        <v>3.5715798744185012E-2</v>
      </c>
      <c r="P463" t="str">
        <f>IF(StrohRanchRecreationData[[#This Row],[Facility]]=Facilities!$A$2,SUM(StrohRanchRecreationData[[#This Row],[Members]:[Guests]]),"")</f>
        <v/>
      </c>
      <c r="Q463">
        <f>IF(StrohRanchRecreationData[[#This Row],[Facility]]=Facilities!$A$3,SUM(StrohRanchRecreationData[[#This Row],[Members]:[Guests]]),"")</f>
        <v>6</v>
      </c>
      <c r="R463" t="str">
        <f>IF(StrohRanchRecreationData[[#This Row],[Facility]]=Facilities!$A$4,SUM(StrohRanchRecreationData[[#This Row],[Members]:[Guests]]),"")</f>
        <v/>
      </c>
      <c r="S463" t="str">
        <f>IF(StrohRanchRecreationData[[#This Row],[Facility]]=Facilities!$A$5,SUM(StrohRanchRecreationData[[#This Row],[Members]:[Guests]]),"")</f>
        <v/>
      </c>
      <c r="T463" t="str">
        <f>IF(StrohRanchRecreationData[[#This Row],[Facility]]=Facilities!$A$6,SUM(StrohRanchRecreationData[[#This Row],[Members]:[Guests]]),"")</f>
        <v/>
      </c>
      <c r="U463" t="str">
        <f>IF(StrohRanchRecreationData[[#This Row],[Facility]]=Facilities!$A$7,SUM(StrohRanchRecreationData[[#This Row],[Members]:[Guests]]),"")</f>
        <v/>
      </c>
    </row>
    <row r="464" spans="1:21" x14ac:dyDescent="0.25">
      <c r="A464">
        <v>458</v>
      </c>
      <c r="B464" s="1">
        <v>45093</v>
      </c>
      <c r="C464" t="s">
        <v>63</v>
      </c>
      <c r="D464" t="s">
        <v>64</v>
      </c>
      <c r="E464" t="s">
        <v>61</v>
      </c>
      <c r="F464" s="7">
        <v>0.39416258687934963</v>
      </c>
      <c r="G464" s="7">
        <f>TIME(HOUR(StrohRanchRecreationData[[#This Row],[TimeIn]]),0,0)</f>
        <v>0.375</v>
      </c>
      <c r="H464" s="8">
        <f>StrohRanchRecreationData[[#This Row],[Date]]+StrohRanchRecreationData[[#This Row],[TimeInBucket]]</f>
        <v>45093.375</v>
      </c>
      <c r="I464" s="8" t="str">
        <f>_xlfn.XLOOKUP(StrohRanchRecreationData[[#This Row],[TimeInBucket]],TimeOfDay[TimeBuckets],TimeOfDay[TimeOfDayBuckets])</f>
        <v>Morning</v>
      </c>
      <c r="J464" s="2">
        <v>1</v>
      </c>
      <c r="K464" s="2">
        <v>0</v>
      </c>
      <c r="L464" s="7">
        <v>0.44574782211723241</v>
      </c>
      <c r="M464" s="7">
        <f>TIME(HOUR(StrohRanchRecreationData[[#This Row],[TimeOut]]),0,0)</f>
        <v>0.41666666666666669</v>
      </c>
      <c r="N464" s="6">
        <f>ROUND(StrohRanchRecreationData[[#This Row],[TimeElapsed]],6)</f>
        <v>5.1584999999999999E-2</v>
      </c>
      <c r="O464" s="3">
        <f>StrohRanchRecreationData[[#This Row],[TimeOut]]-StrohRanchRecreationData[[#This Row],[TimeIn]]</f>
        <v>5.1585235237882776E-2</v>
      </c>
      <c r="P464" t="str">
        <f>IF(StrohRanchRecreationData[[#This Row],[Facility]]=Facilities!$A$2,SUM(StrohRanchRecreationData[[#This Row],[Members]:[Guests]]),"")</f>
        <v/>
      </c>
      <c r="Q464" t="str">
        <f>IF(StrohRanchRecreationData[[#This Row],[Facility]]=Facilities!$A$3,SUM(StrohRanchRecreationData[[#This Row],[Members]:[Guests]]),"")</f>
        <v/>
      </c>
      <c r="R464" t="str">
        <f>IF(StrohRanchRecreationData[[#This Row],[Facility]]=Facilities!$A$4,SUM(StrohRanchRecreationData[[#This Row],[Members]:[Guests]]),"")</f>
        <v/>
      </c>
      <c r="S464" t="str">
        <f>IF(StrohRanchRecreationData[[#This Row],[Facility]]=Facilities!$A$5,SUM(StrohRanchRecreationData[[#This Row],[Members]:[Guests]]),"")</f>
        <v/>
      </c>
      <c r="T464">
        <f>IF(StrohRanchRecreationData[[#This Row],[Facility]]=Facilities!$A$6,SUM(StrohRanchRecreationData[[#This Row],[Members]:[Guests]]),"")</f>
        <v>1</v>
      </c>
      <c r="U464" t="str">
        <f>IF(StrohRanchRecreationData[[#This Row],[Facility]]=Facilities!$A$7,SUM(StrohRanchRecreationData[[#This Row],[Members]:[Guests]]),"")</f>
        <v/>
      </c>
    </row>
    <row r="465" spans="1:21" x14ac:dyDescent="0.25">
      <c r="A465">
        <v>459</v>
      </c>
      <c r="B465" s="1">
        <v>45093</v>
      </c>
      <c r="C465" t="s">
        <v>63</v>
      </c>
      <c r="D465" t="s">
        <v>64</v>
      </c>
      <c r="E465" t="s">
        <v>59</v>
      </c>
      <c r="F465" s="7">
        <v>0.61374604953642342</v>
      </c>
      <c r="G465" s="7">
        <f>TIME(HOUR(StrohRanchRecreationData[[#This Row],[TimeIn]]),0,0)</f>
        <v>0.58333333333333337</v>
      </c>
      <c r="H465" s="8">
        <f>StrohRanchRecreationData[[#This Row],[Date]]+StrohRanchRecreationData[[#This Row],[TimeInBucket]]</f>
        <v>45093.583333333336</v>
      </c>
      <c r="I465" s="8" t="str">
        <f>_xlfn.XLOOKUP(StrohRanchRecreationData[[#This Row],[TimeInBucket]],TimeOfDay[TimeBuckets],TimeOfDay[TimeOfDayBuckets])</f>
        <v>Afternoon</v>
      </c>
      <c r="J465" s="2">
        <v>3</v>
      </c>
      <c r="K465" s="2">
        <v>0</v>
      </c>
      <c r="L465" s="7">
        <v>0.66249265873022334</v>
      </c>
      <c r="M465" s="7">
        <f>TIME(HOUR(StrohRanchRecreationData[[#This Row],[TimeOut]]),0,0)</f>
        <v>0.625</v>
      </c>
      <c r="N465" s="6">
        <f>ROUND(StrohRanchRecreationData[[#This Row],[TimeElapsed]],6)</f>
        <v>4.8746999999999999E-2</v>
      </c>
      <c r="O465" s="3">
        <f>StrohRanchRecreationData[[#This Row],[TimeOut]]-StrohRanchRecreationData[[#This Row],[TimeIn]]</f>
        <v>4.8746609193799917E-2</v>
      </c>
      <c r="P465" t="str">
        <f>IF(StrohRanchRecreationData[[#This Row],[Facility]]=Facilities!$A$2,SUM(StrohRanchRecreationData[[#This Row],[Members]:[Guests]]),"")</f>
        <v/>
      </c>
      <c r="Q465" t="str">
        <f>IF(StrohRanchRecreationData[[#This Row],[Facility]]=Facilities!$A$3,SUM(StrohRanchRecreationData[[#This Row],[Members]:[Guests]]),"")</f>
        <v/>
      </c>
      <c r="R465">
        <f>IF(StrohRanchRecreationData[[#This Row],[Facility]]=Facilities!$A$4,SUM(StrohRanchRecreationData[[#This Row],[Members]:[Guests]]),"")</f>
        <v>3</v>
      </c>
      <c r="S465" t="str">
        <f>IF(StrohRanchRecreationData[[#This Row],[Facility]]=Facilities!$A$5,SUM(StrohRanchRecreationData[[#This Row],[Members]:[Guests]]),"")</f>
        <v/>
      </c>
      <c r="T465" t="str">
        <f>IF(StrohRanchRecreationData[[#This Row],[Facility]]=Facilities!$A$6,SUM(StrohRanchRecreationData[[#This Row],[Members]:[Guests]]),"")</f>
        <v/>
      </c>
      <c r="U465" t="str">
        <f>IF(StrohRanchRecreationData[[#This Row],[Facility]]=Facilities!$A$7,SUM(StrohRanchRecreationData[[#This Row],[Members]:[Guests]]),"")</f>
        <v/>
      </c>
    </row>
    <row r="466" spans="1:21" x14ac:dyDescent="0.25">
      <c r="A466">
        <v>460</v>
      </c>
      <c r="B466" s="1">
        <v>45093</v>
      </c>
      <c r="C466" t="s">
        <v>63</v>
      </c>
      <c r="D466" t="s">
        <v>64</v>
      </c>
      <c r="E466" t="s">
        <v>60</v>
      </c>
      <c r="F466" s="7">
        <v>0.53651892020583636</v>
      </c>
      <c r="G466" s="7">
        <f>TIME(HOUR(StrohRanchRecreationData[[#This Row],[TimeIn]]),0,0)</f>
        <v>0.5</v>
      </c>
      <c r="H466" s="8">
        <f>StrohRanchRecreationData[[#This Row],[Date]]+StrohRanchRecreationData[[#This Row],[TimeInBucket]]</f>
        <v>45093.5</v>
      </c>
      <c r="I466" s="8" t="str">
        <f>_xlfn.XLOOKUP(StrohRanchRecreationData[[#This Row],[TimeInBucket]],TimeOfDay[TimeBuckets],TimeOfDay[TimeOfDayBuckets])</f>
        <v>Noon</v>
      </c>
      <c r="J466" s="2">
        <v>1</v>
      </c>
      <c r="K466" s="2">
        <v>3</v>
      </c>
      <c r="L466" s="7">
        <v>0.56317428885561105</v>
      </c>
      <c r="M466" s="7">
        <f>TIME(HOUR(StrohRanchRecreationData[[#This Row],[TimeOut]]),0,0)</f>
        <v>0.54166666666666663</v>
      </c>
      <c r="N466" s="6">
        <f>ROUND(StrohRanchRecreationData[[#This Row],[TimeElapsed]],6)</f>
        <v>2.6655000000000002E-2</v>
      </c>
      <c r="O466" s="3">
        <f>StrohRanchRecreationData[[#This Row],[TimeOut]]-StrohRanchRecreationData[[#This Row],[TimeIn]]</f>
        <v>2.6655368649774691E-2</v>
      </c>
      <c r="P466" t="str">
        <f>IF(StrohRanchRecreationData[[#This Row],[Facility]]=Facilities!$A$2,SUM(StrohRanchRecreationData[[#This Row],[Members]:[Guests]]),"")</f>
        <v/>
      </c>
      <c r="Q466" t="str">
        <f>IF(StrohRanchRecreationData[[#This Row],[Facility]]=Facilities!$A$3,SUM(StrohRanchRecreationData[[#This Row],[Members]:[Guests]]),"")</f>
        <v/>
      </c>
      <c r="R466" t="str">
        <f>IF(StrohRanchRecreationData[[#This Row],[Facility]]=Facilities!$A$4,SUM(StrohRanchRecreationData[[#This Row],[Members]:[Guests]]),"")</f>
        <v/>
      </c>
      <c r="S466">
        <f>IF(StrohRanchRecreationData[[#This Row],[Facility]]=Facilities!$A$5,SUM(StrohRanchRecreationData[[#This Row],[Members]:[Guests]]),"")</f>
        <v>4</v>
      </c>
      <c r="T466" t="str">
        <f>IF(StrohRanchRecreationData[[#This Row],[Facility]]=Facilities!$A$6,SUM(StrohRanchRecreationData[[#This Row],[Members]:[Guests]]),"")</f>
        <v/>
      </c>
      <c r="U466" t="str">
        <f>IF(StrohRanchRecreationData[[#This Row],[Facility]]=Facilities!$A$7,SUM(StrohRanchRecreationData[[#This Row],[Members]:[Guests]]),"")</f>
        <v/>
      </c>
    </row>
    <row r="467" spans="1:21" x14ac:dyDescent="0.25">
      <c r="A467">
        <v>461</v>
      </c>
      <c r="B467" s="1">
        <v>45094</v>
      </c>
      <c r="C467" t="s">
        <v>63</v>
      </c>
      <c r="D467" t="s">
        <v>64</v>
      </c>
      <c r="E467" t="s">
        <v>61</v>
      </c>
      <c r="F467" s="7">
        <v>0.53746643406934513</v>
      </c>
      <c r="G467" s="7">
        <f>TIME(HOUR(StrohRanchRecreationData[[#This Row],[TimeIn]]),0,0)</f>
        <v>0.5</v>
      </c>
      <c r="H467" s="8">
        <f>StrohRanchRecreationData[[#This Row],[Date]]+StrohRanchRecreationData[[#This Row],[TimeInBucket]]</f>
        <v>45094.5</v>
      </c>
      <c r="I467" s="8" t="str">
        <f>_xlfn.XLOOKUP(StrohRanchRecreationData[[#This Row],[TimeInBucket]],TimeOfDay[TimeBuckets],TimeOfDay[TimeOfDayBuckets])</f>
        <v>Noon</v>
      </c>
      <c r="J467" s="2">
        <v>2</v>
      </c>
      <c r="K467" s="2">
        <v>0</v>
      </c>
      <c r="L467" s="7">
        <v>0.54907723159821353</v>
      </c>
      <c r="M467" s="7">
        <f>TIME(HOUR(StrohRanchRecreationData[[#This Row],[TimeOut]]),0,0)</f>
        <v>0.54166666666666663</v>
      </c>
      <c r="N467" s="6">
        <f>ROUND(StrohRanchRecreationData[[#This Row],[TimeElapsed]],6)</f>
        <v>1.1611E-2</v>
      </c>
      <c r="O467" s="3">
        <f>StrohRanchRecreationData[[#This Row],[TimeOut]]-StrohRanchRecreationData[[#This Row],[TimeIn]]</f>
        <v>1.16107975288684E-2</v>
      </c>
      <c r="P467" t="str">
        <f>IF(StrohRanchRecreationData[[#This Row],[Facility]]=Facilities!$A$2,SUM(StrohRanchRecreationData[[#This Row],[Members]:[Guests]]),"")</f>
        <v/>
      </c>
      <c r="Q467" t="str">
        <f>IF(StrohRanchRecreationData[[#This Row],[Facility]]=Facilities!$A$3,SUM(StrohRanchRecreationData[[#This Row],[Members]:[Guests]]),"")</f>
        <v/>
      </c>
      <c r="R467" t="str">
        <f>IF(StrohRanchRecreationData[[#This Row],[Facility]]=Facilities!$A$4,SUM(StrohRanchRecreationData[[#This Row],[Members]:[Guests]]),"")</f>
        <v/>
      </c>
      <c r="S467" t="str">
        <f>IF(StrohRanchRecreationData[[#This Row],[Facility]]=Facilities!$A$5,SUM(StrohRanchRecreationData[[#This Row],[Members]:[Guests]]),"")</f>
        <v/>
      </c>
      <c r="T467">
        <f>IF(StrohRanchRecreationData[[#This Row],[Facility]]=Facilities!$A$6,SUM(StrohRanchRecreationData[[#This Row],[Members]:[Guests]]),"")</f>
        <v>2</v>
      </c>
      <c r="U467" t="str">
        <f>IF(StrohRanchRecreationData[[#This Row],[Facility]]=Facilities!$A$7,SUM(StrohRanchRecreationData[[#This Row],[Members]:[Guests]]),"")</f>
        <v/>
      </c>
    </row>
    <row r="468" spans="1:21" x14ac:dyDescent="0.25">
      <c r="A468">
        <v>462</v>
      </c>
      <c r="B468" s="1">
        <v>45094</v>
      </c>
      <c r="C468" t="s">
        <v>63</v>
      </c>
      <c r="D468" t="s">
        <v>64</v>
      </c>
      <c r="E468" t="s">
        <v>60</v>
      </c>
      <c r="F468" s="7">
        <v>0.44448942887055937</v>
      </c>
      <c r="G468" s="7">
        <f>TIME(HOUR(StrohRanchRecreationData[[#This Row],[TimeIn]]),0,0)</f>
        <v>0.41666666666666669</v>
      </c>
      <c r="H468" s="8">
        <f>StrohRanchRecreationData[[#This Row],[Date]]+StrohRanchRecreationData[[#This Row],[TimeInBucket]]</f>
        <v>45094.416666666664</v>
      </c>
      <c r="I468" s="8" t="str">
        <f>_xlfn.XLOOKUP(StrohRanchRecreationData[[#This Row],[TimeInBucket]],TimeOfDay[TimeBuckets],TimeOfDay[TimeOfDayBuckets])</f>
        <v>Morning</v>
      </c>
      <c r="J468" s="2">
        <v>4</v>
      </c>
      <c r="K468" s="2">
        <v>3</v>
      </c>
      <c r="L468" s="7">
        <v>0.52374067990459738</v>
      </c>
      <c r="M468" s="7">
        <f>TIME(HOUR(StrohRanchRecreationData[[#This Row],[TimeOut]]),0,0)</f>
        <v>0.5</v>
      </c>
      <c r="N468" s="6">
        <f>ROUND(StrohRanchRecreationData[[#This Row],[TimeElapsed]],6)</f>
        <v>7.9251000000000002E-2</v>
      </c>
      <c r="O468" s="3">
        <f>StrohRanchRecreationData[[#This Row],[TimeOut]]-StrohRanchRecreationData[[#This Row],[TimeIn]]</f>
        <v>7.9251251034038017E-2</v>
      </c>
      <c r="P468" t="str">
        <f>IF(StrohRanchRecreationData[[#This Row],[Facility]]=Facilities!$A$2,SUM(StrohRanchRecreationData[[#This Row],[Members]:[Guests]]),"")</f>
        <v/>
      </c>
      <c r="Q468" t="str">
        <f>IF(StrohRanchRecreationData[[#This Row],[Facility]]=Facilities!$A$3,SUM(StrohRanchRecreationData[[#This Row],[Members]:[Guests]]),"")</f>
        <v/>
      </c>
      <c r="R468" t="str">
        <f>IF(StrohRanchRecreationData[[#This Row],[Facility]]=Facilities!$A$4,SUM(StrohRanchRecreationData[[#This Row],[Members]:[Guests]]),"")</f>
        <v/>
      </c>
      <c r="S468">
        <f>IF(StrohRanchRecreationData[[#This Row],[Facility]]=Facilities!$A$5,SUM(StrohRanchRecreationData[[#This Row],[Members]:[Guests]]),"")</f>
        <v>7</v>
      </c>
      <c r="T468" t="str">
        <f>IF(StrohRanchRecreationData[[#This Row],[Facility]]=Facilities!$A$6,SUM(StrohRanchRecreationData[[#This Row],[Members]:[Guests]]),"")</f>
        <v/>
      </c>
      <c r="U468" t="str">
        <f>IF(StrohRanchRecreationData[[#This Row],[Facility]]=Facilities!$A$7,SUM(StrohRanchRecreationData[[#This Row],[Members]:[Guests]]),"")</f>
        <v/>
      </c>
    </row>
    <row r="469" spans="1:21" x14ac:dyDescent="0.25">
      <c r="A469">
        <v>463</v>
      </c>
      <c r="B469" s="1">
        <v>45094</v>
      </c>
      <c r="C469" t="s">
        <v>63</v>
      </c>
      <c r="D469" t="s">
        <v>64</v>
      </c>
      <c r="E469" t="s">
        <v>58</v>
      </c>
      <c r="F469" s="7">
        <v>0.43937132916806165</v>
      </c>
      <c r="G469" s="7">
        <f>TIME(HOUR(StrohRanchRecreationData[[#This Row],[TimeIn]]),0,0)</f>
        <v>0.41666666666666669</v>
      </c>
      <c r="H469" s="8">
        <f>StrohRanchRecreationData[[#This Row],[Date]]+StrohRanchRecreationData[[#This Row],[TimeInBucket]]</f>
        <v>45094.416666666664</v>
      </c>
      <c r="I469" s="8" t="str">
        <f>_xlfn.XLOOKUP(StrohRanchRecreationData[[#This Row],[TimeInBucket]],TimeOfDay[TimeBuckets],TimeOfDay[TimeOfDayBuckets])</f>
        <v>Morning</v>
      </c>
      <c r="J469" s="2">
        <v>2</v>
      </c>
      <c r="K469" s="2">
        <v>0</v>
      </c>
      <c r="L469" s="7">
        <v>0.48770881751103073</v>
      </c>
      <c r="M469" s="7">
        <f>TIME(HOUR(StrohRanchRecreationData[[#This Row],[TimeOut]]),0,0)</f>
        <v>0.45833333333333331</v>
      </c>
      <c r="N469" s="6">
        <f>ROUND(StrohRanchRecreationData[[#This Row],[TimeElapsed]],6)</f>
        <v>4.8336999999999998E-2</v>
      </c>
      <c r="O469" s="3">
        <f>StrohRanchRecreationData[[#This Row],[TimeOut]]-StrohRanchRecreationData[[#This Row],[TimeIn]]</f>
        <v>4.8337488342969082E-2</v>
      </c>
      <c r="P469" t="str">
        <f>IF(StrohRanchRecreationData[[#This Row],[Facility]]=Facilities!$A$2,SUM(StrohRanchRecreationData[[#This Row],[Members]:[Guests]]),"")</f>
        <v/>
      </c>
      <c r="Q469">
        <f>IF(StrohRanchRecreationData[[#This Row],[Facility]]=Facilities!$A$3,SUM(StrohRanchRecreationData[[#This Row],[Members]:[Guests]]),"")</f>
        <v>2</v>
      </c>
      <c r="R469" t="str">
        <f>IF(StrohRanchRecreationData[[#This Row],[Facility]]=Facilities!$A$4,SUM(StrohRanchRecreationData[[#This Row],[Members]:[Guests]]),"")</f>
        <v/>
      </c>
      <c r="S469" t="str">
        <f>IF(StrohRanchRecreationData[[#This Row],[Facility]]=Facilities!$A$5,SUM(StrohRanchRecreationData[[#This Row],[Members]:[Guests]]),"")</f>
        <v/>
      </c>
      <c r="T469" t="str">
        <f>IF(StrohRanchRecreationData[[#This Row],[Facility]]=Facilities!$A$6,SUM(StrohRanchRecreationData[[#This Row],[Members]:[Guests]]),"")</f>
        <v/>
      </c>
      <c r="U469" t="str">
        <f>IF(StrohRanchRecreationData[[#This Row],[Facility]]=Facilities!$A$7,SUM(StrohRanchRecreationData[[#This Row],[Members]:[Guests]]),"")</f>
        <v/>
      </c>
    </row>
    <row r="470" spans="1:21" x14ac:dyDescent="0.25">
      <c r="A470">
        <v>464</v>
      </c>
      <c r="B470" s="1">
        <v>45094</v>
      </c>
      <c r="C470" t="s">
        <v>63</v>
      </c>
      <c r="D470" t="s">
        <v>64</v>
      </c>
      <c r="E470" t="s">
        <v>61</v>
      </c>
      <c r="F470" s="7">
        <v>0.43193930467659497</v>
      </c>
      <c r="G470" s="7">
        <f>TIME(HOUR(StrohRanchRecreationData[[#This Row],[TimeIn]]),0,0)</f>
        <v>0.41666666666666669</v>
      </c>
      <c r="H470" s="8">
        <f>StrohRanchRecreationData[[#This Row],[Date]]+StrohRanchRecreationData[[#This Row],[TimeInBucket]]</f>
        <v>45094.416666666664</v>
      </c>
      <c r="I470" s="8" t="str">
        <f>_xlfn.XLOOKUP(StrohRanchRecreationData[[#This Row],[TimeInBucket]],TimeOfDay[TimeBuckets],TimeOfDay[TimeOfDayBuckets])</f>
        <v>Morning</v>
      </c>
      <c r="J470" s="2">
        <v>2</v>
      </c>
      <c r="K470" s="2">
        <v>0</v>
      </c>
      <c r="L470" s="7">
        <v>0.45803329089686334</v>
      </c>
      <c r="M470" s="7">
        <f>TIME(HOUR(StrohRanchRecreationData[[#This Row],[TimeOut]]),0,0)</f>
        <v>0.41666666666666669</v>
      </c>
      <c r="N470" s="6">
        <f>ROUND(StrohRanchRecreationData[[#This Row],[TimeElapsed]],6)</f>
        <v>2.6093999999999999E-2</v>
      </c>
      <c r="O470" s="3">
        <f>StrohRanchRecreationData[[#This Row],[TimeOut]]-StrohRanchRecreationData[[#This Row],[TimeIn]]</f>
        <v>2.6093986220268373E-2</v>
      </c>
      <c r="P470" t="str">
        <f>IF(StrohRanchRecreationData[[#This Row],[Facility]]=Facilities!$A$2,SUM(StrohRanchRecreationData[[#This Row],[Members]:[Guests]]),"")</f>
        <v/>
      </c>
      <c r="Q470" t="str">
        <f>IF(StrohRanchRecreationData[[#This Row],[Facility]]=Facilities!$A$3,SUM(StrohRanchRecreationData[[#This Row],[Members]:[Guests]]),"")</f>
        <v/>
      </c>
      <c r="R470" t="str">
        <f>IF(StrohRanchRecreationData[[#This Row],[Facility]]=Facilities!$A$4,SUM(StrohRanchRecreationData[[#This Row],[Members]:[Guests]]),"")</f>
        <v/>
      </c>
      <c r="S470" t="str">
        <f>IF(StrohRanchRecreationData[[#This Row],[Facility]]=Facilities!$A$5,SUM(StrohRanchRecreationData[[#This Row],[Members]:[Guests]]),"")</f>
        <v/>
      </c>
      <c r="T470">
        <f>IF(StrohRanchRecreationData[[#This Row],[Facility]]=Facilities!$A$6,SUM(StrohRanchRecreationData[[#This Row],[Members]:[Guests]]),"")</f>
        <v>2</v>
      </c>
      <c r="U470" t="str">
        <f>IF(StrohRanchRecreationData[[#This Row],[Facility]]=Facilities!$A$7,SUM(StrohRanchRecreationData[[#This Row],[Members]:[Guests]]),"")</f>
        <v/>
      </c>
    </row>
    <row r="471" spans="1:21" x14ac:dyDescent="0.25">
      <c r="A471">
        <v>465</v>
      </c>
      <c r="B471" s="1">
        <v>45094</v>
      </c>
      <c r="C471" t="s">
        <v>63</v>
      </c>
      <c r="D471" t="s">
        <v>64</v>
      </c>
      <c r="E471" t="s">
        <v>60</v>
      </c>
      <c r="F471" s="7">
        <v>0.50632747941778256</v>
      </c>
      <c r="G471" s="7">
        <f>TIME(HOUR(StrohRanchRecreationData[[#This Row],[TimeIn]]),0,0)</f>
        <v>0.5</v>
      </c>
      <c r="H471" s="8">
        <f>StrohRanchRecreationData[[#This Row],[Date]]+StrohRanchRecreationData[[#This Row],[TimeInBucket]]</f>
        <v>45094.5</v>
      </c>
      <c r="I471" s="8" t="str">
        <f>_xlfn.XLOOKUP(StrohRanchRecreationData[[#This Row],[TimeInBucket]],TimeOfDay[TimeBuckets],TimeOfDay[TimeOfDayBuckets])</f>
        <v>Noon</v>
      </c>
      <c r="J471" s="2">
        <v>2</v>
      </c>
      <c r="K471" s="2">
        <v>2</v>
      </c>
      <c r="L471" s="7">
        <v>0.54374150071580252</v>
      </c>
      <c r="M471" s="7">
        <f>TIME(HOUR(StrohRanchRecreationData[[#This Row],[TimeOut]]),0,0)</f>
        <v>0.54166666666666663</v>
      </c>
      <c r="N471" s="6">
        <f>ROUND(StrohRanchRecreationData[[#This Row],[TimeElapsed]],6)</f>
        <v>3.7414000000000003E-2</v>
      </c>
      <c r="O471" s="3">
        <f>StrohRanchRecreationData[[#This Row],[TimeOut]]-StrohRanchRecreationData[[#This Row],[TimeIn]]</f>
        <v>3.7414021298019962E-2</v>
      </c>
      <c r="P471" t="str">
        <f>IF(StrohRanchRecreationData[[#This Row],[Facility]]=Facilities!$A$2,SUM(StrohRanchRecreationData[[#This Row],[Members]:[Guests]]),"")</f>
        <v/>
      </c>
      <c r="Q471" t="str">
        <f>IF(StrohRanchRecreationData[[#This Row],[Facility]]=Facilities!$A$3,SUM(StrohRanchRecreationData[[#This Row],[Members]:[Guests]]),"")</f>
        <v/>
      </c>
      <c r="R471" t="str">
        <f>IF(StrohRanchRecreationData[[#This Row],[Facility]]=Facilities!$A$4,SUM(StrohRanchRecreationData[[#This Row],[Members]:[Guests]]),"")</f>
        <v/>
      </c>
      <c r="S471">
        <f>IF(StrohRanchRecreationData[[#This Row],[Facility]]=Facilities!$A$5,SUM(StrohRanchRecreationData[[#This Row],[Members]:[Guests]]),"")</f>
        <v>4</v>
      </c>
      <c r="T471" t="str">
        <f>IF(StrohRanchRecreationData[[#This Row],[Facility]]=Facilities!$A$6,SUM(StrohRanchRecreationData[[#This Row],[Members]:[Guests]]),"")</f>
        <v/>
      </c>
      <c r="U471" t="str">
        <f>IF(StrohRanchRecreationData[[#This Row],[Facility]]=Facilities!$A$7,SUM(StrohRanchRecreationData[[#This Row],[Members]:[Guests]]),"")</f>
        <v/>
      </c>
    </row>
    <row r="472" spans="1:21" x14ac:dyDescent="0.25">
      <c r="A472">
        <v>466</v>
      </c>
      <c r="B472" s="1">
        <v>45094</v>
      </c>
      <c r="C472" t="s">
        <v>63</v>
      </c>
      <c r="D472" t="s">
        <v>64</v>
      </c>
      <c r="E472" t="s">
        <v>59</v>
      </c>
      <c r="F472" s="7">
        <v>0.65504757016800008</v>
      </c>
      <c r="G472" s="7">
        <f>TIME(HOUR(StrohRanchRecreationData[[#This Row],[TimeIn]]),0,0)</f>
        <v>0.625</v>
      </c>
      <c r="H472" s="8">
        <f>StrohRanchRecreationData[[#This Row],[Date]]+StrohRanchRecreationData[[#This Row],[TimeInBucket]]</f>
        <v>45094.625</v>
      </c>
      <c r="I472" s="8" t="str">
        <f>_xlfn.XLOOKUP(StrohRanchRecreationData[[#This Row],[TimeInBucket]],TimeOfDay[TimeBuckets],TimeOfDay[TimeOfDayBuckets])</f>
        <v>Afternoon</v>
      </c>
      <c r="J472" s="2">
        <v>1</v>
      </c>
      <c r="K472" s="2">
        <v>2</v>
      </c>
      <c r="L472" s="7">
        <v>0.68973816415288192</v>
      </c>
      <c r="M472" s="7">
        <f>TIME(HOUR(StrohRanchRecreationData[[#This Row],[TimeOut]]),0,0)</f>
        <v>0.66666666666666663</v>
      </c>
      <c r="N472" s="6">
        <f>ROUND(StrohRanchRecreationData[[#This Row],[TimeElapsed]],6)</f>
        <v>3.4691E-2</v>
      </c>
      <c r="O472" s="3">
        <f>StrohRanchRecreationData[[#This Row],[TimeOut]]-StrohRanchRecreationData[[#This Row],[TimeIn]]</f>
        <v>3.4690593984881835E-2</v>
      </c>
      <c r="P472" t="str">
        <f>IF(StrohRanchRecreationData[[#This Row],[Facility]]=Facilities!$A$2,SUM(StrohRanchRecreationData[[#This Row],[Members]:[Guests]]),"")</f>
        <v/>
      </c>
      <c r="Q472" t="str">
        <f>IF(StrohRanchRecreationData[[#This Row],[Facility]]=Facilities!$A$3,SUM(StrohRanchRecreationData[[#This Row],[Members]:[Guests]]),"")</f>
        <v/>
      </c>
      <c r="R472">
        <f>IF(StrohRanchRecreationData[[#This Row],[Facility]]=Facilities!$A$4,SUM(StrohRanchRecreationData[[#This Row],[Members]:[Guests]]),"")</f>
        <v>3</v>
      </c>
      <c r="S472" t="str">
        <f>IF(StrohRanchRecreationData[[#This Row],[Facility]]=Facilities!$A$5,SUM(StrohRanchRecreationData[[#This Row],[Members]:[Guests]]),"")</f>
        <v/>
      </c>
      <c r="T472" t="str">
        <f>IF(StrohRanchRecreationData[[#This Row],[Facility]]=Facilities!$A$6,SUM(StrohRanchRecreationData[[#This Row],[Members]:[Guests]]),"")</f>
        <v/>
      </c>
      <c r="U472" t="str">
        <f>IF(StrohRanchRecreationData[[#This Row],[Facility]]=Facilities!$A$7,SUM(StrohRanchRecreationData[[#This Row],[Members]:[Guests]]),"")</f>
        <v/>
      </c>
    </row>
    <row r="473" spans="1:21" x14ac:dyDescent="0.25">
      <c r="A473">
        <v>467</v>
      </c>
      <c r="B473" s="1">
        <v>45094</v>
      </c>
      <c r="C473" t="s">
        <v>63</v>
      </c>
      <c r="D473" t="s">
        <v>64</v>
      </c>
      <c r="E473" t="s">
        <v>57</v>
      </c>
      <c r="F473" s="7">
        <v>0.41293123439512647</v>
      </c>
      <c r="G473" s="7">
        <f>TIME(HOUR(StrohRanchRecreationData[[#This Row],[TimeIn]]),0,0)</f>
        <v>0.375</v>
      </c>
      <c r="H473" s="8">
        <f>StrohRanchRecreationData[[#This Row],[Date]]+StrohRanchRecreationData[[#This Row],[TimeInBucket]]</f>
        <v>45094.375</v>
      </c>
      <c r="I473" s="8" t="str">
        <f>_xlfn.XLOOKUP(StrohRanchRecreationData[[#This Row],[TimeInBucket]],TimeOfDay[TimeBuckets],TimeOfDay[TimeOfDayBuckets])</f>
        <v>Morning</v>
      </c>
      <c r="J473" s="2">
        <v>4</v>
      </c>
      <c r="K473" s="2">
        <v>2</v>
      </c>
      <c r="L473" s="7">
        <v>0.48292631084885307</v>
      </c>
      <c r="M473" s="7">
        <f>TIME(HOUR(StrohRanchRecreationData[[#This Row],[TimeOut]]),0,0)</f>
        <v>0.45833333333333331</v>
      </c>
      <c r="N473" s="6">
        <f>ROUND(StrohRanchRecreationData[[#This Row],[TimeElapsed]],6)</f>
        <v>6.9995000000000002E-2</v>
      </c>
      <c r="O473" s="3">
        <f>StrohRanchRecreationData[[#This Row],[TimeOut]]-StrohRanchRecreationData[[#This Row],[TimeIn]]</f>
        <v>6.9995076453726601E-2</v>
      </c>
      <c r="P473">
        <f>IF(StrohRanchRecreationData[[#This Row],[Facility]]=Facilities!$A$2,SUM(StrohRanchRecreationData[[#This Row],[Members]:[Guests]]),"")</f>
        <v>6</v>
      </c>
      <c r="Q473" t="str">
        <f>IF(StrohRanchRecreationData[[#This Row],[Facility]]=Facilities!$A$3,SUM(StrohRanchRecreationData[[#This Row],[Members]:[Guests]]),"")</f>
        <v/>
      </c>
      <c r="R473" t="str">
        <f>IF(StrohRanchRecreationData[[#This Row],[Facility]]=Facilities!$A$4,SUM(StrohRanchRecreationData[[#This Row],[Members]:[Guests]]),"")</f>
        <v/>
      </c>
      <c r="S473" t="str">
        <f>IF(StrohRanchRecreationData[[#This Row],[Facility]]=Facilities!$A$5,SUM(StrohRanchRecreationData[[#This Row],[Members]:[Guests]]),"")</f>
        <v/>
      </c>
      <c r="T473" t="str">
        <f>IF(StrohRanchRecreationData[[#This Row],[Facility]]=Facilities!$A$6,SUM(StrohRanchRecreationData[[#This Row],[Members]:[Guests]]),"")</f>
        <v/>
      </c>
      <c r="U473" t="str">
        <f>IF(StrohRanchRecreationData[[#This Row],[Facility]]=Facilities!$A$7,SUM(StrohRanchRecreationData[[#This Row],[Members]:[Guests]]),"")</f>
        <v/>
      </c>
    </row>
    <row r="474" spans="1:21" x14ac:dyDescent="0.25">
      <c r="A474">
        <v>468</v>
      </c>
      <c r="B474" s="1">
        <v>45094</v>
      </c>
      <c r="C474" t="s">
        <v>63</v>
      </c>
      <c r="D474" t="s">
        <v>64</v>
      </c>
      <c r="E474" t="s">
        <v>60</v>
      </c>
      <c r="F474" s="7">
        <v>0.53730751401726606</v>
      </c>
      <c r="G474" s="7">
        <f>TIME(HOUR(StrohRanchRecreationData[[#This Row],[TimeIn]]),0,0)</f>
        <v>0.5</v>
      </c>
      <c r="H474" s="8">
        <f>StrohRanchRecreationData[[#This Row],[Date]]+StrohRanchRecreationData[[#This Row],[TimeInBucket]]</f>
        <v>45094.5</v>
      </c>
      <c r="I474" s="8" t="str">
        <f>_xlfn.XLOOKUP(StrohRanchRecreationData[[#This Row],[TimeInBucket]],TimeOfDay[TimeBuckets],TimeOfDay[TimeOfDayBuckets])</f>
        <v>Noon</v>
      </c>
      <c r="J474" s="2">
        <v>4</v>
      </c>
      <c r="K474" s="2">
        <v>0</v>
      </c>
      <c r="L474" s="7">
        <v>0.61734655785107684</v>
      </c>
      <c r="M474" s="7">
        <f>TIME(HOUR(StrohRanchRecreationData[[#This Row],[TimeOut]]),0,0)</f>
        <v>0.58333333333333337</v>
      </c>
      <c r="N474" s="6">
        <f>ROUND(StrohRanchRecreationData[[#This Row],[TimeElapsed]],6)</f>
        <v>8.0038999999999999E-2</v>
      </c>
      <c r="O474" s="3">
        <f>StrohRanchRecreationData[[#This Row],[TimeOut]]-StrohRanchRecreationData[[#This Row],[TimeIn]]</f>
        <v>8.0039043833810775E-2</v>
      </c>
      <c r="P474" t="str">
        <f>IF(StrohRanchRecreationData[[#This Row],[Facility]]=Facilities!$A$2,SUM(StrohRanchRecreationData[[#This Row],[Members]:[Guests]]),"")</f>
        <v/>
      </c>
      <c r="Q474" t="str">
        <f>IF(StrohRanchRecreationData[[#This Row],[Facility]]=Facilities!$A$3,SUM(StrohRanchRecreationData[[#This Row],[Members]:[Guests]]),"")</f>
        <v/>
      </c>
      <c r="R474" t="str">
        <f>IF(StrohRanchRecreationData[[#This Row],[Facility]]=Facilities!$A$4,SUM(StrohRanchRecreationData[[#This Row],[Members]:[Guests]]),"")</f>
        <v/>
      </c>
      <c r="S474">
        <f>IF(StrohRanchRecreationData[[#This Row],[Facility]]=Facilities!$A$5,SUM(StrohRanchRecreationData[[#This Row],[Members]:[Guests]]),"")</f>
        <v>4</v>
      </c>
      <c r="T474" t="str">
        <f>IF(StrohRanchRecreationData[[#This Row],[Facility]]=Facilities!$A$6,SUM(StrohRanchRecreationData[[#This Row],[Members]:[Guests]]),"")</f>
        <v/>
      </c>
      <c r="U474" t="str">
        <f>IF(StrohRanchRecreationData[[#This Row],[Facility]]=Facilities!$A$7,SUM(StrohRanchRecreationData[[#This Row],[Members]:[Guests]]),"")</f>
        <v/>
      </c>
    </row>
    <row r="475" spans="1:21" x14ac:dyDescent="0.25">
      <c r="A475">
        <v>469</v>
      </c>
      <c r="B475" s="1">
        <v>45094</v>
      </c>
      <c r="C475" t="s">
        <v>63</v>
      </c>
      <c r="D475" t="s">
        <v>64</v>
      </c>
      <c r="E475" t="s">
        <v>61</v>
      </c>
      <c r="F475" s="7">
        <v>0.60875213718789389</v>
      </c>
      <c r="G475" s="7">
        <f>TIME(HOUR(StrohRanchRecreationData[[#This Row],[TimeIn]]),0,0)</f>
        <v>0.58333333333333337</v>
      </c>
      <c r="H475" s="8">
        <f>StrohRanchRecreationData[[#This Row],[Date]]+StrohRanchRecreationData[[#This Row],[TimeInBucket]]</f>
        <v>45094.583333333336</v>
      </c>
      <c r="I475" s="8" t="str">
        <f>_xlfn.XLOOKUP(StrohRanchRecreationData[[#This Row],[TimeInBucket]],TimeOfDay[TimeBuckets],TimeOfDay[TimeOfDayBuckets])</f>
        <v>Afternoon</v>
      </c>
      <c r="J475" s="2">
        <v>2</v>
      </c>
      <c r="K475" s="2">
        <v>0</v>
      </c>
      <c r="L475" s="7">
        <v>0.6523356350941939</v>
      </c>
      <c r="M475" s="7">
        <f>TIME(HOUR(StrohRanchRecreationData[[#This Row],[TimeOut]]),0,0)</f>
        <v>0.625</v>
      </c>
      <c r="N475" s="6">
        <f>ROUND(StrohRanchRecreationData[[#This Row],[TimeElapsed]],6)</f>
        <v>4.3582999999999997E-2</v>
      </c>
      <c r="O475" s="3">
        <f>StrohRanchRecreationData[[#This Row],[TimeOut]]-StrohRanchRecreationData[[#This Row],[TimeIn]]</f>
        <v>4.3583497906300006E-2</v>
      </c>
      <c r="P475" t="str">
        <f>IF(StrohRanchRecreationData[[#This Row],[Facility]]=Facilities!$A$2,SUM(StrohRanchRecreationData[[#This Row],[Members]:[Guests]]),"")</f>
        <v/>
      </c>
      <c r="Q475" t="str">
        <f>IF(StrohRanchRecreationData[[#This Row],[Facility]]=Facilities!$A$3,SUM(StrohRanchRecreationData[[#This Row],[Members]:[Guests]]),"")</f>
        <v/>
      </c>
      <c r="R475" t="str">
        <f>IF(StrohRanchRecreationData[[#This Row],[Facility]]=Facilities!$A$4,SUM(StrohRanchRecreationData[[#This Row],[Members]:[Guests]]),"")</f>
        <v/>
      </c>
      <c r="S475" t="str">
        <f>IF(StrohRanchRecreationData[[#This Row],[Facility]]=Facilities!$A$5,SUM(StrohRanchRecreationData[[#This Row],[Members]:[Guests]]),"")</f>
        <v/>
      </c>
      <c r="T475">
        <f>IF(StrohRanchRecreationData[[#This Row],[Facility]]=Facilities!$A$6,SUM(StrohRanchRecreationData[[#This Row],[Members]:[Guests]]),"")</f>
        <v>2</v>
      </c>
      <c r="U475" t="str">
        <f>IF(StrohRanchRecreationData[[#This Row],[Facility]]=Facilities!$A$7,SUM(StrohRanchRecreationData[[#This Row],[Members]:[Guests]]),"")</f>
        <v/>
      </c>
    </row>
    <row r="476" spans="1:21" x14ac:dyDescent="0.25">
      <c r="A476">
        <v>470</v>
      </c>
      <c r="B476" s="1">
        <v>45094</v>
      </c>
      <c r="C476" t="s">
        <v>63</v>
      </c>
      <c r="D476" t="s">
        <v>64</v>
      </c>
      <c r="E476" t="s">
        <v>59</v>
      </c>
      <c r="F476" s="7">
        <v>0.57248174503344373</v>
      </c>
      <c r="G476" s="7">
        <f>TIME(HOUR(StrohRanchRecreationData[[#This Row],[TimeIn]]),0,0)</f>
        <v>0.54166666666666663</v>
      </c>
      <c r="H476" s="8">
        <f>StrohRanchRecreationData[[#This Row],[Date]]+StrohRanchRecreationData[[#This Row],[TimeInBucket]]</f>
        <v>45094.541666666664</v>
      </c>
      <c r="I476" s="8" t="str">
        <f>_xlfn.XLOOKUP(StrohRanchRecreationData[[#This Row],[TimeInBucket]],TimeOfDay[TimeBuckets],TimeOfDay[TimeOfDayBuckets])</f>
        <v>Noon</v>
      </c>
      <c r="J476" s="2">
        <v>4</v>
      </c>
      <c r="K476" s="2">
        <v>3</v>
      </c>
      <c r="L476" s="7">
        <v>0.61748791279224946</v>
      </c>
      <c r="M476" s="7">
        <f>TIME(HOUR(StrohRanchRecreationData[[#This Row],[TimeOut]]),0,0)</f>
        <v>0.58333333333333337</v>
      </c>
      <c r="N476" s="6">
        <f>ROUND(StrohRanchRecreationData[[#This Row],[TimeElapsed]],6)</f>
        <v>4.5005999999999997E-2</v>
      </c>
      <c r="O476" s="3">
        <f>StrohRanchRecreationData[[#This Row],[TimeOut]]-StrohRanchRecreationData[[#This Row],[TimeIn]]</f>
        <v>4.5006167758805726E-2</v>
      </c>
      <c r="P476" t="str">
        <f>IF(StrohRanchRecreationData[[#This Row],[Facility]]=Facilities!$A$2,SUM(StrohRanchRecreationData[[#This Row],[Members]:[Guests]]),"")</f>
        <v/>
      </c>
      <c r="Q476" t="str">
        <f>IF(StrohRanchRecreationData[[#This Row],[Facility]]=Facilities!$A$3,SUM(StrohRanchRecreationData[[#This Row],[Members]:[Guests]]),"")</f>
        <v/>
      </c>
      <c r="R476">
        <f>IF(StrohRanchRecreationData[[#This Row],[Facility]]=Facilities!$A$4,SUM(StrohRanchRecreationData[[#This Row],[Members]:[Guests]]),"")</f>
        <v>7</v>
      </c>
      <c r="S476" t="str">
        <f>IF(StrohRanchRecreationData[[#This Row],[Facility]]=Facilities!$A$5,SUM(StrohRanchRecreationData[[#This Row],[Members]:[Guests]]),"")</f>
        <v/>
      </c>
      <c r="T476" t="str">
        <f>IF(StrohRanchRecreationData[[#This Row],[Facility]]=Facilities!$A$6,SUM(StrohRanchRecreationData[[#This Row],[Members]:[Guests]]),"")</f>
        <v/>
      </c>
      <c r="U476" t="str">
        <f>IF(StrohRanchRecreationData[[#This Row],[Facility]]=Facilities!$A$7,SUM(StrohRanchRecreationData[[#This Row],[Members]:[Guests]]),"")</f>
        <v/>
      </c>
    </row>
    <row r="477" spans="1:21" x14ac:dyDescent="0.25">
      <c r="A477">
        <v>471</v>
      </c>
      <c r="B477" s="1">
        <v>45094</v>
      </c>
      <c r="C477" t="s">
        <v>63</v>
      </c>
      <c r="D477" t="s">
        <v>64</v>
      </c>
      <c r="E477" t="s">
        <v>59</v>
      </c>
      <c r="F477" s="7">
        <v>0.42061450081532514</v>
      </c>
      <c r="G477" s="7">
        <f>TIME(HOUR(StrohRanchRecreationData[[#This Row],[TimeIn]]),0,0)</f>
        <v>0.41666666666666669</v>
      </c>
      <c r="H477" s="8">
        <f>StrohRanchRecreationData[[#This Row],[Date]]+StrohRanchRecreationData[[#This Row],[TimeInBucket]]</f>
        <v>45094.416666666664</v>
      </c>
      <c r="I477" s="8" t="str">
        <f>_xlfn.XLOOKUP(StrohRanchRecreationData[[#This Row],[TimeInBucket]],TimeOfDay[TimeBuckets],TimeOfDay[TimeOfDayBuckets])</f>
        <v>Morning</v>
      </c>
      <c r="J477" s="2">
        <v>4</v>
      </c>
      <c r="K477" s="2">
        <v>2</v>
      </c>
      <c r="L477" s="7">
        <v>0.45030900996141032</v>
      </c>
      <c r="M477" s="7">
        <f>TIME(HOUR(StrohRanchRecreationData[[#This Row],[TimeOut]]),0,0)</f>
        <v>0.41666666666666669</v>
      </c>
      <c r="N477" s="6">
        <f>ROUND(StrohRanchRecreationData[[#This Row],[TimeElapsed]],6)</f>
        <v>2.9694999999999999E-2</v>
      </c>
      <c r="O477" s="3">
        <f>StrohRanchRecreationData[[#This Row],[TimeOut]]-StrohRanchRecreationData[[#This Row],[TimeIn]]</f>
        <v>2.969450914608518E-2</v>
      </c>
      <c r="P477" t="str">
        <f>IF(StrohRanchRecreationData[[#This Row],[Facility]]=Facilities!$A$2,SUM(StrohRanchRecreationData[[#This Row],[Members]:[Guests]]),"")</f>
        <v/>
      </c>
      <c r="Q477" t="str">
        <f>IF(StrohRanchRecreationData[[#This Row],[Facility]]=Facilities!$A$3,SUM(StrohRanchRecreationData[[#This Row],[Members]:[Guests]]),"")</f>
        <v/>
      </c>
      <c r="R477">
        <f>IF(StrohRanchRecreationData[[#This Row],[Facility]]=Facilities!$A$4,SUM(StrohRanchRecreationData[[#This Row],[Members]:[Guests]]),"")</f>
        <v>6</v>
      </c>
      <c r="S477" t="str">
        <f>IF(StrohRanchRecreationData[[#This Row],[Facility]]=Facilities!$A$5,SUM(StrohRanchRecreationData[[#This Row],[Members]:[Guests]]),"")</f>
        <v/>
      </c>
      <c r="T477" t="str">
        <f>IF(StrohRanchRecreationData[[#This Row],[Facility]]=Facilities!$A$6,SUM(StrohRanchRecreationData[[#This Row],[Members]:[Guests]]),"")</f>
        <v/>
      </c>
      <c r="U477" t="str">
        <f>IF(StrohRanchRecreationData[[#This Row],[Facility]]=Facilities!$A$7,SUM(StrohRanchRecreationData[[#This Row],[Members]:[Guests]]),"")</f>
        <v/>
      </c>
    </row>
    <row r="478" spans="1:21" x14ac:dyDescent="0.25">
      <c r="A478">
        <v>472</v>
      </c>
      <c r="B478" s="1">
        <v>45094</v>
      </c>
      <c r="C478" t="s">
        <v>63</v>
      </c>
      <c r="D478" t="s">
        <v>64</v>
      </c>
      <c r="E478" t="s">
        <v>57</v>
      </c>
      <c r="F478" s="7">
        <v>0.4023277753805275</v>
      </c>
      <c r="G478" s="7">
        <f>TIME(HOUR(StrohRanchRecreationData[[#This Row],[TimeIn]]),0,0)</f>
        <v>0.375</v>
      </c>
      <c r="H478" s="8">
        <f>StrohRanchRecreationData[[#This Row],[Date]]+StrohRanchRecreationData[[#This Row],[TimeInBucket]]</f>
        <v>45094.375</v>
      </c>
      <c r="I478" s="8" t="str">
        <f>_xlfn.XLOOKUP(StrohRanchRecreationData[[#This Row],[TimeInBucket]],TimeOfDay[TimeBuckets],TimeOfDay[TimeOfDayBuckets])</f>
        <v>Morning</v>
      </c>
      <c r="J478" s="2">
        <v>4</v>
      </c>
      <c r="K478" s="2">
        <v>0</v>
      </c>
      <c r="L478" s="7">
        <v>0.43172413754611966</v>
      </c>
      <c r="M478" s="7">
        <f>TIME(HOUR(StrohRanchRecreationData[[#This Row],[TimeOut]]),0,0)</f>
        <v>0.41666666666666669</v>
      </c>
      <c r="N478" s="6">
        <f>ROUND(StrohRanchRecreationData[[#This Row],[TimeElapsed]],6)</f>
        <v>2.9395999999999999E-2</v>
      </c>
      <c r="O478" s="3">
        <f>StrohRanchRecreationData[[#This Row],[TimeOut]]-StrohRanchRecreationData[[#This Row],[TimeIn]]</f>
        <v>2.939636216559216E-2</v>
      </c>
      <c r="P478">
        <f>IF(StrohRanchRecreationData[[#This Row],[Facility]]=Facilities!$A$2,SUM(StrohRanchRecreationData[[#This Row],[Members]:[Guests]]),"")</f>
        <v>4</v>
      </c>
      <c r="Q478" t="str">
        <f>IF(StrohRanchRecreationData[[#This Row],[Facility]]=Facilities!$A$3,SUM(StrohRanchRecreationData[[#This Row],[Members]:[Guests]]),"")</f>
        <v/>
      </c>
      <c r="R478" t="str">
        <f>IF(StrohRanchRecreationData[[#This Row],[Facility]]=Facilities!$A$4,SUM(StrohRanchRecreationData[[#This Row],[Members]:[Guests]]),"")</f>
        <v/>
      </c>
      <c r="S478" t="str">
        <f>IF(StrohRanchRecreationData[[#This Row],[Facility]]=Facilities!$A$5,SUM(StrohRanchRecreationData[[#This Row],[Members]:[Guests]]),"")</f>
        <v/>
      </c>
      <c r="T478" t="str">
        <f>IF(StrohRanchRecreationData[[#This Row],[Facility]]=Facilities!$A$6,SUM(StrohRanchRecreationData[[#This Row],[Members]:[Guests]]),"")</f>
        <v/>
      </c>
      <c r="U478" t="str">
        <f>IF(StrohRanchRecreationData[[#This Row],[Facility]]=Facilities!$A$7,SUM(StrohRanchRecreationData[[#This Row],[Members]:[Guests]]),"")</f>
        <v/>
      </c>
    </row>
    <row r="479" spans="1:21" x14ac:dyDescent="0.25">
      <c r="A479">
        <v>473</v>
      </c>
      <c r="B479" s="1">
        <v>45094</v>
      </c>
      <c r="C479" t="s">
        <v>63</v>
      </c>
      <c r="D479" t="s">
        <v>64</v>
      </c>
      <c r="E479" t="s">
        <v>61</v>
      </c>
      <c r="F479" s="7">
        <v>0.407959873240959</v>
      </c>
      <c r="G479" s="7">
        <f>TIME(HOUR(StrohRanchRecreationData[[#This Row],[TimeIn]]),0,0)</f>
        <v>0.375</v>
      </c>
      <c r="H479" s="8">
        <f>StrohRanchRecreationData[[#This Row],[Date]]+StrohRanchRecreationData[[#This Row],[TimeInBucket]]</f>
        <v>45094.375</v>
      </c>
      <c r="I479" s="8" t="str">
        <f>_xlfn.XLOOKUP(StrohRanchRecreationData[[#This Row],[TimeInBucket]],TimeOfDay[TimeBuckets],TimeOfDay[TimeOfDayBuckets])</f>
        <v>Morning</v>
      </c>
      <c r="J479" s="2">
        <v>1</v>
      </c>
      <c r="K479" s="2">
        <v>0</v>
      </c>
      <c r="L479" s="7">
        <v>0.46276660529659486</v>
      </c>
      <c r="M479" s="7">
        <f>TIME(HOUR(StrohRanchRecreationData[[#This Row],[TimeOut]]),0,0)</f>
        <v>0.45833333333333331</v>
      </c>
      <c r="N479" s="6">
        <f>ROUND(StrohRanchRecreationData[[#This Row],[TimeElapsed]],6)</f>
        <v>5.4807000000000002E-2</v>
      </c>
      <c r="O479" s="3">
        <f>StrohRanchRecreationData[[#This Row],[TimeOut]]-StrohRanchRecreationData[[#This Row],[TimeIn]]</f>
        <v>5.4806732055635854E-2</v>
      </c>
      <c r="P479" t="str">
        <f>IF(StrohRanchRecreationData[[#This Row],[Facility]]=Facilities!$A$2,SUM(StrohRanchRecreationData[[#This Row],[Members]:[Guests]]),"")</f>
        <v/>
      </c>
      <c r="Q479" t="str">
        <f>IF(StrohRanchRecreationData[[#This Row],[Facility]]=Facilities!$A$3,SUM(StrohRanchRecreationData[[#This Row],[Members]:[Guests]]),"")</f>
        <v/>
      </c>
      <c r="R479" t="str">
        <f>IF(StrohRanchRecreationData[[#This Row],[Facility]]=Facilities!$A$4,SUM(StrohRanchRecreationData[[#This Row],[Members]:[Guests]]),"")</f>
        <v/>
      </c>
      <c r="S479" t="str">
        <f>IF(StrohRanchRecreationData[[#This Row],[Facility]]=Facilities!$A$5,SUM(StrohRanchRecreationData[[#This Row],[Members]:[Guests]]),"")</f>
        <v/>
      </c>
      <c r="T479">
        <f>IF(StrohRanchRecreationData[[#This Row],[Facility]]=Facilities!$A$6,SUM(StrohRanchRecreationData[[#This Row],[Members]:[Guests]]),"")</f>
        <v>1</v>
      </c>
      <c r="U479" t="str">
        <f>IF(StrohRanchRecreationData[[#This Row],[Facility]]=Facilities!$A$7,SUM(StrohRanchRecreationData[[#This Row],[Members]:[Guests]]),"")</f>
        <v/>
      </c>
    </row>
    <row r="480" spans="1:21" x14ac:dyDescent="0.25">
      <c r="A480">
        <v>474</v>
      </c>
      <c r="B480" s="1">
        <v>45094</v>
      </c>
      <c r="C480" t="s">
        <v>63</v>
      </c>
      <c r="D480" t="s">
        <v>64</v>
      </c>
      <c r="E480" t="s">
        <v>57</v>
      </c>
      <c r="F480" s="7">
        <v>0.48276441449756524</v>
      </c>
      <c r="G480" s="7">
        <f>TIME(HOUR(StrohRanchRecreationData[[#This Row],[TimeIn]]),0,0)</f>
        <v>0.45833333333333331</v>
      </c>
      <c r="H480" s="8">
        <f>StrohRanchRecreationData[[#This Row],[Date]]+StrohRanchRecreationData[[#This Row],[TimeInBucket]]</f>
        <v>45094.458333333336</v>
      </c>
      <c r="I480" s="8" t="str">
        <f>_xlfn.XLOOKUP(StrohRanchRecreationData[[#This Row],[TimeInBucket]],TimeOfDay[TimeBuckets],TimeOfDay[TimeOfDayBuckets])</f>
        <v>Noon</v>
      </c>
      <c r="J480" s="2">
        <v>1</v>
      </c>
      <c r="K480" s="2">
        <v>3</v>
      </c>
      <c r="L480" s="7">
        <v>0.50956656079921747</v>
      </c>
      <c r="M480" s="7">
        <f>TIME(HOUR(StrohRanchRecreationData[[#This Row],[TimeOut]]),0,0)</f>
        <v>0.5</v>
      </c>
      <c r="N480" s="6">
        <f>ROUND(StrohRanchRecreationData[[#This Row],[TimeElapsed]],6)</f>
        <v>2.6801999999999999E-2</v>
      </c>
      <c r="O480" s="3">
        <f>StrohRanchRecreationData[[#This Row],[TimeOut]]-StrohRanchRecreationData[[#This Row],[TimeIn]]</f>
        <v>2.680214630165223E-2</v>
      </c>
      <c r="P480">
        <f>IF(StrohRanchRecreationData[[#This Row],[Facility]]=Facilities!$A$2,SUM(StrohRanchRecreationData[[#This Row],[Members]:[Guests]]),"")</f>
        <v>4</v>
      </c>
      <c r="Q480" t="str">
        <f>IF(StrohRanchRecreationData[[#This Row],[Facility]]=Facilities!$A$3,SUM(StrohRanchRecreationData[[#This Row],[Members]:[Guests]]),"")</f>
        <v/>
      </c>
      <c r="R480" t="str">
        <f>IF(StrohRanchRecreationData[[#This Row],[Facility]]=Facilities!$A$4,SUM(StrohRanchRecreationData[[#This Row],[Members]:[Guests]]),"")</f>
        <v/>
      </c>
      <c r="S480" t="str">
        <f>IF(StrohRanchRecreationData[[#This Row],[Facility]]=Facilities!$A$5,SUM(StrohRanchRecreationData[[#This Row],[Members]:[Guests]]),"")</f>
        <v/>
      </c>
      <c r="T480" t="str">
        <f>IF(StrohRanchRecreationData[[#This Row],[Facility]]=Facilities!$A$6,SUM(StrohRanchRecreationData[[#This Row],[Members]:[Guests]]),"")</f>
        <v/>
      </c>
      <c r="U480" t="str">
        <f>IF(StrohRanchRecreationData[[#This Row],[Facility]]=Facilities!$A$7,SUM(StrohRanchRecreationData[[#This Row],[Members]:[Guests]]),"")</f>
        <v/>
      </c>
    </row>
    <row r="481" spans="1:21" x14ac:dyDescent="0.25">
      <c r="A481">
        <v>475</v>
      </c>
      <c r="B481" s="1">
        <v>45094</v>
      </c>
      <c r="C481" t="s">
        <v>63</v>
      </c>
      <c r="D481" t="s">
        <v>64</v>
      </c>
      <c r="E481" t="s">
        <v>60</v>
      </c>
      <c r="F481" s="7">
        <v>0.54945319530325765</v>
      </c>
      <c r="G481" s="7">
        <f>TIME(HOUR(StrohRanchRecreationData[[#This Row],[TimeIn]]),0,0)</f>
        <v>0.54166666666666663</v>
      </c>
      <c r="H481" s="8">
        <f>StrohRanchRecreationData[[#This Row],[Date]]+StrohRanchRecreationData[[#This Row],[TimeInBucket]]</f>
        <v>45094.541666666664</v>
      </c>
      <c r="I481" s="8" t="str">
        <f>_xlfn.XLOOKUP(StrohRanchRecreationData[[#This Row],[TimeInBucket]],TimeOfDay[TimeBuckets],TimeOfDay[TimeOfDayBuckets])</f>
        <v>Noon</v>
      </c>
      <c r="J481" s="2">
        <v>4</v>
      </c>
      <c r="K481" s="2">
        <v>0</v>
      </c>
      <c r="L481" s="7">
        <v>0.5830083393253761</v>
      </c>
      <c r="M481" s="7">
        <f>TIME(HOUR(StrohRanchRecreationData[[#This Row],[TimeOut]]),0,0)</f>
        <v>0.54166666666666663</v>
      </c>
      <c r="N481" s="6">
        <f>ROUND(StrohRanchRecreationData[[#This Row],[TimeElapsed]],6)</f>
        <v>3.3555000000000001E-2</v>
      </c>
      <c r="O481" s="3">
        <f>StrohRanchRecreationData[[#This Row],[TimeOut]]-StrohRanchRecreationData[[#This Row],[TimeIn]]</f>
        <v>3.3555144022118455E-2</v>
      </c>
      <c r="P481" t="str">
        <f>IF(StrohRanchRecreationData[[#This Row],[Facility]]=Facilities!$A$2,SUM(StrohRanchRecreationData[[#This Row],[Members]:[Guests]]),"")</f>
        <v/>
      </c>
      <c r="Q481" t="str">
        <f>IF(StrohRanchRecreationData[[#This Row],[Facility]]=Facilities!$A$3,SUM(StrohRanchRecreationData[[#This Row],[Members]:[Guests]]),"")</f>
        <v/>
      </c>
      <c r="R481" t="str">
        <f>IF(StrohRanchRecreationData[[#This Row],[Facility]]=Facilities!$A$4,SUM(StrohRanchRecreationData[[#This Row],[Members]:[Guests]]),"")</f>
        <v/>
      </c>
      <c r="S481">
        <f>IF(StrohRanchRecreationData[[#This Row],[Facility]]=Facilities!$A$5,SUM(StrohRanchRecreationData[[#This Row],[Members]:[Guests]]),"")</f>
        <v>4</v>
      </c>
      <c r="T481" t="str">
        <f>IF(StrohRanchRecreationData[[#This Row],[Facility]]=Facilities!$A$6,SUM(StrohRanchRecreationData[[#This Row],[Members]:[Guests]]),"")</f>
        <v/>
      </c>
      <c r="U481" t="str">
        <f>IF(StrohRanchRecreationData[[#This Row],[Facility]]=Facilities!$A$7,SUM(StrohRanchRecreationData[[#This Row],[Members]:[Guests]]),"")</f>
        <v/>
      </c>
    </row>
    <row r="482" spans="1:21" x14ac:dyDescent="0.25">
      <c r="A482">
        <v>476</v>
      </c>
      <c r="B482" s="1">
        <v>45094</v>
      </c>
      <c r="C482" t="s">
        <v>63</v>
      </c>
      <c r="D482" t="s">
        <v>64</v>
      </c>
      <c r="E482" t="s">
        <v>60</v>
      </c>
      <c r="F482" s="7">
        <v>0.41658582575947023</v>
      </c>
      <c r="G482" s="7">
        <f>TIME(HOUR(StrohRanchRecreationData[[#This Row],[TimeIn]]),0,0)</f>
        <v>0.375</v>
      </c>
      <c r="H482" s="8">
        <f>StrohRanchRecreationData[[#This Row],[Date]]+StrohRanchRecreationData[[#This Row],[TimeInBucket]]</f>
        <v>45094.375</v>
      </c>
      <c r="I482" s="8" t="str">
        <f>_xlfn.XLOOKUP(StrohRanchRecreationData[[#This Row],[TimeInBucket]],TimeOfDay[TimeBuckets],TimeOfDay[TimeOfDayBuckets])</f>
        <v>Morning</v>
      </c>
      <c r="J482" s="2">
        <v>2</v>
      </c>
      <c r="K482" s="2">
        <v>3</v>
      </c>
      <c r="L482" s="7">
        <v>0.44557387118758762</v>
      </c>
      <c r="M482" s="7">
        <f>TIME(HOUR(StrohRanchRecreationData[[#This Row],[TimeOut]]),0,0)</f>
        <v>0.41666666666666669</v>
      </c>
      <c r="N482" s="6">
        <f>ROUND(StrohRanchRecreationData[[#This Row],[TimeElapsed]],6)</f>
        <v>2.8988E-2</v>
      </c>
      <c r="O482" s="3">
        <f>StrohRanchRecreationData[[#This Row],[TimeOut]]-StrohRanchRecreationData[[#This Row],[TimeIn]]</f>
        <v>2.8988045428117393E-2</v>
      </c>
      <c r="P482" t="str">
        <f>IF(StrohRanchRecreationData[[#This Row],[Facility]]=Facilities!$A$2,SUM(StrohRanchRecreationData[[#This Row],[Members]:[Guests]]),"")</f>
        <v/>
      </c>
      <c r="Q482" t="str">
        <f>IF(StrohRanchRecreationData[[#This Row],[Facility]]=Facilities!$A$3,SUM(StrohRanchRecreationData[[#This Row],[Members]:[Guests]]),"")</f>
        <v/>
      </c>
      <c r="R482" t="str">
        <f>IF(StrohRanchRecreationData[[#This Row],[Facility]]=Facilities!$A$4,SUM(StrohRanchRecreationData[[#This Row],[Members]:[Guests]]),"")</f>
        <v/>
      </c>
      <c r="S482">
        <f>IF(StrohRanchRecreationData[[#This Row],[Facility]]=Facilities!$A$5,SUM(StrohRanchRecreationData[[#This Row],[Members]:[Guests]]),"")</f>
        <v>5</v>
      </c>
      <c r="T482" t="str">
        <f>IF(StrohRanchRecreationData[[#This Row],[Facility]]=Facilities!$A$6,SUM(StrohRanchRecreationData[[#This Row],[Members]:[Guests]]),"")</f>
        <v/>
      </c>
      <c r="U482" t="str">
        <f>IF(StrohRanchRecreationData[[#This Row],[Facility]]=Facilities!$A$7,SUM(StrohRanchRecreationData[[#This Row],[Members]:[Guests]]),"")</f>
        <v/>
      </c>
    </row>
    <row r="483" spans="1:21" x14ac:dyDescent="0.25">
      <c r="A483">
        <v>477</v>
      </c>
      <c r="B483" s="1">
        <v>45094</v>
      </c>
      <c r="C483" t="s">
        <v>63</v>
      </c>
      <c r="D483" t="s">
        <v>64</v>
      </c>
      <c r="E483" t="s">
        <v>59</v>
      </c>
      <c r="F483" s="7">
        <v>0.48914477333744227</v>
      </c>
      <c r="G483" s="7">
        <f>TIME(HOUR(StrohRanchRecreationData[[#This Row],[TimeIn]]),0,0)</f>
        <v>0.45833333333333331</v>
      </c>
      <c r="H483" s="8">
        <f>StrohRanchRecreationData[[#This Row],[Date]]+StrohRanchRecreationData[[#This Row],[TimeInBucket]]</f>
        <v>45094.458333333336</v>
      </c>
      <c r="I483" s="8" t="str">
        <f>_xlfn.XLOOKUP(StrohRanchRecreationData[[#This Row],[TimeInBucket]],TimeOfDay[TimeBuckets],TimeOfDay[TimeOfDayBuckets])</f>
        <v>Noon</v>
      </c>
      <c r="J483" s="2">
        <v>4</v>
      </c>
      <c r="K483" s="2">
        <v>3</v>
      </c>
      <c r="L483" s="7">
        <v>0.52808649565468557</v>
      </c>
      <c r="M483" s="7">
        <f>TIME(HOUR(StrohRanchRecreationData[[#This Row],[TimeOut]]),0,0)</f>
        <v>0.5</v>
      </c>
      <c r="N483" s="6">
        <f>ROUND(StrohRanchRecreationData[[#This Row],[TimeElapsed]],6)</f>
        <v>3.8941999999999997E-2</v>
      </c>
      <c r="O483" s="3">
        <f>StrohRanchRecreationData[[#This Row],[TimeOut]]-StrohRanchRecreationData[[#This Row],[TimeIn]]</f>
        <v>3.8941722317243299E-2</v>
      </c>
      <c r="P483" t="str">
        <f>IF(StrohRanchRecreationData[[#This Row],[Facility]]=Facilities!$A$2,SUM(StrohRanchRecreationData[[#This Row],[Members]:[Guests]]),"")</f>
        <v/>
      </c>
      <c r="Q483" t="str">
        <f>IF(StrohRanchRecreationData[[#This Row],[Facility]]=Facilities!$A$3,SUM(StrohRanchRecreationData[[#This Row],[Members]:[Guests]]),"")</f>
        <v/>
      </c>
      <c r="R483">
        <f>IF(StrohRanchRecreationData[[#This Row],[Facility]]=Facilities!$A$4,SUM(StrohRanchRecreationData[[#This Row],[Members]:[Guests]]),"")</f>
        <v>7</v>
      </c>
      <c r="S483" t="str">
        <f>IF(StrohRanchRecreationData[[#This Row],[Facility]]=Facilities!$A$5,SUM(StrohRanchRecreationData[[#This Row],[Members]:[Guests]]),"")</f>
        <v/>
      </c>
      <c r="T483" t="str">
        <f>IF(StrohRanchRecreationData[[#This Row],[Facility]]=Facilities!$A$6,SUM(StrohRanchRecreationData[[#This Row],[Members]:[Guests]]),"")</f>
        <v/>
      </c>
      <c r="U483" t="str">
        <f>IF(StrohRanchRecreationData[[#This Row],[Facility]]=Facilities!$A$7,SUM(StrohRanchRecreationData[[#This Row],[Members]:[Guests]]),"")</f>
        <v/>
      </c>
    </row>
    <row r="484" spans="1:21" x14ac:dyDescent="0.25">
      <c r="A484">
        <v>478</v>
      </c>
      <c r="B484" s="1">
        <v>45094</v>
      </c>
      <c r="C484" t="s">
        <v>63</v>
      </c>
      <c r="D484" t="s">
        <v>64</v>
      </c>
      <c r="E484" t="s">
        <v>60</v>
      </c>
      <c r="F484" s="7">
        <v>0.41338509147692892</v>
      </c>
      <c r="G484" s="7">
        <f>TIME(HOUR(StrohRanchRecreationData[[#This Row],[TimeIn]]),0,0)</f>
        <v>0.375</v>
      </c>
      <c r="H484" s="8">
        <f>StrohRanchRecreationData[[#This Row],[Date]]+StrohRanchRecreationData[[#This Row],[TimeInBucket]]</f>
        <v>45094.375</v>
      </c>
      <c r="I484" s="8" t="str">
        <f>_xlfn.XLOOKUP(StrohRanchRecreationData[[#This Row],[TimeInBucket]],TimeOfDay[TimeBuckets],TimeOfDay[TimeOfDayBuckets])</f>
        <v>Morning</v>
      </c>
      <c r="J484" s="2">
        <v>1</v>
      </c>
      <c r="K484" s="2">
        <v>2</v>
      </c>
      <c r="L484" s="7">
        <v>0.4836697627382881</v>
      </c>
      <c r="M484" s="7">
        <f>TIME(HOUR(StrohRanchRecreationData[[#This Row],[TimeOut]]),0,0)</f>
        <v>0.45833333333333331</v>
      </c>
      <c r="N484" s="6">
        <f>ROUND(StrohRanchRecreationData[[#This Row],[TimeElapsed]],6)</f>
        <v>7.0285E-2</v>
      </c>
      <c r="O484" s="3">
        <f>StrohRanchRecreationData[[#This Row],[TimeOut]]-StrohRanchRecreationData[[#This Row],[TimeIn]]</f>
        <v>7.0284671261359177E-2</v>
      </c>
      <c r="P484" t="str">
        <f>IF(StrohRanchRecreationData[[#This Row],[Facility]]=Facilities!$A$2,SUM(StrohRanchRecreationData[[#This Row],[Members]:[Guests]]),"")</f>
        <v/>
      </c>
      <c r="Q484" t="str">
        <f>IF(StrohRanchRecreationData[[#This Row],[Facility]]=Facilities!$A$3,SUM(StrohRanchRecreationData[[#This Row],[Members]:[Guests]]),"")</f>
        <v/>
      </c>
      <c r="R484" t="str">
        <f>IF(StrohRanchRecreationData[[#This Row],[Facility]]=Facilities!$A$4,SUM(StrohRanchRecreationData[[#This Row],[Members]:[Guests]]),"")</f>
        <v/>
      </c>
      <c r="S484">
        <f>IF(StrohRanchRecreationData[[#This Row],[Facility]]=Facilities!$A$5,SUM(StrohRanchRecreationData[[#This Row],[Members]:[Guests]]),"")</f>
        <v>3</v>
      </c>
      <c r="T484" t="str">
        <f>IF(StrohRanchRecreationData[[#This Row],[Facility]]=Facilities!$A$6,SUM(StrohRanchRecreationData[[#This Row],[Members]:[Guests]]),"")</f>
        <v/>
      </c>
      <c r="U484" t="str">
        <f>IF(StrohRanchRecreationData[[#This Row],[Facility]]=Facilities!$A$7,SUM(StrohRanchRecreationData[[#This Row],[Members]:[Guests]]),"")</f>
        <v/>
      </c>
    </row>
    <row r="485" spans="1:21" x14ac:dyDescent="0.25">
      <c r="A485">
        <v>479</v>
      </c>
      <c r="B485" s="1">
        <v>45094</v>
      </c>
      <c r="C485" t="s">
        <v>63</v>
      </c>
      <c r="D485" t="s">
        <v>64</v>
      </c>
      <c r="E485" t="s">
        <v>61</v>
      </c>
      <c r="F485" s="7">
        <v>0.4887245430451822</v>
      </c>
      <c r="G485" s="7">
        <f>TIME(HOUR(StrohRanchRecreationData[[#This Row],[TimeIn]]),0,0)</f>
        <v>0.45833333333333331</v>
      </c>
      <c r="H485" s="8">
        <f>StrohRanchRecreationData[[#This Row],[Date]]+StrohRanchRecreationData[[#This Row],[TimeInBucket]]</f>
        <v>45094.458333333336</v>
      </c>
      <c r="I485" s="8" t="str">
        <f>_xlfn.XLOOKUP(StrohRanchRecreationData[[#This Row],[TimeInBucket]],TimeOfDay[TimeBuckets],TimeOfDay[TimeOfDayBuckets])</f>
        <v>Noon</v>
      </c>
      <c r="J485" s="2">
        <v>2</v>
      </c>
      <c r="K485" s="2">
        <v>0</v>
      </c>
      <c r="L485" s="7">
        <v>0.54724906307281029</v>
      </c>
      <c r="M485" s="7">
        <f>TIME(HOUR(StrohRanchRecreationData[[#This Row],[TimeOut]]),0,0)</f>
        <v>0.54166666666666663</v>
      </c>
      <c r="N485" s="6">
        <f>ROUND(StrohRanchRecreationData[[#This Row],[TimeElapsed]],6)</f>
        <v>5.8525000000000001E-2</v>
      </c>
      <c r="O485" s="3">
        <f>StrohRanchRecreationData[[#This Row],[TimeOut]]-StrohRanchRecreationData[[#This Row],[TimeIn]]</f>
        <v>5.8524520027628091E-2</v>
      </c>
      <c r="P485" t="str">
        <f>IF(StrohRanchRecreationData[[#This Row],[Facility]]=Facilities!$A$2,SUM(StrohRanchRecreationData[[#This Row],[Members]:[Guests]]),"")</f>
        <v/>
      </c>
      <c r="Q485" t="str">
        <f>IF(StrohRanchRecreationData[[#This Row],[Facility]]=Facilities!$A$3,SUM(StrohRanchRecreationData[[#This Row],[Members]:[Guests]]),"")</f>
        <v/>
      </c>
      <c r="R485" t="str">
        <f>IF(StrohRanchRecreationData[[#This Row],[Facility]]=Facilities!$A$4,SUM(StrohRanchRecreationData[[#This Row],[Members]:[Guests]]),"")</f>
        <v/>
      </c>
      <c r="S485" t="str">
        <f>IF(StrohRanchRecreationData[[#This Row],[Facility]]=Facilities!$A$5,SUM(StrohRanchRecreationData[[#This Row],[Members]:[Guests]]),"")</f>
        <v/>
      </c>
      <c r="T485">
        <f>IF(StrohRanchRecreationData[[#This Row],[Facility]]=Facilities!$A$6,SUM(StrohRanchRecreationData[[#This Row],[Members]:[Guests]]),"")</f>
        <v>2</v>
      </c>
      <c r="U485" t="str">
        <f>IF(StrohRanchRecreationData[[#This Row],[Facility]]=Facilities!$A$7,SUM(StrohRanchRecreationData[[#This Row],[Members]:[Guests]]),"")</f>
        <v/>
      </c>
    </row>
    <row r="486" spans="1:21" x14ac:dyDescent="0.25">
      <c r="A486">
        <v>480</v>
      </c>
      <c r="B486" s="1">
        <v>45094</v>
      </c>
      <c r="C486" t="s">
        <v>63</v>
      </c>
      <c r="D486" t="s">
        <v>64</v>
      </c>
      <c r="E486" t="s">
        <v>59</v>
      </c>
      <c r="F486" s="7">
        <v>0.61912518419915552</v>
      </c>
      <c r="G486" s="7">
        <f>TIME(HOUR(StrohRanchRecreationData[[#This Row],[TimeIn]]),0,0)</f>
        <v>0.58333333333333337</v>
      </c>
      <c r="H486" s="8">
        <f>StrohRanchRecreationData[[#This Row],[Date]]+StrohRanchRecreationData[[#This Row],[TimeInBucket]]</f>
        <v>45094.583333333336</v>
      </c>
      <c r="I486" s="8" t="str">
        <f>_xlfn.XLOOKUP(StrohRanchRecreationData[[#This Row],[TimeInBucket]],TimeOfDay[TimeBuckets],TimeOfDay[TimeOfDayBuckets])</f>
        <v>Afternoon</v>
      </c>
      <c r="J486" s="2">
        <v>4</v>
      </c>
      <c r="K486" s="2">
        <v>0</v>
      </c>
      <c r="L486" s="7">
        <v>0.6811027196173679</v>
      </c>
      <c r="M486" s="7">
        <f>TIME(HOUR(StrohRanchRecreationData[[#This Row],[TimeOut]]),0,0)</f>
        <v>0.66666666666666663</v>
      </c>
      <c r="N486" s="6">
        <f>ROUND(StrohRanchRecreationData[[#This Row],[TimeElapsed]],6)</f>
        <v>6.1977999999999998E-2</v>
      </c>
      <c r="O486" s="3">
        <f>StrohRanchRecreationData[[#This Row],[TimeOut]]-StrohRanchRecreationData[[#This Row],[TimeIn]]</f>
        <v>6.1977535418212382E-2</v>
      </c>
      <c r="P486" t="str">
        <f>IF(StrohRanchRecreationData[[#This Row],[Facility]]=Facilities!$A$2,SUM(StrohRanchRecreationData[[#This Row],[Members]:[Guests]]),"")</f>
        <v/>
      </c>
      <c r="Q486" t="str">
        <f>IF(StrohRanchRecreationData[[#This Row],[Facility]]=Facilities!$A$3,SUM(StrohRanchRecreationData[[#This Row],[Members]:[Guests]]),"")</f>
        <v/>
      </c>
      <c r="R486">
        <f>IF(StrohRanchRecreationData[[#This Row],[Facility]]=Facilities!$A$4,SUM(StrohRanchRecreationData[[#This Row],[Members]:[Guests]]),"")</f>
        <v>4</v>
      </c>
      <c r="S486" t="str">
        <f>IF(StrohRanchRecreationData[[#This Row],[Facility]]=Facilities!$A$5,SUM(StrohRanchRecreationData[[#This Row],[Members]:[Guests]]),"")</f>
        <v/>
      </c>
      <c r="T486" t="str">
        <f>IF(StrohRanchRecreationData[[#This Row],[Facility]]=Facilities!$A$6,SUM(StrohRanchRecreationData[[#This Row],[Members]:[Guests]]),"")</f>
        <v/>
      </c>
      <c r="U486" t="str">
        <f>IF(StrohRanchRecreationData[[#This Row],[Facility]]=Facilities!$A$7,SUM(StrohRanchRecreationData[[#This Row],[Members]:[Guests]]),"")</f>
        <v/>
      </c>
    </row>
    <row r="487" spans="1:21" x14ac:dyDescent="0.25">
      <c r="A487">
        <v>481</v>
      </c>
      <c r="B487" s="1">
        <v>45094</v>
      </c>
      <c r="C487" t="s">
        <v>63</v>
      </c>
      <c r="D487" t="s">
        <v>64</v>
      </c>
      <c r="E487" t="s">
        <v>58</v>
      </c>
      <c r="F487" s="7">
        <v>0.49034692056035378</v>
      </c>
      <c r="G487" s="7">
        <f>TIME(HOUR(StrohRanchRecreationData[[#This Row],[TimeIn]]),0,0)</f>
        <v>0.45833333333333331</v>
      </c>
      <c r="H487" s="8">
        <f>StrohRanchRecreationData[[#This Row],[Date]]+StrohRanchRecreationData[[#This Row],[TimeInBucket]]</f>
        <v>45094.458333333336</v>
      </c>
      <c r="I487" s="8" t="str">
        <f>_xlfn.XLOOKUP(StrohRanchRecreationData[[#This Row],[TimeInBucket]],TimeOfDay[TimeBuckets],TimeOfDay[TimeOfDayBuckets])</f>
        <v>Noon</v>
      </c>
      <c r="J487" s="2">
        <v>2</v>
      </c>
      <c r="K487" s="2">
        <v>2</v>
      </c>
      <c r="L487" s="7">
        <v>0.49649587926144156</v>
      </c>
      <c r="M487" s="7">
        <f>TIME(HOUR(StrohRanchRecreationData[[#This Row],[TimeOut]]),0,0)</f>
        <v>0.45833333333333331</v>
      </c>
      <c r="N487" s="6">
        <f>ROUND(StrohRanchRecreationData[[#This Row],[TimeElapsed]],6)</f>
        <v>6.149E-3</v>
      </c>
      <c r="O487" s="3">
        <f>StrohRanchRecreationData[[#This Row],[TimeOut]]-StrohRanchRecreationData[[#This Row],[TimeIn]]</f>
        <v>6.1489587010877811E-3</v>
      </c>
      <c r="P487" t="str">
        <f>IF(StrohRanchRecreationData[[#This Row],[Facility]]=Facilities!$A$2,SUM(StrohRanchRecreationData[[#This Row],[Members]:[Guests]]),"")</f>
        <v/>
      </c>
      <c r="Q487">
        <f>IF(StrohRanchRecreationData[[#This Row],[Facility]]=Facilities!$A$3,SUM(StrohRanchRecreationData[[#This Row],[Members]:[Guests]]),"")</f>
        <v>4</v>
      </c>
      <c r="R487" t="str">
        <f>IF(StrohRanchRecreationData[[#This Row],[Facility]]=Facilities!$A$4,SUM(StrohRanchRecreationData[[#This Row],[Members]:[Guests]]),"")</f>
        <v/>
      </c>
      <c r="S487" t="str">
        <f>IF(StrohRanchRecreationData[[#This Row],[Facility]]=Facilities!$A$5,SUM(StrohRanchRecreationData[[#This Row],[Members]:[Guests]]),"")</f>
        <v/>
      </c>
      <c r="T487" t="str">
        <f>IF(StrohRanchRecreationData[[#This Row],[Facility]]=Facilities!$A$6,SUM(StrohRanchRecreationData[[#This Row],[Members]:[Guests]]),"")</f>
        <v/>
      </c>
      <c r="U487" t="str">
        <f>IF(StrohRanchRecreationData[[#This Row],[Facility]]=Facilities!$A$7,SUM(StrohRanchRecreationData[[#This Row],[Members]:[Guests]]),"")</f>
        <v/>
      </c>
    </row>
    <row r="488" spans="1:21" x14ac:dyDescent="0.25">
      <c r="A488">
        <v>482</v>
      </c>
      <c r="B488" s="1">
        <v>45094</v>
      </c>
      <c r="C488" t="s">
        <v>63</v>
      </c>
      <c r="D488" t="s">
        <v>64</v>
      </c>
      <c r="E488" t="s">
        <v>61</v>
      </c>
      <c r="F488" s="7">
        <v>0.39615865663433436</v>
      </c>
      <c r="G488" s="7">
        <f>TIME(HOUR(StrohRanchRecreationData[[#This Row],[TimeIn]]),0,0)</f>
        <v>0.375</v>
      </c>
      <c r="H488" s="8">
        <f>StrohRanchRecreationData[[#This Row],[Date]]+StrohRanchRecreationData[[#This Row],[TimeInBucket]]</f>
        <v>45094.375</v>
      </c>
      <c r="I488" s="8" t="str">
        <f>_xlfn.XLOOKUP(StrohRanchRecreationData[[#This Row],[TimeInBucket]],TimeOfDay[TimeBuckets],TimeOfDay[TimeOfDayBuckets])</f>
        <v>Morning</v>
      </c>
      <c r="J488" s="2">
        <v>2</v>
      </c>
      <c r="K488" s="2">
        <v>0</v>
      </c>
      <c r="L488" s="7">
        <v>0.4092832443062791</v>
      </c>
      <c r="M488" s="7">
        <f>TIME(HOUR(StrohRanchRecreationData[[#This Row],[TimeOut]]),0,0)</f>
        <v>0.375</v>
      </c>
      <c r="N488" s="6">
        <f>ROUND(StrohRanchRecreationData[[#This Row],[TimeElapsed]],6)</f>
        <v>1.3125E-2</v>
      </c>
      <c r="O488" s="3">
        <f>StrohRanchRecreationData[[#This Row],[TimeOut]]-StrohRanchRecreationData[[#This Row],[TimeIn]]</f>
        <v>1.3124587671944743E-2</v>
      </c>
      <c r="P488" t="str">
        <f>IF(StrohRanchRecreationData[[#This Row],[Facility]]=Facilities!$A$2,SUM(StrohRanchRecreationData[[#This Row],[Members]:[Guests]]),"")</f>
        <v/>
      </c>
      <c r="Q488" t="str">
        <f>IF(StrohRanchRecreationData[[#This Row],[Facility]]=Facilities!$A$3,SUM(StrohRanchRecreationData[[#This Row],[Members]:[Guests]]),"")</f>
        <v/>
      </c>
      <c r="R488" t="str">
        <f>IF(StrohRanchRecreationData[[#This Row],[Facility]]=Facilities!$A$4,SUM(StrohRanchRecreationData[[#This Row],[Members]:[Guests]]),"")</f>
        <v/>
      </c>
      <c r="S488" t="str">
        <f>IF(StrohRanchRecreationData[[#This Row],[Facility]]=Facilities!$A$5,SUM(StrohRanchRecreationData[[#This Row],[Members]:[Guests]]),"")</f>
        <v/>
      </c>
      <c r="T488">
        <f>IF(StrohRanchRecreationData[[#This Row],[Facility]]=Facilities!$A$6,SUM(StrohRanchRecreationData[[#This Row],[Members]:[Guests]]),"")</f>
        <v>2</v>
      </c>
      <c r="U488" t="str">
        <f>IF(StrohRanchRecreationData[[#This Row],[Facility]]=Facilities!$A$7,SUM(StrohRanchRecreationData[[#This Row],[Members]:[Guests]]),"")</f>
        <v/>
      </c>
    </row>
    <row r="489" spans="1:21" x14ac:dyDescent="0.25">
      <c r="A489">
        <v>483</v>
      </c>
      <c r="B489" s="1">
        <v>45094</v>
      </c>
      <c r="C489" t="s">
        <v>63</v>
      </c>
      <c r="D489" t="s">
        <v>64</v>
      </c>
      <c r="E489" t="s">
        <v>58</v>
      </c>
      <c r="F489" s="7">
        <v>0.43770127173246864</v>
      </c>
      <c r="G489" s="7">
        <f>TIME(HOUR(StrohRanchRecreationData[[#This Row],[TimeIn]]),0,0)</f>
        <v>0.41666666666666669</v>
      </c>
      <c r="H489" s="8">
        <f>StrohRanchRecreationData[[#This Row],[Date]]+StrohRanchRecreationData[[#This Row],[TimeInBucket]]</f>
        <v>45094.416666666664</v>
      </c>
      <c r="I489" s="8" t="str">
        <f>_xlfn.XLOOKUP(StrohRanchRecreationData[[#This Row],[TimeInBucket]],TimeOfDay[TimeBuckets],TimeOfDay[TimeOfDayBuckets])</f>
        <v>Morning</v>
      </c>
      <c r="J489" s="2">
        <v>2</v>
      </c>
      <c r="K489" s="2">
        <v>2</v>
      </c>
      <c r="L489" s="7">
        <v>0.47456384018787562</v>
      </c>
      <c r="M489" s="7">
        <f>TIME(HOUR(StrohRanchRecreationData[[#This Row],[TimeOut]]),0,0)</f>
        <v>0.45833333333333331</v>
      </c>
      <c r="N489" s="6">
        <f>ROUND(StrohRanchRecreationData[[#This Row],[TimeElapsed]],6)</f>
        <v>3.6863E-2</v>
      </c>
      <c r="O489" s="3">
        <f>StrohRanchRecreationData[[#This Row],[TimeOut]]-StrohRanchRecreationData[[#This Row],[TimeIn]]</f>
        <v>3.6862568455406974E-2</v>
      </c>
      <c r="P489" t="str">
        <f>IF(StrohRanchRecreationData[[#This Row],[Facility]]=Facilities!$A$2,SUM(StrohRanchRecreationData[[#This Row],[Members]:[Guests]]),"")</f>
        <v/>
      </c>
      <c r="Q489">
        <f>IF(StrohRanchRecreationData[[#This Row],[Facility]]=Facilities!$A$3,SUM(StrohRanchRecreationData[[#This Row],[Members]:[Guests]]),"")</f>
        <v>4</v>
      </c>
      <c r="R489" t="str">
        <f>IF(StrohRanchRecreationData[[#This Row],[Facility]]=Facilities!$A$4,SUM(StrohRanchRecreationData[[#This Row],[Members]:[Guests]]),"")</f>
        <v/>
      </c>
      <c r="S489" t="str">
        <f>IF(StrohRanchRecreationData[[#This Row],[Facility]]=Facilities!$A$5,SUM(StrohRanchRecreationData[[#This Row],[Members]:[Guests]]),"")</f>
        <v/>
      </c>
      <c r="T489" t="str">
        <f>IF(StrohRanchRecreationData[[#This Row],[Facility]]=Facilities!$A$6,SUM(StrohRanchRecreationData[[#This Row],[Members]:[Guests]]),"")</f>
        <v/>
      </c>
      <c r="U489" t="str">
        <f>IF(StrohRanchRecreationData[[#This Row],[Facility]]=Facilities!$A$7,SUM(StrohRanchRecreationData[[#This Row],[Members]:[Guests]]),"")</f>
        <v/>
      </c>
    </row>
    <row r="490" spans="1:21" x14ac:dyDescent="0.25">
      <c r="A490">
        <v>484</v>
      </c>
      <c r="B490" s="1">
        <v>45094</v>
      </c>
      <c r="C490" t="s">
        <v>63</v>
      </c>
      <c r="D490" t="s">
        <v>64</v>
      </c>
      <c r="E490" t="s">
        <v>57</v>
      </c>
      <c r="F490" s="7">
        <v>0.44376674350364881</v>
      </c>
      <c r="G490" s="7">
        <f>TIME(HOUR(StrohRanchRecreationData[[#This Row],[TimeIn]]),0,0)</f>
        <v>0.41666666666666669</v>
      </c>
      <c r="H490" s="8">
        <f>StrohRanchRecreationData[[#This Row],[Date]]+StrohRanchRecreationData[[#This Row],[TimeInBucket]]</f>
        <v>45094.416666666664</v>
      </c>
      <c r="I490" s="8" t="str">
        <f>_xlfn.XLOOKUP(StrohRanchRecreationData[[#This Row],[TimeInBucket]],TimeOfDay[TimeBuckets],TimeOfDay[TimeOfDayBuckets])</f>
        <v>Morning</v>
      </c>
      <c r="J490" s="2">
        <v>3</v>
      </c>
      <c r="K490" s="2">
        <v>3</v>
      </c>
      <c r="L490" s="7">
        <v>0.51576343018980608</v>
      </c>
      <c r="M490" s="7">
        <f>TIME(HOUR(StrohRanchRecreationData[[#This Row],[TimeOut]]),0,0)</f>
        <v>0.5</v>
      </c>
      <c r="N490" s="6">
        <f>ROUND(StrohRanchRecreationData[[#This Row],[TimeElapsed]],6)</f>
        <v>7.1997000000000005E-2</v>
      </c>
      <c r="O490" s="3">
        <f>StrohRanchRecreationData[[#This Row],[TimeOut]]-StrohRanchRecreationData[[#This Row],[TimeIn]]</f>
        <v>7.1996686686157274E-2</v>
      </c>
      <c r="P490">
        <f>IF(StrohRanchRecreationData[[#This Row],[Facility]]=Facilities!$A$2,SUM(StrohRanchRecreationData[[#This Row],[Members]:[Guests]]),"")</f>
        <v>6</v>
      </c>
      <c r="Q490" t="str">
        <f>IF(StrohRanchRecreationData[[#This Row],[Facility]]=Facilities!$A$3,SUM(StrohRanchRecreationData[[#This Row],[Members]:[Guests]]),"")</f>
        <v/>
      </c>
      <c r="R490" t="str">
        <f>IF(StrohRanchRecreationData[[#This Row],[Facility]]=Facilities!$A$4,SUM(StrohRanchRecreationData[[#This Row],[Members]:[Guests]]),"")</f>
        <v/>
      </c>
      <c r="S490" t="str">
        <f>IF(StrohRanchRecreationData[[#This Row],[Facility]]=Facilities!$A$5,SUM(StrohRanchRecreationData[[#This Row],[Members]:[Guests]]),"")</f>
        <v/>
      </c>
      <c r="T490" t="str">
        <f>IF(StrohRanchRecreationData[[#This Row],[Facility]]=Facilities!$A$6,SUM(StrohRanchRecreationData[[#This Row],[Members]:[Guests]]),"")</f>
        <v/>
      </c>
      <c r="U490" t="str">
        <f>IF(StrohRanchRecreationData[[#This Row],[Facility]]=Facilities!$A$7,SUM(StrohRanchRecreationData[[#This Row],[Members]:[Guests]]),"")</f>
        <v/>
      </c>
    </row>
    <row r="491" spans="1:21" x14ac:dyDescent="0.25">
      <c r="A491">
        <v>485</v>
      </c>
      <c r="B491" s="1">
        <v>45094</v>
      </c>
      <c r="C491" t="s">
        <v>63</v>
      </c>
      <c r="D491" t="s">
        <v>64</v>
      </c>
      <c r="E491" t="s">
        <v>60</v>
      </c>
      <c r="F491" s="7">
        <v>0.43182527421121952</v>
      </c>
      <c r="G491" s="7">
        <f>TIME(HOUR(StrohRanchRecreationData[[#This Row],[TimeIn]]),0,0)</f>
        <v>0.41666666666666669</v>
      </c>
      <c r="H491" s="8">
        <f>StrohRanchRecreationData[[#This Row],[Date]]+StrohRanchRecreationData[[#This Row],[TimeInBucket]]</f>
        <v>45094.416666666664</v>
      </c>
      <c r="I491" s="8" t="str">
        <f>_xlfn.XLOOKUP(StrohRanchRecreationData[[#This Row],[TimeInBucket]],TimeOfDay[TimeBuckets],TimeOfDay[TimeOfDayBuckets])</f>
        <v>Morning</v>
      </c>
      <c r="J491" s="2">
        <v>3</v>
      </c>
      <c r="K491" s="2">
        <v>2</v>
      </c>
      <c r="L491" s="7">
        <v>0.49872821823275287</v>
      </c>
      <c r="M491" s="7">
        <f>TIME(HOUR(StrohRanchRecreationData[[#This Row],[TimeOut]]),0,0)</f>
        <v>0.45833333333333331</v>
      </c>
      <c r="N491" s="6">
        <f>ROUND(StrohRanchRecreationData[[#This Row],[TimeElapsed]],6)</f>
        <v>6.6903000000000004E-2</v>
      </c>
      <c r="O491" s="3">
        <f>StrohRanchRecreationData[[#This Row],[TimeOut]]-StrohRanchRecreationData[[#This Row],[TimeIn]]</f>
        <v>6.690294402153335E-2</v>
      </c>
      <c r="P491" t="str">
        <f>IF(StrohRanchRecreationData[[#This Row],[Facility]]=Facilities!$A$2,SUM(StrohRanchRecreationData[[#This Row],[Members]:[Guests]]),"")</f>
        <v/>
      </c>
      <c r="Q491" t="str">
        <f>IF(StrohRanchRecreationData[[#This Row],[Facility]]=Facilities!$A$3,SUM(StrohRanchRecreationData[[#This Row],[Members]:[Guests]]),"")</f>
        <v/>
      </c>
      <c r="R491" t="str">
        <f>IF(StrohRanchRecreationData[[#This Row],[Facility]]=Facilities!$A$4,SUM(StrohRanchRecreationData[[#This Row],[Members]:[Guests]]),"")</f>
        <v/>
      </c>
      <c r="S491">
        <f>IF(StrohRanchRecreationData[[#This Row],[Facility]]=Facilities!$A$5,SUM(StrohRanchRecreationData[[#This Row],[Members]:[Guests]]),"")</f>
        <v>5</v>
      </c>
      <c r="T491" t="str">
        <f>IF(StrohRanchRecreationData[[#This Row],[Facility]]=Facilities!$A$6,SUM(StrohRanchRecreationData[[#This Row],[Members]:[Guests]]),"")</f>
        <v/>
      </c>
      <c r="U491" t="str">
        <f>IF(StrohRanchRecreationData[[#This Row],[Facility]]=Facilities!$A$7,SUM(StrohRanchRecreationData[[#This Row],[Members]:[Guests]]),"")</f>
        <v/>
      </c>
    </row>
    <row r="492" spans="1:21" x14ac:dyDescent="0.25">
      <c r="A492">
        <v>486</v>
      </c>
      <c r="B492" s="1">
        <v>45094</v>
      </c>
      <c r="C492" t="s">
        <v>63</v>
      </c>
      <c r="D492" t="s">
        <v>64</v>
      </c>
      <c r="E492" t="s">
        <v>60</v>
      </c>
      <c r="F492" s="7">
        <v>0.57840870463024563</v>
      </c>
      <c r="G492" s="7">
        <f>TIME(HOUR(StrohRanchRecreationData[[#This Row],[TimeIn]]),0,0)</f>
        <v>0.54166666666666663</v>
      </c>
      <c r="H492" s="8">
        <f>StrohRanchRecreationData[[#This Row],[Date]]+StrohRanchRecreationData[[#This Row],[TimeInBucket]]</f>
        <v>45094.541666666664</v>
      </c>
      <c r="I492" s="8" t="str">
        <f>_xlfn.XLOOKUP(StrohRanchRecreationData[[#This Row],[TimeInBucket]],TimeOfDay[TimeBuckets],TimeOfDay[TimeOfDayBuckets])</f>
        <v>Noon</v>
      </c>
      <c r="J492" s="2">
        <v>2</v>
      </c>
      <c r="K492" s="2">
        <v>3</v>
      </c>
      <c r="L492" s="7">
        <v>0.60706670086214343</v>
      </c>
      <c r="M492" s="7">
        <f>TIME(HOUR(StrohRanchRecreationData[[#This Row],[TimeOut]]),0,0)</f>
        <v>0.58333333333333337</v>
      </c>
      <c r="N492" s="6">
        <f>ROUND(StrohRanchRecreationData[[#This Row],[TimeElapsed]],6)</f>
        <v>2.8657999999999999E-2</v>
      </c>
      <c r="O492" s="3">
        <f>StrohRanchRecreationData[[#This Row],[TimeOut]]-StrohRanchRecreationData[[#This Row],[TimeIn]]</f>
        <v>2.8657996231897798E-2</v>
      </c>
      <c r="P492" t="str">
        <f>IF(StrohRanchRecreationData[[#This Row],[Facility]]=Facilities!$A$2,SUM(StrohRanchRecreationData[[#This Row],[Members]:[Guests]]),"")</f>
        <v/>
      </c>
      <c r="Q492" t="str">
        <f>IF(StrohRanchRecreationData[[#This Row],[Facility]]=Facilities!$A$3,SUM(StrohRanchRecreationData[[#This Row],[Members]:[Guests]]),"")</f>
        <v/>
      </c>
      <c r="R492" t="str">
        <f>IF(StrohRanchRecreationData[[#This Row],[Facility]]=Facilities!$A$4,SUM(StrohRanchRecreationData[[#This Row],[Members]:[Guests]]),"")</f>
        <v/>
      </c>
      <c r="S492">
        <f>IF(StrohRanchRecreationData[[#This Row],[Facility]]=Facilities!$A$5,SUM(StrohRanchRecreationData[[#This Row],[Members]:[Guests]]),"")</f>
        <v>5</v>
      </c>
      <c r="T492" t="str">
        <f>IF(StrohRanchRecreationData[[#This Row],[Facility]]=Facilities!$A$6,SUM(StrohRanchRecreationData[[#This Row],[Members]:[Guests]]),"")</f>
        <v/>
      </c>
      <c r="U492" t="str">
        <f>IF(StrohRanchRecreationData[[#This Row],[Facility]]=Facilities!$A$7,SUM(StrohRanchRecreationData[[#This Row],[Members]:[Guests]]),"")</f>
        <v/>
      </c>
    </row>
    <row r="493" spans="1:21" x14ac:dyDescent="0.25">
      <c r="A493">
        <v>487</v>
      </c>
      <c r="B493" s="1">
        <v>45094</v>
      </c>
      <c r="C493" t="s">
        <v>63</v>
      </c>
      <c r="D493" t="s">
        <v>64</v>
      </c>
      <c r="E493" t="s">
        <v>59</v>
      </c>
      <c r="F493" s="7">
        <v>0.5215548676481051</v>
      </c>
      <c r="G493" s="7">
        <f>TIME(HOUR(StrohRanchRecreationData[[#This Row],[TimeIn]]),0,0)</f>
        <v>0.5</v>
      </c>
      <c r="H493" s="8">
        <f>StrohRanchRecreationData[[#This Row],[Date]]+StrohRanchRecreationData[[#This Row],[TimeInBucket]]</f>
        <v>45094.5</v>
      </c>
      <c r="I493" s="8" t="str">
        <f>_xlfn.XLOOKUP(StrohRanchRecreationData[[#This Row],[TimeInBucket]],TimeOfDay[TimeBuckets],TimeOfDay[TimeOfDayBuckets])</f>
        <v>Noon</v>
      </c>
      <c r="J493" s="2">
        <v>1</v>
      </c>
      <c r="K493" s="2">
        <v>3</v>
      </c>
      <c r="L493" s="7">
        <v>0.54615674529089719</v>
      </c>
      <c r="M493" s="7">
        <f>TIME(HOUR(StrohRanchRecreationData[[#This Row],[TimeOut]]),0,0)</f>
        <v>0.54166666666666663</v>
      </c>
      <c r="N493" s="6">
        <f>ROUND(StrohRanchRecreationData[[#This Row],[TimeElapsed]],6)</f>
        <v>2.4601999999999999E-2</v>
      </c>
      <c r="O493" s="3">
        <f>StrohRanchRecreationData[[#This Row],[TimeOut]]-StrohRanchRecreationData[[#This Row],[TimeIn]]</f>
        <v>2.4601877642792092E-2</v>
      </c>
      <c r="P493" t="str">
        <f>IF(StrohRanchRecreationData[[#This Row],[Facility]]=Facilities!$A$2,SUM(StrohRanchRecreationData[[#This Row],[Members]:[Guests]]),"")</f>
        <v/>
      </c>
      <c r="Q493" t="str">
        <f>IF(StrohRanchRecreationData[[#This Row],[Facility]]=Facilities!$A$3,SUM(StrohRanchRecreationData[[#This Row],[Members]:[Guests]]),"")</f>
        <v/>
      </c>
      <c r="R493">
        <f>IF(StrohRanchRecreationData[[#This Row],[Facility]]=Facilities!$A$4,SUM(StrohRanchRecreationData[[#This Row],[Members]:[Guests]]),"")</f>
        <v>4</v>
      </c>
      <c r="S493" t="str">
        <f>IF(StrohRanchRecreationData[[#This Row],[Facility]]=Facilities!$A$5,SUM(StrohRanchRecreationData[[#This Row],[Members]:[Guests]]),"")</f>
        <v/>
      </c>
      <c r="T493" t="str">
        <f>IF(StrohRanchRecreationData[[#This Row],[Facility]]=Facilities!$A$6,SUM(StrohRanchRecreationData[[#This Row],[Members]:[Guests]]),"")</f>
        <v/>
      </c>
      <c r="U493" t="str">
        <f>IF(StrohRanchRecreationData[[#This Row],[Facility]]=Facilities!$A$7,SUM(StrohRanchRecreationData[[#This Row],[Members]:[Guests]]),"")</f>
        <v/>
      </c>
    </row>
    <row r="494" spans="1:21" x14ac:dyDescent="0.25">
      <c r="A494">
        <v>488</v>
      </c>
      <c r="B494" s="1">
        <v>45094</v>
      </c>
      <c r="C494" t="s">
        <v>63</v>
      </c>
      <c r="D494" t="s">
        <v>64</v>
      </c>
      <c r="E494" t="s">
        <v>59</v>
      </c>
      <c r="F494" s="7">
        <v>0.66045269819200858</v>
      </c>
      <c r="G494" s="7">
        <f>TIME(HOUR(StrohRanchRecreationData[[#This Row],[TimeIn]]),0,0)</f>
        <v>0.625</v>
      </c>
      <c r="H494" s="8">
        <f>StrohRanchRecreationData[[#This Row],[Date]]+StrohRanchRecreationData[[#This Row],[TimeInBucket]]</f>
        <v>45094.625</v>
      </c>
      <c r="I494" s="8" t="str">
        <f>_xlfn.XLOOKUP(StrohRanchRecreationData[[#This Row],[TimeInBucket]],TimeOfDay[TimeBuckets],TimeOfDay[TimeOfDayBuckets])</f>
        <v>Afternoon</v>
      </c>
      <c r="J494" s="2">
        <v>2</v>
      </c>
      <c r="K494" s="2">
        <v>3</v>
      </c>
      <c r="L494" s="7">
        <v>0.73021641123047276</v>
      </c>
      <c r="M494" s="7">
        <f>TIME(HOUR(StrohRanchRecreationData[[#This Row],[TimeOut]]),0,0)</f>
        <v>0.70833333333333337</v>
      </c>
      <c r="N494" s="6">
        <f>ROUND(StrohRanchRecreationData[[#This Row],[TimeElapsed]],6)</f>
        <v>6.9764000000000007E-2</v>
      </c>
      <c r="O494" s="3">
        <f>StrohRanchRecreationData[[#This Row],[TimeOut]]-StrohRanchRecreationData[[#This Row],[TimeIn]]</f>
        <v>6.9763713038464181E-2</v>
      </c>
      <c r="P494" t="str">
        <f>IF(StrohRanchRecreationData[[#This Row],[Facility]]=Facilities!$A$2,SUM(StrohRanchRecreationData[[#This Row],[Members]:[Guests]]),"")</f>
        <v/>
      </c>
      <c r="Q494" t="str">
        <f>IF(StrohRanchRecreationData[[#This Row],[Facility]]=Facilities!$A$3,SUM(StrohRanchRecreationData[[#This Row],[Members]:[Guests]]),"")</f>
        <v/>
      </c>
      <c r="R494">
        <f>IF(StrohRanchRecreationData[[#This Row],[Facility]]=Facilities!$A$4,SUM(StrohRanchRecreationData[[#This Row],[Members]:[Guests]]),"")</f>
        <v>5</v>
      </c>
      <c r="S494" t="str">
        <f>IF(StrohRanchRecreationData[[#This Row],[Facility]]=Facilities!$A$5,SUM(StrohRanchRecreationData[[#This Row],[Members]:[Guests]]),"")</f>
        <v/>
      </c>
      <c r="T494" t="str">
        <f>IF(StrohRanchRecreationData[[#This Row],[Facility]]=Facilities!$A$6,SUM(StrohRanchRecreationData[[#This Row],[Members]:[Guests]]),"")</f>
        <v/>
      </c>
      <c r="U494" t="str">
        <f>IF(StrohRanchRecreationData[[#This Row],[Facility]]=Facilities!$A$7,SUM(StrohRanchRecreationData[[#This Row],[Members]:[Guests]]),"")</f>
        <v/>
      </c>
    </row>
    <row r="495" spans="1:21" x14ac:dyDescent="0.25">
      <c r="A495">
        <v>489</v>
      </c>
      <c r="B495" s="1">
        <v>45094</v>
      </c>
      <c r="C495" t="s">
        <v>63</v>
      </c>
      <c r="D495" t="s">
        <v>64</v>
      </c>
      <c r="E495" t="s">
        <v>61</v>
      </c>
      <c r="F495" s="7">
        <v>0.45975228479107322</v>
      </c>
      <c r="G495" s="7">
        <f>TIME(HOUR(StrohRanchRecreationData[[#This Row],[TimeIn]]),0,0)</f>
        <v>0.45833333333333331</v>
      </c>
      <c r="H495" s="8">
        <f>StrohRanchRecreationData[[#This Row],[Date]]+StrohRanchRecreationData[[#This Row],[TimeInBucket]]</f>
        <v>45094.458333333336</v>
      </c>
      <c r="I495" s="8" t="str">
        <f>_xlfn.XLOOKUP(StrohRanchRecreationData[[#This Row],[TimeInBucket]],TimeOfDay[TimeBuckets],TimeOfDay[TimeOfDayBuckets])</f>
        <v>Noon</v>
      </c>
      <c r="J495" s="2">
        <v>1</v>
      </c>
      <c r="K495" s="2">
        <v>0</v>
      </c>
      <c r="L495" s="7">
        <v>0.50571331545446774</v>
      </c>
      <c r="M495" s="7">
        <f>TIME(HOUR(StrohRanchRecreationData[[#This Row],[TimeOut]]),0,0)</f>
        <v>0.5</v>
      </c>
      <c r="N495" s="6">
        <f>ROUND(StrohRanchRecreationData[[#This Row],[TimeElapsed]],6)</f>
        <v>4.5961000000000002E-2</v>
      </c>
      <c r="O495" s="3">
        <f>StrohRanchRecreationData[[#This Row],[TimeOut]]-StrohRanchRecreationData[[#This Row],[TimeIn]]</f>
        <v>4.596103066339452E-2</v>
      </c>
      <c r="P495" t="str">
        <f>IF(StrohRanchRecreationData[[#This Row],[Facility]]=Facilities!$A$2,SUM(StrohRanchRecreationData[[#This Row],[Members]:[Guests]]),"")</f>
        <v/>
      </c>
      <c r="Q495" t="str">
        <f>IF(StrohRanchRecreationData[[#This Row],[Facility]]=Facilities!$A$3,SUM(StrohRanchRecreationData[[#This Row],[Members]:[Guests]]),"")</f>
        <v/>
      </c>
      <c r="R495" t="str">
        <f>IF(StrohRanchRecreationData[[#This Row],[Facility]]=Facilities!$A$4,SUM(StrohRanchRecreationData[[#This Row],[Members]:[Guests]]),"")</f>
        <v/>
      </c>
      <c r="S495" t="str">
        <f>IF(StrohRanchRecreationData[[#This Row],[Facility]]=Facilities!$A$5,SUM(StrohRanchRecreationData[[#This Row],[Members]:[Guests]]),"")</f>
        <v/>
      </c>
      <c r="T495">
        <f>IF(StrohRanchRecreationData[[#This Row],[Facility]]=Facilities!$A$6,SUM(StrohRanchRecreationData[[#This Row],[Members]:[Guests]]),"")</f>
        <v>1</v>
      </c>
      <c r="U495" t="str">
        <f>IF(StrohRanchRecreationData[[#This Row],[Facility]]=Facilities!$A$7,SUM(StrohRanchRecreationData[[#This Row],[Members]:[Guests]]),"")</f>
        <v/>
      </c>
    </row>
    <row r="496" spans="1:21" x14ac:dyDescent="0.25">
      <c r="A496">
        <v>490</v>
      </c>
      <c r="B496" s="1">
        <v>45094</v>
      </c>
      <c r="C496" t="s">
        <v>63</v>
      </c>
      <c r="D496" t="s">
        <v>64</v>
      </c>
      <c r="E496" t="s">
        <v>59</v>
      </c>
      <c r="F496" s="7">
        <v>0.40962210549244826</v>
      </c>
      <c r="G496" s="7">
        <f>TIME(HOUR(StrohRanchRecreationData[[#This Row],[TimeIn]]),0,0)</f>
        <v>0.375</v>
      </c>
      <c r="H496" s="8">
        <f>StrohRanchRecreationData[[#This Row],[Date]]+StrohRanchRecreationData[[#This Row],[TimeInBucket]]</f>
        <v>45094.375</v>
      </c>
      <c r="I496" s="8" t="str">
        <f>_xlfn.XLOOKUP(StrohRanchRecreationData[[#This Row],[TimeInBucket]],TimeOfDay[TimeBuckets],TimeOfDay[TimeOfDayBuckets])</f>
        <v>Morning</v>
      </c>
      <c r="J496" s="2">
        <v>4</v>
      </c>
      <c r="K496" s="2">
        <v>0</v>
      </c>
      <c r="L496" s="7">
        <v>0.4759980087867357</v>
      </c>
      <c r="M496" s="7">
        <f>TIME(HOUR(StrohRanchRecreationData[[#This Row],[TimeOut]]),0,0)</f>
        <v>0.45833333333333331</v>
      </c>
      <c r="N496" s="6">
        <f>ROUND(StrohRanchRecreationData[[#This Row],[TimeElapsed]],6)</f>
        <v>6.6376000000000004E-2</v>
      </c>
      <c r="O496" s="3">
        <f>StrohRanchRecreationData[[#This Row],[TimeOut]]-StrohRanchRecreationData[[#This Row],[TimeIn]]</f>
        <v>6.6375903294287442E-2</v>
      </c>
      <c r="P496" t="str">
        <f>IF(StrohRanchRecreationData[[#This Row],[Facility]]=Facilities!$A$2,SUM(StrohRanchRecreationData[[#This Row],[Members]:[Guests]]),"")</f>
        <v/>
      </c>
      <c r="Q496" t="str">
        <f>IF(StrohRanchRecreationData[[#This Row],[Facility]]=Facilities!$A$3,SUM(StrohRanchRecreationData[[#This Row],[Members]:[Guests]]),"")</f>
        <v/>
      </c>
      <c r="R496">
        <f>IF(StrohRanchRecreationData[[#This Row],[Facility]]=Facilities!$A$4,SUM(StrohRanchRecreationData[[#This Row],[Members]:[Guests]]),"")</f>
        <v>4</v>
      </c>
      <c r="S496" t="str">
        <f>IF(StrohRanchRecreationData[[#This Row],[Facility]]=Facilities!$A$5,SUM(StrohRanchRecreationData[[#This Row],[Members]:[Guests]]),"")</f>
        <v/>
      </c>
      <c r="T496" t="str">
        <f>IF(StrohRanchRecreationData[[#This Row],[Facility]]=Facilities!$A$6,SUM(StrohRanchRecreationData[[#This Row],[Members]:[Guests]]),"")</f>
        <v/>
      </c>
      <c r="U496" t="str">
        <f>IF(StrohRanchRecreationData[[#This Row],[Facility]]=Facilities!$A$7,SUM(StrohRanchRecreationData[[#This Row],[Members]:[Guests]]),"")</f>
        <v/>
      </c>
    </row>
    <row r="497" spans="1:21" x14ac:dyDescent="0.25">
      <c r="A497">
        <v>491</v>
      </c>
      <c r="B497" s="1">
        <v>45094</v>
      </c>
      <c r="C497" t="s">
        <v>63</v>
      </c>
      <c r="D497" t="s">
        <v>64</v>
      </c>
      <c r="E497" t="s">
        <v>58</v>
      </c>
      <c r="F497" s="7">
        <v>0.37897610308746854</v>
      </c>
      <c r="G497" s="7">
        <f>TIME(HOUR(StrohRanchRecreationData[[#This Row],[TimeIn]]),0,0)</f>
        <v>0.375</v>
      </c>
      <c r="H497" s="8">
        <f>StrohRanchRecreationData[[#This Row],[Date]]+StrohRanchRecreationData[[#This Row],[TimeInBucket]]</f>
        <v>45094.375</v>
      </c>
      <c r="I497" s="8" t="str">
        <f>_xlfn.XLOOKUP(StrohRanchRecreationData[[#This Row],[TimeInBucket]],TimeOfDay[TimeBuckets],TimeOfDay[TimeOfDayBuckets])</f>
        <v>Morning</v>
      </c>
      <c r="J497" s="2">
        <v>4</v>
      </c>
      <c r="K497" s="2">
        <v>0</v>
      </c>
      <c r="L497" s="7">
        <v>0.38424760846486744</v>
      </c>
      <c r="M497" s="7">
        <f>TIME(HOUR(StrohRanchRecreationData[[#This Row],[TimeOut]]),0,0)</f>
        <v>0.375</v>
      </c>
      <c r="N497" s="6">
        <f>ROUND(StrohRanchRecreationData[[#This Row],[TimeElapsed]],6)</f>
        <v>5.2719999999999998E-3</v>
      </c>
      <c r="O497" s="3">
        <f>StrohRanchRecreationData[[#This Row],[TimeOut]]-StrohRanchRecreationData[[#This Row],[TimeIn]]</f>
        <v>5.2715053773988996E-3</v>
      </c>
      <c r="P497" t="str">
        <f>IF(StrohRanchRecreationData[[#This Row],[Facility]]=Facilities!$A$2,SUM(StrohRanchRecreationData[[#This Row],[Members]:[Guests]]),"")</f>
        <v/>
      </c>
      <c r="Q497">
        <f>IF(StrohRanchRecreationData[[#This Row],[Facility]]=Facilities!$A$3,SUM(StrohRanchRecreationData[[#This Row],[Members]:[Guests]]),"")</f>
        <v>4</v>
      </c>
      <c r="R497" t="str">
        <f>IF(StrohRanchRecreationData[[#This Row],[Facility]]=Facilities!$A$4,SUM(StrohRanchRecreationData[[#This Row],[Members]:[Guests]]),"")</f>
        <v/>
      </c>
      <c r="S497" t="str">
        <f>IF(StrohRanchRecreationData[[#This Row],[Facility]]=Facilities!$A$5,SUM(StrohRanchRecreationData[[#This Row],[Members]:[Guests]]),"")</f>
        <v/>
      </c>
      <c r="T497" t="str">
        <f>IF(StrohRanchRecreationData[[#This Row],[Facility]]=Facilities!$A$6,SUM(StrohRanchRecreationData[[#This Row],[Members]:[Guests]]),"")</f>
        <v/>
      </c>
      <c r="U497" t="str">
        <f>IF(StrohRanchRecreationData[[#This Row],[Facility]]=Facilities!$A$7,SUM(StrohRanchRecreationData[[#This Row],[Members]:[Guests]]),"")</f>
        <v/>
      </c>
    </row>
    <row r="498" spans="1:21" x14ac:dyDescent="0.25">
      <c r="A498">
        <v>492</v>
      </c>
      <c r="B498" s="1">
        <v>45094</v>
      </c>
      <c r="C498" t="s">
        <v>63</v>
      </c>
      <c r="D498" t="s">
        <v>64</v>
      </c>
      <c r="E498" t="s">
        <v>57</v>
      </c>
      <c r="F498" s="7">
        <v>0.43053305209649118</v>
      </c>
      <c r="G498" s="7">
        <f>TIME(HOUR(StrohRanchRecreationData[[#This Row],[TimeIn]]),0,0)</f>
        <v>0.41666666666666669</v>
      </c>
      <c r="H498" s="8">
        <f>StrohRanchRecreationData[[#This Row],[Date]]+StrohRanchRecreationData[[#This Row],[TimeInBucket]]</f>
        <v>45094.416666666664</v>
      </c>
      <c r="I498" s="8" t="str">
        <f>_xlfn.XLOOKUP(StrohRanchRecreationData[[#This Row],[TimeInBucket]],TimeOfDay[TimeBuckets],TimeOfDay[TimeOfDayBuckets])</f>
        <v>Morning</v>
      </c>
      <c r="J498" s="2">
        <v>1</v>
      </c>
      <c r="K498" s="2">
        <v>1</v>
      </c>
      <c r="L498" s="7">
        <v>0.50720250737115302</v>
      </c>
      <c r="M498" s="7">
        <f>TIME(HOUR(StrohRanchRecreationData[[#This Row],[TimeOut]]),0,0)</f>
        <v>0.5</v>
      </c>
      <c r="N498" s="6">
        <f>ROUND(StrohRanchRecreationData[[#This Row],[TimeElapsed]],6)</f>
        <v>7.6669000000000001E-2</v>
      </c>
      <c r="O498" s="3">
        <f>StrohRanchRecreationData[[#This Row],[TimeOut]]-StrohRanchRecreationData[[#This Row],[TimeIn]]</f>
        <v>7.6669455274661846E-2</v>
      </c>
      <c r="P498">
        <f>IF(StrohRanchRecreationData[[#This Row],[Facility]]=Facilities!$A$2,SUM(StrohRanchRecreationData[[#This Row],[Members]:[Guests]]),"")</f>
        <v>2</v>
      </c>
      <c r="Q498" t="str">
        <f>IF(StrohRanchRecreationData[[#This Row],[Facility]]=Facilities!$A$3,SUM(StrohRanchRecreationData[[#This Row],[Members]:[Guests]]),"")</f>
        <v/>
      </c>
      <c r="R498" t="str">
        <f>IF(StrohRanchRecreationData[[#This Row],[Facility]]=Facilities!$A$4,SUM(StrohRanchRecreationData[[#This Row],[Members]:[Guests]]),"")</f>
        <v/>
      </c>
      <c r="S498" t="str">
        <f>IF(StrohRanchRecreationData[[#This Row],[Facility]]=Facilities!$A$5,SUM(StrohRanchRecreationData[[#This Row],[Members]:[Guests]]),"")</f>
        <v/>
      </c>
      <c r="T498" t="str">
        <f>IF(StrohRanchRecreationData[[#This Row],[Facility]]=Facilities!$A$6,SUM(StrohRanchRecreationData[[#This Row],[Members]:[Guests]]),"")</f>
        <v/>
      </c>
      <c r="U498" t="str">
        <f>IF(StrohRanchRecreationData[[#This Row],[Facility]]=Facilities!$A$7,SUM(StrohRanchRecreationData[[#This Row],[Members]:[Guests]]),"")</f>
        <v/>
      </c>
    </row>
    <row r="499" spans="1:21" x14ac:dyDescent="0.25">
      <c r="A499">
        <v>493</v>
      </c>
      <c r="B499" s="1">
        <v>45094</v>
      </c>
      <c r="C499" t="s">
        <v>63</v>
      </c>
      <c r="D499" t="s">
        <v>64</v>
      </c>
      <c r="E499" t="s">
        <v>59</v>
      </c>
      <c r="F499" s="7">
        <v>0.59295979354735495</v>
      </c>
      <c r="G499" s="7">
        <f>TIME(HOUR(StrohRanchRecreationData[[#This Row],[TimeIn]]),0,0)</f>
        <v>0.58333333333333337</v>
      </c>
      <c r="H499" s="8">
        <f>StrohRanchRecreationData[[#This Row],[Date]]+StrohRanchRecreationData[[#This Row],[TimeInBucket]]</f>
        <v>45094.583333333336</v>
      </c>
      <c r="I499" s="8" t="str">
        <f>_xlfn.XLOOKUP(StrohRanchRecreationData[[#This Row],[TimeInBucket]],TimeOfDay[TimeBuckets],TimeOfDay[TimeOfDayBuckets])</f>
        <v>Afternoon</v>
      </c>
      <c r="J499" s="2">
        <v>3</v>
      </c>
      <c r="K499" s="2">
        <v>1</v>
      </c>
      <c r="L499" s="7">
        <v>0.66071799132870346</v>
      </c>
      <c r="M499" s="7">
        <f>TIME(HOUR(StrohRanchRecreationData[[#This Row],[TimeOut]]),0,0)</f>
        <v>0.625</v>
      </c>
      <c r="N499" s="6">
        <f>ROUND(StrohRanchRecreationData[[#This Row],[TimeElapsed]],6)</f>
        <v>6.7757999999999999E-2</v>
      </c>
      <c r="O499" s="3">
        <f>StrohRanchRecreationData[[#This Row],[TimeOut]]-StrohRanchRecreationData[[#This Row],[TimeIn]]</f>
        <v>6.7758197781348506E-2</v>
      </c>
      <c r="P499" t="str">
        <f>IF(StrohRanchRecreationData[[#This Row],[Facility]]=Facilities!$A$2,SUM(StrohRanchRecreationData[[#This Row],[Members]:[Guests]]),"")</f>
        <v/>
      </c>
      <c r="Q499" t="str">
        <f>IF(StrohRanchRecreationData[[#This Row],[Facility]]=Facilities!$A$3,SUM(StrohRanchRecreationData[[#This Row],[Members]:[Guests]]),"")</f>
        <v/>
      </c>
      <c r="R499">
        <f>IF(StrohRanchRecreationData[[#This Row],[Facility]]=Facilities!$A$4,SUM(StrohRanchRecreationData[[#This Row],[Members]:[Guests]]),"")</f>
        <v>4</v>
      </c>
      <c r="S499" t="str">
        <f>IF(StrohRanchRecreationData[[#This Row],[Facility]]=Facilities!$A$5,SUM(StrohRanchRecreationData[[#This Row],[Members]:[Guests]]),"")</f>
        <v/>
      </c>
      <c r="T499" t="str">
        <f>IF(StrohRanchRecreationData[[#This Row],[Facility]]=Facilities!$A$6,SUM(StrohRanchRecreationData[[#This Row],[Members]:[Guests]]),"")</f>
        <v/>
      </c>
      <c r="U499" t="str">
        <f>IF(StrohRanchRecreationData[[#This Row],[Facility]]=Facilities!$A$7,SUM(StrohRanchRecreationData[[#This Row],[Members]:[Guests]]),"")</f>
        <v/>
      </c>
    </row>
    <row r="500" spans="1:21" x14ac:dyDescent="0.25">
      <c r="A500">
        <v>494</v>
      </c>
      <c r="B500" s="1">
        <v>45094</v>
      </c>
      <c r="C500" t="s">
        <v>63</v>
      </c>
      <c r="D500" t="s">
        <v>64</v>
      </c>
      <c r="E500" t="s">
        <v>58</v>
      </c>
      <c r="F500" s="7">
        <v>0.40946025818595738</v>
      </c>
      <c r="G500" s="7">
        <f>TIME(HOUR(StrohRanchRecreationData[[#This Row],[TimeIn]]),0,0)</f>
        <v>0.375</v>
      </c>
      <c r="H500" s="8">
        <f>StrohRanchRecreationData[[#This Row],[Date]]+StrohRanchRecreationData[[#This Row],[TimeInBucket]]</f>
        <v>45094.375</v>
      </c>
      <c r="I500" s="8" t="str">
        <f>_xlfn.XLOOKUP(StrohRanchRecreationData[[#This Row],[TimeInBucket]],TimeOfDay[TimeBuckets],TimeOfDay[TimeOfDayBuckets])</f>
        <v>Morning</v>
      </c>
      <c r="J500" s="2">
        <v>4</v>
      </c>
      <c r="K500" s="2">
        <v>3</v>
      </c>
      <c r="L500" s="7">
        <v>0.47994873146746064</v>
      </c>
      <c r="M500" s="7">
        <f>TIME(HOUR(StrohRanchRecreationData[[#This Row],[TimeOut]]),0,0)</f>
        <v>0.45833333333333331</v>
      </c>
      <c r="N500" s="6">
        <f>ROUND(StrohRanchRecreationData[[#This Row],[TimeElapsed]],6)</f>
        <v>7.0487999999999995E-2</v>
      </c>
      <c r="O500" s="3">
        <f>StrohRanchRecreationData[[#This Row],[TimeOut]]-StrohRanchRecreationData[[#This Row],[TimeIn]]</f>
        <v>7.0488473281503261E-2</v>
      </c>
      <c r="P500" t="str">
        <f>IF(StrohRanchRecreationData[[#This Row],[Facility]]=Facilities!$A$2,SUM(StrohRanchRecreationData[[#This Row],[Members]:[Guests]]),"")</f>
        <v/>
      </c>
      <c r="Q500">
        <f>IF(StrohRanchRecreationData[[#This Row],[Facility]]=Facilities!$A$3,SUM(StrohRanchRecreationData[[#This Row],[Members]:[Guests]]),"")</f>
        <v>7</v>
      </c>
      <c r="R500" t="str">
        <f>IF(StrohRanchRecreationData[[#This Row],[Facility]]=Facilities!$A$4,SUM(StrohRanchRecreationData[[#This Row],[Members]:[Guests]]),"")</f>
        <v/>
      </c>
      <c r="S500" t="str">
        <f>IF(StrohRanchRecreationData[[#This Row],[Facility]]=Facilities!$A$5,SUM(StrohRanchRecreationData[[#This Row],[Members]:[Guests]]),"")</f>
        <v/>
      </c>
      <c r="T500" t="str">
        <f>IF(StrohRanchRecreationData[[#This Row],[Facility]]=Facilities!$A$6,SUM(StrohRanchRecreationData[[#This Row],[Members]:[Guests]]),"")</f>
        <v/>
      </c>
      <c r="U500" t="str">
        <f>IF(StrohRanchRecreationData[[#This Row],[Facility]]=Facilities!$A$7,SUM(StrohRanchRecreationData[[#This Row],[Members]:[Guests]]),"")</f>
        <v/>
      </c>
    </row>
    <row r="501" spans="1:21" x14ac:dyDescent="0.25">
      <c r="A501">
        <v>495</v>
      </c>
      <c r="B501" s="1">
        <v>45094</v>
      </c>
      <c r="C501" t="s">
        <v>63</v>
      </c>
      <c r="D501" t="s">
        <v>64</v>
      </c>
      <c r="E501" t="s">
        <v>60</v>
      </c>
      <c r="F501" s="7">
        <v>0.57843303690611225</v>
      </c>
      <c r="G501" s="7">
        <f>TIME(HOUR(StrohRanchRecreationData[[#This Row],[TimeIn]]),0,0)</f>
        <v>0.54166666666666663</v>
      </c>
      <c r="H501" s="8">
        <f>StrohRanchRecreationData[[#This Row],[Date]]+StrohRanchRecreationData[[#This Row],[TimeInBucket]]</f>
        <v>45094.541666666664</v>
      </c>
      <c r="I501" s="8" t="str">
        <f>_xlfn.XLOOKUP(StrohRanchRecreationData[[#This Row],[TimeInBucket]],TimeOfDay[TimeBuckets],TimeOfDay[TimeOfDayBuckets])</f>
        <v>Noon</v>
      </c>
      <c r="J501" s="2">
        <v>3</v>
      </c>
      <c r="K501" s="2">
        <v>3</v>
      </c>
      <c r="L501" s="7">
        <v>0.63618322058971311</v>
      </c>
      <c r="M501" s="7">
        <f>TIME(HOUR(StrohRanchRecreationData[[#This Row],[TimeOut]]),0,0)</f>
        <v>0.625</v>
      </c>
      <c r="N501" s="6">
        <f>ROUND(StrohRanchRecreationData[[#This Row],[TimeElapsed]],6)</f>
        <v>5.7750000000000003E-2</v>
      </c>
      <c r="O501" s="3">
        <f>StrohRanchRecreationData[[#This Row],[TimeOut]]-StrohRanchRecreationData[[#This Row],[TimeIn]]</f>
        <v>5.7750183683600853E-2</v>
      </c>
      <c r="P501" t="str">
        <f>IF(StrohRanchRecreationData[[#This Row],[Facility]]=Facilities!$A$2,SUM(StrohRanchRecreationData[[#This Row],[Members]:[Guests]]),"")</f>
        <v/>
      </c>
      <c r="Q501" t="str">
        <f>IF(StrohRanchRecreationData[[#This Row],[Facility]]=Facilities!$A$3,SUM(StrohRanchRecreationData[[#This Row],[Members]:[Guests]]),"")</f>
        <v/>
      </c>
      <c r="R501" t="str">
        <f>IF(StrohRanchRecreationData[[#This Row],[Facility]]=Facilities!$A$4,SUM(StrohRanchRecreationData[[#This Row],[Members]:[Guests]]),"")</f>
        <v/>
      </c>
      <c r="S501">
        <f>IF(StrohRanchRecreationData[[#This Row],[Facility]]=Facilities!$A$5,SUM(StrohRanchRecreationData[[#This Row],[Members]:[Guests]]),"")</f>
        <v>6</v>
      </c>
      <c r="T501" t="str">
        <f>IF(StrohRanchRecreationData[[#This Row],[Facility]]=Facilities!$A$6,SUM(StrohRanchRecreationData[[#This Row],[Members]:[Guests]]),"")</f>
        <v/>
      </c>
      <c r="U501" t="str">
        <f>IF(StrohRanchRecreationData[[#This Row],[Facility]]=Facilities!$A$7,SUM(StrohRanchRecreationData[[#This Row],[Members]:[Guests]]),"")</f>
        <v/>
      </c>
    </row>
    <row r="502" spans="1:21" x14ac:dyDescent="0.25">
      <c r="A502">
        <v>496</v>
      </c>
      <c r="B502" s="1">
        <v>45094</v>
      </c>
      <c r="C502" t="s">
        <v>63</v>
      </c>
      <c r="D502" t="s">
        <v>64</v>
      </c>
      <c r="E502" t="s">
        <v>61</v>
      </c>
      <c r="F502" s="7">
        <v>0.53804965342175537</v>
      </c>
      <c r="G502" s="7">
        <f>TIME(HOUR(StrohRanchRecreationData[[#This Row],[TimeIn]]),0,0)</f>
        <v>0.5</v>
      </c>
      <c r="H502" s="8">
        <f>StrohRanchRecreationData[[#This Row],[Date]]+StrohRanchRecreationData[[#This Row],[TimeInBucket]]</f>
        <v>45094.5</v>
      </c>
      <c r="I502" s="8" t="str">
        <f>_xlfn.XLOOKUP(StrohRanchRecreationData[[#This Row],[TimeInBucket]],TimeOfDay[TimeBuckets],TimeOfDay[TimeOfDayBuckets])</f>
        <v>Noon</v>
      </c>
      <c r="J502" s="2">
        <v>1</v>
      </c>
      <c r="K502" s="2">
        <v>0</v>
      </c>
      <c r="L502" s="7">
        <v>0.5552414178597902</v>
      </c>
      <c r="M502" s="7">
        <f>TIME(HOUR(StrohRanchRecreationData[[#This Row],[TimeOut]]),0,0)</f>
        <v>0.54166666666666663</v>
      </c>
      <c r="N502" s="6">
        <f>ROUND(StrohRanchRecreationData[[#This Row],[TimeElapsed]],6)</f>
        <v>1.7191999999999999E-2</v>
      </c>
      <c r="O502" s="3">
        <f>StrohRanchRecreationData[[#This Row],[TimeOut]]-StrohRanchRecreationData[[#This Row],[TimeIn]]</f>
        <v>1.7191764438034829E-2</v>
      </c>
      <c r="P502" t="str">
        <f>IF(StrohRanchRecreationData[[#This Row],[Facility]]=Facilities!$A$2,SUM(StrohRanchRecreationData[[#This Row],[Members]:[Guests]]),"")</f>
        <v/>
      </c>
      <c r="Q502" t="str">
        <f>IF(StrohRanchRecreationData[[#This Row],[Facility]]=Facilities!$A$3,SUM(StrohRanchRecreationData[[#This Row],[Members]:[Guests]]),"")</f>
        <v/>
      </c>
      <c r="R502" t="str">
        <f>IF(StrohRanchRecreationData[[#This Row],[Facility]]=Facilities!$A$4,SUM(StrohRanchRecreationData[[#This Row],[Members]:[Guests]]),"")</f>
        <v/>
      </c>
      <c r="S502" t="str">
        <f>IF(StrohRanchRecreationData[[#This Row],[Facility]]=Facilities!$A$5,SUM(StrohRanchRecreationData[[#This Row],[Members]:[Guests]]),"")</f>
        <v/>
      </c>
      <c r="T502">
        <f>IF(StrohRanchRecreationData[[#This Row],[Facility]]=Facilities!$A$6,SUM(StrohRanchRecreationData[[#This Row],[Members]:[Guests]]),"")</f>
        <v>1</v>
      </c>
      <c r="U502" t="str">
        <f>IF(StrohRanchRecreationData[[#This Row],[Facility]]=Facilities!$A$7,SUM(StrohRanchRecreationData[[#This Row],[Members]:[Guests]]),"")</f>
        <v/>
      </c>
    </row>
    <row r="503" spans="1:21" x14ac:dyDescent="0.25">
      <c r="A503">
        <v>497</v>
      </c>
      <c r="B503" s="1">
        <v>45094</v>
      </c>
      <c r="C503" t="s">
        <v>63</v>
      </c>
      <c r="D503" t="s">
        <v>64</v>
      </c>
      <c r="E503" t="s">
        <v>59</v>
      </c>
      <c r="F503" s="7">
        <v>0.38013032068317815</v>
      </c>
      <c r="G503" s="7">
        <f>TIME(HOUR(StrohRanchRecreationData[[#This Row],[TimeIn]]),0,0)</f>
        <v>0.375</v>
      </c>
      <c r="H503" s="8">
        <f>StrohRanchRecreationData[[#This Row],[Date]]+StrohRanchRecreationData[[#This Row],[TimeInBucket]]</f>
        <v>45094.375</v>
      </c>
      <c r="I503" s="8" t="str">
        <f>_xlfn.XLOOKUP(StrohRanchRecreationData[[#This Row],[TimeInBucket]],TimeOfDay[TimeBuckets],TimeOfDay[TimeOfDayBuckets])</f>
        <v>Morning</v>
      </c>
      <c r="J503" s="2">
        <v>3</v>
      </c>
      <c r="K503" s="2">
        <v>3</v>
      </c>
      <c r="L503" s="7">
        <v>0.44877701859879343</v>
      </c>
      <c r="M503" s="7">
        <f>TIME(HOUR(StrohRanchRecreationData[[#This Row],[TimeOut]]),0,0)</f>
        <v>0.41666666666666669</v>
      </c>
      <c r="N503" s="6">
        <f>ROUND(StrohRanchRecreationData[[#This Row],[TimeElapsed]],6)</f>
        <v>6.8647E-2</v>
      </c>
      <c r="O503" s="3">
        <f>StrohRanchRecreationData[[#This Row],[TimeOut]]-StrohRanchRecreationData[[#This Row],[TimeIn]]</f>
        <v>6.8646697915615285E-2</v>
      </c>
      <c r="P503" t="str">
        <f>IF(StrohRanchRecreationData[[#This Row],[Facility]]=Facilities!$A$2,SUM(StrohRanchRecreationData[[#This Row],[Members]:[Guests]]),"")</f>
        <v/>
      </c>
      <c r="Q503" t="str">
        <f>IF(StrohRanchRecreationData[[#This Row],[Facility]]=Facilities!$A$3,SUM(StrohRanchRecreationData[[#This Row],[Members]:[Guests]]),"")</f>
        <v/>
      </c>
      <c r="R503">
        <f>IF(StrohRanchRecreationData[[#This Row],[Facility]]=Facilities!$A$4,SUM(StrohRanchRecreationData[[#This Row],[Members]:[Guests]]),"")</f>
        <v>6</v>
      </c>
      <c r="S503" t="str">
        <f>IF(StrohRanchRecreationData[[#This Row],[Facility]]=Facilities!$A$5,SUM(StrohRanchRecreationData[[#This Row],[Members]:[Guests]]),"")</f>
        <v/>
      </c>
      <c r="T503" t="str">
        <f>IF(StrohRanchRecreationData[[#This Row],[Facility]]=Facilities!$A$6,SUM(StrohRanchRecreationData[[#This Row],[Members]:[Guests]]),"")</f>
        <v/>
      </c>
      <c r="U503" t="str">
        <f>IF(StrohRanchRecreationData[[#This Row],[Facility]]=Facilities!$A$7,SUM(StrohRanchRecreationData[[#This Row],[Members]:[Guests]]),"")</f>
        <v/>
      </c>
    </row>
    <row r="504" spans="1:21" x14ac:dyDescent="0.25">
      <c r="A504">
        <v>498</v>
      </c>
      <c r="B504" s="1">
        <v>45094</v>
      </c>
      <c r="C504" t="s">
        <v>63</v>
      </c>
      <c r="D504" t="s">
        <v>64</v>
      </c>
      <c r="E504" t="s">
        <v>58</v>
      </c>
      <c r="F504" s="7">
        <v>0.4568635627206829</v>
      </c>
      <c r="G504" s="7">
        <f>TIME(HOUR(StrohRanchRecreationData[[#This Row],[TimeIn]]),0,0)</f>
        <v>0.41666666666666669</v>
      </c>
      <c r="H504" s="8">
        <f>StrohRanchRecreationData[[#This Row],[Date]]+StrohRanchRecreationData[[#This Row],[TimeInBucket]]</f>
        <v>45094.416666666664</v>
      </c>
      <c r="I504" s="8" t="str">
        <f>_xlfn.XLOOKUP(StrohRanchRecreationData[[#This Row],[TimeInBucket]],TimeOfDay[TimeBuckets],TimeOfDay[TimeOfDayBuckets])</f>
        <v>Morning</v>
      </c>
      <c r="J504" s="2">
        <v>2</v>
      </c>
      <c r="K504" s="2">
        <v>1</v>
      </c>
      <c r="L504" s="7">
        <v>0.50026154951610646</v>
      </c>
      <c r="M504" s="7">
        <f>TIME(HOUR(StrohRanchRecreationData[[#This Row],[TimeOut]]),0,0)</f>
        <v>0.5</v>
      </c>
      <c r="N504" s="6">
        <f>ROUND(StrohRanchRecreationData[[#This Row],[TimeElapsed]],6)</f>
        <v>4.3397999999999999E-2</v>
      </c>
      <c r="O504" s="3">
        <f>StrohRanchRecreationData[[#This Row],[TimeOut]]-StrohRanchRecreationData[[#This Row],[TimeIn]]</f>
        <v>4.339798679542356E-2</v>
      </c>
      <c r="P504" t="str">
        <f>IF(StrohRanchRecreationData[[#This Row],[Facility]]=Facilities!$A$2,SUM(StrohRanchRecreationData[[#This Row],[Members]:[Guests]]),"")</f>
        <v/>
      </c>
      <c r="Q504">
        <f>IF(StrohRanchRecreationData[[#This Row],[Facility]]=Facilities!$A$3,SUM(StrohRanchRecreationData[[#This Row],[Members]:[Guests]]),"")</f>
        <v>3</v>
      </c>
      <c r="R504" t="str">
        <f>IF(StrohRanchRecreationData[[#This Row],[Facility]]=Facilities!$A$4,SUM(StrohRanchRecreationData[[#This Row],[Members]:[Guests]]),"")</f>
        <v/>
      </c>
      <c r="S504" t="str">
        <f>IF(StrohRanchRecreationData[[#This Row],[Facility]]=Facilities!$A$5,SUM(StrohRanchRecreationData[[#This Row],[Members]:[Guests]]),"")</f>
        <v/>
      </c>
      <c r="T504" t="str">
        <f>IF(StrohRanchRecreationData[[#This Row],[Facility]]=Facilities!$A$6,SUM(StrohRanchRecreationData[[#This Row],[Members]:[Guests]]),"")</f>
        <v/>
      </c>
      <c r="U504" t="str">
        <f>IF(StrohRanchRecreationData[[#This Row],[Facility]]=Facilities!$A$7,SUM(StrohRanchRecreationData[[#This Row],[Members]:[Guests]]),"")</f>
        <v/>
      </c>
    </row>
    <row r="505" spans="1:21" x14ac:dyDescent="0.25">
      <c r="A505">
        <v>499</v>
      </c>
      <c r="B505" s="1">
        <v>45094</v>
      </c>
      <c r="C505" t="s">
        <v>63</v>
      </c>
      <c r="D505" t="s">
        <v>64</v>
      </c>
      <c r="E505" t="s">
        <v>60</v>
      </c>
      <c r="F505" s="7">
        <v>0.53443971590657913</v>
      </c>
      <c r="G505" s="7">
        <f>TIME(HOUR(StrohRanchRecreationData[[#This Row],[TimeIn]]),0,0)</f>
        <v>0.5</v>
      </c>
      <c r="H505" s="8">
        <f>StrohRanchRecreationData[[#This Row],[Date]]+StrohRanchRecreationData[[#This Row],[TimeInBucket]]</f>
        <v>45094.5</v>
      </c>
      <c r="I505" s="8" t="str">
        <f>_xlfn.XLOOKUP(StrohRanchRecreationData[[#This Row],[TimeInBucket]],TimeOfDay[TimeBuckets],TimeOfDay[TimeOfDayBuckets])</f>
        <v>Noon</v>
      </c>
      <c r="J505" s="2">
        <v>1</v>
      </c>
      <c r="K505" s="2">
        <v>3</v>
      </c>
      <c r="L505" s="7">
        <v>0.57001887309410026</v>
      </c>
      <c r="M505" s="7">
        <f>TIME(HOUR(StrohRanchRecreationData[[#This Row],[TimeOut]]),0,0)</f>
        <v>0.54166666666666663</v>
      </c>
      <c r="N505" s="6">
        <f>ROUND(StrohRanchRecreationData[[#This Row],[TimeElapsed]],6)</f>
        <v>3.5579E-2</v>
      </c>
      <c r="O505" s="3">
        <f>StrohRanchRecreationData[[#This Row],[TimeOut]]-StrohRanchRecreationData[[#This Row],[TimeIn]]</f>
        <v>3.5579157187521138E-2</v>
      </c>
      <c r="P505" t="str">
        <f>IF(StrohRanchRecreationData[[#This Row],[Facility]]=Facilities!$A$2,SUM(StrohRanchRecreationData[[#This Row],[Members]:[Guests]]),"")</f>
        <v/>
      </c>
      <c r="Q505" t="str">
        <f>IF(StrohRanchRecreationData[[#This Row],[Facility]]=Facilities!$A$3,SUM(StrohRanchRecreationData[[#This Row],[Members]:[Guests]]),"")</f>
        <v/>
      </c>
      <c r="R505" t="str">
        <f>IF(StrohRanchRecreationData[[#This Row],[Facility]]=Facilities!$A$4,SUM(StrohRanchRecreationData[[#This Row],[Members]:[Guests]]),"")</f>
        <v/>
      </c>
      <c r="S505">
        <f>IF(StrohRanchRecreationData[[#This Row],[Facility]]=Facilities!$A$5,SUM(StrohRanchRecreationData[[#This Row],[Members]:[Guests]]),"")</f>
        <v>4</v>
      </c>
      <c r="T505" t="str">
        <f>IF(StrohRanchRecreationData[[#This Row],[Facility]]=Facilities!$A$6,SUM(StrohRanchRecreationData[[#This Row],[Members]:[Guests]]),"")</f>
        <v/>
      </c>
      <c r="U505" t="str">
        <f>IF(StrohRanchRecreationData[[#This Row],[Facility]]=Facilities!$A$7,SUM(StrohRanchRecreationData[[#This Row],[Members]:[Guests]]),"")</f>
        <v/>
      </c>
    </row>
    <row r="506" spans="1:21" x14ac:dyDescent="0.25">
      <c r="A506">
        <v>500</v>
      </c>
      <c r="B506" s="1">
        <v>45094</v>
      </c>
      <c r="C506" t="s">
        <v>63</v>
      </c>
      <c r="D506" t="s">
        <v>64</v>
      </c>
      <c r="E506" t="s">
        <v>58</v>
      </c>
      <c r="F506" s="7">
        <v>0.45000907093363163</v>
      </c>
      <c r="G506" s="7">
        <f>TIME(HOUR(StrohRanchRecreationData[[#This Row],[TimeIn]]),0,0)</f>
        <v>0.41666666666666669</v>
      </c>
      <c r="H506" s="8">
        <f>StrohRanchRecreationData[[#This Row],[Date]]+StrohRanchRecreationData[[#This Row],[TimeInBucket]]</f>
        <v>45094.416666666664</v>
      </c>
      <c r="I506" s="8" t="str">
        <f>_xlfn.XLOOKUP(StrohRanchRecreationData[[#This Row],[TimeInBucket]],TimeOfDay[TimeBuckets],TimeOfDay[TimeOfDayBuckets])</f>
        <v>Morning</v>
      </c>
      <c r="J506" s="2">
        <v>1</v>
      </c>
      <c r="K506" s="2">
        <v>2</v>
      </c>
      <c r="L506" s="7">
        <v>0.52484552477155366</v>
      </c>
      <c r="M506" s="7">
        <f>TIME(HOUR(StrohRanchRecreationData[[#This Row],[TimeOut]]),0,0)</f>
        <v>0.5</v>
      </c>
      <c r="N506" s="6">
        <f>ROUND(StrohRanchRecreationData[[#This Row],[TimeElapsed]],6)</f>
        <v>7.4836E-2</v>
      </c>
      <c r="O506" s="3">
        <f>StrohRanchRecreationData[[#This Row],[TimeOut]]-StrohRanchRecreationData[[#This Row],[TimeIn]]</f>
        <v>7.4836453837922035E-2</v>
      </c>
      <c r="P506" t="str">
        <f>IF(StrohRanchRecreationData[[#This Row],[Facility]]=Facilities!$A$2,SUM(StrohRanchRecreationData[[#This Row],[Members]:[Guests]]),"")</f>
        <v/>
      </c>
      <c r="Q506">
        <f>IF(StrohRanchRecreationData[[#This Row],[Facility]]=Facilities!$A$3,SUM(StrohRanchRecreationData[[#This Row],[Members]:[Guests]]),"")</f>
        <v>3</v>
      </c>
      <c r="R506" t="str">
        <f>IF(StrohRanchRecreationData[[#This Row],[Facility]]=Facilities!$A$4,SUM(StrohRanchRecreationData[[#This Row],[Members]:[Guests]]),"")</f>
        <v/>
      </c>
      <c r="S506" t="str">
        <f>IF(StrohRanchRecreationData[[#This Row],[Facility]]=Facilities!$A$5,SUM(StrohRanchRecreationData[[#This Row],[Members]:[Guests]]),"")</f>
        <v/>
      </c>
      <c r="T506" t="str">
        <f>IF(StrohRanchRecreationData[[#This Row],[Facility]]=Facilities!$A$6,SUM(StrohRanchRecreationData[[#This Row],[Members]:[Guests]]),"")</f>
        <v/>
      </c>
      <c r="U506" t="str">
        <f>IF(StrohRanchRecreationData[[#This Row],[Facility]]=Facilities!$A$7,SUM(StrohRanchRecreationData[[#This Row],[Members]:[Guests]]),"")</f>
        <v/>
      </c>
    </row>
    <row r="507" spans="1:21" x14ac:dyDescent="0.25">
      <c r="A507">
        <v>501</v>
      </c>
      <c r="B507" s="1">
        <v>45094</v>
      </c>
      <c r="C507" t="s">
        <v>63</v>
      </c>
      <c r="D507" t="s">
        <v>64</v>
      </c>
      <c r="E507" t="s">
        <v>58</v>
      </c>
      <c r="F507" s="7">
        <v>0.47408371535300825</v>
      </c>
      <c r="G507" s="7">
        <f>TIME(HOUR(StrohRanchRecreationData[[#This Row],[TimeIn]]),0,0)</f>
        <v>0.45833333333333331</v>
      </c>
      <c r="H507" s="8">
        <f>StrohRanchRecreationData[[#This Row],[Date]]+StrohRanchRecreationData[[#This Row],[TimeInBucket]]</f>
        <v>45094.458333333336</v>
      </c>
      <c r="I507" s="8" t="str">
        <f>_xlfn.XLOOKUP(StrohRanchRecreationData[[#This Row],[TimeInBucket]],TimeOfDay[TimeBuckets],TimeOfDay[TimeOfDayBuckets])</f>
        <v>Noon</v>
      </c>
      <c r="J507" s="2">
        <v>1</v>
      </c>
      <c r="K507" s="2">
        <v>1</v>
      </c>
      <c r="L507" s="7">
        <v>0.5058084112119775</v>
      </c>
      <c r="M507" s="7">
        <f>TIME(HOUR(StrohRanchRecreationData[[#This Row],[TimeOut]]),0,0)</f>
        <v>0.5</v>
      </c>
      <c r="N507" s="6">
        <f>ROUND(StrohRanchRecreationData[[#This Row],[TimeElapsed]],6)</f>
        <v>3.1725000000000003E-2</v>
      </c>
      <c r="O507" s="3">
        <f>StrohRanchRecreationData[[#This Row],[TimeOut]]-StrohRanchRecreationData[[#This Row],[TimeIn]]</f>
        <v>3.1724695858969254E-2</v>
      </c>
      <c r="P507" t="str">
        <f>IF(StrohRanchRecreationData[[#This Row],[Facility]]=Facilities!$A$2,SUM(StrohRanchRecreationData[[#This Row],[Members]:[Guests]]),"")</f>
        <v/>
      </c>
      <c r="Q507">
        <f>IF(StrohRanchRecreationData[[#This Row],[Facility]]=Facilities!$A$3,SUM(StrohRanchRecreationData[[#This Row],[Members]:[Guests]]),"")</f>
        <v>2</v>
      </c>
      <c r="R507" t="str">
        <f>IF(StrohRanchRecreationData[[#This Row],[Facility]]=Facilities!$A$4,SUM(StrohRanchRecreationData[[#This Row],[Members]:[Guests]]),"")</f>
        <v/>
      </c>
      <c r="S507" t="str">
        <f>IF(StrohRanchRecreationData[[#This Row],[Facility]]=Facilities!$A$5,SUM(StrohRanchRecreationData[[#This Row],[Members]:[Guests]]),"")</f>
        <v/>
      </c>
      <c r="T507" t="str">
        <f>IF(StrohRanchRecreationData[[#This Row],[Facility]]=Facilities!$A$6,SUM(StrohRanchRecreationData[[#This Row],[Members]:[Guests]]),"")</f>
        <v/>
      </c>
      <c r="U507" t="str">
        <f>IF(StrohRanchRecreationData[[#This Row],[Facility]]=Facilities!$A$7,SUM(StrohRanchRecreationData[[#This Row],[Members]:[Guests]]),"")</f>
        <v/>
      </c>
    </row>
    <row r="508" spans="1:21" x14ac:dyDescent="0.25">
      <c r="A508">
        <v>502</v>
      </c>
      <c r="B508" s="1">
        <v>45094</v>
      </c>
      <c r="C508" t="s">
        <v>63</v>
      </c>
      <c r="D508" t="s">
        <v>64</v>
      </c>
      <c r="E508" t="s">
        <v>60</v>
      </c>
      <c r="F508" s="7">
        <v>0.42569976270161702</v>
      </c>
      <c r="G508" s="7">
        <f>TIME(HOUR(StrohRanchRecreationData[[#This Row],[TimeIn]]),0,0)</f>
        <v>0.41666666666666669</v>
      </c>
      <c r="H508" s="8">
        <f>StrohRanchRecreationData[[#This Row],[Date]]+StrohRanchRecreationData[[#This Row],[TimeInBucket]]</f>
        <v>45094.416666666664</v>
      </c>
      <c r="I508" s="8" t="str">
        <f>_xlfn.XLOOKUP(StrohRanchRecreationData[[#This Row],[TimeInBucket]],TimeOfDay[TimeBuckets],TimeOfDay[TimeOfDayBuckets])</f>
        <v>Morning</v>
      </c>
      <c r="J508" s="2">
        <v>1</v>
      </c>
      <c r="K508" s="2">
        <v>1</v>
      </c>
      <c r="L508" s="7">
        <v>0.48869059080922561</v>
      </c>
      <c r="M508" s="7">
        <f>TIME(HOUR(StrohRanchRecreationData[[#This Row],[TimeOut]]),0,0)</f>
        <v>0.45833333333333331</v>
      </c>
      <c r="N508" s="6">
        <f>ROUND(StrohRanchRecreationData[[#This Row],[TimeElapsed]],6)</f>
        <v>6.2991000000000005E-2</v>
      </c>
      <c r="O508" s="3">
        <f>StrohRanchRecreationData[[#This Row],[TimeOut]]-StrohRanchRecreationData[[#This Row],[TimeIn]]</f>
        <v>6.2990828107608587E-2</v>
      </c>
      <c r="P508" t="str">
        <f>IF(StrohRanchRecreationData[[#This Row],[Facility]]=Facilities!$A$2,SUM(StrohRanchRecreationData[[#This Row],[Members]:[Guests]]),"")</f>
        <v/>
      </c>
      <c r="Q508" t="str">
        <f>IF(StrohRanchRecreationData[[#This Row],[Facility]]=Facilities!$A$3,SUM(StrohRanchRecreationData[[#This Row],[Members]:[Guests]]),"")</f>
        <v/>
      </c>
      <c r="R508" t="str">
        <f>IF(StrohRanchRecreationData[[#This Row],[Facility]]=Facilities!$A$4,SUM(StrohRanchRecreationData[[#This Row],[Members]:[Guests]]),"")</f>
        <v/>
      </c>
      <c r="S508">
        <f>IF(StrohRanchRecreationData[[#This Row],[Facility]]=Facilities!$A$5,SUM(StrohRanchRecreationData[[#This Row],[Members]:[Guests]]),"")</f>
        <v>2</v>
      </c>
      <c r="T508" t="str">
        <f>IF(StrohRanchRecreationData[[#This Row],[Facility]]=Facilities!$A$6,SUM(StrohRanchRecreationData[[#This Row],[Members]:[Guests]]),"")</f>
        <v/>
      </c>
      <c r="U508" t="str">
        <f>IF(StrohRanchRecreationData[[#This Row],[Facility]]=Facilities!$A$7,SUM(StrohRanchRecreationData[[#This Row],[Members]:[Guests]]),"")</f>
        <v/>
      </c>
    </row>
    <row r="509" spans="1:21" x14ac:dyDescent="0.25">
      <c r="A509">
        <v>503</v>
      </c>
      <c r="B509" s="1">
        <v>45094</v>
      </c>
      <c r="C509" t="s">
        <v>63</v>
      </c>
      <c r="D509" t="s">
        <v>64</v>
      </c>
      <c r="E509" t="s">
        <v>59</v>
      </c>
      <c r="F509" s="7">
        <v>0.49494656904978462</v>
      </c>
      <c r="G509" s="7">
        <f>TIME(HOUR(StrohRanchRecreationData[[#This Row],[TimeIn]]),0,0)</f>
        <v>0.45833333333333331</v>
      </c>
      <c r="H509" s="8">
        <f>StrohRanchRecreationData[[#This Row],[Date]]+StrohRanchRecreationData[[#This Row],[TimeInBucket]]</f>
        <v>45094.458333333336</v>
      </c>
      <c r="I509" s="8" t="str">
        <f>_xlfn.XLOOKUP(StrohRanchRecreationData[[#This Row],[TimeInBucket]],TimeOfDay[TimeBuckets],TimeOfDay[TimeOfDayBuckets])</f>
        <v>Noon</v>
      </c>
      <c r="J509" s="2">
        <v>1</v>
      </c>
      <c r="K509" s="2">
        <v>2</v>
      </c>
      <c r="L509" s="7">
        <v>0.5169298172271366</v>
      </c>
      <c r="M509" s="7">
        <f>TIME(HOUR(StrohRanchRecreationData[[#This Row],[TimeOut]]),0,0)</f>
        <v>0.5</v>
      </c>
      <c r="N509" s="6">
        <f>ROUND(StrohRanchRecreationData[[#This Row],[TimeElapsed]],6)</f>
        <v>2.1982999999999999E-2</v>
      </c>
      <c r="O509" s="3">
        <f>StrohRanchRecreationData[[#This Row],[TimeOut]]-StrohRanchRecreationData[[#This Row],[TimeIn]]</f>
        <v>2.1983248177351977E-2</v>
      </c>
      <c r="P509" t="str">
        <f>IF(StrohRanchRecreationData[[#This Row],[Facility]]=Facilities!$A$2,SUM(StrohRanchRecreationData[[#This Row],[Members]:[Guests]]),"")</f>
        <v/>
      </c>
      <c r="Q509" t="str">
        <f>IF(StrohRanchRecreationData[[#This Row],[Facility]]=Facilities!$A$3,SUM(StrohRanchRecreationData[[#This Row],[Members]:[Guests]]),"")</f>
        <v/>
      </c>
      <c r="R509">
        <f>IF(StrohRanchRecreationData[[#This Row],[Facility]]=Facilities!$A$4,SUM(StrohRanchRecreationData[[#This Row],[Members]:[Guests]]),"")</f>
        <v>3</v>
      </c>
      <c r="S509" t="str">
        <f>IF(StrohRanchRecreationData[[#This Row],[Facility]]=Facilities!$A$5,SUM(StrohRanchRecreationData[[#This Row],[Members]:[Guests]]),"")</f>
        <v/>
      </c>
      <c r="T509" t="str">
        <f>IF(StrohRanchRecreationData[[#This Row],[Facility]]=Facilities!$A$6,SUM(StrohRanchRecreationData[[#This Row],[Members]:[Guests]]),"")</f>
        <v/>
      </c>
      <c r="U509" t="str">
        <f>IF(StrohRanchRecreationData[[#This Row],[Facility]]=Facilities!$A$7,SUM(StrohRanchRecreationData[[#This Row],[Members]:[Guests]]),"")</f>
        <v/>
      </c>
    </row>
    <row r="510" spans="1:21" x14ac:dyDescent="0.25">
      <c r="A510">
        <v>504</v>
      </c>
      <c r="B510" s="1">
        <v>45094</v>
      </c>
      <c r="C510" t="s">
        <v>63</v>
      </c>
      <c r="D510" t="s">
        <v>64</v>
      </c>
      <c r="E510" t="s">
        <v>62</v>
      </c>
      <c r="F510" s="7">
        <v>0.375</v>
      </c>
      <c r="G510" s="7">
        <f>TIME(HOUR(StrohRanchRecreationData[[#This Row],[TimeIn]]),0,0)</f>
        <v>0.375</v>
      </c>
      <c r="H510" s="8">
        <f>StrohRanchRecreationData[[#This Row],[Date]]+StrohRanchRecreationData[[#This Row],[TimeInBucket]]</f>
        <v>45094.375</v>
      </c>
      <c r="I510" s="8" t="str">
        <f>_xlfn.XLOOKUP(StrohRanchRecreationData[[#This Row],[TimeInBucket]],TimeOfDay[TimeBuckets],TimeOfDay[TimeOfDayBuckets])</f>
        <v>Morning</v>
      </c>
      <c r="J510" s="2">
        <v>3</v>
      </c>
      <c r="K510" s="2">
        <v>3</v>
      </c>
      <c r="L510" s="7">
        <v>0.41666666666666669</v>
      </c>
      <c r="M510" s="7">
        <f>TIME(HOUR(StrohRanchRecreationData[[#This Row],[TimeOut]]),0,0)</f>
        <v>0.41666666666666669</v>
      </c>
      <c r="N510" s="6">
        <f>ROUND(StrohRanchRecreationData[[#This Row],[TimeElapsed]],6)</f>
        <v>4.1667000000000003E-2</v>
      </c>
      <c r="O510" s="3">
        <f>StrohRanchRecreationData[[#This Row],[TimeOut]]-StrohRanchRecreationData[[#This Row],[TimeIn]]</f>
        <v>4.1666666666666685E-2</v>
      </c>
      <c r="P510" t="str">
        <f>IF(StrohRanchRecreationData[[#This Row],[Facility]]=Facilities!$A$2,SUM(StrohRanchRecreationData[[#This Row],[Members]:[Guests]]),"")</f>
        <v/>
      </c>
      <c r="Q510" t="str">
        <f>IF(StrohRanchRecreationData[[#This Row],[Facility]]=Facilities!$A$3,SUM(StrohRanchRecreationData[[#This Row],[Members]:[Guests]]),"")</f>
        <v/>
      </c>
      <c r="R510" t="str">
        <f>IF(StrohRanchRecreationData[[#This Row],[Facility]]=Facilities!$A$4,SUM(StrohRanchRecreationData[[#This Row],[Members]:[Guests]]),"")</f>
        <v/>
      </c>
      <c r="S510" t="str">
        <f>IF(StrohRanchRecreationData[[#This Row],[Facility]]=Facilities!$A$5,SUM(StrohRanchRecreationData[[#This Row],[Members]:[Guests]]),"")</f>
        <v/>
      </c>
      <c r="T510" t="str">
        <f>IF(StrohRanchRecreationData[[#This Row],[Facility]]=Facilities!$A$6,SUM(StrohRanchRecreationData[[#This Row],[Members]:[Guests]]),"")</f>
        <v/>
      </c>
      <c r="U510">
        <f>IF(StrohRanchRecreationData[[#This Row],[Facility]]=Facilities!$A$7,SUM(StrohRanchRecreationData[[#This Row],[Members]:[Guests]]),"")</f>
        <v>6</v>
      </c>
    </row>
    <row r="511" spans="1:21" x14ac:dyDescent="0.25">
      <c r="A511">
        <v>505</v>
      </c>
      <c r="B511" s="1">
        <v>45094</v>
      </c>
      <c r="C511" t="s">
        <v>63</v>
      </c>
      <c r="D511" t="s">
        <v>64</v>
      </c>
      <c r="E511" t="s">
        <v>62</v>
      </c>
      <c r="F511" s="7">
        <v>0.375</v>
      </c>
      <c r="G511" s="7">
        <f>TIME(HOUR(StrohRanchRecreationData[[#This Row],[TimeIn]]),0,0)</f>
        <v>0.375</v>
      </c>
      <c r="H511" s="8">
        <f>StrohRanchRecreationData[[#This Row],[Date]]+StrohRanchRecreationData[[#This Row],[TimeInBucket]]</f>
        <v>45094.375</v>
      </c>
      <c r="I511" s="8" t="str">
        <f>_xlfn.XLOOKUP(StrohRanchRecreationData[[#This Row],[TimeInBucket]],TimeOfDay[TimeBuckets],TimeOfDay[TimeOfDayBuckets])</f>
        <v>Morning</v>
      </c>
      <c r="J511" s="2">
        <v>2</v>
      </c>
      <c r="K511" s="2">
        <v>2</v>
      </c>
      <c r="L511" s="7">
        <v>0.41666666666666669</v>
      </c>
      <c r="M511" s="7">
        <f>TIME(HOUR(StrohRanchRecreationData[[#This Row],[TimeOut]]),0,0)</f>
        <v>0.41666666666666669</v>
      </c>
      <c r="N511" s="6">
        <f>ROUND(StrohRanchRecreationData[[#This Row],[TimeElapsed]],6)</f>
        <v>4.1667000000000003E-2</v>
      </c>
      <c r="O511" s="3">
        <f>StrohRanchRecreationData[[#This Row],[TimeOut]]-StrohRanchRecreationData[[#This Row],[TimeIn]]</f>
        <v>4.1666666666666685E-2</v>
      </c>
      <c r="P511" t="str">
        <f>IF(StrohRanchRecreationData[[#This Row],[Facility]]=Facilities!$A$2,SUM(StrohRanchRecreationData[[#This Row],[Members]:[Guests]]),"")</f>
        <v/>
      </c>
      <c r="Q511" t="str">
        <f>IF(StrohRanchRecreationData[[#This Row],[Facility]]=Facilities!$A$3,SUM(StrohRanchRecreationData[[#This Row],[Members]:[Guests]]),"")</f>
        <v/>
      </c>
      <c r="R511" t="str">
        <f>IF(StrohRanchRecreationData[[#This Row],[Facility]]=Facilities!$A$4,SUM(StrohRanchRecreationData[[#This Row],[Members]:[Guests]]),"")</f>
        <v/>
      </c>
      <c r="S511" t="str">
        <f>IF(StrohRanchRecreationData[[#This Row],[Facility]]=Facilities!$A$5,SUM(StrohRanchRecreationData[[#This Row],[Members]:[Guests]]),"")</f>
        <v/>
      </c>
      <c r="T511" t="str">
        <f>IF(StrohRanchRecreationData[[#This Row],[Facility]]=Facilities!$A$6,SUM(StrohRanchRecreationData[[#This Row],[Members]:[Guests]]),"")</f>
        <v/>
      </c>
      <c r="U511">
        <f>IF(StrohRanchRecreationData[[#This Row],[Facility]]=Facilities!$A$7,SUM(StrohRanchRecreationData[[#This Row],[Members]:[Guests]]),"")</f>
        <v>4</v>
      </c>
    </row>
    <row r="512" spans="1:21" x14ac:dyDescent="0.25">
      <c r="A512">
        <v>506</v>
      </c>
      <c r="B512" s="1">
        <v>45094</v>
      </c>
      <c r="C512" t="s">
        <v>63</v>
      </c>
      <c r="D512" t="s">
        <v>64</v>
      </c>
      <c r="E512" t="s">
        <v>62</v>
      </c>
      <c r="F512" s="7">
        <v>0.375</v>
      </c>
      <c r="G512" s="7">
        <f>TIME(HOUR(StrohRanchRecreationData[[#This Row],[TimeIn]]),0,0)</f>
        <v>0.375</v>
      </c>
      <c r="H512" s="8">
        <f>StrohRanchRecreationData[[#This Row],[Date]]+StrohRanchRecreationData[[#This Row],[TimeInBucket]]</f>
        <v>45094.375</v>
      </c>
      <c r="I512" s="8" t="str">
        <f>_xlfn.XLOOKUP(StrohRanchRecreationData[[#This Row],[TimeInBucket]],TimeOfDay[TimeBuckets],TimeOfDay[TimeOfDayBuckets])</f>
        <v>Morning</v>
      </c>
      <c r="J512" s="2">
        <v>4</v>
      </c>
      <c r="K512" s="2">
        <v>1</v>
      </c>
      <c r="L512" s="7">
        <v>0.41666666666666669</v>
      </c>
      <c r="M512" s="7">
        <f>TIME(HOUR(StrohRanchRecreationData[[#This Row],[TimeOut]]),0,0)</f>
        <v>0.41666666666666669</v>
      </c>
      <c r="N512" s="6">
        <f>ROUND(StrohRanchRecreationData[[#This Row],[TimeElapsed]],6)</f>
        <v>4.1667000000000003E-2</v>
      </c>
      <c r="O512" s="3">
        <f>StrohRanchRecreationData[[#This Row],[TimeOut]]-StrohRanchRecreationData[[#This Row],[TimeIn]]</f>
        <v>4.1666666666666685E-2</v>
      </c>
      <c r="P512" t="str">
        <f>IF(StrohRanchRecreationData[[#This Row],[Facility]]=Facilities!$A$2,SUM(StrohRanchRecreationData[[#This Row],[Members]:[Guests]]),"")</f>
        <v/>
      </c>
      <c r="Q512" t="str">
        <f>IF(StrohRanchRecreationData[[#This Row],[Facility]]=Facilities!$A$3,SUM(StrohRanchRecreationData[[#This Row],[Members]:[Guests]]),"")</f>
        <v/>
      </c>
      <c r="R512" t="str">
        <f>IF(StrohRanchRecreationData[[#This Row],[Facility]]=Facilities!$A$4,SUM(StrohRanchRecreationData[[#This Row],[Members]:[Guests]]),"")</f>
        <v/>
      </c>
      <c r="S512" t="str">
        <f>IF(StrohRanchRecreationData[[#This Row],[Facility]]=Facilities!$A$5,SUM(StrohRanchRecreationData[[#This Row],[Members]:[Guests]]),"")</f>
        <v/>
      </c>
      <c r="T512" t="str">
        <f>IF(StrohRanchRecreationData[[#This Row],[Facility]]=Facilities!$A$6,SUM(StrohRanchRecreationData[[#This Row],[Members]:[Guests]]),"")</f>
        <v/>
      </c>
      <c r="U512">
        <f>IF(StrohRanchRecreationData[[#This Row],[Facility]]=Facilities!$A$7,SUM(StrohRanchRecreationData[[#This Row],[Members]:[Guests]]),"")</f>
        <v>5</v>
      </c>
    </row>
    <row r="513" spans="1:21" x14ac:dyDescent="0.25">
      <c r="A513">
        <v>507</v>
      </c>
      <c r="B513" s="1">
        <v>45094</v>
      </c>
      <c r="C513" t="s">
        <v>63</v>
      </c>
      <c r="D513" t="s">
        <v>64</v>
      </c>
      <c r="E513" t="s">
        <v>62</v>
      </c>
      <c r="F513" s="7">
        <v>0.375</v>
      </c>
      <c r="G513" s="7">
        <f>TIME(HOUR(StrohRanchRecreationData[[#This Row],[TimeIn]]),0,0)</f>
        <v>0.375</v>
      </c>
      <c r="H513" s="8">
        <f>StrohRanchRecreationData[[#This Row],[Date]]+StrohRanchRecreationData[[#This Row],[TimeInBucket]]</f>
        <v>45094.375</v>
      </c>
      <c r="I513" s="8" t="str">
        <f>_xlfn.XLOOKUP(StrohRanchRecreationData[[#This Row],[TimeInBucket]],TimeOfDay[TimeBuckets],TimeOfDay[TimeOfDayBuckets])</f>
        <v>Morning</v>
      </c>
      <c r="J513" s="2">
        <v>4</v>
      </c>
      <c r="K513" s="2">
        <v>3</v>
      </c>
      <c r="L513" s="7">
        <v>0.41666666666666669</v>
      </c>
      <c r="M513" s="7">
        <f>TIME(HOUR(StrohRanchRecreationData[[#This Row],[TimeOut]]),0,0)</f>
        <v>0.41666666666666669</v>
      </c>
      <c r="N513" s="6">
        <f>ROUND(StrohRanchRecreationData[[#This Row],[TimeElapsed]],6)</f>
        <v>4.1667000000000003E-2</v>
      </c>
      <c r="O513" s="3">
        <f>StrohRanchRecreationData[[#This Row],[TimeOut]]-StrohRanchRecreationData[[#This Row],[TimeIn]]</f>
        <v>4.1666666666666685E-2</v>
      </c>
      <c r="P513" t="str">
        <f>IF(StrohRanchRecreationData[[#This Row],[Facility]]=Facilities!$A$2,SUM(StrohRanchRecreationData[[#This Row],[Members]:[Guests]]),"")</f>
        <v/>
      </c>
      <c r="Q513" t="str">
        <f>IF(StrohRanchRecreationData[[#This Row],[Facility]]=Facilities!$A$3,SUM(StrohRanchRecreationData[[#This Row],[Members]:[Guests]]),"")</f>
        <v/>
      </c>
      <c r="R513" t="str">
        <f>IF(StrohRanchRecreationData[[#This Row],[Facility]]=Facilities!$A$4,SUM(StrohRanchRecreationData[[#This Row],[Members]:[Guests]]),"")</f>
        <v/>
      </c>
      <c r="S513" t="str">
        <f>IF(StrohRanchRecreationData[[#This Row],[Facility]]=Facilities!$A$5,SUM(StrohRanchRecreationData[[#This Row],[Members]:[Guests]]),"")</f>
        <v/>
      </c>
      <c r="T513" t="str">
        <f>IF(StrohRanchRecreationData[[#This Row],[Facility]]=Facilities!$A$6,SUM(StrohRanchRecreationData[[#This Row],[Members]:[Guests]]),"")</f>
        <v/>
      </c>
      <c r="U513">
        <f>IF(StrohRanchRecreationData[[#This Row],[Facility]]=Facilities!$A$7,SUM(StrohRanchRecreationData[[#This Row],[Members]:[Guests]]),"")</f>
        <v>7</v>
      </c>
    </row>
    <row r="514" spans="1:21" x14ac:dyDescent="0.25">
      <c r="A514">
        <v>508</v>
      </c>
      <c r="B514" s="1">
        <v>45094</v>
      </c>
      <c r="C514" t="s">
        <v>63</v>
      </c>
      <c r="D514" t="s">
        <v>64</v>
      </c>
      <c r="E514" t="s">
        <v>62</v>
      </c>
      <c r="F514" s="7">
        <v>0.41666666666666669</v>
      </c>
      <c r="G514" s="7">
        <f>TIME(HOUR(StrohRanchRecreationData[[#This Row],[TimeIn]]),0,0)</f>
        <v>0.41666666666666669</v>
      </c>
      <c r="H514" s="8">
        <f>StrohRanchRecreationData[[#This Row],[Date]]+StrohRanchRecreationData[[#This Row],[TimeInBucket]]</f>
        <v>45094.416666666664</v>
      </c>
      <c r="I514" s="8" t="str">
        <f>_xlfn.XLOOKUP(StrohRanchRecreationData[[#This Row],[TimeInBucket]],TimeOfDay[TimeBuckets],TimeOfDay[TimeOfDayBuckets])</f>
        <v>Morning</v>
      </c>
      <c r="J514" s="2">
        <v>2</v>
      </c>
      <c r="K514" s="2">
        <v>1</v>
      </c>
      <c r="L514" s="7">
        <v>0.45833333333333331</v>
      </c>
      <c r="M514" s="7">
        <f>TIME(HOUR(StrohRanchRecreationData[[#This Row],[TimeOut]]),0,0)</f>
        <v>0.45833333333333331</v>
      </c>
      <c r="N514" s="6">
        <f>ROUND(StrohRanchRecreationData[[#This Row],[TimeElapsed]],6)</f>
        <v>4.1667000000000003E-2</v>
      </c>
      <c r="O514" s="3">
        <f>StrohRanchRecreationData[[#This Row],[TimeOut]]-StrohRanchRecreationData[[#This Row],[TimeIn]]</f>
        <v>4.166666666666663E-2</v>
      </c>
      <c r="P514" t="str">
        <f>IF(StrohRanchRecreationData[[#This Row],[Facility]]=Facilities!$A$2,SUM(StrohRanchRecreationData[[#This Row],[Members]:[Guests]]),"")</f>
        <v/>
      </c>
      <c r="Q514" t="str">
        <f>IF(StrohRanchRecreationData[[#This Row],[Facility]]=Facilities!$A$3,SUM(StrohRanchRecreationData[[#This Row],[Members]:[Guests]]),"")</f>
        <v/>
      </c>
      <c r="R514" t="str">
        <f>IF(StrohRanchRecreationData[[#This Row],[Facility]]=Facilities!$A$4,SUM(StrohRanchRecreationData[[#This Row],[Members]:[Guests]]),"")</f>
        <v/>
      </c>
      <c r="S514" t="str">
        <f>IF(StrohRanchRecreationData[[#This Row],[Facility]]=Facilities!$A$5,SUM(StrohRanchRecreationData[[#This Row],[Members]:[Guests]]),"")</f>
        <v/>
      </c>
      <c r="T514" t="str">
        <f>IF(StrohRanchRecreationData[[#This Row],[Facility]]=Facilities!$A$6,SUM(StrohRanchRecreationData[[#This Row],[Members]:[Guests]]),"")</f>
        <v/>
      </c>
      <c r="U514">
        <f>IF(StrohRanchRecreationData[[#This Row],[Facility]]=Facilities!$A$7,SUM(StrohRanchRecreationData[[#This Row],[Members]:[Guests]]),"")</f>
        <v>3</v>
      </c>
    </row>
    <row r="515" spans="1:21" x14ac:dyDescent="0.25">
      <c r="A515">
        <v>509</v>
      </c>
      <c r="B515" s="1">
        <v>45094</v>
      </c>
      <c r="C515" t="s">
        <v>63</v>
      </c>
      <c r="D515" t="s">
        <v>64</v>
      </c>
      <c r="E515" t="s">
        <v>62</v>
      </c>
      <c r="F515" s="7">
        <v>0.41666666666666669</v>
      </c>
      <c r="G515" s="7">
        <f>TIME(HOUR(StrohRanchRecreationData[[#This Row],[TimeIn]]),0,0)</f>
        <v>0.41666666666666669</v>
      </c>
      <c r="H515" s="8">
        <f>StrohRanchRecreationData[[#This Row],[Date]]+StrohRanchRecreationData[[#This Row],[TimeInBucket]]</f>
        <v>45094.416666666664</v>
      </c>
      <c r="I515" s="8" t="str">
        <f>_xlfn.XLOOKUP(StrohRanchRecreationData[[#This Row],[TimeInBucket]],TimeOfDay[TimeBuckets],TimeOfDay[TimeOfDayBuckets])</f>
        <v>Morning</v>
      </c>
      <c r="J515" s="2">
        <v>2</v>
      </c>
      <c r="K515" s="2">
        <v>3</v>
      </c>
      <c r="L515" s="7">
        <v>0.45833333333333331</v>
      </c>
      <c r="M515" s="7">
        <f>TIME(HOUR(StrohRanchRecreationData[[#This Row],[TimeOut]]),0,0)</f>
        <v>0.45833333333333331</v>
      </c>
      <c r="N515" s="6">
        <f>ROUND(StrohRanchRecreationData[[#This Row],[TimeElapsed]],6)</f>
        <v>4.1667000000000003E-2</v>
      </c>
      <c r="O515" s="3">
        <f>StrohRanchRecreationData[[#This Row],[TimeOut]]-StrohRanchRecreationData[[#This Row],[TimeIn]]</f>
        <v>4.166666666666663E-2</v>
      </c>
      <c r="P515" t="str">
        <f>IF(StrohRanchRecreationData[[#This Row],[Facility]]=Facilities!$A$2,SUM(StrohRanchRecreationData[[#This Row],[Members]:[Guests]]),"")</f>
        <v/>
      </c>
      <c r="Q515" t="str">
        <f>IF(StrohRanchRecreationData[[#This Row],[Facility]]=Facilities!$A$3,SUM(StrohRanchRecreationData[[#This Row],[Members]:[Guests]]),"")</f>
        <v/>
      </c>
      <c r="R515" t="str">
        <f>IF(StrohRanchRecreationData[[#This Row],[Facility]]=Facilities!$A$4,SUM(StrohRanchRecreationData[[#This Row],[Members]:[Guests]]),"")</f>
        <v/>
      </c>
      <c r="S515" t="str">
        <f>IF(StrohRanchRecreationData[[#This Row],[Facility]]=Facilities!$A$5,SUM(StrohRanchRecreationData[[#This Row],[Members]:[Guests]]),"")</f>
        <v/>
      </c>
      <c r="T515" t="str">
        <f>IF(StrohRanchRecreationData[[#This Row],[Facility]]=Facilities!$A$6,SUM(StrohRanchRecreationData[[#This Row],[Members]:[Guests]]),"")</f>
        <v/>
      </c>
      <c r="U515">
        <f>IF(StrohRanchRecreationData[[#This Row],[Facility]]=Facilities!$A$7,SUM(StrohRanchRecreationData[[#This Row],[Members]:[Guests]]),"")</f>
        <v>5</v>
      </c>
    </row>
    <row r="516" spans="1:21" x14ac:dyDescent="0.25">
      <c r="A516">
        <v>510</v>
      </c>
      <c r="B516" s="1">
        <v>45094</v>
      </c>
      <c r="C516" t="s">
        <v>63</v>
      </c>
      <c r="D516" t="s">
        <v>64</v>
      </c>
      <c r="E516" t="s">
        <v>62</v>
      </c>
      <c r="F516" s="7">
        <v>0.45833333333333331</v>
      </c>
      <c r="G516" s="7">
        <f>TIME(HOUR(StrohRanchRecreationData[[#This Row],[TimeIn]]),0,0)</f>
        <v>0.45833333333333331</v>
      </c>
      <c r="H516" s="8">
        <f>StrohRanchRecreationData[[#This Row],[Date]]+StrohRanchRecreationData[[#This Row],[TimeInBucket]]</f>
        <v>45094.458333333336</v>
      </c>
      <c r="I516" s="8" t="str">
        <f>_xlfn.XLOOKUP(StrohRanchRecreationData[[#This Row],[TimeInBucket]],TimeOfDay[TimeBuckets],TimeOfDay[TimeOfDayBuckets])</f>
        <v>Noon</v>
      </c>
      <c r="J516" s="2">
        <v>4</v>
      </c>
      <c r="K516" s="2">
        <v>3</v>
      </c>
      <c r="L516" s="7">
        <v>0.5</v>
      </c>
      <c r="M516" s="7">
        <f>TIME(HOUR(StrohRanchRecreationData[[#This Row],[TimeOut]]),0,0)</f>
        <v>0.5</v>
      </c>
      <c r="N516" s="6">
        <f>ROUND(StrohRanchRecreationData[[#This Row],[TimeElapsed]],6)</f>
        <v>4.1667000000000003E-2</v>
      </c>
      <c r="O516" s="3">
        <f>StrohRanchRecreationData[[#This Row],[TimeOut]]-StrohRanchRecreationData[[#This Row],[TimeIn]]</f>
        <v>4.1666666666666685E-2</v>
      </c>
      <c r="P516" t="str">
        <f>IF(StrohRanchRecreationData[[#This Row],[Facility]]=Facilities!$A$2,SUM(StrohRanchRecreationData[[#This Row],[Members]:[Guests]]),"")</f>
        <v/>
      </c>
      <c r="Q516" t="str">
        <f>IF(StrohRanchRecreationData[[#This Row],[Facility]]=Facilities!$A$3,SUM(StrohRanchRecreationData[[#This Row],[Members]:[Guests]]),"")</f>
        <v/>
      </c>
      <c r="R516" t="str">
        <f>IF(StrohRanchRecreationData[[#This Row],[Facility]]=Facilities!$A$4,SUM(StrohRanchRecreationData[[#This Row],[Members]:[Guests]]),"")</f>
        <v/>
      </c>
      <c r="S516" t="str">
        <f>IF(StrohRanchRecreationData[[#This Row],[Facility]]=Facilities!$A$5,SUM(StrohRanchRecreationData[[#This Row],[Members]:[Guests]]),"")</f>
        <v/>
      </c>
      <c r="T516" t="str">
        <f>IF(StrohRanchRecreationData[[#This Row],[Facility]]=Facilities!$A$6,SUM(StrohRanchRecreationData[[#This Row],[Members]:[Guests]]),"")</f>
        <v/>
      </c>
      <c r="U516">
        <f>IF(StrohRanchRecreationData[[#This Row],[Facility]]=Facilities!$A$7,SUM(StrohRanchRecreationData[[#This Row],[Members]:[Guests]]),"")</f>
        <v>7</v>
      </c>
    </row>
    <row r="517" spans="1:21" x14ac:dyDescent="0.25">
      <c r="A517">
        <v>511</v>
      </c>
      <c r="B517" s="1">
        <v>45094</v>
      </c>
      <c r="C517" t="s">
        <v>63</v>
      </c>
      <c r="D517" t="s">
        <v>64</v>
      </c>
      <c r="E517" t="s">
        <v>62</v>
      </c>
      <c r="F517" s="7">
        <v>0.45833333333333331</v>
      </c>
      <c r="G517" s="7">
        <f>TIME(HOUR(StrohRanchRecreationData[[#This Row],[TimeIn]]),0,0)</f>
        <v>0.45833333333333331</v>
      </c>
      <c r="H517" s="8">
        <f>StrohRanchRecreationData[[#This Row],[Date]]+StrohRanchRecreationData[[#This Row],[TimeInBucket]]</f>
        <v>45094.458333333336</v>
      </c>
      <c r="I517" s="8" t="str">
        <f>_xlfn.XLOOKUP(StrohRanchRecreationData[[#This Row],[TimeInBucket]],TimeOfDay[TimeBuckets],TimeOfDay[TimeOfDayBuckets])</f>
        <v>Noon</v>
      </c>
      <c r="J517" s="2">
        <v>4</v>
      </c>
      <c r="K517" s="2">
        <v>0</v>
      </c>
      <c r="L517" s="7">
        <v>0.5</v>
      </c>
      <c r="M517" s="7">
        <f>TIME(HOUR(StrohRanchRecreationData[[#This Row],[TimeOut]]),0,0)</f>
        <v>0.5</v>
      </c>
      <c r="N517" s="6">
        <f>ROUND(StrohRanchRecreationData[[#This Row],[TimeElapsed]],6)</f>
        <v>4.1667000000000003E-2</v>
      </c>
      <c r="O517" s="3">
        <f>StrohRanchRecreationData[[#This Row],[TimeOut]]-StrohRanchRecreationData[[#This Row],[TimeIn]]</f>
        <v>4.1666666666666685E-2</v>
      </c>
      <c r="P517" t="str">
        <f>IF(StrohRanchRecreationData[[#This Row],[Facility]]=Facilities!$A$2,SUM(StrohRanchRecreationData[[#This Row],[Members]:[Guests]]),"")</f>
        <v/>
      </c>
      <c r="Q517" t="str">
        <f>IF(StrohRanchRecreationData[[#This Row],[Facility]]=Facilities!$A$3,SUM(StrohRanchRecreationData[[#This Row],[Members]:[Guests]]),"")</f>
        <v/>
      </c>
      <c r="R517" t="str">
        <f>IF(StrohRanchRecreationData[[#This Row],[Facility]]=Facilities!$A$4,SUM(StrohRanchRecreationData[[#This Row],[Members]:[Guests]]),"")</f>
        <v/>
      </c>
      <c r="S517" t="str">
        <f>IF(StrohRanchRecreationData[[#This Row],[Facility]]=Facilities!$A$5,SUM(StrohRanchRecreationData[[#This Row],[Members]:[Guests]]),"")</f>
        <v/>
      </c>
      <c r="T517" t="str">
        <f>IF(StrohRanchRecreationData[[#This Row],[Facility]]=Facilities!$A$6,SUM(StrohRanchRecreationData[[#This Row],[Members]:[Guests]]),"")</f>
        <v/>
      </c>
      <c r="U517">
        <f>IF(StrohRanchRecreationData[[#This Row],[Facility]]=Facilities!$A$7,SUM(StrohRanchRecreationData[[#This Row],[Members]:[Guests]]),"")</f>
        <v>4</v>
      </c>
    </row>
    <row r="518" spans="1:21" x14ac:dyDescent="0.25">
      <c r="A518">
        <v>512</v>
      </c>
      <c r="B518" s="1">
        <v>45094</v>
      </c>
      <c r="C518" t="s">
        <v>63</v>
      </c>
      <c r="D518" t="s">
        <v>64</v>
      </c>
      <c r="E518" t="s">
        <v>62</v>
      </c>
      <c r="F518" s="7">
        <v>0.45833333333333331</v>
      </c>
      <c r="G518" s="7">
        <f>TIME(HOUR(StrohRanchRecreationData[[#This Row],[TimeIn]]),0,0)</f>
        <v>0.45833333333333331</v>
      </c>
      <c r="H518" s="8">
        <f>StrohRanchRecreationData[[#This Row],[Date]]+StrohRanchRecreationData[[#This Row],[TimeInBucket]]</f>
        <v>45094.458333333336</v>
      </c>
      <c r="I518" s="8" t="str">
        <f>_xlfn.XLOOKUP(StrohRanchRecreationData[[#This Row],[TimeInBucket]],TimeOfDay[TimeBuckets],TimeOfDay[TimeOfDayBuckets])</f>
        <v>Noon</v>
      </c>
      <c r="J518" s="2">
        <v>2</v>
      </c>
      <c r="K518" s="2">
        <v>0</v>
      </c>
      <c r="L518" s="7">
        <v>0.5</v>
      </c>
      <c r="M518" s="7">
        <f>TIME(HOUR(StrohRanchRecreationData[[#This Row],[TimeOut]]),0,0)</f>
        <v>0.5</v>
      </c>
      <c r="N518" s="6">
        <f>ROUND(StrohRanchRecreationData[[#This Row],[TimeElapsed]],6)</f>
        <v>4.1667000000000003E-2</v>
      </c>
      <c r="O518" s="3">
        <f>StrohRanchRecreationData[[#This Row],[TimeOut]]-StrohRanchRecreationData[[#This Row],[TimeIn]]</f>
        <v>4.1666666666666685E-2</v>
      </c>
      <c r="P518" t="str">
        <f>IF(StrohRanchRecreationData[[#This Row],[Facility]]=Facilities!$A$2,SUM(StrohRanchRecreationData[[#This Row],[Members]:[Guests]]),"")</f>
        <v/>
      </c>
      <c r="Q518" t="str">
        <f>IF(StrohRanchRecreationData[[#This Row],[Facility]]=Facilities!$A$3,SUM(StrohRanchRecreationData[[#This Row],[Members]:[Guests]]),"")</f>
        <v/>
      </c>
      <c r="R518" t="str">
        <f>IF(StrohRanchRecreationData[[#This Row],[Facility]]=Facilities!$A$4,SUM(StrohRanchRecreationData[[#This Row],[Members]:[Guests]]),"")</f>
        <v/>
      </c>
      <c r="S518" t="str">
        <f>IF(StrohRanchRecreationData[[#This Row],[Facility]]=Facilities!$A$5,SUM(StrohRanchRecreationData[[#This Row],[Members]:[Guests]]),"")</f>
        <v/>
      </c>
      <c r="T518" t="str">
        <f>IF(StrohRanchRecreationData[[#This Row],[Facility]]=Facilities!$A$6,SUM(StrohRanchRecreationData[[#This Row],[Members]:[Guests]]),"")</f>
        <v/>
      </c>
      <c r="U518">
        <f>IF(StrohRanchRecreationData[[#This Row],[Facility]]=Facilities!$A$7,SUM(StrohRanchRecreationData[[#This Row],[Members]:[Guests]]),"")</f>
        <v>2</v>
      </c>
    </row>
    <row r="519" spans="1:21" x14ac:dyDescent="0.25">
      <c r="A519">
        <v>513</v>
      </c>
      <c r="B519" s="1">
        <v>45094</v>
      </c>
      <c r="C519" t="s">
        <v>63</v>
      </c>
      <c r="D519" t="s">
        <v>64</v>
      </c>
      <c r="E519" t="s">
        <v>62</v>
      </c>
      <c r="F519" s="7">
        <v>0.45833333333333331</v>
      </c>
      <c r="G519" s="7">
        <f>TIME(HOUR(StrohRanchRecreationData[[#This Row],[TimeIn]]),0,0)</f>
        <v>0.45833333333333331</v>
      </c>
      <c r="H519" s="8">
        <f>StrohRanchRecreationData[[#This Row],[Date]]+StrohRanchRecreationData[[#This Row],[TimeInBucket]]</f>
        <v>45094.458333333336</v>
      </c>
      <c r="I519" s="8" t="str">
        <f>_xlfn.XLOOKUP(StrohRanchRecreationData[[#This Row],[TimeInBucket]],TimeOfDay[TimeBuckets],TimeOfDay[TimeOfDayBuckets])</f>
        <v>Noon</v>
      </c>
      <c r="J519" s="2">
        <v>1</v>
      </c>
      <c r="K519" s="2">
        <v>2</v>
      </c>
      <c r="L519" s="7">
        <v>0.5</v>
      </c>
      <c r="M519" s="7">
        <f>TIME(HOUR(StrohRanchRecreationData[[#This Row],[TimeOut]]),0,0)</f>
        <v>0.5</v>
      </c>
      <c r="N519" s="6">
        <f>ROUND(StrohRanchRecreationData[[#This Row],[TimeElapsed]],6)</f>
        <v>4.1667000000000003E-2</v>
      </c>
      <c r="O519" s="3">
        <f>StrohRanchRecreationData[[#This Row],[TimeOut]]-StrohRanchRecreationData[[#This Row],[TimeIn]]</f>
        <v>4.1666666666666685E-2</v>
      </c>
      <c r="P519" t="str">
        <f>IF(StrohRanchRecreationData[[#This Row],[Facility]]=Facilities!$A$2,SUM(StrohRanchRecreationData[[#This Row],[Members]:[Guests]]),"")</f>
        <v/>
      </c>
      <c r="Q519" t="str">
        <f>IF(StrohRanchRecreationData[[#This Row],[Facility]]=Facilities!$A$3,SUM(StrohRanchRecreationData[[#This Row],[Members]:[Guests]]),"")</f>
        <v/>
      </c>
      <c r="R519" t="str">
        <f>IF(StrohRanchRecreationData[[#This Row],[Facility]]=Facilities!$A$4,SUM(StrohRanchRecreationData[[#This Row],[Members]:[Guests]]),"")</f>
        <v/>
      </c>
      <c r="S519" t="str">
        <f>IF(StrohRanchRecreationData[[#This Row],[Facility]]=Facilities!$A$5,SUM(StrohRanchRecreationData[[#This Row],[Members]:[Guests]]),"")</f>
        <v/>
      </c>
      <c r="T519" t="str">
        <f>IF(StrohRanchRecreationData[[#This Row],[Facility]]=Facilities!$A$6,SUM(StrohRanchRecreationData[[#This Row],[Members]:[Guests]]),"")</f>
        <v/>
      </c>
      <c r="U519">
        <f>IF(StrohRanchRecreationData[[#This Row],[Facility]]=Facilities!$A$7,SUM(StrohRanchRecreationData[[#This Row],[Members]:[Guests]]),"")</f>
        <v>3</v>
      </c>
    </row>
    <row r="520" spans="1:21" x14ac:dyDescent="0.25">
      <c r="A520">
        <v>514</v>
      </c>
      <c r="B520" s="1">
        <v>45094</v>
      </c>
      <c r="C520" t="s">
        <v>63</v>
      </c>
      <c r="D520" t="s">
        <v>64</v>
      </c>
      <c r="E520" t="s">
        <v>62</v>
      </c>
      <c r="F520" s="7">
        <v>0.5</v>
      </c>
      <c r="G520" s="7">
        <f>TIME(HOUR(StrohRanchRecreationData[[#This Row],[TimeIn]]),0,0)</f>
        <v>0.5</v>
      </c>
      <c r="H520" s="8">
        <f>StrohRanchRecreationData[[#This Row],[Date]]+StrohRanchRecreationData[[#This Row],[TimeInBucket]]</f>
        <v>45094.5</v>
      </c>
      <c r="I520" s="8" t="str">
        <f>_xlfn.XLOOKUP(StrohRanchRecreationData[[#This Row],[TimeInBucket]],TimeOfDay[TimeBuckets],TimeOfDay[TimeOfDayBuckets])</f>
        <v>Noon</v>
      </c>
      <c r="J520" s="2">
        <v>3</v>
      </c>
      <c r="K520" s="2">
        <v>2</v>
      </c>
      <c r="L520" s="7">
        <v>0.52083333333333337</v>
      </c>
      <c r="M520" s="7">
        <f>TIME(HOUR(StrohRanchRecreationData[[#This Row],[TimeOut]]),0,0)</f>
        <v>0.5</v>
      </c>
      <c r="N520" s="6">
        <f>ROUND(StrohRanchRecreationData[[#This Row],[TimeElapsed]],6)</f>
        <v>2.0833000000000001E-2</v>
      </c>
      <c r="O520" s="3">
        <f>StrohRanchRecreationData[[#This Row],[TimeOut]]-StrohRanchRecreationData[[#This Row],[TimeIn]]</f>
        <v>2.083333333333337E-2</v>
      </c>
      <c r="P520" t="str">
        <f>IF(StrohRanchRecreationData[[#This Row],[Facility]]=Facilities!$A$2,SUM(StrohRanchRecreationData[[#This Row],[Members]:[Guests]]),"")</f>
        <v/>
      </c>
      <c r="Q520" t="str">
        <f>IF(StrohRanchRecreationData[[#This Row],[Facility]]=Facilities!$A$3,SUM(StrohRanchRecreationData[[#This Row],[Members]:[Guests]]),"")</f>
        <v/>
      </c>
      <c r="R520" t="str">
        <f>IF(StrohRanchRecreationData[[#This Row],[Facility]]=Facilities!$A$4,SUM(StrohRanchRecreationData[[#This Row],[Members]:[Guests]]),"")</f>
        <v/>
      </c>
      <c r="S520" t="str">
        <f>IF(StrohRanchRecreationData[[#This Row],[Facility]]=Facilities!$A$5,SUM(StrohRanchRecreationData[[#This Row],[Members]:[Guests]]),"")</f>
        <v/>
      </c>
      <c r="T520" t="str">
        <f>IF(StrohRanchRecreationData[[#This Row],[Facility]]=Facilities!$A$6,SUM(StrohRanchRecreationData[[#This Row],[Members]:[Guests]]),"")</f>
        <v/>
      </c>
      <c r="U520">
        <f>IF(StrohRanchRecreationData[[#This Row],[Facility]]=Facilities!$A$7,SUM(StrohRanchRecreationData[[#This Row],[Members]:[Guests]]),"")</f>
        <v>5</v>
      </c>
    </row>
    <row r="521" spans="1:21" x14ac:dyDescent="0.25">
      <c r="A521">
        <v>515</v>
      </c>
      <c r="B521" s="1">
        <v>45094</v>
      </c>
      <c r="C521" t="s">
        <v>63</v>
      </c>
      <c r="D521" t="s">
        <v>64</v>
      </c>
      <c r="E521" t="s">
        <v>62</v>
      </c>
      <c r="F521" s="7">
        <v>0.5</v>
      </c>
      <c r="G521" s="7">
        <f>TIME(HOUR(StrohRanchRecreationData[[#This Row],[TimeIn]]),0,0)</f>
        <v>0.5</v>
      </c>
      <c r="H521" s="8">
        <f>StrohRanchRecreationData[[#This Row],[Date]]+StrohRanchRecreationData[[#This Row],[TimeInBucket]]</f>
        <v>45094.5</v>
      </c>
      <c r="I521" s="8" t="str">
        <f>_xlfn.XLOOKUP(StrohRanchRecreationData[[#This Row],[TimeInBucket]],TimeOfDay[TimeBuckets],TimeOfDay[TimeOfDayBuckets])</f>
        <v>Noon</v>
      </c>
      <c r="J521" s="2">
        <v>4</v>
      </c>
      <c r="K521" s="2">
        <v>2</v>
      </c>
      <c r="L521" s="7">
        <v>0.52083333333333337</v>
      </c>
      <c r="M521" s="7">
        <f>TIME(HOUR(StrohRanchRecreationData[[#This Row],[TimeOut]]),0,0)</f>
        <v>0.5</v>
      </c>
      <c r="N521" s="6">
        <f>ROUND(StrohRanchRecreationData[[#This Row],[TimeElapsed]],6)</f>
        <v>2.0833000000000001E-2</v>
      </c>
      <c r="O521" s="3">
        <f>StrohRanchRecreationData[[#This Row],[TimeOut]]-StrohRanchRecreationData[[#This Row],[TimeIn]]</f>
        <v>2.083333333333337E-2</v>
      </c>
      <c r="P521" t="str">
        <f>IF(StrohRanchRecreationData[[#This Row],[Facility]]=Facilities!$A$2,SUM(StrohRanchRecreationData[[#This Row],[Members]:[Guests]]),"")</f>
        <v/>
      </c>
      <c r="Q521" t="str">
        <f>IF(StrohRanchRecreationData[[#This Row],[Facility]]=Facilities!$A$3,SUM(StrohRanchRecreationData[[#This Row],[Members]:[Guests]]),"")</f>
        <v/>
      </c>
      <c r="R521" t="str">
        <f>IF(StrohRanchRecreationData[[#This Row],[Facility]]=Facilities!$A$4,SUM(StrohRanchRecreationData[[#This Row],[Members]:[Guests]]),"")</f>
        <v/>
      </c>
      <c r="S521" t="str">
        <f>IF(StrohRanchRecreationData[[#This Row],[Facility]]=Facilities!$A$5,SUM(StrohRanchRecreationData[[#This Row],[Members]:[Guests]]),"")</f>
        <v/>
      </c>
      <c r="T521" t="str">
        <f>IF(StrohRanchRecreationData[[#This Row],[Facility]]=Facilities!$A$6,SUM(StrohRanchRecreationData[[#This Row],[Members]:[Guests]]),"")</f>
        <v/>
      </c>
      <c r="U521">
        <f>IF(StrohRanchRecreationData[[#This Row],[Facility]]=Facilities!$A$7,SUM(StrohRanchRecreationData[[#This Row],[Members]:[Guests]]),"")</f>
        <v>6</v>
      </c>
    </row>
    <row r="522" spans="1:21" x14ac:dyDescent="0.25">
      <c r="A522">
        <v>516</v>
      </c>
      <c r="B522" s="1">
        <v>45094</v>
      </c>
      <c r="C522" t="s">
        <v>63</v>
      </c>
      <c r="D522" t="s">
        <v>64</v>
      </c>
      <c r="E522" t="s">
        <v>62</v>
      </c>
      <c r="F522" s="7">
        <v>0.52083333333333337</v>
      </c>
      <c r="G522" s="7">
        <f>TIME(HOUR(StrohRanchRecreationData[[#This Row],[TimeIn]]),0,0)</f>
        <v>0.5</v>
      </c>
      <c r="H522" s="8">
        <f>StrohRanchRecreationData[[#This Row],[Date]]+StrohRanchRecreationData[[#This Row],[TimeInBucket]]</f>
        <v>45094.5</v>
      </c>
      <c r="I522" s="8" t="str">
        <f>_xlfn.XLOOKUP(StrohRanchRecreationData[[#This Row],[TimeInBucket]],TimeOfDay[TimeBuckets],TimeOfDay[TimeOfDayBuckets])</f>
        <v>Noon</v>
      </c>
      <c r="J522" s="2">
        <v>4</v>
      </c>
      <c r="K522" s="2">
        <v>2</v>
      </c>
      <c r="L522" s="7">
        <v>0.54166666666666663</v>
      </c>
      <c r="M522" s="7">
        <f>TIME(HOUR(StrohRanchRecreationData[[#This Row],[TimeOut]]),0,0)</f>
        <v>0.54166666666666663</v>
      </c>
      <c r="N522" s="6">
        <f>ROUND(StrohRanchRecreationData[[#This Row],[TimeElapsed]],6)</f>
        <v>2.0833000000000001E-2</v>
      </c>
      <c r="O522" s="3">
        <f>StrohRanchRecreationData[[#This Row],[TimeOut]]-StrohRanchRecreationData[[#This Row],[TimeIn]]</f>
        <v>2.0833333333333259E-2</v>
      </c>
      <c r="P522" t="str">
        <f>IF(StrohRanchRecreationData[[#This Row],[Facility]]=Facilities!$A$2,SUM(StrohRanchRecreationData[[#This Row],[Members]:[Guests]]),"")</f>
        <v/>
      </c>
      <c r="Q522" t="str">
        <f>IF(StrohRanchRecreationData[[#This Row],[Facility]]=Facilities!$A$3,SUM(StrohRanchRecreationData[[#This Row],[Members]:[Guests]]),"")</f>
        <v/>
      </c>
      <c r="R522" t="str">
        <f>IF(StrohRanchRecreationData[[#This Row],[Facility]]=Facilities!$A$4,SUM(StrohRanchRecreationData[[#This Row],[Members]:[Guests]]),"")</f>
        <v/>
      </c>
      <c r="S522" t="str">
        <f>IF(StrohRanchRecreationData[[#This Row],[Facility]]=Facilities!$A$5,SUM(StrohRanchRecreationData[[#This Row],[Members]:[Guests]]),"")</f>
        <v/>
      </c>
      <c r="T522" t="str">
        <f>IF(StrohRanchRecreationData[[#This Row],[Facility]]=Facilities!$A$6,SUM(StrohRanchRecreationData[[#This Row],[Members]:[Guests]]),"")</f>
        <v/>
      </c>
      <c r="U522">
        <f>IF(StrohRanchRecreationData[[#This Row],[Facility]]=Facilities!$A$7,SUM(StrohRanchRecreationData[[#This Row],[Members]:[Guests]]),"")</f>
        <v>6</v>
      </c>
    </row>
    <row r="523" spans="1:21" x14ac:dyDescent="0.25">
      <c r="A523">
        <v>517</v>
      </c>
      <c r="B523" s="1">
        <v>45094</v>
      </c>
      <c r="C523" t="s">
        <v>63</v>
      </c>
      <c r="D523" t="s">
        <v>64</v>
      </c>
      <c r="E523" t="s">
        <v>62</v>
      </c>
      <c r="F523" s="7">
        <v>0.52083333333333337</v>
      </c>
      <c r="G523" s="7">
        <f>TIME(HOUR(StrohRanchRecreationData[[#This Row],[TimeIn]]),0,0)</f>
        <v>0.5</v>
      </c>
      <c r="H523" s="8">
        <f>StrohRanchRecreationData[[#This Row],[Date]]+StrohRanchRecreationData[[#This Row],[TimeInBucket]]</f>
        <v>45094.5</v>
      </c>
      <c r="I523" s="8" t="str">
        <f>_xlfn.XLOOKUP(StrohRanchRecreationData[[#This Row],[TimeInBucket]],TimeOfDay[TimeBuckets],TimeOfDay[TimeOfDayBuckets])</f>
        <v>Noon</v>
      </c>
      <c r="J523" s="2">
        <v>4</v>
      </c>
      <c r="K523" s="2">
        <v>3</v>
      </c>
      <c r="L523" s="7">
        <v>0.54166666666666663</v>
      </c>
      <c r="M523" s="7">
        <f>TIME(HOUR(StrohRanchRecreationData[[#This Row],[TimeOut]]),0,0)</f>
        <v>0.54166666666666663</v>
      </c>
      <c r="N523" s="6">
        <f>ROUND(StrohRanchRecreationData[[#This Row],[TimeElapsed]],6)</f>
        <v>2.0833000000000001E-2</v>
      </c>
      <c r="O523" s="3">
        <f>StrohRanchRecreationData[[#This Row],[TimeOut]]-StrohRanchRecreationData[[#This Row],[TimeIn]]</f>
        <v>2.0833333333333259E-2</v>
      </c>
      <c r="P523" t="str">
        <f>IF(StrohRanchRecreationData[[#This Row],[Facility]]=Facilities!$A$2,SUM(StrohRanchRecreationData[[#This Row],[Members]:[Guests]]),"")</f>
        <v/>
      </c>
      <c r="Q523" t="str">
        <f>IF(StrohRanchRecreationData[[#This Row],[Facility]]=Facilities!$A$3,SUM(StrohRanchRecreationData[[#This Row],[Members]:[Guests]]),"")</f>
        <v/>
      </c>
      <c r="R523" t="str">
        <f>IF(StrohRanchRecreationData[[#This Row],[Facility]]=Facilities!$A$4,SUM(StrohRanchRecreationData[[#This Row],[Members]:[Guests]]),"")</f>
        <v/>
      </c>
      <c r="S523" t="str">
        <f>IF(StrohRanchRecreationData[[#This Row],[Facility]]=Facilities!$A$5,SUM(StrohRanchRecreationData[[#This Row],[Members]:[Guests]]),"")</f>
        <v/>
      </c>
      <c r="T523" t="str">
        <f>IF(StrohRanchRecreationData[[#This Row],[Facility]]=Facilities!$A$6,SUM(StrohRanchRecreationData[[#This Row],[Members]:[Guests]]),"")</f>
        <v/>
      </c>
      <c r="U523">
        <f>IF(StrohRanchRecreationData[[#This Row],[Facility]]=Facilities!$A$7,SUM(StrohRanchRecreationData[[#This Row],[Members]:[Guests]]),"")</f>
        <v>7</v>
      </c>
    </row>
    <row r="524" spans="1:21" x14ac:dyDescent="0.25">
      <c r="A524">
        <v>518</v>
      </c>
      <c r="B524" s="1">
        <v>45094</v>
      </c>
      <c r="C524" t="s">
        <v>63</v>
      </c>
      <c r="D524" t="s">
        <v>64</v>
      </c>
      <c r="E524" t="s">
        <v>62</v>
      </c>
      <c r="F524" s="7">
        <v>0.52083333333333337</v>
      </c>
      <c r="G524" s="7">
        <f>TIME(HOUR(StrohRanchRecreationData[[#This Row],[TimeIn]]),0,0)</f>
        <v>0.5</v>
      </c>
      <c r="H524" s="8">
        <f>StrohRanchRecreationData[[#This Row],[Date]]+StrohRanchRecreationData[[#This Row],[TimeInBucket]]</f>
        <v>45094.5</v>
      </c>
      <c r="I524" s="8" t="str">
        <f>_xlfn.XLOOKUP(StrohRanchRecreationData[[#This Row],[TimeInBucket]],TimeOfDay[TimeBuckets],TimeOfDay[TimeOfDayBuckets])</f>
        <v>Noon</v>
      </c>
      <c r="J524" s="2">
        <v>1</v>
      </c>
      <c r="K524" s="2">
        <v>2</v>
      </c>
      <c r="L524" s="7">
        <v>0.54166666666666663</v>
      </c>
      <c r="M524" s="7">
        <f>TIME(HOUR(StrohRanchRecreationData[[#This Row],[TimeOut]]),0,0)</f>
        <v>0.54166666666666663</v>
      </c>
      <c r="N524" s="6">
        <f>ROUND(StrohRanchRecreationData[[#This Row],[TimeElapsed]],6)</f>
        <v>2.0833000000000001E-2</v>
      </c>
      <c r="O524" s="3">
        <f>StrohRanchRecreationData[[#This Row],[TimeOut]]-StrohRanchRecreationData[[#This Row],[TimeIn]]</f>
        <v>2.0833333333333259E-2</v>
      </c>
      <c r="P524" t="str">
        <f>IF(StrohRanchRecreationData[[#This Row],[Facility]]=Facilities!$A$2,SUM(StrohRanchRecreationData[[#This Row],[Members]:[Guests]]),"")</f>
        <v/>
      </c>
      <c r="Q524" t="str">
        <f>IF(StrohRanchRecreationData[[#This Row],[Facility]]=Facilities!$A$3,SUM(StrohRanchRecreationData[[#This Row],[Members]:[Guests]]),"")</f>
        <v/>
      </c>
      <c r="R524" t="str">
        <f>IF(StrohRanchRecreationData[[#This Row],[Facility]]=Facilities!$A$4,SUM(StrohRanchRecreationData[[#This Row],[Members]:[Guests]]),"")</f>
        <v/>
      </c>
      <c r="S524" t="str">
        <f>IF(StrohRanchRecreationData[[#This Row],[Facility]]=Facilities!$A$5,SUM(StrohRanchRecreationData[[#This Row],[Members]:[Guests]]),"")</f>
        <v/>
      </c>
      <c r="T524" t="str">
        <f>IF(StrohRanchRecreationData[[#This Row],[Facility]]=Facilities!$A$6,SUM(StrohRanchRecreationData[[#This Row],[Members]:[Guests]]),"")</f>
        <v/>
      </c>
      <c r="U524">
        <f>IF(StrohRanchRecreationData[[#This Row],[Facility]]=Facilities!$A$7,SUM(StrohRanchRecreationData[[#This Row],[Members]:[Guests]]),"")</f>
        <v>3</v>
      </c>
    </row>
    <row r="525" spans="1:21" x14ac:dyDescent="0.25">
      <c r="A525">
        <v>519</v>
      </c>
      <c r="B525" s="1">
        <v>45094</v>
      </c>
      <c r="C525" t="s">
        <v>63</v>
      </c>
      <c r="D525" t="s">
        <v>64</v>
      </c>
      <c r="E525" t="s">
        <v>59</v>
      </c>
      <c r="F525" s="7">
        <v>0.63396711517755344</v>
      </c>
      <c r="G525" s="7">
        <f>TIME(HOUR(StrohRanchRecreationData[[#This Row],[TimeIn]]),0,0)</f>
        <v>0.625</v>
      </c>
      <c r="H525" s="8">
        <f>StrohRanchRecreationData[[#This Row],[Date]]+StrohRanchRecreationData[[#This Row],[TimeInBucket]]</f>
        <v>45094.625</v>
      </c>
      <c r="I525" s="8" t="str">
        <f>_xlfn.XLOOKUP(StrohRanchRecreationData[[#This Row],[TimeInBucket]],TimeOfDay[TimeBuckets],TimeOfDay[TimeOfDayBuckets])</f>
        <v>Afternoon</v>
      </c>
      <c r="J525" s="2">
        <v>4</v>
      </c>
      <c r="K525" s="2">
        <v>0</v>
      </c>
      <c r="L525" s="7">
        <v>0.67285536831696313</v>
      </c>
      <c r="M525" s="7">
        <f>TIME(HOUR(StrohRanchRecreationData[[#This Row],[TimeOut]]),0,0)</f>
        <v>0.66666666666666663</v>
      </c>
      <c r="N525" s="6">
        <f>ROUND(StrohRanchRecreationData[[#This Row],[TimeElapsed]],6)</f>
        <v>3.8887999999999999E-2</v>
      </c>
      <c r="O525" s="3">
        <f>StrohRanchRecreationData[[#This Row],[TimeOut]]-StrohRanchRecreationData[[#This Row],[TimeIn]]</f>
        <v>3.888825313940969E-2</v>
      </c>
      <c r="P525" t="str">
        <f>IF(StrohRanchRecreationData[[#This Row],[Facility]]=Facilities!$A$2,SUM(StrohRanchRecreationData[[#This Row],[Members]:[Guests]]),"")</f>
        <v/>
      </c>
      <c r="Q525" t="str">
        <f>IF(StrohRanchRecreationData[[#This Row],[Facility]]=Facilities!$A$3,SUM(StrohRanchRecreationData[[#This Row],[Members]:[Guests]]),"")</f>
        <v/>
      </c>
      <c r="R525">
        <f>IF(StrohRanchRecreationData[[#This Row],[Facility]]=Facilities!$A$4,SUM(StrohRanchRecreationData[[#This Row],[Members]:[Guests]]),"")</f>
        <v>4</v>
      </c>
      <c r="S525" t="str">
        <f>IF(StrohRanchRecreationData[[#This Row],[Facility]]=Facilities!$A$5,SUM(StrohRanchRecreationData[[#This Row],[Members]:[Guests]]),"")</f>
        <v/>
      </c>
      <c r="T525" t="str">
        <f>IF(StrohRanchRecreationData[[#This Row],[Facility]]=Facilities!$A$6,SUM(StrohRanchRecreationData[[#This Row],[Members]:[Guests]]),"")</f>
        <v/>
      </c>
      <c r="U525" t="str">
        <f>IF(StrohRanchRecreationData[[#This Row],[Facility]]=Facilities!$A$7,SUM(StrohRanchRecreationData[[#This Row],[Members]:[Guests]]),"")</f>
        <v/>
      </c>
    </row>
    <row r="526" spans="1:21" x14ac:dyDescent="0.25">
      <c r="A526">
        <v>520</v>
      </c>
      <c r="B526" s="1">
        <v>45094</v>
      </c>
      <c r="C526" t="s">
        <v>63</v>
      </c>
      <c r="D526" t="s">
        <v>64</v>
      </c>
      <c r="E526" t="s">
        <v>58</v>
      </c>
      <c r="F526" s="7">
        <v>0.48646279285297372</v>
      </c>
      <c r="G526" s="7">
        <f>TIME(HOUR(StrohRanchRecreationData[[#This Row],[TimeIn]]),0,0)</f>
        <v>0.45833333333333331</v>
      </c>
      <c r="H526" s="8">
        <f>StrohRanchRecreationData[[#This Row],[Date]]+StrohRanchRecreationData[[#This Row],[TimeInBucket]]</f>
        <v>45094.458333333336</v>
      </c>
      <c r="I526" s="8" t="str">
        <f>_xlfn.XLOOKUP(StrohRanchRecreationData[[#This Row],[TimeInBucket]],TimeOfDay[TimeBuckets],TimeOfDay[TimeOfDayBuckets])</f>
        <v>Noon</v>
      </c>
      <c r="J526" s="2">
        <v>3</v>
      </c>
      <c r="K526" s="2">
        <v>2</v>
      </c>
      <c r="L526" s="7">
        <v>0.54578215620711723</v>
      </c>
      <c r="M526" s="7">
        <f>TIME(HOUR(StrohRanchRecreationData[[#This Row],[TimeOut]]),0,0)</f>
        <v>0.54166666666666663</v>
      </c>
      <c r="N526" s="6">
        <f>ROUND(StrohRanchRecreationData[[#This Row],[TimeElapsed]],6)</f>
        <v>5.9318999999999997E-2</v>
      </c>
      <c r="O526" s="3">
        <f>StrohRanchRecreationData[[#This Row],[TimeOut]]-StrohRanchRecreationData[[#This Row],[TimeIn]]</f>
        <v>5.9319363354143506E-2</v>
      </c>
      <c r="P526" t="str">
        <f>IF(StrohRanchRecreationData[[#This Row],[Facility]]=Facilities!$A$2,SUM(StrohRanchRecreationData[[#This Row],[Members]:[Guests]]),"")</f>
        <v/>
      </c>
      <c r="Q526">
        <f>IF(StrohRanchRecreationData[[#This Row],[Facility]]=Facilities!$A$3,SUM(StrohRanchRecreationData[[#This Row],[Members]:[Guests]]),"")</f>
        <v>5</v>
      </c>
      <c r="R526" t="str">
        <f>IF(StrohRanchRecreationData[[#This Row],[Facility]]=Facilities!$A$4,SUM(StrohRanchRecreationData[[#This Row],[Members]:[Guests]]),"")</f>
        <v/>
      </c>
      <c r="S526" t="str">
        <f>IF(StrohRanchRecreationData[[#This Row],[Facility]]=Facilities!$A$5,SUM(StrohRanchRecreationData[[#This Row],[Members]:[Guests]]),"")</f>
        <v/>
      </c>
      <c r="T526" t="str">
        <f>IF(StrohRanchRecreationData[[#This Row],[Facility]]=Facilities!$A$6,SUM(StrohRanchRecreationData[[#This Row],[Members]:[Guests]]),"")</f>
        <v/>
      </c>
      <c r="U526" t="str">
        <f>IF(StrohRanchRecreationData[[#This Row],[Facility]]=Facilities!$A$7,SUM(StrohRanchRecreationData[[#This Row],[Members]:[Guests]]),"")</f>
        <v/>
      </c>
    </row>
    <row r="527" spans="1:21" x14ac:dyDescent="0.25">
      <c r="A527">
        <v>521</v>
      </c>
      <c r="B527" s="1">
        <v>45094</v>
      </c>
      <c r="C527" t="s">
        <v>63</v>
      </c>
      <c r="D527" t="s">
        <v>64</v>
      </c>
      <c r="E527" t="s">
        <v>58</v>
      </c>
      <c r="F527" s="7">
        <v>0.49356485141761064</v>
      </c>
      <c r="G527" s="7">
        <f>TIME(HOUR(StrohRanchRecreationData[[#This Row],[TimeIn]]),0,0)</f>
        <v>0.45833333333333331</v>
      </c>
      <c r="H527" s="8">
        <f>StrohRanchRecreationData[[#This Row],[Date]]+StrohRanchRecreationData[[#This Row],[TimeInBucket]]</f>
        <v>45094.458333333336</v>
      </c>
      <c r="I527" s="8" t="str">
        <f>_xlfn.XLOOKUP(StrohRanchRecreationData[[#This Row],[TimeInBucket]],TimeOfDay[TimeBuckets],TimeOfDay[TimeOfDayBuckets])</f>
        <v>Noon</v>
      </c>
      <c r="J527" s="2">
        <v>1</v>
      </c>
      <c r="K527" s="2">
        <v>1</v>
      </c>
      <c r="L527" s="7">
        <v>0.56363168093878635</v>
      </c>
      <c r="M527" s="7">
        <f>TIME(HOUR(StrohRanchRecreationData[[#This Row],[TimeOut]]),0,0)</f>
        <v>0.54166666666666663</v>
      </c>
      <c r="N527" s="6">
        <f>ROUND(StrohRanchRecreationData[[#This Row],[TimeElapsed]],6)</f>
        <v>7.0067000000000004E-2</v>
      </c>
      <c r="O527" s="3">
        <f>StrohRanchRecreationData[[#This Row],[TimeOut]]-StrohRanchRecreationData[[#This Row],[TimeIn]]</f>
        <v>7.0066829521175711E-2</v>
      </c>
      <c r="P527" t="str">
        <f>IF(StrohRanchRecreationData[[#This Row],[Facility]]=Facilities!$A$2,SUM(StrohRanchRecreationData[[#This Row],[Members]:[Guests]]),"")</f>
        <v/>
      </c>
      <c r="Q527">
        <f>IF(StrohRanchRecreationData[[#This Row],[Facility]]=Facilities!$A$3,SUM(StrohRanchRecreationData[[#This Row],[Members]:[Guests]]),"")</f>
        <v>2</v>
      </c>
      <c r="R527" t="str">
        <f>IF(StrohRanchRecreationData[[#This Row],[Facility]]=Facilities!$A$4,SUM(StrohRanchRecreationData[[#This Row],[Members]:[Guests]]),"")</f>
        <v/>
      </c>
      <c r="S527" t="str">
        <f>IF(StrohRanchRecreationData[[#This Row],[Facility]]=Facilities!$A$5,SUM(StrohRanchRecreationData[[#This Row],[Members]:[Guests]]),"")</f>
        <v/>
      </c>
      <c r="T527" t="str">
        <f>IF(StrohRanchRecreationData[[#This Row],[Facility]]=Facilities!$A$6,SUM(StrohRanchRecreationData[[#This Row],[Members]:[Guests]]),"")</f>
        <v/>
      </c>
      <c r="U527" t="str">
        <f>IF(StrohRanchRecreationData[[#This Row],[Facility]]=Facilities!$A$7,SUM(StrohRanchRecreationData[[#This Row],[Members]:[Guests]]),"")</f>
        <v/>
      </c>
    </row>
    <row r="528" spans="1:21" x14ac:dyDescent="0.25">
      <c r="A528">
        <v>522</v>
      </c>
      <c r="B528" s="1">
        <v>45094</v>
      </c>
      <c r="C528" t="s">
        <v>63</v>
      </c>
      <c r="D528" t="s">
        <v>64</v>
      </c>
      <c r="E528" t="s">
        <v>59</v>
      </c>
      <c r="F528" s="7">
        <v>0.57180397934084659</v>
      </c>
      <c r="G528" s="7">
        <f>TIME(HOUR(StrohRanchRecreationData[[#This Row],[TimeIn]]),0,0)</f>
        <v>0.54166666666666663</v>
      </c>
      <c r="H528" s="8">
        <f>StrohRanchRecreationData[[#This Row],[Date]]+StrohRanchRecreationData[[#This Row],[TimeInBucket]]</f>
        <v>45094.541666666664</v>
      </c>
      <c r="I528" s="8" t="str">
        <f>_xlfn.XLOOKUP(StrohRanchRecreationData[[#This Row],[TimeInBucket]],TimeOfDay[TimeBuckets],TimeOfDay[TimeOfDayBuckets])</f>
        <v>Noon</v>
      </c>
      <c r="J528" s="2">
        <v>1</v>
      </c>
      <c r="K528" s="2">
        <v>2</v>
      </c>
      <c r="L528" s="7">
        <v>0.60650594712933603</v>
      </c>
      <c r="M528" s="7">
        <f>TIME(HOUR(StrohRanchRecreationData[[#This Row],[TimeOut]]),0,0)</f>
        <v>0.58333333333333337</v>
      </c>
      <c r="N528" s="6">
        <f>ROUND(StrohRanchRecreationData[[#This Row],[TimeElapsed]],6)</f>
        <v>3.4701999999999997E-2</v>
      </c>
      <c r="O528" s="3">
        <f>StrohRanchRecreationData[[#This Row],[TimeOut]]-StrohRanchRecreationData[[#This Row],[TimeIn]]</f>
        <v>3.4701967788489441E-2</v>
      </c>
      <c r="P528" t="str">
        <f>IF(StrohRanchRecreationData[[#This Row],[Facility]]=Facilities!$A$2,SUM(StrohRanchRecreationData[[#This Row],[Members]:[Guests]]),"")</f>
        <v/>
      </c>
      <c r="Q528" t="str">
        <f>IF(StrohRanchRecreationData[[#This Row],[Facility]]=Facilities!$A$3,SUM(StrohRanchRecreationData[[#This Row],[Members]:[Guests]]),"")</f>
        <v/>
      </c>
      <c r="R528">
        <f>IF(StrohRanchRecreationData[[#This Row],[Facility]]=Facilities!$A$4,SUM(StrohRanchRecreationData[[#This Row],[Members]:[Guests]]),"")</f>
        <v>3</v>
      </c>
      <c r="S528" t="str">
        <f>IF(StrohRanchRecreationData[[#This Row],[Facility]]=Facilities!$A$5,SUM(StrohRanchRecreationData[[#This Row],[Members]:[Guests]]),"")</f>
        <v/>
      </c>
      <c r="T528" t="str">
        <f>IF(StrohRanchRecreationData[[#This Row],[Facility]]=Facilities!$A$6,SUM(StrohRanchRecreationData[[#This Row],[Members]:[Guests]]),"")</f>
        <v/>
      </c>
      <c r="U528" t="str">
        <f>IF(StrohRanchRecreationData[[#This Row],[Facility]]=Facilities!$A$7,SUM(StrohRanchRecreationData[[#This Row],[Members]:[Guests]]),"")</f>
        <v/>
      </c>
    </row>
    <row r="529" spans="1:21" x14ac:dyDescent="0.25">
      <c r="A529">
        <v>523</v>
      </c>
      <c r="B529" s="1">
        <v>45094</v>
      </c>
      <c r="C529" t="s">
        <v>63</v>
      </c>
      <c r="D529" t="s">
        <v>64</v>
      </c>
      <c r="E529" t="s">
        <v>61</v>
      </c>
      <c r="F529" s="7">
        <v>0.60742697382179889</v>
      </c>
      <c r="G529" s="7">
        <f>TIME(HOUR(StrohRanchRecreationData[[#This Row],[TimeIn]]),0,0)</f>
        <v>0.58333333333333337</v>
      </c>
      <c r="H529" s="8">
        <f>StrohRanchRecreationData[[#This Row],[Date]]+StrohRanchRecreationData[[#This Row],[TimeInBucket]]</f>
        <v>45094.583333333336</v>
      </c>
      <c r="I529" s="8" t="str">
        <f>_xlfn.XLOOKUP(StrohRanchRecreationData[[#This Row],[TimeInBucket]],TimeOfDay[TimeBuckets],TimeOfDay[TimeOfDayBuckets])</f>
        <v>Afternoon</v>
      </c>
      <c r="J529" s="2">
        <v>1</v>
      </c>
      <c r="K529" s="2">
        <v>0</v>
      </c>
      <c r="L529" s="7">
        <v>0.61986277220541219</v>
      </c>
      <c r="M529" s="7">
        <f>TIME(HOUR(StrohRanchRecreationData[[#This Row],[TimeOut]]),0,0)</f>
        <v>0.58333333333333337</v>
      </c>
      <c r="N529" s="6">
        <f>ROUND(StrohRanchRecreationData[[#This Row],[TimeElapsed]],6)</f>
        <v>1.2435999999999999E-2</v>
      </c>
      <c r="O529" s="3">
        <f>StrohRanchRecreationData[[#This Row],[TimeOut]]-StrohRanchRecreationData[[#This Row],[TimeIn]]</f>
        <v>1.2435798383613306E-2</v>
      </c>
      <c r="P529" t="str">
        <f>IF(StrohRanchRecreationData[[#This Row],[Facility]]=Facilities!$A$2,SUM(StrohRanchRecreationData[[#This Row],[Members]:[Guests]]),"")</f>
        <v/>
      </c>
      <c r="Q529" t="str">
        <f>IF(StrohRanchRecreationData[[#This Row],[Facility]]=Facilities!$A$3,SUM(StrohRanchRecreationData[[#This Row],[Members]:[Guests]]),"")</f>
        <v/>
      </c>
      <c r="R529" t="str">
        <f>IF(StrohRanchRecreationData[[#This Row],[Facility]]=Facilities!$A$4,SUM(StrohRanchRecreationData[[#This Row],[Members]:[Guests]]),"")</f>
        <v/>
      </c>
      <c r="S529" t="str">
        <f>IF(StrohRanchRecreationData[[#This Row],[Facility]]=Facilities!$A$5,SUM(StrohRanchRecreationData[[#This Row],[Members]:[Guests]]),"")</f>
        <v/>
      </c>
      <c r="T529">
        <f>IF(StrohRanchRecreationData[[#This Row],[Facility]]=Facilities!$A$6,SUM(StrohRanchRecreationData[[#This Row],[Members]:[Guests]]),"")</f>
        <v>1</v>
      </c>
      <c r="U529" t="str">
        <f>IF(StrohRanchRecreationData[[#This Row],[Facility]]=Facilities!$A$7,SUM(StrohRanchRecreationData[[#This Row],[Members]:[Guests]]),"")</f>
        <v/>
      </c>
    </row>
    <row r="530" spans="1:21" x14ac:dyDescent="0.25">
      <c r="A530">
        <v>524</v>
      </c>
      <c r="B530" s="1">
        <v>45094</v>
      </c>
      <c r="C530" t="s">
        <v>63</v>
      </c>
      <c r="D530" t="s">
        <v>64</v>
      </c>
      <c r="E530" t="s">
        <v>61</v>
      </c>
      <c r="F530" s="7">
        <v>0.65834558724888015</v>
      </c>
      <c r="G530" s="7">
        <f>TIME(HOUR(StrohRanchRecreationData[[#This Row],[TimeIn]]),0,0)</f>
        <v>0.625</v>
      </c>
      <c r="H530" s="8">
        <f>StrohRanchRecreationData[[#This Row],[Date]]+StrohRanchRecreationData[[#This Row],[TimeInBucket]]</f>
        <v>45094.625</v>
      </c>
      <c r="I530" s="8" t="str">
        <f>_xlfn.XLOOKUP(StrohRanchRecreationData[[#This Row],[TimeInBucket]],TimeOfDay[TimeBuckets],TimeOfDay[TimeOfDayBuckets])</f>
        <v>Afternoon</v>
      </c>
      <c r="J530" s="2">
        <v>2</v>
      </c>
      <c r="K530" s="2">
        <v>0</v>
      </c>
      <c r="L530" s="7">
        <v>0.71574216444786032</v>
      </c>
      <c r="M530" s="7">
        <f>TIME(HOUR(StrohRanchRecreationData[[#This Row],[TimeOut]]),0,0)</f>
        <v>0.70833333333333337</v>
      </c>
      <c r="N530" s="6">
        <f>ROUND(StrohRanchRecreationData[[#This Row],[TimeElapsed]],6)</f>
        <v>5.7396999999999997E-2</v>
      </c>
      <c r="O530" s="3">
        <f>StrohRanchRecreationData[[#This Row],[TimeOut]]-StrohRanchRecreationData[[#This Row],[TimeIn]]</f>
        <v>5.739657719898017E-2</v>
      </c>
      <c r="P530" t="str">
        <f>IF(StrohRanchRecreationData[[#This Row],[Facility]]=Facilities!$A$2,SUM(StrohRanchRecreationData[[#This Row],[Members]:[Guests]]),"")</f>
        <v/>
      </c>
      <c r="Q530" t="str">
        <f>IF(StrohRanchRecreationData[[#This Row],[Facility]]=Facilities!$A$3,SUM(StrohRanchRecreationData[[#This Row],[Members]:[Guests]]),"")</f>
        <v/>
      </c>
      <c r="R530" t="str">
        <f>IF(StrohRanchRecreationData[[#This Row],[Facility]]=Facilities!$A$4,SUM(StrohRanchRecreationData[[#This Row],[Members]:[Guests]]),"")</f>
        <v/>
      </c>
      <c r="S530" t="str">
        <f>IF(StrohRanchRecreationData[[#This Row],[Facility]]=Facilities!$A$5,SUM(StrohRanchRecreationData[[#This Row],[Members]:[Guests]]),"")</f>
        <v/>
      </c>
      <c r="T530">
        <f>IF(StrohRanchRecreationData[[#This Row],[Facility]]=Facilities!$A$6,SUM(StrohRanchRecreationData[[#This Row],[Members]:[Guests]]),"")</f>
        <v>2</v>
      </c>
      <c r="U530" t="str">
        <f>IF(StrohRanchRecreationData[[#This Row],[Facility]]=Facilities!$A$7,SUM(StrohRanchRecreationData[[#This Row],[Members]:[Guests]]),"")</f>
        <v/>
      </c>
    </row>
    <row r="531" spans="1:21" x14ac:dyDescent="0.25">
      <c r="A531">
        <v>525</v>
      </c>
      <c r="B531" s="1">
        <v>45094</v>
      </c>
      <c r="C531" t="s">
        <v>63</v>
      </c>
      <c r="D531" t="s">
        <v>64</v>
      </c>
      <c r="E531" t="s">
        <v>60</v>
      </c>
      <c r="F531" s="7">
        <v>0.44617098032809976</v>
      </c>
      <c r="G531" s="7">
        <f>TIME(HOUR(StrohRanchRecreationData[[#This Row],[TimeIn]]),0,0)</f>
        <v>0.41666666666666669</v>
      </c>
      <c r="H531" s="8">
        <f>StrohRanchRecreationData[[#This Row],[Date]]+StrohRanchRecreationData[[#This Row],[TimeInBucket]]</f>
        <v>45094.416666666664</v>
      </c>
      <c r="I531" s="8" t="str">
        <f>_xlfn.XLOOKUP(StrohRanchRecreationData[[#This Row],[TimeInBucket]],TimeOfDay[TimeBuckets],TimeOfDay[TimeOfDayBuckets])</f>
        <v>Morning</v>
      </c>
      <c r="J531" s="2">
        <v>1</v>
      </c>
      <c r="K531" s="2">
        <v>3</v>
      </c>
      <c r="L531" s="7">
        <v>0.47449659066263439</v>
      </c>
      <c r="M531" s="7">
        <f>TIME(HOUR(StrohRanchRecreationData[[#This Row],[TimeOut]]),0,0)</f>
        <v>0.45833333333333331</v>
      </c>
      <c r="N531" s="6">
        <f>ROUND(StrohRanchRecreationData[[#This Row],[TimeElapsed]],6)</f>
        <v>2.8326E-2</v>
      </c>
      <c r="O531" s="3">
        <f>StrohRanchRecreationData[[#This Row],[TimeOut]]-StrohRanchRecreationData[[#This Row],[TimeIn]]</f>
        <v>2.8325610334534623E-2</v>
      </c>
      <c r="P531" t="str">
        <f>IF(StrohRanchRecreationData[[#This Row],[Facility]]=Facilities!$A$2,SUM(StrohRanchRecreationData[[#This Row],[Members]:[Guests]]),"")</f>
        <v/>
      </c>
      <c r="Q531" t="str">
        <f>IF(StrohRanchRecreationData[[#This Row],[Facility]]=Facilities!$A$3,SUM(StrohRanchRecreationData[[#This Row],[Members]:[Guests]]),"")</f>
        <v/>
      </c>
      <c r="R531" t="str">
        <f>IF(StrohRanchRecreationData[[#This Row],[Facility]]=Facilities!$A$4,SUM(StrohRanchRecreationData[[#This Row],[Members]:[Guests]]),"")</f>
        <v/>
      </c>
      <c r="S531">
        <f>IF(StrohRanchRecreationData[[#This Row],[Facility]]=Facilities!$A$5,SUM(StrohRanchRecreationData[[#This Row],[Members]:[Guests]]),"")</f>
        <v>4</v>
      </c>
      <c r="T531" t="str">
        <f>IF(StrohRanchRecreationData[[#This Row],[Facility]]=Facilities!$A$6,SUM(StrohRanchRecreationData[[#This Row],[Members]:[Guests]]),"")</f>
        <v/>
      </c>
      <c r="U531" t="str">
        <f>IF(StrohRanchRecreationData[[#This Row],[Facility]]=Facilities!$A$7,SUM(StrohRanchRecreationData[[#This Row],[Members]:[Guests]]),"")</f>
        <v/>
      </c>
    </row>
    <row r="532" spans="1:21" x14ac:dyDescent="0.25">
      <c r="A532">
        <v>526</v>
      </c>
      <c r="B532" s="1">
        <v>45094</v>
      </c>
      <c r="C532" t="s">
        <v>63</v>
      </c>
      <c r="D532" t="s">
        <v>64</v>
      </c>
      <c r="E532" t="s">
        <v>60</v>
      </c>
      <c r="F532" s="7">
        <v>0.57213526128495873</v>
      </c>
      <c r="G532" s="7">
        <f>TIME(HOUR(StrohRanchRecreationData[[#This Row],[TimeIn]]),0,0)</f>
        <v>0.54166666666666663</v>
      </c>
      <c r="H532" s="8">
        <f>StrohRanchRecreationData[[#This Row],[Date]]+StrohRanchRecreationData[[#This Row],[TimeInBucket]]</f>
        <v>45094.541666666664</v>
      </c>
      <c r="I532" s="8" t="str">
        <f>_xlfn.XLOOKUP(StrohRanchRecreationData[[#This Row],[TimeInBucket]],TimeOfDay[TimeBuckets],TimeOfDay[TimeOfDayBuckets])</f>
        <v>Noon</v>
      </c>
      <c r="J532" s="2">
        <v>1</v>
      </c>
      <c r="K532" s="2">
        <v>2</v>
      </c>
      <c r="L532" s="7">
        <v>0.62679174444476038</v>
      </c>
      <c r="M532" s="7">
        <f>TIME(HOUR(StrohRanchRecreationData[[#This Row],[TimeOut]]),0,0)</f>
        <v>0.625</v>
      </c>
      <c r="N532" s="6">
        <f>ROUND(StrohRanchRecreationData[[#This Row],[TimeElapsed]],6)</f>
        <v>5.4656000000000003E-2</v>
      </c>
      <c r="O532" s="3">
        <f>StrohRanchRecreationData[[#This Row],[TimeOut]]-StrohRanchRecreationData[[#This Row],[TimeIn]]</f>
        <v>5.465648315980165E-2</v>
      </c>
      <c r="P532" t="str">
        <f>IF(StrohRanchRecreationData[[#This Row],[Facility]]=Facilities!$A$2,SUM(StrohRanchRecreationData[[#This Row],[Members]:[Guests]]),"")</f>
        <v/>
      </c>
      <c r="Q532" t="str">
        <f>IF(StrohRanchRecreationData[[#This Row],[Facility]]=Facilities!$A$3,SUM(StrohRanchRecreationData[[#This Row],[Members]:[Guests]]),"")</f>
        <v/>
      </c>
      <c r="R532" t="str">
        <f>IF(StrohRanchRecreationData[[#This Row],[Facility]]=Facilities!$A$4,SUM(StrohRanchRecreationData[[#This Row],[Members]:[Guests]]),"")</f>
        <v/>
      </c>
      <c r="S532">
        <f>IF(StrohRanchRecreationData[[#This Row],[Facility]]=Facilities!$A$5,SUM(StrohRanchRecreationData[[#This Row],[Members]:[Guests]]),"")</f>
        <v>3</v>
      </c>
      <c r="T532" t="str">
        <f>IF(StrohRanchRecreationData[[#This Row],[Facility]]=Facilities!$A$6,SUM(StrohRanchRecreationData[[#This Row],[Members]:[Guests]]),"")</f>
        <v/>
      </c>
      <c r="U532" t="str">
        <f>IF(StrohRanchRecreationData[[#This Row],[Facility]]=Facilities!$A$7,SUM(StrohRanchRecreationData[[#This Row],[Members]:[Guests]]),"")</f>
        <v/>
      </c>
    </row>
    <row r="533" spans="1:21" x14ac:dyDescent="0.25">
      <c r="A533">
        <v>527</v>
      </c>
      <c r="B533" s="1">
        <v>45094</v>
      </c>
      <c r="C533" t="s">
        <v>63</v>
      </c>
      <c r="D533" t="s">
        <v>64</v>
      </c>
      <c r="E533" t="s">
        <v>57</v>
      </c>
      <c r="F533" s="7">
        <v>0.39119662623344198</v>
      </c>
      <c r="G533" s="7">
        <f>TIME(HOUR(StrohRanchRecreationData[[#This Row],[TimeIn]]),0,0)</f>
        <v>0.375</v>
      </c>
      <c r="H533" s="8">
        <f>StrohRanchRecreationData[[#This Row],[Date]]+StrohRanchRecreationData[[#This Row],[TimeInBucket]]</f>
        <v>45094.375</v>
      </c>
      <c r="I533" s="8" t="str">
        <f>_xlfn.XLOOKUP(StrohRanchRecreationData[[#This Row],[TimeInBucket]],TimeOfDay[TimeBuckets],TimeOfDay[TimeOfDayBuckets])</f>
        <v>Morning</v>
      </c>
      <c r="J533" s="2">
        <v>2</v>
      </c>
      <c r="K533" s="2">
        <v>1</v>
      </c>
      <c r="L533" s="7">
        <v>0.39948992709599962</v>
      </c>
      <c r="M533" s="7">
        <f>TIME(HOUR(StrohRanchRecreationData[[#This Row],[TimeOut]]),0,0)</f>
        <v>0.375</v>
      </c>
      <c r="N533" s="6">
        <f>ROUND(StrohRanchRecreationData[[#This Row],[TimeElapsed]],6)</f>
        <v>8.293E-3</v>
      </c>
      <c r="O533" s="3">
        <f>StrohRanchRecreationData[[#This Row],[TimeOut]]-StrohRanchRecreationData[[#This Row],[TimeIn]]</f>
        <v>8.2933008625576399E-3</v>
      </c>
      <c r="P533">
        <f>IF(StrohRanchRecreationData[[#This Row],[Facility]]=Facilities!$A$2,SUM(StrohRanchRecreationData[[#This Row],[Members]:[Guests]]),"")</f>
        <v>3</v>
      </c>
      <c r="Q533" t="str">
        <f>IF(StrohRanchRecreationData[[#This Row],[Facility]]=Facilities!$A$3,SUM(StrohRanchRecreationData[[#This Row],[Members]:[Guests]]),"")</f>
        <v/>
      </c>
      <c r="R533" t="str">
        <f>IF(StrohRanchRecreationData[[#This Row],[Facility]]=Facilities!$A$4,SUM(StrohRanchRecreationData[[#This Row],[Members]:[Guests]]),"")</f>
        <v/>
      </c>
      <c r="S533" t="str">
        <f>IF(StrohRanchRecreationData[[#This Row],[Facility]]=Facilities!$A$5,SUM(StrohRanchRecreationData[[#This Row],[Members]:[Guests]]),"")</f>
        <v/>
      </c>
      <c r="T533" t="str">
        <f>IF(StrohRanchRecreationData[[#This Row],[Facility]]=Facilities!$A$6,SUM(StrohRanchRecreationData[[#This Row],[Members]:[Guests]]),"")</f>
        <v/>
      </c>
      <c r="U533" t="str">
        <f>IF(StrohRanchRecreationData[[#This Row],[Facility]]=Facilities!$A$7,SUM(StrohRanchRecreationData[[#This Row],[Members]:[Guests]]),"")</f>
        <v/>
      </c>
    </row>
    <row r="534" spans="1:21" x14ac:dyDescent="0.25">
      <c r="A534">
        <v>528</v>
      </c>
      <c r="B534" s="1">
        <v>45094</v>
      </c>
      <c r="C534" t="s">
        <v>63</v>
      </c>
      <c r="D534" t="s">
        <v>64</v>
      </c>
      <c r="E534" t="s">
        <v>57</v>
      </c>
      <c r="F534" s="7">
        <v>0.49903569785689195</v>
      </c>
      <c r="G534" s="7">
        <f>TIME(HOUR(StrohRanchRecreationData[[#This Row],[TimeIn]]),0,0)</f>
        <v>0.45833333333333331</v>
      </c>
      <c r="H534" s="8">
        <f>StrohRanchRecreationData[[#This Row],[Date]]+StrohRanchRecreationData[[#This Row],[TimeInBucket]]</f>
        <v>45094.458333333336</v>
      </c>
      <c r="I534" s="8" t="str">
        <f>_xlfn.XLOOKUP(StrohRanchRecreationData[[#This Row],[TimeInBucket]],TimeOfDay[TimeBuckets],TimeOfDay[TimeOfDayBuckets])</f>
        <v>Noon</v>
      </c>
      <c r="J534" s="2">
        <v>4</v>
      </c>
      <c r="K534" s="2">
        <v>3</v>
      </c>
      <c r="L534" s="7">
        <v>0.55017101514194056</v>
      </c>
      <c r="M534" s="7">
        <f>TIME(HOUR(StrohRanchRecreationData[[#This Row],[TimeOut]]),0,0)</f>
        <v>0.54166666666666663</v>
      </c>
      <c r="N534" s="6">
        <f>ROUND(StrohRanchRecreationData[[#This Row],[TimeElapsed]],6)</f>
        <v>5.1135E-2</v>
      </c>
      <c r="O534" s="3">
        <f>StrohRanchRecreationData[[#This Row],[TimeOut]]-StrohRanchRecreationData[[#This Row],[TimeIn]]</f>
        <v>5.1135317285048609E-2</v>
      </c>
      <c r="P534">
        <f>IF(StrohRanchRecreationData[[#This Row],[Facility]]=Facilities!$A$2,SUM(StrohRanchRecreationData[[#This Row],[Members]:[Guests]]),"")</f>
        <v>7</v>
      </c>
      <c r="Q534" t="str">
        <f>IF(StrohRanchRecreationData[[#This Row],[Facility]]=Facilities!$A$3,SUM(StrohRanchRecreationData[[#This Row],[Members]:[Guests]]),"")</f>
        <v/>
      </c>
      <c r="R534" t="str">
        <f>IF(StrohRanchRecreationData[[#This Row],[Facility]]=Facilities!$A$4,SUM(StrohRanchRecreationData[[#This Row],[Members]:[Guests]]),"")</f>
        <v/>
      </c>
      <c r="S534" t="str">
        <f>IF(StrohRanchRecreationData[[#This Row],[Facility]]=Facilities!$A$5,SUM(StrohRanchRecreationData[[#This Row],[Members]:[Guests]]),"")</f>
        <v/>
      </c>
      <c r="T534" t="str">
        <f>IF(StrohRanchRecreationData[[#This Row],[Facility]]=Facilities!$A$6,SUM(StrohRanchRecreationData[[#This Row],[Members]:[Guests]]),"")</f>
        <v/>
      </c>
      <c r="U534" t="str">
        <f>IF(StrohRanchRecreationData[[#This Row],[Facility]]=Facilities!$A$7,SUM(StrohRanchRecreationData[[#This Row],[Members]:[Guests]]),"")</f>
        <v/>
      </c>
    </row>
    <row r="535" spans="1:21" x14ac:dyDescent="0.25">
      <c r="A535">
        <v>529</v>
      </c>
      <c r="B535" s="1">
        <v>45094</v>
      </c>
      <c r="C535" t="s">
        <v>63</v>
      </c>
      <c r="D535" t="s">
        <v>64</v>
      </c>
      <c r="E535" t="s">
        <v>58</v>
      </c>
      <c r="F535" s="7">
        <v>0.37787600434482427</v>
      </c>
      <c r="G535" s="7">
        <f>TIME(HOUR(StrohRanchRecreationData[[#This Row],[TimeIn]]),0,0)</f>
        <v>0.375</v>
      </c>
      <c r="H535" s="8">
        <f>StrohRanchRecreationData[[#This Row],[Date]]+StrohRanchRecreationData[[#This Row],[TimeInBucket]]</f>
        <v>45094.375</v>
      </c>
      <c r="I535" s="8" t="str">
        <f>_xlfn.XLOOKUP(StrohRanchRecreationData[[#This Row],[TimeInBucket]],TimeOfDay[TimeBuckets],TimeOfDay[TimeOfDayBuckets])</f>
        <v>Morning</v>
      </c>
      <c r="J535" s="2">
        <v>3</v>
      </c>
      <c r="K535" s="2">
        <v>3</v>
      </c>
      <c r="L535" s="7">
        <v>0.40179475226454076</v>
      </c>
      <c r="M535" s="7">
        <f>TIME(HOUR(StrohRanchRecreationData[[#This Row],[TimeOut]]),0,0)</f>
        <v>0.375</v>
      </c>
      <c r="N535" s="6">
        <f>ROUND(StrohRanchRecreationData[[#This Row],[TimeElapsed]],6)</f>
        <v>2.3918999999999999E-2</v>
      </c>
      <c r="O535" s="3">
        <f>StrohRanchRecreationData[[#This Row],[TimeOut]]-StrohRanchRecreationData[[#This Row],[TimeIn]]</f>
        <v>2.3918747919716488E-2</v>
      </c>
      <c r="P535" t="str">
        <f>IF(StrohRanchRecreationData[[#This Row],[Facility]]=Facilities!$A$2,SUM(StrohRanchRecreationData[[#This Row],[Members]:[Guests]]),"")</f>
        <v/>
      </c>
      <c r="Q535">
        <f>IF(StrohRanchRecreationData[[#This Row],[Facility]]=Facilities!$A$3,SUM(StrohRanchRecreationData[[#This Row],[Members]:[Guests]]),"")</f>
        <v>6</v>
      </c>
      <c r="R535" t="str">
        <f>IF(StrohRanchRecreationData[[#This Row],[Facility]]=Facilities!$A$4,SUM(StrohRanchRecreationData[[#This Row],[Members]:[Guests]]),"")</f>
        <v/>
      </c>
      <c r="S535" t="str">
        <f>IF(StrohRanchRecreationData[[#This Row],[Facility]]=Facilities!$A$5,SUM(StrohRanchRecreationData[[#This Row],[Members]:[Guests]]),"")</f>
        <v/>
      </c>
      <c r="T535" t="str">
        <f>IF(StrohRanchRecreationData[[#This Row],[Facility]]=Facilities!$A$6,SUM(StrohRanchRecreationData[[#This Row],[Members]:[Guests]]),"")</f>
        <v/>
      </c>
      <c r="U535" t="str">
        <f>IF(StrohRanchRecreationData[[#This Row],[Facility]]=Facilities!$A$7,SUM(StrohRanchRecreationData[[#This Row],[Members]:[Guests]]),"")</f>
        <v/>
      </c>
    </row>
    <row r="536" spans="1:21" x14ac:dyDescent="0.25">
      <c r="A536">
        <v>530</v>
      </c>
      <c r="B536" s="1">
        <v>45094</v>
      </c>
      <c r="C536" t="s">
        <v>63</v>
      </c>
      <c r="D536" t="s">
        <v>64</v>
      </c>
      <c r="E536" t="s">
        <v>60</v>
      </c>
      <c r="F536" s="7">
        <v>0.62908943312479726</v>
      </c>
      <c r="G536" s="7">
        <f>TIME(HOUR(StrohRanchRecreationData[[#This Row],[TimeIn]]),0,0)</f>
        <v>0.625</v>
      </c>
      <c r="H536" s="8">
        <f>StrohRanchRecreationData[[#This Row],[Date]]+StrohRanchRecreationData[[#This Row],[TimeInBucket]]</f>
        <v>45094.625</v>
      </c>
      <c r="I536" s="8" t="str">
        <f>_xlfn.XLOOKUP(StrohRanchRecreationData[[#This Row],[TimeInBucket]],TimeOfDay[TimeBuckets],TimeOfDay[TimeOfDayBuckets])</f>
        <v>Afternoon</v>
      </c>
      <c r="J536" s="2">
        <v>1</v>
      </c>
      <c r="K536" s="2">
        <v>2</v>
      </c>
      <c r="L536" s="7">
        <v>0.67710244502524619</v>
      </c>
      <c r="M536" s="7">
        <f>TIME(HOUR(StrohRanchRecreationData[[#This Row],[TimeOut]]),0,0)</f>
        <v>0.66666666666666663</v>
      </c>
      <c r="N536" s="6">
        <f>ROUND(StrohRanchRecreationData[[#This Row],[TimeElapsed]],6)</f>
        <v>4.8013E-2</v>
      </c>
      <c r="O536" s="3">
        <f>StrohRanchRecreationData[[#This Row],[TimeOut]]-StrohRanchRecreationData[[#This Row],[TimeIn]]</f>
        <v>4.8013011900448932E-2</v>
      </c>
      <c r="P536" t="str">
        <f>IF(StrohRanchRecreationData[[#This Row],[Facility]]=Facilities!$A$2,SUM(StrohRanchRecreationData[[#This Row],[Members]:[Guests]]),"")</f>
        <v/>
      </c>
      <c r="Q536" t="str">
        <f>IF(StrohRanchRecreationData[[#This Row],[Facility]]=Facilities!$A$3,SUM(StrohRanchRecreationData[[#This Row],[Members]:[Guests]]),"")</f>
        <v/>
      </c>
      <c r="R536" t="str">
        <f>IF(StrohRanchRecreationData[[#This Row],[Facility]]=Facilities!$A$4,SUM(StrohRanchRecreationData[[#This Row],[Members]:[Guests]]),"")</f>
        <v/>
      </c>
      <c r="S536">
        <f>IF(StrohRanchRecreationData[[#This Row],[Facility]]=Facilities!$A$5,SUM(StrohRanchRecreationData[[#This Row],[Members]:[Guests]]),"")</f>
        <v>3</v>
      </c>
      <c r="T536" t="str">
        <f>IF(StrohRanchRecreationData[[#This Row],[Facility]]=Facilities!$A$6,SUM(StrohRanchRecreationData[[#This Row],[Members]:[Guests]]),"")</f>
        <v/>
      </c>
      <c r="U536" t="str">
        <f>IF(StrohRanchRecreationData[[#This Row],[Facility]]=Facilities!$A$7,SUM(StrohRanchRecreationData[[#This Row],[Members]:[Guests]]),"")</f>
        <v/>
      </c>
    </row>
    <row r="537" spans="1:21" x14ac:dyDescent="0.25">
      <c r="A537">
        <v>531</v>
      </c>
      <c r="B537" s="1">
        <v>45094</v>
      </c>
      <c r="C537" t="s">
        <v>63</v>
      </c>
      <c r="D537" t="s">
        <v>64</v>
      </c>
      <c r="E537" t="s">
        <v>60</v>
      </c>
      <c r="F537" s="7">
        <v>0.54453606840383129</v>
      </c>
      <c r="G537" s="7">
        <f>TIME(HOUR(StrohRanchRecreationData[[#This Row],[TimeIn]]),0,0)</f>
        <v>0.54166666666666663</v>
      </c>
      <c r="H537" s="8">
        <f>StrohRanchRecreationData[[#This Row],[Date]]+StrohRanchRecreationData[[#This Row],[TimeInBucket]]</f>
        <v>45094.541666666664</v>
      </c>
      <c r="I537" s="8" t="str">
        <f>_xlfn.XLOOKUP(StrohRanchRecreationData[[#This Row],[TimeInBucket]],TimeOfDay[TimeBuckets],TimeOfDay[TimeOfDayBuckets])</f>
        <v>Noon</v>
      </c>
      <c r="J537" s="2">
        <v>1</v>
      </c>
      <c r="K537" s="2">
        <v>3</v>
      </c>
      <c r="L537" s="7">
        <v>0.59636922529605108</v>
      </c>
      <c r="M537" s="7">
        <f>TIME(HOUR(StrohRanchRecreationData[[#This Row],[TimeOut]]),0,0)</f>
        <v>0.58333333333333337</v>
      </c>
      <c r="N537" s="6">
        <f>ROUND(StrohRanchRecreationData[[#This Row],[TimeElapsed]],6)</f>
        <v>5.1832999999999997E-2</v>
      </c>
      <c r="O537" s="3">
        <f>StrohRanchRecreationData[[#This Row],[TimeOut]]-StrohRanchRecreationData[[#This Row],[TimeIn]]</f>
        <v>5.1833156892219789E-2</v>
      </c>
      <c r="P537" t="str">
        <f>IF(StrohRanchRecreationData[[#This Row],[Facility]]=Facilities!$A$2,SUM(StrohRanchRecreationData[[#This Row],[Members]:[Guests]]),"")</f>
        <v/>
      </c>
      <c r="Q537" t="str">
        <f>IF(StrohRanchRecreationData[[#This Row],[Facility]]=Facilities!$A$3,SUM(StrohRanchRecreationData[[#This Row],[Members]:[Guests]]),"")</f>
        <v/>
      </c>
      <c r="R537" t="str">
        <f>IF(StrohRanchRecreationData[[#This Row],[Facility]]=Facilities!$A$4,SUM(StrohRanchRecreationData[[#This Row],[Members]:[Guests]]),"")</f>
        <v/>
      </c>
      <c r="S537">
        <f>IF(StrohRanchRecreationData[[#This Row],[Facility]]=Facilities!$A$5,SUM(StrohRanchRecreationData[[#This Row],[Members]:[Guests]]),"")</f>
        <v>4</v>
      </c>
      <c r="T537" t="str">
        <f>IF(StrohRanchRecreationData[[#This Row],[Facility]]=Facilities!$A$6,SUM(StrohRanchRecreationData[[#This Row],[Members]:[Guests]]),"")</f>
        <v/>
      </c>
      <c r="U537" t="str">
        <f>IF(StrohRanchRecreationData[[#This Row],[Facility]]=Facilities!$A$7,SUM(StrohRanchRecreationData[[#This Row],[Members]:[Guests]]),"")</f>
        <v/>
      </c>
    </row>
    <row r="538" spans="1:21" x14ac:dyDescent="0.25">
      <c r="A538">
        <v>532</v>
      </c>
      <c r="B538" s="1">
        <v>45094</v>
      </c>
      <c r="C538" t="s">
        <v>63</v>
      </c>
      <c r="D538" t="s">
        <v>64</v>
      </c>
      <c r="E538" t="s">
        <v>60</v>
      </c>
      <c r="F538" s="7">
        <v>0.50611517010760521</v>
      </c>
      <c r="G538" s="7">
        <f>TIME(HOUR(StrohRanchRecreationData[[#This Row],[TimeIn]]),0,0)</f>
        <v>0.5</v>
      </c>
      <c r="H538" s="8">
        <f>StrohRanchRecreationData[[#This Row],[Date]]+StrohRanchRecreationData[[#This Row],[TimeInBucket]]</f>
        <v>45094.5</v>
      </c>
      <c r="I538" s="8" t="str">
        <f>_xlfn.XLOOKUP(StrohRanchRecreationData[[#This Row],[TimeInBucket]],TimeOfDay[TimeBuckets],TimeOfDay[TimeOfDayBuckets])</f>
        <v>Noon</v>
      </c>
      <c r="J538" s="2">
        <v>1</v>
      </c>
      <c r="K538" s="2">
        <v>1</v>
      </c>
      <c r="L538" s="7">
        <v>0.53843257130741995</v>
      </c>
      <c r="M538" s="7">
        <f>TIME(HOUR(StrohRanchRecreationData[[#This Row],[TimeOut]]),0,0)</f>
        <v>0.5</v>
      </c>
      <c r="N538" s="6">
        <f>ROUND(StrohRanchRecreationData[[#This Row],[TimeElapsed]],6)</f>
        <v>3.2316999999999999E-2</v>
      </c>
      <c r="O538" s="3">
        <f>StrohRanchRecreationData[[#This Row],[TimeOut]]-StrohRanchRecreationData[[#This Row],[TimeIn]]</f>
        <v>3.2317401199814744E-2</v>
      </c>
      <c r="P538" t="str">
        <f>IF(StrohRanchRecreationData[[#This Row],[Facility]]=Facilities!$A$2,SUM(StrohRanchRecreationData[[#This Row],[Members]:[Guests]]),"")</f>
        <v/>
      </c>
      <c r="Q538" t="str">
        <f>IF(StrohRanchRecreationData[[#This Row],[Facility]]=Facilities!$A$3,SUM(StrohRanchRecreationData[[#This Row],[Members]:[Guests]]),"")</f>
        <v/>
      </c>
      <c r="R538" t="str">
        <f>IF(StrohRanchRecreationData[[#This Row],[Facility]]=Facilities!$A$4,SUM(StrohRanchRecreationData[[#This Row],[Members]:[Guests]]),"")</f>
        <v/>
      </c>
      <c r="S538">
        <f>IF(StrohRanchRecreationData[[#This Row],[Facility]]=Facilities!$A$5,SUM(StrohRanchRecreationData[[#This Row],[Members]:[Guests]]),"")</f>
        <v>2</v>
      </c>
      <c r="T538" t="str">
        <f>IF(StrohRanchRecreationData[[#This Row],[Facility]]=Facilities!$A$6,SUM(StrohRanchRecreationData[[#This Row],[Members]:[Guests]]),"")</f>
        <v/>
      </c>
      <c r="U538" t="str">
        <f>IF(StrohRanchRecreationData[[#This Row],[Facility]]=Facilities!$A$7,SUM(StrohRanchRecreationData[[#This Row],[Members]:[Guests]]),"")</f>
        <v/>
      </c>
    </row>
    <row r="539" spans="1:21" x14ac:dyDescent="0.25">
      <c r="A539">
        <v>533</v>
      </c>
      <c r="B539" s="1">
        <v>45094</v>
      </c>
      <c r="C539" t="s">
        <v>63</v>
      </c>
      <c r="D539" t="s">
        <v>64</v>
      </c>
      <c r="E539" t="s">
        <v>57</v>
      </c>
      <c r="F539" s="7">
        <v>0.38625087941961533</v>
      </c>
      <c r="G539" s="7">
        <f>TIME(HOUR(StrohRanchRecreationData[[#This Row],[TimeIn]]),0,0)</f>
        <v>0.375</v>
      </c>
      <c r="H539" s="8">
        <f>StrohRanchRecreationData[[#This Row],[Date]]+StrohRanchRecreationData[[#This Row],[TimeInBucket]]</f>
        <v>45094.375</v>
      </c>
      <c r="I539" s="8" t="str">
        <f>_xlfn.XLOOKUP(StrohRanchRecreationData[[#This Row],[TimeInBucket]],TimeOfDay[TimeBuckets],TimeOfDay[TimeOfDayBuckets])</f>
        <v>Morning</v>
      </c>
      <c r="J539" s="2">
        <v>2</v>
      </c>
      <c r="K539" s="2">
        <v>3</v>
      </c>
      <c r="L539" s="7">
        <v>0.43777124251335509</v>
      </c>
      <c r="M539" s="7">
        <f>TIME(HOUR(StrohRanchRecreationData[[#This Row],[TimeOut]]),0,0)</f>
        <v>0.41666666666666669</v>
      </c>
      <c r="N539" s="6">
        <f>ROUND(StrohRanchRecreationData[[#This Row],[TimeElapsed]],6)</f>
        <v>5.1520000000000003E-2</v>
      </c>
      <c r="O539" s="3">
        <f>StrohRanchRecreationData[[#This Row],[TimeOut]]-StrohRanchRecreationData[[#This Row],[TimeIn]]</f>
        <v>5.1520363093739752E-2</v>
      </c>
      <c r="P539">
        <f>IF(StrohRanchRecreationData[[#This Row],[Facility]]=Facilities!$A$2,SUM(StrohRanchRecreationData[[#This Row],[Members]:[Guests]]),"")</f>
        <v>5</v>
      </c>
      <c r="Q539" t="str">
        <f>IF(StrohRanchRecreationData[[#This Row],[Facility]]=Facilities!$A$3,SUM(StrohRanchRecreationData[[#This Row],[Members]:[Guests]]),"")</f>
        <v/>
      </c>
      <c r="R539" t="str">
        <f>IF(StrohRanchRecreationData[[#This Row],[Facility]]=Facilities!$A$4,SUM(StrohRanchRecreationData[[#This Row],[Members]:[Guests]]),"")</f>
        <v/>
      </c>
      <c r="S539" t="str">
        <f>IF(StrohRanchRecreationData[[#This Row],[Facility]]=Facilities!$A$5,SUM(StrohRanchRecreationData[[#This Row],[Members]:[Guests]]),"")</f>
        <v/>
      </c>
      <c r="T539" t="str">
        <f>IF(StrohRanchRecreationData[[#This Row],[Facility]]=Facilities!$A$6,SUM(StrohRanchRecreationData[[#This Row],[Members]:[Guests]]),"")</f>
        <v/>
      </c>
      <c r="U539" t="str">
        <f>IF(StrohRanchRecreationData[[#This Row],[Facility]]=Facilities!$A$7,SUM(StrohRanchRecreationData[[#This Row],[Members]:[Guests]]),"")</f>
        <v/>
      </c>
    </row>
    <row r="540" spans="1:21" x14ac:dyDescent="0.25">
      <c r="A540">
        <v>534</v>
      </c>
      <c r="B540" s="1">
        <v>45094</v>
      </c>
      <c r="C540" t="s">
        <v>63</v>
      </c>
      <c r="D540" t="s">
        <v>64</v>
      </c>
      <c r="E540" t="s">
        <v>58</v>
      </c>
      <c r="F540" s="7">
        <v>0.47165049262602021</v>
      </c>
      <c r="G540" s="7">
        <f>TIME(HOUR(StrohRanchRecreationData[[#This Row],[TimeIn]]),0,0)</f>
        <v>0.45833333333333331</v>
      </c>
      <c r="H540" s="8">
        <f>StrohRanchRecreationData[[#This Row],[Date]]+StrohRanchRecreationData[[#This Row],[TimeInBucket]]</f>
        <v>45094.458333333336</v>
      </c>
      <c r="I540" s="8" t="str">
        <f>_xlfn.XLOOKUP(StrohRanchRecreationData[[#This Row],[TimeInBucket]],TimeOfDay[TimeBuckets],TimeOfDay[TimeOfDayBuckets])</f>
        <v>Noon</v>
      </c>
      <c r="J540" s="2">
        <v>2</v>
      </c>
      <c r="K540" s="2">
        <v>2</v>
      </c>
      <c r="L540" s="7">
        <v>0.48372985736943425</v>
      </c>
      <c r="M540" s="7">
        <f>TIME(HOUR(StrohRanchRecreationData[[#This Row],[TimeOut]]),0,0)</f>
        <v>0.45833333333333331</v>
      </c>
      <c r="N540" s="6">
        <f>ROUND(StrohRanchRecreationData[[#This Row],[TimeElapsed]],6)</f>
        <v>1.2078999999999999E-2</v>
      </c>
      <c r="O540" s="3">
        <f>StrohRanchRecreationData[[#This Row],[TimeOut]]-StrohRanchRecreationData[[#This Row],[TimeIn]]</f>
        <v>1.2079364743414034E-2</v>
      </c>
      <c r="P540" t="str">
        <f>IF(StrohRanchRecreationData[[#This Row],[Facility]]=Facilities!$A$2,SUM(StrohRanchRecreationData[[#This Row],[Members]:[Guests]]),"")</f>
        <v/>
      </c>
      <c r="Q540">
        <f>IF(StrohRanchRecreationData[[#This Row],[Facility]]=Facilities!$A$3,SUM(StrohRanchRecreationData[[#This Row],[Members]:[Guests]]),"")</f>
        <v>4</v>
      </c>
      <c r="R540" t="str">
        <f>IF(StrohRanchRecreationData[[#This Row],[Facility]]=Facilities!$A$4,SUM(StrohRanchRecreationData[[#This Row],[Members]:[Guests]]),"")</f>
        <v/>
      </c>
      <c r="S540" t="str">
        <f>IF(StrohRanchRecreationData[[#This Row],[Facility]]=Facilities!$A$5,SUM(StrohRanchRecreationData[[#This Row],[Members]:[Guests]]),"")</f>
        <v/>
      </c>
      <c r="T540" t="str">
        <f>IF(StrohRanchRecreationData[[#This Row],[Facility]]=Facilities!$A$6,SUM(StrohRanchRecreationData[[#This Row],[Members]:[Guests]]),"")</f>
        <v/>
      </c>
      <c r="U540" t="str">
        <f>IF(StrohRanchRecreationData[[#This Row],[Facility]]=Facilities!$A$7,SUM(StrohRanchRecreationData[[#This Row],[Members]:[Guests]]),"")</f>
        <v/>
      </c>
    </row>
    <row r="541" spans="1:21" x14ac:dyDescent="0.25">
      <c r="A541">
        <v>535</v>
      </c>
      <c r="B541" s="1">
        <v>45094</v>
      </c>
      <c r="C541" t="s">
        <v>63</v>
      </c>
      <c r="D541" t="s">
        <v>64</v>
      </c>
      <c r="E541" t="s">
        <v>57</v>
      </c>
      <c r="F541" s="7">
        <v>0.44582077980979729</v>
      </c>
      <c r="G541" s="7">
        <f>TIME(HOUR(StrohRanchRecreationData[[#This Row],[TimeIn]]),0,0)</f>
        <v>0.41666666666666669</v>
      </c>
      <c r="H541" s="8">
        <f>StrohRanchRecreationData[[#This Row],[Date]]+StrohRanchRecreationData[[#This Row],[TimeInBucket]]</f>
        <v>45094.416666666664</v>
      </c>
      <c r="I541" s="8" t="str">
        <f>_xlfn.XLOOKUP(StrohRanchRecreationData[[#This Row],[TimeInBucket]],TimeOfDay[TimeBuckets],TimeOfDay[TimeOfDayBuckets])</f>
        <v>Morning</v>
      </c>
      <c r="J541" s="2">
        <v>4</v>
      </c>
      <c r="K541" s="2">
        <v>1</v>
      </c>
      <c r="L541" s="7">
        <v>0.4684899280077971</v>
      </c>
      <c r="M541" s="7">
        <f>TIME(HOUR(StrohRanchRecreationData[[#This Row],[TimeOut]]),0,0)</f>
        <v>0.45833333333333331</v>
      </c>
      <c r="N541" s="6">
        <f>ROUND(StrohRanchRecreationData[[#This Row],[TimeElapsed]],6)</f>
        <v>2.2669000000000002E-2</v>
      </c>
      <c r="O541" s="3">
        <f>StrohRanchRecreationData[[#This Row],[TimeOut]]-StrohRanchRecreationData[[#This Row],[TimeIn]]</f>
        <v>2.2669148197999811E-2</v>
      </c>
      <c r="P541">
        <f>IF(StrohRanchRecreationData[[#This Row],[Facility]]=Facilities!$A$2,SUM(StrohRanchRecreationData[[#This Row],[Members]:[Guests]]),"")</f>
        <v>5</v>
      </c>
      <c r="Q541" t="str">
        <f>IF(StrohRanchRecreationData[[#This Row],[Facility]]=Facilities!$A$3,SUM(StrohRanchRecreationData[[#This Row],[Members]:[Guests]]),"")</f>
        <v/>
      </c>
      <c r="R541" t="str">
        <f>IF(StrohRanchRecreationData[[#This Row],[Facility]]=Facilities!$A$4,SUM(StrohRanchRecreationData[[#This Row],[Members]:[Guests]]),"")</f>
        <v/>
      </c>
      <c r="S541" t="str">
        <f>IF(StrohRanchRecreationData[[#This Row],[Facility]]=Facilities!$A$5,SUM(StrohRanchRecreationData[[#This Row],[Members]:[Guests]]),"")</f>
        <v/>
      </c>
      <c r="T541" t="str">
        <f>IF(StrohRanchRecreationData[[#This Row],[Facility]]=Facilities!$A$6,SUM(StrohRanchRecreationData[[#This Row],[Members]:[Guests]]),"")</f>
        <v/>
      </c>
      <c r="U541" t="str">
        <f>IF(StrohRanchRecreationData[[#This Row],[Facility]]=Facilities!$A$7,SUM(StrohRanchRecreationData[[#This Row],[Members]:[Guests]]),"")</f>
        <v/>
      </c>
    </row>
    <row r="542" spans="1:21" x14ac:dyDescent="0.25">
      <c r="A542">
        <v>536</v>
      </c>
      <c r="B542" s="1">
        <v>45094</v>
      </c>
      <c r="C542" t="s">
        <v>63</v>
      </c>
      <c r="D542" t="s">
        <v>64</v>
      </c>
      <c r="E542" t="s">
        <v>61</v>
      </c>
      <c r="F542" s="7">
        <v>0.50654088004606479</v>
      </c>
      <c r="G542" s="7">
        <f>TIME(HOUR(StrohRanchRecreationData[[#This Row],[TimeIn]]),0,0)</f>
        <v>0.5</v>
      </c>
      <c r="H542" s="8">
        <f>StrohRanchRecreationData[[#This Row],[Date]]+StrohRanchRecreationData[[#This Row],[TimeInBucket]]</f>
        <v>45094.5</v>
      </c>
      <c r="I542" s="8" t="str">
        <f>_xlfn.XLOOKUP(StrohRanchRecreationData[[#This Row],[TimeInBucket]],TimeOfDay[TimeBuckets],TimeOfDay[TimeOfDayBuckets])</f>
        <v>Noon</v>
      </c>
      <c r="J542" s="2">
        <v>2</v>
      </c>
      <c r="K542" s="2">
        <v>0</v>
      </c>
      <c r="L542" s="7">
        <v>0.56406285175414028</v>
      </c>
      <c r="M542" s="7">
        <f>TIME(HOUR(StrohRanchRecreationData[[#This Row],[TimeOut]]),0,0)</f>
        <v>0.54166666666666663</v>
      </c>
      <c r="N542" s="6">
        <f>ROUND(StrohRanchRecreationData[[#This Row],[TimeElapsed]],6)</f>
        <v>5.7521999999999997E-2</v>
      </c>
      <c r="O542" s="3">
        <f>StrohRanchRecreationData[[#This Row],[TimeOut]]-StrohRanchRecreationData[[#This Row],[TimeIn]]</f>
        <v>5.7521971708075492E-2</v>
      </c>
      <c r="P542" t="str">
        <f>IF(StrohRanchRecreationData[[#This Row],[Facility]]=Facilities!$A$2,SUM(StrohRanchRecreationData[[#This Row],[Members]:[Guests]]),"")</f>
        <v/>
      </c>
      <c r="Q542" t="str">
        <f>IF(StrohRanchRecreationData[[#This Row],[Facility]]=Facilities!$A$3,SUM(StrohRanchRecreationData[[#This Row],[Members]:[Guests]]),"")</f>
        <v/>
      </c>
      <c r="R542" t="str">
        <f>IF(StrohRanchRecreationData[[#This Row],[Facility]]=Facilities!$A$4,SUM(StrohRanchRecreationData[[#This Row],[Members]:[Guests]]),"")</f>
        <v/>
      </c>
      <c r="S542" t="str">
        <f>IF(StrohRanchRecreationData[[#This Row],[Facility]]=Facilities!$A$5,SUM(StrohRanchRecreationData[[#This Row],[Members]:[Guests]]),"")</f>
        <v/>
      </c>
      <c r="T542">
        <f>IF(StrohRanchRecreationData[[#This Row],[Facility]]=Facilities!$A$6,SUM(StrohRanchRecreationData[[#This Row],[Members]:[Guests]]),"")</f>
        <v>2</v>
      </c>
      <c r="U542" t="str">
        <f>IF(StrohRanchRecreationData[[#This Row],[Facility]]=Facilities!$A$7,SUM(StrohRanchRecreationData[[#This Row],[Members]:[Guests]]),"")</f>
        <v/>
      </c>
    </row>
    <row r="543" spans="1:21" x14ac:dyDescent="0.25">
      <c r="A543">
        <v>537</v>
      </c>
      <c r="B543" s="1">
        <v>45094</v>
      </c>
      <c r="C543" t="s">
        <v>63</v>
      </c>
      <c r="D543" t="s">
        <v>64</v>
      </c>
      <c r="E543" t="s">
        <v>57</v>
      </c>
      <c r="F543" s="7">
        <v>0.43947282403874005</v>
      </c>
      <c r="G543" s="7">
        <f>TIME(HOUR(StrohRanchRecreationData[[#This Row],[TimeIn]]),0,0)</f>
        <v>0.41666666666666669</v>
      </c>
      <c r="H543" s="8">
        <f>StrohRanchRecreationData[[#This Row],[Date]]+StrohRanchRecreationData[[#This Row],[TimeInBucket]]</f>
        <v>45094.416666666664</v>
      </c>
      <c r="I543" s="8" t="str">
        <f>_xlfn.XLOOKUP(StrohRanchRecreationData[[#This Row],[TimeInBucket]],TimeOfDay[TimeBuckets],TimeOfDay[TimeOfDayBuckets])</f>
        <v>Morning</v>
      </c>
      <c r="J543" s="2">
        <v>4</v>
      </c>
      <c r="K543" s="2">
        <v>3</v>
      </c>
      <c r="L543" s="7">
        <v>0.52152541344055325</v>
      </c>
      <c r="M543" s="7">
        <f>TIME(HOUR(StrohRanchRecreationData[[#This Row],[TimeOut]]),0,0)</f>
        <v>0.5</v>
      </c>
      <c r="N543" s="6">
        <f>ROUND(StrohRanchRecreationData[[#This Row],[TimeElapsed]],6)</f>
        <v>8.2053000000000001E-2</v>
      </c>
      <c r="O543" s="3">
        <f>StrohRanchRecreationData[[#This Row],[TimeOut]]-StrohRanchRecreationData[[#This Row],[TimeIn]]</f>
        <v>8.2052589401813203E-2</v>
      </c>
      <c r="P543">
        <f>IF(StrohRanchRecreationData[[#This Row],[Facility]]=Facilities!$A$2,SUM(StrohRanchRecreationData[[#This Row],[Members]:[Guests]]),"")</f>
        <v>7</v>
      </c>
      <c r="Q543" t="str">
        <f>IF(StrohRanchRecreationData[[#This Row],[Facility]]=Facilities!$A$3,SUM(StrohRanchRecreationData[[#This Row],[Members]:[Guests]]),"")</f>
        <v/>
      </c>
      <c r="R543" t="str">
        <f>IF(StrohRanchRecreationData[[#This Row],[Facility]]=Facilities!$A$4,SUM(StrohRanchRecreationData[[#This Row],[Members]:[Guests]]),"")</f>
        <v/>
      </c>
      <c r="S543" t="str">
        <f>IF(StrohRanchRecreationData[[#This Row],[Facility]]=Facilities!$A$5,SUM(StrohRanchRecreationData[[#This Row],[Members]:[Guests]]),"")</f>
        <v/>
      </c>
      <c r="T543" t="str">
        <f>IF(StrohRanchRecreationData[[#This Row],[Facility]]=Facilities!$A$6,SUM(StrohRanchRecreationData[[#This Row],[Members]:[Guests]]),"")</f>
        <v/>
      </c>
      <c r="U543" t="str">
        <f>IF(StrohRanchRecreationData[[#This Row],[Facility]]=Facilities!$A$7,SUM(StrohRanchRecreationData[[#This Row],[Members]:[Guests]]),"")</f>
        <v/>
      </c>
    </row>
    <row r="544" spans="1:21" x14ac:dyDescent="0.25">
      <c r="A544">
        <v>538</v>
      </c>
      <c r="B544" s="1">
        <v>45094</v>
      </c>
      <c r="C544" t="s">
        <v>63</v>
      </c>
      <c r="D544" t="s">
        <v>64</v>
      </c>
      <c r="E544" t="s">
        <v>59</v>
      </c>
      <c r="F544" s="7">
        <v>0.64314444388515246</v>
      </c>
      <c r="G544" s="7">
        <f>TIME(HOUR(StrohRanchRecreationData[[#This Row],[TimeIn]]),0,0)</f>
        <v>0.625</v>
      </c>
      <c r="H544" s="8">
        <f>StrohRanchRecreationData[[#This Row],[Date]]+StrohRanchRecreationData[[#This Row],[TimeInBucket]]</f>
        <v>45094.625</v>
      </c>
      <c r="I544" s="8" t="str">
        <f>_xlfn.XLOOKUP(StrohRanchRecreationData[[#This Row],[TimeInBucket]],TimeOfDay[TimeBuckets],TimeOfDay[TimeOfDayBuckets])</f>
        <v>Afternoon</v>
      </c>
      <c r="J544" s="2">
        <v>1</v>
      </c>
      <c r="K544" s="2">
        <v>3</v>
      </c>
      <c r="L544" s="7">
        <v>0.70417963439825437</v>
      </c>
      <c r="M544" s="7">
        <f>TIME(HOUR(StrohRanchRecreationData[[#This Row],[TimeOut]]),0,0)</f>
        <v>0.66666666666666663</v>
      </c>
      <c r="N544" s="6">
        <f>ROUND(StrohRanchRecreationData[[#This Row],[TimeElapsed]],6)</f>
        <v>6.1034999999999999E-2</v>
      </c>
      <c r="O544" s="3">
        <f>StrohRanchRecreationData[[#This Row],[TimeOut]]-StrohRanchRecreationData[[#This Row],[TimeIn]]</f>
        <v>6.1035190513101911E-2</v>
      </c>
      <c r="P544" t="str">
        <f>IF(StrohRanchRecreationData[[#This Row],[Facility]]=Facilities!$A$2,SUM(StrohRanchRecreationData[[#This Row],[Members]:[Guests]]),"")</f>
        <v/>
      </c>
      <c r="Q544" t="str">
        <f>IF(StrohRanchRecreationData[[#This Row],[Facility]]=Facilities!$A$3,SUM(StrohRanchRecreationData[[#This Row],[Members]:[Guests]]),"")</f>
        <v/>
      </c>
      <c r="R544">
        <f>IF(StrohRanchRecreationData[[#This Row],[Facility]]=Facilities!$A$4,SUM(StrohRanchRecreationData[[#This Row],[Members]:[Guests]]),"")</f>
        <v>4</v>
      </c>
      <c r="S544" t="str">
        <f>IF(StrohRanchRecreationData[[#This Row],[Facility]]=Facilities!$A$5,SUM(StrohRanchRecreationData[[#This Row],[Members]:[Guests]]),"")</f>
        <v/>
      </c>
      <c r="T544" t="str">
        <f>IF(StrohRanchRecreationData[[#This Row],[Facility]]=Facilities!$A$6,SUM(StrohRanchRecreationData[[#This Row],[Members]:[Guests]]),"")</f>
        <v/>
      </c>
      <c r="U544" t="str">
        <f>IF(StrohRanchRecreationData[[#This Row],[Facility]]=Facilities!$A$7,SUM(StrohRanchRecreationData[[#This Row],[Members]:[Guests]]),"")</f>
        <v/>
      </c>
    </row>
    <row r="545" spans="1:21" x14ac:dyDescent="0.25">
      <c r="A545">
        <v>539</v>
      </c>
      <c r="B545" s="1">
        <v>45094</v>
      </c>
      <c r="C545" t="s">
        <v>63</v>
      </c>
      <c r="D545" t="s">
        <v>64</v>
      </c>
      <c r="E545" t="s">
        <v>60</v>
      </c>
      <c r="F545" s="7">
        <v>0.6040549416949772</v>
      </c>
      <c r="G545" s="7">
        <f>TIME(HOUR(StrohRanchRecreationData[[#This Row],[TimeIn]]),0,0)</f>
        <v>0.58333333333333337</v>
      </c>
      <c r="H545" s="8">
        <f>StrohRanchRecreationData[[#This Row],[Date]]+StrohRanchRecreationData[[#This Row],[TimeInBucket]]</f>
        <v>45094.583333333336</v>
      </c>
      <c r="I545" s="8" t="str">
        <f>_xlfn.XLOOKUP(StrohRanchRecreationData[[#This Row],[TimeInBucket]],TimeOfDay[TimeBuckets],TimeOfDay[TimeOfDayBuckets])</f>
        <v>Afternoon</v>
      </c>
      <c r="J545" s="2">
        <v>1</v>
      </c>
      <c r="K545" s="2">
        <v>3</v>
      </c>
      <c r="L545" s="7">
        <v>0.6350495549335734</v>
      </c>
      <c r="M545" s="7">
        <f>TIME(HOUR(StrohRanchRecreationData[[#This Row],[TimeOut]]),0,0)</f>
        <v>0.625</v>
      </c>
      <c r="N545" s="6">
        <f>ROUND(StrohRanchRecreationData[[#This Row],[TimeElapsed]],6)</f>
        <v>3.0995000000000002E-2</v>
      </c>
      <c r="O545" s="3">
        <f>StrohRanchRecreationData[[#This Row],[TimeOut]]-StrohRanchRecreationData[[#This Row],[TimeIn]]</f>
        <v>3.0994613238596203E-2</v>
      </c>
      <c r="P545" t="str">
        <f>IF(StrohRanchRecreationData[[#This Row],[Facility]]=Facilities!$A$2,SUM(StrohRanchRecreationData[[#This Row],[Members]:[Guests]]),"")</f>
        <v/>
      </c>
      <c r="Q545" t="str">
        <f>IF(StrohRanchRecreationData[[#This Row],[Facility]]=Facilities!$A$3,SUM(StrohRanchRecreationData[[#This Row],[Members]:[Guests]]),"")</f>
        <v/>
      </c>
      <c r="R545" t="str">
        <f>IF(StrohRanchRecreationData[[#This Row],[Facility]]=Facilities!$A$4,SUM(StrohRanchRecreationData[[#This Row],[Members]:[Guests]]),"")</f>
        <v/>
      </c>
      <c r="S545">
        <f>IF(StrohRanchRecreationData[[#This Row],[Facility]]=Facilities!$A$5,SUM(StrohRanchRecreationData[[#This Row],[Members]:[Guests]]),"")</f>
        <v>4</v>
      </c>
      <c r="T545" t="str">
        <f>IF(StrohRanchRecreationData[[#This Row],[Facility]]=Facilities!$A$6,SUM(StrohRanchRecreationData[[#This Row],[Members]:[Guests]]),"")</f>
        <v/>
      </c>
      <c r="U545" t="str">
        <f>IF(StrohRanchRecreationData[[#This Row],[Facility]]=Facilities!$A$7,SUM(StrohRanchRecreationData[[#This Row],[Members]:[Guests]]),"")</f>
        <v/>
      </c>
    </row>
    <row r="546" spans="1:21" x14ac:dyDescent="0.25">
      <c r="A546">
        <v>540</v>
      </c>
      <c r="B546" s="1">
        <v>45094</v>
      </c>
      <c r="C546" t="s">
        <v>63</v>
      </c>
      <c r="D546" t="s">
        <v>64</v>
      </c>
      <c r="E546" t="s">
        <v>58</v>
      </c>
      <c r="F546" s="7">
        <v>0.40199011712441257</v>
      </c>
      <c r="G546" s="7">
        <f>TIME(HOUR(StrohRanchRecreationData[[#This Row],[TimeIn]]),0,0)</f>
        <v>0.375</v>
      </c>
      <c r="H546" s="8">
        <f>StrohRanchRecreationData[[#This Row],[Date]]+StrohRanchRecreationData[[#This Row],[TimeInBucket]]</f>
        <v>45094.375</v>
      </c>
      <c r="I546" s="8" t="str">
        <f>_xlfn.XLOOKUP(StrohRanchRecreationData[[#This Row],[TimeInBucket]],TimeOfDay[TimeBuckets],TimeOfDay[TimeOfDayBuckets])</f>
        <v>Morning</v>
      </c>
      <c r="J546" s="2">
        <v>4</v>
      </c>
      <c r="K546" s="2">
        <v>3</v>
      </c>
      <c r="L546" s="7">
        <v>0.46610266343287149</v>
      </c>
      <c r="M546" s="7">
        <f>TIME(HOUR(StrohRanchRecreationData[[#This Row],[TimeOut]]),0,0)</f>
        <v>0.45833333333333331</v>
      </c>
      <c r="N546" s="6">
        <f>ROUND(StrohRanchRecreationData[[#This Row],[TimeElapsed]],6)</f>
        <v>6.4113000000000003E-2</v>
      </c>
      <c r="O546" s="3">
        <f>StrohRanchRecreationData[[#This Row],[TimeOut]]-StrohRanchRecreationData[[#This Row],[TimeIn]]</f>
        <v>6.4112546308458918E-2</v>
      </c>
      <c r="P546" t="str">
        <f>IF(StrohRanchRecreationData[[#This Row],[Facility]]=Facilities!$A$2,SUM(StrohRanchRecreationData[[#This Row],[Members]:[Guests]]),"")</f>
        <v/>
      </c>
      <c r="Q546">
        <f>IF(StrohRanchRecreationData[[#This Row],[Facility]]=Facilities!$A$3,SUM(StrohRanchRecreationData[[#This Row],[Members]:[Guests]]),"")</f>
        <v>7</v>
      </c>
      <c r="R546" t="str">
        <f>IF(StrohRanchRecreationData[[#This Row],[Facility]]=Facilities!$A$4,SUM(StrohRanchRecreationData[[#This Row],[Members]:[Guests]]),"")</f>
        <v/>
      </c>
      <c r="S546" t="str">
        <f>IF(StrohRanchRecreationData[[#This Row],[Facility]]=Facilities!$A$5,SUM(StrohRanchRecreationData[[#This Row],[Members]:[Guests]]),"")</f>
        <v/>
      </c>
      <c r="T546" t="str">
        <f>IF(StrohRanchRecreationData[[#This Row],[Facility]]=Facilities!$A$6,SUM(StrohRanchRecreationData[[#This Row],[Members]:[Guests]]),"")</f>
        <v/>
      </c>
      <c r="U546" t="str">
        <f>IF(StrohRanchRecreationData[[#This Row],[Facility]]=Facilities!$A$7,SUM(StrohRanchRecreationData[[#This Row],[Members]:[Guests]]),"")</f>
        <v/>
      </c>
    </row>
    <row r="547" spans="1:21" x14ac:dyDescent="0.25">
      <c r="A547">
        <v>541</v>
      </c>
      <c r="B547" s="1">
        <v>45094</v>
      </c>
      <c r="C547" t="s">
        <v>63</v>
      </c>
      <c r="D547" t="s">
        <v>64</v>
      </c>
      <c r="E547" t="s">
        <v>60</v>
      </c>
      <c r="F547" s="7">
        <v>0.49227138088830391</v>
      </c>
      <c r="G547" s="7">
        <f>TIME(HOUR(StrohRanchRecreationData[[#This Row],[TimeIn]]),0,0)</f>
        <v>0.45833333333333331</v>
      </c>
      <c r="H547" s="8">
        <f>StrohRanchRecreationData[[#This Row],[Date]]+StrohRanchRecreationData[[#This Row],[TimeInBucket]]</f>
        <v>45094.458333333336</v>
      </c>
      <c r="I547" s="8" t="str">
        <f>_xlfn.XLOOKUP(StrohRanchRecreationData[[#This Row],[TimeInBucket]],TimeOfDay[TimeBuckets],TimeOfDay[TimeOfDayBuckets])</f>
        <v>Noon</v>
      </c>
      <c r="J547" s="2">
        <v>2</v>
      </c>
      <c r="K547" s="2">
        <v>2</v>
      </c>
      <c r="L547" s="7">
        <v>0.54745921098159234</v>
      </c>
      <c r="M547" s="7">
        <f>TIME(HOUR(StrohRanchRecreationData[[#This Row],[TimeOut]]),0,0)</f>
        <v>0.54166666666666663</v>
      </c>
      <c r="N547" s="6">
        <f>ROUND(StrohRanchRecreationData[[#This Row],[TimeElapsed]],6)</f>
        <v>5.5188000000000001E-2</v>
      </c>
      <c r="O547" s="3">
        <f>StrohRanchRecreationData[[#This Row],[TimeOut]]-StrohRanchRecreationData[[#This Row],[TimeIn]]</f>
        <v>5.5187830093288426E-2</v>
      </c>
      <c r="P547" t="str">
        <f>IF(StrohRanchRecreationData[[#This Row],[Facility]]=Facilities!$A$2,SUM(StrohRanchRecreationData[[#This Row],[Members]:[Guests]]),"")</f>
        <v/>
      </c>
      <c r="Q547" t="str">
        <f>IF(StrohRanchRecreationData[[#This Row],[Facility]]=Facilities!$A$3,SUM(StrohRanchRecreationData[[#This Row],[Members]:[Guests]]),"")</f>
        <v/>
      </c>
      <c r="R547" t="str">
        <f>IF(StrohRanchRecreationData[[#This Row],[Facility]]=Facilities!$A$4,SUM(StrohRanchRecreationData[[#This Row],[Members]:[Guests]]),"")</f>
        <v/>
      </c>
      <c r="S547">
        <f>IF(StrohRanchRecreationData[[#This Row],[Facility]]=Facilities!$A$5,SUM(StrohRanchRecreationData[[#This Row],[Members]:[Guests]]),"")</f>
        <v>4</v>
      </c>
      <c r="T547" t="str">
        <f>IF(StrohRanchRecreationData[[#This Row],[Facility]]=Facilities!$A$6,SUM(StrohRanchRecreationData[[#This Row],[Members]:[Guests]]),"")</f>
        <v/>
      </c>
      <c r="U547" t="str">
        <f>IF(StrohRanchRecreationData[[#This Row],[Facility]]=Facilities!$A$7,SUM(StrohRanchRecreationData[[#This Row],[Members]:[Guests]]),"")</f>
        <v/>
      </c>
    </row>
    <row r="548" spans="1:21" x14ac:dyDescent="0.25">
      <c r="A548">
        <v>542</v>
      </c>
      <c r="B548" s="1">
        <v>45094</v>
      </c>
      <c r="C548" t="s">
        <v>63</v>
      </c>
      <c r="D548" t="s">
        <v>64</v>
      </c>
      <c r="E548" t="s">
        <v>61</v>
      </c>
      <c r="F548" s="7">
        <v>0.54398420429972538</v>
      </c>
      <c r="G548" s="7">
        <f>TIME(HOUR(StrohRanchRecreationData[[#This Row],[TimeIn]]),0,0)</f>
        <v>0.54166666666666663</v>
      </c>
      <c r="H548" s="8">
        <f>StrohRanchRecreationData[[#This Row],[Date]]+StrohRanchRecreationData[[#This Row],[TimeInBucket]]</f>
        <v>45094.541666666664</v>
      </c>
      <c r="I548" s="8" t="str">
        <f>_xlfn.XLOOKUP(StrohRanchRecreationData[[#This Row],[TimeInBucket]],TimeOfDay[TimeBuckets],TimeOfDay[TimeOfDayBuckets])</f>
        <v>Noon</v>
      </c>
      <c r="J548" s="2">
        <v>1</v>
      </c>
      <c r="K548" s="2">
        <v>0</v>
      </c>
      <c r="L548" s="7">
        <v>0.58950317180630951</v>
      </c>
      <c r="M548" s="7">
        <f>TIME(HOUR(StrohRanchRecreationData[[#This Row],[TimeOut]]),0,0)</f>
        <v>0.58333333333333337</v>
      </c>
      <c r="N548" s="6">
        <f>ROUND(StrohRanchRecreationData[[#This Row],[TimeElapsed]],6)</f>
        <v>4.5518999999999997E-2</v>
      </c>
      <c r="O548" s="3">
        <f>StrohRanchRecreationData[[#This Row],[TimeOut]]-StrohRanchRecreationData[[#This Row],[TimeIn]]</f>
        <v>4.5518967506584129E-2</v>
      </c>
      <c r="P548" t="str">
        <f>IF(StrohRanchRecreationData[[#This Row],[Facility]]=Facilities!$A$2,SUM(StrohRanchRecreationData[[#This Row],[Members]:[Guests]]),"")</f>
        <v/>
      </c>
      <c r="Q548" t="str">
        <f>IF(StrohRanchRecreationData[[#This Row],[Facility]]=Facilities!$A$3,SUM(StrohRanchRecreationData[[#This Row],[Members]:[Guests]]),"")</f>
        <v/>
      </c>
      <c r="R548" t="str">
        <f>IF(StrohRanchRecreationData[[#This Row],[Facility]]=Facilities!$A$4,SUM(StrohRanchRecreationData[[#This Row],[Members]:[Guests]]),"")</f>
        <v/>
      </c>
      <c r="S548" t="str">
        <f>IF(StrohRanchRecreationData[[#This Row],[Facility]]=Facilities!$A$5,SUM(StrohRanchRecreationData[[#This Row],[Members]:[Guests]]),"")</f>
        <v/>
      </c>
      <c r="T548">
        <f>IF(StrohRanchRecreationData[[#This Row],[Facility]]=Facilities!$A$6,SUM(StrohRanchRecreationData[[#This Row],[Members]:[Guests]]),"")</f>
        <v>1</v>
      </c>
      <c r="U548" t="str">
        <f>IF(StrohRanchRecreationData[[#This Row],[Facility]]=Facilities!$A$7,SUM(StrohRanchRecreationData[[#This Row],[Members]:[Guests]]),"")</f>
        <v/>
      </c>
    </row>
    <row r="549" spans="1:21" x14ac:dyDescent="0.25">
      <c r="A549">
        <v>543</v>
      </c>
      <c r="B549" s="1">
        <v>45094</v>
      </c>
      <c r="C549" t="s">
        <v>63</v>
      </c>
      <c r="D549" t="s">
        <v>64</v>
      </c>
      <c r="E549" t="s">
        <v>61</v>
      </c>
      <c r="F549" s="7">
        <v>0.62219101477902483</v>
      </c>
      <c r="G549" s="7">
        <f>TIME(HOUR(StrohRanchRecreationData[[#This Row],[TimeIn]]),0,0)</f>
        <v>0.58333333333333337</v>
      </c>
      <c r="H549" s="8">
        <f>StrohRanchRecreationData[[#This Row],[Date]]+StrohRanchRecreationData[[#This Row],[TimeInBucket]]</f>
        <v>45094.583333333336</v>
      </c>
      <c r="I549" s="8" t="str">
        <f>_xlfn.XLOOKUP(StrohRanchRecreationData[[#This Row],[TimeInBucket]],TimeOfDay[TimeBuckets],TimeOfDay[TimeOfDayBuckets])</f>
        <v>Afternoon</v>
      </c>
      <c r="J549" s="2">
        <v>2</v>
      </c>
      <c r="K549" s="2">
        <v>0</v>
      </c>
      <c r="L549" s="7">
        <v>0.64047176325091637</v>
      </c>
      <c r="M549" s="7">
        <f>TIME(HOUR(StrohRanchRecreationData[[#This Row],[TimeOut]]),0,0)</f>
        <v>0.625</v>
      </c>
      <c r="N549" s="6">
        <f>ROUND(StrohRanchRecreationData[[#This Row],[TimeElapsed]],6)</f>
        <v>1.8280999999999999E-2</v>
      </c>
      <c r="O549" s="3">
        <f>StrohRanchRecreationData[[#This Row],[TimeOut]]-StrohRanchRecreationData[[#This Row],[TimeIn]]</f>
        <v>1.8280748471891539E-2</v>
      </c>
      <c r="P549" t="str">
        <f>IF(StrohRanchRecreationData[[#This Row],[Facility]]=Facilities!$A$2,SUM(StrohRanchRecreationData[[#This Row],[Members]:[Guests]]),"")</f>
        <v/>
      </c>
      <c r="Q549" t="str">
        <f>IF(StrohRanchRecreationData[[#This Row],[Facility]]=Facilities!$A$3,SUM(StrohRanchRecreationData[[#This Row],[Members]:[Guests]]),"")</f>
        <v/>
      </c>
      <c r="R549" t="str">
        <f>IF(StrohRanchRecreationData[[#This Row],[Facility]]=Facilities!$A$4,SUM(StrohRanchRecreationData[[#This Row],[Members]:[Guests]]),"")</f>
        <v/>
      </c>
      <c r="S549" t="str">
        <f>IF(StrohRanchRecreationData[[#This Row],[Facility]]=Facilities!$A$5,SUM(StrohRanchRecreationData[[#This Row],[Members]:[Guests]]),"")</f>
        <v/>
      </c>
      <c r="T549">
        <f>IF(StrohRanchRecreationData[[#This Row],[Facility]]=Facilities!$A$6,SUM(StrohRanchRecreationData[[#This Row],[Members]:[Guests]]),"")</f>
        <v>2</v>
      </c>
      <c r="U549" t="str">
        <f>IF(StrohRanchRecreationData[[#This Row],[Facility]]=Facilities!$A$7,SUM(StrohRanchRecreationData[[#This Row],[Members]:[Guests]]),"")</f>
        <v/>
      </c>
    </row>
    <row r="550" spans="1:21" x14ac:dyDescent="0.25">
      <c r="A550">
        <v>544</v>
      </c>
      <c r="B550" s="1">
        <v>45094</v>
      </c>
      <c r="C550" t="s">
        <v>63</v>
      </c>
      <c r="D550" t="s">
        <v>64</v>
      </c>
      <c r="E550" t="s">
        <v>58</v>
      </c>
      <c r="F550" s="7">
        <v>0.42409410813247317</v>
      </c>
      <c r="G550" s="7">
        <f>TIME(HOUR(StrohRanchRecreationData[[#This Row],[TimeIn]]),0,0)</f>
        <v>0.41666666666666669</v>
      </c>
      <c r="H550" s="8">
        <f>StrohRanchRecreationData[[#This Row],[Date]]+StrohRanchRecreationData[[#This Row],[TimeInBucket]]</f>
        <v>45094.416666666664</v>
      </c>
      <c r="I550" s="8" t="str">
        <f>_xlfn.XLOOKUP(StrohRanchRecreationData[[#This Row],[TimeInBucket]],TimeOfDay[TimeBuckets],TimeOfDay[TimeOfDayBuckets])</f>
        <v>Morning</v>
      </c>
      <c r="J550" s="2">
        <v>1</v>
      </c>
      <c r="K550" s="2">
        <v>0</v>
      </c>
      <c r="L550" s="7">
        <v>0.45691964666831097</v>
      </c>
      <c r="M550" s="7">
        <f>TIME(HOUR(StrohRanchRecreationData[[#This Row],[TimeOut]]),0,0)</f>
        <v>0.41666666666666669</v>
      </c>
      <c r="N550" s="6">
        <f>ROUND(StrohRanchRecreationData[[#This Row],[TimeElapsed]],6)</f>
        <v>3.2826000000000001E-2</v>
      </c>
      <c r="O550" s="3">
        <f>StrohRanchRecreationData[[#This Row],[TimeOut]]-StrohRanchRecreationData[[#This Row],[TimeIn]]</f>
        <v>3.2825538535837806E-2</v>
      </c>
      <c r="P550" t="str">
        <f>IF(StrohRanchRecreationData[[#This Row],[Facility]]=Facilities!$A$2,SUM(StrohRanchRecreationData[[#This Row],[Members]:[Guests]]),"")</f>
        <v/>
      </c>
      <c r="Q550">
        <f>IF(StrohRanchRecreationData[[#This Row],[Facility]]=Facilities!$A$3,SUM(StrohRanchRecreationData[[#This Row],[Members]:[Guests]]),"")</f>
        <v>1</v>
      </c>
      <c r="R550" t="str">
        <f>IF(StrohRanchRecreationData[[#This Row],[Facility]]=Facilities!$A$4,SUM(StrohRanchRecreationData[[#This Row],[Members]:[Guests]]),"")</f>
        <v/>
      </c>
      <c r="S550" t="str">
        <f>IF(StrohRanchRecreationData[[#This Row],[Facility]]=Facilities!$A$5,SUM(StrohRanchRecreationData[[#This Row],[Members]:[Guests]]),"")</f>
        <v/>
      </c>
      <c r="T550" t="str">
        <f>IF(StrohRanchRecreationData[[#This Row],[Facility]]=Facilities!$A$6,SUM(StrohRanchRecreationData[[#This Row],[Members]:[Guests]]),"")</f>
        <v/>
      </c>
      <c r="U550" t="str">
        <f>IF(StrohRanchRecreationData[[#This Row],[Facility]]=Facilities!$A$7,SUM(StrohRanchRecreationData[[#This Row],[Members]:[Guests]]),"")</f>
        <v/>
      </c>
    </row>
    <row r="551" spans="1:21" x14ac:dyDescent="0.25">
      <c r="A551">
        <v>545</v>
      </c>
      <c r="B551" s="1">
        <v>45094</v>
      </c>
      <c r="C551" t="s">
        <v>63</v>
      </c>
      <c r="D551" t="s">
        <v>64</v>
      </c>
      <c r="E551" t="s">
        <v>57</v>
      </c>
      <c r="F551" s="7">
        <v>0.43897576007344719</v>
      </c>
      <c r="G551" s="7">
        <f>TIME(HOUR(StrohRanchRecreationData[[#This Row],[TimeIn]]),0,0)</f>
        <v>0.41666666666666669</v>
      </c>
      <c r="H551" s="8">
        <f>StrohRanchRecreationData[[#This Row],[Date]]+StrohRanchRecreationData[[#This Row],[TimeInBucket]]</f>
        <v>45094.416666666664</v>
      </c>
      <c r="I551" s="8" t="str">
        <f>_xlfn.XLOOKUP(StrohRanchRecreationData[[#This Row],[TimeInBucket]],TimeOfDay[TimeBuckets],TimeOfDay[TimeOfDayBuckets])</f>
        <v>Morning</v>
      </c>
      <c r="J551" s="2">
        <v>4</v>
      </c>
      <c r="K551" s="2">
        <v>2</v>
      </c>
      <c r="L551" s="7">
        <v>0.49696733999526332</v>
      </c>
      <c r="M551" s="7">
        <f>TIME(HOUR(StrohRanchRecreationData[[#This Row],[TimeOut]]),0,0)</f>
        <v>0.45833333333333331</v>
      </c>
      <c r="N551" s="6">
        <f>ROUND(StrohRanchRecreationData[[#This Row],[TimeElapsed]],6)</f>
        <v>5.7992000000000002E-2</v>
      </c>
      <c r="O551" s="3">
        <f>StrohRanchRecreationData[[#This Row],[TimeOut]]-StrohRanchRecreationData[[#This Row],[TimeIn]]</f>
        <v>5.7991579921816139E-2</v>
      </c>
      <c r="P551">
        <f>IF(StrohRanchRecreationData[[#This Row],[Facility]]=Facilities!$A$2,SUM(StrohRanchRecreationData[[#This Row],[Members]:[Guests]]),"")</f>
        <v>6</v>
      </c>
      <c r="Q551" t="str">
        <f>IF(StrohRanchRecreationData[[#This Row],[Facility]]=Facilities!$A$3,SUM(StrohRanchRecreationData[[#This Row],[Members]:[Guests]]),"")</f>
        <v/>
      </c>
      <c r="R551" t="str">
        <f>IF(StrohRanchRecreationData[[#This Row],[Facility]]=Facilities!$A$4,SUM(StrohRanchRecreationData[[#This Row],[Members]:[Guests]]),"")</f>
        <v/>
      </c>
      <c r="S551" t="str">
        <f>IF(StrohRanchRecreationData[[#This Row],[Facility]]=Facilities!$A$5,SUM(StrohRanchRecreationData[[#This Row],[Members]:[Guests]]),"")</f>
        <v/>
      </c>
      <c r="T551" t="str">
        <f>IF(StrohRanchRecreationData[[#This Row],[Facility]]=Facilities!$A$6,SUM(StrohRanchRecreationData[[#This Row],[Members]:[Guests]]),"")</f>
        <v/>
      </c>
      <c r="U551" t="str">
        <f>IF(StrohRanchRecreationData[[#This Row],[Facility]]=Facilities!$A$7,SUM(StrohRanchRecreationData[[#This Row],[Members]:[Guests]]),"")</f>
        <v/>
      </c>
    </row>
    <row r="552" spans="1:21" x14ac:dyDescent="0.25">
      <c r="A552">
        <v>546</v>
      </c>
      <c r="B552" s="1">
        <v>45094</v>
      </c>
      <c r="C552" t="s">
        <v>63</v>
      </c>
      <c r="D552" t="s">
        <v>64</v>
      </c>
      <c r="E552" t="s">
        <v>57</v>
      </c>
      <c r="F552" s="7">
        <v>0.44131723469678763</v>
      </c>
      <c r="G552" s="7">
        <f>TIME(HOUR(StrohRanchRecreationData[[#This Row],[TimeIn]]),0,0)</f>
        <v>0.41666666666666669</v>
      </c>
      <c r="H552" s="8">
        <f>StrohRanchRecreationData[[#This Row],[Date]]+StrohRanchRecreationData[[#This Row],[TimeInBucket]]</f>
        <v>45094.416666666664</v>
      </c>
      <c r="I552" s="8" t="str">
        <f>_xlfn.XLOOKUP(StrohRanchRecreationData[[#This Row],[TimeInBucket]],TimeOfDay[TimeBuckets],TimeOfDay[TimeOfDayBuckets])</f>
        <v>Morning</v>
      </c>
      <c r="J552" s="2">
        <v>3</v>
      </c>
      <c r="K552" s="2">
        <v>2</v>
      </c>
      <c r="L552" s="7">
        <v>0.47247489747821092</v>
      </c>
      <c r="M552" s="7">
        <f>TIME(HOUR(StrohRanchRecreationData[[#This Row],[TimeOut]]),0,0)</f>
        <v>0.45833333333333331</v>
      </c>
      <c r="N552" s="6">
        <f>ROUND(StrohRanchRecreationData[[#This Row],[TimeElapsed]],6)</f>
        <v>3.1158000000000002E-2</v>
      </c>
      <c r="O552" s="3">
        <f>StrohRanchRecreationData[[#This Row],[TimeOut]]-StrohRanchRecreationData[[#This Row],[TimeIn]]</f>
        <v>3.115766278142329E-2</v>
      </c>
      <c r="P552">
        <f>IF(StrohRanchRecreationData[[#This Row],[Facility]]=Facilities!$A$2,SUM(StrohRanchRecreationData[[#This Row],[Members]:[Guests]]),"")</f>
        <v>5</v>
      </c>
      <c r="Q552" t="str">
        <f>IF(StrohRanchRecreationData[[#This Row],[Facility]]=Facilities!$A$3,SUM(StrohRanchRecreationData[[#This Row],[Members]:[Guests]]),"")</f>
        <v/>
      </c>
      <c r="R552" t="str">
        <f>IF(StrohRanchRecreationData[[#This Row],[Facility]]=Facilities!$A$4,SUM(StrohRanchRecreationData[[#This Row],[Members]:[Guests]]),"")</f>
        <v/>
      </c>
      <c r="S552" t="str">
        <f>IF(StrohRanchRecreationData[[#This Row],[Facility]]=Facilities!$A$5,SUM(StrohRanchRecreationData[[#This Row],[Members]:[Guests]]),"")</f>
        <v/>
      </c>
      <c r="T552" t="str">
        <f>IF(StrohRanchRecreationData[[#This Row],[Facility]]=Facilities!$A$6,SUM(StrohRanchRecreationData[[#This Row],[Members]:[Guests]]),"")</f>
        <v/>
      </c>
      <c r="U552" t="str">
        <f>IF(StrohRanchRecreationData[[#This Row],[Facility]]=Facilities!$A$7,SUM(StrohRanchRecreationData[[#This Row],[Members]:[Guests]]),"")</f>
        <v/>
      </c>
    </row>
    <row r="553" spans="1:21" x14ac:dyDescent="0.25">
      <c r="A553">
        <v>547</v>
      </c>
      <c r="B553" s="1">
        <v>45094</v>
      </c>
      <c r="C553" t="s">
        <v>63</v>
      </c>
      <c r="D553" t="s">
        <v>64</v>
      </c>
      <c r="E553" t="s">
        <v>61</v>
      </c>
      <c r="F553" s="7">
        <v>0.57789459647462649</v>
      </c>
      <c r="G553" s="7">
        <f>TIME(HOUR(StrohRanchRecreationData[[#This Row],[TimeIn]]),0,0)</f>
        <v>0.54166666666666663</v>
      </c>
      <c r="H553" s="8">
        <f>StrohRanchRecreationData[[#This Row],[Date]]+StrohRanchRecreationData[[#This Row],[TimeInBucket]]</f>
        <v>45094.541666666664</v>
      </c>
      <c r="I553" s="8" t="str">
        <f>_xlfn.XLOOKUP(StrohRanchRecreationData[[#This Row],[TimeInBucket]],TimeOfDay[TimeBuckets],TimeOfDay[TimeOfDayBuckets])</f>
        <v>Noon</v>
      </c>
      <c r="J553" s="2">
        <v>2</v>
      </c>
      <c r="K553" s="2">
        <v>0</v>
      </c>
      <c r="L553" s="7">
        <v>0.62066063455080323</v>
      </c>
      <c r="M553" s="7">
        <f>TIME(HOUR(StrohRanchRecreationData[[#This Row],[TimeOut]]),0,0)</f>
        <v>0.58333333333333337</v>
      </c>
      <c r="N553" s="6">
        <f>ROUND(StrohRanchRecreationData[[#This Row],[TimeElapsed]],6)</f>
        <v>4.2765999999999998E-2</v>
      </c>
      <c r="O553" s="3">
        <f>StrohRanchRecreationData[[#This Row],[TimeOut]]-StrohRanchRecreationData[[#This Row],[TimeIn]]</f>
        <v>4.2766038076176738E-2</v>
      </c>
      <c r="P553" t="str">
        <f>IF(StrohRanchRecreationData[[#This Row],[Facility]]=Facilities!$A$2,SUM(StrohRanchRecreationData[[#This Row],[Members]:[Guests]]),"")</f>
        <v/>
      </c>
      <c r="Q553" t="str">
        <f>IF(StrohRanchRecreationData[[#This Row],[Facility]]=Facilities!$A$3,SUM(StrohRanchRecreationData[[#This Row],[Members]:[Guests]]),"")</f>
        <v/>
      </c>
      <c r="R553" t="str">
        <f>IF(StrohRanchRecreationData[[#This Row],[Facility]]=Facilities!$A$4,SUM(StrohRanchRecreationData[[#This Row],[Members]:[Guests]]),"")</f>
        <v/>
      </c>
      <c r="S553" t="str">
        <f>IF(StrohRanchRecreationData[[#This Row],[Facility]]=Facilities!$A$5,SUM(StrohRanchRecreationData[[#This Row],[Members]:[Guests]]),"")</f>
        <v/>
      </c>
      <c r="T553">
        <f>IF(StrohRanchRecreationData[[#This Row],[Facility]]=Facilities!$A$6,SUM(StrohRanchRecreationData[[#This Row],[Members]:[Guests]]),"")</f>
        <v>2</v>
      </c>
      <c r="U553" t="str">
        <f>IF(StrohRanchRecreationData[[#This Row],[Facility]]=Facilities!$A$7,SUM(StrohRanchRecreationData[[#This Row],[Members]:[Guests]]),"")</f>
        <v/>
      </c>
    </row>
    <row r="554" spans="1:21" x14ac:dyDescent="0.25">
      <c r="A554">
        <v>548</v>
      </c>
      <c r="B554" s="1">
        <v>45094</v>
      </c>
      <c r="C554" t="s">
        <v>63</v>
      </c>
      <c r="D554" t="s">
        <v>64</v>
      </c>
      <c r="E554" t="s">
        <v>58</v>
      </c>
      <c r="F554" s="7">
        <v>0.41236067570046758</v>
      </c>
      <c r="G554" s="7">
        <f>TIME(HOUR(StrohRanchRecreationData[[#This Row],[TimeIn]]),0,0)</f>
        <v>0.375</v>
      </c>
      <c r="H554" s="8">
        <f>StrohRanchRecreationData[[#This Row],[Date]]+StrohRanchRecreationData[[#This Row],[TimeInBucket]]</f>
        <v>45094.375</v>
      </c>
      <c r="I554" s="8" t="str">
        <f>_xlfn.XLOOKUP(StrohRanchRecreationData[[#This Row],[TimeInBucket]],TimeOfDay[TimeBuckets],TimeOfDay[TimeOfDayBuckets])</f>
        <v>Morning</v>
      </c>
      <c r="J554" s="2">
        <v>2</v>
      </c>
      <c r="K554" s="2">
        <v>3</v>
      </c>
      <c r="L554" s="7">
        <v>0.4593579203348846</v>
      </c>
      <c r="M554" s="7">
        <f>TIME(HOUR(StrohRanchRecreationData[[#This Row],[TimeOut]]),0,0)</f>
        <v>0.45833333333333331</v>
      </c>
      <c r="N554" s="6">
        <f>ROUND(StrohRanchRecreationData[[#This Row],[TimeElapsed]],6)</f>
        <v>4.6996999999999997E-2</v>
      </c>
      <c r="O554" s="3">
        <f>StrohRanchRecreationData[[#This Row],[TimeOut]]-StrohRanchRecreationData[[#This Row],[TimeIn]]</f>
        <v>4.6997244634417012E-2</v>
      </c>
      <c r="P554" t="str">
        <f>IF(StrohRanchRecreationData[[#This Row],[Facility]]=Facilities!$A$2,SUM(StrohRanchRecreationData[[#This Row],[Members]:[Guests]]),"")</f>
        <v/>
      </c>
      <c r="Q554">
        <f>IF(StrohRanchRecreationData[[#This Row],[Facility]]=Facilities!$A$3,SUM(StrohRanchRecreationData[[#This Row],[Members]:[Guests]]),"")</f>
        <v>5</v>
      </c>
      <c r="R554" t="str">
        <f>IF(StrohRanchRecreationData[[#This Row],[Facility]]=Facilities!$A$4,SUM(StrohRanchRecreationData[[#This Row],[Members]:[Guests]]),"")</f>
        <v/>
      </c>
      <c r="S554" t="str">
        <f>IF(StrohRanchRecreationData[[#This Row],[Facility]]=Facilities!$A$5,SUM(StrohRanchRecreationData[[#This Row],[Members]:[Guests]]),"")</f>
        <v/>
      </c>
      <c r="T554" t="str">
        <f>IF(StrohRanchRecreationData[[#This Row],[Facility]]=Facilities!$A$6,SUM(StrohRanchRecreationData[[#This Row],[Members]:[Guests]]),"")</f>
        <v/>
      </c>
      <c r="U554" t="str">
        <f>IF(StrohRanchRecreationData[[#This Row],[Facility]]=Facilities!$A$7,SUM(StrohRanchRecreationData[[#This Row],[Members]:[Guests]]),"")</f>
        <v/>
      </c>
    </row>
    <row r="555" spans="1:21" x14ac:dyDescent="0.25">
      <c r="A555">
        <v>549</v>
      </c>
      <c r="B555" s="1">
        <v>45094</v>
      </c>
      <c r="C555" t="s">
        <v>63</v>
      </c>
      <c r="D555" t="s">
        <v>64</v>
      </c>
      <c r="E555" t="s">
        <v>60</v>
      </c>
      <c r="F555" s="7">
        <v>0.5026623961105694</v>
      </c>
      <c r="G555" s="7">
        <f>TIME(HOUR(StrohRanchRecreationData[[#This Row],[TimeIn]]),0,0)</f>
        <v>0.5</v>
      </c>
      <c r="H555" s="8">
        <f>StrohRanchRecreationData[[#This Row],[Date]]+StrohRanchRecreationData[[#This Row],[TimeInBucket]]</f>
        <v>45094.5</v>
      </c>
      <c r="I555" s="8" t="str">
        <f>_xlfn.XLOOKUP(StrohRanchRecreationData[[#This Row],[TimeInBucket]],TimeOfDay[TimeBuckets],TimeOfDay[TimeOfDayBuckets])</f>
        <v>Noon</v>
      </c>
      <c r="J555" s="2">
        <v>1</v>
      </c>
      <c r="K555" s="2">
        <v>3</v>
      </c>
      <c r="L555" s="7">
        <v>0.56664261238912972</v>
      </c>
      <c r="M555" s="7">
        <f>TIME(HOUR(StrohRanchRecreationData[[#This Row],[TimeOut]]),0,0)</f>
        <v>0.54166666666666663</v>
      </c>
      <c r="N555" s="6">
        <f>ROUND(StrohRanchRecreationData[[#This Row],[TimeElapsed]],6)</f>
        <v>6.3979999999999995E-2</v>
      </c>
      <c r="O555" s="3">
        <f>StrohRanchRecreationData[[#This Row],[TimeOut]]-StrohRanchRecreationData[[#This Row],[TimeIn]]</f>
        <v>6.398021627856032E-2</v>
      </c>
      <c r="P555" t="str">
        <f>IF(StrohRanchRecreationData[[#This Row],[Facility]]=Facilities!$A$2,SUM(StrohRanchRecreationData[[#This Row],[Members]:[Guests]]),"")</f>
        <v/>
      </c>
      <c r="Q555" t="str">
        <f>IF(StrohRanchRecreationData[[#This Row],[Facility]]=Facilities!$A$3,SUM(StrohRanchRecreationData[[#This Row],[Members]:[Guests]]),"")</f>
        <v/>
      </c>
      <c r="R555" t="str">
        <f>IF(StrohRanchRecreationData[[#This Row],[Facility]]=Facilities!$A$4,SUM(StrohRanchRecreationData[[#This Row],[Members]:[Guests]]),"")</f>
        <v/>
      </c>
      <c r="S555">
        <f>IF(StrohRanchRecreationData[[#This Row],[Facility]]=Facilities!$A$5,SUM(StrohRanchRecreationData[[#This Row],[Members]:[Guests]]),"")</f>
        <v>4</v>
      </c>
      <c r="T555" t="str">
        <f>IF(StrohRanchRecreationData[[#This Row],[Facility]]=Facilities!$A$6,SUM(StrohRanchRecreationData[[#This Row],[Members]:[Guests]]),"")</f>
        <v/>
      </c>
      <c r="U555" t="str">
        <f>IF(StrohRanchRecreationData[[#This Row],[Facility]]=Facilities!$A$7,SUM(StrohRanchRecreationData[[#This Row],[Members]:[Guests]]),"")</f>
        <v/>
      </c>
    </row>
    <row r="556" spans="1:21" x14ac:dyDescent="0.25">
      <c r="A556">
        <v>550</v>
      </c>
      <c r="B556" s="1">
        <v>45094</v>
      </c>
      <c r="C556" t="s">
        <v>63</v>
      </c>
      <c r="D556" t="s">
        <v>64</v>
      </c>
      <c r="E556" t="s">
        <v>58</v>
      </c>
      <c r="F556" s="7">
        <v>0.44165571551464056</v>
      </c>
      <c r="G556" s="7">
        <f>TIME(HOUR(StrohRanchRecreationData[[#This Row],[TimeIn]]),0,0)</f>
        <v>0.41666666666666669</v>
      </c>
      <c r="H556" s="8">
        <f>StrohRanchRecreationData[[#This Row],[Date]]+StrohRanchRecreationData[[#This Row],[TimeInBucket]]</f>
        <v>45094.416666666664</v>
      </c>
      <c r="I556" s="8" t="str">
        <f>_xlfn.XLOOKUP(StrohRanchRecreationData[[#This Row],[TimeInBucket]],TimeOfDay[TimeBuckets],TimeOfDay[TimeOfDayBuckets])</f>
        <v>Morning</v>
      </c>
      <c r="J556" s="2">
        <v>1</v>
      </c>
      <c r="K556" s="2">
        <v>2</v>
      </c>
      <c r="L556" s="7">
        <v>0.51533501082103916</v>
      </c>
      <c r="M556" s="7">
        <f>TIME(HOUR(StrohRanchRecreationData[[#This Row],[TimeOut]]),0,0)</f>
        <v>0.5</v>
      </c>
      <c r="N556" s="6">
        <f>ROUND(StrohRanchRecreationData[[#This Row],[TimeElapsed]],6)</f>
        <v>7.3678999999999994E-2</v>
      </c>
      <c r="O556" s="3">
        <f>StrohRanchRecreationData[[#This Row],[TimeOut]]-StrohRanchRecreationData[[#This Row],[TimeIn]]</f>
        <v>7.3679295306398607E-2</v>
      </c>
      <c r="P556" t="str">
        <f>IF(StrohRanchRecreationData[[#This Row],[Facility]]=Facilities!$A$2,SUM(StrohRanchRecreationData[[#This Row],[Members]:[Guests]]),"")</f>
        <v/>
      </c>
      <c r="Q556">
        <f>IF(StrohRanchRecreationData[[#This Row],[Facility]]=Facilities!$A$3,SUM(StrohRanchRecreationData[[#This Row],[Members]:[Guests]]),"")</f>
        <v>3</v>
      </c>
      <c r="R556" t="str">
        <f>IF(StrohRanchRecreationData[[#This Row],[Facility]]=Facilities!$A$4,SUM(StrohRanchRecreationData[[#This Row],[Members]:[Guests]]),"")</f>
        <v/>
      </c>
      <c r="S556" t="str">
        <f>IF(StrohRanchRecreationData[[#This Row],[Facility]]=Facilities!$A$5,SUM(StrohRanchRecreationData[[#This Row],[Members]:[Guests]]),"")</f>
        <v/>
      </c>
      <c r="T556" t="str">
        <f>IF(StrohRanchRecreationData[[#This Row],[Facility]]=Facilities!$A$6,SUM(StrohRanchRecreationData[[#This Row],[Members]:[Guests]]),"")</f>
        <v/>
      </c>
      <c r="U556" t="str">
        <f>IF(StrohRanchRecreationData[[#This Row],[Facility]]=Facilities!$A$7,SUM(StrohRanchRecreationData[[#This Row],[Members]:[Guests]]),"")</f>
        <v/>
      </c>
    </row>
    <row r="557" spans="1:21" x14ac:dyDescent="0.25">
      <c r="A557">
        <v>551</v>
      </c>
      <c r="B557" s="1">
        <v>45094</v>
      </c>
      <c r="C557" t="s">
        <v>63</v>
      </c>
      <c r="D557" t="s">
        <v>64</v>
      </c>
      <c r="E557" t="s">
        <v>61</v>
      </c>
      <c r="F557" s="7">
        <v>0.45973860575531944</v>
      </c>
      <c r="G557" s="7">
        <f>TIME(HOUR(StrohRanchRecreationData[[#This Row],[TimeIn]]),0,0)</f>
        <v>0.45833333333333331</v>
      </c>
      <c r="H557" s="8">
        <f>StrohRanchRecreationData[[#This Row],[Date]]+StrohRanchRecreationData[[#This Row],[TimeInBucket]]</f>
        <v>45094.458333333336</v>
      </c>
      <c r="I557" s="8" t="str">
        <f>_xlfn.XLOOKUP(StrohRanchRecreationData[[#This Row],[TimeInBucket]],TimeOfDay[TimeBuckets],TimeOfDay[TimeOfDayBuckets])</f>
        <v>Noon</v>
      </c>
      <c r="J557" s="2">
        <v>2</v>
      </c>
      <c r="K557" s="2">
        <v>0</v>
      </c>
      <c r="L557" s="7">
        <v>0.48217212593275838</v>
      </c>
      <c r="M557" s="7">
        <f>TIME(HOUR(StrohRanchRecreationData[[#This Row],[TimeOut]]),0,0)</f>
        <v>0.45833333333333331</v>
      </c>
      <c r="N557" s="6">
        <f>ROUND(StrohRanchRecreationData[[#This Row],[TimeElapsed]],6)</f>
        <v>2.2433999999999999E-2</v>
      </c>
      <c r="O557" s="3">
        <f>StrohRanchRecreationData[[#This Row],[TimeOut]]-StrohRanchRecreationData[[#This Row],[TimeIn]]</f>
        <v>2.2433520177438937E-2</v>
      </c>
      <c r="P557" t="str">
        <f>IF(StrohRanchRecreationData[[#This Row],[Facility]]=Facilities!$A$2,SUM(StrohRanchRecreationData[[#This Row],[Members]:[Guests]]),"")</f>
        <v/>
      </c>
      <c r="Q557" t="str">
        <f>IF(StrohRanchRecreationData[[#This Row],[Facility]]=Facilities!$A$3,SUM(StrohRanchRecreationData[[#This Row],[Members]:[Guests]]),"")</f>
        <v/>
      </c>
      <c r="R557" t="str">
        <f>IF(StrohRanchRecreationData[[#This Row],[Facility]]=Facilities!$A$4,SUM(StrohRanchRecreationData[[#This Row],[Members]:[Guests]]),"")</f>
        <v/>
      </c>
      <c r="S557" t="str">
        <f>IF(StrohRanchRecreationData[[#This Row],[Facility]]=Facilities!$A$5,SUM(StrohRanchRecreationData[[#This Row],[Members]:[Guests]]),"")</f>
        <v/>
      </c>
      <c r="T557">
        <f>IF(StrohRanchRecreationData[[#This Row],[Facility]]=Facilities!$A$6,SUM(StrohRanchRecreationData[[#This Row],[Members]:[Guests]]),"")</f>
        <v>2</v>
      </c>
      <c r="U557" t="str">
        <f>IF(StrohRanchRecreationData[[#This Row],[Facility]]=Facilities!$A$7,SUM(StrohRanchRecreationData[[#This Row],[Members]:[Guests]]),"")</f>
        <v/>
      </c>
    </row>
    <row r="558" spans="1:21" x14ac:dyDescent="0.25">
      <c r="A558">
        <v>552</v>
      </c>
      <c r="B558" s="1">
        <v>45094</v>
      </c>
      <c r="C558" t="s">
        <v>63</v>
      </c>
      <c r="D558" t="s">
        <v>64</v>
      </c>
      <c r="E558" t="s">
        <v>59</v>
      </c>
      <c r="F558" s="7">
        <v>0.63796128512342842</v>
      </c>
      <c r="G558" s="7">
        <f>TIME(HOUR(StrohRanchRecreationData[[#This Row],[TimeIn]]),0,0)</f>
        <v>0.625</v>
      </c>
      <c r="H558" s="8">
        <f>StrohRanchRecreationData[[#This Row],[Date]]+StrohRanchRecreationData[[#This Row],[TimeInBucket]]</f>
        <v>45094.625</v>
      </c>
      <c r="I558" s="8" t="str">
        <f>_xlfn.XLOOKUP(StrohRanchRecreationData[[#This Row],[TimeInBucket]],TimeOfDay[TimeBuckets],TimeOfDay[TimeOfDayBuckets])</f>
        <v>Afternoon</v>
      </c>
      <c r="J558" s="2">
        <v>1</v>
      </c>
      <c r="K558" s="2">
        <v>2</v>
      </c>
      <c r="L558" s="7">
        <v>0.66765224698103554</v>
      </c>
      <c r="M558" s="7">
        <f>TIME(HOUR(StrohRanchRecreationData[[#This Row],[TimeOut]]),0,0)</f>
        <v>0.66666666666666663</v>
      </c>
      <c r="N558" s="6">
        <f>ROUND(StrohRanchRecreationData[[#This Row],[TimeElapsed]],6)</f>
        <v>2.9690999999999999E-2</v>
      </c>
      <c r="O558" s="3">
        <f>StrohRanchRecreationData[[#This Row],[TimeOut]]-StrohRanchRecreationData[[#This Row],[TimeIn]]</f>
        <v>2.9690961857607112E-2</v>
      </c>
      <c r="P558" t="str">
        <f>IF(StrohRanchRecreationData[[#This Row],[Facility]]=Facilities!$A$2,SUM(StrohRanchRecreationData[[#This Row],[Members]:[Guests]]),"")</f>
        <v/>
      </c>
      <c r="Q558" t="str">
        <f>IF(StrohRanchRecreationData[[#This Row],[Facility]]=Facilities!$A$3,SUM(StrohRanchRecreationData[[#This Row],[Members]:[Guests]]),"")</f>
        <v/>
      </c>
      <c r="R558">
        <f>IF(StrohRanchRecreationData[[#This Row],[Facility]]=Facilities!$A$4,SUM(StrohRanchRecreationData[[#This Row],[Members]:[Guests]]),"")</f>
        <v>3</v>
      </c>
      <c r="S558" t="str">
        <f>IF(StrohRanchRecreationData[[#This Row],[Facility]]=Facilities!$A$5,SUM(StrohRanchRecreationData[[#This Row],[Members]:[Guests]]),"")</f>
        <v/>
      </c>
      <c r="T558" t="str">
        <f>IF(StrohRanchRecreationData[[#This Row],[Facility]]=Facilities!$A$6,SUM(StrohRanchRecreationData[[#This Row],[Members]:[Guests]]),"")</f>
        <v/>
      </c>
      <c r="U558" t="str">
        <f>IF(StrohRanchRecreationData[[#This Row],[Facility]]=Facilities!$A$7,SUM(StrohRanchRecreationData[[#This Row],[Members]:[Guests]]),"")</f>
        <v/>
      </c>
    </row>
    <row r="559" spans="1:21" x14ac:dyDescent="0.25">
      <c r="A559">
        <v>553</v>
      </c>
      <c r="B559" s="1">
        <v>45094</v>
      </c>
      <c r="C559" t="s">
        <v>63</v>
      </c>
      <c r="D559" t="s">
        <v>64</v>
      </c>
      <c r="E559" t="s">
        <v>57</v>
      </c>
      <c r="F559" s="7">
        <v>0.41476696038515398</v>
      </c>
      <c r="G559" s="7">
        <f>TIME(HOUR(StrohRanchRecreationData[[#This Row],[TimeIn]]),0,0)</f>
        <v>0.375</v>
      </c>
      <c r="H559" s="8">
        <f>StrohRanchRecreationData[[#This Row],[Date]]+StrohRanchRecreationData[[#This Row],[TimeInBucket]]</f>
        <v>45094.375</v>
      </c>
      <c r="I559" s="8" t="str">
        <f>_xlfn.XLOOKUP(StrohRanchRecreationData[[#This Row],[TimeInBucket]],TimeOfDay[TimeBuckets],TimeOfDay[TimeOfDayBuckets])</f>
        <v>Morning</v>
      </c>
      <c r="J559" s="2">
        <v>4</v>
      </c>
      <c r="K559" s="2">
        <v>2</v>
      </c>
      <c r="L559" s="7">
        <v>0.45610468287965056</v>
      </c>
      <c r="M559" s="7">
        <f>TIME(HOUR(StrohRanchRecreationData[[#This Row],[TimeOut]]),0,0)</f>
        <v>0.41666666666666669</v>
      </c>
      <c r="N559" s="6">
        <f>ROUND(StrohRanchRecreationData[[#This Row],[TimeElapsed]],6)</f>
        <v>4.1338E-2</v>
      </c>
      <c r="O559" s="3">
        <f>StrohRanchRecreationData[[#This Row],[TimeOut]]-StrohRanchRecreationData[[#This Row],[TimeIn]]</f>
        <v>4.1337722494496576E-2</v>
      </c>
      <c r="P559">
        <f>IF(StrohRanchRecreationData[[#This Row],[Facility]]=Facilities!$A$2,SUM(StrohRanchRecreationData[[#This Row],[Members]:[Guests]]),"")</f>
        <v>6</v>
      </c>
      <c r="Q559" t="str">
        <f>IF(StrohRanchRecreationData[[#This Row],[Facility]]=Facilities!$A$3,SUM(StrohRanchRecreationData[[#This Row],[Members]:[Guests]]),"")</f>
        <v/>
      </c>
      <c r="R559" t="str">
        <f>IF(StrohRanchRecreationData[[#This Row],[Facility]]=Facilities!$A$4,SUM(StrohRanchRecreationData[[#This Row],[Members]:[Guests]]),"")</f>
        <v/>
      </c>
      <c r="S559" t="str">
        <f>IF(StrohRanchRecreationData[[#This Row],[Facility]]=Facilities!$A$5,SUM(StrohRanchRecreationData[[#This Row],[Members]:[Guests]]),"")</f>
        <v/>
      </c>
      <c r="T559" t="str">
        <f>IF(StrohRanchRecreationData[[#This Row],[Facility]]=Facilities!$A$6,SUM(StrohRanchRecreationData[[#This Row],[Members]:[Guests]]),"")</f>
        <v/>
      </c>
      <c r="U559" t="str">
        <f>IF(StrohRanchRecreationData[[#This Row],[Facility]]=Facilities!$A$7,SUM(StrohRanchRecreationData[[#This Row],[Members]:[Guests]]),"")</f>
        <v/>
      </c>
    </row>
    <row r="560" spans="1:21" x14ac:dyDescent="0.25">
      <c r="A560">
        <v>554</v>
      </c>
      <c r="B560" s="1">
        <v>45094</v>
      </c>
      <c r="C560" t="s">
        <v>63</v>
      </c>
      <c r="D560" t="s">
        <v>64</v>
      </c>
      <c r="E560" t="s">
        <v>61</v>
      </c>
      <c r="F560" s="7">
        <v>0.65227534902061157</v>
      </c>
      <c r="G560" s="7">
        <f>TIME(HOUR(StrohRanchRecreationData[[#This Row],[TimeIn]]),0,0)</f>
        <v>0.625</v>
      </c>
      <c r="H560" s="8">
        <f>StrohRanchRecreationData[[#This Row],[Date]]+StrohRanchRecreationData[[#This Row],[TimeInBucket]]</f>
        <v>45094.625</v>
      </c>
      <c r="I560" s="8" t="str">
        <f>_xlfn.XLOOKUP(StrohRanchRecreationData[[#This Row],[TimeInBucket]],TimeOfDay[TimeBuckets],TimeOfDay[TimeOfDayBuckets])</f>
        <v>Afternoon</v>
      </c>
      <c r="J560" s="2">
        <v>2</v>
      </c>
      <c r="K560" s="2">
        <v>0</v>
      </c>
      <c r="L560" s="7">
        <v>0.67982861648217563</v>
      </c>
      <c r="M560" s="7">
        <f>TIME(HOUR(StrohRanchRecreationData[[#This Row],[TimeOut]]),0,0)</f>
        <v>0.66666666666666663</v>
      </c>
      <c r="N560" s="6">
        <f>ROUND(StrohRanchRecreationData[[#This Row],[TimeElapsed]],6)</f>
        <v>2.7553000000000001E-2</v>
      </c>
      <c r="O560" s="3">
        <f>StrohRanchRecreationData[[#This Row],[TimeOut]]-StrohRanchRecreationData[[#This Row],[TimeIn]]</f>
        <v>2.7553267461564057E-2</v>
      </c>
      <c r="P560" t="str">
        <f>IF(StrohRanchRecreationData[[#This Row],[Facility]]=Facilities!$A$2,SUM(StrohRanchRecreationData[[#This Row],[Members]:[Guests]]),"")</f>
        <v/>
      </c>
      <c r="Q560" t="str">
        <f>IF(StrohRanchRecreationData[[#This Row],[Facility]]=Facilities!$A$3,SUM(StrohRanchRecreationData[[#This Row],[Members]:[Guests]]),"")</f>
        <v/>
      </c>
      <c r="R560" t="str">
        <f>IF(StrohRanchRecreationData[[#This Row],[Facility]]=Facilities!$A$4,SUM(StrohRanchRecreationData[[#This Row],[Members]:[Guests]]),"")</f>
        <v/>
      </c>
      <c r="S560" t="str">
        <f>IF(StrohRanchRecreationData[[#This Row],[Facility]]=Facilities!$A$5,SUM(StrohRanchRecreationData[[#This Row],[Members]:[Guests]]),"")</f>
        <v/>
      </c>
      <c r="T560">
        <f>IF(StrohRanchRecreationData[[#This Row],[Facility]]=Facilities!$A$6,SUM(StrohRanchRecreationData[[#This Row],[Members]:[Guests]]),"")</f>
        <v>2</v>
      </c>
      <c r="U560" t="str">
        <f>IF(StrohRanchRecreationData[[#This Row],[Facility]]=Facilities!$A$7,SUM(StrohRanchRecreationData[[#This Row],[Members]:[Guests]]),"")</f>
        <v/>
      </c>
    </row>
    <row r="561" spans="1:21" x14ac:dyDescent="0.25">
      <c r="A561">
        <v>555</v>
      </c>
      <c r="B561" s="1">
        <v>45094</v>
      </c>
      <c r="C561" t="s">
        <v>63</v>
      </c>
      <c r="D561" t="s">
        <v>64</v>
      </c>
      <c r="E561" t="s">
        <v>61</v>
      </c>
      <c r="F561" s="7">
        <v>0.53911293931310689</v>
      </c>
      <c r="G561" s="7">
        <f>TIME(HOUR(StrohRanchRecreationData[[#This Row],[TimeIn]]),0,0)</f>
        <v>0.5</v>
      </c>
      <c r="H561" s="8">
        <f>StrohRanchRecreationData[[#This Row],[Date]]+StrohRanchRecreationData[[#This Row],[TimeInBucket]]</f>
        <v>45094.5</v>
      </c>
      <c r="I561" s="8" t="str">
        <f>_xlfn.XLOOKUP(StrohRanchRecreationData[[#This Row],[TimeInBucket]],TimeOfDay[TimeBuckets],TimeOfDay[TimeOfDayBuckets])</f>
        <v>Noon</v>
      </c>
      <c r="J561" s="2">
        <v>1</v>
      </c>
      <c r="K561" s="2">
        <v>0</v>
      </c>
      <c r="L561" s="7">
        <v>0.57537238213711639</v>
      </c>
      <c r="M561" s="7">
        <f>TIME(HOUR(StrohRanchRecreationData[[#This Row],[TimeOut]]),0,0)</f>
        <v>0.54166666666666663</v>
      </c>
      <c r="N561" s="6">
        <f>ROUND(StrohRanchRecreationData[[#This Row],[TimeElapsed]],6)</f>
        <v>3.6259E-2</v>
      </c>
      <c r="O561" s="3">
        <f>StrohRanchRecreationData[[#This Row],[TimeOut]]-StrohRanchRecreationData[[#This Row],[TimeIn]]</f>
        <v>3.6259442824009502E-2</v>
      </c>
      <c r="P561" t="str">
        <f>IF(StrohRanchRecreationData[[#This Row],[Facility]]=Facilities!$A$2,SUM(StrohRanchRecreationData[[#This Row],[Members]:[Guests]]),"")</f>
        <v/>
      </c>
      <c r="Q561" t="str">
        <f>IF(StrohRanchRecreationData[[#This Row],[Facility]]=Facilities!$A$3,SUM(StrohRanchRecreationData[[#This Row],[Members]:[Guests]]),"")</f>
        <v/>
      </c>
      <c r="R561" t="str">
        <f>IF(StrohRanchRecreationData[[#This Row],[Facility]]=Facilities!$A$4,SUM(StrohRanchRecreationData[[#This Row],[Members]:[Guests]]),"")</f>
        <v/>
      </c>
      <c r="S561" t="str">
        <f>IF(StrohRanchRecreationData[[#This Row],[Facility]]=Facilities!$A$5,SUM(StrohRanchRecreationData[[#This Row],[Members]:[Guests]]),"")</f>
        <v/>
      </c>
      <c r="T561">
        <f>IF(StrohRanchRecreationData[[#This Row],[Facility]]=Facilities!$A$6,SUM(StrohRanchRecreationData[[#This Row],[Members]:[Guests]]),"")</f>
        <v>1</v>
      </c>
      <c r="U561" t="str">
        <f>IF(StrohRanchRecreationData[[#This Row],[Facility]]=Facilities!$A$7,SUM(StrohRanchRecreationData[[#This Row],[Members]:[Guests]]),"")</f>
        <v/>
      </c>
    </row>
    <row r="562" spans="1:21" x14ac:dyDescent="0.25">
      <c r="A562">
        <v>556</v>
      </c>
      <c r="B562" s="1">
        <v>45094</v>
      </c>
      <c r="C562" t="s">
        <v>63</v>
      </c>
      <c r="D562" t="s">
        <v>64</v>
      </c>
      <c r="E562" t="s">
        <v>61</v>
      </c>
      <c r="F562" s="7">
        <v>0.58547894391154021</v>
      </c>
      <c r="G562" s="7">
        <f>TIME(HOUR(StrohRanchRecreationData[[#This Row],[TimeIn]]),0,0)</f>
        <v>0.58333333333333337</v>
      </c>
      <c r="H562" s="8">
        <f>StrohRanchRecreationData[[#This Row],[Date]]+StrohRanchRecreationData[[#This Row],[TimeInBucket]]</f>
        <v>45094.583333333336</v>
      </c>
      <c r="I562" s="8" t="str">
        <f>_xlfn.XLOOKUP(StrohRanchRecreationData[[#This Row],[TimeInBucket]],TimeOfDay[TimeBuckets],TimeOfDay[TimeOfDayBuckets])</f>
        <v>Afternoon</v>
      </c>
      <c r="J562" s="2">
        <v>1</v>
      </c>
      <c r="K562" s="2">
        <v>0</v>
      </c>
      <c r="L562" s="7">
        <v>0.63387931423106836</v>
      </c>
      <c r="M562" s="7">
        <f>TIME(HOUR(StrohRanchRecreationData[[#This Row],[TimeOut]]),0,0)</f>
        <v>0.625</v>
      </c>
      <c r="N562" s="6">
        <f>ROUND(StrohRanchRecreationData[[#This Row],[TimeElapsed]],6)</f>
        <v>4.8399999999999999E-2</v>
      </c>
      <c r="O562" s="3">
        <f>StrohRanchRecreationData[[#This Row],[TimeOut]]-StrohRanchRecreationData[[#This Row],[TimeIn]]</f>
        <v>4.8400370319528152E-2</v>
      </c>
      <c r="P562" t="str">
        <f>IF(StrohRanchRecreationData[[#This Row],[Facility]]=Facilities!$A$2,SUM(StrohRanchRecreationData[[#This Row],[Members]:[Guests]]),"")</f>
        <v/>
      </c>
      <c r="Q562" t="str">
        <f>IF(StrohRanchRecreationData[[#This Row],[Facility]]=Facilities!$A$3,SUM(StrohRanchRecreationData[[#This Row],[Members]:[Guests]]),"")</f>
        <v/>
      </c>
      <c r="R562" t="str">
        <f>IF(StrohRanchRecreationData[[#This Row],[Facility]]=Facilities!$A$4,SUM(StrohRanchRecreationData[[#This Row],[Members]:[Guests]]),"")</f>
        <v/>
      </c>
      <c r="S562" t="str">
        <f>IF(StrohRanchRecreationData[[#This Row],[Facility]]=Facilities!$A$5,SUM(StrohRanchRecreationData[[#This Row],[Members]:[Guests]]),"")</f>
        <v/>
      </c>
      <c r="T562">
        <f>IF(StrohRanchRecreationData[[#This Row],[Facility]]=Facilities!$A$6,SUM(StrohRanchRecreationData[[#This Row],[Members]:[Guests]]),"")</f>
        <v>1</v>
      </c>
      <c r="U562" t="str">
        <f>IF(StrohRanchRecreationData[[#This Row],[Facility]]=Facilities!$A$7,SUM(StrohRanchRecreationData[[#This Row],[Members]:[Guests]]),"")</f>
        <v/>
      </c>
    </row>
    <row r="563" spans="1:21" x14ac:dyDescent="0.25">
      <c r="A563">
        <v>557</v>
      </c>
      <c r="B563" s="1">
        <v>45094</v>
      </c>
      <c r="C563" t="s">
        <v>63</v>
      </c>
      <c r="D563" t="s">
        <v>64</v>
      </c>
      <c r="E563" t="s">
        <v>58</v>
      </c>
      <c r="F563" s="7">
        <v>0.45778141201566536</v>
      </c>
      <c r="G563" s="7">
        <f>TIME(HOUR(StrohRanchRecreationData[[#This Row],[TimeIn]]),0,0)</f>
        <v>0.41666666666666669</v>
      </c>
      <c r="H563" s="8">
        <f>StrohRanchRecreationData[[#This Row],[Date]]+StrohRanchRecreationData[[#This Row],[TimeInBucket]]</f>
        <v>45094.416666666664</v>
      </c>
      <c r="I563" s="8" t="str">
        <f>_xlfn.XLOOKUP(StrohRanchRecreationData[[#This Row],[TimeInBucket]],TimeOfDay[TimeBuckets],TimeOfDay[TimeOfDayBuckets])</f>
        <v>Morning</v>
      </c>
      <c r="J563" s="2">
        <v>3</v>
      </c>
      <c r="K563" s="2">
        <v>2</v>
      </c>
      <c r="L563" s="7">
        <v>0.49100430619471314</v>
      </c>
      <c r="M563" s="7">
        <f>TIME(HOUR(StrohRanchRecreationData[[#This Row],[TimeOut]]),0,0)</f>
        <v>0.45833333333333331</v>
      </c>
      <c r="N563" s="6">
        <f>ROUND(StrohRanchRecreationData[[#This Row],[TimeElapsed]],6)</f>
        <v>3.3223000000000003E-2</v>
      </c>
      <c r="O563" s="3">
        <f>StrohRanchRecreationData[[#This Row],[TimeOut]]-StrohRanchRecreationData[[#This Row],[TimeIn]]</f>
        <v>3.3222894179047779E-2</v>
      </c>
      <c r="P563" t="str">
        <f>IF(StrohRanchRecreationData[[#This Row],[Facility]]=Facilities!$A$2,SUM(StrohRanchRecreationData[[#This Row],[Members]:[Guests]]),"")</f>
        <v/>
      </c>
      <c r="Q563">
        <f>IF(StrohRanchRecreationData[[#This Row],[Facility]]=Facilities!$A$3,SUM(StrohRanchRecreationData[[#This Row],[Members]:[Guests]]),"")</f>
        <v>5</v>
      </c>
      <c r="R563" t="str">
        <f>IF(StrohRanchRecreationData[[#This Row],[Facility]]=Facilities!$A$4,SUM(StrohRanchRecreationData[[#This Row],[Members]:[Guests]]),"")</f>
        <v/>
      </c>
      <c r="S563" t="str">
        <f>IF(StrohRanchRecreationData[[#This Row],[Facility]]=Facilities!$A$5,SUM(StrohRanchRecreationData[[#This Row],[Members]:[Guests]]),"")</f>
        <v/>
      </c>
      <c r="T563" t="str">
        <f>IF(StrohRanchRecreationData[[#This Row],[Facility]]=Facilities!$A$6,SUM(StrohRanchRecreationData[[#This Row],[Members]:[Guests]]),"")</f>
        <v/>
      </c>
      <c r="U563" t="str">
        <f>IF(StrohRanchRecreationData[[#This Row],[Facility]]=Facilities!$A$7,SUM(StrohRanchRecreationData[[#This Row],[Members]:[Guests]]),"")</f>
        <v/>
      </c>
    </row>
    <row r="564" spans="1:21" x14ac:dyDescent="0.25">
      <c r="A564">
        <v>558</v>
      </c>
      <c r="B564" s="1">
        <v>45094</v>
      </c>
      <c r="C564" t="s">
        <v>63</v>
      </c>
      <c r="D564" t="s">
        <v>64</v>
      </c>
      <c r="E564" t="s">
        <v>57</v>
      </c>
      <c r="F564" s="7">
        <v>0.47530046182290536</v>
      </c>
      <c r="G564" s="7">
        <f>TIME(HOUR(StrohRanchRecreationData[[#This Row],[TimeIn]]),0,0)</f>
        <v>0.45833333333333331</v>
      </c>
      <c r="H564" s="8">
        <f>StrohRanchRecreationData[[#This Row],[Date]]+StrohRanchRecreationData[[#This Row],[TimeInBucket]]</f>
        <v>45094.458333333336</v>
      </c>
      <c r="I564" s="8" t="str">
        <f>_xlfn.XLOOKUP(StrohRanchRecreationData[[#This Row],[TimeInBucket]],TimeOfDay[TimeBuckets],TimeOfDay[TimeOfDayBuckets])</f>
        <v>Noon</v>
      </c>
      <c r="J564" s="2">
        <v>3</v>
      </c>
      <c r="K564" s="2">
        <v>3</v>
      </c>
      <c r="L564" s="7">
        <v>0.53044631445806145</v>
      </c>
      <c r="M564" s="7">
        <f>TIME(HOUR(StrohRanchRecreationData[[#This Row],[TimeOut]]),0,0)</f>
        <v>0.5</v>
      </c>
      <c r="N564" s="6">
        <f>ROUND(StrohRanchRecreationData[[#This Row],[TimeElapsed]],6)</f>
        <v>5.5146000000000001E-2</v>
      </c>
      <c r="O564" s="3">
        <f>StrohRanchRecreationData[[#This Row],[TimeOut]]-StrohRanchRecreationData[[#This Row],[TimeIn]]</f>
        <v>5.514585263515609E-2</v>
      </c>
      <c r="P564">
        <f>IF(StrohRanchRecreationData[[#This Row],[Facility]]=Facilities!$A$2,SUM(StrohRanchRecreationData[[#This Row],[Members]:[Guests]]),"")</f>
        <v>6</v>
      </c>
      <c r="Q564" t="str">
        <f>IF(StrohRanchRecreationData[[#This Row],[Facility]]=Facilities!$A$3,SUM(StrohRanchRecreationData[[#This Row],[Members]:[Guests]]),"")</f>
        <v/>
      </c>
      <c r="R564" t="str">
        <f>IF(StrohRanchRecreationData[[#This Row],[Facility]]=Facilities!$A$4,SUM(StrohRanchRecreationData[[#This Row],[Members]:[Guests]]),"")</f>
        <v/>
      </c>
      <c r="S564" t="str">
        <f>IF(StrohRanchRecreationData[[#This Row],[Facility]]=Facilities!$A$5,SUM(StrohRanchRecreationData[[#This Row],[Members]:[Guests]]),"")</f>
        <v/>
      </c>
      <c r="T564" t="str">
        <f>IF(StrohRanchRecreationData[[#This Row],[Facility]]=Facilities!$A$6,SUM(StrohRanchRecreationData[[#This Row],[Members]:[Guests]]),"")</f>
        <v/>
      </c>
      <c r="U564" t="str">
        <f>IF(StrohRanchRecreationData[[#This Row],[Facility]]=Facilities!$A$7,SUM(StrohRanchRecreationData[[#This Row],[Members]:[Guests]]),"")</f>
        <v/>
      </c>
    </row>
    <row r="565" spans="1:21" x14ac:dyDescent="0.25">
      <c r="A565">
        <v>559</v>
      </c>
      <c r="B565" s="1">
        <v>45094</v>
      </c>
      <c r="C565" t="s">
        <v>63</v>
      </c>
      <c r="D565" t="s">
        <v>64</v>
      </c>
      <c r="E565" t="s">
        <v>59</v>
      </c>
      <c r="F565" s="7">
        <v>0.44453495859645631</v>
      </c>
      <c r="G565" s="7">
        <f>TIME(HOUR(StrohRanchRecreationData[[#This Row],[TimeIn]]),0,0)</f>
        <v>0.41666666666666669</v>
      </c>
      <c r="H565" s="8">
        <f>StrohRanchRecreationData[[#This Row],[Date]]+StrohRanchRecreationData[[#This Row],[TimeInBucket]]</f>
        <v>45094.416666666664</v>
      </c>
      <c r="I565" s="8" t="str">
        <f>_xlfn.XLOOKUP(StrohRanchRecreationData[[#This Row],[TimeInBucket]],TimeOfDay[TimeBuckets],TimeOfDay[TimeOfDayBuckets])</f>
        <v>Morning</v>
      </c>
      <c r="J565" s="2">
        <v>1</v>
      </c>
      <c r="K565" s="2">
        <v>2</v>
      </c>
      <c r="L565" s="7">
        <v>0.4871141850277812</v>
      </c>
      <c r="M565" s="7">
        <f>TIME(HOUR(StrohRanchRecreationData[[#This Row],[TimeOut]]),0,0)</f>
        <v>0.45833333333333331</v>
      </c>
      <c r="N565" s="6">
        <f>ROUND(StrohRanchRecreationData[[#This Row],[TimeElapsed]],6)</f>
        <v>4.2578999999999999E-2</v>
      </c>
      <c r="O565" s="3">
        <f>StrohRanchRecreationData[[#This Row],[TimeOut]]-StrohRanchRecreationData[[#This Row],[TimeIn]]</f>
        <v>4.257922643132489E-2</v>
      </c>
      <c r="P565" t="str">
        <f>IF(StrohRanchRecreationData[[#This Row],[Facility]]=Facilities!$A$2,SUM(StrohRanchRecreationData[[#This Row],[Members]:[Guests]]),"")</f>
        <v/>
      </c>
      <c r="Q565" t="str">
        <f>IF(StrohRanchRecreationData[[#This Row],[Facility]]=Facilities!$A$3,SUM(StrohRanchRecreationData[[#This Row],[Members]:[Guests]]),"")</f>
        <v/>
      </c>
      <c r="R565">
        <f>IF(StrohRanchRecreationData[[#This Row],[Facility]]=Facilities!$A$4,SUM(StrohRanchRecreationData[[#This Row],[Members]:[Guests]]),"")</f>
        <v>3</v>
      </c>
      <c r="S565" t="str">
        <f>IF(StrohRanchRecreationData[[#This Row],[Facility]]=Facilities!$A$5,SUM(StrohRanchRecreationData[[#This Row],[Members]:[Guests]]),"")</f>
        <v/>
      </c>
      <c r="T565" t="str">
        <f>IF(StrohRanchRecreationData[[#This Row],[Facility]]=Facilities!$A$6,SUM(StrohRanchRecreationData[[#This Row],[Members]:[Guests]]),"")</f>
        <v/>
      </c>
      <c r="U565" t="str">
        <f>IF(StrohRanchRecreationData[[#This Row],[Facility]]=Facilities!$A$7,SUM(StrohRanchRecreationData[[#This Row],[Members]:[Guests]]),"")</f>
        <v/>
      </c>
    </row>
    <row r="566" spans="1:21" x14ac:dyDescent="0.25">
      <c r="A566">
        <v>560</v>
      </c>
      <c r="B566" s="1">
        <v>45094</v>
      </c>
      <c r="C566" t="s">
        <v>63</v>
      </c>
      <c r="D566" t="s">
        <v>64</v>
      </c>
      <c r="E566" t="s">
        <v>58</v>
      </c>
      <c r="F566" s="7">
        <v>0.41334582416755405</v>
      </c>
      <c r="G566" s="7">
        <f>TIME(HOUR(StrohRanchRecreationData[[#This Row],[TimeIn]]),0,0)</f>
        <v>0.375</v>
      </c>
      <c r="H566" s="8">
        <f>StrohRanchRecreationData[[#This Row],[Date]]+StrohRanchRecreationData[[#This Row],[TimeInBucket]]</f>
        <v>45094.375</v>
      </c>
      <c r="I566" s="8" t="str">
        <f>_xlfn.XLOOKUP(StrohRanchRecreationData[[#This Row],[TimeInBucket]],TimeOfDay[TimeBuckets],TimeOfDay[TimeOfDayBuckets])</f>
        <v>Morning</v>
      </c>
      <c r="J566" s="2">
        <v>3</v>
      </c>
      <c r="K566" s="2">
        <v>0</v>
      </c>
      <c r="L566" s="7">
        <v>0.49491819087008038</v>
      </c>
      <c r="M566" s="7">
        <f>TIME(HOUR(StrohRanchRecreationData[[#This Row],[TimeOut]]),0,0)</f>
        <v>0.45833333333333331</v>
      </c>
      <c r="N566" s="6">
        <f>ROUND(StrohRanchRecreationData[[#This Row],[TimeElapsed]],6)</f>
        <v>8.1572000000000006E-2</v>
      </c>
      <c r="O566" s="3">
        <f>StrohRanchRecreationData[[#This Row],[TimeOut]]-StrohRanchRecreationData[[#This Row],[TimeIn]]</f>
        <v>8.1572366702526322E-2</v>
      </c>
      <c r="P566" t="str">
        <f>IF(StrohRanchRecreationData[[#This Row],[Facility]]=Facilities!$A$2,SUM(StrohRanchRecreationData[[#This Row],[Members]:[Guests]]),"")</f>
        <v/>
      </c>
      <c r="Q566">
        <f>IF(StrohRanchRecreationData[[#This Row],[Facility]]=Facilities!$A$3,SUM(StrohRanchRecreationData[[#This Row],[Members]:[Guests]]),"")</f>
        <v>3</v>
      </c>
      <c r="R566" t="str">
        <f>IF(StrohRanchRecreationData[[#This Row],[Facility]]=Facilities!$A$4,SUM(StrohRanchRecreationData[[#This Row],[Members]:[Guests]]),"")</f>
        <v/>
      </c>
      <c r="S566" t="str">
        <f>IF(StrohRanchRecreationData[[#This Row],[Facility]]=Facilities!$A$5,SUM(StrohRanchRecreationData[[#This Row],[Members]:[Guests]]),"")</f>
        <v/>
      </c>
      <c r="T566" t="str">
        <f>IF(StrohRanchRecreationData[[#This Row],[Facility]]=Facilities!$A$6,SUM(StrohRanchRecreationData[[#This Row],[Members]:[Guests]]),"")</f>
        <v/>
      </c>
      <c r="U566" t="str">
        <f>IF(StrohRanchRecreationData[[#This Row],[Facility]]=Facilities!$A$7,SUM(StrohRanchRecreationData[[#This Row],[Members]:[Guests]]),"")</f>
        <v/>
      </c>
    </row>
    <row r="567" spans="1:21" x14ac:dyDescent="0.25">
      <c r="A567">
        <v>561</v>
      </c>
      <c r="B567" s="1">
        <v>45094</v>
      </c>
      <c r="C567" t="s">
        <v>63</v>
      </c>
      <c r="D567" t="s">
        <v>64</v>
      </c>
      <c r="E567" t="s">
        <v>57</v>
      </c>
      <c r="F567" s="7">
        <v>0.48253384142810735</v>
      </c>
      <c r="G567" s="7">
        <f>TIME(HOUR(StrohRanchRecreationData[[#This Row],[TimeIn]]),0,0)</f>
        <v>0.45833333333333331</v>
      </c>
      <c r="H567" s="8">
        <f>StrohRanchRecreationData[[#This Row],[Date]]+StrohRanchRecreationData[[#This Row],[TimeInBucket]]</f>
        <v>45094.458333333336</v>
      </c>
      <c r="I567" s="8" t="str">
        <f>_xlfn.XLOOKUP(StrohRanchRecreationData[[#This Row],[TimeInBucket]],TimeOfDay[TimeBuckets],TimeOfDay[TimeOfDayBuckets])</f>
        <v>Noon</v>
      </c>
      <c r="J567" s="2">
        <v>4</v>
      </c>
      <c r="K567" s="2">
        <v>3</v>
      </c>
      <c r="L567" s="7">
        <v>0.54179154525490991</v>
      </c>
      <c r="M567" s="7">
        <f>TIME(HOUR(StrohRanchRecreationData[[#This Row],[TimeOut]]),0,0)</f>
        <v>0.54166666666666663</v>
      </c>
      <c r="N567" s="6">
        <f>ROUND(StrohRanchRecreationData[[#This Row],[TimeElapsed]],6)</f>
        <v>5.9257999999999998E-2</v>
      </c>
      <c r="O567" s="3">
        <f>StrohRanchRecreationData[[#This Row],[TimeOut]]-StrohRanchRecreationData[[#This Row],[TimeIn]]</f>
        <v>5.9257703826802566E-2</v>
      </c>
      <c r="P567">
        <f>IF(StrohRanchRecreationData[[#This Row],[Facility]]=Facilities!$A$2,SUM(StrohRanchRecreationData[[#This Row],[Members]:[Guests]]),"")</f>
        <v>7</v>
      </c>
      <c r="Q567" t="str">
        <f>IF(StrohRanchRecreationData[[#This Row],[Facility]]=Facilities!$A$3,SUM(StrohRanchRecreationData[[#This Row],[Members]:[Guests]]),"")</f>
        <v/>
      </c>
      <c r="R567" t="str">
        <f>IF(StrohRanchRecreationData[[#This Row],[Facility]]=Facilities!$A$4,SUM(StrohRanchRecreationData[[#This Row],[Members]:[Guests]]),"")</f>
        <v/>
      </c>
      <c r="S567" t="str">
        <f>IF(StrohRanchRecreationData[[#This Row],[Facility]]=Facilities!$A$5,SUM(StrohRanchRecreationData[[#This Row],[Members]:[Guests]]),"")</f>
        <v/>
      </c>
      <c r="T567" t="str">
        <f>IF(StrohRanchRecreationData[[#This Row],[Facility]]=Facilities!$A$6,SUM(StrohRanchRecreationData[[#This Row],[Members]:[Guests]]),"")</f>
        <v/>
      </c>
      <c r="U567" t="str">
        <f>IF(StrohRanchRecreationData[[#This Row],[Facility]]=Facilities!$A$7,SUM(StrohRanchRecreationData[[#This Row],[Members]:[Guests]]),"")</f>
        <v/>
      </c>
    </row>
    <row r="568" spans="1:21" x14ac:dyDescent="0.25">
      <c r="A568">
        <v>562</v>
      </c>
      <c r="B568" s="1">
        <v>45094</v>
      </c>
      <c r="C568" t="s">
        <v>63</v>
      </c>
      <c r="D568" t="s">
        <v>64</v>
      </c>
      <c r="E568" t="s">
        <v>58</v>
      </c>
      <c r="F568" s="7">
        <v>0.47643199722342866</v>
      </c>
      <c r="G568" s="7">
        <f>TIME(HOUR(StrohRanchRecreationData[[#This Row],[TimeIn]]),0,0)</f>
        <v>0.45833333333333331</v>
      </c>
      <c r="H568" s="8">
        <f>StrohRanchRecreationData[[#This Row],[Date]]+StrohRanchRecreationData[[#This Row],[TimeInBucket]]</f>
        <v>45094.458333333336</v>
      </c>
      <c r="I568" s="8" t="str">
        <f>_xlfn.XLOOKUP(StrohRanchRecreationData[[#This Row],[TimeInBucket]],TimeOfDay[TimeBuckets],TimeOfDay[TimeOfDayBuckets])</f>
        <v>Noon</v>
      </c>
      <c r="J568" s="2">
        <v>1</v>
      </c>
      <c r="K568" s="2">
        <v>0</v>
      </c>
      <c r="L568" s="7">
        <v>0.50728817565739803</v>
      </c>
      <c r="M568" s="7">
        <f>TIME(HOUR(StrohRanchRecreationData[[#This Row],[TimeOut]]),0,0)</f>
        <v>0.5</v>
      </c>
      <c r="N568" s="6">
        <f>ROUND(StrohRanchRecreationData[[#This Row],[TimeElapsed]],6)</f>
        <v>3.0856000000000001E-2</v>
      </c>
      <c r="O568" s="3">
        <f>StrohRanchRecreationData[[#This Row],[TimeOut]]-StrohRanchRecreationData[[#This Row],[TimeIn]]</f>
        <v>3.0856178433969372E-2</v>
      </c>
      <c r="P568" t="str">
        <f>IF(StrohRanchRecreationData[[#This Row],[Facility]]=Facilities!$A$2,SUM(StrohRanchRecreationData[[#This Row],[Members]:[Guests]]),"")</f>
        <v/>
      </c>
      <c r="Q568">
        <f>IF(StrohRanchRecreationData[[#This Row],[Facility]]=Facilities!$A$3,SUM(StrohRanchRecreationData[[#This Row],[Members]:[Guests]]),"")</f>
        <v>1</v>
      </c>
      <c r="R568" t="str">
        <f>IF(StrohRanchRecreationData[[#This Row],[Facility]]=Facilities!$A$4,SUM(StrohRanchRecreationData[[#This Row],[Members]:[Guests]]),"")</f>
        <v/>
      </c>
      <c r="S568" t="str">
        <f>IF(StrohRanchRecreationData[[#This Row],[Facility]]=Facilities!$A$5,SUM(StrohRanchRecreationData[[#This Row],[Members]:[Guests]]),"")</f>
        <v/>
      </c>
      <c r="T568" t="str">
        <f>IF(StrohRanchRecreationData[[#This Row],[Facility]]=Facilities!$A$6,SUM(StrohRanchRecreationData[[#This Row],[Members]:[Guests]]),"")</f>
        <v/>
      </c>
      <c r="U568" t="str">
        <f>IF(StrohRanchRecreationData[[#This Row],[Facility]]=Facilities!$A$7,SUM(StrohRanchRecreationData[[#This Row],[Members]:[Guests]]),"")</f>
        <v/>
      </c>
    </row>
    <row r="569" spans="1:21" x14ac:dyDescent="0.25">
      <c r="A569">
        <v>563</v>
      </c>
      <c r="B569" s="1">
        <v>45094</v>
      </c>
      <c r="C569" t="s">
        <v>63</v>
      </c>
      <c r="D569" t="s">
        <v>64</v>
      </c>
      <c r="E569" t="s">
        <v>60</v>
      </c>
      <c r="F569" s="7">
        <v>0.43931359988902752</v>
      </c>
      <c r="G569" s="7">
        <f>TIME(HOUR(StrohRanchRecreationData[[#This Row],[TimeIn]]),0,0)</f>
        <v>0.41666666666666669</v>
      </c>
      <c r="H569" s="8">
        <f>StrohRanchRecreationData[[#This Row],[Date]]+StrohRanchRecreationData[[#This Row],[TimeInBucket]]</f>
        <v>45094.416666666664</v>
      </c>
      <c r="I569" s="8" t="str">
        <f>_xlfn.XLOOKUP(StrohRanchRecreationData[[#This Row],[TimeInBucket]],TimeOfDay[TimeBuckets],TimeOfDay[TimeOfDayBuckets])</f>
        <v>Morning</v>
      </c>
      <c r="J569" s="2">
        <v>3</v>
      </c>
      <c r="K569" s="2">
        <v>2</v>
      </c>
      <c r="L569" s="7">
        <v>0.4943801519698191</v>
      </c>
      <c r="M569" s="7">
        <f>TIME(HOUR(StrohRanchRecreationData[[#This Row],[TimeOut]]),0,0)</f>
        <v>0.45833333333333331</v>
      </c>
      <c r="N569" s="6">
        <f>ROUND(StrohRanchRecreationData[[#This Row],[TimeElapsed]],6)</f>
        <v>5.5066999999999998E-2</v>
      </c>
      <c r="O569" s="3">
        <f>StrohRanchRecreationData[[#This Row],[TimeOut]]-StrohRanchRecreationData[[#This Row],[TimeIn]]</f>
        <v>5.5066552080791586E-2</v>
      </c>
      <c r="P569" t="str">
        <f>IF(StrohRanchRecreationData[[#This Row],[Facility]]=Facilities!$A$2,SUM(StrohRanchRecreationData[[#This Row],[Members]:[Guests]]),"")</f>
        <v/>
      </c>
      <c r="Q569" t="str">
        <f>IF(StrohRanchRecreationData[[#This Row],[Facility]]=Facilities!$A$3,SUM(StrohRanchRecreationData[[#This Row],[Members]:[Guests]]),"")</f>
        <v/>
      </c>
      <c r="R569" t="str">
        <f>IF(StrohRanchRecreationData[[#This Row],[Facility]]=Facilities!$A$4,SUM(StrohRanchRecreationData[[#This Row],[Members]:[Guests]]),"")</f>
        <v/>
      </c>
      <c r="S569">
        <f>IF(StrohRanchRecreationData[[#This Row],[Facility]]=Facilities!$A$5,SUM(StrohRanchRecreationData[[#This Row],[Members]:[Guests]]),"")</f>
        <v>5</v>
      </c>
      <c r="T569" t="str">
        <f>IF(StrohRanchRecreationData[[#This Row],[Facility]]=Facilities!$A$6,SUM(StrohRanchRecreationData[[#This Row],[Members]:[Guests]]),"")</f>
        <v/>
      </c>
      <c r="U569" t="str">
        <f>IF(StrohRanchRecreationData[[#This Row],[Facility]]=Facilities!$A$7,SUM(StrohRanchRecreationData[[#This Row],[Members]:[Guests]]),"")</f>
        <v/>
      </c>
    </row>
    <row r="570" spans="1:21" x14ac:dyDescent="0.25">
      <c r="A570">
        <v>564</v>
      </c>
      <c r="B570" s="1">
        <v>45095</v>
      </c>
      <c r="C570" t="s">
        <v>63</v>
      </c>
      <c r="D570" t="s">
        <v>64</v>
      </c>
      <c r="E570" t="s">
        <v>58</v>
      </c>
      <c r="F570" s="7">
        <v>0.43839304090547226</v>
      </c>
      <c r="G570" s="7">
        <f>TIME(HOUR(StrohRanchRecreationData[[#This Row],[TimeIn]]),0,0)</f>
        <v>0.41666666666666669</v>
      </c>
      <c r="H570" s="8">
        <f>StrohRanchRecreationData[[#This Row],[Date]]+StrohRanchRecreationData[[#This Row],[TimeInBucket]]</f>
        <v>45095.416666666664</v>
      </c>
      <c r="I570" s="8" t="str">
        <f>_xlfn.XLOOKUP(StrohRanchRecreationData[[#This Row],[TimeInBucket]],TimeOfDay[TimeBuckets],TimeOfDay[TimeOfDayBuckets])</f>
        <v>Morning</v>
      </c>
      <c r="J570" s="2">
        <v>1</v>
      </c>
      <c r="K570" s="2">
        <v>2</v>
      </c>
      <c r="L570" s="7">
        <v>0.51008110950246122</v>
      </c>
      <c r="M570" s="7">
        <f>TIME(HOUR(StrohRanchRecreationData[[#This Row],[TimeOut]]),0,0)</f>
        <v>0.5</v>
      </c>
      <c r="N570" s="6">
        <f>ROUND(StrohRanchRecreationData[[#This Row],[TimeElapsed]],6)</f>
        <v>7.1688000000000002E-2</v>
      </c>
      <c r="O570" s="3">
        <f>StrohRanchRecreationData[[#This Row],[TimeOut]]-StrohRanchRecreationData[[#This Row],[TimeIn]]</f>
        <v>7.1688068596988952E-2</v>
      </c>
      <c r="P570" t="str">
        <f>IF(StrohRanchRecreationData[[#This Row],[Facility]]=Facilities!$A$2,SUM(StrohRanchRecreationData[[#This Row],[Members]:[Guests]]),"")</f>
        <v/>
      </c>
      <c r="Q570">
        <f>IF(StrohRanchRecreationData[[#This Row],[Facility]]=Facilities!$A$3,SUM(StrohRanchRecreationData[[#This Row],[Members]:[Guests]]),"")</f>
        <v>3</v>
      </c>
      <c r="R570" t="str">
        <f>IF(StrohRanchRecreationData[[#This Row],[Facility]]=Facilities!$A$4,SUM(StrohRanchRecreationData[[#This Row],[Members]:[Guests]]),"")</f>
        <v/>
      </c>
      <c r="S570" t="str">
        <f>IF(StrohRanchRecreationData[[#This Row],[Facility]]=Facilities!$A$5,SUM(StrohRanchRecreationData[[#This Row],[Members]:[Guests]]),"")</f>
        <v/>
      </c>
      <c r="T570" t="str">
        <f>IF(StrohRanchRecreationData[[#This Row],[Facility]]=Facilities!$A$6,SUM(StrohRanchRecreationData[[#This Row],[Members]:[Guests]]),"")</f>
        <v/>
      </c>
      <c r="U570" t="str">
        <f>IF(StrohRanchRecreationData[[#This Row],[Facility]]=Facilities!$A$7,SUM(StrohRanchRecreationData[[#This Row],[Members]:[Guests]]),"")</f>
        <v/>
      </c>
    </row>
    <row r="571" spans="1:21" x14ac:dyDescent="0.25">
      <c r="A571">
        <v>565</v>
      </c>
      <c r="B571" s="1">
        <v>45095</v>
      </c>
      <c r="C571" t="s">
        <v>63</v>
      </c>
      <c r="D571" t="s">
        <v>64</v>
      </c>
      <c r="E571" t="s">
        <v>59</v>
      </c>
      <c r="F571" s="7">
        <v>0.52378782737474894</v>
      </c>
      <c r="G571" s="7">
        <f>TIME(HOUR(StrohRanchRecreationData[[#This Row],[TimeIn]]),0,0)</f>
        <v>0.5</v>
      </c>
      <c r="H571" s="8">
        <f>StrohRanchRecreationData[[#This Row],[Date]]+StrohRanchRecreationData[[#This Row],[TimeInBucket]]</f>
        <v>45095.5</v>
      </c>
      <c r="I571" s="8" t="str">
        <f>_xlfn.XLOOKUP(StrohRanchRecreationData[[#This Row],[TimeInBucket]],TimeOfDay[TimeBuckets],TimeOfDay[TimeOfDayBuckets])</f>
        <v>Noon</v>
      </c>
      <c r="J571" s="2">
        <v>3</v>
      </c>
      <c r="K571" s="2">
        <v>3</v>
      </c>
      <c r="L571" s="7">
        <v>0.58141350916769108</v>
      </c>
      <c r="M571" s="7">
        <f>TIME(HOUR(StrohRanchRecreationData[[#This Row],[TimeOut]]),0,0)</f>
        <v>0.54166666666666663</v>
      </c>
      <c r="N571" s="6">
        <f>ROUND(StrohRanchRecreationData[[#This Row],[TimeElapsed]],6)</f>
        <v>5.7625999999999997E-2</v>
      </c>
      <c r="O571" s="3">
        <f>StrohRanchRecreationData[[#This Row],[TimeOut]]-StrohRanchRecreationData[[#This Row],[TimeIn]]</f>
        <v>5.7625681792942141E-2</v>
      </c>
      <c r="P571" t="str">
        <f>IF(StrohRanchRecreationData[[#This Row],[Facility]]=Facilities!$A$2,SUM(StrohRanchRecreationData[[#This Row],[Members]:[Guests]]),"")</f>
        <v/>
      </c>
      <c r="Q571" t="str">
        <f>IF(StrohRanchRecreationData[[#This Row],[Facility]]=Facilities!$A$3,SUM(StrohRanchRecreationData[[#This Row],[Members]:[Guests]]),"")</f>
        <v/>
      </c>
      <c r="R571">
        <f>IF(StrohRanchRecreationData[[#This Row],[Facility]]=Facilities!$A$4,SUM(StrohRanchRecreationData[[#This Row],[Members]:[Guests]]),"")</f>
        <v>6</v>
      </c>
      <c r="S571" t="str">
        <f>IF(StrohRanchRecreationData[[#This Row],[Facility]]=Facilities!$A$5,SUM(StrohRanchRecreationData[[#This Row],[Members]:[Guests]]),"")</f>
        <v/>
      </c>
      <c r="T571" t="str">
        <f>IF(StrohRanchRecreationData[[#This Row],[Facility]]=Facilities!$A$6,SUM(StrohRanchRecreationData[[#This Row],[Members]:[Guests]]),"")</f>
        <v/>
      </c>
      <c r="U571" t="str">
        <f>IF(StrohRanchRecreationData[[#This Row],[Facility]]=Facilities!$A$7,SUM(StrohRanchRecreationData[[#This Row],[Members]:[Guests]]),"")</f>
        <v/>
      </c>
    </row>
    <row r="572" spans="1:21" x14ac:dyDescent="0.25">
      <c r="A572">
        <v>566</v>
      </c>
      <c r="B572" s="1">
        <v>45095</v>
      </c>
      <c r="C572" t="s">
        <v>63</v>
      </c>
      <c r="D572" t="s">
        <v>64</v>
      </c>
      <c r="E572" t="s">
        <v>59</v>
      </c>
      <c r="F572" s="7">
        <v>0.42794908949131083</v>
      </c>
      <c r="G572" s="7">
        <f>TIME(HOUR(StrohRanchRecreationData[[#This Row],[TimeIn]]),0,0)</f>
        <v>0.41666666666666669</v>
      </c>
      <c r="H572" s="8">
        <f>StrohRanchRecreationData[[#This Row],[Date]]+StrohRanchRecreationData[[#This Row],[TimeInBucket]]</f>
        <v>45095.416666666664</v>
      </c>
      <c r="I572" s="8" t="str">
        <f>_xlfn.XLOOKUP(StrohRanchRecreationData[[#This Row],[TimeInBucket]],TimeOfDay[TimeBuckets],TimeOfDay[TimeOfDayBuckets])</f>
        <v>Morning</v>
      </c>
      <c r="J572" s="2">
        <v>3</v>
      </c>
      <c r="K572" s="2">
        <v>3</v>
      </c>
      <c r="L572" s="7">
        <v>0.4695471843699337</v>
      </c>
      <c r="M572" s="7">
        <f>TIME(HOUR(StrohRanchRecreationData[[#This Row],[TimeOut]]),0,0)</f>
        <v>0.45833333333333331</v>
      </c>
      <c r="N572" s="6">
        <f>ROUND(StrohRanchRecreationData[[#This Row],[TimeElapsed]],6)</f>
        <v>4.1598000000000003E-2</v>
      </c>
      <c r="O572" s="3">
        <f>StrohRanchRecreationData[[#This Row],[TimeOut]]-StrohRanchRecreationData[[#This Row],[TimeIn]]</f>
        <v>4.1598094878622871E-2</v>
      </c>
      <c r="P572" t="str">
        <f>IF(StrohRanchRecreationData[[#This Row],[Facility]]=Facilities!$A$2,SUM(StrohRanchRecreationData[[#This Row],[Members]:[Guests]]),"")</f>
        <v/>
      </c>
      <c r="Q572" t="str">
        <f>IF(StrohRanchRecreationData[[#This Row],[Facility]]=Facilities!$A$3,SUM(StrohRanchRecreationData[[#This Row],[Members]:[Guests]]),"")</f>
        <v/>
      </c>
      <c r="R572">
        <f>IF(StrohRanchRecreationData[[#This Row],[Facility]]=Facilities!$A$4,SUM(StrohRanchRecreationData[[#This Row],[Members]:[Guests]]),"")</f>
        <v>6</v>
      </c>
      <c r="S572" t="str">
        <f>IF(StrohRanchRecreationData[[#This Row],[Facility]]=Facilities!$A$5,SUM(StrohRanchRecreationData[[#This Row],[Members]:[Guests]]),"")</f>
        <v/>
      </c>
      <c r="T572" t="str">
        <f>IF(StrohRanchRecreationData[[#This Row],[Facility]]=Facilities!$A$6,SUM(StrohRanchRecreationData[[#This Row],[Members]:[Guests]]),"")</f>
        <v/>
      </c>
      <c r="U572" t="str">
        <f>IF(StrohRanchRecreationData[[#This Row],[Facility]]=Facilities!$A$7,SUM(StrohRanchRecreationData[[#This Row],[Members]:[Guests]]),"")</f>
        <v/>
      </c>
    </row>
    <row r="573" spans="1:21" x14ac:dyDescent="0.25">
      <c r="A573">
        <v>567</v>
      </c>
      <c r="B573" s="1">
        <v>45095</v>
      </c>
      <c r="C573" t="s">
        <v>63</v>
      </c>
      <c r="D573" t="s">
        <v>64</v>
      </c>
      <c r="E573" t="s">
        <v>60</v>
      </c>
      <c r="F573" s="7">
        <v>0.62318917182282263</v>
      </c>
      <c r="G573" s="7">
        <f>TIME(HOUR(StrohRanchRecreationData[[#This Row],[TimeIn]]),0,0)</f>
        <v>0.58333333333333337</v>
      </c>
      <c r="H573" s="8">
        <f>StrohRanchRecreationData[[#This Row],[Date]]+StrohRanchRecreationData[[#This Row],[TimeInBucket]]</f>
        <v>45095.583333333336</v>
      </c>
      <c r="I573" s="8" t="str">
        <f>_xlfn.XLOOKUP(StrohRanchRecreationData[[#This Row],[TimeInBucket]],TimeOfDay[TimeBuckets],TimeOfDay[TimeOfDayBuckets])</f>
        <v>Afternoon</v>
      </c>
      <c r="J573" s="2">
        <v>3</v>
      </c>
      <c r="K573" s="2">
        <v>0</v>
      </c>
      <c r="L573" s="7">
        <v>0.6898829993919291</v>
      </c>
      <c r="M573" s="7">
        <f>TIME(HOUR(StrohRanchRecreationData[[#This Row],[TimeOut]]),0,0)</f>
        <v>0.66666666666666663</v>
      </c>
      <c r="N573" s="6">
        <f>ROUND(StrohRanchRecreationData[[#This Row],[TimeElapsed]],6)</f>
        <v>6.6694000000000003E-2</v>
      </c>
      <c r="O573" s="3">
        <f>StrohRanchRecreationData[[#This Row],[TimeOut]]-StrohRanchRecreationData[[#This Row],[TimeIn]]</f>
        <v>6.6693827569106467E-2</v>
      </c>
      <c r="P573" t="str">
        <f>IF(StrohRanchRecreationData[[#This Row],[Facility]]=Facilities!$A$2,SUM(StrohRanchRecreationData[[#This Row],[Members]:[Guests]]),"")</f>
        <v/>
      </c>
      <c r="Q573" t="str">
        <f>IF(StrohRanchRecreationData[[#This Row],[Facility]]=Facilities!$A$3,SUM(StrohRanchRecreationData[[#This Row],[Members]:[Guests]]),"")</f>
        <v/>
      </c>
      <c r="R573" t="str">
        <f>IF(StrohRanchRecreationData[[#This Row],[Facility]]=Facilities!$A$4,SUM(StrohRanchRecreationData[[#This Row],[Members]:[Guests]]),"")</f>
        <v/>
      </c>
      <c r="S573">
        <f>IF(StrohRanchRecreationData[[#This Row],[Facility]]=Facilities!$A$5,SUM(StrohRanchRecreationData[[#This Row],[Members]:[Guests]]),"")</f>
        <v>3</v>
      </c>
      <c r="T573" t="str">
        <f>IF(StrohRanchRecreationData[[#This Row],[Facility]]=Facilities!$A$6,SUM(StrohRanchRecreationData[[#This Row],[Members]:[Guests]]),"")</f>
        <v/>
      </c>
      <c r="U573" t="str">
        <f>IF(StrohRanchRecreationData[[#This Row],[Facility]]=Facilities!$A$7,SUM(StrohRanchRecreationData[[#This Row],[Members]:[Guests]]),"")</f>
        <v/>
      </c>
    </row>
    <row r="574" spans="1:21" x14ac:dyDescent="0.25">
      <c r="A574">
        <v>568</v>
      </c>
      <c r="B574" s="1">
        <v>45095</v>
      </c>
      <c r="C574" t="s">
        <v>63</v>
      </c>
      <c r="D574" t="s">
        <v>64</v>
      </c>
      <c r="E574" t="s">
        <v>58</v>
      </c>
      <c r="F574" s="7">
        <v>0.49952896598121171</v>
      </c>
      <c r="G574" s="7">
        <f>TIME(HOUR(StrohRanchRecreationData[[#This Row],[TimeIn]]),0,0)</f>
        <v>0.45833333333333331</v>
      </c>
      <c r="H574" s="8">
        <f>StrohRanchRecreationData[[#This Row],[Date]]+StrohRanchRecreationData[[#This Row],[TimeInBucket]]</f>
        <v>45095.458333333336</v>
      </c>
      <c r="I574" s="8" t="str">
        <f>_xlfn.XLOOKUP(StrohRanchRecreationData[[#This Row],[TimeInBucket]],TimeOfDay[TimeBuckets],TimeOfDay[TimeOfDayBuckets])</f>
        <v>Noon</v>
      </c>
      <c r="J574" s="2">
        <v>1</v>
      </c>
      <c r="K574" s="2">
        <v>2</v>
      </c>
      <c r="L574" s="7">
        <v>0.55022976808264357</v>
      </c>
      <c r="M574" s="7">
        <f>TIME(HOUR(StrohRanchRecreationData[[#This Row],[TimeOut]]),0,0)</f>
        <v>0.54166666666666663</v>
      </c>
      <c r="N574" s="6">
        <f>ROUND(StrohRanchRecreationData[[#This Row],[TimeElapsed]],6)</f>
        <v>5.0701000000000003E-2</v>
      </c>
      <c r="O574" s="3">
        <f>StrohRanchRecreationData[[#This Row],[TimeOut]]-StrohRanchRecreationData[[#This Row],[TimeIn]]</f>
        <v>5.0700802101431852E-2</v>
      </c>
      <c r="P574" t="str">
        <f>IF(StrohRanchRecreationData[[#This Row],[Facility]]=Facilities!$A$2,SUM(StrohRanchRecreationData[[#This Row],[Members]:[Guests]]),"")</f>
        <v/>
      </c>
      <c r="Q574">
        <f>IF(StrohRanchRecreationData[[#This Row],[Facility]]=Facilities!$A$3,SUM(StrohRanchRecreationData[[#This Row],[Members]:[Guests]]),"")</f>
        <v>3</v>
      </c>
      <c r="R574" t="str">
        <f>IF(StrohRanchRecreationData[[#This Row],[Facility]]=Facilities!$A$4,SUM(StrohRanchRecreationData[[#This Row],[Members]:[Guests]]),"")</f>
        <v/>
      </c>
      <c r="S574" t="str">
        <f>IF(StrohRanchRecreationData[[#This Row],[Facility]]=Facilities!$A$5,SUM(StrohRanchRecreationData[[#This Row],[Members]:[Guests]]),"")</f>
        <v/>
      </c>
      <c r="T574" t="str">
        <f>IF(StrohRanchRecreationData[[#This Row],[Facility]]=Facilities!$A$6,SUM(StrohRanchRecreationData[[#This Row],[Members]:[Guests]]),"")</f>
        <v/>
      </c>
      <c r="U574" t="str">
        <f>IF(StrohRanchRecreationData[[#This Row],[Facility]]=Facilities!$A$7,SUM(StrohRanchRecreationData[[#This Row],[Members]:[Guests]]),"")</f>
        <v/>
      </c>
    </row>
    <row r="575" spans="1:21" x14ac:dyDescent="0.25">
      <c r="A575">
        <v>569</v>
      </c>
      <c r="B575" s="1">
        <v>45095</v>
      </c>
      <c r="C575" t="s">
        <v>63</v>
      </c>
      <c r="D575" t="s">
        <v>64</v>
      </c>
      <c r="E575" t="s">
        <v>60</v>
      </c>
      <c r="F575" s="7">
        <v>0.47825304163606497</v>
      </c>
      <c r="G575" s="7">
        <f>TIME(HOUR(StrohRanchRecreationData[[#This Row],[TimeIn]]),0,0)</f>
        <v>0.45833333333333331</v>
      </c>
      <c r="H575" s="8">
        <f>StrohRanchRecreationData[[#This Row],[Date]]+StrohRanchRecreationData[[#This Row],[TimeInBucket]]</f>
        <v>45095.458333333336</v>
      </c>
      <c r="I575" s="8" t="str">
        <f>_xlfn.XLOOKUP(StrohRanchRecreationData[[#This Row],[TimeInBucket]],TimeOfDay[TimeBuckets],TimeOfDay[TimeOfDayBuckets])</f>
        <v>Noon</v>
      </c>
      <c r="J575" s="2">
        <v>4</v>
      </c>
      <c r="K575" s="2">
        <v>0</v>
      </c>
      <c r="L575" s="7">
        <v>0.515499208437742</v>
      </c>
      <c r="M575" s="7">
        <f>TIME(HOUR(StrohRanchRecreationData[[#This Row],[TimeOut]]),0,0)</f>
        <v>0.5</v>
      </c>
      <c r="N575" s="6">
        <f>ROUND(StrohRanchRecreationData[[#This Row],[TimeElapsed]],6)</f>
        <v>3.7246000000000001E-2</v>
      </c>
      <c r="O575" s="3">
        <f>StrohRanchRecreationData[[#This Row],[TimeOut]]-StrohRanchRecreationData[[#This Row],[TimeIn]]</f>
        <v>3.7246166801677028E-2</v>
      </c>
      <c r="P575" t="str">
        <f>IF(StrohRanchRecreationData[[#This Row],[Facility]]=Facilities!$A$2,SUM(StrohRanchRecreationData[[#This Row],[Members]:[Guests]]),"")</f>
        <v/>
      </c>
      <c r="Q575" t="str">
        <f>IF(StrohRanchRecreationData[[#This Row],[Facility]]=Facilities!$A$3,SUM(StrohRanchRecreationData[[#This Row],[Members]:[Guests]]),"")</f>
        <v/>
      </c>
      <c r="R575" t="str">
        <f>IF(StrohRanchRecreationData[[#This Row],[Facility]]=Facilities!$A$4,SUM(StrohRanchRecreationData[[#This Row],[Members]:[Guests]]),"")</f>
        <v/>
      </c>
      <c r="S575">
        <f>IF(StrohRanchRecreationData[[#This Row],[Facility]]=Facilities!$A$5,SUM(StrohRanchRecreationData[[#This Row],[Members]:[Guests]]),"")</f>
        <v>4</v>
      </c>
      <c r="T575" t="str">
        <f>IF(StrohRanchRecreationData[[#This Row],[Facility]]=Facilities!$A$6,SUM(StrohRanchRecreationData[[#This Row],[Members]:[Guests]]),"")</f>
        <v/>
      </c>
      <c r="U575" t="str">
        <f>IF(StrohRanchRecreationData[[#This Row],[Facility]]=Facilities!$A$7,SUM(StrohRanchRecreationData[[#This Row],[Members]:[Guests]]),"")</f>
        <v/>
      </c>
    </row>
    <row r="576" spans="1:21" x14ac:dyDescent="0.25">
      <c r="A576">
        <v>570</v>
      </c>
      <c r="B576" s="1">
        <v>45095</v>
      </c>
      <c r="C576" t="s">
        <v>63</v>
      </c>
      <c r="D576" t="s">
        <v>64</v>
      </c>
      <c r="E576" t="s">
        <v>58</v>
      </c>
      <c r="F576" s="7">
        <v>0.41147349238501624</v>
      </c>
      <c r="G576" s="7">
        <f>TIME(HOUR(StrohRanchRecreationData[[#This Row],[TimeIn]]),0,0)</f>
        <v>0.375</v>
      </c>
      <c r="H576" s="8">
        <f>StrohRanchRecreationData[[#This Row],[Date]]+StrohRanchRecreationData[[#This Row],[TimeInBucket]]</f>
        <v>45095.375</v>
      </c>
      <c r="I576" s="8" t="str">
        <f>_xlfn.XLOOKUP(StrohRanchRecreationData[[#This Row],[TimeInBucket]],TimeOfDay[TimeBuckets],TimeOfDay[TimeOfDayBuckets])</f>
        <v>Morning</v>
      </c>
      <c r="J576" s="2">
        <v>4</v>
      </c>
      <c r="K576" s="2">
        <v>2</v>
      </c>
      <c r="L576" s="7">
        <v>0.44866964095002526</v>
      </c>
      <c r="M576" s="7">
        <f>TIME(HOUR(StrohRanchRecreationData[[#This Row],[TimeOut]]),0,0)</f>
        <v>0.41666666666666669</v>
      </c>
      <c r="N576" s="6">
        <f>ROUND(StrohRanchRecreationData[[#This Row],[TimeElapsed]],6)</f>
        <v>3.7196E-2</v>
      </c>
      <c r="O576" s="3">
        <f>StrohRanchRecreationData[[#This Row],[TimeOut]]-StrohRanchRecreationData[[#This Row],[TimeIn]]</f>
        <v>3.7196148565009024E-2</v>
      </c>
      <c r="P576" t="str">
        <f>IF(StrohRanchRecreationData[[#This Row],[Facility]]=Facilities!$A$2,SUM(StrohRanchRecreationData[[#This Row],[Members]:[Guests]]),"")</f>
        <v/>
      </c>
      <c r="Q576">
        <f>IF(StrohRanchRecreationData[[#This Row],[Facility]]=Facilities!$A$3,SUM(StrohRanchRecreationData[[#This Row],[Members]:[Guests]]),"")</f>
        <v>6</v>
      </c>
      <c r="R576" t="str">
        <f>IF(StrohRanchRecreationData[[#This Row],[Facility]]=Facilities!$A$4,SUM(StrohRanchRecreationData[[#This Row],[Members]:[Guests]]),"")</f>
        <v/>
      </c>
      <c r="S576" t="str">
        <f>IF(StrohRanchRecreationData[[#This Row],[Facility]]=Facilities!$A$5,SUM(StrohRanchRecreationData[[#This Row],[Members]:[Guests]]),"")</f>
        <v/>
      </c>
      <c r="T576" t="str">
        <f>IF(StrohRanchRecreationData[[#This Row],[Facility]]=Facilities!$A$6,SUM(StrohRanchRecreationData[[#This Row],[Members]:[Guests]]),"")</f>
        <v/>
      </c>
      <c r="U576" t="str">
        <f>IF(StrohRanchRecreationData[[#This Row],[Facility]]=Facilities!$A$7,SUM(StrohRanchRecreationData[[#This Row],[Members]:[Guests]]),"")</f>
        <v/>
      </c>
    </row>
    <row r="577" spans="1:21" x14ac:dyDescent="0.25">
      <c r="A577">
        <v>571</v>
      </c>
      <c r="B577" s="1">
        <v>45095</v>
      </c>
      <c r="C577" t="s">
        <v>63</v>
      </c>
      <c r="D577" t="s">
        <v>64</v>
      </c>
      <c r="E577" t="s">
        <v>57</v>
      </c>
      <c r="F577" s="7">
        <v>0.44809116158654633</v>
      </c>
      <c r="G577" s="7">
        <f>TIME(HOUR(StrohRanchRecreationData[[#This Row],[TimeIn]]),0,0)</f>
        <v>0.41666666666666669</v>
      </c>
      <c r="H577" s="8">
        <f>StrohRanchRecreationData[[#This Row],[Date]]+StrohRanchRecreationData[[#This Row],[TimeInBucket]]</f>
        <v>45095.416666666664</v>
      </c>
      <c r="I577" s="8" t="str">
        <f>_xlfn.XLOOKUP(StrohRanchRecreationData[[#This Row],[TimeInBucket]],TimeOfDay[TimeBuckets],TimeOfDay[TimeOfDayBuckets])</f>
        <v>Morning</v>
      </c>
      <c r="J577" s="2">
        <v>2</v>
      </c>
      <c r="K577" s="2">
        <v>1</v>
      </c>
      <c r="L577" s="7">
        <v>0.47739352022317816</v>
      </c>
      <c r="M577" s="7">
        <f>TIME(HOUR(StrohRanchRecreationData[[#This Row],[TimeOut]]),0,0)</f>
        <v>0.45833333333333331</v>
      </c>
      <c r="N577" s="6">
        <f>ROUND(StrohRanchRecreationData[[#This Row],[TimeElapsed]],6)</f>
        <v>2.9302000000000002E-2</v>
      </c>
      <c r="O577" s="3">
        <f>StrohRanchRecreationData[[#This Row],[TimeOut]]-StrohRanchRecreationData[[#This Row],[TimeIn]]</f>
        <v>2.9302358636631831E-2</v>
      </c>
      <c r="P577">
        <f>IF(StrohRanchRecreationData[[#This Row],[Facility]]=Facilities!$A$2,SUM(StrohRanchRecreationData[[#This Row],[Members]:[Guests]]),"")</f>
        <v>3</v>
      </c>
      <c r="Q577" t="str">
        <f>IF(StrohRanchRecreationData[[#This Row],[Facility]]=Facilities!$A$3,SUM(StrohRanchRecreationData[[#This Row],[Members]:[Guests]]),"")</f>
        <v/>
      </c>
      <c r="R577" t="str">
        <f>IF(StrohRanchRecreationData[[#This Row],[Facility]]=Facilities!$A$4,SUM(StrohRanchRecreationData[[#This Row],[Members]:[Guests]]),"")</f>
        <v/>
      </c>
      <c r="S577" t="str">
        <f>IF(StrohRanchRecreationData[[#This Row],[Facility]]=Facilities!$A$5,SUM(StrohRanchRecreationData[[#This Row],[Members]:[Guests]]),"")</f>
        <v/>
      </c>
      <c r="T577" t="str">
        <f>IF(StrohRanchRecreationData[[#This Row],[Facility]]=Facilities!$A$6,SUM(StrohRanchRecreationData[[#This Row],[Members]:[Guests]]),"")</f>
        <v/>
      </c>
      <c r="U577" t="str">
        <f>IF(StrohRanchRecreationData[[#This Row],[Facility]]=Facilities!$A$7,SUM(StrohRanchRecreationData[[#This Row],[Members]:[Guests]]),"")</f>
        <v/>
      </c>
    </row>
    <row r="578" spans="1:21" x14ac:dyDescent="0.25">
      <c r="A578">
        <v>572</v>
      </c>
      <c r="B578" s="1">
        <v>45095</v>
      </c>
      <c r="C578" t="s">
        <v>63</v>
      </c>
      <c r="D578" t="s">
        <v>64</v>
      </c>
      <c r="E578" t="s">
        <v>60</v>
      </c>
      <c r="F578" s="7">
        <v>0.5201878205396524</v>
      </c>
      <c r="G578" s="7">
        <f>TIME(HOUR(StrohRanchRecreationData[[#This Row],[TimeIn]]),0,0)</f>
        <v>0.5</v>
      </c>
      <c r="H578" s="8">
        <f>StrohRanchRecreationData[[#This Row],[Date]]+StrohRanchRecreationData[[#This Row],[TimeInBucket]]</f>
        <v>45095.5</v>
      </c>
      <c r="I578" s="8" t="str">
        <f>_xlfn.XLOOKUP(StrohRanchRecreationData[[#This Row],[TimeInBucket]],TimeOfDay[TimeBuckets],TimeOfDay[TimeOfDayBuckets])</f>
        <v>Noon</v>
      </c>
      <c r="J578" s="2">
        <v>4</v>
      </c>
      <c r="K578" s="2">
        <v>2</v>
      </c>
      <c r="L578" s="7">
        <v>0.58482650956662363</v>
      </c>
      <c r="M578" s="7">
        <f>TIME(HOUR(StrohRanchRecreationData[[#This Row],[TimeOut]]),0,0)</f>
        <v>0.58333333333333337</v>
      </c>
      <c r="N578" s="6">
        <f>ROUND(StrohRanchRecreationData[[#This Row],[TimeElapsed]],6)</f>
        <v>6.4639000000000002E-2</v>
      </c>
      <c r="O578" s="3">
        <f>StrohRanchRecreationData[[#This Row],[TimeOut]]-StrohRanchRecreationData[[#This Row],[TimeIn]]</f>
        <v>6.463868902697123E-2</v>
      </c>
      <c r="P578" t="str">
        <f>IF(StrohRanchRecreationData[[#This Row],[Facility]]=Facilities!$A$2,SUM(StrohRanchRecreationData[[#This Row],[Members]:[Guests]]),"")</f>
        <v/>
      </c>
      <c r="Q578" t="str">
        <f>IF(StrohRanchRecreationData[[#This Row],[Facility]]=Facilities!$A$3,SUM(StrohRanchRecreationData[[#This Row],[Members]:[Guests]]),"")</f>
        <v/>
      </c>
      <c r="R578" t="str">
        <f>IF(StrohRanchRecreationData[[#This Row],[Facility]]=Facilities!$A$4,SUM(StrohRanchRecreationData[[#This Row],[Members]:[Guests]]),"")</f>
        <v/>
      </c>
      <c r="S578">
        <f>IF(StrohRanchRecreationData[[#This Row],[Facility]]=Facilities!$A$5,SUM(StrohRanchRecreationData[[#This Row],[Members]:[Guests]]),"")</f>
        <v>6</v>
      </c>
      <c r="T578" t="str">
        <f>IF(StrohRanchRecreationData[[#This Row],[Facility]]=Facilities!$A$6,SUM(StrohRanchRecreationData[[#This Row],[Members]:[Guests]]),"")</f>
        <v/>
      </c>
      <c r="U578" t="str">
        <f>IF(StrohRanchRecreationData[[#This Row],[Facility]]=Facilities!$A$7,SUM(StrohRanchRecreationData[[#This Row],[Members]:[Guests]]),"")</f>
        <v/>
      </c>
    </row>
    <row r="579" spans="1:21" x14ac:dyDescent="0.25">
      <c r="A579">
        <v>573</v>
      </c>
      <c r="B579" s="1">
        <v>45095</v>
      </c>
      <c r="C579" t="s">
        <v>63</v>
      </c>
      <c r="D579" t="s">
        <v>64</v>
      </c>
      <c r="E579" t="s">
        <v>58</v>
      </c>
      <c r="F579" s="7">
        <v>0.44203956461400629</v>
      </c>
      <c r="G579" s="7">
        <f>TIME(HOUR(StrohRanchRecreationData[[#This Row],[TimeIn]]),0,0)</f>
        <v>0.41666666666666669</v>
      </c>
      <c r="H579" s="8">
        <f>StrohRanchRecreationData[[#This Row],[Date]]+StrohRanchRecreationData[[#This Row],[TimeInBucket]]</f>
        <v>45095.416666666664</v>
      </c>
      <c r="I579" s="8" t="str">
        <f>_xlfn.XLOOKUP(StrohRanchRecreationData[[#This Row],[TimeInBucket]],TimeOfDay[TimeBuckets],TimeOfDay[TimeOfDayBuckets])</f>
        <v>Morning</v>
      </c>
      <c r="J579" s="2">
        <v>4</v>
      </c>
      <c r="K579" s="2">
        <v>0</v>
      </c>
      <c r="L579" s="7">
        <v>0.46485251036905501</v>
      </c>
      <c r="M579" s="7">
        <f>TIME(HOUR(StrohRanchRecreationData[[#This Row],[TimeOut]]),0,0)</f>
        <v>0.45833333333333331</v>
      </c>
      <c r="N579" s="6">
        <f>ROUND(StrohRanchRecreationData[[#This Row],[TimeElapsed]],6)</f>
        <v>2.2813E-2</v>
      </c>
      <c r="O579" s="3">
        <f>StrohRanchRecreationData[[#This Row],[TimeOut]]-StrohRanchRecreationData[[#This Row],[TimeIn]]</f>
        <v>2.2812945755048719E-2</v>
      </c>
      <c r="P579" t="str">
        <f>IF(StrohRanchRecreationData[[#This Row],[Facility]]=Facilities!$A$2,SUM(StrohRanchRecreationData[[#This Row],[Members]:[Guests]]),"")</f>
        <v/>
      </c>
      <c r="Q579">
        <f>IF(StrohRanchRecreationData[[#This Row],[Facility]]=Facilities!$A$3,SUM(StrohRanchRecreationData[[#This Row],[Members]:[Guests]]),"")</f>
        <v>4</v>
      </c>
      <c r="R579" t="str">
        <f>IF(StrohRanchRecreationData[[#This Row],[Facility]]=Facilities!$A$4,SUM(StrohRanchRecreationData[[#This Row],[Members]:[Guests]]),"")</f>
        <v/>
      </c>
      <c r="S579" t="str">
        <f>IF(StrohRanchRecreationData[[#This Row],[Facility]]=Facilities!$A$5,SUM(StrohRanchRecreationData[[#This Row],[Members]:[Guests]]),"")</f>
        <v/>
      </c>
      <c r="T579" t="str">
        <f>IF(StrohRanchRecreationData[[#This Row],[Facility]]=Facilities!$A$6,SUM(StrohRanchRecreationData[[#This Row],[Members]:[Guests]]),"")</f>
        <v/>
      </c>
      <c r="U579" t="str">
        <f>IF(StrohRanchRecreationData[[#This Row],[Facility]]=Facilities!$A$7,SUM(StrohRanchRecreationData[[#This Row],[Members]:[Guests]]),"")</f>
        <v/>
      </c>
    </row>
    <row r="580" spans="1:21" x14ac:dyDescent="0.25">
      <c r="A580">
        <v>574</v>
      </c>
      <c r="B580" s="1">
        <v>45095</v>
      </c>
      <c r="C580" t="s">
        <v>63</v>
      </c>
      <c r="D580" t="s">
        <v>64</v>
      </c>
      <c r="E580" t="s">
        <v>60</v>
      </c>
      <c r="F580" s="7">
        <v>0.60114695025584552</v>
      </c>
      <c r="G580" s="7">
        <f>TIME(HOUR(StrohRanchRecreationData[[#This Row],[TimeIn]]),0,0)</f>
        <v>0.58333333333333337</v>
      </c>
      <c r="H580" s="8">
        <f>StrohRanchRecreationData[[#This Row],[Date]]+StrohRanchRecreationData[[#This Row],[TimeInBucket]]</f>
        <v>45095.583333333336</v>
      </c>
      <c r="I580" s="8" t="str">
        <f>_xlfn.XLOOKUP(StrohRanchRecreationData[[#This Row],[TimeInBucket]],TimeOfDay[TimeBuckets],TimeOfDay[TimeOfDayBuckets])</f>
        <v>Afternoon</v>
      </c>
      <c r="J580" s="2">
        <v>2</v>
      </c>
      <c r="K580" s="2">
        <v>3</v>
      </c>
      <c r="L580" s="7">
        <v>0.63660197964651133</v>
      </c>
      <c r="M580" s="7">
        <f>TIME(HOUR(StrohRanchRecreationData[[#This Row],[TimeOut]]),0,0)</f>
        <v>0.625</v>
      </c>
      <c r="N580" s="6">
        <f>ROUND(StrohRanchRecreationData[[#This Row],[TimeElapsed]],6)</f>
        <v>3.5455E-2</v>
      </c>
      <c r="O580" s="3">
        <f>StrohRanchRecreationData[[#This Row],[TimeOut]]-StrohRanchRecreationData[[#This Row],[TimeIn]]</f>
        <v>3.5455029390665804E-2</v>
      </c>
      <c r="P580" t="str">
        <f>IF(StrohRanchRecreationData[[#This Row],[Facility]]=Facilities!$A$2,SUM(StrohRanchRecreationData[[#This Row],[Members]:[Guests]]),"")</f>
        <v/>
      </c>
      <c r="Q580" t="str">
        <f>IF(StrohRanchRecreationData[[#This Row],[Facility]]=Facilities!$A$3,SUM(StrohRanchRecreationData[[#This Row],[Members]:[Guests]]),"")</f>
        <v/>
      </c>
      <c r="R580" t="str">
        <f>IF(StrohRanchRecreationData[[#This Row],[Facility]]=Facilities!$A$4,SUM(StrohRanchRecreationData[[#This Row],[Members]:[Guests]]),"")</f>
        <v/>
      </c>
      <c r="S580">
        <f>IF(StrohRanchRecreationData[[#This Row],[Facility]]=Facilities!$A$5,SUM(StrohRanchRecreationData[[#This Row],[Members]:[Guests]]),"")</f>
        <v>5</v>
      </c>
      <c r="T580" t="str">
        <f>IF(StrohRanchRecreationData[[#This Row],[Facility]]=Facilities!$A$6,SUM(StrohRanchRecreationData[[#This Row],[Members]:[Guests]]),"")</f>
        <v/>
      </c>
      <c r="U580" t="str">
        <f>IF(StrohRanchRecreationData[[#This Row],[Facility]]=Facilities!$A$7,SUM(StrohRanchRecreationData[[#This Row],[Members]:[Guests]]),"")</f>
        <v/>
      </c>
    </row>
    <row r="581" spans="1:21" x14ac:dyDescent="0.25">
      <c r="A581">
        <v>575</v>
      </c>
      <c r="B581" s="1">
        <v>45095</v>
      </c>
      <c r="C581" t="s">
        <v>63</v>
      </c>
      <c r="D581" t="s">
        <v>64</v>
      </c>
      <c r="E581" t="s">
        <v>57</v>
      </c>
      <c r="F581" s="7">
        <v>0.41470213581197141</v>
      </c>
      <c r="G581" s="7">
        <f>TIME(HOUR(StrohRanchRecreationData[[#This Row],[TimeIn]]),0,0)</f>
        <v>0.375</v>
      </c>
      <c r="H581" s="8">
        <f>StrohRanchRecreationData[[#This Row],[Date]]+StrohRanchRecreationData[[#This Row],[TimeInBucket]]</f>
        <v>45095.375</v>
      </c>
      <c r="I581" s="8" t="str">
        <f>_xlfn.XLOOKUP(StrohRanchRecreationData[[#This Row],[TimeInBucket]],TimeOfDay[TimeBuckets],TimeOfDay[TimeOfDayBuckets])</f>
        <v>Morning</v>
      </c>
      <c r="J581" s="2">
        <v>1</v>
      </c>
      <c r="K581" s="2">
        <v>1</v>
      </c>
      <c r="L581" s="7">
        <v>0.45918635591936813</v>
      </c>
      <c r="M581" s="7">
        <f>TIME(HOUR(StrohRanchRecreationData[[#This Row],[TimeOut]]),0,0)</f>
        <v>0.45833333333333331</v>
      </c>
      <c r="N581" s="6">
        <f>ROUND(StrohRanchRecreationData[[#This Row],[TimeElapsed]],6)</f>
        <v>4.4484000000000003E-2</v>
      </c>
      <c r="O581" s="3">
        <f>StrohRanchRecreationData[[#This Row],[TimeOut]]-StrohRanchRecreationData[[#This Row],[TimeIn]]</f>
        <v>4.4484220107396721E-2</v>
      </c>
      <c r="P581">
        <f>IF(StrohRanchRecreationData[[#This Row],[Facility]]=Facilities!$A$2,SUM(StrohRanchRecreationData[[#This Row],[Members]:[Guests]]),"")</f>
        <v>2</v>
      </c>
      <c r="Q581" t="str">
        <f>IF(StrohRanchRecreationData[[#This Row],[Facility]]=Facilities!$A$3,SUM(StrohRanchRecreationData[[#This Row],[Members]:[Guests]]),"")</f>
        <v/>
      </c>
      <c r="R581" t="str">
        <f>IF(StrohRanchRecreationData[[#This Row],[Facility]]=Facilities!$A$4,SUM(StrohRanchRecreationData[[#This Row],[Members]:[Guests]]),"")</f>
        <v/>
      </c>
      <c r="S581" t="str">
        <f>IF(StrohRanchRecreationData[[#This Row],[Facility]]=Facilities!$A$5,SUM(StrohRanchRecreationData[[#This Row],[Members]:[Guests]]),"")</f>
        <v/>
      </c>
      <c r="T581" t="str">
        <f>IF(StrohRanchRecreationData[[#This Row],[Facility]]=Facilities!$A$6,SUM(StrohRanchRecreationData[[#This Row],[Members]:[Guests]]),"")</f>
        <v/>
      </c>
      <c r="U581" t="str">
        <f>IF(StrohRanchRecreationData[[#This Row],[Facility]]=Facilities!$A$7,SUM(StrohRanchRecreationData[[#This Row],[Members]:[Guests]]),"")</f>
        <v/>
      </c>
    </row>
    <row r="582" spans="1:21" x14ac:dyDescent="0.25">
      <c r="A582">
        <v>576</v>
      </c>
      <c r="B582" s="1">
        <v>45095</v>
      </c>
      <c r="C582" t="s">
        <v>63</v>
      </c>
      <c r="D582" t="s">
        <v>64</v>
      </c>
      <c r="E582" t="s">
        <v>60</v>
      </c>
      <c r="F582" s="7">
        <v>0.61220373956056384</v>
      </c>
      <c r="G582" s="7">
        <f>TIME(HOUR(StrohRanchRecreationData[[#This Row],[TimeIn]]),0,0)</f>
        <v>0.58333333333333337</v>
      </c>
      <c r="H582" s="8">
        <f>StrohRanchRecreationData[[#This Row],[Date]]+StrohRanchRecreationData[[#This Row],[TimeInBucket]]</f>
        <v>45095.583333333336</v>
      </c>
      <c r="I582" s="8" t="str">
        <f>_xlfn.XLOOKUP(StrohRanchRecreationData[[#This Row],[TimeInBucket]],TimeOfDay[TimeBuckets],TimeOfDay[TimeOfDayBuckets])</f>
        <v>Afternoon</v>
      </c>
      <c r="J582" s="2">
        <v>2</v>
      </c>
      <c r="K582" s="2">
        <v>2</v>
      </c>
      <c r="L582" s="7">
        <v>0.66609990337756064</v>
      </c>
      <c r="M582" s="7">
        <f>TIME(HOUR(StrohRanchRecreationData[[#This Row],[TimeOut]]),0,0)</f>
        <v>0.625</v>
      </c>
      <c r="N582" s="6">
        <f>ROUND(StrohRanchRecreationData[[#This Row],[TimeElapsed]],6)</f>
        <v>5.3895999999999999E-2</v>
      </c>
      <c r="O582" s="3">
        <f>StrohRanchRecreationData[[#This Row],[TimeOut]]-StrohRanchRecreationData[[#This Row],[TimeIn]]</f>
        <v>5.38961638169968E-2</v>
      </c>
      <c r="P582" t="str">
        <f>IF(StrohRanchRecreationData[[#This Row],[Facility]]=Facilities!$A$2,SUM(StrohRanchRecreationData[[#This Row],[Members]:[Guests]]),"")</f>
        <v/>
      </c>
      <c r="Q582" t="str">
        <f>IF(StrohRanchRecreationData[[#This Row],[Facility]]=Facilities!$A$3,SUM(StrohRanchRecreationData[[#This Row],[Members]:[Guests]]),"")</f>
        <v/>
      </c>
      <c r="R582" t="str">
        <f>IF(StrohRanchRecreationData[[#This Row],[Facility]]=Facilities!$A$4,SUM(StrohRanchRecreationData[[#This Row],[Members]:[Guests]]),"")</f>
        <v/>
      </c>
      <c r="S582">
        <f>IF(StrohRanchRecreationData[[#This Row],[Facility]]=Facilities!$A$5,SUM(StrohRanchRecreationData[[#This Row],[Members]:[Guests]]),"")</f>
        <v>4</v>
      </c>
      <c r="T582" t="str">
        <f>IF(StrohRanchRecreationData[[#This Row],[Facility]]=Facilities!$A$6,SUM(StrohRanchRecreationData[[#This Row],[Members]:[Guests]]),"")</f>
        <v/>
      </c>
      <c r="U582" t="str">
        <f>IF(StrohRanchRecreationData[[#This Row],[Facility]]=Facilities!$A$7,SUM(StrohRanchRecreationData[[#This Row],[Members]:[Guests]]),"")</f>
        <v/>
      </c>
    </row>
    <row r="583" spans="1:21" x14ac:dyDescent="0.25">
      <c r="A583">
        <v>577</v>
      </c>
      <c r="B583" s="1">
        <v>45095</v>
      </c>
      <c r="C583" t="s">
        <v>63</v>
      </c>
      <c r="D583" t="s">
        <v>64</v>
      </c>
      <c r="E583" t="s">
        <v>59</v>
      </c>
      <c r="F583" s="7">
        <v>0.40127559351962311</v>
      </c>
      <c r="G583" s="7">
        <f>TIME(HOUR(StrohRanchRecreationData[[#This Row],[TimeIn]]),0,0)</f>
        <v>0.375</v>
      </c>
      <c r="H583" s="8">
        <f>StrohRanchRecreationData[[#This Row],[Date]]+StrohRanchRecreationData[[#This Row],[TimeInBucket]]</f>
        <v>45095.375</v>
      </c>
      <c r="I583" s="8" t="str">
        <f>_xlfn.XLOOKUP(StrohRanchRecreationData[[#This Row],[TimeInBucket]],TimeOfDay[TimeBuckets],TimeOfDay[TimeOfDayBuckets])</f>
        <v>Morning</v>
      </c>
      <c r="J583" s="2">
        <v>2</v>
      </c>
      <c r="K583" s="2">
        <v>1</v>
      </c>
      <c r="L583" s="7">
        <v>0.45349461488068693</v>
      </c>
      <c r="M583" s="7">
        <f>TIME(HOUR(StrohRanchRecreationData[[#This Row],[TimeOut]]),0,0)</f>
        <v>0.41666666666666669</v>
      </c>
      <c r="N583" s="6">
        <f>ROUND(StrohRanchRecreationData[[#This Row],[TimeElapsed]],6)</f>
        <v>5.2219000000000002E-2</v>
      </c>
      <c r="O583" s="3">
        <f>StrohRanchRecreationData[[#This Row],[TimeOut]]-StrohRanchRecreationData[[#This Row],[TimeIn]]</f>
        <v>5.2219021361063822E-2</v>
      </c>
      <c r="P583" t="str">
        <f>IF(StrohRanchRecreationData[[#This Row],[Facility]]=Facilities!$A$2,SUM(StrohRanchRecreationData[[#This Row],[Members]:[Guests]]),"")</f>
        <v/>
      </c>
      <c r="Q583" t="str">
        <f>IF(StrohRanchRecreationData[[#This Row],[Facility]]=Facilities!$A$3,SUM(StrohRanchRecreationData[[#This Row],[Members]:[Guests]]),"")</f>
        <v/>
      </c>
      <c r="R583">
        <f>IF(StrohRanchRecreationData[[#This Row],[Facility]]=Facilities!$A$4,SUM(StrohRanchRecreationData[[#This Row],[Members]:[Guests]]),"")</f>
        <v>3</v>
      </c>
      <c r="S583" t="str">
        <f>IF(StrohRanchRecreationData[[#This Row],[Facility]]=Facilities!$A$5,SUM(StrohRanchRecreationData[[#This Row],[Members]:[Guests]]),"")</f>
        <v/>
      </c>
      <c r="T583" t="str">
        <f>IF(StrohRanchRecreationData[[#This Row],[Facility]]=Facilities!$A$6,SUM(StrohRanchRecreationData[[#This Row],[Members]:[Guests]]),"")</f>
        <v/>
      </c>
      <c r="U583" t="str">
        <f>IF(StrohRanchRecreationData[[#This Row],[Facility]]=Facilities!$A$7,SUM(StrohRanchRecreationData[[#This Row],[Members]:[Guests]]),"")</f>
        <v/>
      </c>
    </row>
    <row r="584" spans="1:21" x14ac:dyDescent="0.25">
      <c r="A584">
        <v>578</v>
      </c>
      <c r="B584" s="1">
        <v>45095</v>
      </c>
      <c r="C584" t="s">
        <v>63</v>
      </c>
      <c r="D584" t="s">
        <v>64</v>
      </c>
      <c r="E584" t="s">
        <v>58</v>
      </c>
      <c r="F584" s="7">
        <v>0.49253256191735012</v>
      </c>
      <c r="G584" s="7">
        <f>TIME(HOUR(StrohRanchRecreationData[[#This Row],[TimeIn]]),0,0)</f>
        <v>0.45833333333333331</v>
      </c>
      <c r="H584" s="8">
        <f>StrohRanchRecreationData[[#This Row],[Date]]+StrohRanchRecreationData[[#This Row],[TimeInBucket]]</f>
        <v>45095.458333333336</v>
      </c>
      <c r="I584" s="8" t="str">
        <f>_xlfn.XLOOKUP(StrohRanchRecreationData[[#This Row],[TimeInBucket]],TimeOfDay[TimeBuckets],TimeOfDay[TimeOfDayBuckets])</f>
        <v>Noon</v>
      </c>
      <c r="J584" s="2">
        <v>1</v>
      </c>
      <c r="K584" s="2">
        <v>3</v>
      </c>
      <c r="L584" s="7">
        <v>0.49966823950690881</v>
      </c>
      <c r="M584" s="7">
        <f>TIME(HOUR(StrohRanchRecreationData[[#This Row],[TimeOut]]),0,0)</f>
        <v>0.45833333333333331</v>
      </c>
      <c r="N584" s="6">
        <f>ROUND(StrohRanchRecreationData[[#This Row],[TimeElapsed]],6)</f>
        <v>7.136E-3</v>
      </c>
      <c r="O584" s="3">
        <f>StrohRanchRecreationData[[#This Row],[TimeOut]]-StrohRanchRecreationData[[#This Row],[TimeIn]]</f>
        <v>7.1356775895586866E-3</v>
      </c>
      <c r="P584" t="str">
        <f>IF(StrohRanchRecreationData[[#This Row],[Facility]]=Facilities!$A$2,SUM(StrohRanchRecreationData[[#This Row],[Members]:[Guests]]),"")</f>
        <v/>
      </c>
      <c r="Q584">
        <f>IF(StrohRanchRecreationData[[#This Row],[Facility]]=Facilities!$A$3,SUM(StrohRanchRecreationData[[#This Row],[Members]:[Guests]]),"")</f>
        <v>4</v>
      </c>
      <c r="R584" t="str">
        <f>IF(StrohRanchRecreationData[[#This Row],[Facility]]=Facilities!$A$4,SUM(StrohRanchRecreationData[[#This Row],[Members]:[Guests]]),"")</f>
        <v/>
      </c>
      <c r="S584" t="str">
        <f>IF(StrohRanchRecreationData[[#This Row],[Facility]]=Facilities!$A$5,SUM(StrohRanchRecreationData[[#This Row],[Members]:[Guests]]),"")</f>
        <v/>
      </c>
      <c r="T584" t="str">
        <f>IF(StrohRanchRecreationData[[#This Row],[Facility]]=Facilities!$A$6,SUM(StrohRanchRecreationData[[#This Row],[Members]:[Guests]]),"")</f>
        <v/>
      </c>
      <c r="U584" t="str">
        <f>IF(StrohRanchRecreationData[[#This Row],[Facility]]=Facilities!$A$7,SUM(StrohRanchRecreationData[[#This Row],[Members]:[Guests]]),"")</f>
        <v/>
      </c>
    </row>
    <row r="585" spans="1:21" x14ac:dyDescent="0.25">
      <c r="A585">
        <v>579</v>
      </c>
      <c r="B585" s="1">
        <v>45095</v>
      </c>
      <c r="C585" t="s">
        <v>63</v>
      </c>
      <c r="D585" t="s">
        <v>64</v>
      </c>
      <c r="E585" t="s">
        <v>59</v>
      </c>
      <c r="F585" s="7">
        <v>0.4426926455267014</v>
      </c>
      <c r="G585" s="7">
        <f>TIME(HOUR(StrohRanchRecreationData[[#This Row],[TimeIn]]),0,0)</f>
        <v>0.41666666666666669</v>
      </c>
      <c r="H585" s="8">
        <f>StrohRanchRecreationData[[#This Row],[Date]]+StrohRanchRecreationData[[#This Row],[TimeInBucket]]</f>
        <v>45095.416666666664</v>
      </c>
      <c r="I585" s="8" t="str">
        <f>_xlfn.XLOOKUP(StrohRanchRecreationData[[#This Row],[TimeInBucket]],TimeOfDay[TimeBuckets],TimeOfDay[TimeOfDayBuckets])</f>
        <v>Morning</v>
      </c>
      <c r="J585" s="2">
        <v>1</v>
      </c>
      <c r="K585" s="2">
        <v>3</v>
      </c>
      <c r="L585" s="7">
        <v>0.51768431473972287</v>
      </c>
      <c r="M585" s="7">
        <f>TIME(HOUR(StrohRanchRecreationData[[#This Row],[TimeOut]]),0,0)</f>
        <v>0.5</v>
      </c>
      <c r="N585" s="6">
        <f>ROUND(StrohRanchRecreationData[[#This Row],[TimeElapsed]],6)</f>
        <v>7.4992000000000003E-2</v>
      </c>
      <c r="O585" s="3">
        <f>StrohRanchRecreationData[[#This Row],[TimeOut]]-StrohRanchRecreationData[[#This Row],[TimeIn]]</f>
        <v>7.4991669213021472E-2</v>
      </c>
      <c r="P585" t="str">
        <f>IF(StrohRanchRecreationData[[#This Row],[Facility]]=Facilities!$A$2,SUM(StrohRanchRecreationData[[#This Row],[Members]:[Guests]]),"")</f>
        <v/>
      </c>
      <c r="Q585" t="str">
        <f>IF(StrohRanchRecreationData[[#This Row],[Facility]]=Facilities!$A$3,SUM(StrohRanchRecreationData[[#This Row],[Members]:[Guests]]),"")</f>
        <v/>
      </c>
      <c r="R585">
        <f>IF(StrohRanchRecreationData[[#This Row],[Facility]]=Facilities!$A$4,SUM(StrohRanchRecreationData[[#This Row],[Members]:[Guests]]),"")</f>
        <v>4</v>
      </c>
      <c r="S585" t="str">
        <f>IF(StrohRanchRecreationData[[#This Row],[Facility]]=Facilities!$A$5,SUM(StrohRanchRecreationData[[#This Row],[Members]:[Guests]]),"")</f>
        <v/>
      </c>
      <c r="T585" t="str">
        <f>IF(StrohRanchRecreationData[[#This Row],[Facility]]=Facilities!$A$6,SUM(StrohRanchRecreationData[[#This Row],[Members]:[Guests]]),"")</f>
        <v/>
      </c>
      <c r="U585" t="str">
        <f>IF(StrohRanchRecreationData[[#This Row],[Facility]]=Facilities!$A$7,SUM(StrohRanchRecreationData[[#This Row],[Members]:[Guests]]),"")</f>
        <v/>
      </c>
    </row>
    <row r="586" spans="1:21" x14ac:dyDescent="0.25">
      <c r="A586">
        <v>580</v>
      </c>
      <c r="B586" s="1">
        <v>45095</v>
      </c>
      <c r="C586" t="s">
        <v>63</v>
      </c>
      <c r="D586" t="s">
        <v>64</v>
      </c>
      <c r="E586" t="s">
        <v>61</v>
      </c>
      <c r="F586" s="7">
        <v>0.55395732845052703</v>
      </c>
      <c r="G586" s="7">
        <f>TIME(HOUR(StrohRanchRecreationData[[#This Row],[TimeIn]]),0,0)</f>
        <v>0.54166666666666663</v>
      </c>
      <c r="H586" s="8">
        <f>StrohRanchRecreationData[[#This Row],[Date]]+StrohRanchRecreationData[[#This Row],[TimeInBucket]]</f>
        <v>45095.541666666664</v>
      </c>
      <c r="I586" s="8" t="str">
        <f>_xlfn.XLOOKUP(StrohRanchRecreationData[[#This Row],[TimeInBucket]],TimeOfDay[TimeBuckets],TimeOfDay[TimeOfDayBuckets])</f>
        <v>Noon</v>
      </c>
      <c r="J586" s="2">
        <v>2</v>
      </c>
      <c r="K586" s="2">
        <v>0</v>
      </c>
      <c r="L586" s="7">
        <v>0.6006824407685325</v>
      </c>
      <c r="M586" s="7">
        <f>TIME(HOUR(StrohRanchRecreationData[[#This Row],[TimeOut]]),0,0)</f>
        <v>0.58333333333333337</v>
      </c>
      <c r="N586" s="6">
        <f>ROUND(StrohRanchRecreationData[[#This Row],[TimeElapsed]],6)</f>
        <v>4.6725000000000003E-2</v>
      </c>
      <c r="O586" s="3">
        <f>StrohRanchRecreationData[[#This Row],[TimeOut]]-StrohRanchRecreationData[[#This Row],[TimeIn]]</f>
        <v>4.6725112318005468E-2</v>
      </c>
      <c r="P586" t="str">
        <f>IF(StrohRanchRecreationData[[#This Row],[Facility]]=Facilities!$A$2,SUM(StrohRanchRecreationData[[#This Row],[Members]:[Guests]]),"")</f>
        <v/>
      </c>
      <c r="Q586" t="str">
        <f>IF(StrohRanchRecreationData[[#This Row],[Facility]]=Facilities!$A$3,SUM(StrohRanchRecreationData[[#This Row],[Members]:[Guests]]),"")</f>
        <v/>
      </c>
      <c r="R586" t="str">
        <f>IF(StrohRanchRecreationData[[#This Row],[Facility]]=Facilities!$A$4,SUM(StrohRanchRecreationData[[#This Row],[Members]:[Guests]]),"")</f>
        <v/>
      </c>
      <c r="S586" t="str">
        <f>IF(StrohRanchRecreationData[[#This Row],[Facility]]=Facilities!$A$5,SUM(StrohRanchRecreationData[[#This Row],[Members]:[Guests]]),"")</f>
        <v/>
      </c>
      <c r="T586">
        <f>IF(StrohRanchRecreationData[[#This Row],[Facility]]=Facilities!$A$6,SUM(StrohRanchRecreationData[[#This Row],[Members]:[Guests]]),"")</f>
        <v>2</v>
      </c>
      <c r="U586" t="str">
        <f>IF(StrohRanchRecreationData[[#This Row],[Facility]]=Facilities!$A$7,SUM(StrohRanchRecreationData[[#This Row],[Members]:[Guests]]),"")</f>
        <v/>
      </c>
    </row>
    <row r="587" spans="1:21" x14ac:dyDescent="0.25">
      <c r="A587">
        <v>581</v>
      </c>
      <c r="B587" s="1">
        <v>45095</v>
      </c>
      <c r="C587" t="s">
        <v>63</v>
      </c>
      <c r="D587" t="s">
        <v>64</v>
      </c>
      <c r="E587" t="s">
        <v>57</v>
      </c>
      <c r="F587" s="7">
        <v>0.44282157154940449</v>
      </c>
      <c r="G587" s="7">
        <f>TIME(HOUR(StrohRanchRecreationData[[#This Row],[TimeIn]]),0,0)</f>
        <v>0.41666666666666669</v>
      </c>
      <c r="H587" s="8">
        <f>StrohRanchRecreationData[[#This Row],[Date]]+StrohRanchRecreationData[[#This Row],[TimeInBucket]]</f>
        <v>45095.416666666664</v>
      </c>
      <c r="I587" s="8" t="str">
        <f>_xlfn.XLOOKUP(StrohRanchRecreationData[[#This Row],[TimeInBucket]],TimeOfDay[TimeBuckets],TimeOfDay[TimeOfDayBuckets])</f>
        <v>Morning</v>
      </c>
      <c r="J587" s="2">
        <v>1</v>
      </c>
      <c r="K587" s="2">
        <v>2</v>
      </c>
      <c r="L587" s="7">
        <v>0.47158126063284805</v>
      </c>
      <c r="M587" s="7">
        <f>TIME(HOUR(StrohRanchRecreationData[[#This Row],[TimeOut]]),0,0)</f>
        <v>0.45833333333333331</v>
      </c>
      <c r="N587" s="6">
        <f>ROUND(StrohRanchRecreationData[[#This Row],[TimeElapsed]],6)</f>
        <v>2.8760000000000001E-2</v>
      </c>
      <c r="O587" s="3">
        <f>StrohRanchRecreationData[[#This Row],[TimeOut]]-StrohRanchRecreationData[[#This Row],[TimeIn]]</f>
        <v>2.8759689083443563E-2</v>
      </c>
      <c r="P587">
        <f>IF(StrohRanchRecreationData[[#This Row],[Facility]]=Facilities!$A$2,SUM(StrohRanchRecreationData[[#This Row],[Members]:[Guests]]),"")</f>
        <v>3</v>
      </c>
      <c r="Q587" t="str">
        <f>IF(StrohRanchRecreationData[[#This Row],[Facility]]=Facilities!$A$3,SUM(StrohRanchRecreationData[[#This Row],[Members]:[Guests]]),"")</f>
        <v/>
      </c>
      <c r="R587" t="str">
        <f>IF(StrohRanchRecreationData[[#This Row],[Facility]]=Facilities!$A$4,SUM(StrohRanchRecreationData[[#This Row],[Members]:[Guests]]),"")</f>
        <v/>
      </c>
      <c r="S587" t="str">
        <f>IF(StrohRanchRecreationData[[#This Row],[Facility]]=Facilities!$A$5,SUM(StrohRanchRecreationData[[#This Row],[Members]:[Guests]]),"")</f>
        <v/>
      </c>
      <c r="T587" t="str">
        <f>IF(StrohRanchRecreationData[[#This Row],[Facility]]=Facilities!$A$6,SUM(StrohRanchRecreationData[[#This Row],[Members]:[Guests]]),"")</f>
        <v/>
      </c>
      <c r="U587" t="str">
        <f>IF(StrohRanchRecreationData[[#This Row],[Facility]]=Facilities!$A$7,SUM(StrohRanchRecreationData[[#This Row],[Members]:[Guests]]),"")</f>
        <v/>
      </c>
    </row>
    <row r="588" spans="1:21" x14ac:dyDescent="0.25">
      <c r="A588">
        <v>582</v>
      </c>
      <c r="B588" s="1">
        <v>45095</v>
      </c>
      <c r="C588" t="s">
        <v>63</v>
      </c>
      <c r="D588" t="s">
        <v>64</v>
      </c>
      <c r="E588" t="s">
        <v>59</v>
      </c>
      <c r="F588" s="7">
        <v>0.57030995802353812</v>
      </c>
      <c r="G588" s="7">
        <f>TIME(HOUR(StrohRanchRecreationData[[#This Row],[TimeIn]]),0,0)</f>
        <v>0.54166666666666663</v>
      </c>
      <c r="H588" s="8">
        <f>StrohRanchRecreationData[[#This Row],[Date]]+StrohRanchRecreationData[[#This Row],[TimeInBucket]]</f>
        <v>45095.541666666664</v>
      </c>
      <c r="I588" s="8" t="str">
        <f>_xlfn.XLOOKUP(StrohRanchRecreationData[[#This Row],[TimeInBucket]],TimeOfDay[TimeBuckets],TimeOfDay[TimeOfDayBuckets])</f>
        <v>Noon</v>
      </c>
      <c r="J588" s="2">
        <v>3</v>
      </c>
      <c r="K588" s="2">
        <v>3</v>
      </c>
      <c r="L588" s="7">
        <v>0.62351326884735192</v>
      </c>
      <c r="M588" s="7">
        <f>TIME(HOUR(StrohRanchRecreationData[[#This Row],[TimeOut]]),0,0)</f>
        <v>0.58333333333333337</v>
      </c>
      <c r="N588" s="6">
        <f>ROUND(StrohRanchRecreationData[[#This Row],[TimeElapsed]],6)</f>
        <v>5.3203E-2</v>
      </c>
      <c r="O588" s="3">
        <f>StrohRanchRecreationData[[#This Row],[TimeOut]]-StrohRanchRecreationData[[#This Row],[TimeIn]]</f>
        <v>5.3203310823813799E-2</v>
      </c>
      <c r="P588" t="str">
        <f>IF(StrohRanchRecreationData[[#This Row],[Facility]]=Facilities!$A$2,SUM(StrohRanchRecreationData[[#This Row],[Members]:[Guests]]),"")</f>
        <v/>
      </c>
      <c r="Q588" t="str">
        <f>IF(StrohRanchRecreationData[[#This Row],[Facility]]=Facilities!$A$3,SUM(StrohRanchRecreationData[[#This Row],[Members]:[Guests]]),"")</f>
        <v/>
      </c>
      <c r="R588">
        <f>IF(StrohRanchRecreationData[[#This Row],[Facility]]=Facilities!$A$4,SUM(StrohRanchRecreationData[[#This Row],[Members]:[Guests]]),"")</f>
        <v>6</v>
      </c>
      <c r="S588" t="str">
        <f>IF(StrohRanchRecreationData[[#This Row],[Facility]]=Facilities!$A$5,SUM(StrohRanchRecreationData[[#This Row],[Members]:[Guests]]),"")</f>
        <v/>
      </c>
      <c r="T588" t="str">
        <f>IF(StrohRanchRecreationData[[#This Row],[Facility]]=Facilities!$A$6,SUM(StrohRanchRecreationData[[#This Row],[Members]:[Guests]]),"")</f>
        <v/>
      </c>
      <c r="U588" t="str">
        <f>IF(StrohRanchRecreationData[[#This Row],[Facility]]=Facilities!$A$7,SUM(StrohRanchRecreationData[[#This Row],[Members]:[Guests]]),"")</f>
        <v/>
      </c>
    </row>
    <row r="589" spans="1:21" x14ac:dyDescent="0.25">
      <c r="A589">
        <v>583</v>
      </c>
      <c r="B589" s="1">
        <v>45095</v>
      </c>
      <c r="C589" t="s">
        <v>63</v>
      </c>
      <c r="D589" t="s">
        <v>64</v>
      </c>
      <c r="E589" t="s">
        <v>57</v>
      </c>
      <c r="F589" s="7">
        <v>0.48575813998328715</v>
      </c>
      <c r="G589" s="7">
        <f>TIME(HOUR(StrohRanchRecreationData[[#This Row],[TimeIn]]),0,0)</f>
        <v>0.45833333333333331</v>
      </c>
      <c r="H589" s="8">
        <f>StrohRanchRecreationData[[#This Row],[Date]]+StrohRanchRecreationData[[#This Row],[TimeInBucket]]</f>
        <v>45095.458333333336</v>
      </c>
      <c r="I589" s="8" t="str">
        <f>_xlfn.XLOOKUP(StrohRanchRecreationData[[#This Row],[TimeInBucket]],TimeOfDay[TimeBuckets],TimeOfDay[TimeOfDayBuckets])</f>
        <v>Noon</v>
      </c>
      <c r="J589" s="2">
        <v>1</v>
      </c>
      <c r="K589" s="2">
        <v>3</v>
      </c>
      <c r="L589" s="7">
        <v>0.51790948025409445</v>
      </c>
      <c r="M589" s="7">
        <f>TIME(HOUR(StrohRanchRecreationData[[#This Row],[TimeOut]]),0,0)</f>
        <v>0.5</v>
      </c>
      <c r="N589" s="6">
        <f>ROUND(StrohRanchRecreationData[[#This Row],[TimeElapsed]],6)</f>
        <v>3.2150999999999999E-2</v>
      </c>
      <c r="O589" s="3">
        <f>StrohRanchRecreationData[[#This Row],[TimeOut]]-StrohRanchRecreationData[[#This Row],[TimeIn]]</f>
        <v>3.2151340270807294E-2</v>
      </c>
      <c r="P589">
        <f>IF(StrohRanchRecreationData[[#This Row],[Facility]]=Facilities!$A$2,SUM(StrohRanchRecreationData[[#This Row],[Members]:[Guests]]),"")</f>
        <v>4</v>
      </c>
      <c r="Q589" t="str">
        <f>IF(StrohRanchRecreationData[[#This Row],[Facility]]=Facilities!$A$3,SUM(StrohRanchRecreationData[[#This Row],[Members]:[Guests]]),"")</f>
        <v/>
      </c>
      <c r="R589" t="str">
        <f>IF(StrohRanchRecreationData[[#This Row],[Facility]]=Facilities!$A$4,SUM(StrohRanchRecreationData[[#This Row],[Members]:[Guests]]),"")</f>
        <v/>
      </c>
      <c r="S589" t="str">
        <f>IF(StrohRanchRecreationData[[#This Row],[Facility]]=Facilities!$A$5,SUM(StrohRanchRecreationData[[#This Row],[Members]:[Guests]]),"")</f>
        <v/>
      </c>
      <c r="T589" t="str">
        <f>IF(StrohRanchRecreationData[[#This Row],[Facility]]=Facilities!$A$6,SUM(StrohRanchRecreationData[[#This Row],[Members]:[Guests]]),"")</f>
        <v/>
      </c>
      <c r="U589" t="str">
        <f>IF(StrohRanchRecreationData[[#This Row],[Facility]]=Facilities!$A$7,SUM(StrohRanchRecreationData[[#This Row],[Members]:[Guests]]),"")</f>
        <v/>
      </c>
    </row>
    <row r="590" spans="1:21" x14ac:dyDescent="0.25">
      <c r="A590">
        <v>584</v>
      </c>
      <c r="B590" s="1">
        <v>45095</v>
      </c>
      <c r="C590" t="s">
        <v>63</v>
      </c>
      <c r="D590" t="s">
        <v>64</v>
      </c>
      <c r="E590" t="s">
        <v>58</v>
      </c>
      <c r="F590" s="7">
        <v>0.41886940804033468</v>
      </c>
      <c r="G590" s="7">
        <f>TIME(HOUR(StrohRanchRecreationData[[#This Row],[TimeIn]]),0,0)</f>
        <v>0.41666666666666669</v>
      </c>
      <c r="H590" s="8">
        <f>StrohRanchRecreationData[[#This Row],[Date]]+StrohRanchRecreationData[[#This Row],[TimeInBucket]]</f>
        <v>45095.416666666664</v>
      </c>
      <c r="I590" s="8" t="str">
        <f>_xlfn.XLOOKUP(StrohRanchRecreationData[[#This Row],[TimeInBucket]],TimeOfDay[TimeBuckets],TimeOfDay[TimeOfDayBuckets])</f>
        <v>Morning</v>
      </c>
      <c r="J590" s="2">
        <v>2</v>
      </c>
      <c r="K590" s="2">
        <v>2</v>
      </c>
      <c r="L590" s="7">
        <v>0.49322667819447685</v>
      </c>
      <c r="M590" s="7">
        <f>TIME(HOUR(StrohRanchRecreationData[[#This Row],[TimeOut]]),0,0)</f>
        <v>0.45833333333333331</v>
      </c>
      <c r="N590" s="6">
        <f>ROUND(StrohRanchRecreationData[[#This Row],[TimeElapsed]],6)</f>
        <v>7.4357000000000006E-2</v>
      </c>
      <c r="O590" s="3">
        <f>StrohRanchRecreationData[[#This Row],[TimeOut]]-StrohRanchRecreationData[[#This Row],[TimeIn]]</f>
        <v>7.4357270154142174E-2</v>
      </c>
      <c r="P590" t="str">
        <f>IF(StrohRanchRecreationData[[#This Row],[Facility]]=Facilities!$A$2,SUM(StrohRanchRecreationData[[#This Row],[Members]:[Guests]]),"")</f>
        <v/>
      </c>
      <c r="Q590">
        <f>IF(StrohRanchRecreationData[[#This Row],[Facility]]=Facilities!$A$3,SUM(StrohRanchRecreationData[[#This Row],[Members]:[Guests]]),"")</f>
        <v>4</v>
      </c>
      <c r="R590" t="str">
        <f>IF(StrohRanchRecreationData[[#This Row],[Facility]]=Facilities!$A$4,SUM(StrohRanchRecreationData[[#This Row],[Members]:[Guests]]),"")</f>
        <v/>
      </c>
      <c r="S590" t="str">
        <f>IF(StrohRanchRecreationData[[#This Row],[Facility]]=Facilities!$A$5,SUM(StrohRanchRecreationData[[#This Row],[Members]:[Guests]]),"")</f>
        <v/>
      </c>
      <c r="T590" t="str">
        <f>IF(StrohRanchRecreationData[[#This Row],[Facility]]=Facilities!$A$6,SUM(StrohRanchRecreationData[[#This Row],[Members]:[Guests]]),"")</f>
        <v/>
      </c>
      <c r="U590" t="str">
        <f>IF(StrohRanchRecreationData[[#This Row],[Facility]]=Facilities!$A$7,SUM(StrohRanchRecreationData[[#This Row],[Members]:[Guests]]),"")</f>
        <v/>
      </c>
    </row>
    <row r="591" spans="1:21" x14ac:dyDescent="0.25">
      <c r="A591">
        <v>585</v>
      </c>
      <c r="B591" s="1">
        <v>45095</v>
      </c>
      <c r="C591" t="s">
        <v>63</v>
      </c>
      <c r="D591" t="s">
        <v>64</v>
      </c>
      <c r="E591" t="s">
        <v>61</v>
      </c>
      <c r="F591" s="7">
        <v>0.60878405965072391</v>
      </c>
      <c r="G591" s="7">
        <f>TIME(HOUR(StrohRanchRecreationData[[#This Row],[TimeIn]]),0,0)</f>
        <v>0.58333333333333337</v>
      </c>
      <c r="H591" s="8">
        <f>StrohRanchRecreationData[[#This Row],[Date]]+StrohRanchRecreationData[[#This Row],[TimeInBucket]]</f>
        <v>45095.583333333336</v>
      </c>
      <c r="I591" s="8" t="str">
        <f>_xlfn.XLOOKUP(StrohRanchRecreationData[[#This Row],[TimeInBucket]],TimeOfDay[TimeBuckets],TimeOfDay[TimeOfDayBuckets])</f>
        <v>Afternoon</v>
      </c>
      <c r="J591" s="2">
        <v>1</v>
      </c>
      <c r="K591" s="2">
        <v>0</v>
      </c>
      <c r="L591" s="7">
        <v>0.66797152919326586</v>
      </c>
      <c r="M591" s="7">
        <f>TIME(HOUR(StrohRanchRecreationData[[#This Row],[TimeOut]]),0,0)</f>
        <v>0.66666666666666663</v>
      </c>
      <c r="N591" s="6">
        <f>ROUND(StrohRanchRecreationData[[#This Row],[TimeElapsed]],6)</f>
        <v>5.9186999999999997E-2</v>
      </c>
      <c r="O591" s="3">
        <f>StrohRanchRecreationData[[#This Row],[TimeOut]]-StrohRanchRecreationData[[#This Row],[TimeIn]]</f>
        <v>5.9187469542541948E-2</v>
      </c>
      <c r="P591" t="str">
        <f>IF(StrohRanchRecreationData[[#This Row],[Facility]]=Facilities!$A$2,SUM(StrohRanchRecreationData[[#This Row],[Members]:[Guests]]),"")</f>
        <v/>
      </c>
      <c r="Q591" t="str">
        <f>IF(StrohRanchRecreationData[[#This Row],[Facility]]=Facilities!$A$3,SUM(StrohRanchRecreationData[[#This Row],[Members]:[Guests]]),"")</f>
        <v/>
      </c>
      <c r="R591" t="str">
        <f>IF(StrohRanchRecreationData[[#This Row],[Facility]]=Facilities!$A$4,SUM(StrohRanchRecreationData[[#This Row],[Members]:[Guests]]),"")</f>
        <v/>
      </c>
      <c r="S591" t="str">
        <f>IF(StrohRanchRecreationData[[#This Row],[Facility]]=Facilities!$A$5,SUM(StrohRanchRecreationData[[#This Row],[Members]:[Guests]]),"")</f>
        <v/>
      </c>
      <c r="T591">
        <f>IF(StrohRanchRecreationData[[#This Row],[Facility]]=Facilities!$A$6,SUM(StrohRanchRecreationData[[#This Row],[Members]:[Guests]]),"")</f>
        <v>1</v>
      </c>
      <c r="U591" t="str">
        <f>IF(StrohRanchRecreationData[[#This Row],[Facility]]=Facilities!$A$7,SUM(StrohRanchRecreationData[[#This Row],[Members]:[Guests]]),"")</f>
        <v/>
      </c>
    </row>
    <row r="592" spans="1:21" x14ac:dyDescent="0.25">
      <c r="A592">
        <v>586</v>
      </c>
      <c r="B592" s="1">
        <v>45095</v>
      </c>
      <c r="C592" t="s">
        <v>63</v>
      </c>
      <c r="D592" t="s">
        <v>64</v>
      </c>
      <c r="E592" t="s">
        <v>57</v>
      </c>
      <c r="F592" s="7">
        <v>0.45982854592415923</v>
      </c>
      <c r="G592" s="7">
        <f>TIME(HOUR(StrohRanchRecreationData[[#This Row],[TimeIn]]),0,0)</f>
        <v>0.45833333333333331</v>
      </c>
      <c r="H592" s="8">
        <f>StrohRanchRecreationData[[#This Row],[Date]]+StrohRanchRecreationData[[#This Row],[TimeInBucket]]</f>
        <v>45095.458333333336</v>
      </c>
      <c r="I592" s="8" t="str">
        <f>_xlfn.XLOOKUP(StrohRanchRecreationData[[#This Row],[TimeInBucket]],TimeOfDay[TimeBuckets],TimeOfDay[TimeOfDayBuckets])</f>
        <v>Noon</v>
      </c>
      <c r="J592" s="2">
        <v>3</v>
      </c>
      <c r="K592" s="2">
        <v>2</v>
      </c>
      <c r="L592" s="7">
        <v>0.51053377009619849</v>
      </c>
      <c r="M592" s="7">
        <f>TIME(HOUR(StrohRanchRecreationData[[#This Row],[TimeOut]]),0,0)</f>
        <v>0.5</v>
      </c>
      <c r="N592" s="6">
        <f>ROUND(StrohRanchRecreationData[[#This Row],[TimeElapsed]],6)</f>
        <v>5.0705E-2</v>
      </c>
      <c r="O592" s="3">
        <f>StrohRanchRecreationData[[#This Row],[TimeOut]]-StrohRanchRecreationData[[#This Row],[TimeIn]]</f>
        <v>5.0705224172039265E-2</v>
      </c>
      <c r="P592">
        <f>IF(StrohRanchRecreationData[[#This Row],[Facility]]=Facilities!$A$2,SUM(StrohRanchRecreationData[[#This Row],[Members]:[Guests]]),"")</f>
        <v>5</v>
      </c>
      <c r="Q592" t="str">
        <f>IF(StrohRanchRecreationData[[#This Row],[Facility]]=Facilities!$A$3,SUM(StrohRanchRecreationData[[#This Row],[Members]:[Guests]]),"")</f>
        <v/>
      </c>
      <c r="R592" t="str">
        <f>IF(StrohRanchRecreationData[[#This Row],[Facility]]=Facilities!$A$4,SUM(StrohRanchRecreationData[[#This Row],[Members]:[Guests]]),"")</f>
        <v/>
      </c>
      <c r="S592" t="str">
        <f>IF(StrohRanchRecreationData[[#This Row],[Facility]]=Facilities!$A$5,SUM(StrohRanchRecreationData[[#This Row],[Members]:[Guests]]),"")</f>
        <v/>
      </c>
      <c r="T592" t="str">
        <f>IF(StrohRanchRecreationData[[#This Row],[Facility]]=Facilities!$A$6,SUM(StrohRanchRecreationData[[#This Row],[Members]:[Guests]]),"")</f>
        <v/>
      </c>
      <c r="U592" t="str">
        <f>IF(StrohRanchRecreationData[[#This Row],[Facility]]=Facilities!$A$7,SUM(StrohRanchRecreationData[[#This Row],[Members]:[Guests]]),"")</f>
        <v/>
      </c>
    </row>
    <row r="593" spans="1:21" x14ac:dyDescent="0.25">
      <c r="A593">
        <v>587</v>
      </c>
      <c r="B593" s="1">
        <v>45095</v>
      </c>
      <c r="C593" t="s">
        <v>63</v>
      </c>
      <c r="D593" t="s">
        <v>64</v>
      </c>
      <c r="E593" t="s">
        <v>59</v>
      </c>
      <c r="F593" s="7">
        <v>0.45755533088036582</v>
      </c>
      <c r="G593" s="7">
        <f>TIME(HOUR(StrohRanchRecreationData[[#This Row],[TimeIn]]),0,0)</f>
        <v>0.41666666666666669</v>
      </c>
      <c r="H593" s="8">
        <f>StrohRanchRecreationData[[#This Row],[Date]]+StrohRanchRecreationData[[#This Row],[TimeInBucket]]</f>
        <v>45095.416666666664</v>
      </c>
      <c r="I593" s="8" t="str">
        <f>_xlfn.XLOOKUP(StrohRanchRecreationData[[#This Row],[TimeInBucket]],TimeOfDay[TimeBuckets],TimeOfDay[TimeOfDayBuckets])</f>
        <v>Morning</v>
      </c>
      <c r="J593" s="2">
        <v>3</v>
      </c>
      <c r="K593" s="2">
        <v>3</v>
      </c>
      <c r="L593" s="7">
        <v>0.49154676121928187</v>
      </c>
      <c r="M593" s="7">
        <f>TIME(HOUR(StrohRanchRecreationData[[#This Row],[TimeOut]]),0,0)</f>
        <v>0.45833333333333331</v>
      </c>
      <c r="N593" s="6">
        <f>ROUND(StrohRanchRecreationData[[#This Row],[TimeElapsed]],6)</f>
        <v>3.3991E-2</v>
      </c>
      <c r="O593" s="3">
        <f>StrohRanchRecreationData[[#This Row],[TimeOut]]-StrohRanchRecreationData[[#This Row],[TimeIn]]</f>
        <v>3.3991430338916051E-2</v>
      </c>
      <c r="P593" t="str">
        <f>IF(StrohRanchRecreationData[[#This Row],[Facility]]=Facilities!$A$2,SUM(StrohRanchRecreationData[[#This Row],[Members]:[Guests]]),"")</f>
        <v/>
      </c>
      <c r="Q593" t="str">
        <f>IF(StrohRanchRecreationData[[#This Row],[Facility]]=Facilities!$A$3,SUM(StrohRanchRecreationData[[#This Row],[Members]:[Guests]]),"")</f>
        <v/>
      </c>
      <c r="R593">
        <f>IF(StrohRanchRecreationData[[#This Row],[Facility]]=Facilities!$A$4,SUM(StrohRanchRecreationData[[#This Row],[Members]:[Guests]]),"")</f>
        <v>6</v>
      </c>
      <c r="S593" t="str">
        <f>IF(StrohRanchRecreationData[[#This Row],[Facility]]=Facilities!$A$5,SUM(StrohRanchRecreationData[[#This Row],[Members]:[Guests]]),"")</f>
        <v/>
      </c>
      <c r="T593" t="str">
        <f>IF(StrohRanchRecreationData[[#This Row],[Facility]]=Facilities!$A$6,SUM(StrohRanchRecreationData[[#This Row],[Members]:[Guests]]),"")</f>
        <v/>
      </c>
      <c r="U593" t="str">
        <f>IF(StrohRanchRecreationData[[#This Row],[Facility]]=Facilities!$A$7,SUM(StrohRanchRecreationData[[#This Row],[Members]:[Guests]]),"")</f>
        <v/>
      </c>
    </row>
    <row r="594" spans="1:21" x14ac:dyDescent="0.25">
      <c r="A594">
        <v>588</v>
      </c>
      <c r="B594" s="1">
        <v>45095</v>
      </c>
      <c r="C594" t="s">
        <v>63</v>
      </c>
      <c r="D594" t="s">
        <v>64</v>
      </c>
      <c r="E594" t="s">
        <v>57</v>
      </c>
      <c r="F594" s="7">
        <v>0.38894521369918778</v>
      </c>
      <c r="G594" s="7">
        <f>TIME(HOUR(StrohRanchRecreationData[[#This Row],[TimeIn]]),0,0)</f>
        <v>0.375</v>
      </c>
      <c r="H594" s="8">
        <f>StrohRanchRecreationData[[#This Row],[Date]]+StrohRanchRecreationData[[#This Row],[TimeInBucket]]</f>
        <v>45095.375</v>
      </c>
      <c r="I594" s="8" t="str">
        <f>_xlfn.XLOOKUP(StrohRanchRecreationData[[#This Row],[TimeInBucket]],TimeOfDay[TimeBuckets],TimeOfDay[TimeOfDayBuckets])</f>
        <v>Morning</v>
      </c>
      <c r="J594" s="2">
        <v>4</v>
      </c>
      <c r="K594" s="2">
        <v>2</v>
      </c>
      <c r="L594" s="7">
        <v>0.47094663407856957</v>
      </c>
      <c r="M594" s="7">
        <f>TIME(HOUR(StrohRanchRecreationData[[#This Row],[TimeOut]]),0,0)</f>
        <v>0.45833333333333331</v>
      </c>
      <c r="N594" s="6">
        <f>ROUND(StrohRanchRecreationData[[#This Row],[TimeElapsed]],6)</f>
        <v>8.2001000000000004E-2</v>
      </c>
      <c r="O594" s="3">
        <f>StrohRanchRecreationData[[#This Row],[TimeOut]]-StrohRanchRecreationData[[#This Row],[TimeIn]]</f>
        <v>8.2001420379381795E-2</v>
      </c>
      <c r="P594">
        <f>IF(StrohRanchRecreationData[[#This Row],[Facility]]=Facilities!$A$2,SUM(StrohRanchRecreationData[[#This Row],[Members]:[Guests]]),"")</f>
        <v>6</v>
      </c>
      <c r="Q594" t="str">
        <f>IF(StrohRanchRecreationData[[#This Row],[Facility]]=Facilities!$A$3,SUM(StrohRanchRecreationData[[#This Row],[Members]:[Guests]]),"")</f>
        <v/>
      </c>
      <c r="R594" t="str">
        <f>IF(StrohRanchRecreationData[[#This Row],[Facility]]=Facilities!$A$4,SUM(StrohRanchRecreationData[[#This Row],[Members]:[Guests]]),"")</f>
        <v/>
      </c>
      <c r="S594" t="str">
        <f>IF(StrohRanchRecreationData[[#This Row],[Facility]]=Facilities!$A$5,SUM(StrohRanchRecreationData[[#This Row],[Members]:[Guests]]),"")</f>
        <v/>
      </c>
      <c r="T594" t="str">
        <f>IF(StrohRanchRecreationData[[#This Row],[Facility]]=Facilities!$A$6,SUM(StrohRanchRecreationData[[#This Row],[Members]:[Guests]]),"")</f>
        <v/>
      </c>
      <c r="U594" t="str">
        <f>IF(StrohRanchRecreationData[[#This Row],[Facility]]=Facilities!$A$7,SUM(StrohRanchRecreationData[[#This Row],[Members]:[Guests]]),"")</f>
        <v/>
      </c>
    </row>
    <row r="595" spans="1:21" x14ac:dyDescent="0.25">
      <c r="A595">
        <v>589</v>
      </c>
      <c r="B595" s="1">
        <v>45095</v>
      </c>
      <c r="C595" t="s">
        <v>63</v>
      </c>
      <c r="D595" t="s">
        <v>64</v>
      </c>
      <c r="E595" t="s">
        <v>60</v>
      </c>
      <c r="F595" s="7">
        <v>0.65039689045521898</v>
      </c>
      <c r="G595" s="7">
        <f>TIME(HOUR(StrohRanchRecreationData[[#This Row],[TimeIn]]),0,0)</f>
        <v>0.625</v>
      </c>
      <c r="H595" s="8">
        <f>StrohRanchRecreationData[[#This Row],[Date]]+StrohRanchRecreationData[[#This Row],[TimeInBucket]]</f>
        <v>45095.625</v>
      </c>
      <c r="I595" s="8" t="str">
        <f>_xlfn.XLOOKUP(StrohRanchRecreationData[[#This Row],[TimeInBucket]],TimeOfDay[TimeBuckets],TimeOfDay[TimeOfDayBuckets])</f>
        <v>Afternoon</v>
      </c>
      <c r="J595" s="2">
        <v>2</v>
      </c>
      <c r="K595" s="2">
        <v>2</v>
      </c>
      <c r="L595" s="7">
        <v>0.69080802438364886</v>
      </c>
      <c r="M595" s="7">
        <f>TIME(HOUR(StrohRanchRecreationData[[#This Row],[TimeOut]]),0,0)</f>
        <v>0.66666666666666663</v>
      </c>
      <c r="N595" s="6">
        <f>ROUND(StrohRanchRecreationData[[#This Row],[TimeElapsed]],6)</f>
        <v>4.0411000000000002E-2</v>
      </c>
      <c r="O595" s="3">
        <f>StrohRanchRecreationData[[#This Row],[TimeOut]]-StrohRanchRecreationData[[#This Row],[TimeIn]]</f>
        <v>4.0411133928429877E-2</v>
      </c>
      <c r="P595" t="str">
        <f>IF(StrohRanchRecreationData[[#This Row],[Facility]]=Facilities!$A$2,SUM(StrohRanchRecreationData[[#This Row],[Members]:[Guests]]),"")</f>
        <v/>
      </c>
      <c r="Q595" t="str">
        <f>IF(StrohRanchRecreationData[[#This Row],[Facility]]=Facilities!$A$3,SUM(StrohRanchRecreationData[[#This Row],[Members]:[Guests]]),"")</f>
        <v/>
      </c>
      <c r="R595" t="str">
        <f>IF(StrohRanchRecreationData[[#This Row],[Facility]]=Facilities!$A$4,SUM(StrohRanchRecreationData[[#This Row],[Members]:[Guests]]),"")</f>
        <v/>
      </c>
      <c r="S595">
        <f>IF(StrohRanchRecreationData[[#This Row],[Facility]]=Facilities!$A$5,SUM(StrohRanchRecreationData[[#This Row],[Members]:[Guests]]),"")</f>
        <v>4</v>
      </c>
      <c r="T595" t="str">
        <f>IF(StrohRanchRecreationData[[#This Row],[Facility]]=Facilities!$A$6,SUM(StrohRanchRecreationData[[#This Row],[Members]:[Guests]]),"")</f>
        <v/>
      </c>
      <c r="U595" t="str">
        <f>IF(StrohRanchRecreationData[[#This Row],[Facility]]=Facilities!$A$7,SUM(StrohRanchRecreationData[[#This Row],[Members]:[Guests]]),"")</f>
        <v/>
      </c>
    </row>
    <row r="596" spans="1:21" x14ac:dyDescent="0.25">
      <c r="A596">
        <v>590</v>
      </c>
      <c r="B596" s="1">
        <v>45095</v>
      </c>
      <c r="C596" t="s">
        <v>63</v>
      </c>
      <c r="D596" t="s">
        <v>64</v>
      </c>
      <c r="E596" t="s">
        <v>59</v>
      </c>
      <c r="F596" s="7">
        <v>0.42596592290725788</v>
      </c>
      <c r="G596" s="7">
        <f>TIME(HOUR(StrohRanchRecreationData[[#This Row],[TimeIn]]),0,0)</f>
        <v>0.41666666666666669</v>
      </c>
      <c r="H596" s="8">
        <f>StrohRanchRecreationData[[#This Row],[Date]]+StrohRanchRecreationData[[#This Row],[TimeInBucket]]</f>
        <v>45095.416666666664</v>
      </c>
      <c r="I596" s="8" t="str">
        <f>_xlfn.XLOOKUP(StrohRanchRecreationData[[#This Row],[TimeInBucket]],TimeOfDay[TimeBuckets],TimeOfDay[TimeOfDayBuckets])</f>
        <v>Morning</v>
      </c>
      <c r="J596" s="2">
        <v>3</v>
      </c>
      <c r="K596" s="2">
        <v>3</v>
      </c>
      <c r="L596" s="7">
        <v>0.50373785601006293</v>
      </c>
      <c r="M596" s="7">
        <f>TIME(HOUR(StrohRanchRecreationData[[#This Row],[TimeOut]]),0,0)</f>
        <v>0.5</v>
      </c>
      <c r="N596" s="6">
        <f>ROUND(StrohRanchRecreationData[[#This Row],[TimeElapsed]],6)</f>
        <v>7.7771999999999994E-2</v>
      </c>
      <c r="O596" s="3">
        <f>StrohRanchRecreationData[[#This Row],[TimeOut]]-StrohRanchRecreationData[[#This Row],[TimeIn]]</f>
        <v>7.7771933102805058E-2</v>
      </c>
      <c r="P596" t="str">
        <f>IF(StrohRanchRecreationData[[#This Row],[Facility]]=Facilities!$A$2,SUM(StrohRanchRecreationData[[#This Row],[Members]:[Guests]]),"")</f>
        <v/>
      </c>
      <c r="Q596" t="str">
        <f>IF(StrohRanchRecreationData[[#This Row],[Facility]]=Facilities!$A$3,SUM(StrohRanchRecreationData[[#This Row],[Members]:[Guests]]),"")</f>
        <v/>
      </c>
      <c r="R596">
        <f>IF(StrohRanchRecreationData[[#This Row],[Facility]]=Facilities!$A$4,SUM(StrohRanchRecreationData[[#This Row],[Members]:[Guests]]),"")</f>
        <v>6</v>
      </c>
      <c r="S596" t="str">
        <f>IF(StrohRanchRecreationData[[#This Row],[Facility]]=Facilities!$A$5,SUM(StrohRanchRecreationData[[#This Row],[Members]:[Guests]]),"")</f>
        <v/>
      </c>
      <c r="T596" t="str">
        <f>IF(StrohRanchRecreationData[[#This Row],[Facility]]=Facilities!$A$6,SUM(StrohRanchRecreationData[[#This Row],[Members]:[Guests]]),"")</f>
        <v/>
      </c>
      <c r="U596" t="str">
        <f>IF(StrohRanchRecreationData[[#This Row],[Facility]]=Facilities!$A$7,SUM(StrohRanchRecreationData[[#This Row],[Members]:[Guests]]),"")</f>
        <v/>
      </c>
    </row>
    <row r="597" spans="1:21" x14ac:dyDescent="0.25">
      <c r="A597">
        <v>591</v>
      </c>
      <c r="B597" s="1">
        <v>45095</v>
      </c>
      <c r="C597" t="s">
        <v>63</v>
      </c>
      <c r="D597" t="s">
        <v>64</v>
      </c>
      <c r="E597" t="s">
        <v>57</v>
      </c>
      <c r="F597" s="7">
        <v>0.44215584347856718</v>
      </c>
      <c r="G597" s="7">
        <f>TIME(HOUR(StrohRanchRecreationData[[#This Row],[TimeIn]]),0,0)</f>
        <v>0.41666666666666669</v>
      </c>
      <c r="H597" s="8">
        <f>StrohRanchRecreationData[[#This Row],[Date]]+StrohRanchRecreationData[[#This Row],[TimeInBucket]]</f>
        <v>45095.416666666664</v>
      </c>
      <c r="I597" s="8" t="str">
        <f>_xlfn.XLOOKUP(StrohRanchRecreationData[[#This Row],[TimeInBucket]],TimeOfDay[TimeBuckets],TimeOfDay[TimeOfDayBuckets])</f>
        <v>Morning</v>
      </c>
      <c r="J597" s="2">
        <v>4</v>
      </c>
      <c r="K597" s="2">
        <v>2</v>
      </c>
      <c r="L597" s="7">
        <v>0.51153060624453417</v>
      </c>
      <c r="M597" s="7">
        <f>TIME(HOUR(StrohRanchRecreationData[[#This Row],[TimeOut]]),0,0)</f>
        <v>0.5</v>
      </c>
      <c r="N597" s="6">
        <f>ROUND(StrohRanchRecreationData[[#This Row],[TimeElapsed]],6)</f>
        <v>6.9375000000000006E-2</v>
      </c>
      <c r="O597" s="3">
        <f>StrohRanchRecreationData[[#This Row],[TimeOut]]-StrohRanchRecreationData[[#This Row],[TimeIn]]</f>
        <v>6.9374762765966991E-2</v>
      </c>
      <c r="P597">
        <f>IF(StrohRanchRecreationData[[#This Row],[Facility]]=Facilities!$A$2,SUM(StrohRanchRecreationData[[#This Row],[Members]:[Guests]]),"")</f>
        <v>6</v>
      </c>
      <c r="Q597" t="str">
        <f>IF(StrohRanchRecreationData[[#This Row],[Facility]]=Facilities!$A$3,SUM(StrohRanchRecreationData[[#This Row],[Members]:[Guests]]),"")</f>
        <v/>
      </c>
      <c r="R597" t="str">
        <f>IF(StrohRanchRecreationData[[#This Row],[Facility]]=Facilities!$A$4,SUM(StrohRanchRecreationData[[#This Row],[Members]:[Guests]]),"")</f>
        <v/>
      </c>
      <c r="S597" t="str">
        <f>IF(StrohRanchRecreationData[[#This Row],[Facility]]=Facilities!$A$5,SUM(StrohRanchRecreationData[[#This Row],[Members]:[Guests]]),"")</f>
        <v/>
      </c>
      <c r="T597" t="str">
        <f>IF(StrohRanchRecreationData[[#This Row],[Facility]]=Facilities!$A$6,SUM(StrohRanchRecreationData[[#This Row],[Members]:[Guests]]),"")</f>
        <v/>
      </c>
      <c r="U597" t="str">
        <f>IF(StrohRanchRecreationData[[#This Row],[Facility]]=Facilities!$A$7,SUM(StrohRanchRecreationData[[#This Row],[Members]:[Guests]]),"")</f>
        <v/>
      </c>
    </row>
    <row r="598" spans="1:21" x14ac:dyDescent="0.25">
      <c r="A598">
        <v>592</v>
      </c>
      <c r="B598" s="1">
        <v>45095</v>
      </c>
      <c r="C598" t="s">
        <v>63</v>
      </c>
      <c r="D598" t="s">
        <v>64</v>
      </c>
      <c r="E598" t="s">
        <v>61</v>
      </c>
      <c r="F598" s="7">
        <v>0.4034059907810123</v>
      </c>
      <c r="G598" s="7">
        <f>TIME(HOUR(StrohRanchRecreationData[[#This Row],[TimeIn]]),0,0)</f>
        <v>0.375</v>
      </c>
      <c r="H598" s="8">
        <f>StrohRanchRecreationData[[#This Row],[Date]]+StrohRanchRecreationData[[#This Row],[TimeInBucket]]</f>
        <v>45095.375</v>
      </c>
      <c r="I598" s="8" t="str">
        <f>_xlfn.XLOOKUP(StrohRanchRecreationData[[#This Row],[TimeInBucket]],TimeOfDay[TimeBuckets],TimeOfDay[TimeOfDayBuckets])</f>
        <v>Morning</v>
      </c>
      <c r="J598" s="2">
        <v>2</v>
      </c>
      <c r="K598" s="2">
        <v>0</v>
      </c>
      <c r="L598" s="7">
        <v>0.44604531711379797</v>
      </c>
      <c r="M598" s="7">
        <f>TIME(HOUR(StrohRanchRecreationData[[#This Row],[TimeOut]]),0,0)</f>
        <v>0.41666666666666669</v>
      </c>
      <c r="N598" s="6">
        <f>ROUND(StrohRanchRecreationData[[#This Row],[TimeElapsed]],6)</f>
        <v>4.2639000000000003E-2</v>
      </c>
      <c r="O598" s="3">
        <f>StrohRanchRecreationData[[#This Row],[TimeOut]]-StrohRanchRecreationData[[#This Row],[TimeIn]]</f>
        <v>4.2639326332785665E-2</v>
      </c>
      <c r="P598" t="str">
        <f>IF(StrohRanchRecreationData[[#This Row],[Facility]]=Facilities!$A$2,SUM(StrohRanchRecreationData[[#This Row],[Members]:[Guests]]),"")</f>
        <v/>
      </c>
      <c r="Q598" t="str">
        <f>IF(StrohRanchRecreationData[[#This Row],[Facility]]=Facilities!$A$3,SUM(StrohRanchRecreationData[[#This Row],[Members]:[Guests]]),"")</f>
        <v/>
      </c>
      <c r="R598" t="str">
        <f>IF(StrohRanchRecreationData[[#This Row],[Facility]]=Facilities!$A$4,SUM(StrohRanchRecreationData[[#This Row],[Members]:[Guests]]),"")</f>
        <v/>
      </c>
      <c r="S598" t="str">
        <f>IF(StrohRanchRecreationData[[#This Row],[Facility]]=Facilities!$A$5,SUM(StrohRanchRecreationData[[#This Row],[Members]:[Guests]]),"")</f>
        <v/>
      </c>
      <c r="T598">
        <f>IF(StrohRanchRecreationData[[#This Row],[Facility]]=Facilities!$A$6,SUM(StrohRanchRecreationData[[#This Row],[Members]:[Guests]]),"")</f>
        <v>2</v>
      </c>
      <c r="U598" t="str">
        <f>IF(StrohRanchRecreationData[[#This Row],[Facility]]=Facilities!$A$7,SUM(StrohRanchRecreationData[[#This Row],[Members]:[Guests]]),"")</f>
        <v/>
      </c>
    </row>
    <row r="599" spans="1:21" x14ac:dyDescent="0.25">
      <c r="A599">
        <v>593</v>
      </c>
      <c r="B599" s="1">
        <v>45095</v>
      </c>
      <c r="C599" t="s">
        <v>63</v>
      </c>
      <c r="D599" t="s">
        <v>64</v>
      </c>
      <c r="E599" t="s">
        <v>61</v>
      </c>
      <c r="F599" s="7">
        <v>0.61903905786687741</v>
      </c>
      <c r="G599" s="7">
        <f>TIME(HOUR(StrohRanchRecreationData[[#This Row],[TimeIn]]),0,0)</f>
        <v>0.58333333333333337</v>
      </c>
      <c r="H599" s="8">
        <f>StrohRanchRecreationData[[#This Row],[Date]]+StrohRanchRecreationData[[#This Row],[TimeInBucket]]</f>
        <v>45095.583333333336</v>
      </c>
      <c r="I599" s="8" t="str">
        <f>_xlfn.XLOOKUP(StrohRanchRecreationData[[#This Row],[TimeInBucket]],TimeOfDay[TimeBuckets],TimeOfDay[TimeOfDayBuckets])</f>
        <v>Afternoon</v>
      </c>
      <c r="J599" s="2">
        <v>2</v>
      </c>
      <c r="K599" s="2">
        <v>0</v>
      </c>
      <c r="L599" s="7">
        <v>0.6795057857445731</v>
      </c>
      <c r="M599" s="7">
        <f>TIME(HOUR(StrohRanchRecreationData[[#This Row],[TimeOut]]),0,0)</f>
        <v>0.66666666666666663</v>
      </c>
      <c r="N599" s="6">
        <f>ROUND(StrohRanchRecreationData[[#This Row],[TimeElapsed]],6)</f>
        <v>6.0467E-2</v>
      </c>
      <c r="O599" s="3">
        <f>StrohRanchRecreationData[[#This Row],[TimeOut]]-StrohRanchRecreationData[[#This Row],[TimeIn]]</f>
        <v>6.0466727877695692E-2</v>
      </c>
      <c r="P599" t="str">
        <f>IF(StrohRanchRecreationData[[#This Row],[Facility]]=Facilities!$A$2,SUM(StrohRanchRecreationData[[#This Row],[Members]:[Guests]]),"")</f>
        <v/>
      </c>
      <c r="Q599" t="str">
        <f>IF(StrohRanchRecreationData[[#This Row],[Facility]]=Facilities!$A$3,SUM(StrohRanchRecreationData[[#This Row],[Members]:[Guests]]),"")</f>
        <v/>
      </c>
      <c r="R599" t="str">
        <f>IF(StrohRanchRecreationData[[#This Row],[Facility]]=Facilities!$A$4,SUM(StrohRanchRecreationData[[#This Row],[Members]:[Guests]]),"")</f>
        <v/>
      </c>
      <c r="S599" t="str">
        <f>IF(StrohRanchRecreationData[[#This Row],[Facility]]=Facilities!$A$5,SUM(StrohRanchRecreationData[[#This Row],[Members]:[Guests]]),"")</f>
        <v/>
      </c>
      <c r="T599">
        <f>IF(StrohRanchRecreationData[[#This Row],[Facility]]=Facilities!$A$6,SUM(StrohRanchRecreationData[[#This Row],[Members]:[Guests]]),"")</f>
        <v>2</v>
      </c>
      <c r="U599" t="str">
        <f>IF(StrohRanchRecreationData[[#This Row],[Facility]]=Facilities!$A$7,SUM(StrohRanchRecreationData[[#This Row],[Members]:[Guests]]),"")</f>
        <v/>
      </c>
    </row>
    <row r="600" spans="1:21" x14ac:dyDescent="0.25">
      <c r="A600">
        <v>594</v>
      </c>
      <c r="B600" s="1">
        <v>45095</v>
      </c>
      <c r="C600" t="s">
        <v>63</v>
      </c>
      <c r="D600" t="s">
        <v>64</v>
      </c>
      <c r="E600" t="s">
        <v>59</v>
      </c>
      <c r="F600" s="7">
        <v>0.45768870628058578</v>
      </c>
      <c r="G600" s="7">
        <f>TIME(HOUR(StrohRanchRecreationData[[#This Row],[TimeIn]]),0,0)</f>
        <v>0.41666666666666669</v>
      </c>
      <c r="H600" s="8">
        <f>StrohRanchRecreationData[[#This Row],[Date]]+StrohRanchRecreationData[[#This Row],[TimeInBucket]]</f>
        <v>45095.416666666664</v>
      </c>
      <c r="I600" s="8" t="str">
        <f>_xlfn.XLOOKUP(StrohRanchRecreationData[[#This Row],[TimeInBucket]],TimeOfDay[TimeBuckets],TimeOfDay[TimeOfDayBuckets])</f>
        <v>Morning</v>
      </c>
      <c r="J600" s="2">
        <v>4</v>
      </c>
      <c r="K600" s="2">
        <v>2</v>
      </c>
      <c r="L600" s="7">
        <v>0.51727759495374714</v>
      </c>
      <c r="M600" s="7">
        <f>TIME(HOUR(StrohRanchRecreationData[[#This Row],[TimeOut]]),0,0)</f>
        <v>0.5</v>
      </c>
      <c r="N600" s="6">
        <f>ROUND(StrohRanchRecreationData[[#This Row],[TimeElapsed]],6)</f>
        <v>5.9589000000000003E-2</v>
      </c>
      <c r="O600" s="3">
        <f>StrohRanchRecreationData[[#This Row],[TimeOut]]-StrohRanchRecreationData[[#This Row],[TimeIn]]</f>
        <v>5.9588888673161367E-2</v>
      </c>
      <c r="P600" t="str">
        <f>IF(StrohRanchRecreationData[[#This Row],[Facility]]=Facilities!$A$2,SUM(StrohRanchRecreationData[[#This Row],[Members]:[Guests]]),"")</f>
        <v/>
      </c>
      <c r="Q600" t="str">
        <f>IF(StrohRanchRecreationData[[#This Row],[Facility]]=Facilities!$A$3,SUM(StrohRanchRecreationData[[#This Row],[Members]:[Guests]]),"")</f>
        <v/>
      </c>
      <c r="R600">
        <f>IF(StrohRanchRecreationData[[#This Row],[Facility]]=Facilities!$A$4,SUM(StrohRanchRecreationData[[#This Row],[Members]:[Guests]]),"")</f>
        <v>6</v>
      </c>
      <c r="S600" t="str">
        <f>IF(StrohRanchRecreationData[[#This Row],[Facility]]=Facilities!$A$5,SUM(StrohRanchRecreationData[[#This Row],[Members]:[Guests]]),"")</f>
        <v/>
      </c>
      <c r="T600" t="str">
        <f>IF(StrohRanchRecreationData[[#This Row],[Facility]]=Facilities!$A$6,SUM(StrohRanchRecreationData[[#This Row],[Members]:[Guests]]),"")</f>
        <v/>
      </c>
      <c r="U600" t="str">
        <f>IF(StrohRanchRecreationData[[#This Row],[Facility]]=Facilities!$A$7,SUM(StrohRanchRecreationData[[#This Row],[Members]:[Guests]]),"")</f>
        <v/>
      </c>
    </row>
    <row r="601" spans="1:21" x14ac:dyDescent="0.25">
      <c r="A601">
        <v>595</v>
      </c>
      <c r="B601" s="1">
        <v>45095</v>
      </c>
      <c r="C601" t="s">
        <v>63</v>
      </c>
      <c r="D601" t="s">
        <v>64</v>
      </c>
      <c r="E601" t="s">
        <v>59</v>
      </c>
      <c r="F601" s="7">
        <v>0.40452693139422136</v>
      </c>
      <c r="G601" s="7">
        <f>TIME(HOUR(StrohRanchRecreationData[[#This Row],[TimeIn]]),0,0)</f>
        <v>0.375</v>
      </c>
      <c r="H601" s="8">
        <f>StrohRanchRecreationData[[#This Row],[Date]]+StrohRanchRecreationData[[#This Row],[TimeInBucket]]</f>
        <v>45095.375</v>
      </c>
      <c r="I601" s="8" t="str">
        <f>_xlfn.XLOOKUP(StrohRanchRecreationData[[#This Row],[TimeInBucket]],TimeOfDay[TimeBuckets],TimeOfDay[TimeOfDayBuckets])</f>
        <v>Morning</v>
      </c>
      <c r="J601" s="2">
        <v>2</v>
      </c>
      <c r="K601" s="2">
        <v>2</v>
      </c>
      <c r="L601" s="7">
        <v>0.45732772543646405</v>
      </c>
      <c r="M601" s="7">
        <f>TIME(HOUR(StrohRanchRecreationData[[#This Row],[TimeOut]]),0,0)</f>
        <v>0.41666666666666669</v>
      </c>
      <c r="N601" s="6">
        <f>ROUND(StrohRanchRecreationData[[#This Row],[TimeElapsed]],6)</f>
        <v>5.2801000000000001E-2</v>
      </c>
      <c r="O601" s="3">
        <f>StrohRanchRecreationData[[#This Row],[TimeOut]]-StrohRanchRecreationData[[#This Row],[TimeIn]]</f>
        <v>5.2800794042242694E-2</v>
      </c>
      <c r="P601" t="str">
        <f>IF(StrohRanchRecreationData[[#This Row],[Facility]]=Facilities!$A$2,SUM(StrohRanchRecreationData[[#This Row],[Members]:[Guests]]),"")</f>
        <v/>
      </c>
      <c r="Q601" t="str">
        <f>IF(StrohRanchRecreationData[[#This Row],[Facility]]=Facilities!$A$3,SUM(StrohRanchRecreationData[[#This Row],[Members]:[Guests]]),"")</f>
        <v/>
      </c>
      <c r="R601">
        <f>IF(StrohRanchRecreationData[[#This Row],[Facility]]=Facilities!$A$4,SUM(StrohRanchRecreationData[[#This Row],[Members]:[Guests]]),"")</f>
        <v>4</v>
      </c>
      <c r="S601" t="str">
        <f>IF(StrohRanchRecreationData[[#This Row],[Facility]]=Facilities!$A$5,SUM(StrohRanchRecreationData[[#This Row],[Members]:[Guests]]),"")</f>
        <v/>
      </c>
      <c r="T601" t="str">
        <f>IF(StrohRanchRecreationData[[#This Row],[Facility]]=Facilities!$A$6,SUM(StrohRanchRecreationData[[#This Row],[Members]:[Guests]]),"")</f>
        <v/>
      </c>
      <c r="U601" t="str">
        <f>IF(StrohRanchRecreationData[[#This Row],[Facility]]=Facilities!$A$7,SUM(StrohRanchRecreationData[[#This Row],[Members]:[Guests]]),"")</f>
        <v/>
      </c>
    </row>
    <row r="602" spans="1:21" x14ac:dyDescent="0.25">
      <c r="A602">
        <v>596</v>
      </c>
      <c r="B602" s="1">
        <v>45095</v>
      </c>
      <c r="C602" t="s">
        <v>63</v>
      </c>
      <c r="D602" t="s">
        <v>64</v>
      </c>
      <c r="E602" t="s">
        <v>59</v>
      </c>
      <c r="F602" s="7">
        <v>0.47435613835033119</v>
      </c>
      <c r="G602" s="7">
        <f>TIME(HOUR(StrohRanchRecreationData[[#This Row],[TimeIn]]),0,0)</f>
        <v>0.45833333333333331</v>
      </c>
      <c r="H602" s="8">
        <f>StrohRanchRecreationData[[#This Row],[Date]]+StrohRanchRecreationData[[#This Row],[TimeInBucket]]</f>
        <v>45095.458333333336</v>
      </c>
      <c r="I602" s="8" t="str">
        <f>_xlfn.XLOOKUP(StrohRanchRecreationData[[#This Row],[TimeInBucket]],TimeOfDay[TimeBuckets],TimeOfDay[TimeOfDayBuckets])</f>
        <v>Noon</v>
      </c>
      <c r="J602" s="2">
        <v>2</v>
      </c>
      <c r="K602" s="2">
        <v>0</v>
      </c>
      <c r="L602" s="7">
        <v>0.50944781565048869</v>
      </c>
      <c r="M602" s="7">
        <f>TIME(HOUR(StrohRanchRecreationData[[#This Row],[TimeOut]]),0,0)</f>
        <v>0.5</v>
      </c>
      <c r="N602" s="6">
        <f>ROUND(StrohRanchRecreationData[[#This Row],[TimeElapsed]],6)</f>
        <v>3.5091999999999998E-2</v>
      </c>
      <c r="O602" s="3">
        <f>StrohRanchRecreationData[[#This Row],[TimeOut]]-StrohRanchRecreationData[[#This Row],[TimeIn]]</f>
        <v>3.5091677300157498E-2</v>
      </c>
      <c r="P602" t="str">
        <f>IF(StrohRanchRecreationData[[#This Row],[Facility]]=Facilities!$A$2,SUM(StrohRanchRecreationData[[#This Row],[Members]:[Guests]]),"")</f>
        <v/>
      </c>
      <c r="Q602" t="str">
        <f>IF(StrohRanchRecreationData[[#This Row],[Facility]]=Facilities!$A$3,SUM(StrohRanchRecreationData[[#This Row],[Members]:[Guests]]),"")</f>
        <v/>
      </c>
      <c r="R602">
        <f>IF(StrohRanchRecreationData[[#This Row],[Facility]]=Facilities!$A$4,SUM(StrohRanchRecreationData[[#This Row],[Members]:[Guests]]),"")</f>
        <v>2</v>
      </c>
      <c r="S602" t="str">
        <f>IF(StrohRanchRecreationData[[#This Row],[Facility]]=Facilities!$A$5,SUM(StrohRanchRecreationData[[#This Row],[Members]:[Guests]]),"")</f>
        <v/>
      </c>
      <c r="T602" t="str">
        <f>IF(StrohRanchRecreationData[[#This Row],[Facility]]=Facilities!$A$6,SUM(StrohRanchRecreationData[[#This Row],[Members]:[Guests]]),"")</f>
        <v/>
      </c>
      <c r="U602" t="str">
        <f>IF(StrohRanchRecreationData[[#This Row],[Facility]]=Facilities!$A$7,SUM(StrohRanchRecreationData[[#This Row],[Members]:[Guests]]),"")</f>
        <v/>
      </c>
    </row>
    <row r="603" spans="1:21" x14ac:dyDescent="0.25">
      <c r="A603">
        <v>597</v>
      </c>
      <c r="B603" s="1">
        <v>45095</v>
      </c>
      <c r="C603" t="s">
        <v>63</v>
      </c>
      <c r="D603" t="s">
        <v>64</v>
      </c>
      <c r="E603" t="s">
        <v>57</v>
      </c>
      <c r="F603" s="7">
        <v>0.42500876247028035</v>
      </c>
      <c r="G603" s="7">
        <f>TIME(HOUR(StrohRanchRecreationData[[#This Row],[TimeIn]]),0,0)</f>
        <v>0.41666666666666669</v>
      </c>
      <c r="H603" s="8">
        <f>StrohRanchRecreationData[[#This Row],[Date]]+StrohRanchRecreationData[[#This Row],[TimeInBucket]]</f>
        <v>45095.416666666664</v>
      </c>
      <c r="I603" s="8" t="str">
        <f>_xlfn.XLOOKUP(StrohRanchRecreationData[[#This Row],[TimeInBucket]],TimeOfDay[TimeBuckets],TimeOfDay[TimeOfDayBuckets])</f>
        <v>Morning</v>
      </c>
      <c r="J603" s="2">
        <v>4</v>
      </c>
      <c r="K603" s="2">
        <v>1</v>
      </c>
      <c r="L603" s="7">
        <v>0.47469302460509627</v>
      </c>
      <c r="M603" s="7">
        <f>TIME(HOUR(StrohRanchRecreationData[[#This Row],[TimeOut]]),0,0)</f>
        <v>0.45833333333333331</v>
      </c>
      <c r="N603" s="6">
        <f>ROUND(StrohRanchRecreationData[[#This Row],[TimeElapsed]],6)</f>
        <v>4.9683999999999999E-2</v>
      </c>
      <c r="O603" s="3">
        <f>StrohRanchRecreationData[[#This Row],[TimeOut]]-StrohRanchRecreationData[[#This Row],[TimeIn]]</f>
        <v>4.9684262134815915E-2</v>
      </c>
      <c r="P603">
        <f>IF(StrohRanchRecreationData[[#This Row],[Facility]]=Facilities!$A$2,SUM(StrohRanchRecreationData[[#This Row],[Members]:[Guests]]),"")</f>
        <v>5</v>
      </c>
      <c r="Q603" t="str">
        <f>IF(StrohRanchRecreationData[[#This Row],[Facility]]=Facilities!$A$3,SUM(StrohRanchRecreationData[[#This Row],[Members]:[Guests]]),"")</f>
        <v/>
      </c>
      <c r="R603" t="str">
        <f>IF(StrohRanchRecreationData[[#This Row],[Facility]]=Facilities!$A$4,SUM(StrohRanchRecreationData[[#This Row],[Members]:[Guests]]),"")</f>
        <v/>
      </c>
      <c r="S603" t="str">
        <f>IF(StrohRanchRecreationData[[#This Row],[Facility]]=Facilities!$A$5,SUM(StrohRanchRecreationData[[#This Row],[Members]:[Guests]]),"")</f>
        <v/>
      </c>
      <c r="T603" t="str">
        <f>IF(StrohRanchRecreationData[[#This Row],[Facility]]=Facilities!$A$6,SUM(StrohRanchRecreationData[[#This Row],[Members]:[Guests]]),"")</f>
        <v/>
      </c>
      <c r="U603" t="str">
        <f>IF(StrohRanchRecreationData[[#This Row],[Facility]]=Facilities!$A$7,SUM(StrohRanchRecreationData[[#This Row],[Members]:[Guests]]),"")</f>
        <v/>
      </c>
    </row>
    <row r="604" spans="1:21" x14ac:dyDescent="0.25">
      <c r="A604">
        <v>598</v>
      </c>
      <c r="B604" s="1">
        <v>45095</v>
      </c>
      <c r="C604" t="s">
        <v>63</v>
      </c>
      <c r="D604" t="s">
        <v>64</v>
      </c>
      <c r="E604" t="s">
        <v>58</v>
      </c>
      <c r="F604" s="7">
        <v>0.48241030732262102</v>
      </c>
      <c r="G604" s="7">
        <f>TIME(HOUR(StrohRanchRecreationData[[#This Row],[TimeIn]]),0,0)</f>
        <v>0.45833333333333331</v>
      </c>
      <c r="H604" s="8">
        <f>StrohRanchRecreationData[[#This Row],[Date]]+StrohRanchRecreationData[[#This Row],[TimeInBucket]]</f>
        <v>45095.458333333336</v>
      </c>
      <c r="I604" s="8" t="str">
        <f>_xlfn.XLOOKUP(StrohRanchRecreationData[[#This Row],[TimeInBucket]],TimeOfDay[TimeBuckets],TimeOfDay[TimeOfDayBuckets])</f>
        <v>Noon</v>
      </c>
      <c r="J604" s="2">
        <v>3</v>
      </c>
      <c r="K604" s="2">
        <v>3</v>
      </c>
      <c r="L604" s="7">
        <v>0.51003772049458229</v>
      </c>
      <c r="M604" s="7">
        <f>TIME(HOUR(StrohRanchRecreationData[[#This Row],[TimeOut]]),0,0)</f>
        <v>0.5</v>
      </c>
      <c r="N604" s="6">
        <f>ROUND(StrohRanchRecreationData[[#This Row],[TimeElapsed]],6)</f>
        <v>2.7626999999999999E-2</v>
      </c>
      <c r="O604" s="3">
        <f>StrohRanchRecreationData[[#This Row],[TimeOut]]-StrohRanchRecreationData[[#This Row],[TimeIn]]</f>
        <v>2.7627413171961268E-2</v>
      </c>
      <c r="P604" t="str">
        <f>IF(StrohRanchRecreationData[[#This Row],[Facility]]=Facilities!$A$2,SUM(StrohRanchRecreationData[[#This Row],[Members]:[Guests]]),"")</f>
        <v/>
      </c>
      <c r="Q604">
        <f>IF(StrohRanchRecreationData[[#This Row],[Facility]]=Facilities!$A$3,SUM(StrohRanchRecreationData[[#This Row],[Members]:[Guests]]),"")</f>
        <v>6</v>
      </c>
      <c r="R604" t="str">
        <f>IF(StrohRanchRecreationData[[#This Row],[Facility]]=Facilities!$A$4,SUM(StrohRanchRecreationData[[#This Row],[Members]:[Guests]]),"")</f>
        <v/>
      </c>
      <c r="S604" t="str">
        <f>IF(StrohRanchRecreationData[[#This Row],[Facility]]=Facilities!$A$5,SUM(StrohRanchRecreationData[[#This Row],[Members]:[Guests]]),"")</f>
        <v/>
      </c>
      <c r="T604" t="str">
        <f>IF(StrohRanchRecreationData[[#This Row],[Facility]]=Facilities!$A$6,SUM(StrohRanchRecreationData[[#This Row],[Members]:[Guests]]),"")</f>
        <v/>
      </c>
      <c r="U604" t="str">
        <f>IF(StrohRanchRecreationData[[#This Row],[Facility]]=Facilities!$A$7,SUM(StrohRanchRecreationData[[#This Row],[Members]:[Guests]]),"")</f>
        <v/>
      </c>
    </row>
    <row r="605" spans="1:21" x14ac:dyDescent="0.25">
      <c r="A605">
        <v>599</v>
      </c>
      <c r="B605" s="1">
        <v>45095</v>
      </c>
      <c r="C605" t="s">
        <v>63</v>
      </c>
      <c r="D605" t="s">
        <v>64</v>
      </c>
      <c r="E605" t="s">
        <v>58</v>
      </c>
      <c r="F605" s="7">
        <v>0.46858927587407001</v>
      </c>
      <c r="G605" s="7">
        <f>TIME(HOUR(StrohRanchRecreationData[[#This Row],[TimeIn]]),0,0)</f>
        <v>0.45833333333333331</v>
      </c>
      <c r="H605" s="8">
        <f>StrohRanchRecreationData[[#This Row],[Date]]+StrohRanchRecreationData[[#This Row],[TimeInBucket]]</f>
        <v>45095.458333333336</v>
      </c>
      <c r="I605" s="8" t="str">
        <f>_xlfn.XLOOKUP(StrohRanchRecreationData[[#This Row],[TimeInBucket]],TimeOfDay[TimeBuckets],TimeOfDay[TimeOfDayBuckets])</f>
        <v>Noon</v>
      </c>
      <c r="J605" s="2">
        <v>2</v>
      </c>
      <c r="K605" s="2">
        <v>2</v>
      </c>
      <c r="L605" s="7">
        <v>0.53801618832864406</v>
      </c>
      <c r="M605" s="7">
        <f>TIME(HOUR(StrohRanchRecreationData[[#This Row],[TimeOut]]),0,0)</f>
        <v>0.5</v>
      </c>
      <c r="N605" s="6">
        <f>ROUND(StrohRanchRecreationData[[#This Row],[TimeElapsed]],6)</f>
        <v>6.9427000000000003E-2</v>
      </c>
      <c r="O605" s="3">
        <f>StrohRanchRecreationData[[#This Row],[TimeOut]]-StrohRanchRecreationData[[#This Row],[TimeIn]]</f>
        <v>6.9426912454574052E-2</v>
      </c>
      <c r="P605" t="str">
        <f>IF(StrohRanchRecreationData[[#This Row],[Facility]]=Facilities!$A$2,SUM(StrohRanchRecreationData[[#This Row],[Members]:[Guests]]),"")</f>
        <v/>
      </c>
      <c r="Q605">
        <f>IF(StrohRanchRecreationData[[#This Row],[Facility]]=Facilities!$A$3,SUM(StrohRanchRecreationData[[#This Row],[Members]:[Guests]]),"")</f>
        <v>4</v>
      </c>
      <c r="R605" t="str">
        <f>IF(StrohRanchRecreationData[[#This Row],[Facility]]=Facilities!$A$4,SUM(StrohRanchRecreationData[[#This Row],[Members]:[Guests]]),"")</f>
        <v/>
      </c>
      <c r="S605" t="str">
        <f>IF(StrohRanchRecreationData[[#This Row],[Facility]]=Facilities!$A$5,SUM(StrohRanchRecreationData[[#This Row],[Members]:[Guests]]),"")</f>
        <v/>
      </c>
      <c r="T605" t="str">
        <f>IF(StrohRanchRecreationData[[#This Row],[Facility]]=Facilities!$A$6,SUM(StrohRanchRecreationData[[#This Row],[Members]:[Guests]]),"")</f>
        <v/>
      </c>
      <c r="U605" t="str">
        <f>IF(StrohRanchRecreationData[[#This Row],[Facility]]=Facilities!$A$7,SUM(StrohRanchRecreationData[[#This Row],[Members]:[Guests]]),"")</f>
        <v/>
      </c>
    </row>
    <row r="606" spans="1:21" x14ac:dyDescent="0.25">
      <c r="A606">
        <v>600</v>
      </c>
      <c r="B606" s="1">
        <v>45095</v>
      </c>
      <c r="C606" t="s">
        <v>63</v>
      </c>
      <c r="D606" t="s">
        <v>64</v>
      </c>
      <c r="E606" t="s">
        <v>61</v>
      </c>
      <c r="F606" s="7">
        <v>0.55966691770137145</v>
      </c>
      <c r="G606" s="7">
        <f>TIME(HOUR(StrohRanchRecreationData[[#This Row],[TimeIn]]),0,0)</f>
        <v>0.54166666666666663</v>
      </c>
      <c r="H606" s="8">
        <f>StrohRanchRecreationData[[#This Row],[Date]]+StrohRanchRecreationData[[#This Row],[TimeInBucket]]</f>
        <v>45095.541666666664</v>
      </c>
      <c r="I606" s="8" t="str">
        <f>_xlfn.XLOOKUP(StrohRanchRecreationData[[#This Row],[TimeInBucket]],TimeOfDay[TimeBuckets],TimeOfDay[TimeOfDayBuckets])</f>
        <v>Noon</v>
      </c>
      <c r="J606" s="2">
        <v>2</v>
      </c>
      <c r="K606" s="2">
        <v>0</v>
      </c>
      <c r="L606" s="7">
        <v>0.62199016802961549</v>
      </c>
      <c r="M606" s="7">
        <f>TIME(HOUR(StrohRanchRecreationData[[#This Row],[TimeOut]]),0,0)</f>
        <v>0.58333333333333337</v>
      </c>
      <c r="N606" s="6">
        <f>ROUND(StrohRanchRecreationData[[#This Row],[TimeElapsed]],6)</f>
        <v>6.2323000000000003E-2</v>
      </c>
      <c r="O606" s="3">
        <f>StrohRanchRecreationData[[#This Row],[TimeOut]]-StrohRanchRecreationData[[#This Row],[TimeIn]]</f>
        <v>6.232325032824404E-2</v>
      </c>
      <c r="P606" t="str">
        <f>IF(StrohRanchRecreationData[[#This Row],[Facility]]=Facilities!$A$2,SUM(StrohRanchRecreationData[[#This Row],[Members]:[Guests]]),"")</f>
        <v/>
      </c>
      <c r="Q606" t="str">
        <f>IF(StrohRanchRecreationData[[#This Row],[Facility]]=Facilities!$A$3,SUM(StrohRanchRecreationData[[#This Row],[Members]:[Guests]]),"")</f>
        <v/>
      </c>
      <c r="R606" t="str">
        <f>IF(StrohRanchRecreationData[[#This Row],[Facility]]=Facilities!$A$4,SUM(StrohRanchRecreationData[[#This Row],[Members]:[Guests]]),"")</f>
        <v/>
      </c>
      <c r="S606" t="str">
        <f>IF(StrohRanchRecreationData[[#This Row],[Facility]]=Facilities!$A$5,SUM(StrohRanchRecreationData[[#This Row],[Members]:[Guests]]),"")</f>
        <v/>
      </c>
      <c r="T606">
        <f>IF(StrohRanchRecreationData[[#This Row],[Facility]]=Facilities!$A$6,SUM(StrohRanchRecreationData[[#This Row],[Members]:[Guests]]),"")</f>
        <v>2</v>
      </c>
      <c r="U606" t="str">
        <f>IF(StrohRanchRecreationData[[#This Row],[Facility]]=Facilities!$A$7,SUM(StrohRanchRecreationData[[#This Row],[Members]:[Guests]]),"")</f>
        <v/>
      </c>
    </row>
    <row r="607" spans="1:21" x14ac:dyDescent="0.25">
      <c r="A607">
        <v>601</v>
      </c>
      <c r="B607" s="1">
        <v>45095</v>
      </c>
      <c r="C607" t="s">
        <v>63</v>
      </c>
      <c r="D607" t="s">
        <v>64</v>
      </c>
      <c r="E607" t="s">
        <v>61</v>
      </c>
      <c r="F607" s="7">
        <v>0.60386839595552055</v>
      </c>
      <c r="G607" s="7">
        <f>TIME(HOUR(StrohRanchRecreationData[[#This Row],[TimeIn]]),0,0)</f>
        <v>0.58333333333333337</v>
      </c>
      <c r="H607" s="8">
        <f>StrohRanchRecreationData[[#This Row],[Date]]+StrohRanchRecreationData[[#This Row],[TimeInBucket]]</f>
        <v>45095.583333333336</v>
      </c>
      <c r="I607" s="8" t="str">
        <f>_xlfn.XLOOKUP(StrohRanchRecreationData[[#This Row],[TimeInBucket]],TimeOfDay[TimeBuckets],TimeOfDay[TimeOfDayBuckets])</f>
        <v>Afternoon</v>
      </c>
      <c r="J607" s="2">
        <v>1</v>
      </c>
      <c r="K607" s="2">
        <v>0</v>
      </c>
      <c r="L607" s="7">
        <v>0.63953745170766441</v>
      </c>
      <c r="M607" s="7">
        <f>TIME(HOUR(StrohRanchRecreationData[[#This Row],[TimeOut]]),0,0)</f>
        <v>0.625</v>
      </c>
      <c r="N607" s="6">
        <f>ROUND(StrohRanchRecreationData[[#This Row],[TimeElapsed]],6)</f>
        <v>3.5668999999999999E-2</v>
      </c>
      <c r="O607" s="3">
        <f>StrohRanchRecreationData[[#This Row],[TimeOut]]-StrohRanchRecreationData[[#This Row],[TimeIn]]</f>
        <v>3.5669055752143852E-2</v>
      </c>
      <c r="P607" t="str">
        <f>IF(StrohRanchRecreationData[[#This Row],[Facility]]=Facilities!$A$2,SUM(StrohRanchRecreationData[[#This Row],[Members]:[Guests]]),"")</f>
        <v/>
      </c>
      <c r="Q607" t="str">
        <f>IF(StrohRanchRecreationData[[#This Row],[Facility]]=Facilities!$A$3,SUM(StrohRanchRecreationData[[#This Row],[Members]:[Guests]]),"")</f>
        <v/>
      </c>
      <c r="R607" t="str">
        <f>IF(StrohRanchRecreationData[[#This Row],[Facility]]=Facilities!$A$4,SUM(StrohRanchRecreationData[[#This Row],[Members]:[Guests]]),"")</f>
        <v/>
      </c>
      <c r="S607" t="str">
        <f>IF(StrohRanchRecreationData[[#This Row],[Facility]]=Facilities!$A$5,SUM(StrohRanchRecreationData[[#This Row],[Members]:[Guests]]),"")</f>
        <v/>
      </c>
      <c r="T607">
        <f>IF(StrohRanchRecreationData[[#This Row],[Facility]]=Facilities!$A$6,SUM(StrohRanchRecreationData[[#This Row],[Members]:[Guests]]),"")</f>
        <v>1</v>
      </c>
      <c r="U607" t="str">
        <f>IF(StrohRanchRecreationData[[#This Row],[Facility]]=Facilities!$A$7,SUM(StrohRanchRecreationData[[#This Row],[Members]:[Guests]]),"")</f>
        <v/>
      </c>
    </row>
    <row r="608" spans="1:21" x14ac:dyDescent="0.25">
      <c r="A608">
        <v>602</v>
      </c>
      <c r="B608" s="1">
        <v>45095</v>
      </c>
      <c r="C608" t="s">
        <v>63</v>
      </c>
      <c r="D608" t="s">
        <v>64</v>
      </c>
      <c r="E608" t="s">
        <v>60</v>
      </c>
      <c r="F608" s="7">
        <v>0.48371851559486179</v>
      </c>
      <c r="G608" s="7">
        <f>TIME(HOUR(StrohRanchRecreationData[[#This Row],[TimeIn]]),0,0)</f>
        <v>0.45833333333333331</v>
      </c>
      <c r="H608" s="8">
        <f>StrohRanchRecreationData[[#This Row],[Date]]+StrohRanchRecreationData[[#This Row],[TimeInBucket]]</f>
        <v>45095.458333333336</v>
      </c>
      <c r="I608" s="8" t="str">
        <f>_xlfn.XLOOKUP(StrohRanchRecreationData[[#This Row],[TimeInBucket]],TimeOfDay[TimeBuckets],TimeOfDay[TimeOfDayBuckets])</f>
        <v>Noon</v>
      </c>
      <c r="J608" s="2">
        <v>3</v>
      </c>
      <c r="K608" s="2">
        <v>2</v>
      </c>
      <c r="L608" s="7">
        <v>0.56155334665379586</v>
      </c>
      <c r="M608" s="7">
        <f>TIME(HOUR(StrohRanchRecreationData[[#This Row],[TimeOut]]),0,0)</f>
        <v>0.54166666666666663</v>
      </c>
      <c r="N608" s="6">
        <f>ROUND(StrohRanchRecreationData[[#This Row],[TimeElapsed]],6)</f>
        <v>7.7835000000000001E-2</v>
      </c>
      <c r="O608" s="3">
        <f>StrohRanchRecreationData[[#This Row],[TimeOut]]-StrohRanchRecreationData[[#This Row],[TimeIn]]</f>
        <v>7.7834831058934073E-2</v>
      </c>
      <c r="P608" t="str">
        <f>IF(StrohRanchRecreationData[[#This Row],[Facility]]=Facilities!$A$2,SUM(StrohRanchRecreationData[[#This Row],[Members]:[Guests]]),"")</f>
        <v/>
      </c>
      <c r="Q608" t="str">
        <f>IF(StrohRanchRecreationData[[#This Row],[Facility]]=Facilities!$A$3,SUM(StrohRanchRecreationData[[#This Row],[Members]:[Guests]]),"")</f>
        <v/>
      </c>
      <c r="R608" t="str">
        <f>IF(StrohRanchRecreationData[[#This Row],[Facility]]=Facilities!$A$4,SUM(StrohRanchRecreationData[[#This Row],[Members]:[Guests]]),"")</f>
        <v/>
      </c>
      <c r="S608">
        <f>IF(StrohRanchRecreationData[[#This Row],[Facility]]=Facilities!$A$5,SUM(StrohRanchRecreationData[[#This Row],[Members]:[Guests]]),"")</f>
        <v>5</v>
      </c>
      <c r="T608" t="str">
        <f>IF(StrohRanchRecreationData[[#This Row],[Facility]]=Facilities!$A$6,SUM(StrohRanchRecreationData[[#This Row],[Members]:[Guests]]),"")</f>
        <v/>
      </c>
      <c r="U608" t="str">
        <f>IF(StrohRanchRecreationData[[#This Row],[Facility]]=Facilities!$A$7,SUM(StrohRanchRecreationData[[#This Row],[Members]:[Guests]]),"")</f>
        <v/>
      </c>
    </row>
    <row r="609" spans="1:21" x14ac:dyDescent="0.25">
      <c r="A609">
        <v>603</v>
      </c>
      <c r="B609" s="1">
        <v>45095</v>
      </c>
      <c r="C609" t="s">
        <v>63</v>
      </c>
      <c r="D609" t="s">
        <v>64</v>
      </c>
      <c r="E609" t="s">
        <v>57</v>
      </c>
      <c r="F609" s="7">
        <v>0.49094454891286393</v>
      </c>
      <c r="G609" s="7">
        <f>TIME(HOUR(StrohRanchRecreationData[[#This Row],[TimeIn]]),0,0)</f>
        <v>0.45833333333333331</v>
      </c>
      <c r="H609" s="8">
        <f>StrohRanchRecreationData[[#This Row],[Date]]+StrohRanchRecreationData[[#This Row],[TimeInBucket]]</f>
        <v>45095.458333333336</v>
      </c>
      <c r="I609" s="8" t="str">
        <f>_xlfn.XLOOKUP(StrohRanchRecreationData[[#This Row],[TimeInBucket]],TimeOfDay[TimeBuckets],TimeOfDay[TimeOfDayBuckets])</f>
        <v>Noon</v>
      </c>
      <c r="J609" s="2">
        <v>3</v>
      </c>
      <c r="K609" s="2">
        <v>3</v>
      </c>
      <c r="L609" s="7">
        <v>0.55164940535569396</v>
      </c>
      <c r="M609" s="7">
        <f>TIME(HOUR(StrohRanchRecreationData[[#This Row],[TimeOut]]),0,0)</f>
        <v>0.54166666666666663</v>
      </c>
      <c r="N609" s="6">
        <f>ROUND(StrohRanchRecreationData[[#This Row],[TimeElapsed]],6)</f>
        <v>6.0705000000000002E-2</v>
      </c>
      <c r="O609" s="3">
        <f>StrohRanchRecreationData[[#This Row],[TimeOut]]-StrohRanchRecreationData[[#This Row],[TimeIn]]</f>
        <v>6.0704856442830024E-2</v>
      </c>
      <c r="P609">
        <f>IF(StrohRanchRecreationData[[#This Row],[Facility]]=Facilities!$A$2,SUM(StrohRanchRecreationData[[#This Row],[Members]:[Guests]]),"")</f>
        <v>6</v>
      </c>
      <c r="Q609" t="str">
        <f>IF(StrohRanchRecreationData[[#This Row],[Facility]]=Facilities!$A$3,SUM(StrohRanchRecreationData[[#This Row],[Members]:[Guests]]),"")</f>
        <v/>
      </c>
      <c r="R609" t="str">
        <f>IF(StrohRanchRecreationData[[#This Row],[Facility]]=Facilities!$A$4,SUM(StrohRanchRecreationData[[#This Row],[Members]:[Guests]]),"")</f>
        <v/>
      </c>
      <c r="S609" t="str">
        <f>IF(StrohRanchRecreationData[[#This Row],[Facility]]=Facilities!$A$5,SUM(StrohRanchRecreationData[[#This Row],[Members]:[Guests]]),"")</f>
        <v/>
      </c>
      <c r="T609" t="str">
        <f>IF(StrohRanchRecreationData[[#This Row],[Facility]]=Facilities!$A$6,SUM(StrohRanchRecreationData[[#This Row],[Members]:[Guests]]),"")</f>
        <v/>
      </c>
      <c r="U609" t="str">
        <f>IF(StrohRanchRecreationData[[#This Row],[Facility]]=Facilities!$A$7,SUM(StrohRanchRecreationData[[#This Row],[Members]:[Guests]]),"")</f>
        <v/>
      </c>
    </row>
    <row r="610" spans="1:21" x14ac:dyDescent="0.25">
      <c r="A610">
        <v>604</v>
      </c>
      <c r="B610" s="1">
        <v>45095</v>
      </c>
      <c r="C610" t="s">
        <v>63</v>
      </c>
      <c r="D610" t="s">
        <v>64</v>
      </c>
      <c r="E610" t="s">
        <v>59</v>
      </c>
      <c r="F610" s="7">
        <v>0.59635316004057926</v>
      </c>
      <c r="G610" s="7">
        <f>TIME(HOUR(StrohRanchRecreationData[[#This Row],[TimeIn]]),0,0)</f>
        <v>0.58333333333333337</v>
      </c>
      <c r="H610" s="8">
        <f>StrohRanchRecreationData[[#This Row],[Date]]+StrohRanchRecreationData[[#This Row],[TimeInBucket]]</f>
        <v>45095.583333333336</v>
      </c>
      <c r="I610" s="8" t="str">
        <f>_xlfn.XLOOKUP(StrohRanchRecreationData[[#This Row],[TimeInBucket]],TimeOfDay[TimeBuckets],TimeOfDay[TimeOfDayBuckets])</f>
        <v>Afternoon</v>
      </c>
      <c r="J610" s="2">
        <v>1</v>
      </c>
      <c r="K610" s="2">
        <v>3</v>
      </c>
      <c r="L610" s="7">
        <v>0.62312617033440465</v>
      </c>
      <c r="M610" s="7">
        <f>TIME(HOUR(StrohRanchRecreationData[[#This Row],[TimeOut]]),0,0)</f>
        <v>0.58333333333333337</v>
      </c>
      <c r="N610" s="6">
        <f>ROUND(StrohRanchRecreationData[[#This Row],[TimeElapsed]],6)</f>
        <v>2.6773000000000002E-2</v>
      </c>
      <c r="O610" s="3">
        <f>StrohRanchRecreationData[[#This Row],[TimeOut]]-StrohRanchRecreationData[[#This Row],[TimeIn]]</f>
        <v>2.6773010293825394E-2</v>
      </c>
      <c r="P610" t="str">
        <f>IF(StrohRanchRecreationData[[#This Row],[Facility]]=Facilities!$A$2,SUM(StrohRanchRecreationData[[#This Row],[Members]:[Guests]]),"")</f>
        <v/>
      </c>
      <c r="Q610" t="str">
        <f>IF(StrohRanchRecreationData[[#This Row],[Facility]]=Facilities!$A$3,SUM(StrohRanchRecreationData[[#This Row],[Members]:[Guests]]),"")</f>
        <v/>
      </c>
      <c r="R610">
        <f>IF(StrohRanchRecreationData[[#This Row],[Facility]]=Facilities!$A$4,SUM(StrohRanchRecreationData[[#This Row],[Members]:[Guests]]),"")</f>
        <v>4</v>
      </c>
      <c r="S610" t="str">
        <f>IF(StrohRanchRecreationData[[#This Row],[Facility]]=Facilities!$A$5,SUM(StrohRanchRecreationData[[#This Row],[Members]:[Guests]]),"")</f>
        <v/>
      </c>
      <c r="T610" t="str">
        <f>IF(StrohRanchRecreationData[[#This Row],[Facility]]=Facilities!$A$6,SUM(StrohRanchRecreationData[[#This Row],[Members]:[Guests]]),"")</f>
        <v/>
      </c>
      <c r="U610" t="str">
        <f>IF(StrohRanchRecreationData[[#This Row],[Facility]]=Facilities!$A$7,SUM(StrohRanchRecreationData[[#This Row],[Members]:[Guests]]),"")</f>
        <v/>
      </c>
    </row>
    <row r="611" spans="1:21" x14ac:dyDescent="0.25">
      <c r="A611">
        <v>605</v>
      </c>
      <c r="B611" s="1">
        <v>45095</v>
      </c>
      <c r="C611" t="s">
        <v>63</v>
      </c>
      <c r="D611" t="s">
        <v>64</v>
      </c>
      <c r="E611" t="s">
        <v>58</v>
      </c>
      <c r="F611" s="7">
        <v>0.46243192369295094</v>
      </c>
      <c r="G611" s="7">
        <f>TIME(HOUR(StrohRanchRecreationData[[#This Row],[TimeIn]]),0,0)</f>
        <v>0.45833333333333331</v>
      </c>
      <c r="H611" s="8">
        <f>StrohRanchRecreationData[[#This Row],[Date]]+StrohRanchRecreationData[[#This Row],[TimeInBucket]]</f>
        <v>45095.458333333336</v>
      </c>
      <c r="I611" s="8" t="str">
        <f>_xlfn.XLOOKUP(StrohRanchRecreationData[[#This Row],[TimeInBucket]],TimeOfDay[TimeBuckets],TimeOfDay[TimeOfDayBuckets])</f>
        <v>Noon</v>
      </c>
      <c r="J611" s="2">
        <v>1</v>
      </c>
      <c r="K611" s="2">
        <v>3</v>
      </c>
      <c r="L611" s="7">
        <v>0.50123773181459075</v>
      </c>
      <c r="M611" s="7">
        <f>TIME(HOUR(StrohRanchRecreationData[[#This Row],[TimeOut]]),0,0)</f>
        <v>0.5</v>
      </c>
      <c r="N611" s="6">
        <f>ROUND(StrohRanchRecreationData[[#This Row],[TimeElapsed]],6)</f>
        <v>3.8806E-2</v>
      </c>
      <c r="O611" s="3">
        <f>StrohRanchRecreationData[[#This Row],[TimeOut]]-StrohRanchRecreationData[[#This Row],[TimeIn]]</f>
        <v>3.8805808121639807E-2</v>
      </c>
      <c r="P611" t="str">
        <f>IF(StrohRanchRecreationData[[#This Row],[Facility]]=Facilities!$A$2,SUM(StrohRanchRecreationData[[#This Row],[Members]:[Guests]]),"")</f>
        <v/>
      </c>
      <c r="Q611">
        <f>IF(StrohRanchRecreationData[[#This Row],[Facility]]=Facilities!$A$3,SUM(StrohRanchRecreationData[[#This Row],[Members]:[Guests]]),"")</f>
        <v>4</v>
      </c>
      <c r="R611" t="str">
        <f>IF(StrohRanchRecreationData[[#This Row],[Facility]]=Facilities!$A$4,SUM(StrohRanchRecreationData[[#This Row],[Members]:[Guests]]),"")</f>
        <v/>
      </c>
      <c r="S611" t="str">
        <f>IF(StrohRanchRecreationData[[#This Row],[Facility]]=Facilities!$A$5,SUM(StrohRanchRecreationData[[#This Row],[Members]:[Guests]]),"")</f>
        <v/>
      </c>
      <c r="T611" t="str">
        <f>IF(StrohRanchRecreationData[[#This Row],[Facility]]=Facilities!$A$6,SUM(StrohRanchRecreationData[[#This Row],[Members]:[Guests]]),"")</f>
        <v/>
      </c>
      <c r="U611" t="str">
        <f>IF(StrohRanchRecreationData[[#This Row],[Facility]]=Facilities!$A$7,SUM(StrohRanchRecreationData[[#This Row],[Members]:[Guests]]),"")</f>
        <v/>
      </c>
    </row>
    <row r="612" spans="1:21" x14ac:dyDescent="0.25">
      <c r="A612">
        <v>606</v>
      </c>
      <c r="B612" s="1">
        <v>45095</v>
      </c>
      <c r="C612" t="s">
        <v>63</v>
      </c>
      <c r="D612" t="s">
        <v>64</v>
      </c>
      <c r="E612" t="s">
        <v>60</v>
      </c>
      <c r="F612" s="7">
        <v>0.40591136168721842</v>
      </c>
      <c r="G612" s="7">
        <f>TIME(HOUR(StrohRanchRecreationData[[#This Row],[TimeIn]]),0,0)</f>
        <v>0.375</v>
      </c>
      <c r="H612" s="8">
        <f>StrohRanchRecreationData[[#This Row],[Date]]+StrohRanchRecreationData[[#This Row],[TimeInBucket]]</f>
        <v>45095.375</v>
      </c>
      <c r="I612" s="8" t="str">
        <f>_xlfn.XLOOKUP(StrohRanchRecreationData[[#This Row],[TimeInBucket]],TimeOfDay[TimeBuckets],TimeOfDay[TimeOfDayBuckets])</f>
        <v>Morning</v>
      </c>
      <c r="J612" s="2">
        <v>3</v>
      </c>
      <c r="K612" s="2">
        <v>2</v>
      </c>
      <c r="L612" s="7">
        <v>0.44499829402609281</v>
      </c>
      <c r="M612" s="7">
        <f>TIME(HOUR(StrohRanchRecreationData[[#This Row],[TimeOut]]),0,0)</f>
        <v>0.41666666666666669</v>
      </c>
      <c r="N612" s="6">
        <f>ROUND(StrohRanchRecreationData[[#This Row],[TimeElapsed]],6)</f>
        <v>3.9086999999999997E-2</v>
      </c>
      <c r="O612" s="3">
        <f>StrohRanchRecreationData[[#This Row],[TimeOut]]-StrohRanchRecreationData[[#This Row],[TimeIn]]</f>
        <v>3.9086932338874392E-2</v>
      </c>
      <c r="P612" t="str">
        <f>IF(StrohRanchRecreationData[[#This Row],[Facility]]=Facilities!$A$2,SUM(StrohRanchRecreationData[[#This Row],[Members]:[Guests]]),"")</f>
        <v/>
      </c>
      <c r="Q612" t="str">
        <f>IF(StrohRanchRecreationData[[#This Row],[Facility]]=Facilities!$A$3,SUM(StrohRanchRecreationData[[#This Row],[Members]:[Guests]]),"")</f>
        <v/>
      </c>
      <c r="R612" t="str">
        <f>IF(StrohRanchRecreationData[[#This Row],[Facility]]=Facilities!$A$4,SUM(StrohRanchRecreationData[[#This Row],[Members]:[Guests]]),"")</f>
        <v/>
      </c>
      <c r="S612">
        <f>IF(StrohRanchRecreationData[[#This Row],[Facility]]=Facilities!$A$5,SUM(StrohRanchRecreationData[[#This Row],[Members]:[Guests]]),"")</f>
        <v>5</v>
      </c>
      <c r="T612" t="str">
        <f>IF(StrohRanchRecreationData[[#This Row],[Facility]]=Facilities!$A$6,SUM(StrohRanchRecreationData[[#This Row],[Members]:[Guests]]),"")</f>
        <v/>
      </c>
      <c r="U612" t="str">
        <f>IF(StrohRanchRecreationData[[#This Row],[Facility]]=Facilities!$A$7,SUM(StrohRanchRecreationData[[#This Row],[Members]:[Guests]]),"")</f>
        <v/>
      </c>
    </row>
    <row r="613" spans="1:21" x14ac:dyDescent="0.25">
      <c r="A613">
        <v>607</v>
      </c>
      <c r="B613" s="1">
        <v>45095</v>
      </c>
      <c r="C613" t="s">
        <v>63</v>
      </c>
      <c r="D613" t="s">
        <v>64</v>
      </c>
      <c r="E613" t="s">
        <v>61</v>
      </c>
      <c r="F613" s="7">
        <v>0.56739889990229864</v>
      </c>
      <c r="G613" s="7">
        <f>TIME(HOUR(StrohRanchRecreationData[[#This Row],[TimeIn]]),0,0)</f>
        <v>0.54166666666666663</v>
      </c>
      <c r="H613" s="8">
        <f>StrohRanchRecreationData[[#This Row],[Date]]+StrohRanchRecreationData[[#This Row],[TimeInBucket]]</f>
        <v>45095.541666666664</v>
      </c>
      <c r="I613" s="8" t="str">
        <f>_xlfn.XLOOKUP(StrohRanchRecreationData[[#This Row],[TimeInBucket]],TimeOfDay[TimeBuckets],TimeOfDay[TimeOfDayBuckets])</f>
        <v>Noon</v>
      </c>
      <c r="J613" s="2">
        <v>1</v>
      </c>
      <c r="K613" s="2">
        <v>0</v>
      </c>
      <c r="L613" s="7">
        <v>0.58723171654704387</v>
      </c>
      <c r="M613" s="7">
        <f>TIME(HOUR(StrohRanchRecreationData[[#This Row],[TimeOut]]),0,0)</f>
        <v>0.58333333333333337</v>
      </c>
      <c r="N613" s="6">
        <f>ROUND(StrohRanchRecreationData[[#This Row],[TimeElapsed]],6)</f>
        <v>1.9833E-2</v>
      </c>
      <c r="O613" s="3">
        <f>StrohRanchRecreationData[[#This Row],[TimeOut]]-StrohRanchRecreationData[[#This Row],[TimeIn]]</f>
        <v>1.9832816644745233E-2</v>
      </c>
      <c r="P613" t="str">
        <f>IF(StrohRanchRecreationData[[#This Row],[Facility]]=Facilities!$A$2,SUM(StrohRanchRecreationData[[#This Row],[Members]:[Guests]]),"")</f>
        <v/>
      </c>
      <c r="Q613" t="str">
        <f>IF(StrohRanchRecreationData[[#This Row],[Facility]]=Facilities!$A$3,SUM(StrohRanchRecreationData[[#This Row],[Members]:[Guests]]),"")</f>
        <v/>
      </c>
      <c r="R613" t="str">
        <f>IF(StrohRanchRecreationData[[#This Row],[Facility]]=Facilities!$A$4,SUM(StrohRanchRecreationData[[#This Row],[Members]:[Guests]]),"")</f>
        <v/>
      </c>
      <c r="S613" t="str">
        <f>IF(StrohRanchRecreationData[[#This Row],[Facility]]=Facilities!$A$5,SUM(StrohRanchRecreationData[[#This Row],[Members]:[Guests]]),"")</f>
        <v/>
      </c>
      <c r="T613">
        <f>IF(StrohRanchRecreationData[[#This Row],[Facility]]=Facilities!$A$6,SUM(StrohRanchRecreationData[[#This Row],[Members]:[Guests]]),"")</f>
        <v>1</v>
      </c>
      <c r="U613" t="str">
        <f>IF(StrohRanchRecreationData[[#This Row],[Facility]]=Facilities!$A$7,SUM(StrohRanchRecreationData[[#This Row],[Members]:[Guests]]),"")</f>
        <v/>
      </c>
    </row>
    <row r="614" spans="1:21" x14ac:dyDescent="0.25">
      <c r="A614">
        <v>608</v>
      </c>
      <c r="B614" s="1">
        <v>45095</v>
      </c>
      <c r="C614" t="s">
        <v>63</v>
      </c>
      <c r="D614" t="s">
        <v>64</v>
      </c>
      <c r="E614" t="s">
        <v>58</v>
      </c>
      <c r="F614" s="7">
        <v>0.39651482408444716</v>
      </c>
      <c r="G614" s="7">
        <f>TIME(HOUR(StrohRanchRecreationData[[#This Row],[TimeIn]]),0,0)</f>
        <v>0.375</v>
      </c>
      <c r="H614" s="8">
        <f>StrohRanchRecreationData[[#This Row],[Date]]+StrohRanchRecreationData[[#This Row],[TimeInBucket]]</f>
        <v>45095.375</v>
      </c>
      <c r="I614" s="8" t="str">
        <f>_xlfn.XLOOKUP(StrohRanchRecreationData[[#This Row],[TimeInBucket]],TimeOfDay[TimeBuckets],TimeOfDay[TimeOfDayBuckets])</f>
        <v>Morning</v>
      </c>
      <c r="J614" s="2">
        <v>1</v>
      </c>
      <c r="K614" s="2">
        <v>0</v>
      </c>
      <c r="L614" s="7">
        <v>0.45205980019010394</v>
      </c>
      <c r="M614" s="7">
        <f>TIME(HOUR(StrohRanchRecreationData[[#This Row],[TimeOut]]),0,0)</f>
        <v>0.41666666666666669</v>
      </c>
      <c r="N614" s="6">
        <f>ROUND(StrohRanchRecreationData[[#This Row],[TimeElapsed]],6)</f>
        <v>5.5544999999999997E-2</v>
      </c>
      <c r="O614" s="3">
        <f>StrohRanchRecreationData[[#This Row],[TimeOut]]-StrohRanchRecreationData[[#This Row],[TimeIn]]</f>
        <v>5.5544976105656785E-2</v>
      </c>
      <c r="P614" t="str">
        <f>IF(StrohRanchRecreationData[[#This Row],[Facility]]=Facilities!$A$2,SUM(StrohRanchRecreationData[[#This Row],[Members]:[Guests]]),"")</f>
        <v/>
      </c>
      <c r="Q614">
        <f>IF(StrohRanchRecreationData[[#This Row],[Facility]]=Facilities!$A$3,SUM(StrohRanchRecreationData[[#This Row],[Members]:[Guests]]),"")</f>
        <v>1</v>
      </c>
      <c r="R614" t="str">
        <f>IF(StrohRanchRecreationData[[#This Row],[Facility]]=Facilities!$A$4,SUM(StrohRanchRecreationData[[#This Row],[Members]:[Guests]]),"")</f>
        <v/>
      </c>
      <c r="S614" t="str">
        <f>IF(StrohRanchRecreationData[[#This Row],[Facility]]=Facilities!$A$5,SUM(StrohRanchRecreationData[[#This Row],[Members]:[Guests]]),"")</f>
        <v/>
      </c>
      <c r="T614" t="str">
        <f>IF(StrohRanchRecreationData[[#This Row],[Facility]]=Facilities!$A$6,SUM(StrohRanchRecreationData[[#This Row],[Members]:[Guests]]),"")</f>
        <v/>
      </c>
      <c r="U614" t="str">
        <f>IF(StrohRanchRecreationData[[#This Row],[Facility]]=Facilities!$A$7,SUM(StrohRanchRecreationData[[#This Row],[Members]:[Guests]]),"")</f>
        <v/>
      </c>
    </row>
    <row r="615" spans="1:21" x14ac:dyDescent="0.25">
      <c r="A615">
        <v>609</v>
      </c>
      <c r="B615" s="1">
        <v>45095</v>
      </c>
      <c r="C615" t="s">
        <v>63</v>
      </c>
      <c r="D615" t="s">
        <v>64</v>
      </c>
      <c r="E615" t="s">
        <v>62</v>
      </c>
      <c r="F615" s="7">
        <v>0.375</v>
      </c>
      <c r="G615" s="7">
        <f>TIME(HOUR(StrohRanchRecreationData[[#This Row],[TimeIn]]),0,0)</f>
        <v>0.375</v>
      </c>
      <c r="H615" s="8">
        <f>StrohRanchRecreationData[[#This Row],[Date]]+StrohRanchRecreationData[[#This Row],[TimeInBucket]]</f>
        <v>45095.375</v>
      </c>
      <c r="I615" s="8" t="str">
        <f>_xlfn.XLOOKUP(StrohRanchRecreationData[[#This Row],[TimeInBucket]],TimeOfDay[TimeBuckets],TimeOfDay[TimeOfDayBuckets])</f>
        <v>Morning</v>
      </c>
      <c r="J615" s="2">
        <v>2</v>
      </c>
      <c r="K615" s="2">
        <v>0</v>
      </c>
      <c r="L615" s="7">
        <v>0.41666666666666669</v>
      </c>
      <c r="M615" s="7">
        <f>TIME(HOUR(StrohRanchRecreationData[[#This Row],[TimeOut]]),0,0)</f>
        <v>0.41666666666666669</v>
      </c>
      <c r="N615" s="6">
        <f>ROUND(StrohRanchRecreationData[[#This Row],[TimeElapsed]],6)</f>
        <v>4.1667000000000003E-2</v>
      </c>
      <c r="O615" s="3">
        <f>StrohRanchRecreationData[[#This Row],[TimeOut]]-StrohRanchRecreationData[[#This Row],[TimeIn]]</f>
        <v>4.1666666666666685E-2</v>
      </c>
      <c r="P615" t="str">
        <f>IF(StrohRanchRecreationData[[#This Row],[Facility]]=Facilities!$A$2,SUM(StrohRanchRecreationData[[#This Row],[Members]:[Guests]]),"")</f>
        <v/>
      </c>
      <c r="Q615" t="str">
        <f>IF(StrohRanchRecreationData[[#This Row],[Facility]]=Facilities!$A$3,SUM(StrohRanchRecreationData[[#This Row],[Members]:[Guests]]),"")</f>
        <v/>
      </c>
      <c r="R615" t="str">
        <f>IF(StrohRanchRecreationData[[#This Row],[Facility]]=Facilities!$A$4,SUM(StrohRanchRecreationData[[#This Row],[Members]:[Guests]]),"")</f>
        <v/>
      </c>
      <c r="S615" t="str">
        <f>IF(StrohRanchRecreationData[[#This Row],[Facility]]=Facilities!$A$5,SUM(StrohRanchRecreationData[[#This Row],[Members]:[Guests]]),"")</f>
        <v/>
      </c>
      <c r="T615" t="str">
        <f>IF(StrohRanchRecreationData[[#This Row],[Facility]]=Facilities!$A$6,SUM(StrohRanchRecreationData[[#This Row],[Members]:[Guests]]),"")</f>
        <v/>
      </c>
      <c r="U615">
        <f>IF(StrohRanchRecreationData[[#This Row],[Facility]]=Facilities!$A$7,SUM(StrohRanchRecreationData[[#This Row],[Members]:[Guests]]),"")</f>
        <v>2</v>
      </c>
    </row>
    <row r="616" spans="1:21" x14ac:dyDescent="0.25">
      <c r="A616">
        <v>610</v>
      </c>
      <c r="B616" s="1">
        <v>45095</v>
      </c>
      <c r="C616" t="s">
        <v>63</v>
      </c>
      <c r="D616" t="s">
        <v>64</v>
      </c>
      <c r="E616" t="s">
        <v>62</v>
      </c>
      <c r="F616" s="7">
        <v>0.375</v>
      </c>
      <c r="G616" s="7">
        <f>TIME(HOUR(StrohRanchRecreationData[[#This Row],[TimeIn]]),0,0)</f>
        <v>0.375</v>
      </c>
      <c r="H616" s="8">
        <f>StrohRanchRecreationData[[#This Row],[Date]]+StrohRanchRecreationData[[#This Row],[TimeInBucket]]</f>
        <v>45095.375</v>
      </c>
      <c r="I616" s="8" t="str">
        <f>_xlfn.XLOOKUP(StrohRanchRecreationData[[#This Row],[TimeInBucket]],TimeOfDay[TimeBuckets],TimeOfDay[TimeOfDayBuckets])</f>
        <v>Morning</v>
      </c>
      <c r="J616" s="2">
        <v>1</v>
      </c>
      <c r="K616" s="2">
        <v>0</v>
      </c>
      <c r="L616" s="7">
        <v>0.41666666666666669</v>
      </c>
      <c r="M616" s="7">
        <f>TIME(HOUR(StrohRanchRecreationData[[#This Row],[TimeOut]]),0,0)</f>
        <v>0.41666666666666669</v>
      </c>
      <c r="N616" s="6">
        <f>ROUND(StrohRanchRecreationData[[#This Row],[TimeElapsed]],6)</f>
        <v>4.1667000000000003E-2</v>
      </c>
      <c r="O616" s="3">
        <f>StrohRanchRecreationData[[#This Row],[TimeOut]]-StrohRanchRecreationData[[#This Row],[TimeIn]]</f>
        <v>4.1666666666666685E-2</v>
      </c>
      <c r="P616" t="str">
        <f>IF(StrohRanchRecreationData[[#This Row],[Facility]]=Facilities!$A$2,SUM(StrohRanchRecreationData[[#This Row],[Members]:[Guests]]),"")</f>
        <v/>
      </c>
      <c r="Q616" t="str">
        <f>IF(StrohRanchRecreationData[[#This Row],[Facility]]=Facilities!$A$3,SUM(StrohRanchRecreationData[[#This Row],[Members]:[Guests]]),"")</f>
        <v/>
      </c>
      <c r="R616" t="str">
        <f>IF(StrohRanchRecreationData[[#This Row],[Facility]]=Facilities!$A$4,SUM(StrohRanchRecreationData[[#This Row],[Members]:[Guests]]),"")</f>
        <v/>
      </c>
      <c r="S616" t="str">
        <f>IF(StrohRanchRecreationData[[#This Row],[Facility]]=Facilities!$A$5,SUM(StrohRanchRecreationData[[#This Row],[Members]:[Guests]]),"")</f>
        <v/>
      </c>
      <c r="T616" t="str">
        <f>IF(StrohRanchRecreationData[[#This Row],[Facility]]=Facilities!$A$6,SUM(StrohRanchRecreationData[[#This Row],[Members]:[Guests]]),"")</f>
        <v/>
      </c>
      <c r="U616">
        <f>IF(StrohRanchRecreationData[[#This Row],[Facility]]=Facilities!$A$7,SUM(StrohRanchRecreationData[[#This Row],[Members]:[Guests]]),"")</f>
        <v>1</v>
      </c>
    </row>
    <row r="617" spans="1:21" x14ac:dyDescent="0.25">
      <c r="A617">
        <v>611</v>
      </c>
      <c r="B617" s="1">
        <v>45095</v>
      </c>
      <c r="C617" t="s">
        <v>63</v>
      </c>
      <c r="D617" t="s">
        <v>64</v>
      </c>
      <c r="E617" t="s">
        <v>62</v>
      </c>
      <c r="F617" s="7">
        <v>0.375</v>
      </c>
      <c r="G617" s="7">
        <f>TIME(HOUR(StrohRanchRecreationData[[#This Row],[TimeIn]]),0,0)</f>
        <v>0.375</v>
      </c>
      <c r="H617" s="8">
        <f>StrohRanchRecreationData[[#This Row],[Date]]+StrohRanchRecreationData[[#This Row],[TimeInBucket]]</f>
        <v>45095.375</v>
      </c>
      <c r="I617" s="8" t="str">
        <f>_xlfn.XLOOKUP(StrohRanchRecreationData[[#This Row],[TimeInBucket]],TimeOfDay[TimeBuckets],TimeOfDay[TimeOfDayBuckets])</f>
        <v>Morning</v>
      </c>
      <c r="J617" s="2">
        <v>2</v>
      </c>
      <c r="K617" s="2">
        <v>2</v>
      </c>
      <c r="L617" s="7">
        <v>0.41666666666666669</v>
      </c>
      <c r="M617" s="7">
        <f>TIME(HOUR(StrohRanchRecreationData[[#This Row],[TimeOut]]),0,0)</f>
        <v>0.41666666666666669</v>
      </c>
      <c r="N617" s="6">
        <f>ROUND(StrohRanchRecreationData[[#This Row],[TimeElapsed]],6)</f>
        <v>4.1667000000000003E-2</v>
      </c>
      <c r="O617" s="3">
        <f>StrohRanchRecreationData[[#This Row],[TimeOut]]-StrohRanchRecreationData[[#This Row],[TimeIn]]</f>
        <v>4.1666666666666685E-2</v>
      </c>
      <c r="P617" t="str">
        <f>IF(StrohRanchRecreationData[[#This Row],[Facility]]=Facilities!$A$2,SUM(StrohRanchRecreationData[[#This Row],[Members]:[Guests]]),"")</f>
        <v/>
      </c>
      <c r="Q617" t="str">
        <f>IF(StrohRanchRecreationData[[#This Row],[Facility]]=Facilities!$A$3,SUM(StrohRanchRecreationData[[#This Row],[Members]:[Guests]]),"")</f>
        <v/>
      </c>
      <c r="R617" t="str">
        <f>IF(StrohRanchRecreationData[[#This Row],[Facility]]=Facilities!$A$4,SUM(StrohRanchRecreationData[[#This Row],[Members]:[Guests]]),"")</f>
        <v/>
      </c>
      <c r="S617" t="str">
        <f>IF(StrohRanchRecreationData[[#This Row],[Facility]]=Facilities!$A$5,SUM(StrohRanchRecreationData[[#This Row],[Members]:[Guests]]),"")</f>
        <v/>
      </c>
      <c r="T617" t="str">
        <f>IF(StrohRanchRecreationData[[#This Row],[Facility]]=Facilities!$A$6,SUM(StrohRanchRecreationData[[#This Row],[Members]:[Guests]]),"")</f>
        <v/>
      </c>
      <c r="U617">
        <f>IF(StrohRanchRecreationData[[#This Row],[Facility]]=Facilities!$A$7,SUM(StrohRanchRecreationData[[#This Row],[Members]:[Guests]]),"")</f>
        <v>4</v>
      </c>
    </row>
    <row r="618" spans="1:21" x14ac:dyDescent="0.25">
      <c r="A618">
        <v>612</v>
      </c>
      <c r="B618" s="1">
        <v>45095</v>
      </c>
      <c r="C618" t="s">
        <v>63</v>
      </c>
      <c r="D618" t="s">
        <v>64</v>
      </c>
      <c r="E618" t="s">
        <v>62</v>
      </c>
      <c r="F618" s="7">
        <v>0.41666666666666669</v>
      </c>
      <c r="G618" s="7">
        <f>TIME(HOUR(StrohRanchRecreationData[[#This Row],[TimeIn]]),0,0)</f>
        <v>0.41666666666666669</v>
      </c>
      <c r="H618" s="8">
        <f>StrohRanchRecreationData[[#This Row],[Date]]+StrohRanchRecreationData[[#This Row],[TimeInBucket]]</f>
        <v>45095.416666666664</v>
      </c>
      <c r="I618" s="8" t="str">
        <f>_xlfn.XLOOKUP(StrohRanchRecreationData[[#This Row],[TimeInBucket]],TimeOfDay[TimeBuckets],TimeOfDay[TimeOfDayBuckets])</f>
        <v>Morning</v>
      </c>
      <c r="J618" s="2">
        <v>4</v>
      </c>
      <c r="K618" s="2">
        <v>2</v>
      </c>
      <c r="L618" s="7">
        <v>0.45833333333333331</v>
      </c>
      <c r="M618" s="7">
        <f>TIME(HOUR(StrohRanchRecreationData[[#This Row],[TimeOut]]),0,0)</f>
        <v>0.45833333333333331</v>
      </c>
      <c r="N618" s="6">
        <f>ROUND(StrohRanchRecreationData[[#This Row],[TimeElapsed]],6)</f>
        <v>4.1667000000000003E-2</v>
      </c>
      <c r="O618" s="3">
        <f>StrohRanchRecreationData[[#This Row],[TimeOut]]-StrohRanchRecreationData[[#This Row],[TimeIn]]</f>
        <v>4.166666666666663E-2</v>
      </c>
      <c r="P618" t="str">
        <f>IF(StrohRanchRecreationData[[#This Row],[Facility]]=Facilities!$A$2,SUM(StrohRanchRecreationData[[#This Row],[Members]:[Guests]]),"")</f>
        <v/>
      </c>
      <c r="Q618" t="str">
        <f>IF(StrohRanchRecreationData[[#This Row],[Facility]]=Facilities!$A$3,SUM(StrohRanchRecreationData[[#This Row],[Members]:[Guests]]),"")</f>
        <v/>
      </c>
      <c r="R618" t="str">
        <f>IF(StrohRanchRecreationData[[#This Row],[Facility]]=Facilities!$A$4,SUM(StrohRanchRecreationData[[#This Row],[Members]:[Guests]]),"")</f>
        <v/>
      </c>
      <c r="S618" t="str">
        <f>IF(StrohRanchRecreationData[[#This Row],[Facility]]=Facilities!$A$5,SUM(StrohRanchRecreationData[[#This Row],[Members]:[Guests]]),"")</f>
        <v/>
      </c>
      <c r="T618" t="str">
        <f>IF(StrohRanchRecreationData[[#This Row],[Facility]]=Facilities!$A$6,SUM(StrohRanchRecreationData[[#This Row],[Members]:[Guests]]),"")</f>
        <v/>
      </c>
      <c r="U618">
        <f>IF(StrohRanchRecreationData[[#This Row],[Facility]]=Facilities!$A$7,SUM(StrohRanchRecreationData[[#This Row],[Members]:[Guests]]),"")</f>
        <v>6</v>
      </c>
    </row>
    <row r="619" spans="1:21" x14ac:dyDescent="0.25">
      <c r="A619">
        <v>613</v>
      </c>
      <c r="B619" s="1">
        <v>45095</v>
      </c>
      <c r="C619" t="s">
        <v>63</v>
      </c>
      <c r="D619" t="s">
        <v>64</v>
      </c>
      <c r="E619" t="s">
        <v>62</v>
      </c>
      <c r="F619" s="7">
        <v>0.41666666666666669</v>
      </c>
      <c r="G619" s="7">
        <f>TIME(HOUR(StrohRanchRecreationData[[#This Row],[TimeIn]]),0,0)</f>
        <v>0.41666666666666669</v>
      </c>
      <c r="H619" s="8">
        <f>StrohRanchRecreationData[[#This Row],[Date]]+StrohRanchRecreationData[[#This Row],[TimeInBucket]]</f>
        <v>45095.416666666664</v>
      </c>
      <c r="I619" s="8" t="str">
        <f>_xlfn.XLOOKUP(StrohRanchRecreationData[[#This Row],[TimeInBucket]],TimeOfDay[TimeBuckets],TimeOfDay[TimeOfDayBuckets])</f>
        <v>Morning</v>
      </c>
      <c r="J619" s="2">
        <v>1</v>
      </c>
      <c r="K619" s="2">
        <v>2</v>
      </c>
      <c r="L619" s="7">
        <v>0.45833333333333331</v>
      </c>
      <c r="M619" s="7">
        <f>TIME(HOUR(StrohRanchRecreationData[[#This Row],[TimeOut]]),0,0)</f>
        <v>0.45833333333333331</v>
      </c>
      <c r="N619" s="6">
        <f>ROUND(StrohRanchRecreationData[[#This Row],[TimeElapsed]],6)</f>
        <v>4.1667000000000003E-2</v>
      </c>
      <c r="O619" s="3">
        <f>StrohRanchRecreationData[[#This Row],[TimeOut]]-StrohRanchRecreationData[[#This Row],[TimeIn]]</f>
        <v>4.166666666666663E-2</v>
      </c>
      <c r="P619" t="str">
        <f>IF(StrohRanchRecreationData[[#This Row],[Facility]]=Facilities!$A$2,SUM(StrohRanchRecreationData[[#This Row],[Members]:[Guests]]),"")</f>
        <v/>
      </c>
      <c r="Q619" t="str">
        <f>IF(StrohRanchRecreationData[[#This Row],[Facility]]=Facilities!$A$3,SUM(StrohRanchRecreationData[[#This Row],[Members]:[Guests]]),"")</f>
        <v/>
      </c>
      <c r="R619" t="str">
        <f>IF(StrohRanchRecreationData[[#This Row],[Facility]]=Facilities!$A$4,SUM(StrohRanchRecreationData[[#This Row],[Members]:[Guests]]),"")</f>
        <v/>
      </c>
      <c r="S619" t="str">
        <f>IF(StrohRanchRecreationData[[#This Row],[Facility]]=Facilities!$A$5,SUM(StrohRanchRecreationData[[#This Row],[Members]:[Guests]]),"")</f>
        <v/>
      </c>
      <c r="T619" t="str">
        <f>IF(StrohRanchRecreationData[[#This Row],[Facility]]=Facilities!$A$6,SUM(StrohRanchRecreationData[[#This Row],[Members]:[Guests]]),"")</f>
        <v/>
      </c>
      <c r="U619">
        <f>IF(StrohRanchRecreationData[[#This Row],[Facility]]=Facilities!$A$7,SUM(StrohRanchRecreationData[[#This Row],[Members]:[Guests]]),"")</f>
        <v>3</v>
      </c>
    </row>
    <row r="620" spans="1:21" x14ac:dyDescent="0.25">
      <c r="A620">
        <v>614</v>
      </c>
      <c r="B620" s="1">
        <v>45095</v>
      </c>
      <c r="C620" t="s">
        <v>63</v>
      </c>
      <c r="D620" t="s">
        <v>64</v>
      </c>
      <c r="E620" t="s">
        <v>62</v>
      </c>
      <c r="F620" s="7">
        <v>0.45833333333333331</v>
      </c>
      <c r="G620" s="7">
        <f>TIME(HOUR(StrohRanchRecreationData[[#This Row],[TimeIn]]),0,0)</f>
        <v>0.45833333333333331</v>
      </c>
      <c r="H620" s="8">
        <f>StrohRanchRecreationData[[#This Row],[Date]]+StrohRanchRecreationData[[#This Row],[TimeInBucket]]</f>
        <v>45095.458333333336</v>
      </c>
      <c r="I620" s="8" t="str">
        <f>_xlfn.XLOOKUP(StrohRanchRecreationData[[#This Row],[TimeInBucket]],TimeOfDay[TimeBuckets],TimeOfDay[TimeOfDayBuckets])</f>
        <v>Noon</v>
      </c>
      <c r="J620" s="2">
        <v>3</v>
      </c>
      <c r="K620" s="2">
        <v>3</v>
      </c>
      <c r="L620" s="7">
        <v>0.5</v>
      </c>
      <c r="M620" s="7">
        <f>TIME(HOUR(StrohRanchRecreationData[[#This Row],[TimeOut]]),0,0)</f>
        <v>0.5</v>
      </c>
      <c r="N620" s="6">
        <f>ROUND(StrohRanchRecreationData[[#This Row],[TimeElapsed]],6)</f>
        <v>4.1667000000000003E-2</v>
      </c>
      <c r="O620" s="3">
        <f>StrohRanchRecreationData[[#This Row],[TimeOut]]-StrohRanchRecreationData[[#This Row],[TimeIn]]</f>
        <v>4.1666666666666685E-2</v>
      </c>
      <c r="P620" t="str">
        <f>IF(StrohRanchRecreationData[[#This Row],[Facility]]=Facilities!$A$2,SUM(StrohRanchRecreationData[[#This Row],[Members]:[Guests]]),"")</f>
        <v/>
      </c>
      <c r="Q620" t="str">
        <f>IF(StrohRanchRecreationData[[#This Row],[Facility]]=Facilities!$A$3,SUM(StrohRanchRecreationData[[#This Row],[Members]:[Guests]]),"")</f>
        <v/>
      </c>
      <c r="R620" t="str">
        <f>IF(StrohRanchRecreationData[[#This Row],[Facility]]=Facilities!$A$4,SUM(StrohRanchRecreationData[[#This Row],[Members]:[Guests]]),"")</f>
        <v/>
      </c>
      <c r="S620" t="str">
        <f>IF(StrohRanchRecreationData[[#This Row],[Facility]]=Facilities!$A$5,SUM(StrohRanchRecreationData[[#This Row],[Members]:[Guests]]),"")</f>
        <v/>
      </c>
      <c r="T620" t="str">
        <f>IF(StrohRanchRecreationData[[#This Row],[Facility]]=Facilities!$A$6,SUM(StrohRanchRecreationData[[#This Row],[Members]:[Guests]]),"")</f>
        <v/>
      </c>
      <c r="U620">
        <f>IF(StrohRanchRecreationData[[#This Row],[Facility]]=Facilities!$A$7,SUM(StrohRanchRecreationData[[#This Row],[Members]:[Guests]]),"")</f>
        <v>6</v>
      </c>
    </row>
    <row r="621" spans="1:21" x14ac:dyDescent="0.25">
      <c r="A621">
        <v>615</v>
      </c>
      <c r="B621" s="1">
        <v>45095</v>
      </c>
      <c r="C621" t="s">
        <v>63</v>
      </c>
      <c r="D621" t="s">
        <v>64</v>
      </c>
      <c r="E621" t="s">
        <v>62</v>
      </c>
      <c r="F621" s="7">
        <v>0.45833333333333331</v>
      </c>
      <c r="G621" s="7">
        <f>TIME(HOUR(StrohRanchRecreationData[[#This Row],[TimeIn]]),0,0)</f>
        <v>0.45833333333333331</v>
      </c>
      <c r="H621" s="8">
        <f>StrohRanchRecreationData[[#This Row],[Date]]+StrohRanchRecreationData[[#This Row],[TimeInBucket]]</f>
        <v>45095.458333333336</v>
      </c>
      <c r="I621" s="8" t="str">
        <f>_xlfn.XLOOKUP(StrohRanchRecreationData[[#This Row],[TimeInBucket]],TimeOfDay[TimeBuckets],TimeOfDay[TimeOfDayBuckets])</f>
        <v>Noon</v>
      </c>
      <c r="J621" s="2">
        <v>4</v>
      </c>
      <c r="K621" s="2">
        <v>2</v>
      </c>
      <c r="L621" s="7">
        <v>0.5</v>
      </c>
      <c r="M621" s="7">
        <f>TIME(HOUR(StrohRanchRecreationData[[#This Row],[TimeOut]]),0,0)</f>
        <v>0.5</v>
      </c>
      <c r="N621" s="6">
        <f>ROUND(StrohRanchRecreationData[[#This Row],[TimeElapsed]],6)</f>
        <v>4.1667000000000003E-2</v>
      </c>
      <c r="O621" s="3">
        <f>StrohRanchRecreationData[[#This Row],[TimeOut]]-StrohRanchRecreationData[[#This Row],[TimeIn]]</f>
        <v>4.1666666666666685E-2</v>
      </c>
      <c r="P621" t="str">
        <f>IF(StrohRanchRecreationData[[#This Row],[Facility]]=Facilities!$A$2,SUM(StrohRanchRecreationData[[#This Row],[Members]:[Guests]]),"")</f>
        <v/>
      </c>
      <c r="Q621" t="str">
        <f>IF(StrohRanchRecreationData[[#This Row],[Facility]]=Facilities!$A$3,SUM(StrohRanchRecreationData[[#This Row],[Members]:[Guests]]),"")</f>
        <v/>
      </c>
      <c r="R621" t="str">
        <f>IF(StrohRanchRecreationData[[#This Row],[Facility]]=Facilities!$A$4,SUM(StrohRanchRecreationData[[#This Row],[Members]:[Guests]]),"")</f>
        <v/>
      </c>
      <c r="S621" t="str">
        <f>IF(StrohRanchRecreationData[[#This Row],[Facility]]=Facilities!$A$5,SUM(StrohRanchRecreationData[[#This Row],[Members]:[Guests]]),"")</f>
        <v/>
      </c>
      <c r="T621" t="str">
        <f>IF(StrohRanchRecreationData[[#This Row],[Facility]]=Facilities!$A$6,SUM(StrohRanchRecreationData[[#This Row],[Members]:[Guests]]),"")</f>
        <v/>
      </c>
      <c r="U621">
        <f>IF(StrohRanchRecreationData[[#This Row],[Facility]]=Facilities!$A$7,SUM(StrohRanchRecreationData[[#This Row],[Members]:[Guests]]),"")</f>
        <v>6</v>
      </c>
    </row>
    <row r="622" spans="1:21" x14ac:dyDescent="0.25">
      <c r="A622">
        <v>616</v>
      </c>
      <c r="B622" s="1">
        <v>45095</v>
      </c>
      <c r="C622" t="s">
        <v>63</v>
      </c>
      <c r="D622" t="s">
        <v>64</v>
      </c>
      <c r="E622" t="s">
        <v>62</v>
      </c>
      <c r="F622" s="7">
        <v>0.45833333333333331</v>
      </c>
      <c r="G622" s="7">
        <f>TIME(HOUR(StrohRanchRecreationData[[#This Row],[TimeIn]]),0,0)</f>
        <v>0.45833333333333331</v>
      </c>
      <c r="H622" s="8">
        <f>StrohRanchRecreationData[[#This Row],[Date]]+StrohRanchRecreationData[[#This Row],[TimeInBucket]]</f>
        <v>45095.458333333336</v>
      </c>
      <c r="I622" s="8" t="str">
        <f>_xlfn.XLOOKUP(StrohRanchRecreationData[[#This Row],[TimeInBucket]],TimeOfDay[TimeBuckets],TimeOfDay[TimeOfDayBuckets])</f>
        <v>Noon</v>
      </c>
      <c r="J622" s="2">
        <v>1</v>
      </c>
      <c r="K622" s="2">
        <v>3</v>
      </c>
      <c r="L622" s="7">
        <v>0.5</v>
      </c>
      <c r="M622" s="7">
        <f>TIME(HOUR(StrohRanchRecreationData[[#This Row],[TimeOut]]),0,0)</f>
        <v>0.5</v>
      </c>
      <c r="N622" s="6">
        <f>ROUND(StrohRanchRecreationData[[#This Row],[TimeElapsed]],6)</f>
        <v>4.1667000000000003E-2</v>
      </c>
      <c r="O622" s="3">
        <f>StrohRanchRecreationData[[#This Row],[TimeOut]]-StrohRanchRecreationData[[#This Row],[TimeIn]]</f>
        <v>4.1666666666666685E-2</v>
      </c>
      <c r="P622" t="str">
        <f>IF(StrohRanchRecreationData[[#This Row],[Facility]]=Facilities!$A$2,SUM(StrohRanchRecreationData[[#This Row],[Members]:[Guests]]),"")</f>
        <v/>
      </c>
      <c r="Q622" t="str">
        <f>IF(StrohRanchRecreationData[[#This Row],[Facility]]=Facilities!$A$3,SUM(StrohRanchRecreationData[[#This Row],[Members]:[Guests]]),"")</f>
        <v/>
      </c>
      <c r="R622" t="str">
        <f>IF(StrohRanchRecreationData[[#This Row],[Facility]]=Facilities!$A$4,SUM(StrohRanchRecreationData[[#This Row],[Members]:[Guests]]),"")</f>
        <v/>
      </c>
      <c r="S622" t="str">
        <f>IF(StrohRanchRecreationData[[#This Row],[Facility]]=Facilities!$A$5,SUM(StrohRanchRecreationData[[#This Row],[Members]:[Guests]]),"")</f>
        <v/>
      </c>
      <c r="T622" t="str">
        <f>IF(StrohRanchRecreationData[[#This Row],[Facility]]=Facilities!$A$6,SUM(StrohRanchRecreationData[[#This Row],[Members]:[Guests]]),"")</f>
        <v/>
      </c>
      <c r="U622">
        <f>IF(StrohRanchRecreationData[[#This Row],[Facility]]=Facilities!$A$7,SUM(StrohRanchRecreationData[[#This Row],[Members]:[Guests]]),"")</f>
        <v>4</v>
      </c>
    </row>
    <row r="623" spans="1:21" x14ac:dyDescent="0.25">
      <c r="A623">
        <v>617</v>
      </c>
      <c r="B623" s="1">
        <v>45095</v>
      </c>
      <c r="C623" t="s">
        <v>63</v>
      </c>
      <c r="D623" t="s">
        <v>64</v>
      </c>
      <c r="E623" t="s">
        <v>62</v>
      </c>
      <c r="F623" s="7">
        <v>0.45833333333333331</v>
      </c>
      <c r="G623" s="7">
        <f>TIME(HOUR(StrohRanchRecreationData[[#This Row],[TimeIn]]),0,0)</f>
        <v>0.45833333333333331</v>
      </c>
      <c r="H623" s="8">
        <f>StrohRanchRecreationData[[#This Row],[Date]]+StrohRanchRecreationData[[#This Row],[TimeInBucket]]</f>
        <v>45095.458333333336</v>
      </c>
      <c r="I623" s="8" t="str">
        <f>_xlfn.XLOOKUP(StrohRanchRecreationData[[#This Row],[TimeInBucket]],TimeOfDay[TimeBuckets],TimeOfDay[TimeOfDayBuckets])</f>
        <v>Noon</v>
      </c>
      <c r="J623" s="2">
        <v>4</v>
      </c>
      <c r="K623" s="2">
        <v>2</v>
      </c>
      <c r="L623" s="7">
        <v>0.5</v>
      </c>
      <c r="M623" s="7">
        <f>TIME(HOUR(StrohRanchRecreationData[[#This Row],[TimeOut]]),0,0)</f>
        <v>0.5</v>
      </c>
      <c r="N623" s="6">
        <f>ROUND(StrohRanchRecreationData[[#This Row],[TimeElapsed]],6)</f>
        <v>4.1667000000000003E-2</v>
      </c>
      <c r="O623" s="3">
        <f>StrohRanchRecreationData[[#This Row],[TimeOut]]-StrohRanchRecreationData[[#This Row],[TimeIn]]</f>
        <v>4.1666666666666685E-2</v>
      </c>
      <c r="P623" t="str">
        <f>IF(StrohRanchRecreationData[[#This Row],[Facility]]=Facilities!$A$2,SUM(StrohRanchRecreationData[[#This Row],[Members]:[Guests]]),"")</f>
        <v/>
      </c>
      <c r="Q623" t="str">
        <f>IF(StrohRanchRecreationData[[#This Row],[Facility]]=Facilities!$A$3,SUM(StrohRanchRecreationData[[#This Row],[Members]:[Guests]]),"")</f>
        <v/>
      </c>
      <c r="R623" t="str">
        <f>IF(StrohRanchRecreationData[[#This Row],[Facility]]=Facilities!$A$4,SUM(StrohRanchRecreationData[[#This Row],[Members]:[Guests]]),"")</f>
        <v/>
      </c>
      <c r="S623" t="str">
        <f>IF(StrohRanchRecreationData[[#This Row],[Facility]]=Facilities!$A$5,SUM(StrohRanchRecreationData[[#This Row],[Members]:[Guests]]),"")</f>
        <v/>
      </c>
      <c r="T623" t="str">
        <f>IF(StrohRanchRecreationData[[#This Row],[Facility]]=Facilities!$A$6,SUM(StrohRanchRecreationData[[#This Row],[Members]:[Guests]]),"")</f>
        <v/>
      </c>
      <c r="U623">
        <f>IF(StrohRanchRecreationData[[#This Row],[Facility]]=Facilities!$A$7,SUM(StrohRanchRecreationData[[#This Row],[Members]:[Guests]]),"")</f>
        <v>6</v>
      </c>
    </row>
    <row r="624" spans="1:21" x14ac:dyDescent="0.25">
      <c r="A624">
        <v>618</v>
      </c>
      <c r="B624" s="1">
        <v>45095</v>
      </c>
      <c r="C624" t="s">
        <v>63</v>
      </c>
      <c r="D624" t="s">
        <v>64</v>
      </c>
      <c r="E624" t="s">
        <v>62</v>
      </c>
      <c r="F624" s="7">
        <v>0.5</v>
      </c>
      <c r="G624" s="7">
        <f>TIME(HOUR(StrohRanchRecreationData[[#This Row],[TimeIn]]),0,0)</f>
        <v>0.5</v>
      </c>
      <c r="H624" s="8">
        <f>StrohRanchRecreationData[[#This Row],[Date]]+StrohRanchRecreationData[[#This Row],[TimeInBucket]]</f>
        <v>45095.5</v>
      </c>
      <c r="I624" s="8" t="str">
        <f>_xlfn.XLOOKUP(StrohRanchRecreationData[[#This Row],[TimeInBucket]],TimeOfDay[TimeBuckets],TimeOfDay[TimeOfDayBuckets])</f>
        <v>Noon</v>
      </c>
      <c r="J624" s="2">
        <v>3</v>
      </c>
      <c r="K624" s="2">
        <v>1</v>
      </c>
      <c r="L624" s="7">
        <v>0.52083333333333337</v>
      </c>
      <c r="M624" s="7">
        <f>TIME(HOUR(StrohRanchRecreationData[[#This Row],[TimeOut]]),0,0)</f>
        <v>0.5</v>
      </c>
      <c r="N624" s="6">
        <f>ROUND(StrohRanchRecreationData[[#This Row],[TimeElapsed]],6)</f>
        <v>2.0833000000000001E-2</v>
      </c>
      <c r="O624" s="3">
        <f>StrohRanchRecreationData[[#This Row],[TimeOut]]-StrohRanchRecreationData[[#This Row],[TimeIn]]</f>
        <v>2.083333333333337E-2</v>
      </c>
      <c r="P624" t="str">
        <f>IF(StrohRanchRecreationData[[#This Row],[Facility]]=Facilities!$A$2,SUM(StrohRanchRecreationData[[#This Row],[Members]:[Guests]]),"")</f>
        <v/>
      </c>
      <c r="Q624" t="str">
        <f>IF(StrohRanchRecreationData[[#This Row],[Facility]]=Facilities!$A$3,SUM(StrohRanchRecreationData[[#This Row],[Members]:[Guests]]),"")</f>
        <v/>
      </c>
      <c r="R624" t="str">
        <f>IF(StrohRanchRecreationData[[#This Row],[Facility]]=Facilities!$A$4,SUM(StrohRanchRecreationData[[#This Row],[Members]:[Guests]]),"")</f>
        <v/>
      </c>
      <c r="S624" t="str">
        <f>IF(StrohRanchRecreationData[[#This Row],[Facility]]=Facilities!$A$5,SUM(StrohRanchRecreationData[[#This Row],[Members]:[Guests]]),"")</f>
        <v/>
      </c>
      <c r="T624" t="str">
        <f>IF(StrohRanchRecreationData[[#This Row],[Facility]]=Facilities!$A$6,SUM(StrohRanchRecreationData[[#This Row],[Members]:[Guests]]),"")</f>
        <v/>
      </c>
      <c r="U624">
        <f>IF(StrohRanchRecreationData[[#This Row],[Facility]]=Facilities!$A$7,SUM(StrohRanchRecreationData[[#This Row],[Members]:[Guests]]),"")</f>
        <v>4</v>
      </c>
    </row>
    <row r="625" spans="1:21" x14ac:dyDescent="0.25">
      <c r="A625">
        <v>619</v>
      </c>
      <c r="B625" s="1">
        <v>45095</v>
      </c>
      <c r="C625" t="s">
        <v>63</v>
      </c>
      <c r="D625" t="s">
        <v>64</v>
      </c>
      <c r="E625" t="s">
        <v>62</v>
      </c>
      <c r="F625" s="7">
        <v>0.5</v>
      </c>
      <c r="G625" s="7">
        <f>TIME(HOUR(StrohRanchRecreationData[[#This Row],[TimeIn]]),0,0)</f>
        <v>0.5</v>
      </c>
      <c r="H625" s="8">
        <f>StrohRanchRecreationData[[#This Row],[Date]]+StrohRanchRecreationData[[#This Row],[TimeInBucket]]</f>
        <v>45095.5</v>
      </c>
      <c r="I625" s="8" t="str">
        <f>_xlfn.XLOOKUP(StrohRanchRecreationData[[#This Row],[TimeInBucket]],TimeOfDay[TimeBuckets],TimeOfDay[TimeOfDayBuckets])</f>
        <v>Noon</v>
      </c>
      <c r="J625" s="2">
        <v>3</v>
      </c>
      <c r="K625" s="2">
        <v>3</v>
      </c>
      <c r="L625" s="7">
        <v>0.52083333333333337</v>
      </c>
      <c r="M625" s="7">
        <f>TIME(HOUR(StrohRanchRecreationData[[#This Row],[TimeOut]]),0,0)</f>
        <v>0.5</v>
      </c>
      <c r="N625" s="6">
        <f>ROUND(StrohRanchRecreationData[[#This Row],[TimeElapsed]],6)</f>
        <v>2.0833000000000001E-2</v>
      </c>
      <c r="O625" s="3">
        <f>StrohRanchRecreationData[[#This Row],[TimeOut]]-StrohRanchRecreationData[[#This Row],[TimeIn]]</f>
        <v>2.083333333333337E-2</v>
      </c>
      <c r="P625" t="str">
        <f>IF(StrohRanchRecreationData[[#This Row],[Facility]]=Facilities!$A$2,SUM(StrohRanchRecreationData[[#This Row],[Members]:[Guests]]),"")</f>
        <v/>
      </c>
      <c r="Q625" t="str">
        <f>IF(StrohRanchRecreationData[[#This Row],[Facility]]=Facilities!$A$3,SUM(StrohRanchRecreationData[[#This Row],[Members]:[Guests]]),"")</f>
        <v/>
      </c>
      <c r="R625" t="str">
        <f>IF(StrohRanchRecreationData[[#This Row],[Facility]]=Facilities!$A$4,SUM(StrohRanchRecreationData[[#This Row],[Members]:[Guests]]),"")</f>
        <v/>
      </c>
      <c r="S625" t="str">
        <f>IF(StrohRanchRecreationData[[#This Row],[Facility]]=Facilities!$A$5,SUM(StrohRanchRecreationData[[#This Row],[Members]:[Guests]]),"")</f>
        <v/>
      </c>
      <c r="T625" t="str">
        <f>IF(StrohRanchRecreationData[[#This Row],[Facility]]=Facilities!$A$6,SUM(StrohRanchRecreationData[[#This Row],[Members]:[Guests]]),"")</f>
        <v/>
      </c>
      <c r="U625">
        <f>IF(StrohRanchRecreationData[[#This Row],[Facility]]=Facilities!$A$7,SUM(StrohRanchRecreationData[[#This Row],[Members]:[Guests]]),"")</f>
        <v>6</v>
      </c>
    </row>
    <row r="626" spans="1:21" x14ac:dyDescent="0.25">
      <c r="A626">
        <v>620</v>
      </c>
      <c r="B626" s="1">
        <v>45095</v>
      </c>
      <c r="C626" t="s">
        <v>63</v>
      </c>
      <c r="D626" t="s">
        <v>64</v>
      </c>
      <c r="E626" t="s">
        <v>62</v>
      </c>
      <c r="F626" s="7">
        <v>0.5</v>
      </c>
      <c r="G626" s="7">
        <f>TIME(HOUR(StrohRanchRecreationData[[#This Row],[TimeIn]]),0,0)</f>
        <v>0.5</v>
      </c>
      <c r="H626" s="8">
        <f>StrohRanchRecreationData[[#This Row],[Date]]+StrohRanchRecreationData[[#This Row],[TimeInBucket]]</f>
        <v>45095.5</v>
      </c>
      <c r="I626" s="8" t="str">
        <f>_xlfn.XLOOKUP(StrohRanchRecreationData[[#This Row],[TimeInBucket]],TimeOfDay[TimeBuckets],TimeOfDay[TimeOfDayBuckets])</f>
        <v>Noon</v>
      </c>
      <c r="J626" s="2">
        <v>2</v>
      </c>
      <c r="K626" s="2">
        <v>3</v>
      </c>
      <c r="L626" s="7">
        <v>0.52083333333333337</v>
      </c>
      <c r="M626" s="7">
        <f>TIME(HOUR(StrohRanchRecreationData[[#This Row],[TimeOut]]),0,0)</f>
        <v>0.5</v>
      </c>
      <c r="N626" s="6">
        <f>ROUND(StrohRanchRecreationData[[#This Row],[TimeElapsed]],6)</f>
        <v>2.0833000000000001E-2</v>
      </c>
      <c r="O626" s="3">
        <f>StrohRanchRecreationData[[#This Row],[TimeOut]]-StrohRanchRecreationData[[#This Row],[TimeIn]]</f>
        <v>2.083333333333337E-2</v>
      </c>
      <c r="P626" t="str">
        <f>IF(StrohRanchRecreationData[[#This Row],[Facility]]=Facilities!$A$2,SUM(StrohRanchRecreationData[[#This Row],[Members]:[Guests]]),"")</f>
        <v/>
      </c>
      <c r="Q626" t="str">
        <f>IF(StrohRanchRecreationData[[#This Row],[Facility]]=Facilities!$A$3,SUM(StrohRanchRecreationData[[#This Row],[Members]:[Guests]]),"")</f>
        <v/>
      </c>
      <c r="R626" t="str">
        <f>IF(StrohRanchRecreationData[[#This Row],[Facility]]=Facilities!$A$4,SUM(StrohRanchRecreationData[[#This Row],[Members]:[Guests]]),"")</f>
        <v/>
      </c>
      <c r="S626" t="str">
        <f>IF(StrohRanchRecreationData[[#This Row],[Facility]]=Facilities!$A$5,SUM(StrohRanchRecreationData[[#This Row],[Members]:[Guests]]),"")</f>
        <v/>
      </c>
      <c r="T626" t="str">
        <f>IF(StrohRanchRecreationData[[#This Row],[Facility]]=Facilities!$A$6,SUM(StrohRanchRecreationData[[#This Row],[Members]:[Guests]]),"")</f>
        <v/>
      </c>
      <c r="U626">
        <f>IF(StrohRanchRecreationData[[#This Row],[Facility]]=Facilities!$A$7,SUM(StrohRanchRecreationData[[#This Row],[Members]:[Guests]]),"")</f>
        <v>5</v>
      </c>
    </row>
    <row r="627" spans="1:21" x14ac:dyDescent="0.25">
      <c r="A627">
        <v>621</v>
      </c>
      <c r="B627" s="1">
        <v>45095</v>
      </c>
      <c r="C627" t="s">
        <v>63</v>
      </c>
      <c r="D627" t="s">
        <v>64</v>
      </c>
      <c r="E627" t="s">
        <v>62</v>
      </c>
      <c r="F627" s="7">
        <v>0.5</v>
      </c>
      <c r="G627" s="7">
        <f>TIME(HOUR(StrohRanchRecreationData[[#This Row],[TimeIn]]),0,0)</f>
        <v>0.5</v>
      </c>
      <c r="H627" s="8">
        <f>StrohRanchRecreationData[[#This Row],[Date]]+StrohRanchRecreationData[[#This Row],[TimeInBucket]]</f>
        <v>45095.5</v>
      </c>
      <c r="I627" s="8" t="str">
        <f>_xlfn.XLOOKUP(StrohRanchRecreationData[[#This Row],[TimeInBucket]],TimeOfDay[TimeBuckets],TimeOfDay[TimeOfDayBuckets])</f>
        <v>Noon</v>
      </c>
      <c r="J627" s="2">
        <v>3</v>
      </c>
      <c r="K627" s="2">
        <v>3</v>
      </c>
      <c r="L627" s="7">
        <v>0.52083333333333337</v>
      </c>
      <c r="M627" s="7">
        <f>TIME(HOUR(StrohRanchRecreationData[[#This Row],[TimeOut]]),0,0)</f>
        <v>0.5</v>
      </c>
      <c r="N627" s="6">
        <f>ROUND(StrohRanchRecreationData[[#This Row],[TimeElapsed]],6)</f>
        <v>2.0833000000000001E-2</v>
      </c>
      <c r="O627" s="3">
        <f>StrohRanchRecreationData[[#This Row],[TimeOut]]-StrohRanchRecreationData[[#This Row],[TimeIn]]</f>
        <v>2.083333333333337E-2</v>
      </c>
      <c r="P627" t="str">
        <f>IF(StrohRanchRecreationData[[#This Row],[Facility]]=Facilities!$A$2,SUM(StrohRanchRecreationData[[#This Row],[Members]:[Guests]]),"")</f>
        <v/>
      </c>
      <c r="Q627" t="str">
        <f>IF(StrohRanchRecreationData[[#This Row],[Facility]]=Facilities!$A$3,SUM(StrohRanchRecreationData[[#This Row],[Members]:[Guests]]),"")</f>
        <v/>
      </c>
      <c r="R627" t="str">
        <f>IF(StrohRanchRecreationData[[#This Row],[Facility]]=Facilities!$A$4,SUM(StrohRanchRecreationData[[#This Row],[Members]:[Guests]]),"")</f>
        <v/>
      </c>
      <c r="S627" t="str">
        <f>IF(StrohRanchRecreationData[[#This Row],[Facility]]=Facilities!$A$5,SUM(StrohRanchRecreationData[[#This Row],[Members]:[Guests]]),"")</f>
        <v/>
      </c>
      <c r="T627" t="str">
        <f>IF(StrohRanchRecreationData[[#This Row],[Facility]]=Facilities!$A$6,SUM(StrohRanchRecreationData[[#This Row],[Members]:[Guests]]),"")</f>
        <v/>
      </c>
      <c r="U627">
        <f>IF(StrohRanchRecreationData[[#This Row],[Facility]]=Facilities!$A$7,SUM(StrohRanchRecreationData[[#This Row],[Members]:[Guests]]),"")</f>
        <v>6</v>
      </c>
    </row>
    <row r="628" spans="1:21" x14ac:dyDescent="0.25">
      <c r="A628">
        <v>622</v>
      </c>
      <c r="B628" s="1">
        <v>45096</v>
      </c>
      <c r="C628" t="s">
        <v>63</v>
      </c>
      <c r="D628" t="s">
        <v>64</v>
      </c>
      <c r="E628" t="s">
        <v>57</v>
      </c>
      <c r="F628" s="7">
        <v>0.48397726477136094</v>
      </c>
      <c r="G628" s="7">
        <f>TIME(HOUR(StrohRanchRecreationData[[#This Row],[TimeIn]]),0,0)</f>
        <v>0.45833333333333331</v>
      </c>
      <c r="H628" s="8">
        <f>StrohRanchRecreationData[[#This Row],[Date]]+StrohRanchRecreationData[[#This Row],[TimeInBucket]]</f>
        <v>45096.458333333336</v>
      </c>
      <c r="I628" s="8" t="str">
        <f>_xlfn.XLOOKUP(StrohRanchRecreationData[[#This Row],[TimeInBucket]],TimeOfDay[TimeBuckets],TimeOfDay[TimeOfDayBuckets])</f>
        <v>Noon</v>
      </c>
      <c r="J628" s="2">
        <v>3</v>
      </c>
      <c r="K628" s="2">
        <v>1</v>
      </c>
      <c r="L628" s="7">
        <v>0.49653330999514</v>
      </c>
      <c r="M628" s="7">
        <f>TIME(HOUR(StrohRanchRecreationData[[#This Row],[TimeOut]]),0,0)</f>
        <v>0.45833333333333331</v>
      </c>
      <c r="N628" s="6">
        <f>ROUND(StrohRanchRecreationData[[#This Row],[TimeElapsed]],6)</f>
        <v>1.2555999999999999E-2</v>
      </c>
      <c r="O628" s="3">
        <f>StrohRanchRecreationData[[#This Row],[TimeOut]]-StrohRanchRecreationData[[#This Row],[TimeIn]]</f>
        <v>1.2556045223779067E-2</v>
      </c>
      <c r="P628">
        <f>IF(StrohRanchRecreationData[[#This Row],[Facility]]=Facilities!$A$2,SUM(StrohRanchRecreationData[[#This Row],[Members]:[Guests]]),"")</f>
        <v>4</v>
      </c>
      <c r="Q628" t="str">
        <f>IF(StrohRanchRecreationData[[#This Row],[Facility]]=Facilities!$A$3,SUM(StrohRanchRecreationData[[#This Row],[Members]:[Guests]]),"")</f>
        <v/>
      </c>
      <c r="R628" t="str">
        <f>IF(StrohRanchRecreationData[[#This Row],[Facility]]=Facilities!$A$4,SUM(StrohRanchRecreationData[[#This Row],[Members]:[Guests]]),"")</f>
        <v/>
      </c>
      <c r="S628" t="str">
        <f>IF(StrohRanchRecreationData[[#This Row],[Facility]]=Facilities!$A$5,SUM(StrohRanchRecreationData[[#This Row],[Members]:[Guests]]),"")</f>
        <v/>
      </c>
      <c r="T628" t="str">
        <f>IF(StrohRanchRecreationData[[#This Row],[Facility]]=Facilities!$A$6,SUM(StrohRanchRecreationData[[#This Row],[Members]:[Guests]]),"")</f>
        <v/>
      </c>
      <c r="U628" t="str">
        <f>IF(StrohRanchRecreationData[[#This Row],[Facility]]=Facilities!$A$7,SUM(StrohRanchRecreationData[[#This Row],[Members]:[Guests]]),"")</f>
        <v/>
      </c>
    </row>
    <row r="629" spans="1:21" x14ac:dyDescent="0.25">
      <c r="A629">
        <v>623</v>
      </c>
      <c r="B629" s="1">
        <v>45096</v>
      </c>
      <c r="C629" t="s">
        <v>63</v>
      </c>
      <c r="D629" t="s">
        <v>64</v>
      </c>
      <c r="E629" t="s">
        <v>61</v>
      </c>
      <c r="F629" s="7">
        <v>0.4444478361860113</v>
      </c>
      <c r="G629" s="7">
        <f>TIME(HOUR(StrohRanchRecreationData[[#This Row],[TimeIn]]),0,0)</f>
        <v>0.41666666666666669</v>
      </c>
      <c r="H629" s="8">
        <f>StrohRanchRecreationData[[#This Row],[Date]]+StrohRanchRecreationData[[#This Row],[TimeInBucket]]</f>
        <v>45096.416666666664</v>
      </c>
      <c r="I629" s="8" t="str">
        <f>_xlfn.XLOOKUP(StrohRanchRecreationData[[#This Row],[TimeInBucket]],TimeOfDay[TimeBuckets],TimeOfDay[TimeOfDayBuckets])</f>
        <v>Morning</v>
      </c>
      <c r="J629" s="2">
        <v>2</v>
      </c>
      <c r="K629" s="2">
        <v>0</v>
      </c>
      <c r="L629" s="7">
        <v>0.4717508208698683</v>
      </c>
      <c r="M629" s="7">
        <f>TIME(HOUR(StrohRanchRecreationData[[#This Row],[TimeOut]]),0,0)</f>
        <v>0.45833333333333331</v>
      </c>
      <c r="N629" s="6">
        <f>ROUND(StrohRanchRecreationData[[#This Row],[TimeElapsed]],6)</f>
        <v>2.7303000000000001E-2</v>
      </c>
      <c r="O629" s="3">
        <f>StrohRanchRecreationData[[#This Row],[TimeOut]]-StrohRanchRecreationData[[#This Row],[TimeIn]]</f>
        <v>2.7302984683857001E-2</v>
      </c>
      <c r="P629" t="str">
        <f>IF(StrohRanchRecreationData[[#This Row],[Facility]]=Facilities!$A$2,SUM(StrohRanchRecreationData[[#This Row],[Members]:[Guests]]),"")</f>
        <v/>
      </c>
      <c r="Q629" t="str">
        <f>IF(StrohRanchRecreationData[[#This Row],[Facility]]=Facilities!$A$3,SUM(StrohRanchRecreationData[[#This Row],[Members]:[Guests]]),"")</f>
        <v/>
      </c>
      <c r="R629" t="str">
        <f>IF(StrohRanchRecreationData[[#This Row],[Facility]]=Facilities!$A$4,SUM(StrohRanchRecreationData[[#This Row],[Members]:[Guests]]),"")</f>
        <v/>
      </c>
      <c r="S629" t="str">
        <f>IF(StrohRanchRecreationData[[#This Row],[Facility]]=Facilities!$A$5,SUM(StrohRanchRecreationData[[#This Row],[Members]:[Guests]]),"")</f>
        <v/>
      </c>
      <c r="T629">
        <f>IF(StrohRanchRecreationData[[#This Row],[Facility]]=Facilities!$A$6,SUM(StrohRanchRecreationData[[#This Row],[Members]:[Guests]]),"")</f>
        <v>2</v>
      </c>
      <c r="U629" t="str">
        <f>IF(StrohRanchRecreationData[[#This Row],[Facility]]=Facilities!$A$7,SUM(StrohRanchRecreationData[[#This Row],[Members]:[Guests]]),"")</f>
        <v/>
      </c>
    </row>
    <row r="630" spans="1:21" x14ac:dyDescent="0.25">
      <c r="A630">
        <v>624</v>
      </c>
      <c r="B630" s="1">
        <v>45096</v>
      </c>
      <c r="C630" t="s">
        <v>63</v>
      </c>
      <c r="D630" t="s">
        <v>64</v>
      </c>
      <c r="E630" t="s">
        <v>60</v>
      </c>
      <c r="F630" s="7">
        <v>0.40205503728691366</v>
      </c>
      <c r="G630" s="7">
        <f>TIME(HOUR(StrohRanchRecreationData[[#This Row],[TimeIn]]),0,0)</f>
        <v>0.375</v>
      </c>
      <c r="H630" s="8">
        <f>StrohRanchRecreationData[[#This Row],[Date]]+StrohRanchRecreationData[[#This Row],[TimeInBucket]]</f>
        <v>45096.375</v>
      </c>
      <c r="I630" s="8" t="str">
        <f>_xlfn.XLOOKUP(StrohRanchRecreationData[[#This Row],[TimeInBucket]],TimeOfDay[TimeBuckets],TimeOfDay[TimeOfDayBuckets])</f>
        <v>Morning</v>
      </c>
      <c r="J630" s="2">
        <v>4</v>
      </c>
      <c r="K630" s="2">
        <v>3</v>
      </c>
      <c r="L630" s="7">
        <v>0.43954430509084974</v>
      </c>
      <c r="M630" s="7">
        <f>TIME(HOUR(StrohRanchRecreationData[[#This Row],[TimeOut]]),0,0)</f>
        <v>0.41666666666666669</v>
      </c>
      <c r="N630" s="6">
        <f>ROUND(StrohRanchRecreationData[[#This Row],[TimeElapsed]],6)</f>
        <v>3.7489000000000001E-2</v>
      </c>
      <c r="O630" s="3">
        <f>StrohRanchRecreationData[[#This Row],[TimeOut]]-StrohRanchRecreationData[[#This Row],[TimeIn]]</f>
        <v>3.7489267803936077E-2</v>
      </c>
      <c r="P630" t="str">
        <f>IF(StrohRanchRecreationData[[#This Row],[Facility]]=Facilities!$A$2,SUM(StrohRanchRecreationData[[#This Row],[Members]:[Guests]]),"")</f>
        <v/>
      </c>
      <c r="Q630" t="str">
        <f>IF(StrohRanchRecreationData[[#This Row],[Facility]]=Facilities!$A$3,SUM(StrohRanchRecreationData[[#This Row],[Members]:[Guests]]),"")</f>
        <v/>
      </c>
      <c r="R630" t="str">
        <f>IF(StrohRanchRecreationData[[#This Row],[Facility]]=Facilities!$A$4,SUM(StrohRanchRecreationData[[#This Row],[Members]:[Guests]]),"")</f>
        <v/>
      </c>
      <c r="S630">
        <f>IF(StrohRanchRecreationData[[#This Row],[Facility]]=Facilities!$A$5,SUM(StrohRanchRecreationData[[#This Row],[Members]:[Guests]]),"")</f>
        <v>7</v>
      </c>
      <c r="T630" t="str">
        <f>IF(StrohRanchRecreationData[[#This Row],[Facility]]=Facilities!$A$6,SUM(StrohRanchRecreationData[[#This Row],[Members]:[Guests]]),"")</f>
        <v/>
      </c>
      <c r="U630" t="str">
        <f>IF(StrohRanchRecreationData[[#This Row],[Facility]]=Facilities!$A$7,SUM(StrohRanchRecreationData[[#This Row],[Members]:[Guests]]),"")</f>
        <v/>
      </c>
    </row>
    <row r="631" spans="1:21" x14ac:dyDescent="0.25">
      <c r="A631">
        <v>625</v>
      </c>
      <c r="B631" s="1">
        <v>45096</v>
      </c>
      <c r="C631" t="s">
        <v>63</v>
      </c>
      <c r="D631" t="s">
        <v>64</v>
      </c>
      <c r="E631" t="s">
        <v>58</v>
      </c>
      <c r="F631" s="7">
        <v>0.42485741033508118</v>
      </c>
      <c r="G631" s="7">
        <f>TIME(HOUR(StrohRanchRecreationData[[#This Row],[TimeIn]]),0,0)</f>
        <v>0.41666666666666669</v>
      </c>
      <c r="H631" s="8">
        <f>StrohRanchRecreationData[[#This Row],[Date]]+StrohRanchRecreationData[[#This Row],[TimeInBucket]]</f>
        <v>45096.416666666664</v>
      </c>
      <c r="I631" s="8" t="str">
        <f>_xlfn.XLOOKUP(StrohRanchRecreationData[[#This Row],[TimeInBucket]],TimeOfDay[TimeBuckets],TimeOfDay[TimeOfDayBuckets])</f>
        <v>Morning</v>
      </c>
      <c r="J631" s="2">
        <v>4</v>
      </c>
      <c r="K631" s="2">
        <v>3</v>
      </c>
      <c r="L631" s="7">
        <v>0.49435573459103899</v>
      </c>
      <c r="M631" s="7">
        <f>TIME(HOUR(StrohRanchRecreationData[[#This Row],[TimeOut]]),0,0)</f>
        <v>0.45833333333333331</v>
      </c>
      <c r="N631" s="6">
        <f>ROUND(StrohRanchRecreationData[[#This Row],[TimeElapsed]],6)</f>
        <v>6.9498000000000004E-2</v>
      </c>
      <c r="O631" s="3">
        <f>StrohRanchRecreationData[[#This Row],[TimeOut]]-StrohRanchRecreationData[[#This Row],[TimeIn]]</f>
        <v>6.9498324255957811E-2</v>
      </c>
      <c r="P631" t="str">
        <f>IF(StrohRanchRecreationData[[#This Row],[Facility]]=Facilities!$A$2,SUM(StrohRanchRecreationData[[#This Row],[Members]:[Guests]]),"")</f>
        <v/>
      </c>
      <c r="Q631">
        <f>IF(StrohRanchRecreationData[[#This Row],[Facility]]=Facilities!$A$3,SUM(StrohRanchRecreationData[[#This Row],[Members]:[Guests]]),"")</f>
        <v>7</v>
      </c>
      <c r="R631" t="str">
        <f>IF(StrohRanchRecreationData[[#This Row],[Facility]]=Facilities!$A$4,SUM(StrohRanchRecreationData[[#This Row],[Members]:[Guests]]),"")</f>
        <v/>
      </c>
      <c r="S631" t="str">
        <f>IF(StrohRanchRecreationData[[#This Row],[Facility]]=Facilities!$A$5,SUM(StrohRanchRecreationData[[#This Row],[Members]:[Guests]]),"")</f>
        <v/>
      </c>
      <c r="T631" t="str">
        <f>IF(StrohRanchRecreationData[[#This Row],[Facility]]=Facilities!$A$6,SUM(StrohRanchRecreationData[[#This Row],[Members]:[Guests]]),"")</f>
        <v/>
      </c>
      <c r="U631" t="str">
        <f>IF(StrohRanchRecreationData[[#This Row],[Facility]]=Facilities!$A$7,SUM(StrohRanchRecreationData[[#This Row],[Members]:[Guests]]),"")</f>
        <v/>
      </c>
    </row>
    <row r="632" spans="1:21" x14ac:dyDescent="0.25">
      <c r="A632">
        <v>626</v>
      </c>
      <c r="B632" s="1">
        <v>45096</v>
      </c>
      <c r="C632" t="s">
        <v>63</v>
      </c>
      <c r="D632" t="s">
        <v>64</v>
      </c>
      <c r="E632" t="s">
        <v>59</v>
      </c>
      <c r="F632" s="7">
        <v>0.57200787204381565</v>
      </c>
      <c r="G632" s="7">
        <f>TIME(HOUR(StrohRanchRecreationData[[#This Row],[TimeIn]]),0,0)</f>
        <v>0.54166666666666663</v>
      </c>
      <c r="H632" s="8">
        <f>StrohRanchRecreationData[[#This Row],[Date]]+StrohRanchRecreationData[[#This Row],[TimeInBucket]]</f>
        <v>45096.541666666664</v>
      </c>
      <c r="I632" s="8" t="str">
        <f>_xlfn.XLOOKUP(StrohRanchRecreationData[[#This Row],[TimeInBucket]],TimeOfDay[TimeBuckets],TimeOfDay[TimeOfDayBuckets])</f>
        <v>Noon</v>
      </c>
      <c r="J632" s="2">
        <v>2</v>
      </c>
      <c r="K632" s="2">
        <v>0</v>
      </c>
      <c r="L632" s="7">
        <v>0.6077485489826463</v>
      </c>
      <c r="M632" s="7">
        <f>TIME(HOUR(StrohRanchRecreationData[[#This Row],[TimeOut]]),0,0)</f>
        <v>0.58333333333333337</v>
      </c>
      <c r="N632" s="6">
        <f>ROUND(StrohRanchRecreationData[[#This Row],[TimeElapsed]],6)</f>
        <v>3.5741000000000002E-2</v>
      </c>
      <c r="O632" s="3">
        <f>StrohRanchRecreationData[[#This Row],[TimeOut]]-StrohRanchRecreationData[[#This Row],[TimeIn]]</f>
        <v>3.5740676938830651E-2</v>
      </c>
      <c r="P632" t="str">
        <f>IF(StrohRanchRecreationData[[#This Row],[Facility]]=Facilities!$A$2,SUM(StrohRanchRecreationData[[#This Row],[Members]:[Guests]]),"")</f>
        <v/>
      </c>
      <c r="Q632" t="str">
        <f>IF(StrohRanchRecreationData[[#This Row],[Facility]]=Facilities!$A$3,SUM(StrohRanchRecreationData[[#This Row],[Members]:[Guests]]),"")</f>
        <v/>
      </c>
      <c r="R632">
        <f>IF(StrohRanchRecreationData[[#This Row],[Facility]]=Facilities!$A$4,SUM(StrohRanchRecreationData[[#This Row],[Members]:[Guests]]),"")</f>
        <v>2</v>
      </c>
      <c r="S632" t="str">
        <f>IF(StrohRanchRecreationData[[#This Row],[Facility]]=Facilities!$A$5,SUM(StrohRanchRecreationData[[#This Row],[Members]:[Guests]]),"")</f>
        <v/>
      </c>
      <c r="T632" t="str">
        <f>IF(StrohRanchRecreationData[[#This Row],[Facility]]=Facilities!$A$6,SUM(StrohRanchRecreationData[[#This Row],[Members]:[Guests]]),"")</f>
        <v/>
      </c>
      <c r="U632" t="str">
        <f>IF(StrohRanchRecreationData[[#This Row],[Facility]]=Facilities!$A$7,SUM(StrohRanchRecreationData[[#This Row],[Members]:[Guests]]),"")</f>
        <v/>
      </c>
    </row>
    <row r="633" spans="1:21" x14ac:dyDescent="0.25">
      <c r="A633">
        <v>627</v>
      </c>
      <c r="B633" s="1">
        <v>45096</v>
      </c>
      <c r="C633" t="s">
        <v>63</v>
      </c>
      <c r="D633" t="s">
        <v>64</v>
      </c>
      <c r="E633" t="s">
        <v>59</v>
      </c>
      <c r="F633" s="7">
        <v>0.65237951782373127</v>
      </c>
      <c r="G633" s="7">
        <f>TIME(HOUR(StrohRanchRecreationData[[#This Row],[TimeIn]]),0,0)</f>
        <v>0.625</v>
      </c>
      <c r="H633" s="8">
        <f>StrohRanchRecreationData[[#This Row],[Date]]+StrohRanchRecreationData[[#This Row],[TimeInBucket]]</f>
        <v>45096.625</v>
      </c>
      <c r="I633" s="8" t="str">
        <f>_xlfn.XLOOKUP(StrohRanchRecreationData[[#This Row],[TimeInBucket]],TimeOfDay[TimeBuckets],TimeOfDay[TimeOfDayBuckets])</f>
        <v>Afternoon</v>
      </c>
      <c r="J633" s="2">
        <v>4</v>
      </c>
      <c r="K633" s="2">
        <v>2</v>
      </c>
      <c r="L633" s="7">
        <v>0.70831357850866938</v>
      </c>
      <c r="M633" s="7">
        <f>TIME(HOUR(StrohRanchRecreationData[[#This Row],[TimeOut]]),0,0)</f>
        <v>0.66666666666666663</v>
      </c>
      <c r="N633" s="6">
        <f>ROUND(StrohRanchRecreationData[[#This Row],[TimeElapsed]],6)</f>
        <v>5.5933999999999998E-2</v>
      </c>
      <c r="O633" s="3">
        <f>StrohRanchRecreationData[[#This Row],[TimeOut]]-StrohRanchRecreationData[[#This Row],[TimeIn]]</f>
        <v>5.5934060684938114E-2</v>
      </c>
      <c r="P633" t="str">
        <f>IF(StrohRanchRecreationData[[#This Row],[Facility]]=Facilities!$A$2,SUM(StrohRanchRecreationData[[#This Row],[Members]:[Guests]]),"")</f>
        <v/>
      </c>
      <c r="Q633" t="str">
        <f>IF(StrohRanchRecreationData[[#This Row],[Facility]]=Facilities!$A$3,SUM(StrohRanchRecreationData[[#This Row],[Members]:[Guests]]),"")</f>
        <v/>
      </c>
      <c r="R633">
        <f>IF(StrohRanchRecreationData[[#This Row],[Facility]]=Facilities!$A$4,SUM(StrohRanchRecreationData[[#This Row],[Members]:[Guests]]),"")</f>
        <v>6</v>
      </c>
      <c r="S633" t="str">
        <f>IF(StrohRanchRecreationData[[#This Row],[Facility]]=Facilities!$A$5,SUM(StrohRanchRecreationData[[#This Row],[Members]:[Guests]]),"")</f>
        <v/>
      </c>
      <c r="T633" t="str">
        <f>IF(StrohRanchRecreationData[[#This Row],[Facility]]=Facilities!$A$6,SUM(StrohRanchRecreationData[[#This Row],[Members]:[Guests]]),"")</f>
        <v/>
      </c>
      <c r="U633" t="str">
        <f>IF(StrohRanchRecreationData[[#This Row],[Facility]]=Facilities!$A$7,SUM(StrohRanchRecreationData[[#This Row],[Members]:[Guests]]),"")</f>
        <v/>
      </c>
    </row>
    <row r="634" spans="1:21" x14ac:dyDescent="0.25">
      <c r="A634">
        <v>628</v>
      </c>
      <c r="B634" s="1">
        <v>45096</v>
      </c>
      <c r="C634" t="s">
        <v>63</v>
      </c>
      <c r="D634" t="s">
        <v>64</v>
      </c>
      <c r="E634" t="s">
        <v>60</v>
      </c>
      <c r="F634" s="7">
        <v>0.64208084776728391</v>
      </c>
      <c r="G634" s="7">
        <f>TIME(HOUR(StrohRanchRecreationData[[#This Row],[TimeIn]]),0,0)</f>
        <v>0.625</v>
      </c>
      <c r="H634" s="8">
        <f>StrohRanchRecreationData[[#This Row],[Date]]+StrohRanchRecreationData[[#This Row],[TimeInBucket]]</f>
        <v>45096.625</v>
      </c>
      <c r="I634" s="8" t="str">
        <f>_xlfn.XLOOKUP(StrohRanchRecreationData[[#This Row],[TimeInBucket]],TimeOfDay[TimeBuckets],TimeOfDay[TimeOfDayBuckets])</f>
        <v>Afternoon</v>
      </c>
      <c r="J634" s="2">
        <v>2</v>
      </c>
      <c r="K634" s="2">
        <v>3</v>
      </c>
      <c r="L634" s="7">
        <v>0.68235969924625539</v>
      </c>
      <c r="M634" s="7">
        <f>TIME(HOUR(StrohRanchRecreationData[[#This Row],[TimeOut]]),0,0)</f>
        <v>0.66666666666666663</v>
      </c>
      <c r="N634" s="6">
        <f>ROUND(StrohRanchRecreationData[[#This Row],[TimeElapsed]],6)</f>
        <v>4.0279000000000002E-2</v>
      </c>
      <c r="O634" s="3">
        <f>StrohRanchRecreationData[[#This Row],[TimeOut]]-StrohRanchRecreationData[[#This Row],[TimeIn]]</f>
        <v>4.0278851478971478E-2</v>
      </c>
      <c r="P634" t="str">
        <f>IF(StrohRanchRecreationData[[#This Row],[Facility]]=Facilities!$A$2,SUM(StrohRanchRecreationData[[#This Row],[Members]:[Guests]]),"")</f>
        <v/>
      </c>
      <c r="Q634" t="str">
        <f>IF(StrohRanchRecreationData[[#This Row],[Facility]]=Facilities!$A$3,SUM(StrohRanchRecreationData[[#This Row],[Members]:[Guests]]),"")</f>
        <v/>
      </c>
      <c r="R634" t="str">
        <f>IF(StrohRanchRecreationData[[#This Row],[Facility]]=Facilities!$A$4,SUM(StrohRanchRecreationData[[#This Row],[Members]:[Guests]]),"")</f>
        <v/>
      </c>
      <c r="S634">
        <f>IF(StrohRanchRecreationData[[#This Row],[Facility]]=Facilities!$A$5,SUM(StrohRanchRecreationData[[#This Row],[Members]:[Guests]]),"")</f>
        <v>5</v>
      </c>
      <c r="T634" t="str">
        <f>IF(StrohRanchRecreationData[[#This Row],[Facility]]=Facilities!$A$6,SUM(StrohRanchRecreationData[[#This Row],[Members]:[Guests]]),"")</f>
        <v/>
      </c>
      <c r="U634" t="str">
        <f>IF(StrohRanchRecreationData[[#This Row],[Facility]]=Facilities!$A$7,SUM(StrohRanchRecreationData[[#This Row],[Members]:[Guests]]),"")</f>
        <v/>
      </c>
    </row>
    <row r="635" spans="1:21" x14ac:dyDescent="0.25">
      <c r="A635">
        <v>629</v>
      </c>
      <c r="B635" s="1">
        <v>45096</v>
      </c>
      <c r="C635" t="s">
        <v>63</v>
      </c>
      <c r="D635" t="s">
        <v>64</v>
      </c>
      <c r="E635" t="s">
        <v>57</v>
      </c>
      <c r="F635" s="7">
        <v>0.39645682438080648</v>
      </c>
      <c r="G635" s="7">
        <f>TIME(HOUR(StrohRanchRecreationData[[#This Row],[TimeIn]]),0,0)</f>
        <v>0.375</v>
      </c>
      <c r="H635" s="8">
        <f>StrohRanchRecreationData[[#This Row],[Date]]+StrohRanchRecreationData[[#This Row],[TimeInBucket]]</f>
        <v>45096.375</v>
      </c>
      <c r="I635" s="8" t="str">
        <f>_xlfn.XLOOKUP(StrohRanchRecreationData[[#This Row],[TimeInBucket]],TimeOfDay[TimeBuckets],TimeOfDay[TimeOfDayBuckets])</f>
        <v>Morning</v>
      </c>
      <c r="J635" s="2">
        <v>4</v>
      </c>
      <c r="K635" s="2">
        <v>2</v>
      </c>
      <c r="L635" s="7">
        <v>0.46400600799436514</v>
      </c>
      <c r="M635" s="7">
        <f>TIME(HOUR(StrohRanchRecreationData[[#This Row],[TimeOut]]),0,0)</f>
        <v>0.45833333333333331</v>
      </c>
      <c r="N635" s="6">
        <f>ROUND(StrohRanchRecreationData[[#This Row],[TimeElapsed]],6)</f>
        <v>6.7548999999999998E-2</v>
      </c>
      <c r="O635" s="3">
        <f>StrohRanchRecreationData[[#This Row],[TimeOut]]-StrohRanchRecreationData[[#This Row],[TimeIn]]</f>
        <v>6.7549183613558661E-2</v>
      </c>
      <c r="P635">
        <f>IF(StrohRanchRecreationData[[#This Row],[Facility]]=Facilities!$A$2,SUM(StrohRanchRecreationData[[#This Row],[Members]:[Guests]]),"")</f>
        <v>6</v>
      </c>
      <c r="Q635" t="str">
        <f>IF(StrohRanchRecreationData[[#This Row],[Facility]]=Facilities!$A$3,SUM(StrohRanchRecreationData[[#This Row],[Members]:[Guests]]),"")</f>
        <v/>
      </c>
      <c r="R635" t="str">
        <f>IF(StrohRanchRecreationData[[#This Row],[Facility]]=Facilities!$A$4,SUM(StrohRanchRecreationData[[#This Row],[Members]:[Guests]]),"")</f>
        <v/>
      </c>
      <c r="S635" t="str">
        <f>IF(StrohRanchRecreationData[[#This Row],[Facility]]=Facilities!$A$5,SUM(StrohRanchRecreationData[[#This Row],[Members]:[Guests]]),"")</f>
        <v/>
      </c>
      <c r="T635" t="str">
        <f>IF(StrohRanchRecreationData[[#This Row],[Facility]]=Facilities!$A$6,SUM(StrohRanchRecreationData[[#This Row],[Members]:[Guests]]),"")</f>
        <v/>
      </c>
      <c r="U635" t="str">
        <f>IF(StrohRanchRecreationData[[#This Row],[Facility]]=Facilities!$A$7,SUM(StrohRanchRecreationData[[#This Row],[Members]:[Guests]]),"")</f>
        <v/>
      </c>
    </row>
    <row r="636" spans="1:21" x14ac:dyDescent="0.25">
      <c r="A636">
        <v>630</v>
      </c>
      <c r="B636" s="1">
        <v>45096</v>
      </c>
      <c r="C636" t="s">
        <v>63</v>
      </c>
      <c r="D636" t="s">
        <v>64</v>
      </c>
      <c r="E636" t="s">
        <v>61</v>
      </c>
      <c r="F636" s="7">
        <v>0.57187944223102638</v>
      </c>
      <c r="G636" s="7">
        <f>TIME(HOUR(StrohRanchRecreationData[[#This Row],[TimeIn]]),0,0)</f>
        <v>0.54166666666666663</v>
      </c>
      <c r="H636" s="8">
        <f>StrohRanchRecreationData[[#This Row],[Date]]+StrohRanchRecreationData[[#This Row],[TimeInBucket]]</f>
        <v>45096.541666666664</v>
      </c>
      <c r="I636" s="8" t="str">
        <f>_xlfn.XLOOKUP(StrohRanchRecreationData[[#This Row],[TimeInBucket]],TimeOfDay[TimeBuckets],TimeOfDay[TimeOfDayBuckets])</f>
        <v>Noon</v>
      </c>
      <c r="J636" s="2">
        <v>1</v>
      </c>
      <c r="K636" s="2">
        <v>0</v>
      </c>
      <c r="L636" s="7">
        <v>0.61112363033696682</v>
      </c>
      <c r="M636" s="7">
        <f>TIME(HOUR(StrohRanchRecreationData[[#This Row],[TimeOut]]),0,0)</f>
        <v>0.58333333333333337</v>
      </c>
      <c r="N636" s="6">
        <f>ROUND(StrohRanchRecreationData[[#This Row],[TimeElapsed]],6)</f>
        <v>3.9244000000000001E-2</v>
      </c>
      <c r="O636" s="3">
        <f>StrohRanchRecreationData[[#This Row],[TimeOut]]-StrohRanchRecreationData[[#This Row],[TimeIn]]</f>
        <v>3.9244188105940436E-2</v>
      </c>
      <c r="P636" t="str">
        <f>IF(StrohRanchRecreationData[[#This Row],[Facility]]=Facilities!$A$2,SUM(StrohRanchRecreationData[[#This Row],[Members]:[Guests]]),"")</f>
        <v/>
      </c>
      <c r="Q636" t="str">
        <f>IF(StrohRanchRecreationData[[#This Row],[Facility]]=Facilities!$A$3,SUM(StrohRanchRecreationData[[#This Row],[Members]:[Guests]]),"")</f>
        <v/>
      </c>
      <c r="R636" t="str">
        <f>IF(StrohRanchRecreationData[[#This Row],[Facility]]=Facilities!$A$4,SUM(StrohRanchRecreationData[[#This Row],[Members]:[Guests]]),"")</f>
        <v/>
      </c>
      <c r="S636" t="str">
        <f>IF(StrohRanchRecreationData[[#This Row],[Facility]]=Facilities!$A$5,SUM(StrohRanchRecreationData[[#This Row],[Members]:[Guests]]),"")</f>
        <v/>
      </c>
      <c r="T636">
        <f>IF(StrohRanchRecreationData[[#This Row],[Facility]]=Facilities!$A$6,SUM(StrohRanchRecreationData[[#This Row],[Members]:[Guests]]),"")</f>
        <v>1</v>
      </c>
      <c r="U636" t="str">
        <f>IF(StrohRanchRecreationData[[#This Row],[Facility]]=Facilities!$A$7,SUM(StrohRanchRecreationData[[#This Row],[Members]:[Guests]]),"")</f>
        <v/>
      </c>
    </row>
    <row r="637" spans="1:21" x14ac:dyDescent="0.25">
      <c r="A637">
        <v>631</v>
      </c>
      <c r="B637" s="1">
        <v>45096</v>
      </c>
      <c r="C637" t="s">
        <v>63</v>
      </c>
      <c r="D637" t="s">
        <v>64</v>
      </c>
      <c r="E637" t="s">
        <v>57</v>
      </c>
      <c r="F637" s="7">
        <v>0.45569866697378847</v>
      </c>
      <c r="G637" s="7">
        <f>TIME(HOUR(StrohRanchRecreationData[[#This Row],[TimeIn]]),0,0)</f>
        <v>0.41666666666666669</v>
      </c>
      <c r="H637" s="8">
        <f>StrohRanchRecreationData[[#This Row],[Date]]+StrohRanchRecreationData[[#This Row],[TimeInBucket]]</f>
        <v>45096.416666666664</v>
      </c>
      <c r="I637" s="8" t="str">
        <f>_xlfn.XLOOKUP(StrohRanchRecreationData[[#This Row],[TimeInBucket]],TimeOfDay[TimeBuckets],TimeOfDay[TimeOfDayBuckets])</f>
        <v>Morning</v>
      </c>
      <c r="J637" s="2">
        <v>2</v>
      </c>
      <c r="K637" s="2">
        <v>3</v>
      </c>
      <c r="L637" s="7">
        <v>0.51963842944090977</v>
      </c>
      <c r="M637" s="7">
        <f>TIME(HOUR(StrohRanchRecreationData[[#This Row],[TimeOut]]),0,0)</f>
        <v>0.5</v>
      </c>
      <c r="N637" s="6">
        <f>ROUND(StrohRanchRecreationData[[#This Row],[TimeElapsed]],6)</f>
        <v>6.3939999999999997E-2</v>
      </c>
      <c r="O637" s="3">
        <f>StrohRanchRecreationData[[#This Row],[TimeOut]]-StrohRanchRecreationData[[#This Row],[TimeIn]]</f>
        <v>6.3939762467121297E-2</v>
      </c>
      <c r="P637">
        <f>IF(StrohRanchRecreationData[[#This Row],[Facility]]=Facilities!$A$2,SUM(StrohRanchRecreationData[[#This Row],[Members]:[Guests]]),"")</f>
        <v>5</v>
      </c>
      <c r="Q637" t="str">
        <f>IF(StrohRanchRecreationData[[#This Row],[Facility]]=Facilities!$A$3,SUM(StrohRanchRecreationData[[#This Row],[Members]:[Guests]]),"")</f>
        <v/>
      </c>
      <c r="R637" t="str">
        <f>IF(StrohRanchRecreationData[[#This Row],[Facility]]=Facilities!$A$4,SUM(StrohRanchRecreationData[[#This Row],[Members]:[Guests]]),"")</f>
        <v/>
      </c>
      <c r="S637" t="str">
        <f>IF(StrohRanchRecreationData[[#This Row],[Facility]]=Facilities!$A$5,SUM(StrohRanchRecreationData[[#This Row],[Members]:[Guests]]),"")</f>
        <v/>
      </c>
      <c r="T637" t="str">
        <f>IF(StrohRanchRecreationData[[#This Row],[Facility]]=Facilities!$A$6,SUM(StrohRanchRecreationData[[#This Row],[Members]:[Guests]]),"")</f>
        <v/>
      </c>
      <c r="U637" t="str">
        <f>IF(StrohRanchRecreationData[[#This Row],[Facility]]=Facilities!$A$7,SUM(StrohRanchRecreationData[[#This Row],[Members]:[Guests]]),"")</f>
        <v/>
      </c>
    </row>
    <row r="638" spans="1:21" x14ac:dyDescent="0.25">
      <c r="A638">
        <v>632</v>
      </c>
      <c r="B638" s="1">
        <v>45096</v>
      </c>
      <c r="C638" t="s">
        <v>63</v>
      </c>
      <c r="D638" t="s">
        <v>64</v>
      </c>
      <c r="E638" t="s">
        <v>59</v>
      </c>
      <c r="F638" s="7">
        <v>0.591370875834905</v>
      </c>
      <c r="G638" s="7">
        <f>TIME(HOUR(StrohRanchRecreationData[[#This Row],[TimeIn]]),0,0)</f>
        <v>0.58333333333333337</v>
      </c>
      <c r="H638" s="8">
        <f>StrohRanchRecreationData[[#This Row],[Date]]+StrohRanchRecreationData[[#This Row],[TimeInBucket]]</f>
        <v>45096.583333333336</v>
      </c>
      <c r="I638" s="8" t="str">
        <f>_xlfn.XLOOKUP(StrohRanchRecreationData[[#This Row],[TimeInBucket]],TimeOfDay[TimeBuckets],TimeOfDay[TimeOfDayBuckets])</f>
        <v>Afternoon</v>
      </c>
      <c r="J638" s="2">
        <v>1</v>
      </c>
      <c r="K638" s="2">
        <v>1</v>
      </c>
      <c r="L638" s="7">
        <v>0.6527254160903192</v>
      </c>
      <c r="M638" s="7">
        <f>TIME(HOUR(StrohRanchRecreationData[[#This Row],[TimeOut]]),0,0)</f>
        <v>0.625</v>
      </c>
      <c r="N638" s="6">
        <f>ROUND(StrohRanchRecreationData[[#This Row],[TimeElapsed]],6)</f>
        <v>6.1355E-2</v>
      </c>
      <c r="O638" s="3">
        <f>StrohRanchRecreationData[[#This Row],[TimeOut]]-StrohRanchRecreationData[[#This Row],[TimeIn]]</f>
        <v>6.1354540255414203E-2</v>
      </c>
      <c r="P638" t="str">
        <f>IF(StrohRanchRecreationData[[#This Row],[Facility]]=Facilities!$A$2,SUM(StrohRanchRecreationData[[#This Row],[Members]:[Guests]]),"")</f>
        <v/>
      </c>
      <c r="Q638" t="str">
        <f>IF(StrohRanchRecreationData[[#This Row],[Facility]]=Facilities!$A$3,SUM(StrohRanchRecreationData[[#This Row],[Members]:[Guests]]),"")</f>
        <v/>
      </c>
      <c r="R638">
        <f>IF(StrohRanchRecreationData[[#This Row],[Facility]]=Facilities!$A$4,SUM(StrohRanchRecreationData[[#This Row],[Members]:[Guests]]),"")</f>
        <v>2</v>
      </c>
      <c r="S638" t="str">
        <f>IF(StrohRanchRecreationData[[#This Row],[Facility]]=Facilities!$A$5,SUM(StrohRanchRecreationData[[#This Row],[Members]:[Guests]]),"")</f>
        <v/>
      </c>
      <c r="T638" t="str">
        <f>IF(StrohRanchRecreationData[[#This Row],[Facility]]=Facilities!$A$6,SUM(StrohRanchRecreationData[[#This Row],[Members]:[Guests]]),"")</f>
        <v/>
      </c>
      <c r="U638" t="str">
        <f>IF(StrohRanchRecreationData[[#This Row],[Facility]]=Facilities!$A$7,SUM(StrohRanchRecreationData[[#This Row],[Members]:[Guests]]),"")</f>
        <v/>
      </c>
    </row>
    <row r="639" spans="1:21" x14ac:dyDescent="0.25">
      <c r="A639">
        <v>633</v>
      </c>
      <c r="B639" s="1">
        <v>45096</v>
      </c>
      <c r="C639" t="s">
        <v>63</v>
      </c>
      <c r="D639" t="s">
        <v>64</v>
      </c>
      <c r="E639" t="s">
        <v>60</v>
      </c>
      <c r="F639" s="7">
        <v>0.63286619954462775</v>
      </c>
      <c r="G639" s="7">
        <f>TIME(HOUR(StrohRanchRecreationData[[#This Row],[TimeIn]]),0,0)</f>
        <v>0.625</v>
      </c>
      <c r="H639" s="8">
        <f>StrohRanchRecreationData[[#This Row],[Date]]+StrohRanchRecreationData[[#This Row],[TimeInBucket]]</f>
        <v>45096.625</v>
      </c>
      <c r="I639" s="8" t="str">
        <f>_xlfn.XLOOKUP(StrohRanchRecreationData[[#This Row],[TimeInBucket]],TimeOfDay[TimeBuckets],TimeOfDay[TimeOfDayBuckets])</f>
        <v>Afternoon</v>
      </c>
      <c r="J639" s="2">
        <v>1</v>
      </c>
      <c r="K639" s="2">
        <v>3</v>
      </c>
      <c r="L639" s="7">
        <v>0.67390768561119674</v>
      </c>
      <c r="M639" s="7">
        <f>TIME(HOUR(StrohRanchRecreationData[[#This Row],[TimeOut]]),0,0)</f>
        <v>0.66666666666666663</v>
      </c>
      <c r="N639" s="6">
        <f>ROUND(StrohRanchRecreationData[[#This Row],[TimeElapsed]],6)</f>
        <v>4.1041000000000001E-2</v>
      </c>
      <c r="O639" s="3">
        <f>StrohRanchRecreationData[[#This Row],[TimeOut]]-StrohRanchRecreationData[[#This Row],[TimeIn]]</f>
        <v>4.1041486066568988E-2</v>
      </c>
      <c r="P639" t="str">
        <f>IF(StrohRanchRecreationData[[#This Row],[Facility]]=Facilities!$A$2,SUM(StrohRanchRecreationData[[#This Row],[Members]:[Guests]]),"")</f>
        <v/>
      </c>
      <c r="Q639" t="str">
        <f>IF(StrohRanchRecreationData[[#This Row],[Facility]]=Facilities!$A$3,SUM(StrohRanchRecreationData[[#This Row],[Members]:[Guests]]),"")</f>
        <v/>
      </c>
      <c r="R639" t="str">
        <f>IF(StrohRanchRecreationData[[#This Row],[Facility]]=Facilities!$A$4,SUM(StrohRanchRecreationData[[#This Row],[Members]:[Guests]]),"")</f>
        <v/>
      </c>
      <c r="S639">
        <f>IF(StrohRanchRecreationData[[#This Row],[Facility]]=Facilities!$A$5,SUM(StrohRanchRecreationData[[#This Row],[Members]:[Guests]]),"")</f>
        <v>4</v>
      </c>
      <c r="T639" t="str">
        <f>IF(StrohRanchRecreationData[[#This Row],[Facility]]=Facilities!$A$6,SUM(StrohRanchRecreationData[[#This Row],[Members]:[Guests]]),"")</f>
        <v/>
      </c>
      <c r="U639" t="str">
        <f>IF(StrohRanchRecreationData[[#This Row],[Facility]]=Facilities!$A$7,SUM(StrohRanchRecreationData[[#This Row],[Members]:[Guests]]),"")</f>
        <v/>
      </c>
    </row>
    <row r="640" spans="1:21" x14ac:dyDescent="0.25">
      <c r="A640">
        <v>634</v>
      </c>
      <c r="B640" s="1">
        <v>45096</v>
      </c>
      <c r="C640" t="s">
        <v>63</v>
      </c>
      <c r="D640" t="s">
        <v>64</v>
      </c>
      <c r="E640" t="s">
        <v>61</v>
      </c>
      <c r="F640" s="7">
        <v>0.55408673775181716</v>
      </c>
      <c r="G640" s="7">
        <f>TIME(HOUR(StrohRanchRecreationData[[#This Row],[TimeIn]]),0,0)</f>
        <v>0.54166666666666663</v>
      </c>
      <c r="H640" s="8">
        <f>StrohRanchRecreationData[[#This Row],[Date]]+StrohRanchRecreationData[[#This Row],[TimeInBucket]]</f>
        <v>45096.541666666664</v>
      </c>
      <c r="I640" s="8" t="str">
        <f>_xlfn.XLOOKUP(StrohRanchRecreationData[[#This Row],[TimeInBucket]],TimeOfDay[TimeBuckets],TimeOfDay[TimeOfDayBuckets])</f>
        <v>Noon</v>
      </c>
      <c r="J640" s="2">
        <v>2</v>
      </c>
      <c r="K640" s="2">
        <v>0</v>
      </c>
      <c r="L640" s="7">
        <v>0.59628665274478643</v>
      </c>
      <c r="M640" s="7">
        <f>TIME(HOUR(StrohRanchRecreationData[[#This Row],[TimeOut]]),0,0)</f>
        <v>0.58333333333333337</v>
      </c>
      <c r="N640" s="6">
        <f>ROUND(StrohRanchRecreationData[[#This Row],[TimeElapsed]],6)</f>
        <v>4.2200000000000001E-2</v>
      </c>
      <c r="O640" s="3">
        <f>StrohRanchRecreationData[[#This Row],[TimeOut]]-StrohRanchRecreationData[[#This Row],[TimeIn]]</f>
        <v>4.2199914992969267E-2</v>
      </c>
      <c r="P640" t="str">
        <f>IF(StrohRanchRecreationData[[#This Row],[Facility]]=Facilities!$A$2,SUM(StrohRanchRecreationData[[#This Row],[Members]:[Guests]]),"")</f>
        <v/>
      </c>
      <c r="Q640" t="str">
        <f>IF(StrohRanchRecreationData[[#This Row],[Facility]]=Facilities!$A$3,SUM(StrohRanchRecreationData[[#This Row],[Members]:[Guests]]),"")</f>
        <v/>
      </c>
      <c r="R640" t="str">
        <f>IF(StrohRanchRecreationData[[#This Row],[Facility]]=Facilities!$A$4,SUM(StrohRanchRecreationData[[#This Row],[Members]:[Guests]]),"")</f>
        <v/>
      </c>
      <c r="S640" t="str">
        <f>IF(StrohRanchRecreationData[[#This Row],[Facility]]=Facilities!$A$5,SUM(StrohRanchRecreationData[[#This Row],[Members]:[Guests]]),"")</f>
        <v/>
      </c>
      <c r="T640">
        <f>IF(StrohRanchRecreationData[[#This Row],[Facility]]=Facilities!$A$6,SUM(StrohRanchRecreationData[[#This Row],[Members]:[Guests]]),"")</f>
        <v>2</v>
      </c>
      <c r="U640" t="str">
        <f>IF(StrohRanchRecreationData[[#This Row],[Facility]]=Facilities!$A$7,SUM(StrohRanchRecreationData[[#This Row],[Members]:[Guests]]),"")</f>
        <v/>
      </c>
    </row>
    <row r="641" spans="1:21" x14ac:dyDescent="0.25">
      <c r="A641">
        <v>635</v>
      </c>
      <c r="B641" s="1">
        <v>45096</v>
      </c>
      <c r="C641" t="s">
        <v>63</v>
      </c>
      <c r="D641" t="s">
        <v>64</v>
      </c>
      <c r="E641" t="s">
        <v>57</v>
      </c>
      <c r="F641" s="7">
        <v>0.44210846783566443</v>
      </c>
      <c r="G641" s="7">
        <f>TIME(HOUR(StrohRanchRecreationData[[#This Row],[TimeIn]]),0,0)</f>
        <v>0.41666666666666669</v>
      </c>
      <c r="H641" s="8">
        <f>StrohRanchRecreationData[[#This Row],[Date]]+StrohRanchRecreationData[[#This Row],[TimeInBucket]]</f>
        <v>45096.416666666664</v>
      </c>
      <c r="I641" s="8" t="str">
        <f>_xlfn.XLOOKUP(StrohRanchRecreationData[[#This Row],[TimeInBucket]],TimeOfDay[TimeBuckets],TimeOfDay[TimeOfDayBuckets])</f>
        <v>Morning</v>
      </c>
      <c r="J641" s="2">
        <v>2</v>
      </c>
      <c r="K641" s="2">
        <v>3</v>
      </c>
      <c r="L641" s="7">
        <v>0.48031324837319633</v>
      </c>
      <c r="M641" s="7">
        <f>TIME(HOUR(StrohRanchRecreationData[[#This Row],[TimeOut]]),0,0)</f>
        <v>0.45833333333333331</v>
      </c>
      <c r="N641" s="6">
        <f>ROUND(StrohRanchRecreationData[[#This Row],[TimeElapsed]],6)</f>
        <v>3.8205000000000003E-2</v>
      </c>
      <c r="O641" s="3">
        <f>StrohRanchRecreationData[[#This Row],[TimeOut]]-StrohRanchRecreationData[[#This Row],[TimeIn]]</f>
        <v>3.8204780537531902E-2</v>
      </c>
      <c r="P641">
        <f>IF(StrohRanchRecreationData[[#This Row],[Facility]]=Facilities!$A$2,SUM(StrohRanchRecreationData[[#This Row],[Members]:[Guests]]),"")</f>
        <v>5</v>
      </c>
      <c r="Q641" t="str">
        <f>IF(StrohRanchRecreationData[[#This Row],[Facility]]=Facilities!$A$3,SUM(StrohRanchRecreationData[[#This Row],[Members]:[Guests]]),"")</f>
        <v/>
      </c>
      <c r="R641" t="str">
        <f>IF(StrohRanchRecreationData[[#This Row],[Facility]]=Facilities!$A$4,SUM(StrohRanchRecreationData[[#This Row],[Members]:[Guests]]),"")</f>
        <v/>
      </c>
      <c r="S641" t="str">
        <f>IF(StrohRanchRecreationData[[#This Row],[Facility]]=Facilities!$A$5,SUM(StrohRanchRecreationData[[#This Row],[Members]:[Guests]]),"")</f>
        <v/>
      </c>
      <c r="T641" t="str">
        <f>IF(StrohRanchRecreationData[[#This Row],[Facility]]=Facilities!$A$6,SUM(StrohRanchRecreationData[[#This Row],[Members]:[Guests]]),"")</f>
        <v/>
      </c>
      <c r="U641" t="str">
        <f>IF(StrohRanchRecreationData[[#This Row],[Facility]]=Facilities!$A$7,SUM(StrohRanchRecreationData[[#This Row],[Members]:[Guests]]),"")</f>
        <v/>
      </c>
    </row>
    <row r="642" spans="1:21" x14ac:dyDescent="0.25">
      <c r="A642">
        <v>636</v>
      </c>
      <c r="B642" s="1">
        <v>45096</v>
      </c>
      <c r="C642" t="s">
        <v>63</v>
      </c>
      <c r="D642" t="s">
        <v>64</v>
      </c>
      <c r="E642" t="s">
        <v>59</v>
      </c>
      <c r="F642" s="7">
        <v>0.53572800670811105</v>
      </c>
      <c r="G642" s="7">
        <f>TIME(HOUR(StrohRanchRecreationData[[#This Row],[TimeIn]]),0,0)</f>
        <v>0.5</v>
      </c>
      <c r="H642" s="8">
        <f>StrohRanchRecreationData[[#This Row],[Date]]+StrohRanchRecreationData[[#This Row],[TimeInBucket]]</f>
        <v>45096.5</v>
      </c>
      <c r="I642" s="8" t="str">
        <f>_xlfn.XLOOKUP(StrohRanchRecreationData[[#This Row],[TimeInBucket]],TimeOfDay[TimeBuckets],TimeOfDay[TimeOfDayBuckets])</f>
        <v>Noon</v>
      </c>
      <c r="J642" s="2">
        <v>3</v>
      </c>
      <c r="K642" s="2">
        <v>3</v>
      </c>
      <c r="L642" s="7">
        <v>0.56049777093718434</v>
      </c>
      <c r="M642" s="7">
        <f>TIME(HOUR(StrohRanchRecreationData[[#This Row],[TimeOut]]),0,0)</f>
        <v>0.54166666666666663</v>
      </c>
      <c r="N642" s="6">
        <f>ROUND(StrohRanchRecreationData[[#This Row],[TimeElapsed]],6)</f>
        <v>2.477E-2</v>
      </c>
      <c r="O642" s="3">
        <f>StrohRanchRecreationData[[#This Row],[TimeOut]]-StrohRanchRecreationData[[#This Row],[TimeIn]]</f>
        <v>2.4769764229073288E-2</v>
      </c>
      <c r="P642" t="str">
        <f>IF(StrohRanchRecreationData[[#This Row],[Facility]]=Facilities!$A$2,SUM(StrohRanchRecreationData[[#This Row],[Members]:[Guests]]),"")</f>
        <v/>
      </c>
      <c r="Q642" t="str">
        <f>IF(StrohRanchRecreationData[[#This Row],[Facility]]=Facilities!$A$3,SUM(StrohRanchRecreationData[[#This Row],[Members]:[Guests]]),"")</f>
        <v/>
      </c>
      <c r="R642">
        <f>IF(StrohRanchRecreationData[[#This Row],[Facility]]=Facilities!$A$4,SUM(StrohRanchRecreationData[[#This Row],[Members]:[Guests]]),"")</f>
        <v>6</v>
      </c>
      <c r="S642" t="str">
        <f>IF(StrohRanchRecreationData[[#This Row],[Facility]]=Facilities!$A$5,SUM(StrohRanchRecreationData[[#This Row],[Members]:[Guests]]),"")</f>
        <v/>
      </c>
      <c r="T642" t="str">
        <f>IF(StrohRanchRecreationData[[#This Row],[Facility]]=Facilities!$A$6,SUM(StrohRanchRecreationData[[#This Row],[Members]:[Guests]]),"")</f>
        <v/>
      </c>
      <c r="U642" t="str">
        <f>IF(StrohRanchRecreationData[[#This Row],[Facility]]=Facilities!$A$7,SUM(StrohRanchRecreationData[[#This Row],[Members]:[Guests]]),"")</f>
        <v/>
      </c>
    </row>
    <row r="643" spans="1:21" x14ac:dyDescent="0.25">
      <c r="A643">
        <v>637</v>
      </c>
      <c r="B643" s="1">
        <v>45096</v>
      </c>
      <c r="C643" t="s">
        <v>63</v>
      </c>
      <c r="D643" t="s">
        <v>64</v>
      </c>
      <c r="E643" t="s">
        <v>59</v>
      </c>
      <c r="F643" s="7">
        <v>0.48601995914620344</v>
      </c>
      <c r="G643" s="7">
        <f>TIME(HOUR(StrohRanchRecreationData[[#This Row],[TimeIn]]),0,0)</f>
        <v>0.45833333333333331</v>
      </c>
      <c r="H643" s="8">
        <f>StrohRanchRecreationData[[#This Row],[Date]]+StrohRanchRecreationData[[#This Row],[TimeInBucket]]</f>
        <v>45096.458333333336</v>
      </c>
      <c r="I643" s="8" t="str">
        <f>_xlfn.XLOOKUP(StrohRanchRecreationData[[#This Row],[TimeInBucket]],TimeOfDay[TimeBuckets],TimeOfDay[TimeOfDayBuckets])</f>
        <v>Noon</v>
      </c>
      <c r="J643" s="2">
        <v>3</v>
      </c>
      <c r="K643" s="2">
        <v>0</v>
      </c>
      <c r="L643" s="7">
        <v>0.51016858368715334</v>
      </c>
      <c r="M643" s="7">
        <f>TIME(HOUR(StrohRanchRecreationData[[#This Row],[TimeOut]]),0,0)</f>
        <v>0.5</v>
      </c>
      <c r="N643" s="6">
        <f>ROUND(StrohRanchRecreationData[[#This Row],[TimeElapsed]],6)</f>
        <v>2.4149E-2</v>
      </c>
      <c r="O643" s="3">
        <f>StrohRanchRecreationData[[#This Row],[TimeOut]]-StrohRanchRecreationData[[#This Row],[TimeIn]]</f>
        <v>2.4148624540949903E-2</v>
      </c>
      <c r="P643" t="str">
        <f>IF(StrohRanchRecreationData[[#This Row],[Facility]]=Facilities!$A$2,SUM(StrohRanchRecreationData[[#This Row],[Members]:[Guests]]),"")</f>
        <v/>
      </c>
      <c r="Q643" t="str">
        <f>IF(StrohRanchRecreationData[[#This Row],[Facility]]=Facilities!$A$3,SUM(StrohRanchRecreationData[[#This Row],[Members]:[Guests]]),"")</f>
        <v/>
      </c>
      <c r="R643">
        <f>IF(StrohRanchRecreationData[[#This Row],[Facility]]=Facilities!$A$4,SUM(StrohRanchRecreationData[[#This Row],[Members]:[Guests]]),"")</f>
        <v>3</v>
      </c>
      <c r="S643" t="str">
        <f>IF(StrohRanchRecreationData[[#This Row],[Facility]]=Facilities!$A$5,SUM(StrohRanchRecreationData[[#This Row],[Members]:[Guests]]),"")</f>
        <v/>
      </c>
      <c r="T643" t="str">
        <f>IF(StrohRanchRecreationData[[#This Row],[Facility]]=Facilities!$A$6,SUM(StrohRanchRecreationData[[#This Row],[Members]:[Guests]]),"")</f>
        <v/>
      </c>
      <c r="U643" t="str">
        <f>IF(StrohRanchRecreationData[[#This Row],[Facility]]=Facilities!$A$7,SUM(StrohRanchRecreationData[[#This Row],[Members]:[Guests]]),"")</f>
        <v/>
      </c>
    </row>
    <row r="644" spans="1:21" x14ac:dyDescent="0.25">
      <c r="A644">
        <v>638</v>
      </c>
      <c r="B644" s="1">
        <v>45096</v>
      </c>
      <c r="C644" t="s">
        <v>63</v>
      </c>
      <c r="D644" t="s">
        <v>64</v>
      </c>
      <c r="E644" t="s">
        <v>61</v>
      </c>
      <c r="F644" s="7">
        <v>0.49588161391608565</v>
      </c>
      <c r="G644" s="7">
        <f>TIME(HOUR(StrohRanchRecreationData[[#This Row],[TimeIn]]),0,0)</f>
        <v>0.45833333333333331</v>
      </c>
      <c r="H644" s="8">
        <f>StrohRanchRecreationData[[#This Row],[Date]]+StrohRanchRecreationData[[#This Row],[TimeInBucket]]</f>
        <v>45096.458333333336</v>
      </c>
      <c r="I644" s="8" t="str">
        <f>_xlfn.XLOOKUP(StrohRanchRecreationData[[#This Row],[TimeInBucket]],TimeOfDay[TimeBuckets],TimeOfDay[TimeOfDayBuckets])</f>
        <v>Noon</v>
      </c>
      <c r="J644" s="2">
        <v>1</v>
      </c>
      <c r="K644" s="2">
        <v>0</v>
      </c>
      <c r="L644" s="7">
        <v>0.54520543721174719</v>
      </c>
      <c r="M644" s="7">
        <f>TIME(HOUR(StrohRanchRecreationData[[#This Row],[TimeOut]]),0,0)</f>
        <v>0.54166666666666663</v>
      </c>
      <c r="N644" s="6">
        <f>ROUND(StrohRanchRecreationData[[#This Row],[TimeElapsed]],6)</f>
        <v>4.9324E-2</v>
      </c>
      <c r="O644" s="3">
        <f>StrohRanchRecreationData[[#This Row],[TimeOut]]-StrohRanchRecreationData[[#This Row],[TimeIn]]</f>
        <v>4.932382329566154E-2</v>
      </c>
      <c r="P644" t="str">
        <f>IF(StrohRanchRecreationData[[#This Row],[Facility]]=Facilities!$A$2,SUM(StrohRanchRecreationData[[#This Row],[Members]:[Guests]]),"")</f>
        <v/>
      </c>
      <c r="Q644" t="str">
        <f>IF(StrohRanchRecreationData[[#This Row],[Facility]]=Facilities!$A$3,SUM(StrohRanchRecreationData[[#This Row],[Members]:[Guests]]),"")</f>
        <v/>
      </c>
      <c r="R644" t="str">
        <f>IF(StrohRanchRecreationData[[#This Row],[Facility]]=Facilities!$A$4,SUM(StrohRanchRecreationData[[#This Row],[Members]:[Guests]]),"")</f>
        <v/>
      </c>
      <c r="S644" t="str">
        <f>IF(StrohRanchRecreationData[[#This Row],[Facility]]=Facilities!$A$5,SUM(StrohRanchRecreationData[[#This Row],[Members]:[Guests]]),"")</f>
        <v/>
      </c>
      <c r="T644">
        <f>IF(StrohRanchRecreationData[[#This Row],[Facility]]=Facilities!$A$6,SUM(StrohRanchRecreationData[[#This Row],[Members]:[Guests]]),"")</f>
        <v>1</v>
      </c>
      <c r="U644" t="str">
        <f>IF(StrohRanchRecreationData[[#This Row],[Facility]]=Facilities!$A$7,SUM(StrohRanchRecreationData[[#This Row],[Members]:[Guests]]),"")</f>
        <v/>
      </c>
    </row>
    <row r="645" spans="1:21" x14ac:dyDescent="0.25">
      <c r="A645">
        <v>639</v>
      </c>
      <c r="B645" s="1">
        <v>45096</v>
      </c>
      <c r="C645" t="s">
        <v>63</v>
      </c>
      <c r="D645" t="s">
        <v>64</v>
      </c>
      <c r="E645" t="s">
        <v>59</v>
      </c>
      <c r="F645" s="7">
        <v>0.42164853418519976</v>
      </c>
      <c r="G645" s="7">
        <f>TIME(HOUR(StrohRanchRecreationData[[#This Row],[TimeIn]]),0,0)</f>
        <v>0.41666666666666669</v>
      </c>
      <c r="H645" s="8">
        <f>StrohRanchRecreationData[[#This Row],[Date]]+StrohRanchRecreationData[[#This Row],[TimeInBucket]]</f>
        <v>45096.416666666664</v>
      </c>
      <c r="I645" s="8" t="str">
        <f>_xlfn.XLOOKUP(StrohRanchRecreationData[[#This Row],[TimeInBucket]],TimeOfDay[TimeBuckets],TimeOfDay[TimeOfDayBuckets])</f>
        <v>Morning</v>
      </c>
      <c r="J645" s="2">
        <v>4</v>
      </c>
      <c r="K645" s="2">
        <v>2</v>
      </c>
      <c r="L645" s="7">
        <v>0.46158496173750019</v>
      </c>
      <c r="M645" s="7">
        <f>TIME(HOUR(StrohRanchRecreationData[[#This Row],[TimeOut]]),0,0)</f>
        <v>0.45833333333333331</v>
      </c>
      <c r="N645" s="6">
        <f>ROUND(StrohRanchRecreationData[[#This Row],[TimeElapsed]],6)</f>
        <v>3.9935999999999999E-2</v>
      </c>
      <c r="O645" s="3">
        <f>StrohRanchRecreationData[[#This Row],[TimeOut]]-StrohRanchRecreationData[[#This Row],[TimeIn]]</f>
        <v>3.9936427552300424E-2</v>
      </c>
      <c r="P645" t="str">
        <f>IF(StrohRanchRecreationData[[#This Row],[Facility]]=Facilities!$A$2,SUM(StrohRanchRecreationData[[#This Row],[Members]:[Guests]]),"")</f>
        <v/>
      </c>
      <c r="Q645" t="str">
        <f>IF(StrohRanchRecreationData[[#This Row],[Facility]]=Facilities!$A$3,SUM(StrohRanchRecreationData[[#This Row],[Members]:[Guests]]),"")</f>
        <v/>
      </c>
      <c r="R645">
        <f>IF(StrohRanchRecreationData[[#This Row],[Facility]]=Facilities!$A$4,SUM(StrohRanchRecreationData[[#This Row],[Members]:[Guests]]),"")</f>
        <v>6</v>
      </c>
      <c r="S645" t="str">
        <f>IF(StrohRanchRecreationData[[#This Row],[Facility]]=Facilities!$A$5,SUM(StrohRanchRecreationData[[#This Row],[Members]:[Guests]]),"")</f>
        <v/>
      </c>
      <c r="T645" t="str">
        <f>IF(StrohRanchRecreationData[[#This Row],[Facility]]=Facilities!$A$6,SUM(StrohRanchRecreationData[[#This Row],[Members]:[Guests]]),"")</f>
        <v/>
      </c>
      <c r="U645" t="str">
        <f>IF(StrohRanchRecreationData[[#This Row],[Facility]]=Facilities!$A$7,SUM(StrohRanchRecreationData[[#This Row],[Members]:[Guests]]),"")</f>
        <v/>
      </c>
    </row>
    <row r="646" spans="1:21" x14ac:dyDescent="0.25">
      <c r="A646">
        <v>640</v>
      </c>
      <c r="B646" s="1">
        <v>45096</v>
      </c>
      <c r="C646" t="s">
        <v>63</v>
      </c>
      <c r="D646" t="s">
        <v>64</v>
      </c>
      <c r="E646" t="s">
        <v>58</v>
      </c>
      <c r="F646" s="7">
        <v>0.49365026650054394</v>
      </c>
      <c r="G646" s="7">
        <f>TIME(HOUR(StrohRanchRecreationData[[#This Row],[TimeIn]]),0,0)</f>
        <v>0.45833333333333331</v>
      </c>
      <c r="H646" s="8">
        <f>StrohRanchRecreationData[[#This Row],[Date]]+StrohRanchRecreationData[[#This Row],[TimeInBucket]]</f>
        <v>45096.458333333336</v>
      </c>
      <c r="I646" s="8" t="str">
        <f>_xlfn.XLOOKUP(StrohRanchRecreationData[[#This Row],[TimeInBucket]],TimeOfDay[TimeBuckets],TimeOfDay[TimeOfDayBuckets])</f>
        <v>Noon</v>
      </c>
      <c r="J646" s="2">
        <v>1</v>
      </c>
      <c r="K646" s="2">
        <v>2</v>
      </c>
      <c r="L646" s="7">
        <v>0.53974798857845707</v>
      </c>
      <c r="M646" s="7">
        <f>TIME(HOUR(StrohRanchRecreationData[[#This Row],[TimeOut]]),0,0)</f>
        <v>0.5</v>
      </c>
      <c r="N646" s="6">
        <f>ROUND(StrohRanchRecreationData[[#This Row],[TimeElapsed]],6)</f>
        <v>4.6098E-2</v>
      </c>
      <c r="O646" s="3">
        <f>StrohRanchRecreationData[[#This Row],[TimeOut]]-StrohRanchRecreationData[[#This Row],[TimeIn]]</f>
        <v>4.6097722077913128E-2</v>
      </c>
      <c r="P646" t="str">
        <f>IF(StrohRanchRecreationData[[#This Row],[Facility]]=Facilities!$A$2,SUM(StrohRanchRecreationData[[#This Row],[Members]:[Guests]]),"")</f>
        <v/>
      </c>
      <c r="Q646">
        <f>IF(StrohRanchRecreationData[[#This Row],[Facility]]=Facilities!$A$3,SUM(StrohRanchRecreationData[[#This Row],[Members]:[Guests]]),"")</f>
        <v>3</v>
      </c>
      <c r="R646" t="str">
        <f>IF(StrohRanchRecreationData[[#This Row],[Facility]]=Facilities!$A$4,SUM(StrohRanchRecreationData[[#This Row],[Members]:[Guests]]),"")</f>
        <v/>
      </c>
      <c r="S646" t="str">
        <f>IF(StrohRanchRecreationData[[#This Row],[Facility]]=Facilities!$A$5,SUM(StrohRanchRecreationData[[#This Row],[Members]:[Guests]]),"")</f>
        <v/>
      </c>
      <c r="T646" t="str">
        <f>IF(StrohRanchRecreationData[[#This Row],[Facility]]=Facilities!$A$6,SUM(StrohRanchRecreationData[[#This Row],[Members]:[Guests]]),"")</f>
        <v/>
      </c>
      <c r="U646" t="str">
        <f>IF(StrohRanchRecreationData[[#This Row],[Facility]]=Facilities!$A$7,SUM(StrohRanchRecreationData[[#This Row],[Members]:[Guests]]),"")</f>
        <v/>
      </c>
    </row>
    <row r="647" spans="1:21" x14ac:dyDescent="0.25">
      <c r="A647">
        <v>641</v>
      </c>
      <c r="B647" s="1">
        <v>45096</v>
      </c>
      <c r="C647" t="s">
        <v>63</v>
      </c>
      <c r="D647" t="s">
        <v>64</v>
      </c>
      <c r="E647" t="s">
        <v>57</v>
      </c>
      <c r="F647" s="7">
        <v>0.40925189230814929</v>
      </c>
      <c r="G647" s="7">
        <f>TIME(HOUR(StrohRanchRecreationData[[#This Row],[TimeIn]]),0,0)</f>
        <v>0.375</v>
      </c>
      <c r="H647" s="8">
        <f>StrohRanchRecreationData[[#This Row],[Date]]+StrohRanchRecreationData[[#This Row],[TimeInBucket]]</f>
        <v>45096.375</v>
      </c>
      <c r="I647" s="8" t="str">
        <f>_xlfn.XLOOKUP(StrohRanchRecreationData[[#This Row],[TimeInBucket]],TimeOfDay[TimeBuckets],TimeOfDay[TimeOfDayBuckets])</f>
        <v>Morning</v>
      </c>
      <c r="J647" s="2">
        <v>1</v>
      </c>
      <c r="K647" s="2">
        <v>1</v>
      </c>
      <c r="L647" s="7">
        <v>0.44463889765150533</v>
      </c>
      <c r="M647" s="7">
        <f>TIME(HOUR(StrohRanchRecreationData[[#This Row],[TimeOut]]),0,0)</f>
        <v>0.41666666666666669</v>
      </c>
      <c r="N647" s="6">
        <f>ROUND(StrohRanchRecreationData[[#This Row],[TimeElapsed]],6)</f>
        <v>3.5387000000000002E-2</v>
      </c>
      <c r="O647" s="3">
        <f>StrohRanchRecreationData[[#This Row],[TimeOut]]-StrohRanchRecreationData[[#This Row],[TimeIn]]</f>
        <v>3.5387005343356037E-2</v>
      </c>
      <c r="P647">
        <f>IF(StrohRanchRecreationData[[#This Row],[Facility]]=Facilities!$A$2,SUM(StrohRanchRecreationData[[#This Row],[Members]:[Guests]]),"")</f>
        <v>2</v>
      </c>
      <c r="Q647" t="str">
        <f>IF(StrohRanchRecreationData[[#This Row],[Facility]]=Facilities!$A$3,SUM(StrohRanchRecreationData[[#This Row],[Members]:[Guests]]),"")</f>
        <v/>
      </c>
      <c r="R647" t="str">
        <f>IF(StrohRanchRecreationData[[#This Row],[Facility]]=Facilities!$A$4,SUM(StrohRanchRecreationData[[#This Row],[Members]:[Guests]]),"")</f>
        <v/>
      </c>
      <c r="S647" t="str">
        <f>IF(StrohRanchRecreationData[[#This Row],[Facility]]=Facilities!$A$5,SUM(StrohRanchRecreationData[[#This Row],[Members]:[Guests]]),"")</f>
        <v/>
      </c>
      <c r="T647" t="str">
        <f>IF(StrohRanchRecreationData[[#This Row],[Facility]]=Facilities!$A$6,SUM(StrohRanchRecreationData[[#This Row],[Members]:[Guests]]),"")</f>
        <v/>
      </c>
      <c r="U647" t="str">
        <f>IF(StrohRanchRecreationData[[#This Row],[Facility]]=Facilities!$A$7,SUM(StrohRanchRecreationData[[#This Row],[Members]:[Guests]]),"")</f>
        <v/>
      </c>
    </row>
    <row r="648" spans="1:21" x14ac:dyDescent="0.25">
      <c r="A648">
        <v>642</v>
      </c>
      <c r="B648" s="1">
        <v>45096</v>
      </c>
      <c r="C648" t="s">
        <v>63</v>
      </c>
      <c r="D648" t="s">
        <v>64</v>
      </c>
      <c r="E648" t="s">
        <v>57</v>
      </c>
      <c r="F648" s="7">
        <v>0.4678657538488758</v>
      </c>
      <c r="G648" s="7">
        <f>TIME(HOUR(StrohRanchRecreationData[[#This Row],[TimeIn]]),0,0)</f>
        <v>0.45833333333333331</v>
      </c>
      <c r="H648" s="8">
        <f>StrohRanchRecreationData[[#This Row],[Date]]+StrohRanchRecreationData[[#This Row],[TimeInBucket]]</f>
        <v>45096.458333333336</v>
      </c>
      <c r="I648" s="8" t="str">
        <f>_xlfn.XLOOKUP(StrohRanchRecreationData[[#This Row],[TimeInBucket]],TimeOfDay[TimeBuckets],TimeOfDay[TimeOfDayBuckets])</f>
        <v>Noon</v>
      </c>
      <c r="J648" s="2">
        <v>2</v>
      </c>
      <c r="K648" s="2">
        <v>1</v>
      </c>
      <c r="L648" s="7">
        <v>0.50943675635118357</v>
      </c>
      <c r="M648" s="7">
        <f>TIME(HOUR(StrohRanchRecreationData[[#This Row],[TimeOut]]),0,0)</f>
        <v>0.5</v>
      </c>
      <c r="N648" s="6">
        <f>ROUND(StrohRanchRecreationData[[#This Row],[TimeElapsed]],6)</f>
        <v>4.1570999999999997E-2</v>
      </c>
      <c r="O648" s="3">
        <f>StrohRanchRecreationData[[#This Row],[TimeOut]]-StrohRanchRecreationData[[#This Row],[TimeIn]]</f>
        <v>4.1571002502307774E-2</v>
      </c>
      <c r="P648">
        <f>IF(StrohRanchRecreationData[[#This Row],[Facility]]=Facilities!$A$2,SUM(StrohRanchRecreationData[[#This Row],[Members]:[Guests]]),"")</f>
        <v>3</v>
      </c>
      <c r="Q648" t="str">
        <f>IF(StrohRanchRecreationData[[#This Row],[Facility]]=Facilities!$A$3,SUM(StrohRanchRecreationData[[#This Row],[Members]:[Guests]]),"")</f>
        <v/>
      </c>
      <c r="R648" t="str">
        <f>IF(StrohRanchRecreationData[[#This Row],[Facility]]=Facilities!$A$4,SUM(StrohRanchRecreationData[[#This Row],[Members]:[Guests]]),"")</f>
        <v/>
      </c>
      <c r="S648" t="str">
        <f>IF(StrohRanchRecreationData[[#This Row],[Facility]]=Facilities!$A$5,SUM(StrohRanchRecreationData[[#This Row],[Members]:[Guests]]),"")</f>
        <v/>
      </c>
      <c r="T648" t="str">
        <f>IF(StrohRanchRecreationData[[#This Row],[Facility]]=Facilities!$A$6,SUM(StrohRanchRecreationData[[#This Row],[Members]:[Guests]]),"")</f>
        <v/>
      </c>
      <c r="U648" t="str">
        <f>IF(StrohRanchRecreationData[[#This Row],[Facility]]=Facilities!$A$7,SUM(StrohRanchRecreationData[[#This Row],[Members]:[Guests]]),"")</f>
        <v/>
      </c>
    </row>
    <row r="649" spans="1:21" x14ac:dyDescent="0.25">
      <c r="A649">
        <v>643</v>
      </c>
      <c r="B649" s="1">
        <v>45096</v>
      </c>
      <c r="C649" t="s">
        <v>63</v>
      </c>
      <c r="D649" t="s">
        <v>64</v>
      </c>
      <c r="E649" t="s">
        <v>61</v>
      </c>
      <c r="F649" s="7">
        <v>0.58622070724017061</v>
      </c>
      <c r="G649" s="7">
        <f>TIME(HOUR(StrohRanchRecreationData[[#This Row],[TimeIn]]),0,0)</f>
        <v>0.58333333333333337</v>
      </c>
      <c r="H649" s="8">
        <f>StrohRanchRecreationData[[#This Row],[Date]]+StrohRanchRecreationData[[#This Row],[TimeInBucket]]</f>
        <v>45096.583333333336</v>
      </c>
      <c r="I649" s="8" t="str">
        <f>_xlfn.XLOOKUP(StrohRanchRecreationData[[#This Row],[TimeInBucket]],TimeOfDay[TimeBuckets],TimeOfDay[TimeOfDayBuckets])</f>
        <v>Afternoon</v>
      </c>
      <c r="J649" s="2">
        <v>2</v>
      </c>
      <c r="K649" s="2">
        <v>0</v>
      </c>
      <c r="L649" s="7">
        <v>0.63565275026299228</v>
      </c>
      <c r="M649" s="7">
        <f>TIME(HOUR(StrohRanchRecreationData[[#This Row],[TimeOut]]),0,0)</f>
        <v>0.625</v>
      </c>
      <c r="N649" s="6">
        <f>ROUND(StrohRanchRecreationData[[#This Row],[TimeElapsed]],6)</f>
        <v>4.9431999999999997E-2</v>
      </c>
      <c r="O649" s="3">
        <f>StrohRanchRecreationData[[#This Row],[TimeOut]]-StrohRanchRecreationData[[#This Row],[TimeIn]]</f>
        <v>4.943204302282167E-2</v>
      </c>
      <c r="P649" t="str">
        <f>IF(StrohRanchRecreationData[[#This Row],[Facility]]=Facilities!$A$2,SUM(StrohRanchRecreationData[[#This Row],[Members]:[Guests]]),"")</f>
        <v/>
      </c>
      <c r="Q649" t="str">
        <f>IF(StrohRanchRecreationData[[#This Row],[Facility]]=Facilities!$A$3,SUM(StrohRanchRecreationData[[#This Row],[Members]:[Guests]]),"")</f>
        <v/>
      </c>
      <c r="R649" t="str">
        <f>IF(StrohRanchRecreationData[[#This Row],[Facility]]=Facilities!$A$4,SUM(StrohRanchRecreationData[[#This Row],[Members]:[Guests]]),"")</f>
        <v/>
      </c>
      <c r="S649" t="str">
        <f>IF(StrohRanchRecreationData[[#This Row],[Facility]]=Facilities!$A$5,SUM(StrohRanchRecreationData[[#This Row],[Members]:[Guests]]),"")</f>
        <v/>
      </c>
      <c r="T649">
        <f>IF(StrohRanchRecreationData[[#This Row],[Facility]]=Facilities!$A$6,SUM(StrohRanchRecreationData[[#This Row],[Members]:[Guests]]),"")</f>
        <v>2</v>
      </c>
      <c r="U649" t="str">
        <f>IF(StrohRanchRecreationData[[#This Row],[Facility]]=Facilities!$A$7,SUM(StrohRanchRecreationData[[#This Row],[Members]:[Guests]]),"")</f>
        <v/>
      </c>
    </row>
    <row r="650" spans="1:21" x14ac:dyDescent="0.25">
      <c r="A650">
        <v>644</v>
      </c>
      <c r="B650" s="1">
        <v>45096</v>
      </c>
      <c r="C650" t="s">
        <v>63</v>
      </c>
      <c r="D650" t="s">
        <v>64</v>
      </c>
      <c r="E650" t="s">
        <v>57</v>
      </c>
      <c r="F650" s="7">
        <v>0.46440612497613382</v>
      </c>
      <c r="G650" s="7">
        <f>TIME(HOUR(StrohRanchRecreationData[[#This Row],[TimeIn]]),0,0)</f>
        <v>0.45833333333333331</v>
      </c>
      <c r="H650" s="8">
        <f>StrohRanchRecreationData[[#This Row],[Date]]+StrohRanchRecreationData[[#This Row],[TimeInBucket]]</f>
        <v>45096.458333333336</v>
      </c>
      <c r="I650" s="8" t="str">
        <f>_xlfn.XLOOKUP(StrohRanchRecreationData[[#This Row],[TimeInBucket]],TimeOfDay[TimeBuckets],TimeOfDay[TimeOfDayBuckets])</f>
        <v>Noon</v>
      </c>
      <c r="J650" s="2">
        <v>3</v>
      </c>
      <c r="K650" s="2">
        <v>1</v>
      </c>
      <c r="L650" s="7">
        <v>0.47889464755697458</v>
      </c>
      <c r="M650" s="7">
        <f>TIME(HOUR(StrohRanchRecreationData[[#This Row],[TimeOut]]),0,0)</f>
        <v>0.45833333333333331</v>
      </c>
      <c r="N650" s="6">
        <f>ROUND(StrohRanchRecreationData[[#This Row],[TimeElapsed]],6)</f>
        <v>1.4489E-2</v>
      </c>
      <c r="O650" s="3">
        <f>StrohRanchRecreationData[[#This Row],[TimeOut]]-StrohRanchRecreationData[[#This Row],[TimeIn]]</f>
        <v>1.4488522580840768E-2</v>
      </c>
      <c r="P650">
        <f>IF(StrohRanchRecreationData[[#This Row],[Facility]]=Facilities!$A$2,SUM(StrohRanchRecreationData[[#This Row],[Members]:[Guests]]),"")</f>
        <v>4</v>
      </c>
      <c r="Q650" t="str">
        <f>IF(StrohRanchRecreationData[[#This Row],[Facility]]=Facilities!$A$3,SUM(StrohRanchRecreationData[[#This Row],[Members]:[Guests]]),"")</f>
        <v/>
      </c>
      <c r="R650" t="str">
        <f>IF(StrohRanchRecreationData[[#This Row],[Facility]]=Facilities!$A$4,SUM(StrohRanchRecreationData[[#This Row],[Members]:[Guests]]),"")</f>
        <v/>
      </c>
      <c r="S650" t="str">
        <f>IF(StrohRanchRecreationData[[#This Row],[Facility]]=Facilities!$A$5,SUM(StrohRanchRecreationData[[#This Row],[Members]:[Guests]]),"")</f>
        <v/>
      </c>
      <c r="T650" t="str">
        <f>IF(StrohRanchRecreationData[[#This Row],[Facility]]=Facilities!$A$6,SUM(StrohRanchRecreationData[[#This Row],[Members]:[Guests]]),"")</f>
        <v/>
      </c>
      <c r="U650" t="str">
        <f>IF(StrohRanchRecreationData[[#This Row],[Facility]]=Facilities!$A$7,SUM(StrohRanchRecreationData[[#This Row],[Members]:[Guests]]),"")</f>
        <v/>
      </c>
    </row>
    <row r="651" spans="1:21" x14ac:dyDescent="0.25">
      <c r="A651">
        <v>645</v>
      </c>
      <c r="B651" s="1">
        <v>45096</v>
      </c>
      <c r="C651" t="s">
        <v>63</v>
      </c>
      <c r="D651" t="s">
        <v>64</v>
      </c>
      <c r="E651" t="s">
        <v>58</v>
      </c>
      <c r="F651" s="7">
        <v>0.49753230670633186</v>
      </c>
      <c r="G651" s="7">
        <f>TIME(HOUR(StrohRanchRecreationData[[#This Row],[TimeIn]]),0,0)</f>
        <v>0.45833333333333331</v>
      </c>
      <c r="H651" s="8">
        <f>StrohRanchRecreationData[[#This Row],[Date]]+StrohRanchRecreationData[[#This Row],[TimeInBucket]]</f>
        <v>45096.458333333336</v>
      </c>
      <c r="I651" s="8" t="str">
        <f>_xlfn.XLOOKUP(StrohRanchRecreationData[[#This Row],[TimeInBucket]],TimeOfDay[TimeBuckets],TimeOfDay[TimeOfDayBuckets])</f>
        <v>Noon</v>
      </c>
      <c r="J651" s="2">
        <v>4</v>
      </c>
      <c r="K651" s="2">
        <v>1</v>
      </c>
      <c r="L651" s="7">
        <v>0.5235156993203558</v>
      </c>
      <c r="M651" s="7">
        <f>TIME(HOUR(StrohRanchRecreationData[[#This Row],[TimeOut]]),0,0)</f>
        <v>0.5</v>
      </c>
      <c r="N651" s="6">
        <f>ROUND(StrohRanchRecreationData[[#This Row],[TimeElapsed]],6)</f>
        <v>2.5982999999999999E-2</v>
      </c>
      <c r="O651" s="3">
        <f>StrohRanchRecreationData[[#This Row],[TimeOut]]-StrohRanchRecreationData[[#This Row],[TimeIn]]</f>
        <v>2.5983392614023937E-2</v>
      </c>
      <c r="P651" t="str">
        <f>IF(StrohRanchRecreationData[[#This Row],[Facility]]=Facilities!$A$2,SUM(StrohRanchRecreationData[[#This Row],[Members]:[Guests]]),"")</f>
        <v/>
      </c>
      <c r="Q651">
        <f>IF(StrohRanchRecreationData[[#This Row],[Facility]]=Facilities!$A$3,SUM(StrohRanchRecreationData[[#This Row],[Members]:[Guests]]),"")</f>
        <v>5</v>
      </c>
      <c r="R651" t="str">
        <f>IF(StrohRanchRecreationData[[#This Row],[Facility]]=Facilities!$A$4,SUM(StrohRanchRecreationData[[#This Row],[Members]:[Guests]]),"")</f>
        <v/>
      </c>
      <c r="S651" t="str">
        <f>IF(StrohRanchRecreationData[[#This Row],[Facility]]=Facilities!$A$5,SUM(StrohRanchRecreationData[[#This Row],[Members]:[Guests]]),"")</f>
        <v/>
      </c>
      <c r="T651" t="str">
        <f>IF(StrohRanchRecreationData[[#This Row],[Facility]]=Facilities!$A$6,SUM(StrohRanchRecreationData[[#This Row],[Members]:[Guests]]),"")</f>
        <v/>
      </c>
      <c r="U651" t="str">
        <f>IF(StrohRanchRecreationData[[#This Row],[Facility]]=Facilities!$A$7,SUM(StrohRanchRecreationData[[#This Row],[Members]:[Guests]]),"")</f>
        <v/>
      </c>
    </row>
    <row r="652" spans="1:21" x14ac:dyDescent="0.25">
      <c r="A652">
        <v>646</v>
      </c>
      <c r="B652" s="1">
        <v>45096</v>
      </c>
      <c r="C652" t="s">
        <v>63</v>
      </c>
      <c r="D652" t="s">
        <v>64</v>
      </c>
      <c r="E652" t="s">
        <v>58</v>
      </c>
      <c r="F652" s="7">
        <v>0.42225164194889175</v>
      </c>
      <c r="G652" s="7">
        <f>TIME(HOUR(StrohRanchRecreationData[[#This Row],[TimeIn]]),0,0)</f>
        <v>0.41666666666666669</v>
      </c>
      <c r="H652" s="8">
        <f>StrohRanchRecreationData[[#This Row],[Date]]+StrohRanchRecreationData[[#This Row],[TimeInBucket]]</f>
        <v>45096.416666666664</v>
      </c>
      <c r="I652" s="8" t="str">
        <f>_xlfn.XLOOKUP(StrohRanchRecreationData[[#This Row],[TimeInBucket]],TimeOfDay[TimeBuckets],TimeOfDay[TimeOfDayBuckets])</f>
        <v>Morning</v>
      </c>
      <c r="J652" s="2">
        <v>2</v>
      </c>
      <c r="K652" s="2">
        <v>3</v>
      </c>
      <c r="L652" s="7">
        <v>0.46031105448092158</v>
      </c>
      <c r="M652" s="7">
        <f>TIME(HOUR(StrohRanchRecreationData[[#This Row],[TimeOut]]),0,0)</f>
        <v>0.45833333333333331</v>
      </c>
      <c r="N652" s="6">
        <f>ROUND(StrohRanchRecreationData[[#This Row],[TimeElapsed]],6)</f>
        <v>3.8059000000000003E-2</v>
      </c>
      <c r="O652" s="3">
        <f>StrohRanchRecreationData[[#This Row],[TimeOut]]-StrohRanchRecreationData[[#This Row],[TimeIn]]</f>
        <v>3.8059412532029824E-2</v>
      </c>
      <c r="P652" t="str">
        <f>IF(StrohRanchRecreationData[[#This Row],[Facility]]=Facilities!$A$2,SUM(StrohRanchRecreationData[[#This Row],[Members]:[Guests]]),"")</f>
        <v/>
      </c>
      <c r="Q652">
        <f>IF(StrohRanchRecreationData[[#This Row],[Facility]]=Facilities!$A$3,SUM(StrohRanchRecreationData[[#This Row],[Members]:[Guests]]),"")</f>
        <v>5</v>
      </c>
      <c r="R652" t="str">
        <f>IF(StrohRanchRecreationData[[#This Row],[Facility]]=Facilities!$A$4,SUM(StrohRanchRecreationData[[#This Row],[Members]:[Guests]]),"")</f>
        <v/>
      </c>
      <c r="S652" t="str">
        <f>IF(StrohRanchRecreationData[[#This Row],[Facility]]=Facilities!$A$5,SUM(StrohRanchRecreationData[[#This Row],[Members]:[Guests]]),"")</f>
        <v/>
      </c>
      <c r="T652" t="str">
        <f>IF(StrohRanchRecreationData[[#This Row],[Facility]]=Facilities!$A$6,SUM(StrohRanchRecreationData[[#This Row],[Members]:[Guests]]),"")</f>
        <v/>
      </c>
      <c r="U652" t="str">
        <f>IF(StrohRanchRecreationData[[#This Row],[Facility]]=Facilities!$A$7,SUM(StrohRanchRecreationData[[#This Row],[Members]:[Guests]]),"")</f>
        <v/>
      </c>
    </row>
    <row r="653" spans="1:21" x14ac:dyDescent="0.25">
      <c r="A653">
        <v>647</v>
      </c>
      <c r="B653" s="1">
        <v>45096</v>
      </c>
      <c r="C653" t="s">
        <v>63</v>
      </c>
      <c r="D653" t="s">
        <v>64</v>
      </c>
      <c r="E653" t="s">
        <v>61</v>
      </c>
      <c r="F653" s="7">
        <v>0.64027170187063198</v>
      </c>
      <c r="G653" s="7">
        <f>TIME(HOUR(StrohRanchRecreationData[[#This Row],[TimeIn]]),0,0)</f>
        <v>0.625</v>
      </c>
      <c r="H653" s="8">
        <f>StrohRanchRecreationData[[#This Row],[Date]]+StrohRanchRecreationData[[#This Row],[TimeInBucket]]</f>
        <v>45096.625</v>
      </c>
      <c r="I653" s="8" t="str">
        <f>_xlfn.XLOOKUP(StrohRanchRecreationData[[#This Row],[TimeInBucket]],TimeOfDay[TimeBuckets],TimeOfDay[TimeOfDayBuckets])</f>
        <v>Afternoon</v>
      </c>
      <c r="J653" s="2">
        <v>1</v>
      </c>
      <c r="K653" s="2">
        <v>0</v>
      </c>
      <c r="L653" s="7">
        <v>0.6546838247366753</v>
      </c>
      <c r="M653" s="7">
        <f>TIME(HOUR(StrohRanchRecreationData[[#This Row],[TimeOut]]),0,0)</f>
        <v>0.625</v>
      </c>
      <c r="N653" s="6">
        <f>ROUND(StrohRanchRecreationData[[#This Row],[TimeElapsed]],6)</f>
        <v>1.4411999999999999E-2</v>
      </c>
      <c r="O653" s="3">
        <f>StrohRanchRecreationData[[#This Row],[TimeOut]]-StrohRanchRecreationData[[#This Row],[TimeIn]]</f>
        <v>1.441212286604332E-2</v>
      </c>
      <c r="P653" t="str">
        <f>IF(StrohRanchRecreationData[[#This Row],[Facility]]=Facilities!$A$2,SUM(StrohRanchRecreationData[[#This Row],[Members]:[Guests]]),"")</f>
        <v/>
      </c>
      <c r="Q653" t="str">
        <f>IF(StrohRanchRecreationData[[#This Row],[Facility]]=Facilities!$A$3,SUM(StrohRanchRecreationData[[#This Row],[Members]:[Guests]]),"")</f>
        <v/>
      </c>
      <c r="R653" t="str">
        <f>IF(StrohRanchRecreationData[[#This Row],[Facility]]=Facilities!$A$4,SUM(StrohRanchRecreationData[[#This Row],[Members]:[Guests]]),"")</f>
        <v/>
      </c>
      <c r="S653" t="str">
        <f>IF(StrohRanchRecreationData[[#This Row],[Facility]]=Facilities!$A$5,SUM(StrohRanchRecreationData[[#This Row],[Members]:[Guests]]),"")</f>
        <v/>
      </c>
      <c r="T653">
        <f>IF(StrohRanchRecreationData[[#This Row],[Facility]]=Facilities!$A$6,SUM(StrohRanchRecreationData[[#This Row],[Members]:[Guests]]),"")</f>
        <v>1</v>
      </c>
      <c r="U653" t="str">
        <f>IF(StrohRanchRecreationData[[#This Row],[Facility]]=Facilities!$A$7,SUM(StrohRanchRecreationData[[#This Row],[Members]:[Guests]]),"")</f>
        <v/>
      </c>
    </row>
    <row r="654" spans="1:21" x14ac:dyDescent="0.25">
      <c r="A654">
        <v>648</v>
      </c>
      <c r="B654" s="1">
        <v>45096</v>
      </c>
      <c r="C654" t="s">
        <v>63</v>
      </c>
      <c r="D654" t="s">
        <v>64</v>
      </c>
      <c r="E654" t="s">
        <v>57</v>
      </c>
      <c r="F654" s="7">
        <v>0.37593901520269879</v>
      </c>
      <c r="G654" s="7">
        <f>TIME(HOUR(StrohRanchRecreationData[[#This Row],[TimeIn]]),0,0)</f>
        <v>0.375</v>
      </c>
      <c r="H654" s="8">
        <f>StrohRanchRecreationData[[#This Row],[Date]]+StrohRanchRecreationData[[#This Row],[TimeInBucket]]</f>
        <v>45096.375</v>
      </c>
      <c r="I654" s="8" t="str">
        <f>_xlfn.XLOOKUP(StrohRanchRecreationData[[#This Row],[TimeInBucket]],TimeOfDay[TimeBuckets],TimeOfDay[TimeOfDayBuckets])</f>
        <v>Morning</v>
      </c>
      <c r="J654" s="2">
        <v>1</v>
      </c>
      <c r="K654" s="2">
        <v>0</v>
      </c>
      <c r="L654" s="7">
        <v>0.39439579880554043</v>
      </c>
      <c r="M654" s="7">
        <f>TIME(HOUR(StrohRanchRecreationData[[#This Row],[TimeOut]]),0,0)</f>
        <v>0.375</v>
      </c>
      <c r="N654" s="6">
        <f>ROUND(StrohRanchRecreationData[[#This Row],[TimeElapsed]],6)</f>
        <v>1.8457000000000001E-2</v>
      </c>
      <c r="O654" s="3">
        <f>StrohRanchRecreationData[[#This Row],[TimeOut]]-StrohRanchRecreationData[[#This Row],[TimeIn]]</f>
        <v>1.8456783602841642E-2</v>
      </c>
      <c r="P654">
        <f>IF(StrohRanchRecreationData[[#This Row],[Facility]]=Facilities!$A$2,SUM(StrohRanchRecreationData[[#This Row],[Members]:[Guests]]),"")</f>
        <v>1</v>
      </c>
      <c r="Q654" t="str">
        <f>IF(StrohRanchRecreationData[[#This Row],[Facility]]=Facilities!$A$3,SUM(StrohRanchRecreationData[[#This Row],[Members]:[Guests]]),"")</f>
        <v/>
      </c>
      <c r="R654" t="str">
        <f>IF(StrohRanchRecreationData[[#This Row],[Facility]]=Facilities!$A$4,SUM(StrohRanchRecreationData[[#This Row],[Members]:[Guests]]),"")</f>
        <v/>
      </c>
      <c r="S654" t="str">
        <f>IF(StrohRanchRecreationData[[#This Row],[Facility]]=Facilities!$A$5,SUM(StrohRanchRecreationData[[#This Row],[Members]:[Guests]]),"")</f>
        <v/>
      </c>
      <c r="T654" t="str">
        <f>IF(StrohRanchRecreationData[[#This Row],[Facility]]=Facilities!$A$6,SUM(StrohRanchRecreationData[[#This Row],[Members]:[Guests]]),"")</f>
        <v/>
      </c>
      <c r="U654" t="str">
        <f>IF(StrohRanchRecreationData[[#This Row],[Facility]]=Facilities!$A$7,SUM(StrohRanchRecreationData[[#This Row],[Members]:[Guests]]),"")</f>
        <v/>
      </c>
    </row>
    <row r="655" spans="1:21" x14ac:dyDescent="0.25">
      <c r="A655">
        <v>649</v>
      </c>
      <c r="B655" s="1">
        <v>45096</v>
      </c>
      <c r="C655" t="s">
        <v>63</v>
      </c>
      <c r="D655" t="s">
        <v>64</v>
      </c>
      <c r="E655" t="s">
        <v>57</v>
      </c>
      <c r="F655" s="7">
        <v>0.42374521918451136</v>
      </c>
      <c r="G655" s="7">
        <f>TIME(HOUR(StrohRanchRecreationData[[#This Row],[TimeIn]]),0,0)</f>
        <v>0.41666666666666669</v>
      </c>
      <c r="H655" s="8">
        <f>StrohRanchRecreationData[[#This Row],[Date]]+StrohRanchRecreationData[[#This Row],[TimeInBucket]]</f>
        <v>45096.416666666664</v>
      </c>
      <c r="I655" s="8" t="str">
        <f>_xlfn.XLOOKUP(StrohRanchRecreationData[[#This Row],[TimeInBucket]],TimeOfDay[TimeBuckets],TimeOfDay[TimeOfDayBuckets])</f>
        <v>Morning</v>
      </c>
      <c r="J655" s="2">
        <v>1</v>
      </c>
      <c r="K655" s="2">
        <v>0</v>
      </c>
      <c r="L655" s="7">
        <v>0.49874752740459438</v>
      </c>
      <c r="M655" s="7">
        <f>TIME(HOUR(StrohRanchRecreationData[[#This Row],[TimeOut]]),0,0)</f>
        <v>0.45833333333333331</v>
      </c>
      <c r="N655" s="6">
        <f>ROUND(StrohRanchRecreationData[[#This Row],[TimeElapsed]],6)</f>
        <v>7.5001999999999999E-2</v>
      </c>
      <c r="O655" s="3">
        <f>StrohRanchRecreationData[[#This Row],[TimeOut]]-StrohRanchRecreationData[[#This Row],[TimeIn]]</f>
        <v>7.5002308220083025E-2</v>
      </c>
      <c r="P655">
        <f>IF(StrohRanchRecreationData[[#This Row],[Facility]]=Facilities!$A$2,SUM(StrohRanchRecreationData[[#This Row],[Members]:[Guests]]),"")</f>
        <v>1</v>
      </c>
      <c r="Q655" t="str">
        <f>IF(StrohRanchRecreationData[[#This Row],[Facility]]=Facilities!$A$3,SUM(StrohRanchRecreationData[[#This Row],[Members]:[Guests]]),"")</f>
        <v/>
      </c>
      <c r="R655" t="str">
        <f>IF(StrohRanchRecreationData[[#This Row],[Facility]]=Facilities!$A$4,SUM(StrohRanchRecreationData[[#This Row],[Members]:[Guests]]),"")</f>
        <v/>
      </c>
      <c r="S655" t="str">
        <f>IF(StrohRanchRecreationData[[#This Row],[Facility]]=Facilities!$A$5,SUM(StrohRanchRecreationData[[#This Row],[Members]:[Guests]]),"")</f>
        <v/>
      </c>
      <c r="T655" t="str">
        <f>IF(StrohRanchRecreationData[[#This Row],[Facility]]=Facilities!$A$6,SUM(StrohRanchRecreationData[[#This Row],[Members]:[Guests]]),"")</f>
        <v/>
      </c>
      <c r="U655" t="str">
        <f>IF(StrohRanchRecreationData[[#This Row],[Facility]]=Facilities!$A$7,SUM(StrohRanchRecreationData[[#This Row],[Members]:[Guests]]),"")</f>
        <v/>
      </c>
    </row>
    <row r="656" spans="1:21" x14ac:dyDescent="0.25">
      <c r="A656">
        <v>650</v>
      </c>
      <c r="B656" s="1">
        <v>45096</v>
      </c>
      <c r="C656" t="s">
        <v>63</v>
      </c>
      <c r="D656" t="s">
        <v>64</v>
      </c>
      <c r="E656" t="s">
        <v>58</v>
      </c>
      <c r="F656" s="7">
        <v>0.3847689450839345</v>
      </c>
      <c r="G656" s="7">
        <f>TIME(HOUR(StrohRanchRecreationData[[#This Row],[TimeIn]]),0,0)</f>
        <v>0.375</v>
      </c>
      <c r="H656" s="8">
        <f>StrohRanchRecreationData[[#This Row],[Date]]+StrohRanchRecreationData[[#This Row],[TimeInBucket]]</f>
        <v>45096.375</v>
      </c>
      <c r="I656" s="8" t="str">
        <f>_xlfn.XLOOKUP(StrohRanchRecreationData[[#This Row],[TimeInBucket]],TimeOfDay[TimeBuckets],TimeOfDay[TimeOfDayBuckets])</f>
        <v>Morning</v>
      </c>
      <c r="J656" s="2">
        <v>3</v>
      </c>
      <c r="K656" s="2">
        <v>0</v>
      </c>
      <c r="L656" s="7">
        <v>0.46696666865541164</v>
      </c>
      <c r="M656" s="7">
        <f>TIME(HOUR(StrohRanchRecreationData[[#This Row],[TimeOut]]),0,0)</f>
        <v>0.45833333333333331</v>
      </c>
      <c r="N656" s="6">
        <f>ROUND(StrohRanchRecreationData[[#This Row],[TimeElapsed]],6)</f>
        <v>8.2197999999999993E-2</v>
      </c>
      <c r="O656" s="3">
        <f>StrohRanchRecreationData[[#This Row],[TimeOut]]-StrohRanchRecreationData[[#This Row],[TimeIn]]</f>
        <v>8.2197723571477144E-2</v>
      </c>
      <c r="P656" t="str">
        <f>IF(StrohRanchRecreationData[[#This Row],[Facility]]=Facilities!$A$2,SUM(StrohRanchRecreationData[[#This Row],[Members]:[Guests]]),"")</f>
        <v/>
      </c>
      <c r="Q656">
        <f>IF(StrohRanchRecreationData[[#This Row],[Facility]]=Facilities!$A$3,SUM(StrohRanchRecreationData[[#This Row],[Members]:[Guests]]),"")</f>
        <v>3</v>
      </c>
      <c r="R656" t="str">
        <f>IF(StrohRanchRecreationData[[#This Row],[Facility]]=Facilities!$A$4,SUM(StrohRanchRecreationData[[#This Row],[Members]:[Guests]]),"")</f>
        <v/>
      </c>
      <c r="S656" t="str">
        <f>IF(StrohRanchRecreationData[[#This Row],[Facility]]=Facilities!$A$5,SUM(StrohRanchRecreationData[[#This Row],[Members]:[Guests]]),"")</f>
        <v/>
      </c>
      <c r="T656" t="str">
        <f>IF(StrohRanchRecreationData[[#This Row],[Facility]]=Facilities!$A$6,SUM(StrohRanchRecreationData[[#This Row],[Members]:[Guests]]),"")</f>
        <v/>
      </c>
      <c r="U656" t="str">
        <f>IF(StrohRanchRecreationData[[#This Row],[Facility]]=Facilities!$A$7,SUM(StrohRanchRecreationData[[#This Row],[Members]:[Guests]]),"")</f>
        <v/>
      </c>
    </row>
    <row r="657" spans="1:21" x14ac:dyDescent="0.25">
      <c r="A657">
        <v>651</v>
      </c>
      <c r="B657" s="1">
        <v>45096</v>
      </c>
      <c r="C657" t="s">
        <v>63</v>
      </c>
      <c r="D657" t="s">
        <v>64</v>
      </c>
      <c r="E657" t="s">
        <v>60</v>
      </c>
      <c r="F657" s="7">
        <v>0.53229383379969963</v>
      </c>
      <c r="G657" s="7">
        <f>TIME(HOUR(StrohRanchRecreationData[[#This Row],[TimeIn]]),0,0)</f>
        <v>0.5</v>
      </c>
      <c r="H657" s="8">
        <f>StrohRanchRecreationData[[#This Row],[Date]]+StrohRanchRecreationData[[#This Row],[TimeInBucket]]</f>
        <v>45096.5</v>
      </c>
      <c r="I657" s="8" t="str">
        <f>_xlfn.XLOOKUP(StrohRanchRecreationData[[#This Row],[TimeInBucket]],TimeOfDay[TimeBuckets],TimeOfDay[TimeOfDayBuckets])</f>
        <v>Noon</v>
      </c>
      <c r="J657" s="2">
        <v>2</v>
      </c>
      <c r="K657" s="2">
        <v>2</v>
      </c>
      <c r="L657" s="7">
        <v>0.57781770129437415</v>
      </c>
      <c r="M657" s="7">
        <f>TIME(HOUR(StrohRanchRecreationData[[#This Row],[TimeOut]]),0,0)</f>
        <v>0.54166666666666663</v>
      </c>
      <c r="N657" s="6">
        <f>ROUND(StrohRanchRecreationData[[#This Row],[TimeElapsed]],6)</f>
        <v>4.5524000000000002E-2</v>
      </c>
      <c r="O657" s="3">
        <f>StrohRanchRecreationData[[#This Row],[TimeOut]]-StrohRanchRecreationData[[#This Row],[TimeIn]]</f>
        <v>4.5523867494674519E-2</v>
      </c>
      <c r="P657" t="str">
        <f>IF(StrohRanchRecreationData[[#This Row],[Facility]]=Facilities!$A$2,SUM(StrohRanchRecreationData[[#This Row],[Members]:[Guests]]),"")</f>
        <v/>
      </c>
      <c r="Q657" t="str">
        <f>IF(StrohRanchRecreationData[[#This Row],[Facility]]=Facilities!$A$3,SUM(StrohRanchRecreationData[[#This Row],[Members]:[Guests]]),"")</f>
        <v/>
      </c>
      <c r="R657" t="str">
        <f>IF(StrohRanchRecreationData[[#This Row],[Facility]]=Facilities!$A$4,SUM(StrohRanchRecreationData[[#This Row],[Members]:[Guests]]),"")</f>
        <v/>
      </c>
      <c r="S657">
        <f>IF(StrohRanchRecreationData[[#This Row],[Facility]]=Facilities!$A$5,SUM(StrohRanchRecreationData[[#This Row],[Members]:[Guests]]),"")</f>
        <v>4</v>
      </c>
      <c r="T657" t="str">
        <f>IF(StrohRanchRecreationData[[#This Row],[Facility]]=Facilities!$A$6,SUM(StrohRanchRecreationData[[#This Row],[Members]:[Guests]]),"")</f>
        <v/>
      </c>
      <c r="U657" t="str">
        <f>IF(StrohRanchRecreationData[[#This Row],[Facility]]=Facilities!$A$7,SUM(StrohRanchRecreationData[[#This Row],[Members]:[Guests]]),"")</f>
        <v/>
      </c>
    </row>
    <row r="658" spans="1:21" x14ac:dyDescent="0.25">
      <c r="A658">
        <v>652</v>
      </c>
      <c r="B658" s="1">
        <v>45096</v>
      </c>
      <c r="C658" t="s">
        <v>63</v>
      </c>
      <c r="D658" t="s">
        <v>64</v>
      </c>
      <c r="E658" t="s">
        <v>58</v>
      </c>
      <c r="F658" s="7">
        <v>0.46351344578330778</v>
      </c>
      <c r="G658" s="7">
        <f>TIME(HOUR(StrohRanchRecreationData[[#This Row],[TimeIn]]),0,0)</f>
        <v>0.45833333333333331</v>
      </c>
      <c r="H658" s="8">
        <f>StrohRanchRecreationData[[#This Row],[Date]]+StrohRanchRecreationData[[#This Row],[TimeInBucket]]</f>
        <v>45096.458333333336</v>
      </c>
      <c r="I658" s="8" t="str">
        <f>_xlfn.XLOOKUP(StrohRanchRecreationData[[#This Row],[TimeInBucket]],TimeOfDay[TimeBuckets],TimeOfDay[TimeOfDayBuckets])</f>
        <v>Noon</v>
      </c>
      <c r="J658" s="2">
        <v>1</v>
      </c>
      <c r="K658" s="2">
        <v>3</v>
      </c>
      <c r="L658" s="7">
        <v>0.46858792088058177</v>
      </c>
      <c r="M658" s="7">
        <f>TIME(HOUR(StrohRanchRecreationData[[#This Row],[TimeOut]]),0,0)</f>
        <v>0.45833333333333331</v>
      </c>
      <c r="N658" s="6">
        <f>ROUND(StrohRanchRecreationData[[#This Row],[TimeElapsed]],6)</f>
        <v>5.0740000000000004E-3</v>
      </c>
      <c r="O658" s="3">
        <f>StrohRanchRecreationData[[#This Row],[TimeOut]]-StrohRanchRecreationData[[#This Row],[TimeIn]]</f>
        <v>5.0744750972739894E-3</v>
      </c>
      <c r="P658" t="str">
        <f>IF(StrohRanchRecreationData[[#This Row],[Facility]]=Facilities!$A$2,SUM(StrohRanchRecreationData[[#This Row],[Members]:[Guests]]),"")</f>
        <v/>
      </c>
      <c r="Q658">
        <f>IF(StrohRanchRecreationData[[#This Row],[Facility]]=Facilities!$A$3,SUM(StrohRanchRecreationData[[#This Row],[Members]:[Guests]]),"")</f>
        <v>4</v>
      </c>
      <c r="R658" t="str">
        <f>IF(StrohRanchRecreationData[[#This Row],[Facility]]=Facilities!$A$4,SUM(StrohRanchRecreationData[[#This Row],[Members]:[Guests]]),"")</f>
        <v/>
      </c>
      <c r="S658" t="str">
        <f>IF(StrohRanchRecreationData[[#This Row],[Facility]]=Facilities!$A$5,SUM(StrohRanchRecreationData[[#This Row],[Members]:[Guests]]),"")</f>
        <v/>
      </c>
      <c r="T658" t="str">
        <f>IF(StrohRanchRecreationData[[#This Row],[Facility]]=Facilities!$A$6,SUM(StrohRanchRecreationData[[#This Row],[Members]:[Guests]]),"")</f>
        <v/>
      </c>
      <c r="U658" t="str">
        <f>IF(StrohRanchRecreationData[[#This Row],[Facility]]=Facilities!$A$7,SUM(StrohRanchRecreationData[[#This Row],[Members]:[Guests]]),"")</f>
        <v/>
      </c>
    </row>
    <row r="659" spans="1:21" x14ac:dyDescent="0.25">
      <c r="A659">
        <v>653</v>
      </c>
      <c r="B659" s="1">
        <v>45096</v>
      </c>
      <c r="C659" t="s">
        <v>63</v>
      </c>
      <c r="D659" t="s">
        <v>64</v>
      </c>
      <c r="E659" t="s">
        <v>60</v>
      </c>
      <c r="F659" s="7">
        <v>0.45295889001664008</v>
      </c>
      <c r="G659" s="7">
        <f>TIME(HOUR(StrohRanchRecreationData[[#This Row],[TimeIn]]),0,0)</f>
        <v>0.41666666666666669</v>
      </c>
      <c r="H659" s="8">
        <f>StrohRanchRecreationData[[#This Row],[Date]]+StrohRanchRecreationData[[#This Row],[TimeInBucket]]</f>
        <v>45096.416666666664</v>
      </c>
      <c r="I659" s="8" t="str">
        <f>_xlfn.XLOOKUP(StrohRanchRecreationData[[#This Row],[TimeInBucket]],TimeOfDay[TimeBuckets],TimeOfDay[TimeOfDayBuckets])</f>
        <v>Morning</v>
      </c>
      <c r="J659" s="2">
        <v>1</v>
      </c>
      <c r="K659" s="2">
        <v>2</v>
      </c>
      <c r="L659" s="7">
        <v>0.49007966013050069</v>
      </c>
      <c r="M659" s="7">
        <f>TIME(HOUR(StrohRanchRecreationData[[#This Row],[TimeOut]]),0,0)</f>
        <v>0.45833333333333331</v>
      </c>
      <c r="N659" s="6">
        <f>ROUND(StrohRanchRecreationData[[#This Row],[TimeElapsed]],6)</f>
        <v>3.7121000000000001E-2</v>
      </c>
      <c r="O659" s="3">
        <f>StrohRanchRecreationData[[#This Row],[TimeOut]]-StrohRanchRecreationData[[#This Row],[TimeIn]]</f>
        <v>3.7120770113860613E-2</v>
      </c>
      <c r="P659" t="str">
        <f>IF(StrohRanchRecreationData[[#This Row],[Facility]]=Facilities!$A$2,SUM(StrohRanchRecreationData[[#This Row],[Members]:[Guests]]),"")</f>
        <v/>
      </c>
      <c r="Q659" t="str">
        <f>IF(StrohRanchRecreationData[[#This Row],[Facility]]=Facilities!$A$3,SUM(StrohRanchRecreationData[[#This Row],[Members]:[Guests]]),"")</f>
        <v/>
      </c>
      <c r="R659" t="str">
        <f>IF(StrohRanchRecreationData[[#This Row],[Facility]]=Facilities!$A$4,SUM(StrohRanchRecreationData[[#This Row],[Members]:[Guests]]),"")</f>
        <v/>
      </c>
      <c r="S659">
        <f>IF(StrohRanchRecreationData[[#This Row],[Facility]]=Facilities!$A$5,SUM(StrohRanchRecreationData[[#This Row],[Members]:[Guests]]),"")</f>
        <v>3</v>
      </c>
      <c r="T659" t="str">
        <f>IF(StrohRanchRecreationData[[#This Row],[Facility]]=Facilities!$A$6,SUM(StrohRanchRecreationData[[#This Row],[Members]:[Guests]]),"")</f>
        <v/>
      </c>
      <c r="U659" t="str">
        <f>IF(StrohRanchRecreationData[[#This Row],[Facility]]=Facilities!$A$7,SUM(StrohRanchRecreationData[[#This Row],[Members]:[Guests]]),"")</f>
        <v/>
      </c>
    </row>
    <row r="660" spans="1:21" x14ac:dyDescent="0.25">
      <c r="A660">
        <v>654</v>
      </c>
      <c r="B660" s="1">
        <v>45096</v>
      </c>
      <c r="C660" t="s">
        <v>63</v>
      </c>
      <c r="D660" t="s">
        <v>64</v>
      </c>
      <c r="E660" t="s">
        <v>61</v>
      </c>
      <c r="F660" s="7">
        <v>0.44630815439225302</v>
      </c>
      <c r="G660" s="7">
        <f>TIME(HOUR(StrohRanchRecreationData[[#This Row],[TimeIn]]),0,0)</f>
        <v>0.41666666666666669</v>
      </c>
      <c r="H660" s="8">
        <f>StrohRanchRecreationData[[#This Row],[Date]]+StrohRanchRecreationData[[#This Row],[TimeInBucket]]</f>
        <v>45096.416666666664</v>
      </c>
      <c r="I660" s="8" t="str">
        <f>_xlfn.XLOOKUP(StrohRanchRecreationData[[#This Row],[TimeInBucket]],TimeOfDay[TimeBuckets],TimeOfDay[TimeOfDayBuckets])</f>
        <v>Morning</v>
      </c>
      <c r="J660" s="2">
        <v>1</v>
      </c>
      <c r="K660" s="2">
        <v>0</v>
      </c>
      <c r="L660" s="7">
        <v>0.46587086588162541</v>
      </c>
      <c r="M660" s="7">
        <f>TIME(HOUR(StrohRanchRecreationData[[#This Row],[TimeOut]]),0,0)</f>
        <v>0.45833333333333331</v>
      </c>
      <c r="N660" s="6">
        <f>ROUND(StrohRanchRecreationData[[#This Row],[TimeElapsed]],6)</f>
        <v>1.9563000000000001E-2</v>
      </c>
      <c r="O660" s="3">
        <f>StrohRanchRecreationData[[#This Row],[TimeOut]]-StrohRanchRecreationData[[#This Row],[TimeIn]]</f>
        <v>1.9562711489372386E-2</v>
      </c>
      <c r="P660" t="str">
        <f>IF(StrohRanchRecreationData[[#This Row],[Facility]]=Facilities!$A$2,SUM(StrohRanchRecreationData[[#This Row],[Members]:[Guests]]),"")</f>
        <v/>
      </c>
      <c r="Q660" t="str">
        <f>IF(StrohRanchRecreationData[[#This Row],[Facility]]=Facilities!$A$3,SUM(StrohRanchRecreationData[[#This Row],[Members]:[Guests]]),"")</f>
        <v/>
      </c>
      <c r="R660" t="str">
        <f>IF(StrohRanchRecreationData[[#This Row],[Facility]]=Facilities!$A$4,SUM(StrohRanchRecreationData[[#This Row],[Members]:[Guests]]),"")</f>
        <v/>
      </c>
      <c r="S660" t="str">
        <f>IF(StrohRanchRecreationData[[#This Row],[Facility]]=Facilities!$A$5,SUM(StrohRanchRecreationData[[#This Row],[Members]:[Guests]]),"")</f>
        <v/>
      </c>
      <c r="T660">
        <f>IF(StrohRanchRecreationData[[#This Row],[Facility]]=Facilities!$A$6,SUM(StrohRanchRecreationData[[#This Row],[Members]:[Guests]]),"")</f>
        <v>1</v>
      </c>
      <c r="U660" t="str">
        <f>IF(StrohRanchRecreationData[[#This Row],[Facility]]=Facilities!$A$7,SUM(StrohRanchRecreationData[[#This Row],[Members]:[Guests]]),"")</f>
        <v/>
      </c>
    </row>
    <row r="661" spans="1:21" x14ac:dyDescent="0.25">
      <c r="A661">
        <v>655</v>
      </c>
      <c r="B661" s="1">
        <v>45096</v>
      </c>
      <c r="C661" t="s">
        <v>63</v>
      </c>
      <c r="D661" t="s">
        <v>64</v>
      </c>
      <c r="E661" t="s">
        <v>57</v>
      </c>
      <c r="F661" s="7">
        <v>0.3761382310334222</v>
      </c>
      <c r="G661" s="7">
        <f>TIME(HOUR(StrohRanchRecreationData[[#This Row],[TimeIn]]),0,0)</f>
        <v>0.375</v>
      </c>
      <c r="H661" s="8">
        <f>StrohRanchRecreationData[[#This Row],[Date]]+StrohRanchRecreationData[[#This Row],[TimeInBucket]]</f>
        <v>45096.375</v>
      </c>
      <c r="I661" s="8" t="str">
        <f>_xlfn.XLOOKUP(StrohRanchRecreationData[[#This Row],[TimeInBucket]],TimeOfDay[TimeBuckets],TimeOfDay[TimeOfDayBuckets])</f>
        <v>Morning</v>
      </c>
      <c r="J661" s="2">
        <v>4</v>
      </c>
      <c r="K661" s="2">
        <v>1</v>
      </c>
      <c r="L661" s="7">
        <v>0.41911090187774186</v>
      </c>
      <c r="M661" s="7">
        <f>TIME(HOUR(StrohRanchRecreationData[[#This Row],[TimeOut]]),0,0)</f>
        <v>0.41666666666666669</v>
      </c>
      <c r="N661" s="6">
        <f>ROUND(StrohRanchRecreationData[[#This Row],[TimeElapsed]],6)</f>
        <v>4.2972999999999997E-2</v>
      </c>
      <c r="O661" s="3">
        <f>StrohRanchRecreationData[[#This Row],[TimeOut]]-StrohRanchRecreationData[[#This Row],[TimeIn]]</f>
        <v>4.297267084431966E-2</v>
      </c>
      <c r="P661">
        <f>IF(StrohRanchRecreationData[[#This Row],[Facility]]=Facilities!$A$2,SUM(StrohRanchRecreationData[[#This Row],[Members]:[Guests]]),"")</f>
        <v>5</v>
      </c>
      <c r="Q661" t="str">
        <f>IF(StrohRanchRecreationData[[#This Row],[Facility]]=Facilities!$A$3,SUM(StrohRanchRecreationData[[#This Row],[Members]:[Guests]]),"")</f>
        <v/>
      </c>
      <c r="R661" t="str">
        <f>IF(StrohRanchRecreationData[[#This Row],[Facility]]=Facilities!$A$4,SUM(StrohRanchRecreationData[[#This Row],[Members]:[Guests]]),"")</f>
        <v/>
      </c>
      <c r="S661" t="str">
        <f>IF(StrohRanchRecreationData[[#This Row],[Facility]]=Facilities!$A$5,SUM(StrohRanchRecreationData[[#This Row],[Members]:[Guests]]),"")</f>
        <v/>
      </c>
      <c r="T661" t="str">
        <f>IF(StrohRanchRecreationData[[#This Row],[Facility]]=Facilities!$A$6,SUM(StrohRanchRecreationData[[#This Row],[Members]:[Guests]]),"")</f>
        <v/>
      </c>
      <c r="U661" t="str">
        <f>IF(StrohRanchRecreationData[[#This Row],[Facility]]=Facilities!$A$7,SUM(StrohRanchRecreationData[[#This Row],[Members]:[Guests]]),"")</f>
        <v/>
      </c>
    </row>
    <row r="662" spans="1:21" x14ac:dyDescent="0.25">
      <c r="A662">
        <v>656</v>
      </c>
      <c r="B662" s="1">
        <v>45096</v>
      </c>
      <c r="C662" t="s">
        <v>63</v>
      </c>
      <c r="D662" t="s">
        <v>64</v>
      </c>
      <c r="E662" t="s">
        <v>57</v>
      </c>
      <c r="F662" s="7">
        <v>0.42372590229588891</v>
      </c>
      <c r="G662" s="7">
        <f>TIME(HOUR(StrohRanchRecreationData[[#This Row],[TimeIn]]),0,0)</f>
        <v>0.41666666666666669</v>
      </c>
      <c r="H662" s="8">
        <f>StrohRanchRecreationData[[#This Row],[Date]]+StrohRanchRecreationData[[#This Row],[TimeInBucket]]</f>
        <v>45096.416666666664</v>
      </c>
      <c r="I662" s="8" t="str">
        <f>_xlfn.XLOOKUP(StrohRanchRecreationData[[#This Row],[TimeInBucket]],TimeOfDay[TimeBuckets],TimeOfDay[TimeOfDayBuckets])</f>
        <v>Morning</v>
      </c>
      <c r="J662" s="2">
        <v>3</v>
      </c>
      <c r="K662" s="2">
        <v>1</v>
      </c>
      <c r="L662" s="7">
        <v>0.49247502107035063</v>
      </c>
      <c r="M662" s="7">
        <f>TIME(HOUR(StrohRanchRecreationData[[#This Row],[TimeOut]]),0,0)</f>
        <v>0.45833333333333331</v>
      </c>
      <c r="N662" s="6">
        <f>ROUND(StrohRanchRecreationData[[#This Row],[TimeElapsed]],6)</f>
        <v>6.8749000000000005E-2</v>
      </c>
      <c r="O662" s="3">
        <f>StrohRanchRecreationData[[#This Row],[TimeOut]]-StrohRanchRecreationData[[#This Row],[TimeIn]]</f>
        <v>6.8749118774461715E-2</v>
      </c>
      <c r="P662">
        <f>IF(StrohRanchRecreationData[[#This Row],[Facility]]=Facilities!$A$2,SUM(StrohRanchRecreationData[[#This Row],[Members]:[Guests]]),"")</f>
        <v>4</v>
      </c>
      <c r="Q662" t="str">
        <f>IF(StrohRanchRecreationData[[#This Row],[Facility]]=Facilities!$A$3,SUM(StrohRanchRecreationData[[#This Row],[Members]:[Guests]]),"")</f>
        <v/>
      </c>
      <c r="R662" t="str">
        <f>IF(StrohRanchRecreationData[[#This Row],[Facility]]=Facilities!$A$4,SUM(StrohRanchRecreationData[[#This Row],[Members]:[Guests]]),"")</f>
        <v/>
      </c>
      <c r="S662" t="str">
        <f>IF(StrohRanchRecreationData[[#This Row],[Facility]]=Facilities!$A$5,SUM(StrohRanchRecreationData[[#This Row],[Members]:[Guests]]),"")</f>
        <v/>
      </c>
      <c r="T662" t="str">
        <f>IF(StrohRanchRecreationData[[#This Row],[Facility]]=Facilities!$A$6,SUM(StrohRanchRecreationData[[#This Row],[Members]:[Guests]]),"")</f>
        <v/>
      </c>
      <c r="U662" t="str">
        <f>IF(StrohRanchRecreationData[[#This Row],[Facility]]=Facilities!$A$7,SUM(StrohRanchRecreationData[[#This Row],[Members]:[Guests]]),"")</f>
        <v/>
      </c>
    </row>
    <row r="663" spans="1:21" x14ac:dyDescent="0.25">
      <c r="A663">
        <v>657</v>
      </c>
      <c r="B663" s="1">
        <v>45096</v>
      </c>
      <c r="C663" t="s">
        <v>63</v>
      </c>
      <c r="D663" t="s">
        <v>64</v>
      </c>
      <c r="E663" t="s">
        <v>57</v>
      </c>
      <c r="F663" s="7">
        <v>0.42786871268452414</v>
      </c>
      <c r="G663" s="7">
        <f>TIME(HOUR(StrohRanchRecreationData[[#This Row],[TimeIn]]),0,0)</f>
        <v>0.41666666666666669</v>
      </c>
      <c r="H663" s="8">
        <f>StrohRanchRecreationData[[#This Row],[Date]]+StrohRanchRecreationData[[#This Row],[TimeInBucket]]</f>
        <v>45096.416666666664</v>
      </c>
      <c r="I663" s="8" t="str">
        <f>_xlfn.XLOOKUP(StrohRanchRecreationData[[#This Row],[TimeInBucket]],TimeOfDay[TimeBuckets],TimeOfDay[TimeOfDayBuckets])</f>
        <v>Morning</v>
      </c>
      <c r="J663" s="2">
        <v>1</v>
      </c>
      <c r="K663" s="2">
        <v>1</v>
      </c>
      <c r="L663" s="7">
        <v>0.43424233611634067</v>
      </c>
      <c r="M663" s="7">
        <f>TIME(HOUR(StrohRanchRecreationData[[#This Row],[TimeOut]]),0,0)</f>
        <v>0.41666666666666669</v>
      </c>
      <c r="N663" s="6">
        <f>ROUND(StrohRanchRecreationData[[#This Row],[TimeElapsed]],6)</f>
        <v>6.3740000000000003E-3</v>
      </c>
      <c r="O663" s="3">
        <f>StrohRanchRecreationData[[#This Row],[TimeOut]]-StrohRanchRecreationData[[#This Row],[TimeIn]]</f>
        <v>6.3736234318165219E-3</v>
      </c>
      <c r="P663">
        <f>IF(StrohRanchRecreationData[[#This Row],[Facility]]=Facilities!$A$2,SUM(StrohRanchRecreationData[[#This Row],[Members]:[Guests]]),"")</f>
        <v>2</v>
      </c>
      <c r="Q663" t="str">
        <f>IF(StrohRanchRecreationData[[#This Row],[Facility]]=Facilities!$A$3,SUM(StrohRanchRecreationData[[#This Row],[Members]:[Guests]]),"")</f>
        <v/>
      </c>
      <c r="R663" t="str">
        <f>IF(StrohRanchRecreationData[[#This Row],[Facility]]=Facilities!$A$4,SUM(StrohRanchRecreationData[[#This Row],[Members]:[Guests]]),"")</f>
        <v/>
      </c>
      <c r="S663" t="str">
        <f>IF(StrohRanchRecreationData[[#This Row],[Facility]]=Facilities!$A$5,SUM(StrohRanchRecreationData[[#This Row],[Members]:[Guests]]),"")</f>
        <v/>
      </c>
      <c r="T663" t="str">
        <f>IF(StrohRanchRecreationData[[#This Row],[Facility]]=Facilities!$A$6,SUM(StrohRanchRecreationData[[#This Row],[Members]:[Guests]]),"")</f>
        <v/>
      </c>
      <c r="U663" t="str">
        <f>IF(StrohRanchRecreationData[[#This Row],[Facility]]=Facilities!$A$7,SUM(StrohRanchRecreationData[[#This Row],[Members]:[Guests]]),"")</f>
        <v/>
      </c>
    </row>
    <row r="664" spans="1:21" x14ac:dyDescent="0.25">
      <c r="A664">
        <v>658</v>
      </c>
      <c r="B664" s="1">
        <v>45096</v>
      </c>
      <c r="C664" t="s">
        <v>63</v>
      </c>
      <c r="D664" t="s">
        <v>64</v>
      </c>
      <c r="E664" t="s">
        <v>61</v>
      </c>
      <c r="F664" s="7">
        <v>0.48749743076146401</v>
      </c>
      <c r="G664" s="7">
        <f>TIME(HOUR(StrohRanchRecreationData[[#This Row],[TimeIn]]),0,0)</f>
        <v>0.45833333333333331</v>
      </c>
      <c r="H664" s="8">
        <f>StrohRanchRecreationData[[#This Row],[Date]]+StrohRanchRecreationData[[#This Row],[TimeInBucket]]</f>
        <v>45096.458333333336</v>
      </c>
      <c r="I664" s="8" t="str">
        <f>_xlfn.XLOOKUP(StrohRanchRecreationData[[#This Row],[TimeInBucket]],TimeOfDay[TimeBuckets],TimeOfDay[TimeOfDayBuckets])</f>
        <v>Noon</v>
      </c>
      <c r="J664" s="2">
        <v>2</v>
      </c>
      <c r="K664" s="2">
        <v>0</v>
      </c>
      <c r="L664" s="7">
        <v>0.54614662846638506</v>
      </c>
      <c r="M664" s="7">
        <f>TIME(HOUR(StrohRanchRecreationData[[#This Row],[TimeOut]]),0,0)</f>
        <v>0.54166666666666663</v>
      </c>
      <c r="N664" s="6">
        <f>ROUND(StrohRanchRecreationData[[#This Row],[TimeElapsed]],6)</f>
        <v>5.8649E-2</v>
      </c>
      <c r="O664" s="3">
        <f>StrohRanchRecreationData[[#This Row],[TimeOut]]-StrohRanchRecreationData[[#This Row],[TimeIn]]</f>
        <v>5.8649197704921052E-2</v>
      </c>
      <c r="P664" t="str">
        <f>IF(StrohRanchRecreationData[[#This Row],[Facility]]=Facilities!$A$2,SUM(StrohRanchRecreationData[[#This Row],[Members]:[Guests]]),"")</f>
        <v/>
      </c>
      <c r="Q664" t="str">
        <f>IF(StrohRanchRecreationData[[#This Row],[Facility]]=Facilities!$A$3,SUM(StrohRanchRecreationData[[#This Row],[Members]:[Guests]]),"")</f>
        <v/>
      </c>
      <c r="R664" t="str">
        <f>IF(StrohRanchRecreationData[[#This Row],[Facility]]=Facilities!$A$4,SUM(StrohRanchRecreationData[[#This Row],[Members]:[Guests]]),"")</f>
        <v/>
      </c>
      <c r="S664" t="str">
        <f>IF(StrohRanchRecreationData[[#This Row],[Facility]]=Facilities!$A$5,SUM(StrohRanchRecreationData[[#This Row],[Members]:[Guests]]),"")</f>
        <v/>
      </c>
      <c r="T664">
        <f>IF(StrohRanchRecreationData[[#This Row],[Facility]]=Facilities!$A$6,SUM(StrohRanchRecreationData[[#This Row],[Members]:[Guests]]),"")</f>
        <v>2</v>
      </c>
      <c r="U664" t="str">
        <f>IF(StrohRanchRecreationData[[#This Row],[Facility]]=Facilities!$A$7,SUM(StrohRanchRecreationData[[#This Row],[Members]:[Guests]]),"")</f>
        <v/>
      </c>
    </row>
    <row r="665" spans="1:21" x14ac:dyDescent="0.25">
      <c r="A665">
        <v>659</v>
      </c>
      <c r="B665" s="1">
        <v>45096</v>
      </c>
      <c r="C665" t="s">
        <v>63</v>
      </c>
      <c r="D665" t="s">
        <v>64</v>
      </c>
      <c r="E665" t="s">
        <v>59</v>
      </c>
      <c r="F665" s="7">
        <v>0.45058840903659941</v>
      </c>
      <c r="G665" s="7">
        <f>TIME(HOUR(StrohRanchRecreationData[[#This Row],[TimeIn]]),0,0)</f>
        <v>0.41666666666666669</v>
      </c>
      <c r="H665" s="8">
        <f>StrohRanchRecreationData[[#This Row],[Date]]+StrohRanchRecreationData[[#This Row],[TimeInBucket]]</f>
        <v>45096.416666666664</v>
      </c>
      <c r="I665" s="8" t="str">
        <f>_xlfn.XLOOKUP(StrohRanchRecreationData[[#This Row],[TimeInBucket]],TimeOfDay[TimeBuckets],TimeOfDay[TimeOfDayBuckets])</f>
        <v>Morning</v>
      </c>
      <c r="J665" s="2">
        <v>4</v>
      </c>
      <c r="K665" s="2">
        <v>3</v>
      </c>
      <c r="L665" s="7">
        <v>0.53154864721067641</v>
      </c>
      <c r="M665" s="7">
        <f>TIME(HOUR(StrohRanchRecreationData[[#This Row],[TimeOut]]),0,0)</f>
        <v>0.5</v>
      </c>
      <c r="N665" s="6">
        <f>ROUND(StrohRanchRecreationData[[#This Row],[TimeElapsed]],6)</f>
        <v>8.0960000000000004E-2</v>
      </c>
      <c r="O665" s="3">
        <f>StrohRanchRecreationData[[#This Row],[TimeOut]]-StrohRanchRecreationData[[#This Row],[TimeIn]]</f>
        <v>8.0960238174076993E-2</v>
      </c>
      <c r="P665" t="str">
        <f>IF(StrohRanchRecreationData[[#This Row],[Facility]]=Facilities!$A$2,SUM(StrohRanchRecreationData[[#This Row],[Members]:[Guests]]),"")</f>
        <v/>
      </c>
      <c r="Q665" t="str">
        <f>IF(StrohRanchRecreationData[[#This Row],[Facility]]=Facilities!$A$3,SUM(StrohRanchRecreationData[[#This Row],[Members]:[Guests]]),"")</f>
        <v/>
      </c>
      <c r="R665">
        <f>IF(StrohRanchRecreationData[[#This Row],[Facility]]=Facilities!$A$4,SUM(StrohRanchRecreationData[[#This Row],[Members]:[Guests]]),"")</f>
        <v>7</v>
      </c>
      <c r="S665" t="str">
        <f>IF(StrohRanchRecreationData[[#This Row],[Facility]]=Facilities!$A$5,SUM(StrohRanchRecreationData[[#This Row],[Members]:[Guests]]),"")</f>
        <v/>
      </c>
      <c r="T665" t="str">
        <f>IF(StrohRanchRecreationData[[#This Row],[Facility]]=Facilities!$A$6,SUM(StrohRanchRecreationData[[#This Row],[Members]:[Guests]]),"")</f>
        <v/>
      </c>
      <c r="U665" t="str">
        <f>IF(StrohRanchRecreationData[[#This Row],[Facility]]=Facilities!$A$7,SUM(StrohRanchRecreationData[[#This Row],[Members]:[Guests]]),"")</f>
        <v/>
      </c>
    </row>
    <row r="666" spans="1:21" x14ac:dyDescent="0.25">
      <c r="A666">
        <v>660</v>
      </c>
      <c r="B666" s="1">
        <v>45096</v>
      </c>
      <c r="C666" t="s">
        <v>63</v>
      </c>
      <c r="D666" t="s">
        <v>64</v>
      </c>
      <c r="E666" t="s">
        <v>57</v>
      </c>
      <c r="F666" s="7">
        <v>0.49635906879103459</v>
      </c>
      <c r="G666" s="7">
        <f>TIME(HOUR(StrohRanchRecreationData[[#This Row],[TimeIn]]),0,0)</f>
        <v>0.45833333333333331</v>
      </c>
      <c r="H666" s="8">
        <f>StrohRanchRecreationData[[#This Row],[Date]]+StrohRanchRecreationData[[#This Row],[TimeInBucket]]</f>
        <v>45096.458333333336</v>
      </c>
      <c r="I666" s="8" t="str">
        <f>_xlfn.XLOOKUP(StrohRanchRecreationData[[#This Row],[TimeInBucket]],TimeOfDay[TimeBuckets],TimeOfDay[TimeOfDayBuckets])</f>
        <v>Noon</v>
      </c>
      <c r="J666" s="2">
        <v>2</v>
      </c>
      <c r="K666" s="2">
        <v>2</v>
      </c>
      <c r="L666" s="7">
        <v>0.51912406340146111</v>
      </c>
      <c r="M666" s="7">
        <f>TIME(HOUR(StrohRanchRecreationData[[#This Row],[TimeOut]]),0,0)</f>
        <v>0.5</v>
      </c>
      <c r="N666" s="6">
        <f>ROUND(StrohRanchRecreationData[[#This Row],[TimeElapsed]],6)</f>
        <v>2.2765000000000001E-2</v>
      </c>
      <c r="O666" s="3">
        <f>StrohRanchRecreationData[[#This Row],[TimeOut]]-StrohRanchRecreationData[[#This Row],[TimeIn]]</f>
        <v>2.2764994610426526E-2</v>
      </c>
      <c r="P666">
        <f>IF(StrohRanchRecreationData[[#This Row],[Facility]]=Facilities!$A$2,SUM(StrohRanchRecreationData[[#This Row],[Members]:[Guests]]),"")</f>
        <v>4</v>
      </c>
      <c r="Q666" t="str">
        <f>IF(StrohRanchRecreationData[[#This Row],[Facility]]=Facilities!$A$3,SUM(StrohRanchRecreationData[[#This Row],[Members]:[Guests]]),"")</f>
        <v/>
      </c>
      <c r="R666" t="str">
        <f>IF(StrohRanchRecreationData[[#This Row],[Facility]]=Facilities!$A$4,SUM(StrohRanchRecreationData[[#This Row],[Members]:[Guests]]),"")</f>
        <v/>
      </c>
      <c r="S666" t="str">
        <f>IF(StrohRanchRecreationData[[#This Row],[Facility]]=Facilities!$A$5,SUM(StrohRanchRecreationData[[#This Row],[Members]:[Guests]]),"")</f>
        <v/>
      </c>
      <c r="T666" t="str">
        <f>IF(StrohRanchRecreationData[[#This Row],[Facility]]=Facilities!$A$6,SUM(StrohRanchRecreationData[[#This Row],[Members]:[Guests]]),"")</f>
        <v/>
      </c>
      <c r="U666" t="str">
        <f>IF(StrohRanchRecreationData[[#This Row],[Facility]]=Facilities!$A$7,SUM(StrohRanchRecreationData[[#This Row],[Members]:[Guests]]),"")</f>
        <v/>
      </c>
    </row>
    <row r="667" spans="1:21" x14ac:dyDescent="0.25">
      <c r="A667">
        <v>661</v>
      </c>
      <c r="B667" s="1">
        <v>45096</v>
      </c>
      <c r="C667" t="s">
        <v>63</v>
      </c>
      <c r="D667" t="s">
        <v>64</v>
      </c>
      <c r="E667" t="s">
        <v>59</v>
      </c>
      <c r="F667" s="7">
        <v>0.51330582330288077</v>
      </c>
      <c r="G667" s="7">
        <f>TIME(HOUR(StrohRanchRecreationData[[#This Row],[TimeIn]]),0,0)</f>
        <v>0.5</v>
      </c>
      <c r="H667" s="8">
        <f>StrohRanchRecreationData[[#This Row],[Date]]+StrohRanchRecreationData[[#This Row],[TimeInBucket]]</f>
        <v>45096.5</v>
      </c>
      <c r="I667" s="8" t="str">
        <f>_xlfn.XLOOKUP(StrohRanchRecreationData[[#This Row],[TimeInBucket]],TimeOfDay[TimeBuckets],TimeOfDay[TimeOfDayBuckets])</f>
        <v>Noon</v>
      </c>
      <c r="J667" s="2">
        <v>4</v>
      </c>
      <c r="K667" s="2">
        <v>2</v>
      </c>
      <c r="L667" s="7">
        <v>0.53699331262083105</v>
      </c>
      <c r="M667" s="7">
        <f>TIME(HOUR(StrohRanchRecreationData[[#This Row],[TimeOut]]),0,0)</f>
        <v>0.5</v>
      </c>
      <c r="N667" s="6">
        <f>ROUND(StrohRanchRecreationData[[#This Row],[TimeElapsed]],6)</f>
        <v>2.3687E-2</v>
      </c>
      <c r="O667" s="3">
        <f>StrohRanchRecreationData[[#This Row],[TimeOut]]-StrohRanchRecreationData[[#This Row],[TimeIn]]</f>
        <v>2.3687489317950283E-2</v>
      </c>
      <c r="P667" t="str">
        <f>IF(StrohRanchRecreationData[[#This Row],[Facility]]=Facilities!$A$2,SUM(StrohRanchRecreationData[[#This Row],[Members]:[Guests]]),"")</f>
        <v/>
      </c>
      <c r="Q667" t="str">
        <f>IF(StrohRanchRecreationData[[#This Row],[Facility]]=Facilities!$A$3,SUM(StrohRanchRecreationData[[#This Row],[Members]:[Guests]]),"")</f>
        <v/>
      </c>
      <c r="R667">
        <f>IF(StrohRanchRecreationData[[#This Row],[Facility]]=Facilities!$A$4,SUM(StrohRanchRecreationData[[#This Row],[Members]:[Guests]]),"")</f>
        <v>6</v>
      </c>
      <c r="S667" t="str">
        <f>IF(StrohRanchRecreationData[[#This Row],[Facility]]=Facilities!$A$5,SUM(StrohRanchRecreationData[[#This Row],[Members]:[Guests]]),"")</f>
        <v/>
      </c>
      <c r="T667" t="str">
        <f>IF(StrohRanchRecreationData[[#This Row],[Facility]]=Facilities!$A$6,SUM(StrohRanchRecreationData[[#This Row],[Members]:[Guests]]),"")</f>
        <v/>
      </c>
      <c r="U667" t="str">
        <f>IF(StrohRanchRecreationData[[#This Row],[Facility]]=Facilities!$A$7,SUM(StrohRanchRecreationData[[#This Row],[Members]:[Guests]]),"")</f>
        <v/>
      </c>
    </row>
    <row r="668" spans="1:21" x14ac:dyDescent="0.25">
      <c r="A668">
        <v>662</v>
      </c>
      <c r="B668" s="1">
        <v>45096</v>
      </c>
      <c r="C668" t="s">
        <v>63</v>
      </c>
      <c r="D668" t="s">
        <v>64</v>
      </c>
      <c r="E668" t="s">
        <v>57</v>
      </c>
      <c r="F668" s="7">
        <v>0.40088279697866885</v>
      </c>
      <c r="G668" s="7">
        <f>TIME(HOUR(StrohRanchRecreationData[[#This Row],[TimeIn]]),0,0)</f>
        <v>0.375</v>
      </c>
      <c r="H668" s="8">
        <f>StrohRanchRecreationData[[#This Row],[Date]]+StrohRanchRecreationData[[#This Row],[TimeInBucket]]</f>
        <v>45096.375</v>
      </c>
      <c r="I668" s="8" t="str">
        <f>_xlfn.XLOOKUP(StrohRanchRecreationData[[#This Row],[TimeInBucket]],TimeOfDay[TimeBuckets],TimeOfDay[TimeOfDayBuckets])</f>
        <v>Morning</v>
      </c>
      <c r="J668" s="2">
        <v>4</v>
      </c>
      <c r="K668" s="2">
        <v>3</v>
      </c>
      <c r="L668" s="7">
        <v>0.46227722814218897</v>
      </c>
      <c r="M668" s="7">
        <f>TIME(HOUR(StrohRanchRecreationData[[#This Row],[TimeOut]]),0,0)</f>
        <v>0.45833333333333331</v>
      </c>
      <c r="N668" s="6">
        <f>ROUND(StrohRanchRecreationData[[#This Row],[TimeElapsed]],6)</f>
        <v>6.1393999999999997E-2</v>
      </c>
      <c r="O668" s="3">
        <f>StrohRanchRecreationData[[#This Row],[TimeOut]]-StrohRanchRecreationData[[#This Row],[TimeIn]]</f>
        <v>6.1394431163520113E-2</v>
      </c>
      <c r="P668">
        <f>IF(StrohRanchRecreationData[[#This Row],[Facility]]=Facilities!$A$2,SUM(StrohRanchRecreationData[[#This Row],[Members]:[Guests]]),"")</f>
        <v>7</v>
      </c>
      <c r="Q668" t="str">
        <f>IF(StrohRanchRecreationData[[#This Row],[Facility]]=Facilities!$A$3,SUM(StrohRanchRecreationData[[#This Row],[Members]:[Guests]]),"")</f>
        <v/>
      </c>
      <c r="R668" t="str">
        <f>IF(StrohRanchRecreationData[[#This Row],[Facility]]=Facilities!$A$4,SUM(StrohRanchRecreationData[[#This Row],[Members]:[Guests]]),"")</f>
        <v/>
      </c>
      <c r="S668" t="str">
        <f>IF(StrohRanchRecreationData[[#This Row],[Facility]]=Facilities!$A$5,SUM(StrohRanchRecreationData[[#This Row],[Members]:[Guests]]),"")</f>
        <v/>
      </c>
      <c r="T668" t="str">
        <f>IF(StrohRanchRecreationData[[#This Row],[Facility]]=Facilities!$A$6,SUM(StrohRanchRecreationData[[#This Row],[Members]:[Guests]]),"")</f>
        <v/>
      </c>
      <c r="U668" t="str">
        <f>IF(StrohRanchRecreationData[[#This Row],[Facility]]=Facilities!$A$7,SUM(StrohRanchRecreationData[[#This Row],[Members]:[Guests]]),"")</f>
        <v/>
      </c>
    </row>
    <row r="669" spans="1:21" x14ac:dyDescent="0.25">
      <c r="A669">
        <v>663</v>
      </c>
      <c r="B669" s="1">
        <v>45096</v>
      </c>
      <c r="C669" t="s">
        <v>63</v>
      </c>
      <c r="D669" t="s">
        <v>64</v>
      </c>
      <c r="E669" t="s">
        <v>61</v>
      </c>
      <c r="F669" s="7">
        <v>0.63784224516271248</v>
      </c>
      <c r="G669" s="7">
        <f>TIME(HOUR(StrohRanchRecreationData[[#This Row],[TimeIn]]),0,0)</f>
        <v>0.625</v>
      </c>
      <c r="H669" s="8">
        <f>StrohRanchRecreationData[[#This Row],[Date]]+StrohRanchRecreationData[[#This Row],[TimeInBucket]]</f>
        <v>45096.625</v>
      </c>
      <c r="I669" s="8" t="str">
        <f>_xlfn.XLOOKUP(StrohRanchRecreationData[[#This Row],[TimeInBucket]],TimeOfDay[TimeBuckets],TimeOfDay[TimeOfDayBuckets])</f>
        <v>Afternoon</v>
      </c>
      <c r="J669" s="2">
        <v>2</v>
      </c>
      <c r="K669" s="2">
        <v>0</v>
      </c>
      <c r="L669" s="7">
        <v>0.67882529733496355</v>
      </c>
      <c r="M669" s="7">
        <f>TIME(HOUR(StrohRanchRecreationData[[#This Row],[TimeOut]]),0,0)</f>
        <v>0.66666666666666663</v>
      </c>
      <c r="N669" s="6">
        <f>ROUND(StrohRanchRecreationData[[#This Row],[TimeElapsed]],6)</f>
        <v>4.0982999999999999E-2</v>
      </c>
      <c r="O669" s="3">
        <f>StrohRanchRecreationData[[#This Row],[TimeOut]]-StrohRanchRecreationData[[#This Row],[TimeIn]]</f>
        <v>4.0983052172251067E-2</v>
      </c>
      <c r="P669" t="str">
        <f>IF(StrohRanchRecreationData[[#This Row],[Facility]]=Facilities!$A$2,SUM(StrohRanchRecreationData[[#This Row],[Members]:[Guests]]),"")</f>
        <v/>
      </c>
      <c r="Q669" t="str">
        <f>IF(StrohRanchRecreationData[[#This Row],[Facility]]=Facilities!$A$3,SUM(StrohRanchRecreationData[[#This Row],[Members]:[Guests]]),"")</f>
        <v/>
      </c>
      <c r="R669" t="str">
        <f>IF(StrohRanchRecreationData[[#This Row],[Facility]]=Facilities!$A$4,SUM(StrohRanchRecreationData[[#This Row],[Members]:[Guests]]),"")</f>
        <v/>
      </c>
      <c r="S669" t="str">
        <f>IF(StrohRanchRecreationData[[#This Row],[Facility]]=Facilities!$A$5,SUM(StrohRanchRecreationData[[#This Row],[Members]:[Guests]]),"")</f>
        <v/>
      </c>
      <c r="T669">
        <f>IF(StrohRanchRecreationData[[#This Row],[Facility]]=Facilities!$A$6,SUM(StrohRanchRecreationData[[#This Row],[Members]:[Guests]]),"")</f>
        <v>2</v>
      </c>
      <c r="U669" t="str">
        <f>IF(StrohRanchRecreationData[[#This Row],[Facility]]=Facilities!$A$7,SUM(StrohRanchRecreationData[[#This Row],[Members]:[Guests]]),"")</f>
        <v/>
      </c>
    </row>
    <row r="670" spans="1:21" x14ac:dyDescent="0.25">
      <c r="A670">
        <v>664</v>
      </c>
      <c r="B670" s="1">
        <v>45096</v>
      </c>
      <c r="C670" t="s">
        <v>63</v>
      </c>
      <c r="D670" t="s">
        <v>64</v>
      </c>
      <c r="E670" t="s">
        <v>61</v>
      </c>
      <c r="F670" s="7">
        <v>0.66244561380997102</v>
      </c>
      <c r="G670" s="7">
        <f>TIME(HOUR(StrohRanchRecreationData[[#This Row],[TimeIn]]),0,0)</f>
        <v>0.625</v>
      </c>
      <c r="H670" s="8">
        <f>StrohRanchRecreationData[[#This Row],[Date]]+StrohRanchRecreationData[[#This Row],[TimeInBucket]]</f>
        <v>45096.625</v>
      </c>
      <c r="I670" s="8" t="str">
        <f>_xlfn.XLOOKUP(StrohRanchRecreationData[[#This Row],[TimeInBucket]],TimeOfDay[TimeBuckets],TimeOfDay[TimeOfDayBuckets])</f>
        <v>Afternoon</v>
      </c>
      <c r="J670" s="2">
        <v>2</v>
      </c>
      <c r="K670" s="2">
        <v>0</v>
      </c>
      <c r="L670" s="7">
        <v>0.6856931372860875</v>
      </c>
      <c r="M670" s="7">
        <f>TIME(HOUR(StrohRanchRecreationData[[#This Row],[TimeOut]]),0,0)</f>
        <v>0.66666666666666663</v>
      </c>
      <c r="N670" s="6">
        <f>ROUND(StrohRanchRecreationData[[#This Row],[TimeElapsed]],6)</f>
        <v>2.3248000000000001E-2</v>
      </c>
      <c r="O670" s="3">
        <f>StrohRanchRecreationData[[#This Row],[TimeOut]]-StrohRanchRecreationData[[#This Row],[TimeIn]]</f>
        <v>2.3247523476116472E-2</v>
      </c>
      <c r="P670" t="str">
        <f>IF(StrohRanchRecreationData[[#This Row],[Facility]]=Facilities!$A$2,SUM(StrohRanchRecreationData[[#This Row],[Members]:[Guests]]),"")</f>
        <v/>
      </c>
      <c r="Q670" t="str">
        <f>IF(StrohRanchRecreationData[[#This Row],[Facility]]=Facilities!$A$3,SUM(StrohRanchRecreationData[[#This Row],[Members]:[Guests]]),"")</f>
        <v/>
      </c>
      <c r="R670" t="str">
        <f>IF(StrohRanchRecreationData[[#This Row],[Facility]]=Facilities!$A$4,SUM(StrohRanchRecreationData[[#This Row],[Members]:[Guests]]),"")</f>
        <v/>
      </c>
      <c r="S670" t="str">
        <f>IF(StrohRanchRecreationData[[#This Row],[Facility]]=Facilities!$A$5,SUM(StrohRanchRecreationData[[#This Row],[Members]:[Guests]]),"")</f>
        <v/>
      </c>
      <c r="T670">
        <f>IF(StrohRanchRecreationData[[#This Row],[Facility]]=Facilities!$A$6,SUM(StrohRanchRecreationData[[#This Row],[Members]:[Guests]]),"")</f>
        <v>2</v>
      </c>
      <c r="U670" t="str">
        <f>IF(StrohRanchRecreationData[[#This Row],[Facility]]=Facilities!$A$7,SUM(StrohRanchRecreationData[[#This Row],[Members]:[Guests]]),"")</f>
        <v/>
      </c>
    </row>
    <row r="671" spans="1:21" x14ac:dyDescent="0.25">
      <c r="A671">
        <v>665</v>
      </c>
      <c r="B671" s="1">
        <v>45096</v>
      </c>
      <c r="C671" t="s">
        <v>63</v>
      </c>
      <c r="D671" t="s">
        <v>64</v>
      </c>
      <c r="E671" t="s">
        <v>57</v>
      </c>
      <c r="F671" s="7">
        <v>0.39148737393586885</v>
      </c>
      <c r="G671" s="7">
        <f>TIME(HOUR(StrohRanchRecreationData[[#This Row],[TimeIn]]),0,0)</f>
        <v>0.375</v>
      </c>
      <c r="H671" s="8">
        <f>StrohRanchRecreationData[[#This Row],[Date]]+StrohRanchRecreationData[[#This Row],[TimeInBucket]]</f>
        <v>45096.375</v>
      </c>
      <c r="I671" s="8" t="str">
        <f>_xlfn.XLOOKUP(StrohRanchRecreationData[[#This Row],[TimeInBucket]],TimeOfDay[TimeBuckets],TimeOfDay[TimeOfDayBuckets])</f>
        <v>Morning</v>
      </c>
      <c r="J671" s="2">
        <v>2</v>
      </c>
      <c r="K671" s="2">
        <v>2</v>
      </c>
      <c r="L671" s="7">
        <v>0.40678622506592016</v>
      </c>
      <c r="M671" s="7">
        <f>TIME(HOUR(StrohRanchRecreationData[[#This Row],[TimeOut]]),0,0)</f>
        <v>0.375</v>
      </c>
      <c r="N671" s="6">
        <f>ROUND(StrohRanchRecreationData[[#This Row],[TimeElapsed]],6)</f>
        <v>1.5299E-2</v>
      </c>
      <c r="O671" s="3">
        <f>StrohRanchRecreationData[[#This Row],[TimeOut]]-StrohRanchRecreationData[[#This Row],[TimeIn]]</f>
        <v>1.5298851130051305E-2</v>
      </c>
      <c r="P671">
        <f>IF(StrohRanchRecreationData[[#This Row],[Facility]]=Facilities!$A$2,SUM(StrohRanchRecreationData[[#This Row],[Members]:[Guests]]),"")</f>
        <v>4</v>
      </c>
      <c r="Q671" t="str">
        <f>IF(StrohRanchRecreationData[[#This Row],[Facility]]=Facilities!$A$3,SUM(StrohRanchRecreationData[[#This Row],[Members]:[Guests]]),"")</f>
        <v/>
      </c>
      <c r="R671" t="str">
        <f>IF(StrohRanchRecreationData[[#This Row],[Facility]]=Facilities!$A$4,SUM(StrohRanchRecreationData[[#This Row],[Members]:[Guests]]),"")</f>
        <v/>
      </c>
      <c r="S671" t="str">
        <f>IF(StrohRanchRecreationData[[#This Row],[Facility]]=Facilities!$A$5,SUM(StrohRanchRecreationData[[#This Row],[Members]:[Guests]]),"")</f>
        <v/>
      </c>
      <c r="T671" t="str">
        <f>IF(StrohRanchRecreationData[[#This Row],[Facility]]=Facilities!$A$6,SUM(StrohRanchRecreationData[[#This Row],[Members]:[Guests]]),"")</f>
        <v/>
      </c>
      <c r="U671" t="str">
        <f>IF(StrohRanchRecreationData[[#This Row],[Facility]]=Facilities!$A$7,SUM(StrohRanchRecreationData[[#This Row],[Members]:[Guests]]),"")</f>
        <v/>
      </c>
    </row>
    <row r="672" spans="1:21" x14ac:dyDescent="0.25">
      <c r="A672">
        <v>666</v>
      </c>
      <c r="B672" s="1">
        <v>45096</v>
      </c>
      <c r="C672" t="s">
        <v>63</v>
      </c>
      <c r="D672" t="s">
        <v>64</v>
      </c>
      <c r="E672" t="s">
        <v>61</v>
      </c>
      <c r="F672" s="7">
        <v>0.37794379145739621</v>
      </c>
      <c r="G672" s="7">
        <f>TIME(HOUR(StrohRanchRecreationData[[#This Row],[TimeIn]]),0,0)</f>
        <v>0.375</v>
      </c>
      <c r="H672" s="8">
        <f>StrohRanchRecreationData[[#This Row],[Date]]+StrohRanchRecreationData[[#This Row],[TimeInBucket]]</f>
        <v>45096.375</v>
      </c>
      <c r="I672" s="8" t="str">
        <f>_xlfn.XLOOKUP(StrohRanchRecreationData[[#This Row],[TimeInBucket]],TimeOfDay[TimeBuckets],TimeOfDay[TimeOfDayBuckets])</f>
        <v>Morning</v>
      </c>
      <c r="J672" s="2">
        <v>2</v>
      </c>
      <c r="K672" s="2">
        <v>0</v>
      </c>
      <c r="L672" s="7">
        <v>0.39989137522844442</v>
      </c>
      <c r="M672" s="7">
        <f>TIME(HOUR(StrohRanchRecreationData[[#This Row],[TimeOut]]),0,0)</f>
        <v>0.375</v>
      </c>
      <c r="N672" s="6">
        <f>ROUND(StrohRanchRecreationData[[#This Row],[TimeElapsed]],6)</f>
        <v>2.1947999999999999E-2</v>
      </c>
      <c r="O672" s="3">
        <f>StrohRanchRecreationData[[#This Row],[TimeOut]]-StrohRanchRecreationData[[#This Row],[TimeIn]]</f>
        <v>2.1947583771048218E-2</v>
      </c>
      <c r="P672" t="str">
        <f>IF(StrohRanchRecreationData[[#This Row],[Facility]]=Facilities!$A$2,SUM(StrohRanchRecreationData[[#This Row],[Members]:[Guests]]),"")</f>
        <v/>
      </c>
      <c r="Q672" t="str">
        <f>IF(StrohRanchRecreationData[[#This Row],[Facility]]=Facilities!$A$3,SUM(StrohRanchRecreationData[[#This Row],[Members]:[Guests]]),"")</f>
        <v/>
      </c>
      <c r="R672" t="str">
        <f>IF(StrohRanchRecreationData[[#This Row],[Facility]]=Facilities!$A$4,SUM(StrohRanchRecreationData[[#This Row],[Members]:[Guests]]),"")</f>
        <v/>
      </c>
      <c r="S672" t="str">
        <f>IF(StrohRanchRecreationData[[#This Row],[Facility]]=Facilities!$A$5,SUM(StrohRanchRecreationData[[#This Row],[Members]:[Guests]]),"")</f>
        <v/>
      </c>
      <c r="T672">
        <f>IF(StrohRanchRecreationData[[#This Row],[Facility]]=Facilities!$A$6,SUM(StrohRanchRecreationData[[#This Row],[Members]:[Guests]]),"")</f>
        <v>2</v>
      </c>
      <c r="U672" t="str">
        <f>IF(StrohRanchRecreationData[[#This Row],[Facility]]=Facilities!$A$7,SUM(StrohRanchRecreationData[[#This Row],[Members]:[Guests]]),"")</f>
        <v/>
      </c>
    </row>
    <row r="673" spans="1:21" x14ac:dyDescent="0.25">
      <c r="A673">
        <v>667</v>
      </c>
      <c r="B673" s="1">
        <v>45096</v>
      </c>
      <c r="C673" t="s">
        <v>63</v>
      </c>
      <c r="D673" t="s">
        <v>64</v>
      </c>
      <c r="E673" t="s">
        <v>59</v>
      </c>
      <c r="F673" s="7">
        <v>0.47233450360343232</v>
      </c>
      <c r="G673" s="7">
        <f>TIME(HOUR(StrohRanchRecreationData[[#This Row],[TimeIn]]),0,0)</f>
        <v>0.45833333333333331</v>
      </c>
      <c r="H673" s="8">
        <f>StrohRanchRecreationData[[#This Row],[Date]]+StrohRanchRecreationData[[#This Row],[TimeInBucket]]</f>
        <v>45096.458333333336</v>
      </c>
      <c r="I673" s="8" t="str">
        <f>_xlfn.XLOOKUP(StrohRanchRecreationData[[#This Row],[TimeInBucket]],TimeOfDay[TimeBuckets],TimeOfDay[TimeOfDayBuckets])</f>
        <v>Noon</v>
      </c>
      <c r="J673" s="2">
        <v>2</v>
      </c>
      <c r="K673" s="2">
        <v>2</v>
      </c>
      <c r="L673" s="7">
        <v>0.54849784138759994</v>
      </c>
      <c r="M673" s="7">
        <f>TIME(HOUR(StrohRanchRecreationData[[#This Row],[TimeOut]]),0,0)</f>
        <v>0.54166666666666663</v>
      </c>
      <c r="N673" s="6">
        <f>ROUND(StrohRanchRecreationData[[#This Row],[TimeElapsed]],6)</f>
        <v>7.6162999999999995E-2</v>
      </c>
      <c r="O673" s="3">
        <f>StrohRanchRecreationData[[#This Row],[TimeOut]]-StrohRanchRecreationData[[#This Row],[TimeIn]]</f>
        <v>7.6163337784167617E-2</v>
      </c>
      <c r="P673" t="str">
        <f>IF(StrohRanchRecreationData[[#This Row],[Facility]]=Facilities!$A$2,SUM(StrohRanchRecreationData[[#This Row],[Members]:[Guests]]),"")</f>
        <v/>
      </c>
      <c r="Q673" t="str">
        <f>IF(StrohRanchRecreationData[[#This Row],[Facility]]=Facilities!$A$3,SUM(StrohRanchRecreationData[[#This Row],[Members]:[Guests]]),"")</f>
        <v/>
      </c>
      <c r="R673">
        <f>IF(StrohRanchRecreationData[[#This Row],[Facility]]=Facilities!$A$4,SUM(StrohRanchRecreationData[[#This Row],[Members]:[Guests]]),"")</f>
        <v>4</v>
      </c>
      <c r="S673" t="str">
        <f>IF(StrohRanchRecreationData[[#This Row],[Facility]]=Facilities!$A$5,SUM(StrohRanchRecreationData[[#This Row],[Members]:[Guests]]),"")</f>
        <v/>
      </c>
      <c r="T673" t="str">
        <f>IF(StrohRanchRecreationData[[#This Row],[Facility]]=Facilities!$A$6,SUM(StrohRanchRecreationData[[#This Row],[Members]:[Guests]]),"")</f>
        <v/>
      </c>
      <c r="U673" t="str">
        <f>IF(StrohRanchRecreationData[[#This Row],[Facility]]=Facilities!$A$7,SUM(StrohRanchRecreationData[[#This Row],[Members]:[Guests]]),"")</f>
        <v/>
      </c>
    </row>
    <row r="674" spans="1:21" x14ac:dyDescent="0.25">
      <c r="A674">
        <v>668</v>
      </c>
      <c r="B674" s="1">
        <v>45096</v>
      </c>
      <c r="C674" t="s">
        <v>63</v>
      </c>
      <c r="D674" t="s">
        <v>64</v>
      </c>
      <c r="E674" t="s">
        <v>60</v>
      </c>
      <c r="F674" s="7">
        <v>0.64999103807215153</v>
      </c>
      <c r="G674" s="7">
        <f>TIME(HOUR(StrohRanchRecreationData[[#This Row],[TimeIn]]),0,0)</f>
        <v>0.625</v>
      </c>
      <c r="H674" s="8">
        <f>StrohRanchRecreationData[[#This Row],[Date]]+StrohRanchRecreationData[[#This Row],[TimeInBucket]]</f>
        <v>45096.625</v>
      </c>
      <c r="I674" s="8" t="str">
        <f>_xlfn.XLOOKUP(StrohRanchRecreationData[[#This Row],[TimeInBucket]],TimeOfDay[TimeBuckets],TimeOfDay[TimeOfDayBuckets])</f>
        <v>Afternoon</v>
      </c>
      <c r="J674" s="2">
        <v>3</v>
      </c>
      <c r="K674" s="2">
        <v>3</v>
      </c>
      <c r="L674" s="7">
        <v>0.70122145222633736</v>
      </c>
      <c r="M674" s="7">
        <f>TIME(HOUR(StrohRanchRecreationData[[#This Row],[TimeOut]]),0,0)</f>
        <v>0.66666666666666663</v>
      </c>
      <c r="N674" s="6">
        <f>ROUND(StrohRanchRecreationData[[#This Row],[TimeElapsed]],6)</f>
        <v>5.1229999999999998E-2</v>
      </c>
      <c r="O674" s="3">
        <f>StrohRanchRecreationData[[#This Row],[TimeOut]]-StrohRanchRecreationData[[#This Row],[TimeIn]]</f>
        <v>5.1230414154185833E-2</v>
      </c>
      <c r="P674" t="str">
        <f>IF(StrohRanchRecreationData[[#This Row],[Facility]]=Facilities!$A$2,SUM(StrohRanchRecreationData[[#This Row],[Members]:[Guests]]),"")</f>
        <v/>
      </c>
      <c r="Q674" t="str">
        <f>IF(StrohRanchRecreationData[[#This Row],[Facility]]=Facilities!$A$3,SUM(StrohRanchRecreationData[[#This Row],[Members]:[Guests]]),"")</f>
        <v/>
      </c>
      <c r="R674" t="str">
        <f>IF(StrohRanchRecreationData[[#This Row],[Facility]]=Facilities!$A$4,SUM(StrohRanchRecreationData[[#This Row],[Members]:[Guests]]),"")</f>
        <v/>
      </c>
      <c r="S674">
        <f>IF(StrohRanchRecreationData[[#This Row],[Facility]]=Facilities!$A$5,SUM(StrohRanchRecreationData[[#This Row],[Members]:[Guests]]),"")</f>
        <v>6</v>
      </c>
      <c r="T674" t="str">
        <f>IF(StrohRanchRecreationData[[#This Row],[Facility]]=Facilities!$A$6,SUM(StrohRanchRecreationData[[#This Row],[Members]:[Guests]]),"")</f>
        <v/>
      </c>
      <c r="U674" t="str">
        <f>IF(StrohRanchRecreationData[[#This Row],[Facility]]=Facilities!$A$7,SUM(StrohRanchRecreationData[[#This Row],[Members]:[Guests]]),"")</f>
        <v/>
      </c>
    </row>
    <row r="675" spans="1:21" x14ac:dyDescent="0.25">
      <c r="A675">
        <v>669</v>
      </c>
      <c r="B675" s="1">
        <v>45096</v>
      </c>
      <c r="C675" t="s">
        <v>63</v>
      </c>
      <c r="D675" t="s">
        <v>64</v>
      </c>
      <c r="E675" t="s">
        <v>59</v>
      </c>
      <c r="F675" s="7">
        <v>0.40777901531325755</v>
      </c>
      <c r="G675" s="7">
        <f>TIME(HOUR(StrohRanchRecreationData[[#This Row],[TimeIn]]),0,0)</f>
        <v>0.375</v>
      </c>
      <c r="H675" s="8">
        <f>StrohRanchRecreationData[[#This Row],[Date]]+StrohRanchRecreationData[[#This Row],[TimeInBucket]]</f>
        <v>45096.375</v>
      </c>
      <c r="I675" s="8" t="str">
        <f>_xlfn.XLOOKUP(StrohRanchRecreationData[[#This Row],[TimeInBucket]],TimeOfDay[TimeBuckets],TimeOfDay[TimeOfDayBuckets])</f>
        <v>Morning</v>
      </c>
      <c r="J675" s="2">
        <v>2</v>
      </c>
      <c r="K675" s="2">
        <v>2</v>
      </c>
      <c r="L675" s="7">
        <v>0.43669145456656222</v>
      </c>
      <c r="M675" s="7">
        <f>TIME(HOUR(StrohRanchRecreationData[[#This Row],[TimeOut]]),0,0)</f>
        <v>0.41666666666666669</v>
      </c>
      <c r="N675" s="6">
        <f>ROUND(StrohRanchRecreationData[[#This Row],[TimeElapsed]],6)</f>
        <v>2.8912E-2</v>
      </c>
      <c r="O675" s="3">
        <f>StrohRanchRecreationData[[#This Row],[TimeOut]]-StrohRanchRecreationData[[#This Row],[TimeIn]]</f>
        <v>2.8912439253304667E-2</v>
      </c>
      <c r="P675" t="str">
        <f>IF(StrohRanchRecreationData[[#This Row],[Facility]]=Facilities!$A$2,SUM(StrohRanchRecreationData[[#This Row],[Members]:[Guests]]),"")</f>
        <v/>
      </c>
      <c r="Q675" t="str">
        <f>IF(StrohRanchRecreationData[[#This Row],[Facility]]=Facilities!$A$3,SUM(StrohRanchRecreationData[[#This Row],[Members]:[Guests]]),"")</f>
        <v/>
      </c>
      <c r="R675">
        <f>IF(StrohRanchRecreationData[[#This Row],[Facility]]=Facilities!$A$4,SUM(StrohRanchRecreationData[[#This Row],[Members]:[Guests]]),"")</f>
        <v>4</v>
      </c>
      <c r="S675" t="str">
        <f>IF(StrohRanchRecreationData[[#This Row],[Facility]]=Facilities!$A$5,SUM(StrohRanchRecreationData[[#This Row],[Members]:[Guests]]),"")</f>
        <v/>
      </c>
      <c r="T675" t="str">
        <f>IF(StrohRanchRecreationData[[#This Row],[Facility]]=Facilities!$A$6,SUM(StrohRanchRecreationData[[#This Row],[Members]:[Guests]]),"")</f>
        <v/>
      </c>
      <c r="U675" t="str">
        <f>IF(StrohRanchRecreationData[[#This Row],[Facility]]=Facilities!$A$7,SUM(StrohRanchRecreationData[[#This Row],[Members]:[Guests]]),"")</f>
        <v/>
      </c>
    </row>
    <row r="676" spans="1:21" x14ac:dyDescent="0.25">
      <c r="A676">
        <v>670</v>
      </c>
      <c r="B676" s="1">
        <v>45096</v>
      </c>
      <c r="C676" t="s">
        <v>63</v>
      </c>
      <c r="D676" t="s">
        <v>64</v>
      </c>
      <c r="E676" t="s">
        <v>60</v>
      </c>
      <c r="F676" s="7">
        <v>0.66474659456024265</v>
      </c>
      <c r="G676" s="7">
        <f>TIME(HOUR(StrohRanchRecreationData[[#This Row],[TimeIn]]),0,0)</f>
        <v>0.625</v>
      </c>
      <c r="H676" s="8">
        <f>StrohRanchRecreationData[[#This Row],[Date]]+StrohRanchRecreationData[[#This Row],[TimeInBucket]]</f>
        <v>45096.625</v>
      </c>
      <c r="I676" s="8" t="str">
        <f>_xlfn.XLOOKUP(StrohRanchRecreationData[[#This Row],[TimeInBucket]],TimeOfDay[TimeBuckets],TimeOfDay[TimeOfDayBuckets])</f>
        <v>Afternoon</v>
      </c>
      <c r="J676" s="2">
        <v>3</v>
      </c>
      <c r="K676" s="2">
        <v>2</v>
      </c>
      <c r="L676" s="7">
        <v>0.69479664368036331</v>
      </c>
      <c r="M676" s="7">
        <f>TIME(HOUR(StrohRanchRecreationData[[#This Row],[TimeOut]]),0,0)</f>
        <v>0.66666666666666663</v>
      </c>
      <c r="N676" s="6">
        <f>ROUND(StrohRanchRecreationData[[#This Row],[TimeElapsed]],6)</f>
        <v>3.005E-2</v>
      </c>
      <c r="O676" s="3">
        <f>StrohRanchRecreationData[[#This Row],[TimeOut]]-StrohRanchRecreationData[[#This Row],[TimeIn]]</f>
        <v>3.0050049120120659E-2</v>
      </c>
      <c r="P676" t="str">
        <f>IF(StrohRanchRecreationData[[#This Row],[Facility]]=Facilities!$A$2,SUM(StrohRanchRecreationData[[#This Row],[Members]:[Guests]]),"")</f>
        <v/>
      </c>
      <c r="Q676" t="str">
        <f>IF(StrohRanchRecreationData[[#This Row],[Facility]]=Facilities!$A$3,SUM(StrohRanchRecreationData[[#This Row],[Members]:[Guests]]),"")</f>
        <v/>
      </c>
      <c r="R676" t="str">
        <f>IF(StrohRanchRecreationData[[#This Row],[Facility]]=Facilities!$A$4,SUM(StrohRanchRecreationData[[#This Row],[Members]:[Guests]]),"")</f>
        <v/>
      </c>
      <c r="S676">
        <f>IF(StrohRanchRecreationData[[#This Row],[Facility]]=Facilities!$A$5,SUM(StrohRanchRecreationData[[#This Row],[Members]:[Guests]]),"")</f>
        <v>5</v>
      </c>
      <c r="T676" t="str">
        <f>IF(StrohRanchRecreationData[[#This Row],[Facility]]=Facilities!$A$6,SUM(StrohRanchRecreationData[[#This Row],[Members]:[Guests]]),"")</f>
        <v/>
      </c>
      <c r="U676" t="str">
        <f>IF(StrohRanchRecreationData[[#This Row],[Facility]]=Facilities!$A$7,SUM(StrohRanchRecreationData[[#This Row],[Members]:[Guests]]),"")</f>
        <v/>
      </c>
    </row>
    <row r="677" spans="1:21" x14ac:dyDescent="0.25">
      <c r="A677">
        <v>671</v>
      </c>
      <c r="B677" s="1">
        <v>45096</v>
      </c>
      <c r="C677" t="s">
        <v>63</v>
      </c>
      <c r="D677" t="s">
        <v>64</v>
      </c>
      <c r="E677" t="s">
        <v>61</v>
      </c>
      <c r="F677" s="7">
        <v>0.46585798942516149</v>
      </c>
      <c r="G677" s="7">
        <f>TIME(HOUR(StrohRanchRecreationData[[#This Row],[TimeIn]]),0,0)</f>
        <v>0.45833333333333331</v>
      </c>
      <c r="H677" s="8">
        <f>StrohRanchRecreationData[[#This Row],[Date]]+StrohRanchRecreationData[[#This Row],[TimeInBucket]]</f>
        <v>45096.458333333336</v>
      </c>
      <c r="I677" s="8" t="str">
        <f>_xlfn.XLOOKUP(StrohRanchRecreationData[[#This Row],[TimeInBucket]],TimeOfDay[TimeBuckets],TimeOfDay[TimeOfDayBuckets])</f>
        <v>Noon</v>
      </c>
      <c r="J677" s="2">
        <v>1</v>
      </c>
      <c r="K677" s="2">
        <v>0</v>
      </c>
      <c r="L677" s="7">
        <v>0.49417550513246294</v>
      </c>
      <c r="M677" s="7">
        <f>TIME(HOUR(StrohRanchRecreationData[[#This Row],[TimeOut]]),0,0)</f>
        <v>0.45833333333333331</v>
      </c>
      <c r="N677" s="6">
        <f>ROUND(StrohRanchRecreationData[[#This Row],[TimeElapsed]],6)</f>
        <v>2.8317999999999999E-2</v>
      </c>
      <c r="O677" s="3">
        <f>StrohRanchRecreationData[[#This Row],[TimeOut]]-StrohRanchRecreationData[[#This Row],[TimeIn]]</f>
        <v>2.8317515707301455E-2</v>
      </c>
      <c r="P677" t="str">
        <f>IF(StrohRanchRecreationData[[#This Row],[Facility]]=Facilities!$A$2,SUM(StrohRanchRecreationData[[#This Row],[Members]:[Guests]]),"")</f>
        <v/>
      </c>
      <c r="Q677" t="str">
        <f>IF(StrohRanchRecreationData[[#This Row],[Facility]]=Facilities!$A$3,SUM(StrohRanchRecreationData[[#This Row],[Members]:[Guests]]),"")</f>
        <v/>
      </c>
      <c r="R677" t="str">
        <f>IF(StrohRanchRecreationData[[#This Row],[Facility]]=Facilities!$A$4,SUM(StrohRanchRecreationData[[#This Row],[Members]:[Guests]]),"")</f>
        <v/>
      </c>
      <c r="S677" t="str">
        <f>IF(StrohRanchRecreationData[[#This Row],[Facility]]=Facilities!$A$5,SUM(StrohRanchRecreationData[[#This Row],[Members]:[Guests]]),"")</f>
        <v/>
      </c>
      <c r="T677">
        <f>IF(StrohRanchRecreationData[[#This Row],[Facility]]=Facilities!$A$6,SUM(StrohRanchRecreationData[[#This Row],[Members]:[Guests]]),"")</f>
        <v>1</v>
      </c>
      <c r="U677" t="str">
        <f>IF(StrohRanchRecreationData[[#This Row],[Facility]]=Facilities!$A$7,SUM(StrohRanchRecreationData[[#This Row],[Members]:[Guests]]),"")</f>
        <v/>
      </c>
    </row>
    <row r="678" spans="1:21" x14ac:dyDescent="0.25">
      <c r="A678">
        <v>672</v>
      </c>
      <c r="B678" s="1">
        <v>45096</v>
      </c>
      <c r="C678" t="s">
        <v>63</v>
      </c>
      <c r="D678" t="s">
        <v>64</v>
      </c>
      <c r="E678" t="s">
        <v>61</v>
      </c>
      <c r="F678" s="7">
        <v>0.41860658679533158</v>
      </c>
      <c r="G678" s="7">
        <f>TIME(HOUR(StrohRanchRecreationData[[#This Row],[TimeIn]]),0,0)</f>
        <v>0.41666666666666669</v>
      </c>
      <c r="H678" s="8">
        <f>StrohRanchRecreationData[[#This Row],[Date]]+StrohRanchRecreationData[[#This Row],[TimeInBucket]]</f>
        <v>45096.416666666664</v>
      </c>
      <c r="I678" s="8" t="str">
        <f>_xlfn.XLOOKUP(StrohRanchRecreationData[[#This Row],[TimeInBucket]],TimeOfDay[TimeBuckets],TimeOfDay[TimeOfDayBuckets])</f>
        <v>Morning</v>
      </c>
      <c r="J678" s="2">
        <v>2</v>
      </c>
      <c r="K678" s="2">
        <v>0</v>
      </c>
      <c r="L678" s="7">
        <v>0.47396143703969029</v>
      </c>
      <c r="M678" s="7">
        <f>TIME(HOUR(StrohRanchRecreationData[[#This Row],[TimeOut]]),0,0)</f>
        <v>0.45833333333333331</v>
      </c>
      <c r="N678" s="6">
        <f>ROUND(StrohRanchRecreationData[[#This Row],[TimeElapsed]],6)</f>
        <v>5.5355000000000001E-2</v>
      </c>
      <c r="O678" s="3">
        <f>StrohRanchRecreationData[[#This Row],[TimeOut]]-StrohRanchRecreationData[[#This Row],[TimeIn]]</f>
        <v>5.5354850244358711E-2</v>
      </c>
      <c r="P678" t="str">
        <f>IF(StrohRanchRecreationData[[#This Row],[Facility]]=Facilities!$A$2,SUM(StrohRanchRecreationData[[#This Row],[Members]:[Guests]]),"")</f>
        <v/>
      </c>
      <c r="Q678" t="str">
        <f>IF(StrohRanchRecreationData[[#This Row],[Facility]]=Facilities!$A$3,SUM(StrohRanchRecreationData[[#This Row],[Members]:[Guests]]),"")</f>
        <v/>
      </c>
      <c r="R678" t="str">
        <f>IF(StrohRanchRecreationData[[#This Row],[Facility]]=Facilities!$A$4,SUM(StrohRanchRecreationData[[#This Row],[Members]:[Guests]]),"")</f>
        <v/>
      </c>
      <c r="S678" t="str">
        <f>IF(StrohRanchRecreationData[[#This Row],[Facility]]=Facilities!$A$5,SUM(StrohRanchRecreationData[[#This Row],[Members]:[Guests]]),"")</f>
        <v/>
      </c>
      <c r="T678">
        <f>IF(StrohRanchRecreationData[[#This Row],[Facility]]=Facilities!$A$6,SUM(StrohRanchRecreationData[[#This Row],[Members]:[Guests]]),"")</f>
        <v>2</v>
      </c>
      <c r="U678" t="str">
        <f>IF(StrohRanchRecreationData[[#This Row],[Facility]]=Facilities!$A$7,SUM(StrohRanchRecreationData[[#This Row],[Members]:[Guests]]),"")</f>
        <v/>
      </c>
    </row>
    <row r="679" spans="1:21" x14ac:dyDescent="0.25">
      <c r="A679">
        <v>673</v>
      </c>
      <c r="B679" s="1">
        <v>45096</v>
      </c>
      <c r="C679" t="s">
        <v>63</v>
      </c>
      <c r="D679" t="s">
        <v>64</v>
      </c>
      <c r="E679" t="s">
        <v>57</v>
      </c>
      <c r="F679" s="7">
        <v>0.41182055930447858</v>
      </c>
      <c r="G679" s="7">
        <f>TIME(HOUR(StrohRanchRecreationData[[#This Row],[TimeIn]]),0,0)</f>
        <v>0.375</v>
      </c>
      <c r="H679" s="8">
        <f>StrohRanchRecreationData[[#This Row],[Date]]+StrohRanchRecreationData[[#This Row],[TimeInBucket]]</f>
        <v>45096.375</v>
      </c>
      <c r="I679" s="8" t="str">
        <f>_xlfn.XLOOKUP(StrohRanchRecreationData[[#This Row],[TimeInBucket]],TimeOfDay[TimeBuckets],TimeOfDay[TimeOfDayBuckets])</f>
        <v>Morning</v>
      </c>
      <c r="J679" s="2">
        <v>2</v>
      </c>
      <c r="K679" s="2">
        <v>3</v>
      </c>
      <c r="L679" s="7">
        <v>0.4299124015497518</v>
      </c>
      <c r="M679" s="7">
        <f>TIME(HOUR(StrohRanchRecreationData[[#This Row],[TimeOut]]),0,0)</f>
        <v>0.41666666666666669</v>
      </c>
      <c r="N679" s="6">
        <f>ROUND(StrohRanchRecreationData[[#This Row],[TimeElapsed]],6)</f>
        <v>1.8092E-2</v>
      </c>
      <c r="O679" s="3">
        <f>StrohRanchRecreationData[[#This Row],[TimeOut]]-StrohRanchRecreationData[[#This Row],[TimeIn]]</f>
        <v>1.8091842245273215E-2</v>
      </c>
      <c r="P679">
        <f>IF(StrohRanchRecreationData[[#This Row],[Facility]]=Facilities!$A$2,SUM(StrohRanchRecreationData[[#This Row],[Members]:[Guests]]),"")</f>
        <v>5</v>
      </c>
      <c r="Q679" t="str">
        <f>IF(StrohRanchRecreationData[[#This Row],[Facility]]=Facilities!$A$3,SUM(StrohRanchRecreationData[[#This Row],[Members]:[Guests]]),"")</f>
        <v/>
      </c>
      <c r="R679" t="str">
        <f>IF(StrohRanchRecreationData[[#This Row],[Facility]]=Facilities!$A$4,SUM(StrohRanchRecreationData[[#This Row],[Members]:[Guests]]),"")</f>
        <v/>
      </c>
      <c r="S679" t="str">
        <f>IF(StrohRanchRecreationData[[#This Row],[Facility]]=Facilities!$A$5,SUM(StrohRanchRecreationData[[#This Row],[Members]:[Guests]]),"")</f>
        <v/>
      </c>
      <c r="T679" t="str">
        <f>IF(StrohRanchRecreationData[[#This Row],[Facility]]=Facilities!$A$6,SUM(StrohRanchRecreationData[[#This Row],[Members]:[Guests]]),"")</f>
        <v/>
      </c>
      <c r="U679" t="str">
        <f>IF(StrohRanchRecreationData[[#This Row],[Facility]]=Facilities!$A$7,SUM(StrohRanchRecreationData[[#This Row],[Members]:[Guests]]),"")</f>
        <v/>
      </c>
    </row>
    <row r="680" spans="1:21" x14ac:dyDescent="0.25">
      <c r="A680">
        <v>674</v>
      </c>
      <c r="B680" s="1">
        <v>45096</v>
      </c>
      <c r="C680" t="s">
        <v>63</v>
      </c>
      <c r="D680" t="s">
        <v>64</v>
      </c>
      <c r="E680" t="s">
        <v>57</v>
      </c>
      <c r="F680" s="7">
        <v>0.42690233656214344</v>
      </c>
      <c r="G680" s="7">
        <f>TIME(HOUR(StrohRanchRecreationData[[#This Row],[TimeIn]]),0,0)</f>
        <v>0.41666666666666669</v>
      </c>
      <c r="H680" s="8">
        <f>StrohRanchRecreationData[[#This Row],[Date]]+StrohRanchRecreationData[[#This Row],[TimeInBucket]]</f>
        <v>45096.416666666664</v>
      </c>
      <c r="I680" s="8" t="str">
        <f>_xlfn.XLOOKUP(StrohRanchRecreationData[[#This Row],[TimeInBucket]],TimeOfDay[TimeBuckets],TimeOfDay[TimeOfDayBuckets])</f>
        <v>Morning</v>
      </c>
      <c r="J680" s="2">
        <v>2</v>
      </c>
      <c r="K680" s="2">
        <v>3</v>
      </c>
      <c r="L680" s="7">
        <v>0.47487482311674556</v>
      </c>
      <c r="M680" s="7">
        <f>TIME(HOUR(StrohRanchRecreationData[[#This Row],[TimeOut]]),0,0)</f>
        <v>0.45833333333333331</v>
      </c>
      <c r="N680" s="6">
        <f>ROUND(StrohRanchRecreationData[[#This Row],[TimeElapsed]],6)</f>
        <v>4.7972000000000001E-2</v>
      </c>
      <c r="O680" s="3">
        <f>StrohRanchRecreationData[[#This Row],[TimeOut]]-StrohRanchRecreationData[[#This Row],[TimeIn]]</f>
        <v>4.7972486554602123E-2</v>
      </c>
      <c r="P680">
        <f>IF(StrohRanchRecreationData[[#This Row],[Facility]]=Facilities!$A$2,SUM(StrohRanchRecreationData[[#This Row],[Members]:[Guests]]),"")</f>
        <v>5</v>
      </c>
      <c r="Q680" t="str">
        <f>IF(StrohRanchRecreationData[[#This Row],[Facility]]=Facilities!$A$3,SUM(StrohRanchRecreationData[[#This Row],[Members]:[Guests]]),"")</f>
        <v/>
      </c>
      <c r="R680" t="str">
        <f>IF(StrohRanchRecreationData[[#This Row],[Facility]]=Facilities!$A$4,SUM(StrohRanchRecreationData[[#This Row],[Members]:[Guests]]),"")</f>
        <v/>
      </c>
      <c r="S680" t="str">
        <f>IF(StrohRanchRecreationData[[#This Row],[Facility]]=Facilities!$A$5,SUM(StrohRanchRecreationData[[#This Row],[Members]:[Guests]]),"")</f>
        <v/>
      </c>
      <c r="T680" t="str">
        <f>IF(StrohRanchRecreationData[[#This Row],[Facility]]=Facilities!$A$6,SUM(StrohRanchRecreationData[[#This Row],[Members]:[Guests]]),"")</f>
        <v/>
      </c>
      <c r="U680" t="str">
        <f>IF(StrohRanchRecreationData[[#This Row],[Facility]]=Facilities!$A$7,SUM(StrohRanchRecreationData[[#This Row],[Members]:[Guests]]),"")</f>
        <v/>
      </c>
    </row>
    <row r="681" spans="1:21" x14ac:dyDescent="0.25">
      <c r="A681">
        <v>675</v>
      </c>
      <c r="B681" s="1">
        <v>45096</v>
      </c>
      <c r="C681" t="s">
        <v>63</v>
      </c>
      <c r="D681" t="s">
        <v>64</v>
      </c>
      <c r="E681" t="s">
        <v>61</v>
      </c>
      <c r="F681" s="7">
        <v>0.54509212414207331</v>
      </c>
      <c r="G681" s="7">
        <f>TIME(HOUR(StrohRanchRecreationData[[#This Row],[TimeIn]]),0,0)</f>
        <v>0.54166666666666663</v>
      </c>
      <c r="H681" s="8">
        <f>StrohRanchRecreationData[[#This Row],[Date]]+StrohRanchRecreationData[[#This Row],[TimeInBucket]]</f>
        <v>45096.541666666664</v>
      </c>
      <c r="I681" s="8" t="str">
        <f>_xlfn.XLOOKUP(StrohRanchRecreationData[[#This Row],[TimeInBucket]],TimeOfDay[TimeBuckets],TimeOfDay[TimeOfDayBuckets])</f>
        <v>Noon</v>
      </c>
      <c r="J681" s="2">
        <v>1</v>
      </c>
      <c r="K681" s="2">
        <v>0</v>
      </c>
      <c r="L681" s="7">
        <v>0.59987167627925853</v>
      </c>
      <c r="M681" s="7">
        <f>TIME(HOUR(StrohRanchRecreationData[[#This Row],[TimeOut]]),0,0)</f>
        <v>0.58333333333333337</v>
      </c>
      <c r="N681" s="6">
        <f>ROUND(StrohRanchRecreationData[[#This Row],[TimeElapsed]],6)</f>
        <v>5.4780000000000002E-2</v>
      </c>
      <c r="O681" s="3">
        <f>StrohRanchRecreationData[[#This Row],[TimeOut]]-StrohRanchRecreationData[[#This Row],[TimeIn]]</f>
        <v>5.4779552137185217E-2</v>
      </c>
      <c r="P681" t="str">
        <f>IF(StrohRanchRecreationData[[#This Row],[Facility]]=Facilities!$A$2,SUM(StrohRanchRecreationData[[#This Row],[Members]:[Guests]]),"")</f>
        <v/>
      </c>
      <c r="Q681" t="str">
        <f>IF(StrohRanchRecreationData[[#This Row],[Facility]]=Facilities!$A$3,SUM(StrohRanchRecreationData[[#This Row],[Members]:[Guests]]),"")</f>
        <v/>
      </c>
      <c r="R681" t="str">
        <f>IF(StrohRanchRecreationData[[#This Row],[Facility]]=Facilities!$A$4,SUM(StrohRanchRecreationData[[#This Row],[Members]:[Guests]]),"")</f>
        <v/>
      </c>
      <c r="S681" t="str">
        <f>IF(StrohRanchRecreationData[[#This Row],[Facility]]=Facilities!$A$5,SUM(StrohRanchRecreationData[[#This Row],[Members]:[Guests]]),"")</f>
        <v/>
      </c>
      <c r="T681">
        <f>IF(StrohRanchRecreationData[[#This Row],[Facility]]=Facilities!$A$6,SUM(StrohRanchRecreationData[[#This Row],[Members]:[Guests]]),"")</f>
        <v>1</v>
      </c>
      <c r="U681" t="str">
        <f>IF(StrohRanchRecreationData[[#This Row],[Facility]]=Facilities!$A$7,SUM(StrohRanchRecreationData[[#This Row],[Members]:[Guests]]),"")</f>
        <v/>
      </c>
    </row>
    <row r="682" spans="1:21" x14ac:dyDescent="0.25">
      <c r="A682">
        <v>676</v>
      </c>
      <c r="B682" s="1">
        <v>45096</v>
      </c>
      <c r="C682" t="s">
        <v>63</v>
      </c>
      <c r="D682" t="s">
        <v>64</v>
      </c>
      <c r="E682" t="s">
        <v>60</v>
      </c>
      <c r="F682" s="7">
        <v>0.43066722308532013</v>
      </c>
      <c r="G682" s="7">
        <f>TIME(HOUR(StrohRanchRecreationData[[#This Row],[TimeIn]]),0,0)</f>
        <v>0.41666666666666669</v>
      </c>
      <c r="H682" s="8">
        <f>StrohRanchRecreationData[[#This Row],[Date]]+StrohRanchRecreationData[[#This Row],[TimeInBucket]]</f>
        <v>45096.416666666664</v>
      </c>
      <c r="I682" s="8" t="str">
        <f>_xlfn.XLOOKUP(StrohRanchRecreationData[[#This Row],[TimeInBucket]],TimeOfDay[TimeBuckets],TimeOfDay[TimeOfDayBuckets])</f>
        <v>Morning</v>
      </c>
      <c r="J682" s="2">
        <v>4</v>
      </c>
      <c r="K682" s="2">
        <v>0</v>
      </c>
      <c r="L682" s="7">
        <v>0.48470459349099604</v>
      </c>
      <c r="M682" s="7">
        <f>TIME(HOUR(StrohRanchRecreationData[[#This Row],[TimeOut]]),0,0)</f>
        <v>0.45833333333333331</v>
      </c>
      <c r="N682" s="6">
        <f>ROUND(StrohRanchRecreationData[[#This Row],[TimeElapsed]],6)</f>
        <v>5.4037000000000002E-2</v>
      </c>
      <c r="O682" s="3">
        <f>StrohRanchRecreationData[[#This Row],[TimeOut]]-StrohRanchRecreationData[[#This Row],[TimeIn]]</f>
        <v>5.4037370405675911E-2</v>
      </c>
      <c r="P682" t="str">
        <f>IF(StrohRanchRecreationData[[#This Row],[Facility]]=Facilities!$A$2,SUM(StrohRanchRecreationData[[#This Row],[Members]:[Guests]]),"")</f>
        <v/>
      </c>
      <c r="Q682" t="str">
        <f>IF(StrohRanchRecreationData[[#This Row],[Facility]]=Facilities!$A$3,SUM(StrohRanchRecreationData[[#This Row],[Members]:[Guests]]),"")</f>
        <v/>
      </c>
      <c r="R682" t="str">
        <f>IF(StrohRanchRecreationData[[#This Row],[Facility]]=Facilities!$A$4,SUM(StrohRanchRecreationData[[#This Row],[Members]:[Guests]]),"")</f>
        <v/>
      </c>
      <c r="S682">
        <f>IF(StrohRanchRecreationData[[#This Row],[Facility]]=Facilities!$A$5,SUM(StrohRanchRecreationData[[#This Row],[Members]:[Guests]]),"")</f>
        <v>4</v>
      </c>
      <c r="T682" t="str">
        <f>IF(StrohRanchRecreationData[[#This Row],[Facility]]=Facilities!$A$6,SUM(StrohRanchRecreationData[[#This Row],[Members]:[Guests]]),"")</f>
        <v/>
      </c>
      <c r="U682" t="str">
        <f>IF(StrohRanchRecreationData[[#This Row],[Facility]]=Facilities!$A$7,SUM(StrohRanchRecreationData[[#This Row],[Members]:[Guests]]),"")</f>
        <v/>
      </c>
    </row>
    <row r="683" spans="1:21" x14ac:dyDescent="0.25">
      <c r="A683">
        <v>677</v>
      </c>
      <c r="B683" s="1">
        <v>45096</v>
      </c>
      <c r="C683" t="s">
        <v>63</v>
      </c>
      <c r="D683" t="s">
        <v>64</v>
      </c>
      <c r="E683" t="s">
        <v>60</v>
      </c>
      <c r="F683" s="7">
        <v>0.38154212760252432</v>
      </c>
      <c r="G683" s="7">
        <f>TIME(HOUR(StrohRanchRecreationData[[#This Row],[TimeIn]]),0,0)</f>
        <v>0.375</v>
      </c>
      <c r="H683" s="8">
        <f>StrohRanchRecreationData[[#This Row],[Date]]+StrohRanchRecreationData[[#This Row],[TimeInBucket]]</f>
        <v>45096.375</v>
      </c>
      <c r="I683" s="8" t="str">
        <f>_xlfn.XLOOKUP(StrohRanchRecreationData[[#This Row],[TimeInBucket]],TimeOfDay[TimeBuckets],TimeOfDay[TimeOfDayBuckets])</f>
        <v>Morning</v>
      </c>
      <c r="J683" s="2">
        <v>4</v>
      </c>
      <c r="K683" s="2">
        <v>2</v>
      </c>
      <c r="L683" s="7">
        <v>0.45263114873294319</v>
      </c>
      <c r="M683" s="7">
        <f>TIME(HOUR(StrohRanchRecreationData[[#This Row],[TimeOut]]),0,0)</f>
        <v>0.41666666666666669</v>
      </c>
      <c r="N683" s="6">
        <f>ROUND(StrohRanchRecreationData[[#This Row],[TimeElapsed]],6)</f>
        <v>7.1088999999999999E-2</v>
      </c>
      <c r="O683" s="3">
        <f>StrohRanchRecreationData[[#This Row],[TimeOut]]-StrohRanchRecreationData[[#This Row],[TimeIn]]</f>
        <v>7.1089021130418872E-2</v>
      </c>
      <c r="P683" t="str">
        <f>IF(StrohRanchRecreationData[[#This Row],[Facility]]=Facilities!$A$2,SUM(StrohRanchRecreationData[[#This Row],[Members]:[Guests]]),"")</f>
        <v/>
      </c>
      <c r="Q683" t="str">
        <f>IF(StrohRanchRecreationData[[#This Row],[Facility]]=Facilities!$A$3,SUM(StrohRanchRecreationData[[#This Row],[Members]:[Guests]]),"")</f>
        <v/>
      </c>
      <c r="R683" t="str">
        <f>IF(StrohRanchRecreationData[[#This Row],[Facility]]=Facilities!$A$4,SUM(StrohRanchRecreationData[[#This Row],[Members]:[Guests]]),"")</f>
        <v/>
      </c>
      <c r="S683">
        <f>IF(StrohRanchRecreationData[[#This Row],[Facility]]=Facilities!$A$5,SUM(StrohRanchRecreationData[[#This Row],[Members]:[Guests]]),"")</f>
        <v>6</v>
      </c>
      <c r="T683" t="str">
        <f>IF(StrohRanchRecreationData[[#This Row],[Facility]]=Facilities!$A$6,SUM(StrohRanchRecreationData[[#This Row],[Members]:[Guests]]),"")</f>
        <v/>
      </c>
      <c r="U683" t="str">
        <f>IF(StrohRanchRecreationData[[#This Row],[Facility]]=Facilities!$A$7,SUM(StrohRanchRecreationData[[#This Row],[Members]:[Guests]]),"")</f>
        <v/>
      </c>
    </row>
    <row r="684" spans="1:21" x14ac:dyDescent="0.25">
      <c r="A684">
        <v>678</v>
      </c>
      <c r="B684" s="1">
        <v>45096</v>
      </c>
      <c r="C684" t="s">
        <v>63</v>
      </c>
      <c r="D684" t="s">
        <v>64</v>
      </c>
      <c r="E684" t="s">
        <v>61</v>
      </c>
      <c r="F684" s="7">
        <v>0.55921926457360649</v>
      </c>
      <c r="G684" s="7">
        <f>TIME(HOUR(StrohRanchRecreationData[[#This Row],[TimeIn]]),0,0)</f>
        <v>0.54166666666666663</v>
      </c>
      <c r="H684" s="8">
        <f>StrohRanchRecreationData[[#This Row],[Date]]+StrohRanchRecreationData[[#This Row],[TimeInBucket]]</f>
        <v>45096.541666666664</v>
      </c>
      <c r="I684" s="8" t="str">
        <f>_xlfn.XLOOKUP(StrohRanchRecreationData[[#This Row],[TimeInBucket]],TimeOfDay[TimeBuckets],TimeOfDay[TimeOfDayBuckets])</f>
        <v>Noon</v>
      </c>
      <c r="J684" s="2">
        <v>2</v>
      </c>
      <c r="K684" s="2">
        <v>0</v>
      </c>
      <c r="L684" s="7">
        <v>0.60955015401561707</v>
      </c>
      <c r="M684" s="7">
        <f>TIME(HOUR(StrohRanchRecreationData[[#This Row],[TimeOut]]),0,0)</f>
        <v>0.58333333333333337</v>
      </c>
      <c r="N684" s="6">
        <f>ROUND(StrohRanchRecreationData[[#This Row],[TimeElapsed]],6)</f>
        <v>5.0331000000000001E-2</v>
      </c>
      <c r="O684" s="3">
        <f>StrohRanchRecreationData[[#This Row],[TimeOut]]-StrohRanchRecreationData[[#This Row],[TimeIn]]</f>
        <v>5.0330889442010585E-2</v>
      </c>
      <c r="P684" t="str">
        <f>IF(StrohRanchRecreationData[[#This Row],[Facility]]=Facilities!$A$2,SUM(StrohRanchRecreationData[[#This Row],[Members]:[Guests]]),"")</f>
        <v/>
      </c>
      <c r="Q684" t="str">
        <f>IF(StrohRanchRecreationData[[#This Row],[Facility]]=Facilities!$A$3,SUM(StrohRanchRecreationData[[#This Row],[Members]:[Guests]]),"")</f>
        <v/>
      </c>
      <c r="R684" t="str">
        <f>IF(StrohRanchRecreationData[[#This Row],[Facility]]=Facilities!$A$4,SUM(StrohRanchRecreationData[[#This Row],[Members]:[Guests]]),"")</f>
        <v/>
      </c>
      <c r="S684" t="str">
        <f>IF(StrohRanchRecreationData[[#This Row],[Facility]]=Facilities!$A$5,SUM(StrohRanchRecreationData[[#This Row],[Members]:[Guests]]),"")</f>
        <v/>
      </c>
      <c r="T684">
        <f>IF(StrohRanchRecreationData[[#This Row],[Facility]]=Facilities!$A$6,SUM(StrohRanchRecreationData[[#This Row],[Members]:[Guests]]),"")</f>
        <v>2</v>
      </c>
      <c r="U684" t="str">
        <f>IF(StrohRanchRecreationData[[#This Row],[Facility]]=Facilities!$A$7,SUM(StrohRanchRecreationData[[#This Row],[Members]:[Guests]]),"")</f>
        <v/>
      </c>
    </row>
    <row r="685" spans="1:21" x14ac:dyDescent="0.25">
      <c r="A685">
        <v>679</v>
      </c>
      <c r="B685" s="1">
        <v>45096</v>
      </c>
      <c r="C685" t="s">
        <v>63</v>
      </c>
      <c r="D685" t="s">
        <v>64</v>
      </c>
      <c r="E685" t="s">
        <v>58</v>
      </c>
      <c r="F685" s="7">
        <v>0.43835032445263944</v>
      </c>
      <c r="G685" s="7">
        <f>TIME(HOUR(StrohRanchRecreationData[[#This Row],[TimeIn]]),0,0)</f>
        <v>0.41666666666666669</v>
      </c>
      <c r="H685" s="8">
        <f>StrohRanchRecreationData[[#This Row],[Date]]+StrohRanchRecreationData[[#This Row],[TimeInBucket]]</f>
        <v>45096.416666666664</v>
      </c>
      <c r="I685" s="8" t="str">
        <f>_xlfn.XLOOKUP(StrohRanchRecreationData[[#This Row],[TimeInBucket]],TimeOfDay[TimeBuckets],TimeOfDay[TimeOfDayBuckets])</f>
        <v>Morning</v>
      </c>
      <c r="J685" s="2">
        <v>1</v>
      </c>
      <c r="K685" s="2">
        <v>3</v>
      </c>
      <c r="L685" s="7">
        <v>0.49366321816756054</v>
      </c>
      <c r="M685" s="7">
        <f>TIME(HOUR(StrohRanchRecreationData[[#This Row],[TimeOut]]),0,0)</f>
        <v>0.45833333333333331</v>
      </c>
      <c r="N685" s="6">
        <f>ROUND(StrohRanchRecreationData[[#This Row],[TimeElapsed]],6)</f>
        <v>5.5313000000000001E-2</v>
      </c>
      <c r="O685" s="3">
        <f>StrohRanchRecreationData[[#This Row],[TimeOut]]-StrohRanchRecreationData[[#This Row],[TimeIn]]</f>
        <v>5.5312893714921096E-2</v>
      </c>
      <c r="P685" t="str">
        <f>IF(StrohRanchRecreationData[[#This Row],[Facility]]=Facilities!$A$2,SUM(StrohRanchRecreationData[[#This Row],[Members]:[Guests]]),"")</f>
        <v/>
      </c>
      <c r="Q685">
        <f>IF(StrohRanchRecreationData[[#This Row],[Facility]]=Facilities!$A$3,SUM(StrohRanchRecreationData[[#This Row],[Members]:[Guests]]),"")</f>
        <v>4</v>
      </c>
      <c r="R685" t="str">
        <f>IF(StrohRanchRecreationData[[#This Row],[Facility]]=Facilities!$A$4,SUM(StrohRanchRecreationData[[#This Row],[Members]:[Guests]]),"")</f>
        <v/>
      </c>
      <c r="S685" t="str">
        <f>IF(StrohRanchRecreationData[[#This Row],[Facility]]=Facilities!$A$5,SUM(StrohRanchRecreationData[[#This Row],[Members]:[Guests]]),"")</f>
        <v/>
      </c>
      <c r="T685" t="str">
        <f>IF(StrohRanchRecreationData[[#This Row],[Facility]]=Facilities!$A$6,SUM(StrohRanchRecreationData[[#This Row],[Members]:[Guests]]),"")</f>
        <v/>
      </c>
      <c r="U685" t="str">
        <f>IF(StrohRanchRecreationData[[#This Row],[Facility]]=Facilities!$A$7,SUM(StrohRanchRecreationData[[#This Row],[Members]:[Guests]]),"")</f>
        <v/>
      </c>
    </row>
    <row r="686" spans="1:21" x14ac:dyDescent="0.25">
      <c r="A686">
        <v>680</v>
      </c>
      <c r="B686" s="1">
        <v>45096</v>
      </c>
      <c r="C686" t="s">
        <v>63</v>
      </c>
      <c r="D686" t="s">
        <v>64</v>
      </c>
      <c r="E686" t="s">
        <v>59</v>
      </c>
      <c r="F686" s="7">
        <v>0.57440085173583832</v>
      </c>
      <c r="G686" s="7">
        <f>TIME(HOUR(StrohRanchRecreationData[[#This Row],[TimeIn]]),0,0)</f>
        <v>0.54166666666666663</v>
      </c>
      <c r="H686" s="8">
        <f>StrohRanchRecreationData[[#This Row],[Date]]+StrohRanchRecreationData[[#This Row],[TimeInBucket]]</f>
        <v>45096.541666666664</v>
      </c>
      <c r="I686" s="8" t="str">
        <f>_xlfn.XLOOKUP(StrohRanchRecreationData[[#This Row],[TimeInBucket]],TimeOfDay[TimeBuckets],TimeOfDay[TimeOfDayBuckets])</f>
        <v>Noon</v>
      </c>
      <c r="J686" s="2">
        <v>4</v>
      </c>
      <c r="K686" s="2">
        <v>3</v>
      </c>
      <c r="L686" s="7">
        <v>0.64602266131387132</v>
      </c>
      <c r="M686" s="7">
        <f>TIME(HOUR(StrohRanchRecreationData[[#This Row],[TimeOut]]),0,0)</f>
        <v>0.625</v>
      </c>
      <c r="N686" s="6">
        <f>ROUND(StrohRanchRecreationData[[#This Row],[TimeElapsed]],6)</f>
        <v>7.1622000000000005E-2</v>
      </c>
      <c r="O686" s="3">
        <f>StrohRanchRecreationData[[#This Row],[TimeOut]]-StrohRanchRecreationData[[#This Row],[TimeIn]]</f>
        <v>7.1621809578032991E-2</v>
      </c>
      <c r="P686" t="str">
        <f>IF(StrohRanchRecreationData[[#This Row],[Facility]]=Facilities!$A$2,SUM(StrohRanchRecreationData[[#This Row],[Members]:[Guests]]),"")</f>
        <v/>
      </c>
      <c r="Q686" t="str">
        <f>IF(StrohRanchRecreationData[[#This Row],[Facility]]=Facilities!$A$3,SUM(StrohRanchRecreationData[[#This Row],[Members]:[Guests]]),"")</f>
        <v/>
      </c>
      <c r="R686">
        <f>IF(StrohRanchRecreationData[[#This Row],[Facility]]=Facilities!$A$4,SUM(StrohRanchRecreationData[[#This Row],[Members]:[Guests]]),"")</f>
        <v>7</v>
      </c>
      <c r="S686" t="str">
        <f>IF(StrohRanchRecreationData[[#This Row],[Facility]]=Facilities!$A$5,SUM(StrohRanchRecreationData[[#This Row],[Members]:[Guests]]),"")</f>
        <v/>
      </c>
      <c r="T686" t="str">
        <f>IF(StrohRanchRecreationData[[#This Row],[Facility]]=Facilities!$A$6,SUM(StrohRanchRecreationData[[#This Row],[Members]:[Guests]]),"")</f>
        <v/>
      </c>
      <c r="U686" t="str">
        <f>IF(StrohRanchRecreationData[[#This Row],[Facility]]=Facilities!$A$7,SUM(StrohRanchRecreationData[[#This Row],[Members]:[Guests]]),"")</f>
        <v/>
      </c>
    </row>
    <row r="687" spans="1:21" x14ac:dyDescent="0.25">
      <c r="A687">
        <v>681</v>
      </c>
      <c r="B687" s="1">
        <v>45096</v>
      </c>
      <c r="C687" t="s">
        <v>63</v>
      </c>
      <c r="D687" t="s">
        <v>64</v>
      </c>
      <c r="E687" t="s">
        <v>59</v>
      </c>
      <c r="F687" s="7">
        <v>0.50650163482724553</v>
      </c>
      <c r="G687" s="7">
        <f>TIME(HOUR(StrohRanchRecreationData[[#This Row],[TimeIn]]),0,0)</f>
        <v>0.5</v>
      </c>
      <c r="H687" s="8">
        <f>StrohRanchRecreationData[[#This Row],[Date]]+StrohRanchRecreationData[[#This Row],[TimeInBucket]]</f>
        <v>45096.5</v>
      </c>
      <c r="I687" s="8" t="str">
        <f>_xlfn.XLOOKUP(StrohRanchRecreationData[[#This Row],[TimeInBucket]],TimeOfDay[TimeBuckets],TimeOfDay[TimeOfDayBuckets])</f>
        <v>Noon</v>
      </c>
      <c r="J687" s="2">
        <v>4</v>
      </c>
      <c r="K687" s="2">
        <v>0</v>
      </c>
      <c r="L687" s="7">
        <v>0.54171970426267879</v>
      </c>
      <c r="M687" s="7">
        <f>TIME(HOUR(StrohRanchRecreationData[[#This Row],[TimeOut]]),0,0)</f>
        <v>0.54166666666666663</v>
      </c>
      <c r="N687" s="6">
        <f>ROUND(StrohRanchRecreationData[[#This Row],[TimeElapsed]],6)</f>
        <v>3.5217999999999999E-2</v>
      </c>
      <c r="O687" s="3">
        <f>StrohRanchRecreationData[[#This Row],[TimeOut]]-StrohRanchRecreationData[[#This Row],[TimeIn]]</f>
        <v>3.5218069435433264E-2</v>
      </c>
      <c r="P687" t="str">
        <f>IF(StrohRanchRecreationData[[#This Row],[Facility]]=Facilities!$A$2,SUM(StrohRanchRecreationData[[#This Row],[Members]:[Guests]]),"")</f>
        <v/>
      </c>
      <c r="Q687" t="str">
        <f>IF(StrohRanchRecreationData[[#This Row],[Facility]]=Facilities!$A$3,SUM(StrohRanchRecreationData[[#This Row],[Members]:[Guests]]),"")</f>
        <v/>
      </c>
      <c r="R687">
        <f>IF(StrohRanchRecreationData[[#This Row],[Facility]]=Facilities!$A$4,SUM(StrohRanchRecreationData[[#This Row],[Members]:[Guests]]),"")</f>
        <v>4</v>
      </c>
      <c r="S687" t="str">
        <f>IF(StrohRanchRecreationData[[#This Row],[Facility]]=Facilities!$A$5,SUM(StrohRanchRecreationData[[#This Row],[Members]:[Guests]]),"")</f>
        <v/>
      </c>
      <c r="T687" t="str">
        <f>IF(StrohRanchRecreationData[[#This Row],[Facility]]=Facilities!$A$6,SUM(StrohRanchRecreationData[[#This Row],[Members]:[Guests]]),"")</f>
        <v/>
      </c>
      <c r="U687" t="str">
        <f>IF(StrohRanchRecreationData[[#This Row],[Facility]]=Facilities!$A$7,SUM(StrohRanchRecreationData[[#This Row],[Members]:[Guests]]),"")</f>
        <v/>
      </c>
    </row>
    <row r="688" spans="1:21" x14ac:dyDescent="0.25">
      <c r="A688">
        <v>682</v>
      </c>
      <c r="B688" s="1">
        <v>45096</v>
      </c>
      <c r="C688" t="s">
        <v>63</v>
      </c>
      <c r="D688" t="s">
        <v>64</v>
      </c>
      <c r="E688" t="s">
        <v>58</v>
      </c>
      <c r="F688" s="7">
        <v>0.46825487388762477</v>
      </c>
      <c r="G688" s="7">
        <f>TIME(HOUR(StrohRanchRecreationData[[#This Row],[TimeIn]]),0,0)</f>
        <v>0.45833333333333331</v>
      </c>
      <c r="H688" s="8">
        <f>StrohRanchRecreationData[[#This Row],[Date]]+StrohRanchRecreationData[[#This Row],[TimeInBucket]]</f>
        <v>45096.458333333336</v>
      </c>
      <c r="I688" s="8" t="str">
        <f>_xlfn.XLOOKUP(StrohRanchRecreationData[[#This Row],[TimeInBucket]],TimeOfDay[TimeBuckets],TimeOfDay[TimeOfDayBuckets])</f>
        <v>Noon</v>
      </c>
      <c r="J688" s="2">
        <v>1</v>
      </c>
      <c r="K688" s="2">
        <v>1</v>
      </c>
      <c r="L688" s="7">
        <v>0.47618747377715975</v>
      </c>
      <c r="M688" s="7">
        <f>TIME(HOUR(StrohRanchRecreationData[[#This Row],[TimeOut]]),0,0)</f>
        <v>0.45833333333333331</v>
      </c>
      <c r="N688" s="6">
        <f>ROUND(StrohRanchRecreationData[[#This Row],[TimeElapsed]],6)</f>
        <v>7.9330000000000008E-3</v>
      </c>
      <c r="O688" s="3">
        <f>StrohRanchRecreationData[[#This Row],[TimeOut]]-StrohRanchRecreationData[[#This Row],[TimeIn]]</f>
        <v>7.9325998895349858E-3</v>
      </c>
      <c r="P688" t="str">
        <f>IF(StrohRanchRecreationData[[#This Row],[Facility]]=Facilities!$A$2,SUM(StrohRanchRecreationData[[#This Row],[Members]:[Guests]]),"")</f>
        <v/>
      </c>
      <c r="Q688">
        <f>IF(StrohRanchRecreationData[[#This Row],[Facility]]=Facilities!$A$3,SUM(StrohRanchRecreationData[[#This Row],[Members]:[Guests]]),"")</f>
        <v>2</v>
      </c>
      <c r="R688" t="str">
        <f>IF(StrohRanchRecreationData[[#This Row],[Facility]]=Facilities!$A$4,SUM(StrohRanchRecreationData[[#This Row],[Members]:[Guests]]),"")</f>
        <v/>
      </c>
      <c r="S688" t="str">
        <f>IF(StrohRanchRecreationData[[#This Row],[Facility]]=Facilities!$A$5,SUM(StrohRanchRecreationData[[#This Row],[Members]:[Guests]]),"")</f>
        <v/>
      </c>
      <c r="T688" t="str">
        <f>IF(StrohRanchRecreationData[[#This Row],[Facility]]=Facilities!$A$6,SUM(StrohRanchRecreationData[[#This Row],[Members]:[Guests]]),"")</f>
        <v/>
      </c>
      <c r="U688" t="str">
        <f>IF(StrohRanchRecreationData[[#This Row],[Facility]]=Facilities!$A$7,SUM(StrohRanchRecreationData[[#This Row],[Members]:[Guests]]),"")</f>
        <v/>
      </c>
    </row>
    <row r="689" spans="1:21" x14ac:dyDescent="0.25">
      <c r="A689">
        <v>683</v>
      </c>
      <c r="B689" s="1">
        <v>45096</v>
      </c>
      <c r="C689" t="s">
        <v>63</v>
      </c>
      <c r="D689" t="s">
        <v>64</v>
      </c>
      <c r="E689" t="s">
        <v>58</v>
      </c>
      <c r="F689" s="7">
        <v>0.44347937676876953</v>
      </c>
      <c r="G689" s="7">
        <f>TIME(HOUR(StrohRanchRecreationData[[#This Row],[TimeIn]]),0,0)</f>
        <v>0.41666666666666669</v>
      </c>
      <c r="H689" s="8">
        <f>StrohRanchRecreationData[[#This Row],[Date]]+StrohRanchRecreationData[[#This Row],[TimeInBucket]]</f>
        <v>45096.416666666664</v>
      </c>
      <c r="I689" s="8" t="str">
        <f>_xlfn.XLOOKUP(StrohRanchRecreationData[[#This Row],[TimeInBucket]],TimeOfDay[TimeBuckets],TimeOfDay[TimeOfDayBuckets])</f>
        <v>Morning</v>
      </c>
      <c r="J689" s="2">
        <v>2</v>
      </c>
      <c r="K689" s="2">
        <v>3</v>
      </c>
      <c r="L689" s="7">
        <v>0.50459080678086443</v>
      </c>
      <c r="M689" s="7">
        <f>TIME(HOUR(StrohRanchRecreationData[[#This Row],[TimeOut]]),0,0)</f>
        <v>0.5</v>
      </c>
      <c r="N689" s="6">
        <f>ROUND(StrohRanchRecreationData[[#This Row],[TimeElapsed]],6)</f>
        <v>6.1110999999999999E-2</v>
      </c>
      <c r="O689" s="3">
        <f>StrohRanchRecreationData[[#This Row],[TimeOut]]-StrohRanchRecreationData[[#This Row],[TimeIn]]</f>
        <v>6.1111430012094903E-2</v>
      </c>
      <c r="P689" t="str">
        <f>IF(StrohRanchRecreationData[[#This Row],[Facility]]=Facilities!$A$2,SUM(StrohRanchRecreationData[[#This Row],[Members]:[Guests]]),"")</f>
        <v/>
      </c>
      <c r="Q689">
        <f>IF(StrohRanchRecreationData[[#This Row],[Facility]]=Facilities!$A$3,SUM(StrohRanchRecreationData[[#This Row],[Members]:[Guests]]),"")</f>
        <v>5</v>
      </c>
      <c r="R689" t="str">
        <f>IF(StrohRanchRecreationData[[#This Row],[Facility]]=Facilities!$A$4,SUM(StrohRanchRecreationData[[#This Row],[Members]:[Guests]]),"")</f>
        <v/>
      </c>
      <c r="S689" t="str">
        <f>IF(StrohRanchRecreationData[[#This Row],[Facility]]=Facilities!$A$5,SUM(StrohRanchRecreationData[[#This Row],[Members]:[Guests]]),"")</f>
        <v/>
      </c>
      <c r="T689" t="str">
        <f>IF(StrohRanchRecreationData[[#This Row],[Facility]]=Facilities!$A$6,SUM(StrohRanchRecreationData[[#This Row],[Members]:[Guests]]),"")</f>
        <v/>
      </c>
      <c r="U689" t="str">
        <f>IF(StrohRanchRecreationData[[#This Row],[Facility]]=Facilities!$A$7,SUM(StrohRanchRecreationData[[#This Row],[Members]:[Guests]]),"")</f>
        <v/>
      </c>
    </row>
    <row r="690" spans="1:21" x14ac:dyDescent="0.25">
      <c r="A690">
        <v>684</v>
      </c>
      <c r="B690" s="1">
        <v>45096</v>
      </c>
      <c r="C690" t="s">
        <v>63</v>
      </c>
      <c r="D690" t="s">
        <v>64</v>
      </c>
      <c r="E690" t="s">
        <v>57</v>
      </c>
      <c r="F690" s="7">
        <v>0.39051548593364399</v>
      </c>
      <c r="G690" s="7">
        <f>TIME(HOUR(StrohRanchRecreationData[[#This Row],[TimeIn]]),0,0)</f>
        <v>0.375</v>
      </c>
      <c r="H690" s="8">
        <f>StrohRanchRecreationData[[#This Row],[Date]]+StrohRanchRecreationData[[#This Row],[TimeInBucket]]</f>
        <v>45096.375</v>
      </c>
      <c r="I690" s="8" t="str">
        <f>_xlfn.XLOOKUP(StrohRanchRecreationData[[#This Row],[TimeInBucket]],TimeOfDay[TimeBuckets],TimeOfDay[TimeOfDayBuckets])</f>
        <v>Morning</v>
      </c>
      <c r="J690" s="2">
        <v>2</v>
      </c>
      <c r="K690" s="2">
        <v>3</v>
      </c>
      <c r="L690" s="7">
        <v>0.41127105776166595</v>
      </c>
      <c r="M690" s="7">
        <f>TIME(HOUR(StrohRanchRecreationData[[#This Row],[TimeOut]]),0,0)</f>
        <v>0.375</v>
      </c>
      <c r="N690" s="6">
        <f>ROUND(StrohRanchRecreationData[[#This Row],[TimeElapsed]],6)</f>
        <v>2.0756E-2</v>
      </c>
      <c r="O690" s="3">
        <f>StrohRanchRecreationData[[#This Row],[TimeOut]]-StrohRanchRecreationData[[#This Row],[TimeIn]]</f>
        <v>2.0755571828021957E-2</v>
      </c>
      <c r="P690">
        <f>IF(StrohRanchRecreationData[[#This Row],[Facility]]=Facilities!$A$2,SUM(StrohRanchRecreationData[[#This Row],[Members]:[Guests]]),"")</f>
        <v>5</v>
      </c>
      <c r="Q690" t="str">
        <f>IF(StrohRanchRecreationData[[#This Row],[Facility]]=Facilities!$A$3,SUM(StrohRanchRecreationData[[#This Row],[Members]:[Guests]]),"")</f>
        <v/>
      </c>
      <c r="R690" t="str">
        <f>IF(StrohRanchRecreationData[[#This Row],[Facility]]=Facilities!$A$4,SUM(StrohRanchRecreationData[[#This Row],[Members]:[Guests]]),"")</f>
        <v/>
      </c>
      <c r="S690" t="str">
        <f>IF(StrohRanchRecreationData[[#This Row],[Facility]]=Facilities!$A$5,SUM(StrohRanchRecreationData[[#This Row],[Members]:[Guests]]),"")</f>
        <v/>
      </c>
      <c r="T690" t="str">
        <f>IF(StrohRanchRecreationData[[#This Row],[Facility]]=Facilities!$A$6,SUM(StrohRanchRecreationData[[#This Row],[Members]:[Guests]]),"")</f>
        <v/>
      </c>
      <c r="U690" t="str">
        <f>IF(StrohRanchRecreationData[[#This Row],[Facility]]=Facilities!$A$7,SUM(StrohRanchRecreationData[[#This Row],[Members]:[Guests]]),"")</f>
        <v/>
      </c>
    </row>
    <row r="691" spans="1:21" x14ac:dyDescent="0.25">
      <c r="A691">
        <v>685</v>
      </c>
      <c r="B691" s="1">
        <v>45096</v>
      </c>
      <c r="C691" t="s">
        <v>63</v>
      </c>
      <c r="D691" t="s">
        <v>64</v>
      </c>
      <c r="E691" t="s">
        <v>58</v>
      </c>
      <c r="F691" s="7">
        <v>0.49789326021754121</v>
      </c>
      <c r="G691" s="7">
        <f>TIME(HOUR(StrohRanchRecreationData[[#This Row],[TimeIn]]),0,0)</f>
        <v>0.45833333333333331</v>
      </c>
      <c r="H691" s="8">
        <f>StrohRanchRecreationData[[#This Row],[Date]]+StrohRanchRecreationData[[#This Row],[TimeInBucket]]</f>
        <v>45096.458333333336</v>
      </c>
      <c r="I691" s="8" t="str">
        <f>_xlfn.XLOOKUP(StrohRanchRecreationData[[#This Row],[TimeInBucket]],TimeOfDay[TimeBuckets],TimeOfDay[TimeOfDayBuckets])</f>
        <v>Noon</v>
      </c>
      <c r="J691" s="2">
        <v>3</v>
      </c>
      <c r="K691" s="2">
        <v>1</v>
      </c>
      <c r="L691" s="7">
        <v>0.50146464270284485</v>
      </c>
      <c r="M691" s="7">
        <f>TIME(HOUR(StrohRanchRecreationData[[#This Row],[TimeOut]]),0,0)</f>
        <v>0.5</v>
      </c>
      <c r="N691" s="6">
        <f>ROUND(StrohRanchRecreationData[[#This Row],[TimeElapsed]],6)</f>
        <v>3.571E-3</v>
      </c>
      <c r="O691" s="3">
        <f>StrohRanchRecreationData[[#This Row],[TimeOut]]-StrohRanchRecreationData[[#This Row],[TimeIn]]</f>
        <v>3.5713824853036424E-3</v>
      </c>
      <c r="P691" t="str">
        <f>IF(StrohRanchRecreationData[[#This Row],[Facility]]=Facilities!$A$2,SUM(StrohRanchRecreationData[[#This Row],[Members]:[Guests]]),"")</f>
        <v/>
      </c>
      <c r="Q691">
        <f>IF(StrohRanchRecreationData[[#This Row],[Facility]]=Facilities!$A$3,SUM(StrohRanchRecreationData[[#This Row],[Members]:[Guests]]),"")</f>
        <v>4</v>
      </c>
      <c r="R691" t="str">
        <f>IF(StrohRanchRecreationData[[#This Row],[Facility]]=Facilities!$A$4,SUM(StrohRanchRecreationData[[#This Row],[Members]:[Guests]]),"")</f>
        <v/>
      </c>
      <c r="S691" t="str">
        <f>IF(StrohRanchRecreationData[[#This Row],[Facility]]=Facilities!$A$5,SUM(StrohRanchRecreationData[[#This Row],[Members]:[Guests]]),"")</f>
        <v/>
      </c>
      <c r="T691" t="str">
        <f>IF(StrohRanchRecreationData[[#This Row],[Facility]]=Facilities!$A$6,SUM(StrohRanchRecreationData[[#This Row],[Members]:[Guests]]),"")</f>
        <v/>
      </c>
      <c r="U691" t="str">
        <f>IF(StrohRanchRecreationData[[#This Row],[Facility]]=Facilities!$A$7,SUM(StrohRanchRecreationData[[#This Row],[Members]:[Guests]]),"")</f>
        <v/>
      </c>
    </row>
    <row r="692" spans="1:21" x14ac:dyDescent="0.25">
      <c r="A692">
        <v>686</v>
      </c>
      <c r="B692" s="1">
        <v>45096</v>
      </c>
      <c r="C692" t="s">
        <v>63</v>
      </c>
      <c r="D692" t="s">
        <v>64</v>
      </c>
      <c r="E692" t="s">
        <v>57</v>
      </c>
      <c r="F692" s="7">
        <v>0.47813492472584879</v>
      </c>
      <c r="G692" s="7">
        <f>TIME(HOUR(StrohRanchRecreationData[[#This Row],[TimeIn]]),0,0)</f>
        <v>0.45833333333333331</v>
      </c>
      <c r="H692" s="8">
        <f>StrohRanchRecreationData[[#This Row],[Date]]+StrohRanchRecreationData[[#This Row],[TimeInBucket]]</f>
        <v>45096.458333333336</v>
      </c>
      <c r="I692" s="8" t="str">
        <f>_xlfn.XLOOKUP(StrohRanchRecreationData[[#This Row],[TimeInBucket]],TimeOfDay[TimeBuckets],TimeOfDay[TimeOfDayBuckets])</f>
        <v>Noon</v>
      </c>
      <c r="J692" s="2">
        <v>3</v>
      </c>
      <c r="K692" s="2">
        <v>3</v>
      </c>
      <c r="L692" s="7">
        <v>0.54577520505211963</v>
      </c>
      <c r="M692" s="7">
        <f>TIME(HOUR(StrohRanchRecreationData[[#This Row],[TimeOut]]),0,0)</f>
        <v>0.54166666666666663</v>
      </c>
      <c r="N692" s="6">
        <f>ROUND(StrohRanchRecreationData[[#This Row],[TimeElapsed]],6)</f>
        <v>6.7640000000000006E-2</v>
      </c>
      <c r="O692" s="3">
        <f>StrohRanchRecreationData[[#This Row],[TimeOut]]-StrohRanchRecreationData[[#This Row],[TimeIn]]</f>
        <v>6.7640280326270841E-2</v>
      </c>
      <c r="P692">
        <f>IF(StrohRanchRecreationData[[#This Row],[Facility]]=Facilities!$A$2,SUM(StrohRanchRecreationData[[#This Row],[Members]:[Guests]]),"")</f>
        <v>6</v>
      </c>
      <c r="Q692" t="str">
        <f>IF(StrohRanchRecreationData[[#This Row],[Facility]]=Facilities!$A$3,SUM(StrohRanchRecreationData[[#This Row],[Members]:[Guests]]),"")</f>
        <v/>
      </c>
      <c r="R692" t="str">
        <f>IF(StrohRanchRecreationData[[#This Row],[Facility]]=Facilities!$A$4,SUM(StrohRanchRecreationData[[#This Row],[Members]:[Guests]]),"")</f>
        <v/>
      </c>
      <c r="S692" t="str">
        <f>IF(StrohRanchRecreationData[[#This Row],[Facility]]=Facilities!$A$5,SUM(StrohRanchRecreationData[[#This Row],[Members]:[Guests]]),"")</f>
        <v/>
      </c>
      <c r="T692" t="str">
        <f>IF(StrohRanchRecreationData[[#This Row],[Facility]]=Facilities!$A$6,SUM(StrohRanchRecreationData[[#This Row],[Members]:[Guests]]),"")</f>
        <v/>
      </c>
      <c r="U692" t="str">
        <f>IF(StrohRanchRecreationData[[#This Row],[Facility]]=Facilities!$A$7,SUM(StrohRanchRecreationData[[#This Row],[Members]:[Guests]]),"")</f>
        <v/>
      </c>
    </row>
    <row r="693" spans="1:21" x14ac:dyDescent="0.25">
      <c r="A693">
        <v>687</v>
      </c>
      <c r="B693" s="1">
        <v>45096</v>
      </c>
      <c r="C693" t="s">
        <v>63</v>
      </c>
      <c r="D693" t="s">
        <v>64</v>
      </c>
      <c r="E693" t="s">
        <v>62</v>
      </c>
      <c r="F693" s="7">
        <v>0.375</v>
      </c>
      <c r="G693" s="7">
        <f>TIME(HOUR(StrohRanchRecreationData[[#This Row],[TimeIn]]),0,0)</f>
        <v>0.375</v>
      </c>
      <c r="H693" s="8">
        <f>StrohRanchRecreationData[[#This Row],[Date]]+StrohRanchRecreationData[[#This Row],[TimeInBucket]]</f>
        <v>45096.375</v>
      </c>
      <c r="I693" s="8" t="str">
        <f>_xlfn.XLOOKUP(StrohRanchRecreationData[[#This Row],[TimeInBucket]],TimeOfDay[TimeBuckets],TimeOfDay[TimeOfDayBuckets])</f>
        <v>Morning</v>
      </c>
      <c r="J693" s="2">
        <v>4</v>
      </c>
      <c r="K693" s="2">
        <v>3</v>
      </c>
      <c r="L693" s="7">
        <v>0.41666666666666669</v>
      </c>
      <c r="M693" s="7">
        <f>TIME(HOUR(StrohRanchRecreationData[[#This Row],[TimeOut]]),0,0)</f>
        <v>0.41666666666666669</v>
      </c>
      <c r="N693" s="6">
        <f>ROUND(StrohRanchRecreationData[[#This Row],[TimeElapsed]],6)</f>
        <v>4.1667000000000003E-2</v>
      </c>
      <c r="O693" s="3">
        <f>StrohRanchRecreationData[[#This Row],[TimeOut]]-StrohRanchRecreationData[[#This Row],[TimeIn]]</f>
        <v>4.1666666666666685E-2</v>
      </c>
      <c r="P693" t="str">
        <f>IF(StrohRanchRecreationData[[#This Row],[Facility]]=Facilities!$A$2,SUM(StrohRanchRecreationData[[#This Row],[Members]:[Guests]]),"")</f>
        <v/>
      </c>
      <c r="Q693" t="str">
        <f>IF(StrohRanchRecreationData[[#This Row],[Facility]]=Facilities!$A$3,SUM(StrohRanchRecreationData[[#This Row],[Members]:[Guests]]),"")</f>
        <v/>
      </c>
      <c r="R693" t="str">
        <f>IF(StrohRanchRecreationData[[#This Row],[Facility]]=Facilities!$A$4,SUM(StrohRanchRecreationData[[#This Row],[Members]:[Guests]]),"")</f>
        <v/>
      </c>
      <c r="S693" t="str">
        <f>IF(StrohRanchRecreationData[[#This Row],[Facility]]=Facilities!$A$5,SUM(StrohRanchRecreationData[[#This Row],[Members]:[Guests]]),"")</f>
        <v/>
      </c>
      <c r="T693" t="str">
        <f>IF(StrohRanchRecreationData[[#This Row],[Facility]]=Facilities!$A$6,SUM(StrohRanchRecreationData[[#This Row],[Members]:[Guests]]),"")</f>
        <v/>
      </c>
      <c r="U693">
        <f>IF(StrohRanchRecreationData[[#This Row],[Facility]]=Facilities!$A$7,SUM(StrohRanchRecreationData[[#This Row],[Members]:[Guests]]),"")</f>
        <v>7</v>
      </c>
    </row>
    <row r="694" spans="1:21" x14ac:dyDescent="0.25">
      <c r="A694">
        <v>688</v>
      </c>
      <c r="B694" s="1">
        <v>45096</v>
      </c>
      <c r="C694" t="s">
        <v>63</v>
      </c>
      <c r="D694" t="s">
        <v>64</v>
      </c>
      <c r="E694" t="s">
        <v>62</v>
      </c>
      <c r="F694" s="7">
        <v>0.375</v>
      </c>
      <c r="G694" s="7">
        <f>TIME(HOUR(StrohRanchRecreationData[[#This Row],[TimeIn]]),0,0)</f>
        <v>0.375</v>
      </c>
      <c r="H694" s="8">
        <f>StrohRanchRecreationData[[#This Row],[Date]]+StrohRanchRecreationData[[#This Row],[TimeInBucket]]</f>
        <v>45096.375</v>
      </c>
      <c r="I694" s="8" t="str">
        <f>_xlfn.XLOOKUP(StrohRanchRecreationData[[#This Row],[TimeInBucket]],TimeOfDay[TimeBuckets],TimeOfDay[TimeOfDayBuckets])</f>
        <v>Morning</v>
      </c>
      <c r="J694" s="2">
        <v>4</v>
      </c>
      <c r="K694" s="2">
        <v>1</v>
      </c>
      <c r="L694" s="7">
        <v>0.41666666666666669</v>
      </c>
      <c r="M694" s="7">
        <f>TIME(HOUR(StrohRanchRecreationData[[#This Row],[TimeOut]]),0,0)</f>
        <v>0.41666666666666669</v>
      </c>
      <c r="N694" s="6">
        <f>ROUND(StrohRanchRecreationData[[#This Row],[TimeElapsed]],6)</f>
        <v>4.1667000000000003E-2</v>
      </c>
      <c r="O694" s="3">
        <f>StrohRanchRecreationData[[#This Row],[TimeOut]]-StrohRanchRecreationData[[#This Row],[TimeIn]]</f>
        <v>4.1666666666666685E-2</v>
      </c>
      <c r="P694" t="str">
        <f>IF(StrohRanchRecreationData[[#This Row],[Facility]]=Facilities!$A$2,SUM(StrohRanchRecreationData[[#This Row],[Members]:[Guests]]),"")</f>
        <v/>
      </c>
      <c r="Q694" t="str">
        <f>IF(StrohRanchRecreationData[[#This Row],[Facility]]=Facilities!$A$3,SUM(StrohRanchRecreationData[[#This Row],[Members]:[Guests]]),"")</f>
        <v/>
      </c>
      <c r="R694" t="str">
        <f>IF(StrohRanchRecreationData[[#This Row],[Facility]]=Facilities!$A$4,SUM(StrohRanchRecreationData[[#This Row],[Members]:[Guests]]),"")</f>
        <v/>
      </c>
      <c r="S694" t="str">
        <f>IF(StrohRanchRecreationData[[#This Row],[Facility]]=Facilities!$A$5,SUM(StrohRanchRecreationData[[#This Row],[Members]:[Guests]]),"")</f>
        <v/>
      </c>
      <c r="T694" t="str">
        <f>IF(StrohRanchRecreationData[[#This Row],[Facility]]=Facilities!$A$6,SUM(StrohRanchRecreationData[[#This Row],[Members]:[Guests]]),"")</f>
        <v/>
      </c>
      <c r="U694">
        <f>IF(StrohRanchRecreationData[[#This Row],[Facility]]=Facilities!$A$7,SUM(StrohRanchRecreationData[[#This Row],[Members]:[Guests]]),"")</f>
        <v>5</v>
      </c>
    </row>
    <row r="695" spans="1:21" x14ac:dyDescent="0.25">
      <c r="A695">
        <v>689</v>
      </c>
      <c r="B695" s="1">
        <v>45096</v>
      </c>
      <c r="C695" t="s">
        <v>63</v>
      </c>
      <c r="D695" t="s">
        <v>64</v>
      </c>
      <c r="E695" t="s">
        <v>62</v>
      </c>
      <c r="F695" s="7">
        <v>0.375</v>
      </c>
      <c r="G695" s="7">
        <f>TIME(HOUR(StrohRanchRecreationData[[#This Row],[TimeIn]]),0,0)</f>
        <v>0.375</v>
      </c>
      <c r="H695" s="8">
        <f>StrohRanchRecreationData[[#This Row],[Date]]+StrohRanchRecreationData[[#This Row],[TimeInBucket]]</f>
        <v>45096.375</v>
      </c>
      <c r="I695" s="8" t="str">
        <f>_xlfn.XLOOKUP(StrohRanchRecreationData[[#This Row],[TimeInBucket]],TimeOfDay[TimeBuckets],TimeOfDay[TimeOfDayBuckets])</f>
        <v>Morning</v>
      </c>
      <c r="J695" s="2">
        <v>2</v>
      </c>
      <c r="K695" s="2">
        <v>2</v>
      </c>
      <c r="L695" s="7">
        <v>0.41666666666666669</v>
      </c>
      <c r="M695" s="7">
        <f>TIME(HOUR(StrohRanchRecreationData[[#This Row],[TimeOut]]),0,0)</f>
        <v>0.41666666666666669</v>
      </c>
      <c r="N695" s="6">
        <f>ROUND(StrohRanchRecreationData[[#This Row],[TimeElapsed]],6)</f>
        <v>4.1667000000000003E-2</v>
      </c>
      <c r="O695" s="3">
        <f>StrohRanchRecreationData[[#This Row],[TimeOut]]-StrohRanchRecreationData[[#This Row],[TimeIn]]</f>
        <v>4.1666666666666685E-2</v>
      </c>
      <c r="P695" t="str">
        <f>IF(StrohRanchRecreationData[[#This Row],[Facility]]=Facilities!$A$2,SUM(StrohRanchRecreationData[[#This Row],[Members]:[Guests]]),"")</f>
        <v/>
      </c>
      <c r="Q695" t="str">
        <f>IF(StrohRanchRecreationData[[#This Row],[Facility]]=Facilities!$A$3,SUM(StrohRanchRecreationData[[#This Row],[Members]:[Guests]]),"")</f>
        <v/>
      </c>
      <c r="R695" t="str">
        <f>IF(StrohRanchRecreationData[[#This Row],[Facility]]=Facilities!$A$4,SUM(StrohRanchRecreationData[[#This Row],[Members]:[Guests]]),"")</f>
        <v/>
      </c>
      <c r="S695" t="str">
        <f>IF(StrohRanchRecreationData[[#This Row],[Facility]]=Facilities!$A$5,SUM(StrohRanchRecreationData[[#This Row],[Members]:[Guests]]),"")</f>
        <v/>
      </c>
      <c r="T695" t="str">
        <f>IF(StrohRanchRecreationData[[#This Row],[Facility]]=Facilities!$A$6,SUM(StrohRanchRecreationData[[#This Row],[Members]:[Guests]]),"")</f>
        <v/>
      </c>
      <c r="U695">
        <f>IF(StrohRanchRecreationData[[#This Row],[Facility]]=Facilities!$A$7,SUM(StrohRanchRecreationData[[#This Row],[Members]:[Guests]]),"")</f>
        <v>4</v>
      </c>
    </row>
    <row r="696" spans="1:21" x14ac:dyDescent="0.25">
      <c r="A696">
        <v>690</v>
      </c>
      <c r="B696" s="1">
        <v>45096</v>
      </c>
      <c r="C696" t="s">
        <v>63</v>
      </c>
      <c r="D696" t="s">
        <v>64</v>
      </c>
      <c r="E696" t="s">
        <v>62</v>
      </c>
      <c r="F696" s="7">
        <v>0.375</v>
      </c>
      <c r="G696" s="7">
        <f>TIME(HOUR(StrohRanchRecreationData[[#This Row],[TimeIn]]),0,0)</f>
        <v>0.375</v>
      </c>
      <c r="H696" s="8">
        <f>StrohRanchRecreationData[[#This Row],[Date]]+StrohRanchRecreationData[[#This Row],[TimeInBucket]]</f>
        <v>45096.375</v>
      </c>
      <c r="I696" s="8" t="str">
        <f>_xlfn.XLOOKUP(StrohRanchRecreationData[[#This Row],[TimeInBucket]],TimeOfDay[TimeBuckets],TimeOfDay[TimeOfDayBuckets])</f>
        <v>Morning</v>
      </c>
      <c r="J696" s="2">
        <v>2</v>
      </c>
      <c r="K696" s="2">
        <v>1</v>
      </c>
      <c r="L696" s="7">
        <v>0.41666666666666669</v>
      </c>
      <c r="M696" s="7">
        <f>TIME(HOUR(StrohRanchRecreationData[[#This Row],[TimeOut]]),0,0)</f>
        <v>0.41666666666666669</v>
      </c>
      <c r="N696" s="6">
        <f>ROUND(StrohRanchRecreationData[[#This Row],[TimeElapsed]],6)</f>
        <v>4.1667000000000003E-2</v>
      </c>
      <c r="O696" s="3">
        <f>StrohRanchRecreationData[[#This Row],[TimeOut]]-StrohRanchRecreationData[[#This Row],[TimeIn]]</f>
        <v>4.1666666666666685E-2</v>
      </c>
      <c r="P696" t="str">
        <f>IF(StrohRanchRecreationData[[#This Row],[Facility]]=Facilities!$A$2,SUM(StrohRanchRecreationData[[#This Row],[Members]:[Guests]]),"")</f>
        <v/>
      </c>
      <c r="Q696" t="str">
        <f>IF(StrohRanchRecreationData[[#This Row],[Facility]]=Facilities!$A$3,SUM(StrohRanchRecreationData[[#This Row],[Members]:[Guests]]),"")</f>
        <v/>
      </c>
      <c r="R696" t="str">
        <f>IF(StrohRanchRecreationData[[#This Row],[Facility]]=Facilities!$A$4,SUM(StrohRanchRecreationData[[#This Row],[Members]:[Guests]]),"")</f>
        <v/>
      </c>
      <c r="S696" t="str">
        <f>IF(StrohRanchRecreationData[[#This Row],[Facility]]=Facilities!$A$5,SUM(StrohRanchRecreationData[[#This Row],[Members]:[Guests]]),"")</f>
        <v/>
      </c>
      <c r="T696" t="str">
        <f>IF(StrohRanchRecreationData[[#This Row],[Facility]]=Facilities!$A$6,SUM(StrohRanchRecreationData[[#This Row],[Members]:[Guests]]),"")</f>
        <v/>
      </c>
      <c r="U696">
        <f>IF(StrohRanchRecreationData[[#This Row],[Facility]]=Facilities!$A$7,SUM(StrohRanchRecreationData[[#This Row],[Members]:[Guests]]),"")</f>
        <v>3</v>
      </c>
    </row>
    <row r="697" spans="1:21" x14ac:dyDescent="0.25">
      <c r="A697">
        <v>691</v>
      </c>
      <c r="B697" s="1">
        <v>45096</v>
      </c>
      <c r="C697" t="s">
        <v>63</v>
      </c>
      <c r="D697" t="s">
        <v>64</v>
      </c>
      <c r="E697" t="s">
        <v>62</v>
      </c>
      <c r="F697" s="7">
        <v>0.41666666666666669</v>
      </c>
      <c r="G697" s="7">
        <f>TIME(HOUR(StrohRanchRecreationData[[#This Row],[TimeIn]]),0,0)</f>
        <v>0.41666666666666669</v>
      </c>
      <c r="H697" s="8">
        <f>StrohRanchRecreationData[[#This Row],[Date]]+StrohRanchRecreationData[[#This Row],[TimeInBucket]]</f>
        <v>45096.416666666664</v>
      </c>
      <c r="I697" s="8" t="str">
        <f>_xlfn.XLOOKUP(StrohRanchRecreationData[[#This Row],[TimeInBucket]],TimeOfDay[TimeBuckets],TimeOfDay[TimeOfDayBuckets])</f>
        <v>Morning</v>
      </c>
      <c r="J697" s="2">
        <v>1</v>
      </c>
      <c r="K697" s="2">
        <v>0</v>
      </c>
      <c r="L697" s="7">
        <v>0.45833333333333331</v>
      </c>
      <c r="M697" s="7">
        <f>TIME(HOUR(StrohRanchRecreationData[[#This Row],[TimeOut]]),0,0)</f>
        <v>0.45833333333333331</v>
      </c>
      <c r="N697" s="6">
        <f>ROUND(StrohRanchRecreationData[[#This Row],[TimeElapsed]],6)</f>
        <v>4.1667000000000003E-2</v>
      </c>
      <c r="O697" s="3">
        <f>StrohRanchRecreationData[[#This Row],[TimeOut]]-StrohRanchRecreationData[[#This Row],[TimeIn]]</f>
        <v>4.166666666666663E-2</v>
      </c>
      <c r="P697" t="str">
        <f>IF(StrohRanchRecreationData[[#This Row],[Facility]]=Facilities!$A$2,SUM(StrohRanchRecreationData[[#This Row],[Members]:[Guests]]),"")</f>
        <v/>
      </c>
      <c r="Q697" t="str">
        <f>IF(StrohRanchRecreationData[[#This Row],[Facility]]=Facilities!$A$3,SUM(StrohRanchRecreationData[[#This Row],[Members]:[Guests]]),"")</f>
        <v/>
      </c>
      <c r="R697" t="str">
        <f>IF(StrohRanchRecreationData[[#This Row],[Facility]]=Facilities!$A$4,SUM(StrohRanchRecreationData[[#This Row],[Members]:[Guests]]),"")</f>
        <v/>
      </c>
      <c r="S697" t="str">
        <f>IF(StrohRanchRecreationData[[#This Row],[Facility]]=Facilities!$A$5,SUM(StrohRanchRecreationData[[#This Row],[Members]:[Guests]]),"")</f>
        <v/>
      </c>
      <c r="T697" t="str">
        <f>IF(StrohRanchRecreationData[[#This Row],[Facility]]=Facilities!$A$6,SUM(StrohRanchRecreationData[[#This Row],[Members]:[Guests]]),"")</f>
        <v/>
      </c>
      <c r="U697">
        <f>IF(StrohRanchRecreationData[[#This Row],[Facility]]=Facilities!$A$7,SUM(StrohRanchRecreationData[[#This Row],[Members]:[Guests]]),"")</f>
        <v>1</v>
      </c>
    </row>
    <row r="698" spans="1:21" x14ac:dyDescent="0.25">
      <c r="A698">
        <v>692</v>
      </c>
      <c r="B698" s="1">
        <v>45096</v>
      </c>
      <c r="C698" t="s">
        <v>63</v>
      </c>
      <c r="D698" t="s">
        <v>64</v>
      </c>
      <c r="E698" t="s">
        <v>62</v>
      </c>
      <c r="F698" s="7">
        <v>0.41666666666666669</v>
      </c>
      <c r="G698" s="7">
        <f>TIME(HOUR(StrohRanchRecreationData[[#This Row],[TimeIn]]),0,0)</f>
        <v>0.41666666666666669</v>
      </c>
      <c r="H698" s="8">
        <f>StrohRanchRecreationData[[#This Row],[Date]]+StrohRanchRecreationData[[#This Row],[TimeInBucket]]</f>
        <v>45096.416666666664</v>
      </c>
      <c r="I698" s="8" t="str">
        <f>_xlfn.XLOOKUP(StrohRanchRecreationData[[#This Row],[TimeInBucket]],TimeOfDay[TimeBuckets],TimeOfDay[TimeOfDayBuckets])</f>
        <v>Morning</v>
      </c>
      <c r="J698" s="2">
        <v>4</v>
      </c>
      <c r="K698" s="2">
        <v>2</v>
      </c>
      <c r="L698" s="7">
        <v>0.45833333333333331</v>
      </c>
      <c r="M698" s="7">
        <f>TIME(HOUR(StrohRanchRecreationData[[#This Row],[TimeOut]]),0,0)</f>
        <v>0.45833333333333331</v>
      </c>
      <c r="N698" s="6">
        <f>ROUND(StrohRanchRecreationData[[#This Row],[TimeElapsed]],6)</f>
        <v>4.1667000000000003E-2</v>
      </c>
      <c r="O698" s="3">
        <f>StrohRanchRecreationData[[#This Row],[TimeOut]]-StrohRanchRecreationData[[#This Row],[TimeIn]]</f>
        <v>4.166666666666663E-2</v>
      </c>
      <c r="P698" t="str">
        <f>IF(StrohRanchRecreationData[[#This Row],[Facility]]=Facilities!$A$2,SUM(StrohRanchRecreationData[[#This Row],[Members]:[Guests]]),"")</f>
        <v/>
      </c>
      <c r="Q698" t="str">
        <f>IF(StrohRanchRecreationData[[#This Row],[Facility]]=Facilities!$A$3,SUM(StrohRanchRecreationData[[#This Row],[Members]:[Guests]]),"")</f>
        <v/>
      </c>
      <c r="R698" t="str">
        <f>IF(StrohRanchRecreationData[[#This Row],[Facility]]=Facilities!$A$4,SUM(StrohRanchRecreationData[[#This Row],[Members]:[Guests]]),"")</f>
        <v/>
      </c>
      <c r="S698" t="str">
        <f>IF(StrohRanchRecreationData[[#This Row],[Facility]]=Facilities!$A$5,SUM(StrohRanchRecreationData[[#This Row],[Members]:[Guests]]),"")</f>
        <v/>
      </c>
      <c r="T698" t="str">
        <f>IF(StrohRanchRecreationData[[#This Row],[Facility]]=Facilities!$A$6,SUM(StrohRanchRecreationData[[#This Row],[Members]:[Guests]]),"")</f>
        <v/>
      </c>
      <c r="U698">
        <f>IF(StrohRanchRecreationData[[#This Row],[Facility]]=Facilities!$A$7,SUM(StrohRanchRecreationData[[#This Row],[Members]:[Guests]]),"")</f>
        <v>6</v>
      </c>
    </row>
    <row r="699" spans="1:21" x14ac:dyDescent="0.25">
      <c r="A699">
        <v>693</v>
      </c>
      <c r="B699" s="1">
        <v>45096</v>
      </c>
      <c r="C699" t="s">
        <v>63</v>
      </c>
      <c r="D699" t="s">
        <v>64</v>
      </c>
      <c r="E699" t="s">
        <v>62</v>
      </c>
      <c r="F699" s="7">
        <v>0.41666666666666669</v>
      </c>
      <c r="G699" s="7">
        <f>TIME(HOUR(StrohRanchRecreationData[[#This Row],[TimeIn]]),0,0)</f>
        <v>0.41666666666666669</v>
      </c>
      <c r="H699" s="8">
        <f>StrohRanchRecreationData[[#This Row],[Date]]+StrohRanchRecreationData[[#This Row],[TimeInBucket]]</f>
        <v>45096.416666666664</v>
      </c>
      <c r="I699" s="8" t="str">
        <f>_xlfn.XLOOKUP(StrohRanchRecreationData[[#This Row],[TimeInBucket]],TimeOfDay[TimeBuckets],TimeOfDay[TimeOfDayBuckets])</f>
        <v>Morning</v>
      </c>
      <c r="J699" s="2">
        <v>4</v>
      </c>
      <c r="K699" s="2">
        <v>0</v>
      </c>
      <c r="L699" s="7">
        <v>0.45833333333333331</v>
      </c>
      <c r="M699" s="7">
        <f>TIME(HOUR(StrohRanchRecreationData[[#This Row],[TimeOut]]),0,0)</f>
        <v>0.45833333333333331</v>
      </c>
      <c r="N699" s="6">
        <f>ROUND(StrohRanchRecreationData[[#This Row],[TimeElapsed]],6)</f>
        <v>4.1667000000000003E-2</v>
      </c>
      <c r="O699" s="3">
        <f>StrohRanchRecreationData[[#This Row],[TimeOut]]-StrohRanchRecreationData[[#This Row],[TimeIn]]</f>
        <v>4.166666666666663E-2</v>
      </c>
      <c r="P699" t="str">
        <f>IF(StrohRanchRecreationData[[#This Row],[Facility]]=Facilities!$A$2,SUM(StrohRanchRecreationData[[#This Row],[Members]:[Guests]]),"")</f>
        <v/>
      </c>
      <c r="Q699" t="str">
        <f>IF(StrohRanchRecreationData[[#This Row],[Facility]]=Facilities!$A$3,SUM(StrohRanchRecreationData[[#This Row],[Members]:[Guests]]),"")</f>
        <v/>
      </c>
      <c r="R699" t="str">
        <f>IF(StrohRanchRecreationData[[#This Row],[Facility]]=Facilities!$A$4,SUM(StrohRanchRecreationData[[#This Row],[Members]:[Guests]]),"")</f>
        <v/>
      </c>
      <c r="S699" t="str">
        <f>IF(StrohRanchRecreationData[[#This Row],[Facility]]=Facilities!$A$5,SUM(StrohRanchRecreationData[[#This Row],[Members]:[Guests]]),"")</f>
        <v/>
      </c>
      <c r="T699" t="str">
        <f>IF(StrohRanchRecreationData[[#This Row],[Facility]]=Facilities!$A$6,SUM(StrohRanchRecreationData[[#This Row],[Members]:[Guests]]),"")</f>
        <v/>
      </c>
      <c r="U699">
        <f>IF(StrohRanchRecreationData[[#This Row],[Facility]]=Facilities!$A$7,SUM(StrohRanchRecreationData[[#This Row],[Members]:[Guests]]),"")</f>
        <v>4</v>
      </c>
    </row>
    <row r="700" spans="1:21" x14ac:dyDescent="0.25">
      <c r="A700">
        <v>694</v>
      </c>
      <c r="B700" s="1">
        <v>45096</v>
      </c>
      <c r="C700" t="s">
        <v>63</v>
      </c>
      <c r="D700" t="s">
        <v>64</v>
      </c>
      <c r="E700" t="s">
        <v>62</v>
      </c>
      <c r="F700" s="7">
        <v>0.41666666666666669</v>
      </c>
      <c r="G700" s="7">
        <f>TIME(HOUR(StrohRanchRecreationData[[#This Row],[TimeIn]]),0,0)</f>
        <v>0.41666666666666669</v>
      </c>
      <c r="H700" s="8">
        <f>StrohRanchRecreationData[[#This Row],[Date]]+StrohRanchRecreationData[[#This Row],[TimeInBucket]]</f>
        <v>45096.416666666664</v>
      </c>
      <c r="I700" s="8" t="str">
        <f>_xlfn.XLOOKUP(StrohRanchRecreationData[[#This Row],[TimeInBucket]],TimeOfDay[TimeBuckets],TimeOfDay[TimeOfDayBuckets])</f>
        <v>Morning</v>
      </c>
      <c r="J700" s="2">
        <v>2</v>
      </c>
      <c r="K700" s="2">
        <v>1</v>
      </c>
      <c r="L700" s="7">
        <v>0.45833333333333331</v>
      </c>
      <c r="M700" s="7">
        <f>TIME(HOUR(StrohRanchRecreationData[[#This Row],[TimeOut]]),0,0)</f>
        <v>0.45833333333333331</v>
      </c>
      <c r="N700" s="6">
        <f>ROUND(StrohRanchRecreationData[[#This Row],[TimeElapsed]],6)</f>
        <v>4.1667000000000003E-2</v>
      </c>
      <c r="O700" s="3">
        <f>StrohRanchRecreationData[[#This Row],[TimeOut]]-StrohRanchRecreationData[[#This Row],[TimeIn]]</f>
        <v>4.166666666666663E-2</v>
      </c>
      <c r="P700" t="str">
        <f>IF(StrohRanchRecreationData[[#This Row],[Facility]]=Facilities!$A$2,SUM(StrohRanchRecreationData[[#This Row],[Members]:[Guests]]),"")</f>
        <v/>
      </c>
      <c r="Q700" t="str">
        <f>IF(StrohRanchRecreationData[[#This Row],[Facility]]=Facilities!$A$3,SUM(StrohRanchRecreationData[[#This Row],[Members]:[Guests]]),"")</f>
        <v/>
      </c>
      <c r="R700" t="str">
        <f>IF(StrohRanchRecreationData[[#This Row],[Facility]]=Facilities!$A$4,SUM(StrohRanchRecreationData[[#This Row],[Members]:[Guests]]),"")</f>
        <v/>
      </c>
      <c r="S700" t="str">
        <f>IF(StrohRanchRecreationData[[#This Row],[Facility]]=Facilities!$A$5,SUM(StrohRanchRecreationData[[#This Row],[Members]:[Guests]]),"")</f>
        <v/>
      </c>
      <c r="T700" t="str">
        <f>IF(StrohRanchRecreationData[[#This Row],[Facility]]=Facilities!$A$6,SUM(StrohRanchRecreationData[[#This Row],[Members]:[Guests]]),"")</f>
        <v/>
      </c>
      <c r="U700">
        <f>IF(StrohRanchRecreationData[[#This Row],[Facility]]=Facilities!$A$7,SUM(StrohRanchRecreationData[[#This Row],[Members]:[Guests]]),"")</f>
        <v>3</v>
      </c>
    </row>
    <row r="701" spans="1:21" x14ac:dyDescent="0.25">
      <c r="A701">
        <v>695</v>
      </c>
      <c r="B701" s="1">
        <v>45096</v>
      </c>
      <c r="C701" t="s">
        <v>63</v>
      </c>
      <c r="D701" t="s">
        <v>64</v>
      </c>
      <c r="E701" t="s">
        <v>62</v>
      </c>
      <c r="F701" s="7">
        <v>0.45833333333333331</v>
      </c>
      <c r="G701" s="7">
        <f>TIME(HOUR(StrohRanchRecreationData[[#This Row],[TimeIn]]),0,0)</f>
        <v>0.45833333333333331</v>
      </c>
      <c r="H701" s="8">
        <f>StrohRanchRecreationData[[#This Row],[Date]]+StrohRanchRecreationData[[#This Row],[TimeInBucket]]</f>
        <v>45096.458333333336</v>
      </c>
      <c r="I701" s="8" t="str">
        <f>_xlfn.XLOOKUP(StrohRanchRecreationData[[#This Row],[TimeInBucket]],TimeOfDay[TimeBuckets],TimeOfDay[TimeOfDayBuckets])</f>
        <v>Noon</v>
      </c>
      <c r="J701" s="2">
        <v>2</v>
      </c>
      <c r="K701" s="2">
        <v>1</v>
      </c>
      <c r="L701" s="7">
        <v>0.5</v>
      </c>
      <c r="M701" s="7">
        <f>TIME(HOUR(StrohRanchRecreationData[[#This Row],[TimeOut]]),0,0)</f>
        <v>0.5</v>
      </c>
      <c r="N701" s="6">
        <f>ROUND(StrohRanchRecreationData[[#This Row],[TimeElapsed]],6)</f>
        <v>4.1667000000000003E-2</v>
      </c>
      <c r="O701" s="3">
        <f>StrohRanchRecreationData[[#This Row],[TimeOut]]-StrohRanchRecreationData[[#This Row],[TimeIn]]</f>
        <v>4.1666666666666685E-2</v>
      </c>
      <c r="P701" t="str">
        <f>IF(StrohRanchRecreationData[[#This Row],[Facility]]=Facilities!$A$2,SUM(StrohRanchRecreationData[[#This Row],[Members]:[Guests]]),"")</f>
        <v/>
      </c>
      <c r="Q701" t="str">
        <f>IF(StrohRanchRecreationData[[#This Row],[Facility]]=Facilities!$A$3,SUM(StrohRanchRecreationData[[#This Row],[Members]:[Guests]]),"")</f>
        <v/>
      </c>
      <c r="R701" t="str">
        <f>IF(StrohRanchRecreationData[[#This Row],[Facility]]=Facilities!$A$4,SUM(StrohRanchRecreationData[[#This Row],[Members]:[Guests]]),"")</f>
        <v/>
      </c>
      <c r="S701" t="str">
        <f>IF(StrohRanchRecreationData[[#This Row],[Facility]]=Facilities!$A$5,SUM(StrohRanchRecreationData[[#This Row],[Members]:[Guests]]),"")</f>
        <v/>
      </c>
      <c r="T701" t="str">
        <f>IF(StrohRanchRecreationData[[#This Row],[Facility]]=Facilities!$A$6,SUM(StrohRanchRecreationData[[#This Row],[Members]:[Guests]]),"")</f>
        <v/>
      </c>
      <c r="U701">
        <f>IF(StrohRanchRecreationData[[#This Row],[Facility]]=Facilities!$A$7,SUM(StrohRanchRecreationData[[#This Row],[Members]:[Guests]]),"")</f>
        <v>3</v>
      </c>
    </row>
    <row r="702" spans="1:21" x14ac:dyDescent="0.25">
      <c r="A702">
        <v>696</v>
      </c>
      <c r="B702" s="1">
        <v>45096</v>
      </c>
      <c r="C702" t="s">
        <v>63</v>
      </c>
      <c r="D702" t="s">
        <v>64</v>
      </c>
      <c r="E702" t="s">
        <v>62</v>
      </c>
      <c r="F702" s="7">
        <v>0.45833333333333331</v>
      </c>
      <c r="G702" s="7">
        <f>TIME(HOUR(StrohRanchRecreationData[[#This Row],[TimeIn]]),0,0)</f>
        <v>0.45833333333333331</v>
      </c>
      <c r="H702" s="8">
        <f>StrohRanchRecreationData[[#This Row],[Date]]+StrohRanchRecreationData[[#This Row],[TimeInBucket]]</f>
        <v>45096.458333333336</v>
      </c>
      <c r="I702" s="8" t="str">
        <f>_xlfn.XLOOKUP(StrohRanchRecreationData[[#This Row],[TimeInBucket]],TimeOfDay[TimeBuckets],TimeOfDay[TimeOfDayBuckets])</f>
        <v>Noon</v>
      </c>
      <c r="J702" s="2">
        <v>3</v>
      </c>
      <c r="K702" s="2">
        <v>2</v>
      </c>
      <c r="L702" s="7">
        <v>0.5</v>
      </c>
      <c r="M702" s="7">
        <f>TIME(HOUR(StrohRanchRecreationData[[#This Row],[TimeOut]]),0,0)</f>
        <v>0.5</v>
      </c>
      <c r="N702" s="6">
        <f>ROUND(StrohRanchRecreationData[[#This Row],[TimeElapsed]],6)</f>
        <v>4.1667000000000003E-2</v>
      </c>
      <c r="O702" s="3">
        <f>StrohRanchRecreationData[[#This Row],[TimeOut]]-StrohRanchRecreationData[[#This Row],[TimeIn]]</f>
        <v>4.1666666666666685E-2</v>
      </c>
      <c r="P702" t="str">
        <f>IF(StrohRanchRecreationData[[#This Row],[Facility]]=Facilities!$A$2,SUM(StrohRanchRecreationData[[#This Row],[Members]:[Guests]]),"")</f>
        <v/>
      </c>
      <c r="Q702" t="str">
        <f>IF(StrohRanchRecreationData[[#This Row],[Facility]]=Facilities!$A$3,SUM(StrohRanchRecreationData[[#This Row],[Members]:[Guests]]),"")</f>
        <v/>
      </c>
      <c r="R702" t="str">
        <f>IF(StrohRanchRecreationData[[#This Row],[Facility]]=Facilities!$A$4,SUM(StrohRanchRecreationData[[#This Row],[Members]:[Guests]]),"")</f>
        <v/>
      </c>
      <c r="S702" t="str">
        <f>IF(StrohRanchRecreationData[[#This Row],[Facility]]=Facilities!$A$5,SUM(StrohRanchRecreationData[[#This Row],[Members]:[Guests]]),"")</f>
        <v/>
      </c>
      <c r="T702" t="str">
        <f>IF(StrohRanchRecreationData[[#This Row],[Facility]]=Facilities!$A$6,SUM(StrohRanchRecreationData[[#This Row],[Members]:[Guests]]),"")</f>
        <v/>
      </c>
      <c r="U702">
        <f>IF(StrohRanchRecreationData[[#This Row],[Facility]]=Facilities!$A$7,SUM(StrohRanchRecreationData[[#This Row],[Members]:[Guests]]),"")</f>
        <v>5</v>
      </c>
    </row>
    <row r="703" spans="1:21" x14ac:dyDescent="0.25">
      <c r="A703">
        <v>697</v>
      </c>
      <c r="B703" s="1">
        <v>45096</v>
      </c>
      <c r="C703" t="s">
        <v>63</v>
      </c>
      <c r="D703" t="s">
        <v>64</v>
      </c>
      <c r="E703" t="s">
        <v>62</v>
      </c>
      <c r="F703" s="7">
        <v>0.45833333333333331</v>
      </c>
      <c r="G703" s="7">
        <f>TIME(HOUR(StrohRanchRecreationData[[#This Row],[TimeIn]]),0,0)</f>
        <v>0.45833333333333331</v>
      </c>
      <c r="H703" s="8">
        <f>StrohRanchRecreationData[[#This Row],[Date]]+StrohRanchRecreationData[[#This Row],[TimeInBucket]]</f>
        <v>45096.458333333336</v>
      </c>
      <c r="I703" s="8" t="str">
        <f>_xlfn.XLOOKUP(StrohRanchRecreationData[[#This Row],[TimeInBucket]],TimeOfDay[TimeBuckets],TimeOfDay[TimeOfDayBuckets])</f>
        <v>Noon</v>
      </c>
      <c r="J703" s="2">
        <v>4</v>
      </c>
      <c r="K703" s="2">
        <v>3</v>
      </c>
      <c r="L703" s="7">
        <v>0.5</v>
      </c>
      <c r="M703" s="7">
        <f>TIME(HOUR(StrohRanchRecreationData[[#This Row],[TimeOut]]),0,0)</f>
        <v>0.5</v>
      </c>
      <c r="N703" s="6">
        <f>ROUND(StrohRanchRecreationData[[#This Row],[TimeElapsed]],6)</f>
        <v>4.1667000000000003E-2</v>
      </c>
      <c r="O703" s="3">
        <f>StrohRanchRecreationData[[#This Row],[TimeOut]]-StrohRanchRecreationData[[#This Row],[TimeIn]]</f>
        <v>4.1666666666666685E-2</v>
      </c>
      <c r="P703" t="str">
        <f>IF(StrohRanchRecreationData[[#This Row],[Facility]]=Facilities!$A$2,SUM(StrohRanchRecreationData[[#This Row],[Members]:[Guests]]),"")</f>
        <v/>
      </c>
      <c r="Q703" t="str">
        <f>IF(StrohRanchRecreationData[[#This Row],[Facility]]=Facilities!$A$3,SUM(StrohRanchRecreationData[[#This Row],[Members]:[Guests]]),"")</f>
        <v/>
      </c>
      <c r="R703" t="str">
        <f>IF(StrohRanchRecreationData[[#This Row],[Facility]]=Facilities!$A$4,SUM(StrohRanchRecreationData[[#This Row],[Members]:[Guests]]),"")</f>
        <v/>
      </c>
      <c r="S703" t="str">
        <f>IF(StrohRanchRecreationData[[#This Row],[Facility]]=Facilities!$A$5,SUM(StrohRanchRecreationData[[#This Row],[Members]:[Guests]]),"")</f>
        <v/>
      </c>
      <c r="T703" t="str">
        <f>IF(StrohRanchRecreationData[[#This Row],[Facility]]=Facilities!$A$6,SUM(StrohRanchRecreationData[[#This Row],[Members]:[Guests]]),"")</f>
        <v/>
      </c>
      <c r="U703">
        <f>IF(StrohRanchRecreationData[[#This Row],[Facility]]=Facilities!$A$7,SUM(StrohRanchRecreationData[[#This Row],[Members]:[Guests]]),"")</f>
        <v>7</v>
      </c>
    </row>
    <row r="704" spans="1:21" x14ac:dyDescent="0.25">
      <c r="A704">
        <v>698</v>
      </c>
      <c r="B704" s="1">
        <v>45097</v>
      </c>
      <c r="C704" t="s">
        <v>63</v>
      </c>
      <c r="D704" t="s">
        <v>64</v>
      </c>
      <c r="E704" t="s">
        <v>61</v>
      </c>
      <c r="F704" s="7">
        <v>0.42344717778673502</v>
      </c>
      <c r="G704" s="7">
        <f>TIME(HOUR(StrohRanchRecreationData[[#This Row],[TimeIn]]),0,0)</f>
        <v>0.41666666666666669</v>
      </c>
      <c r="H704" s="8">
        <f>StrohRanchRecreationData[[#This Row],[Date]]+StrohRanchRecreationData[[#This Row],[TimeInBucket]]</f>
        <v>45097.416666666664</v>
      </c>
      <c r="I704" s="8" t="str">
        <f>_xlfn.XLOOKUP(StrohRanchRecreationData[[#This Row],[TimeInBucket]],TimeOfDay[TimeBuckets],TimeOfDay[TimeOfDayBuckets])</f>
        <v>Morning</v>
      </c>
      <c r="J704" s="2">
        <v>2</v>
      </c>
      <c r="K704" s="2">
        <v>0</v>
      </c>
      <c r="L704" s="7">
        <v>0.46479606578683963</v>
      </c>
      <c r="M704" s="7">
        <f>TIME(HOUR(StrohRanchRecreationData[[#This Row],[TimeOut]]),0,0)</f>
        <v>0.45833333333333331</v>
      </c>
      <c r="N704" s="6">
        <f>ROUND(StrohRanchRecreationData[[#This Row],[TimeElapsed]],6)</f>
        <v>4.1348999999999997E-2</v>
      </c>
      <c r="O704" s="3">
        <f>StrohRanchRecreationData[[#This Row],[TimeOut]]-StrohRanchRecreationData[[#This Row],[TimeIn]]</f>
        <v>4.1348888000104611E-2</v>
      </c>
      <c r="P704" t="str">
        <f>IF(StrohRanchRecreationData[[#This Row],[Facility]]=Facilities!$A$2,SUM(StrohRanchRecreationData[[#This Row],[Members]:[Guests]]),"")</f>
        <v/>
      </c>
      <c r="Q704" t="str">
        <f>IF(StrohRanchRecreationData[[#This Row],[Facility]]=Facilities!$A$3,SUM(StrohRanchRecreationData[[#This Row],[Members]:[Guests]]),"")</f>
        <v/>
      </c>
      <c r="R704" t="str">
        <f>IF(StrohRanchRecreationData[[#This Row],[Facility]]=Facilities!$A$4,SUM(StrohRanchRecreationData[[#This Row],[Members]:[Guests]]),"")</f>
        <v/>
      </c>
      <c r="S704" t="str">
        <f>IF(StrohRanchRecreationData[[#This Row],[Facility]]=Facilities!$A$5,SUM(StrohRanchRecreationData[[#This Row],[Members]:[Guests]]),"")</f>
        <v/>
      </c>
      <c r="T704">
        <f>IF(StrohRanchRecreationData[[#This Row],[Facility]]=Facilities!$A$6,SUM(StrohRanchRecreationData[[#This Row],[Members]:[Guests]]),"")</f>
        <v>2</v>
      </c>
      <c r="U704" t="str">
        <f>IF(StrohRanchRecreationData[[#This Row],[Facility]]=Facilities!$A$7,SUM(StrohRanchRecreationData[[#This Row],[Members]:[Guests]]),"")</f>
        <v/>
      </c>
    </row>
    <row r="705" spans="1:21" x14ac:dyDescent="0.25">
      <c r="A705">
        <v>699</v>
      </c>
      <c r="B705" s="1">
        <v>45097</v>
      </c>
      <c r="C705" t="s">
        <v>63</v>
      </c>
      <c r="D705" t="s">
        <v>64</v>
      </c>
      <c r="E705" t="s">
        <v>59</v>
      </c>
      <c r="F705" s="7">
        <v>0.51303302013101026</v>
      </c>
      <c r="G705" s="7">
        <f>TIME(HOUR(StrohRanchRecreationData[[#This Row],[TimeIn]]),0,0)</f>
        <v>0.5</v>
      </c>
      <c r="H705" s="8">
        <f>StrohRanchRecreationData[[#This Row],[Date]]+StrohRanchRecreationData[[#This Row],[TimeInBucket]]</f>
        <v>45097.5</v>
      </c>
      <c r="I705" s="8" t="str">
        <f>_xlfn.XLOOKUP(StrohRanchRecreationData[[#This Row],[TimeInBucket]],TimeOfDay[TimeBuckets],TimeOfDay[TimeOfDayBuckets])</f>
        <v>Noon</v>
      </c>
      <c r="J705" s="2">
        <v>1</v>
      </c>
      <c r="K705" s="2">
        <v>0</v>
      </c>
      <c r="L705" s="7">
        <v>0.59430611015965662</v>
      </c>
      <c r="M705" s="7">
        <f>TIME(HOUR(StrohRanchRecreationData[[#This Row],[TimeOut]]),0,0)</f>
        <v>0.58333333333333337</v>
      </c>
      <c r="N705" s="6">
        <f>ROUND(StrohRanchRecreationData[[#This Row],[TimeElapsed]],6)</f>
        <v>8.1272999999999998E-2</v>
      </c>
      <c r="O705" s="3">
        <f>StrohRanchRecreationData[[#This Row],[TimeOut]]-StrohRanchRecreationData[[#This Row],[TimeIn]]</f>
        <v>8.1273090028646355E-2</v>
      </c>
      <c r="P705" t="str">
        <f>IF(StrohRanchRecreationData[[#This Row],[Facility]]=Facilities!$A$2,SUM(StrohRanchRecreationData[[#This Row],[Members]:[Guests]]),"")</f>
        <v/>
      </c>
      <c r="Q705" t="str">
        <f>IF(StrohRanchRecreationData[[#This Row],[Facility]]=Facilities!$A$3,SUM(StrohRanchRecreationData[[#This Row],[Members]:[Guests]]),"")</f>
        <v/>
      </c>
      <c r="R705">
        <f>IF(StrohRanchRecreationData[[#This Row],[Facility]]=Facilities!$A$4,SUM(StrohRanchRecreationData[[#This Row],[Members]:[Guests]]),"")</f>
        <v>1</v>
      </c>
      <c r="S705" t="str">
        <f>IF(StrohRanchRecreationData[[#This Row],[Facility]]=Facilities!$A$5,SUM(StrohRanchRecreationData[[#This Row],[Members]:[Guests]]),"")</f>
        <v/>
      </c>
      <c r="T705" t="str">
        <f>IF(StrohRanchRecreationData[[#This Row],[Facility]]=Facilities!$A$6,SUM(StrohRanchRecreationData[[#This Row],[Members]:[Guests]]),"")</f>
        <v/>
      </c>
      <c r="U705" t="str">
        <f>IF(StrohRanchRecreationData[[#This Row],[Facility]]=Facilities!$A$7,SUM(StrohRanchRecreationData[[#This Row],[Members]:[Guests]]),"")</f>
        <v/>
      </c>
    </row>
    <row r="706" spans="1:21" x14ac:dyDescent="0.25">
      <c r="A706">
        <v>700</v>
      </c>
      <c r="B706" s="1">
        <v>45097</v>
      </c>
      <c r="C706" t="s">
        <v>63</v>
      </c>
      <c r="D706" t="s">
        <v>64</v>
      </c>
      <c r="E706" t="s">
        <v>60</v>
      </c>
      <c r="F706" s="7">
        <v>0.40932254477774954</v>
      </c>
      <c r="G706" s="7">
        <f>TIME(HOUR(StrohRanchRecreationData[[#This Row],[TimeIn]]),0,0)</f>
        <v>0.375</v>
      </c>
      <c r="H706" s="8">
        <f>StrohRanchRecreationData[[#This Row],[Date]]+StrohRanchRecreationData[[#This Row],[TimeInBucket]]</f>
        <v>45097.375</v>
      </c>
      <c r="I706" s="8" t="str">
        <f>_xlfn.XLOOKUP(StrohRanchRecreationData[[#This Row],[TimeInBucket]],TimeOfDay[TimeBuckets],TimeOfDay[TimeOfDayBuckets])</f>
        <v>Morning</v>
      </c>
      <c r="J706" s="2">
        <v>3</v>
      </c>
      <c r="K706" s="2">
        <v>2</v>
      </c>
      <c r="L706" s="7">
        <v>0.47977917504873452</v>
      </c>
      <c r="M706" s="7">
        <f>TIME(HOUR(StrohRanchRecreationData[[#This Row],[TimeOut]]),0,0)</f>
        <v>0.45833333333333331</v>
      </c>
      <c r="N706" s="6">
        <f>ROUND(StrohRanchRecreationData[[#This Row],[TimeElapsed]],6)</f>
        <v>7.0457000000000006E-2</v>
      </c>
      <c r="O706" s="3">
        <f>StrohRanchRecreationData[[#This Row],[TimeOut]]-StrohRanchRecreationData[[#This Row],[TimeIn]]</f>
        <v>7.0456630270984977E-2</v>
      </c>
      <c r="P706" t="str">
        <f>IF(StrohRanchRecreationData[[#This Row],[Facility]]=Facilities!$A$2,SUM(StrohRanchRecreationData[[#This Row],[Members]:[Guests]]),"")</f>
        <v/>
      </c>
      <c r="Q706" t="str">
        <f>IF(StrohRanchRecreationData[[#This Row],[Facility]]=Facilities!$A$3,SUM(StrohRanchRecreationData[[#This Row],[Members]:[Guests]]),"")</f>
        <v/>
      </c>
      <c r="R706" t="str">
        <f>IF(StrohRanchRecreationData[[#This Row],[Facility]]=Facilities!$A$4,SUM(StrohRanchRecreationData[[#This Row],[Members]:[Guests]]),"")</f>
        <v/>
      </c>
      <c r="S706">
        <f>IF(StrohRanchRecreationData[[#This Row],[Facility]]=Facilities!$A$5,SUM(StrohRanchRecreationData[[#This Row],[Members]:[Guests]]),"")</f>
        <v>5</v>
      </c>
      <c r="T706" t="str">
        <f>IF(StrohRanchRecreationData[[#This Row],[Facility]]=Facilities!$A$6,SUM(StrohRanchRecreationData[[#This Row],[Members]:[Guests]]),"")</f>
        <v/>
      </c>
      <c r="U706" t="str">
        <f>IF(StrohRanchRecreationData[[#This Row],[Facility]]=Facilities!$A$7,SUM(StrohRanchRecreationData[[#This Row],[Members]:[Guests]]),"")</f>
        <v/>
      </c>
    </row>
    <row r="707" spans="1:21" x14ac:dyDescent="0.25">
      <c r="A707">
        <v>701</v>
      </c>
      <c r="B707" s="1">
        <v>45097</v>
      </c>
      <c r="C707" t="s">
        <v>63</v>
      </c>
      <c r="D707" t="s">
        <v>64</v>
      </c>
      <c r="E707" t="s">
        <v>57</v>
      </c>
      <c r="F707" s="7">
        <v>0.37864665700816125</v>
      </c>
      <c r="G707" s="7">
        <f>TIME(HOUR(StrohRanchRecreationData[[#This Row],[TimeIn]]),0,0)</f>
        <v>0.375</v>
      </c>
      <c r="H707" s="8">
        <f>StrohRanchRecreationData[[#This Row],[Date]]+StrohRanchRecreationData[[#This Row],[TimeInBucket]]</f>
        <v>45097.375</v>
      </c>
      <c r="I707" s="8" t="str">
        <f>_xlfn.XLOOKUP(StrohRanchRecreationData[[#This Row],[TimeInBucket]],TimeOfDay[TimeBuckets],TimeOfDay[TimeOfDayBuckets])</f>
        <v>Morning</v>
      </c>
      <c r="J707" s="2">
        <v>1</v>
      </c>
      <c r="K707" s="2">
        <v>1</v>
      </c>
      <c r="L707" s="7">
        <v>0.43697505819901705</v>
      </c>
      <c r="M707" s="7">
        <f>TIME(HOUR(StrohRanchRecreationData[[#This Row],[TimeOut]]),0,0)</f>
        <v>0.41666666666666669</v>
      </c>
      <c r="N707" s="6">
        <f>ROUND(StrohRanchRecreationData[[#This Row],[TimeElapsed]],6)</f>
        <v>5.8327999999999998E-2</v>
      </c>
      <c r="O707" s="3">
        <f>StrohRanchRecreationData[[#This Row],[TimeOut]]-StrohRanchRecreationData[[#This Row],[TimeIn]]</f>
        <v>5.8328401190855805E-2</v>
      </c>
      <c r="P707">
        <f>IF(StrohRanchRecreationData[[#This Row],[Facility]]=Facilities!$A$2,SUM(StrohRanchRecreationData[[#This Row],[Members]:[Guests]]),"")</f>
        <v>2</v>
      </c>
      <c r="Q707" t="str">
        <f>IF(StrohRanchRecreationData[[#This Row],[Facility]]=Facilities!$A$3,SUM(StrohRanchRecreationData[[#This Row],[Members]:[Guests]]),"")</f>
        <v/>
      </c>
      <c r="R707" t="str">
        <f>IF(StrohRanchRecreationData[[#This Row],[Facility]]=Facilities!$A$4,SUM(StrohRanchRecreationData[[#This Row],[Members]:[Guests]]),"")</f>
        <v/>
      </c>
      <c r="S707" t="str">
        <f>IF(StrohRanchRecreationData[[#This Row],[Facility]]=Facilities!$A$5,SUM(StrohRanchRecreationData[[#This Row],[Members]:[Guests]]),"")</f>
        <v/>
      </c>
      <c r="T707" t="str">
        <f>IF(StrohRanchRecreationData[[#This Row],[Facility]]=Facilities!$A$6,SUM(StrohRanchRecreationData[[#This Row],[Members]:[Guests]]),"")</f>
        <v/>
      </c>
      <c r="U707" t="str">
        <f>IF(StrohRanchRecreationData[[#This Row],[Facility]]=Facilities!$A$7,SUM(StrohRanchRecreationData[[#This Row],[Members]:[Guests]]),"")</f>
        <v/>
      </c>
    </row>
    <row r="708" spans="1:21" x14ac:dyDescent="0.25">
      <c r="A708">
        <v>702</v>
      </c>
      <c r="B708" s="1">
        <v>45097</v>
      </c>
      <c r="C708" t="s">
        <v>63</v>
      </c>
      <c r="D708" t="s">
        <v>64</v>
      </c>
      <c r="E708" t="s">
        <v>58</v>
      </c>
      <c r="F708" s="7">
        <v>0.41889713247595894</v>
      </c>
      <c r="G708" s="7">
        <f>TIME(HOUR(StrohRanchRecreationData[[#This Row],[TimeIn]]),0,0)</f>
        <v>0.41666666666666669</v>
      </c>
      <c r="H708" s="8">
        <f>StrohRanchRecreationData[[#This Row],[Date]]+StrohRanchRecreationData[[#This Row],[TimeInBucket]]</f>
        <v>45097.416666666664</v>
      </c>
      <c r="I708" s="8" t="str">
        <f>_xlfn.XLOOKUP(StrohRanchRecreationData[[#This Row],[TimeInBucket]],TimeOfDay[TimeBuckets],TimeOfDay[TimeOfDayBuckets])</f>
        <v>Morning</v>
      </c>
      <c r="J708" s="2">
        <v>2</v>
      </c>
      <c r="K708" s="2">
        <v>2</v>
      </c>
      <c r="L708" s="7">
        <v>0.43739839569494454</v>
      </c>
      <c r="M708" s="7">
        <f>TIME(HOUR(StrohRanchRecreationData[[#This Row],[TimeOut]]),0,0)</f>
        <v>0.41666666666666669</v>
      </c>
      <c r="N708" s="6">
        <f>ROUND(StrohRanchRecreationData[[#This Row],[TimeElapsed]],6)</f>
        <v>1.8501E-2</v>
      </c>
      <c r="O708" s="3">
        <f>StrohRanchRecreationData[[#This Row],[TimeOut]]-StrohRanchRecreationData[[#This Row],[TimeIn]]</f>
        <v>1.8501263218985597E-2</v>
      </c>
      <c r="P708" t="str">
        <f>IF(StrohRanchRecreationData[[#This Row],[Facility]]=Facilities!$A$2,SUM(StrohRanchRecreationData[[#This Row],[Members]:[Guests]]),"")</f>
        <v/>
      </c>
      <c r="Q708">
        <f>IF(StrohRanchRecreationData[[#This Row],[Facility]]=Facilities!$A$3,SUM(StrohRanchRecreationData[[#This Row],[Members]:[Guests]]),"")</f>
        <v>4</v>
      </c>
      <c r="R708" t="str">
        <f>IF(StrohRanchRecreationData[[#This Row],[Facility]]=Facilities!$A$4,SUM(StrohRanchRecreationData[[#This Row],[Members]:[Guests]]),"")</f>
        <v/>
      </c>
      <c r="S708" t="str">
        <f>IF(StrohRanchRecreationData[[#This Row],[Facility]]=Facilities!$A$5,SUM(StrohRanchRecreationData[[#This Row],[Members]:[Guests]]),"")</f>
        <v/>
      </c>
      <c r="T708" t="str">
        <f>IF(StrohRanchRecreationData[[#This Row],[Facility]]=Facilities!$A$6,SUM(StrohRanchRecreationData[[#This Row],[Members]:[Guests]]),"")</f>
        <v/>
      </c>
      <c r="U708" t="str">
        <f>IF(StrohRanchRecreationData[[#This Row],[Facility]]=Facilities!$A$7,SUM(StrohRanchRecreationData[[#This Row],[Members]:[Guests]]),"")</f>
        <v/>
      </c>
    </row>
    <row r="709" spans="1:21" x14ac:dyDescent="0.25">
      <c r="A709">
        <v>703</v>
      </c>
      <c r="B709" s="1">
        <v>45097</v>
      </c>
      <c r="C709" t="s">
        <v>63</v>
      </c>
      <c r="D709" t="s">
        <v>64</v>
      </c>
      <c r="E709" t="s">
        <v>59</v>
      </c>
      <c r="F709" s="7">
        <v>0.58724429676958567</v>
      </c>
      <c r="G709" s="7">
        <f>TIME(HOUR(StrohRanchRecreationData[[#This Row],[TimeIn]]),0,0)</f>
        <v>0.58333333333333337</v>
      </c>
      <c r="H709" s="8">
        <f>StrohRanchRecreationData[[#This Row],[Date]]+StrohRanchRecreationData[[#This Row],[TimeInBucket]]</f>
        <v>45097.583333333336</v>
      </c>
      <c r="I709" s="8" t="str">
        <f>_xlfn.XLOOKUP(StrohRanchRecreationData[[#This Row],[TimeInBucket]],TimeOfDay[TimeBuckets],TimeOfDay[TimeOfDayBuckets])</f>
        <v>Afternoon</v>
      </c>
      <c r="J709" s="2">
        <v>1</v>
      </c>
      <c r="K709" s="2">
        <v>3</v>
      </c>
      <c r="L709" s="7">
        <v>0.62785630841368911</v>
      </c>
      <c r="M709" s="7">
        <f>TIME(HOUR(StrohRanchRecreationData[[#This Row],[TimeOut]]),0,0)</f>
        <v>0.625</v>
      </c>
      <c r="N709" s="6">
        <f>ROUND(StrohRanchRecreationData[[#This Row],[TimeElapsed]],6)</f>
        <v>4.0612000000000002E-2</v>
      </c>
      <c r="O709" s="3">
        <f>StrohRanchRecreationData[[#This Row],[TimeOut]]-StrohRanchRecreationData[[#This Row],[TimeIn]]</f>
        <v>4.0612011644103441E-2</v>
      </c>
      <c r="P709" t="str">
        <f>IF(StrohRanchRecreationData[[#This Row],[Facility]]=Facilities!$A$2,SUM(StrohRanchRecreationData[[#This Row],[Members]:[Guests]]),"")</f>
        <v/>
      </c>
      <c r="Q709" t="str">
        <f>IF(StrohRanchRecreationData[[#This Row],[Facility]]=Facilities!$A$3,SUM(StrohRanchRecreationData[[#This Row],[Members]:[Guests]]),"")</f>
        <v/>
      </c>
      <c r="R709">
        <f>IF(StrohRanchRecreationData[[#This Row],[Facility]]=Facilities!$A$4,SUM(StrohRanchRecreationData[[#This Row],[Members]:[Guests]]),"")</f>
        <v>4</v>
      </c>
      <c r="S709" t="str">
        <f>IF(StrohRanchRecreationData[[#This Row],[Facility]]=Facilities!$A$5,SUM(StrohRanchRecreationData[[#This Row],[Members]:[Guests]]),"")</f>
        <v/>
      </c>
      <c r="T709" t="str">
        <f>IF(StrohRanchRecreationData[[#This Row],[Facility]]=Facilities!$A$6,SUM(StrohRanchRecreationData[[#This Row],[Members]:[Guests]]),"")</f>
        <v/>
      </c>
      <c r="U709" t="str">
        <f>IF(StrohRanchRecreationData[[#This Row],[Facility]]=Facilities!$A$7,SUM(StrohRanchRecreationData[[#This Row],[Members]:[Guests]]),"")</f>
        <v/>
      </c>
    </row>
    <row r="710" spans="1:21" x14ac:dyDescent="0.25">
      <c r="A710">
        <v>704</v>
      </c>
      <c r="B710" s="1">
        <v>45097</v>
      </c>
      <c r="C710" t="s">
        <v>63</v>
      </c>
      <c r="D710" t="s">
        <v>64</v>
      </c>
      <c r="E710" t="s">
        <v>61</v>
      </c>
      <c r="F710" s="7">
        <v>0.42968495155041259</v>
      </c>
      <c r="G710" s="7">
        <f>TIME(HOUR(StrohRanchRecreationData[[#This Row],[TimeIn]]),0,0)</f>
        <v>0.41666666666666669</v>
      </c>
      <c r="H710" s="8">
        <f>StrohRanchRecreationData[[#This Row],[Date]]+StrohRanchRecreationData[[#This Row],[TimeInBucket]]</f>
        <v>45097.416666666664</v>
      </c>
      <c r="I710" s="8" t="str">
        <f>_xlfn.XLOOKUP(StrohRanchRecreationData[[#This Row],[TimeInBucket]],TimeOfDay[TimeBuckets],TimeOfDay[TimeOfDayBuckets])</f>
        <v>Morning</v>
      </c>
      <c r="J710" s="2">
        <v>1</v>
      </c>
      <c r="K710" s="2">
        <v>0</v>
      </c>
      <c r="L710" s="7">
        <v>0.48968444110138959</v>
      </c>
      <c r="M710" s="7">
        <f>TIME(HOUR(StrohRanchRecreationData[[#This Row],[TimeOut]]),0,0)</f>
        <v>0.45833333333333331</v>
      </c>
      <c r="N710" s="6">
        <f>ROUND(StrohRanchRecreationData[[#This Row],[TimeElapsed]],6)</f>
        <v>5.9998999999999997E-2</v>
      </c>
      <c r="O710" s="3">
        <f>StrohRanchRecreationData[[#This Row],[TimeOut]]-StrohRanchRecreationData[[#This Row],[TimeIn]]</f>
        <v>5.9999489550977003E-2</v>
      </c>
      <c r="P710" t="str">
        <f>IF(StrohRanchRecreationData[[#This Row],[Facility]]=Facilities!$A$2,SUM(StrohRanchRecreationData[[#This Row],[Members]:[Guests]]),"")</f>
        <v/>
      </c>
      <c r="Q710" t="str">
        <f>IF(StrohRanchRecreationData[[#This Row],[Facility]]=Facilities!$A$3,SUM(StrohRanchRecreationData[[#This Row],[Members]:[Guests]]),"")</f>
        <v/>
      </c>
      <c r="R710" t="str">
        <f>IF(StrohRanchRecreationData[[#This Row],[Facility]]=Facilities!$A$4,SUM(StrohRanchRecreationData[[#This Row],[Members]:[Guests]]),"")</f>
        <v/>
      </c>
      <c r="S710" t="str">
        <f>IF(StrohRanchRecreationData[[#This Row],[Facility]]=Facilities!$A$5,SUM(StrohRanchRecreationData[[#This Row],[Members]:[Guests]]),"")</f>
        <v/>
      </c>
      <c r="T710">
        <f>IF(StrohRanchRecreationData[[#This Row],[Facility]]=Facilities!$A$6,SUM(StrohRanchRecreationData[[#This Row],[Members]:[Guests]]),"")</f>
        <v>1</v>
      </c>
      <c r="U710" t="str">
        <f>IF(StrohRanchRecreationData[[#This Row],[Facility]]=Facilities!$A$7,SUM(StrohRanchRecreationData[[#This Row],[Members]:[Guests]]),"")</f>
        <v/>
      </c>
    </row>
    <row r="711" spans="1:21" x14ac:dyDescent="0.25">
      <c r="A711">
        <v>705</v>
      </c>
      <c r="B711" s="1">
        <v>45097</v>
      </c>
      <c r="C711" t="s">
        <v>63</v>
      </c>
      <c r="D711" t="s">
        <v>64</v>
      </c>
      <c r="E711" t="s">
        <v>60</v>
      </c>
      <c r="F711" s="7">
        <v>0.45270687152968914</v>
      </c>
      <c r="G711" s="7">
        <f>TIME(HOUR(StrohRanchRecreationData[[#This Row],[TimeIn]]),0,0)</f>
        <v>0.41666666666666669</v>
      </c>
      <c r="H711" s="8">
        <f>StrohRanchRecreationData[[#This Row],[Date]]+StrohRanchRecreationData[[#This Row],[TimeInBucket]]</f>
        <v>45097.416666666664</v>
      </c>
      <c r="I711" s="8" t="str">
        <f>_xlfn.XLOOKUP(StrohRanchRecreationData[[#This Row],[TimeInBucket]],TimeOfDay[TimeBuckets],TimeOfDay[TimeOfDayBuckets])</f>
        <v>Morning</v>
      </c>
      <c r="J711" s="2">
        <v>2</v>
      </c>
      <c r="K711" s="2">
        <v>2</v>
      </c>
      <c r="L711" s="7">
        <v>0.49456919948979944</v>
      </c>
      <c r="M711" s="7">
        <f>TIME(HOUR(StrohRanchRecreationData[[#This Row],[TimeOut]]),0,0)</f>
        <v>0.45833333333333331</v>
      </c>
      <c r="N711" s="6">
        <f>ROUND(StrohRanchRecreationData[[#This Row],[TimeElapsed]],6)</f>
        <v>4.1862000000000003E-2</v>
      </c>
      <c r="O711" s="3">
        <f>StrohRanchRecreationData[[#This Row],[TimeOut]]-StrohRanchRecreationData[[#This Row],[TimeIn]]</f>
        <v>4.1862327960110302E-2</v>
      </c>
      <c r="P711" t="str">
        <f>IF(StrohRanchRecreationData[[#This Row],[Facility]]=Facilities!$A$2,SUM(StrohRanchRecreationData[[#This Row],[Members]:[Guests]]),"")</f>
        <v/>
      </c>
      <c r="Q711" t="str">
        <f>IF(StrohRanchRecreationData[[#This Row],[Facility]]=Facilities!$A$3,SUM(StrohRanchRecreationData[[#This Row],[Members]:[Guests]]),"")</f>
        <v/>
      </c>
      <c r="R711" t="str">
        <f>IF(StrohRanchRecreationData[[#This Row],[Facility]]=Facilities!$A$4,SUM(StrohRanchRecreationData[[#This Row],[Members]:[Guests]]),"")</f>
        <v/>
      </c>
      <c r="S711">
        <f>IF(StrohRanchRecreationData[[#This Row],[Facility]]=Facilities!$A$5,SUM(StrohRanchRecreationData[[#This Row],[Members]:[Guests]]),"")</f>
        <v>4</v>
      </c>
      <c r="T711" t="str">
        <f>IF(StrohRanchRecreationData[[#This Row],[Facility]]=Facilities!$A$6,SUM(StrohRanchRecreationData[[#This Row],[Members]:[Guests]]),"")</f>
        <v/>
      </c>
      <c r="U711" t="str">
        <f>IF(StrohRanchRecreationData[[#This Row],[Facility]]=Facilities!$A$7,SUM(StrohRanchRecreationData[[#This Row],[Members]:[Guests]]),"")</f>
        <v/>
      </c>
    </row>
    <row r="712" spans="1:21" x14ac:dyDescent="0.25">
      <c r="A712">
        <v>706</v>
      </c>
      <c r="B712" s="1">
        <v>45097</v>
      </c>
      <c r="C712" t="s">
        <v>63</v>
      </c>
      <c r="D712" t="s">
        <v>64</v>
      </c>
      <c r="E712" t="s">
        <v>58</v>
      </c>
      <c r="F712" s="7">
        <v>0.4843808222042173</v>
      </c>
      <c r="G712" s="7">
        <f>TIME(HOUR(StrohRanchRecreationData[[#This Row],[TimeIn]]),0,0)</f>
        <v>0.45833333333333331</v>
      </c>
      <c r="H712" s="8">
        <f>StrohRanchRecreationData[[#This Row],[Date]]+StrohRanchRecreationData[[#This Row],[TimeInBucket]]</f>
        <v>45097.458333333336</v>
      </c>
      <c r="I712" s="8" t="str">
        <f>_xlfn.XLOOKUP(StrohRanchRecreationData[[#This Row],[TimeInBucket]],TimeOfDay[TimeBuckets],TimeOfDay[TimeOfDayBuckets])</f>
        <v>Noon</v>
      </c>
      <c r="J712" s="2">
        <v>2</v>
      </c>
      <c r="K712" s="2">
        <v>2</v>
      </c>
      <c r="L712" s="7">
        <v>0.55522977784365357</v>
      </c>
      <c r="M712" s="7">
        <f>TIME(HOUR(StrohRanchRecreationData[[#This Row],[TimeOut]]),0,0)</f>
        <v>0.54166666666666663</v>
      </c>
      <c r="N712" s="6">
        <f>ROUND(StrohRanchRecreationData[[#This Row],[TimeElapsed]],6)</f>
        <v>7.0848999999999995E-2</v>
      </c>
      <c r="O712" s="3">
        <f>StrohRanchRecreationData[[#This Row],[TimeOut]]-StrohRanchRecreationData[[#This Row],[TimeIn]]</f>
        <v>7.0848955639436273E-2</v>
      </c>
      <c r="P712" t="str">
        <f>IF(StrohRanchRecreationData[[#This Row],[Facility]]=Facilities!$A$2,SUM(StrohRanchRecreationData[[#This Row],[Members]:[Guests]]),"")</f>
        <v/>
      </c>
      <c r="Q712">
        <f>IF(StrohRanchRecreationData[[#This Row],[Facility]]=Facilities!$A$3,SUM(StrohRanchRecreationData[[#This Row],[Members]:[Guests]]),"")</f>
        <v>4</v>
      </c>
      <c r="R712" t="str">
        <f>IF(StrohRanchRecreationData[[#This Row],[Facility]]=Facilities!$A$4,SUM(StrohRanchRecreationData[[#This Row],[Members]:[Guests]]),"")</f>
        <v/>
      </c>
      <c r="S712" t="str">
        <f>IF(StrohRanchRecreationData[[#This Row],[Facility]]=Facilities!$A$5,SUM(StrohRanchRecreationData[[#This Row],[Members]:[Guests]]),"")</f>
        <v/>
      </c>
      <c r="T712" t="str">
        <f>IF(StrohRanchRecreationData[[#This Row],[Facility]]=Facilities!$A$6,SUM(StrohRanchRecreationData[[#This Row],[Members]:[Guests]]),"")</f>
        <v/>
      </c>
      <c r="U712" t="str">
        <f>IF(StrohRanchRecreationData[[#This Row],[Facility]]=Facilities!$A$7,SUM(StrohRanchRecreationData[[#This Row],[Members]:[Guests]]),"")</f>
        <v/>
      </c>
    </row>
    <row r="713" spans="1:21" x14ac:dyDescent="0.25">
      <c r="A713">
        <v>707</v>
      </c>
      <c r="B713" s="1">
        <v>45097</v>
      </c>
      <c r="C713" t="s">
        <v>63</v>
      </c>
      <c r="D713" t="s">
        <v>64</v>
      </c>
      <c r="E713" t="s">
        <v>57</v>
      </c>
      <c r="F713" s="7">
        <v>0.39600165631547762</v>
      </c>
      <c r="G713" s="7">
        <f>TIME(HOUR(StrohRanchRecreationData[[#This Row],[TimeIn]]),0,0)</f>
        <v>0.375</v>
      </c>
      <c r="H713" s="8">
        <f>StrohRanchRecreationData[[#This Row],[Date]]+StrohRanchRecreationData[[#This Row],[TimeInBucket]]</f>
        <v>45097.375</v>
      </c>
      <c r="I713" s="8" t="str">
        <f>_xlfn.XLOOKUP(StrohRanchRecreationData[[#This Row],[TimeInBucket]],TimeOfDay[TimeBuckets],TimeOfDay[TimeOfDayBuckets])</f>
        <v>Morning</v>
      </c>
      <c r="J713" s="2">
        <v>3</v>
      </c>
      <c r="K713" s="2">
        <v>0</v>
      </c>
      <c r="L713" s="7">
        <v>0.41755280433371594</v>
      </c>
      <c r="M713" s="7">
        <f>TIME(HOUR(StrohRanchRecreationData[[#This Row],[TimeOut]]),0,0)</f>
        <v>0.41666666666666669</v>
      </c>
      <c r="N713" s="6">
        <f>ROUND(StrohRanchRecreationData[[#This Row],[TimeElapsed]],6)</f>
        <v>2.1551000000000001E-2</v>
      </c>
      <c r="O713" s="3">
        <f>StrohRanchRecreationData[[#This Row],[TimeOut]]-StrohRanchRecreationData[[#This Row],[TimeIn]]</f>
        <v>2.155114801823832E-2</v>
      </c>
      <c r="P713">
        <f>IF(StrohRanchRecreationData[[#This Row],[Facility]]=Facilities!$A$2,SUM(StrohRanchRecreationData[[#This Row],[Members]:[Guests]]),"")</f>
        <v>3</v>
      </c>
      <c r="Q713" t="str">
        <f>IF(StrohRanchRecreationData[[#This Row],[Facility]]=Facilities!$A$3,SUM(StrohRanchRecreationData[[#This Row],[Members]:[Guests]]),"")</f>
        <v/>
      </c>
      <c r="R713" t="str">
        <f>IF(StrohRanchRecreationData[[#This Row],[Facility]]=Facilities!$A$4,SUM(StrohRanchRecreationData[[#This Row],[Members]:[Guests]]),"")</f>
        <v/>
      </c>
      <c r="S713" t="str">
        <f>IF(StrohRanchRecreationData[[#This Row],[Facility]]=Facilities!$A$5,SUM(StrohRanchRecreationData[[#This Row],[Members]:[Guests]]),"")</f>
        <v/>
      </c>
      <c r="T713" t="str">
        <f>IF(StrohRanchRecreationData[[#This Row],[Facility]]=Facilities!$A$6,SUM(StrohRanchRecreationData[[#This Row],[Members]:[Guests]]),"")</f>
        <v/>
      </c>
      <c r="U713" t="str">
        <f>IF(StrohRanchRecreationData[[#This Row],[Facility]]=Facilities!$A$7,SUM(StrohRanchRecreationData[[#This Row],[Members]:[Guests]]),"")</f>
        <v/>
      </c>
    </row>
    <row r="714" spans="1:21" x14ac:dyDescent="0.25">
      <c r="A714">
        <v>708</v>
      </c>
      <c r="B714" s="1">
        <v>45097</v>
      </c>
      <c r="C714" t="s">
        <v>63</v>
      </c>
      <c r="D714" t="s">
        <v>64</v>
      </c>
      <c r="E714" t="s">
        <v>58</v>
      </c>
      <c r="F714" s="7">
        <v>0.38056579928986495</v>
      </c>
      <c r="G714" s="7">
        <f>TIME(HOUR(StrohRanchRecreationData[[#This Row],[TimeIn]]),0,0)</f>
        <v>0.375</v>
      </c>
      <c r="H714" s="8">
        <f>StrohRanchRecreationData[[#This Row],[Date]]+StrohRanchRecreationData[[#This Row],[TimeInBucket]]</f>
        <v>45097.375</v>
      </c>
      <c r="I714" s="8" t="str">
        <f>_xlfn.XLOOKUP(StrohRanchRecreationData[[#This Row],[TimeInBucket]],TimeOfDay[TimeBuckets],TimeOfDay[TimeOfDayBuckets])</f>
        <v>Morning</v>
      </c>
      <c r="J714" s="2">
        <v>4</v>
      </c>
      <c r="K714" s="2">
        <v>3</v>
      </c>
      <c r="L714" s="7">
        <v>0.40852191357148659</v>
      </c>
      <c r="M714" s="7">
        <f>TIME(HOUR(StrohRanchRecreationData[[#This Row],[TimeOut]]),0,0)</f>
        <v>0.375</v>
      </c>
      <c r="N714" s="6">
        <f>ROUND(StrohRanchRecreationData[[#This Row],[TimeElapsed]],6)</f>
        <v>2.7956000000000002E-2</v>
      </c>
      <c r="O714" s="3">
        <f>StrohRanchRecreationData[[#This Row],[TimeOut]]-StrohRanchRecreationData[[#This Row],[TimeIn]]</f>
        <v>2.7956114281621647E-2</v>
      </c>
      <c r="P714" t="str">
        <f>IF(StrohRanchRecreationData[[#This Row],[Facility]]=Facilities!$A$2,SUM(StrohRanchRecreationData[[#This Row],[Members]:[Guests]]),"")</f>
        <v/>
      </c>
      <c r="Q714">
        <f>IF(StrohRanchRecreationData[[#This Row],[Facility]]=Facilities!$A$3,SUM(StrohRanchRecreationData[[#This Row],[Members]:[Guests]]),"")</f>
        <v>7</v>
      </c>
      <c r="R714" t="str">
        <f>IF(StrohRanchRecreationData[[#This Row],[Facility]]=Facilities!$A$4,SUM(StrohRanchRecreationData[[#This Row],[Members]:[Guests]]),"")</f>
        <v/>
      </c>
      <c r="S714" t="str">
        <f>IF(StrohRanchRecreationData[[#This Row],[Facility]]=Facilities!$A$5,SUM(StrohRanchRecreationData[[#This Row],[Members]:[Guests]]),"")</f>
        <v/>
      </c>
      <c r="T714" t="str">
        <f>IF(StrohRanchRecreationData[[#This Row],[Facility]]=Facilities!$A$6,SUM(StrohRanchRecreationData[[#This Row],[Members]:[Guests]]),"")</f>
        <v/>
      </c>
      <c r="U714" t="str">
        <f>IF(StrohRanchRecreationData[[#This Row],[Facility]]=Facilities!$A$7,SUM(StrohRanchRecreationData[[#This Row],[Members]:[Guests]]),"")</f>
        <v/>
      </c>
    </row>
    <row r="715" spans="1:21" x14ac:dyDescent="0.25">
      <c r="A715">
        <v>709</v>
      </c>
      <c r="B715" s="1">
        <v>45097</v>
      </c>
      <c r="C715" t="s">
        <v>63</v>
      </c>
      <c r="D715" t="s">
        <v>64</v>
      </c>
      <c r="E715" t="s">
        <v>59</v>
      </c>
      <c r="F715" s="7">
        <v>0.41024426227813765</v>
      </c>
      <c r="G715" s="7">
        <f>TIME(HOUR(StrohRanchRecreationData[[#This Row],[TimeIn]]),0,0)</f>
        <v>0.375</v>
      </c>
      <c r="H715" s="8">
        <f>StrohRanchRecreationData[[#This Row],[Date]]+StrohRanchRecreationData[[#This Row],[TimeInBucket]]</f>
        <v>45097.375</v>
      </c>
      <c r="I715" s="8" t="str">
        <f>_xlfn.XLOOKUP(StrohRanchRecreationData[[#This Row],[TimeInBucket]],TimeOfDay[TimeBuckets],TimeOfDay[TimeOfDayBuckets])</f>
        <v>Morning</v>
      </c>
      <c r="J715" s="2">
        <v>3</v>
      </c>
      <c r="K715" s="2">
        <v>0</v>
      </c>
      <c r="L715" s="7">
        <v>0.44186657741715024</v>
      </c>
      <c r="M715" s="7">
        <f>TIME(HOUR(StrohRanchRecreationData[[#This Row],[TimeOut]]),0,0)</f>
        <v>0.41666666666666669</v>
      </c>
      <c r="N715" s="6">
        <f>ROUND(StrohRanchRecreationData[[#This Row],[TimeElapsed]],6)</f>
        <v>3.1621999999999997E-2</v>
      </c>
      <c r="O715" s="3">
        <f>StrohRanchRecreationData[[#This Row],[TimeOut]]-StrohRanchRecreationData[[#This Row],[TimeIn]]</f>
        <v>3.1622315139012591E-2</v>
      </c>
      <c r="P715" t="str">
        <f>IF(StrohRanchRecreationData[[#This Row],[Facility]]=Facilities!$A$2,SUM(StrohRanchRecreationData[[#This Row],[Members]:[Guests]]),"")</f>
        <v/>
      </c>
      <c r="Q715" t="str">
        <f>IF(StrohRanchRecreationData[[#This Row],[Facility]]=Facilities!$A$3,SUM(StrohRanchRecreationData[[#This Row],[Members]:[Guests]]),"")</f>
        <v/>
      </c>
      <c r="R715">
        <f>IF(StrohRanchRecreationData[[#This Row],[Facility]]=Facilities!$A$4,SUM(StrohRanchRecreationData[[#This Row],[Members]:[Guests]]),"")</f>
        <v>3</v>
      </c>
      <c r="S715" t="str">
        <f>IF(StrohRanchRecreationData[[#This Row],[Facility]]=Facilities!$A$5,SUM(StrohRanchRecreationData[[#This Row],[Members]:[Guests]]),"")</f>
        <v/>
      </c>
      <c r="T715" t="str">
        <f>IF(StrohRanchRecreationData[[#This Row],[Facility]]=Facilities!$A$6,SUM(StrohRanchRecreationData[[#This Row],[Members]:[Guests]]),"")</f>
        <v/>
      </c>
      <c r="U715" t="str">
        <f>IF(StrohRanchRecreationData[[#This Row],[Facility]]=Facilities!$A$7,SUM(StrohRanchRecreationData[[#This Row],[Members]:[Guests]]),"")</f>
        <v/>
      </c>
    </row>
    <row r="716" spans="1:21" x14ac:dyDescent="0.25">
      <c r="A716">
        <v>710</v>
      </c>
      <c r="B716" s="1">
        <v>45097</v>
      </c>
      <c r="C716" t="s">
        <v>63</v>
      </c>
      <c r="D716" t="s">
        <v>64</v>
      </c>
      <c r="E716" t="s">
        <v>61</v>
      </c>
      <c r="F716" s="7">
        <v>0.45541438819767732</v>
      </c>
      <c r="G716" s="7">
        <f>TIME(HOUR(StrohRanchRecreationData[[#This Row],[TimeIn]]),0,0)</f>
        <v>0.41666666666666669</v>
      </c>
      <c r="H716" s="8">
        <f>StrohRanchRecreationData[[#This Row],[Date]]+StrohRanchRecreationData[[#This Row],[TimeInBucket]]</f>
        <v>45097.416666666664</v>
      </c>
      <c r="I716" s="8" t="str">
        <f>_xlfn.XLOOKUP(StrohRanchRecreationData[[#This Row],[TimeInBucket]],TimeOfDay[TimeBuckets],TimeOfDay[TimeOfDayBuckets])</f>
        <v>Morning</v>
      </c>
      <c r="J716" s="2">
        <v>2</v>
      </c>
      <c r="K716" s="2">
        <v>0</v>
      </c>
      <c r="L716" s="7">
        <v>0.50666403790991121</v>
      </c>
      <c r="M716" s="7">
        <f>TIME(HOUR(StrohRanchRecreationData[[#This Row],[TimeOut]]),0,0)</f>
        <v>0.5</v>
      </c>
      <c r="N716" s="6">
        <f>ROUND(StrohRanchRecreationData[[#This Row],[TimeElapsed]],6)</f>
        <v>5.1249999999999997E-2</v>
      </c>
      <c r="O716" s="3">
        <f>StrohRanchRecreationData[[#This Row],[TimeOut]]-StrohRanchRecreationData[[#This Row],[TimeIn]]</f>
        <v>5.1249649712233891E-2</v>
      </c>
      <c r="P716" t="str">
        <f>IF(StrohRanchRecreationData[[#This Row],[Facility]]=Facilities!$A$2,SUM(StrohRanchRecreationData[[#This Row],[Members]:[Guests]]),"")</f>
        <v/>
      </c>
      <c r="Q716" t="str">
        <f>IF(StrohRanchRecreationData[[#This Row],[Facility]]=Facilities!$A$3,SUM(StrohRanchRecreationData[[#This Row],[Members]:[Guests]]),"")</f>
        <v/>
      </c>
      <c r="R716" t="str">
        <f>IF(StrohRanchRecreationData[[#This Row],[Facility]]=Facilities!$A$4,SUM(StrohRanchRecreationData[[#This Row],[Members]:[Guests]]),"")</f>
        <v/>
      </c>
      <c r="S716" t="str">
        <f>IF(StrohRanchRecreationData[[#This Row],[Facility]]=Facilities!$A$5,SUM(StrohRanchRecreationData[[#This Row],[Members]:[Guests]]),"")</f>
        <v/>
      </c>
      <c r="T716">
        <f>IF(StrohRanchRecreationData[[#This Row],[Facility]]=Facilities!$A$6,SUM(StrohRanchRecreationData[[#This Row],[Members]:[Guests]]),"")</f>
        <v>2</v>
      </c>
      <c r="U716" t="str">
        <f>IF(StrohRanchRecreationData[[#This Row],[Facility]]=Facilities!$A$7,SUM(StrohRanchRecreationData[[#This Row],[Members]:[Guests]]),"")</f>
        <v/>
      </c>
    </row>
    <row r="717" spans="1:21" x14ac:dyDescent="0.25">
      <c r="A717">
        <v>711</v>
      </c>
      <c r="B717" s="1">
        <v>45097</v>
      </c>
      <c r="C717" t="s">
        <v>63</v>
      </c>
      <c r="D717" t="s">
        <v>64</v>
      </c>
      <c r="E717" t="s">
        <v>60</v>
      </c>
      <c r="F717" s="7">
        <v>0.38983757033304206</v>
      </c>
      <c r="G717" s="7">
        <f>TIME(HOUR(StrohRanchRecreationData[[#This Row],[TimeIn]]),0,0)</f>
        <v>0.375</v>
      </c>
      <c r="H717" s="8">
        <f>StrohRanchRecreationData[[#This Row],[Date]]+StrohRanchRecreationData[[#This Row],[TimeInBucket]]</f>
        <v>45097.375</v>
      </c>
      <c r="I717" s="8" t="str">
        <f>_xlfn.XLOOKUP(StrohRanchRecreationData[[#This Row],[TimeInBucket]],TimeOfDay[TimeBuckets],TimeOfDay[TimeOfDayBuckets])</f>
        <v>Morning</v>
      </c>
      <c r="J717" s="2">
        <v>3</v>
      </c>
      <c r="K717" s="2">
        <v>1</v>
      </c>
      <c r="L717" s="7">
        <v>0.43881449166892822</v>
      </c>
      <c r="M717" s="7">
        <f>TIME(HOUR(StrohRanchRecreationData[[#This Row],[TimeOut]]),0,0)</f>
        <v>0.41666666666666669</v>
      </c>
      <c r="N717" s="6">
        <f>ROUND(StrohRanchRecreationData[[#This Row],[TimeElapsed]],6)</f>
        <v>4.8977E-2</v>
      </c>
      <c r="O717" s="3">
        <f>StrohRanchRecreationData[[#This Row],[TimeOut]]-StrohRanchRecreationData[[#This Row],[TimeIn]]</f>
        <v>4.8976921335886159E-2</v>
      </c>
      <c r="P717" t="str">
        <f>IF(StrohRanchRecreationData[[#This Row],[Facility]]=Facilities!$A$2,SUM(StrohRanchRecreationData[[#This Row],[Members]:[Guests]]),"")</f>
        <v/>
      </c>
      <c r="Q717" t="str">
        <f>IF(StrohRanchRecreationData[[#This Row],[Facility]]=Facilities!$A$3,SUM(StrohRanchRecreationData[[#This Row],[Members]:[Guests]]),"")</f>
        <v/>
      </c>
      <c r="R717" t="str">
        <f>IF(StrohRanchRecreationData[[#This Row],[Facility]]=Facilities!$A$4,SUM(StrohRanchRecreationData[[#This Row],[Members]:[Guests]]),"")</f>
        <v/>
      </c>
      <c r="S717">
        <f>IF(StrohRanchRecreationData[[#This Row],[Facility]]=Facilities!$A$5,SUM(StrohRanchRecreationData[[#This Row],[Members]:[Guests]]),"")</f>
        <v>4</v>
      </c>
      <c r="T717" t="str">
        <f>IF(StrohRanchRecreationData[[#This Row],[Facility]]=Facilities!$A$6,SUM(StrohRanchRecreationData[[#This Row],[Members]:[Guests]]),"")</f>
        <v/>
      </c>
      <c r="U717" t="str">
        <f>IF(StrohRanchRecreationData[[#This Row],[Facility]]=Facilities!$A$7,SUM(StrohRanchRecreationData[[#This Row],[Members]:[Guests]]),"")</f>
        <v/>
      </c>
    </row>
    <row r="718" spans="1:21" x14ac:dyDescent="0.25">
      <c r="A718">
        <v>712</v>
      </c>
      <c r="B718" s="1">
        <v>45097</v>
      </c>
      <c r="C718" t="s">
        <v>63</v>
      </c>
      <c r="D718" t="s">
        <v>64</v>
      </c>
      <c r="E718" t="s">
        <v>59</v>
      </c>
      <c r="F718" s="7">
        <v>0.64662323355338336</v>
      </c>
      <c r="G718" s="7">
        <f>TIME(HOUR(StrohRanchRecreationData[[#This Row],[TimeIn]]),0,0)</f>
        <v>0.625</v>
      </c>
      <c r="H718" s="8">
        <f>StrohRanchRecreationData[[#This Row],[Date]]+StrohRanchRecreationData[[#This Row],[TimeInBucket]]</f>
        <v>45097.625</v>
      </c>
      <c r="I718" s="8" t="str">
        <f>_xlfn.XLOOKUP(StrohRanchRecreationData[[#This Row],[TimeInBucket]],TimeOfDay[TimeBuckets],TimeOfDay[TimeOfDayBuckets])</f>
        <v>Afternoon</v>
      </c>
      <c r="J718" s="2">
        <v>2</v>
      </c>
      <c r="K718" s="2">
        <v>1</v>
      </c>
      <c r="L718" s="7">
        <v>0.67688677619036763</v>
      </c>
      <c r="M718" s="7">
        <f>TIME(HOUR(StrohRanchRecreationData[[#This Row],[TimeOut]]),0,0)</f>
        <v>0.66666666666666663</v>
      </c>
      <c r="N718" s="6">
        <f>ROUND(StrohRanchRecreationData[[#This Row],[TimeElapsed]],6)</f>
        <v>3.0263999999999999E-2</v>
      </c>
      <c r="O718" s="3">
        <f>StrohRanchRecreationData[[#This Row],[TimeOut]]-StrohRanchRecreationData[[#This Row],[TimeIn]]</f>
        <v>3.0263542636984275E-2</v>
      </c>
      <c r="P718" t="str">
        <f>IF(StrohRanchRecreationData[[#This Row],[Facility]]=Facilities!$A$2,SUM(StrohRanchRecreationData[[#This Row],[Members]:[Guests]]),"")</f>
        <v/>
      </c>
      <c r="Q718" t="str">
        <f>IF(StrohRanchRecreationData[[#This Row],[Facility]]=Facilities!$A$3,SUM(StrohRanchRecreationData[[#This Row],[Members]:[Guests]]),"")</f>
        <v/>
      </c>
      <c r="R718">
        <f>IF(StrohRanchRecreationData[[#This Row],[Facility]]=Facilities!$A$4,SUM(StrohRanchRecreationData[[#This Row],[Members]:[Guests]]),"")</f>
        <v>3</v>
      </c>
      <c r="S718" t="str">
        <f>IF(StrohRanchRecreationData[[#This Row],[Facility]]=Facilities!$A$5,SUM(StrohRanchRecreationData[[#This Row],[Members]:[Guests]]),"")</f>
        <v/>
      </c>
      <c r="T718" t="str">
        <f>IF(StrohRanchRecreationData[[#This Row],[Facility]]=Facilities!$A$6,SUM(StrohRanchRecreationData[[#This Row],[Members]:[Guests]]),"")</f>
        <v/>
      </c>
      <c r="U718" t="str">
        <f>IF(StrohRanchRecreationData[[#This Row],[Facility]]=Facilities!$A$7,SUM(StrohRanchRecreationData[[#This Row],[Members]:[Guests]]),"")</f>
        <v/>
      </c>
    </row>
    <row r="719" spans="1:21" x14ac:dyDescent="0.25">
      <c r="A719">
        <v>713</v>
      </c>
      <c r="B719" s="1">
        <v>45097</v>
      </c>
      <c r="C719" t="s">
        <v>63</v>
      </c>
      <c r="D719" t="s">
        <v>64</v>
      </c>
      <c r="E719" t="s">
        <v>59</v>
      </c>
      <c r="F719" s="7">
        <v>0.41698506680429703</v>
      </c>
      <c r="G719" s="7">
        <f>TIME(HOUR(StrohRanchRecreationData[[#This Row],[TimeIn]]),0,0)</f>
        <v>0.41666666666666669</v>
      </c>
      <c r="H719" s="8">
        <f>StrohRanchRecreationData[[#This Row],[Date]]+StrohRanchRecreationData[[#This Row],[TimeInBucket]]</f>
        <v>45097.416666666664</v>
      </c>
      <c r="I719" s="8" t="str">
        <f>_xlfn.XLOOKUP(StrohRanchRecreationData[[#This Row],[TimeInBucket]],TimeOfDay[TimeBuckets],TimeOfDay[TimeOfDayBuckets])</f>
        <v>Morning</v>
      </c>
      <c r="J719" s="2">
        <v>3</v>
      </c>
      <c r="K719" s="2">
        <v>0</v>
      </c>
      <c r="L719" s="7">
        <v>0.48093049762802725</v>
      </c>
      <c r="M719" s="7">
        <f>TIME(HOUR(StrohRanchRecreationData[[#This Row],[TimeOut]]),0,0)</f>
        <v>0.45833333333333331</v>
      </c>
      <c r="N719" s="6">
        <f>ROUND(StrohRanchRecreationData[[#This Row],[TimeElapsed]],6)</f>
        <v>6.3945000000000002E-2</v>
      </c>
      <c r="O719" s="3">
        <f>StrohRanchRecreationData[[#This Row],[TimeOut]]-StrohRanchRecreationData[[#This Row],[TimeIn]]</f>
        <v>6.394543082373022E-2</v>
      </c>
      <c r="P719" t="str">
        <f>IF(StrohRanchRecreationData[[#This Row],[Facility]]=Facilities!$A$2,SUM(StrohRanchRecreationData[[#This Row],[Members]:[Guests]]),"")</f>
        <v/>
      </c>
      <c r="Q719" t="str">
        <f>IF(StrohRanchRecreationData[[#This Row],[Facility]]=Facilities!$A$3,SUM(StrohRanchRecreationData[[#This Row],[Members]:[Guests]]),"")</f>
        <v/>
      </c>
      <c r="R719">
        <f>IF(StrohRanchRecreationData[[#This Row],[Facility]]=Facilities!$A$4,SUM(StrohRanchRecreationData[[#This Row],[Members]:[Guests]]),"")</f>
        <v>3</v>
      </c>
      <c r="S719" t="str">
        <f>IF(StrohRanchRecreationData[[#This Row],[Facility]]=Facilities!$A$5,SUM(StrohRanchRecreationData[[#This Row],[Members]:[Guests]]),"")</f>
        <v/>
      </c>
      <c r="T719" t="str">
        <f>IF(StrohRanchRecreationData[[#This Row],[Facility]]=Facilities!$A$6,SUM(StrohRanchRecreationData[[#This Row],[Members]:[Guests]]),"")</f>
        <v/>
      </c>
      <c r="U719" t="str">
        <f>IF(StrohRanchRecreationData[[#This Row],[Facility]]=Facilities!$A$7,SUM(StrohRanchRecreationData[[#This Row],[Members]:[Guests]]),"")</f>
        <v/>
      </c>
    </row>
    <row r="720" spans="1:21" x14ac:dyDescent="0.25">
      <c r="A720">
        <v>714</v>
      </c>
      <c r="B720" s="1">
        <v>45097</v>
      </c>
      <c r="C720" t="s">
        <v>63</v>
      </c>
      <c r="D720" t="s">
        <v>64</v>
      </c>
      <c r="E720" t="s">
        <v>58</v>
      </c>
      <c r="F720" s="7">
        <v>0.47615553387148224</v>
      </c>
      <c r="G720" s="7">
        <f>TIME(HOUR(StrohRanchRecreationData[[#This Row],[TimeIn]]),0,0)</f>
        <v>0.45833333333333331</v>
      </c>
      <c r="H720" s="8">
        <f>StrohRanchRecreationData[[#This Row],[Date]]+StrohRanchRecreationData[[#This Row],[TimeInBucket]]</f>
        <v>45097.458333333336</v>
      </c>
      <c r="I720" s="8" t="str">
        <f>_xlfn.XLOOKUP(StrohRanchRecreationData[[#This Row],[TimeInBucket]],TimeOfDay[TimeBuckets],TimeOfDay[TimeOfDayBuckets])</f>
        <v>Noon</v>
      </c>
      <c r="J720" s="2">
        <v>2</v>
      </c>
      <c r="K720" s="2">
        <v>1</v>
      </c>
      <c r="L720" s="7">
        <v>0.53712730191622837</v>
      </c>
      <c r="M720" s="7">
        <f>TIME(HOUR(StrohRanchRecreationData[[#This Row],[TimeOut]]),0,0)</f>
        <v>0.5</v>
      </c>
      <c r="N720" s="6">
        <f>ROUND(StrohRanchRecreationData[[#This Row],[TimeElapsed]],6)</f>
        <v>6.0971999999999998E-2</v>
      </c>
      <c r="O720" s="3">
        <f>StrohRanchRecreationData[[#This Row],[TimeOut]]-StrohRanchRecreationData[[#This Row],[TimeIn]]</f>
        <v>6.0971768044746133E-2</v>
      </c>
      <c r="P720" t="str">
        <f>IF(StrohRanchRecreationData[[#This Row],[Facility]]=Facilities!$A$2,SUM(StrohRanchRecreationData[[#This Row],[Members]:[Guests]]),"")</f>
        <v/>
      </c>
      <c r="Q720">
        <f>IF(StrohRanchRecreationData[[#This Row],[Facility]]=Facilities!$A$3,SUM(StrohRanchRecreationData[[#This Row],[Members]:[Guests]]),"")</f>
        <v>3</v>
      </c>
      <c r="R720" t="str">
        <f>IF(StrohRanchRecreationData[[#This Row],[Facility]]=Facilities!$A$4,SUM(StrohRanchRecreationData[[#This Row],[Members]:[Guests]]),"")</f>
        <v/>
      </c>
      <c r="S720" t="str">
        <f>IF(StrohRanchRecreationData[[#This Row],[Facility]]=Facilities!$A$5,SUM(StrohRanchRecreationData[[#This Row],[Members]:[Guests]]),"")</f>
        <v/>
      </c>
      <c r="T720" t="str">
        <f>IF(StrohRanchRecreationData[[#This Row],[Facility]]=Facilities!$A$6,SUM(StrohRanchRecreationData[[#This Row],[Members]:[Guests]]),"")</f>
        <v/>
      </c>
      <c r="U720" t="str">
        <f>IF(StrohRanchRecreationData[[#This Row],[Facility]]=Facilities!$A$7,SUM(StrohRanchRecreationData[[#This Row],[Members]:[Guests]]),"")</f>
        <v/>
      </c>
    </row>
    <row r="721" spans="1:21" x14ac:dyDescent="0.25">
      <c r="A721">
        <v>715</v>
      </c>
      <c r="B721" s="1">
        <v>45097</v>
      </c>
      <c r="C721" t="s">
        <v>63</v>
      </c>
      <c r="D721" t="s">
        <v>64</v>
      </c>
      <c r="E721" t="s">
        <v>57</v>
      </c>
      <c r="F721" s="7">
        <v>0.43095323488362125</v>
      </c>
      <c r="G721" s="7">
        <f>TIME(HOUR(StrohRanchRecreationData[[#This Row],[TimeIn]]),0,0)</f>
        <v>0.41666666666666669</v>
      </c>
      <c r="H721" s="8">
        <f>StrohRanchRecreationData[[#This Row],[Date]]+StrohRanchRecreationData[[#This Row],[TimeInBucket]]</f>
        <v>45097.416666666664</v>
      </c>
      <c r="I721" s="8" t="str">
        <f>_xlfn.XLOOKUP(StrohRanchRecreationData[[#This Row],[TimeInBucket]],TimeOfDay[TimeBuckets],TimeOfDay[TimeOfDayBuckets])</f>
        <v>Morning</v>
      </c>
      <c r="J721" s="2">
        <v>2</v>
      </c>
      <c r="K721" s="2">
        <v>1</v>
      </c>
      <c r="L721" s="7">
        <v>0.43866617642328937</v>
      </c>
      <c r="M721" s="7">
        <f>TIME(HOUR(StrohRanchRecreationData[[#This Row],[TimeOut]]),0,0)</f>
        <v>0.41666666666666669</v>
      </c>
      <c r="N721" s="6">
        <f>ROUND(StrohRanchRecreationData[[#This Row],[TimeElapsed]],6)</f>
        <v>7.7130000000000002E-3</v>
      </c>
      <c r="O721" s="3">
        <f>StrohRanchRecreationData[[#This Row],[TimeOut]]-StrohRanchRecreationData[[#This Row],[TimeIn]]</f>
        <v>7.7129415396681167E-3</v>
      </c>
      <c r="P721">
        <f>IF(StrohRanchRecreationData[[#This Row],[Facility]]=Facilities!$A$2,SUM(StrohRanchRecreationData[[#This Row],[Members]:[Guests]]),"")</f>
        <v>3</v>
      </c>
      <c r="Q721" t="str">
        <f>IF(StrohRanchRecreationData[[#This Row],[Facility]]=Facilities!$A$3,SUM(StrohRanchRecreationData[[#This Row],[Members]:[Guests]]),"")</f>
        <v/>
      </c>
      <c r="R721" t="str">
        <f>IF(StrohRanchRecreationData[[#This Row],[Facility]]=Facilities!$A$4,SUM(StrohRanchRecreationData[[#This Row],[Members]:[Guests]]),"")</f>
        <v/>
      </c>
      <c r="S721" t="str">
        <f>IF(StrohRanchRecreationData[[#This Row],[Facility]]=Facilities!$A$5,SUM(StrohRanchRecreationData[[#This Row],[Members]:[Guests]]),"")</f>
        <v/>
      </c>
      <c r="T721" t="str">
        <f>IF(StrohRanchRecreationData[[#This Row],[Facility]]=Facilities!$A$6,SUM(StrohRanchRecreationData[[#This Row],[Members]:[Guests]]),"")</f>
        <v/>
      </c>
      <c r="U721" t="str">
        <f>IF(StrohRanchRecreationData[[#This Row],[Facility]]=Facilities!$A$7,SUM(StrohRanchRecreationData[[#This Row],[Members]:[Guests]]),"")</f>
        <v/>
      </c>
    </row>
    <row r="722" spans="1:21" x14ac:dyDescent="0.25">
      <c r="A722">
        <v>716</v>
      </c>
      <c r="B722" s="1">
        <v>45097</v>
      </c>
      <c r="C722" t="s">
        <v>63</v>
      </c>
      <c r="D722" t="s">
        <v>64</v>
      </c>
      <c r="E722" t="s">
        <v>57</v>
      </c>
      <c r="F722" s="7">
        <v>0.49863492268603649</v>
      </c>
      <c r="G722" s="7">
        <f>TIME(HOUR(StrohRanchRecreationData[[#This Row],[TimeIn]]),0,0)</f>
        <v>0.45833333333333331</v>
      </c>
      <c r="H722" s="8">
        <f>StrohRanchRecreationData[[#This Row],[Date]]+StrohRanchRecreationData[[#This Row],[TimeInBucket]]</f>
        <v>45097.458333333336</v>
      </c>
      <c r="I722" s="8" t="str">
        <f>_xlfn.XLOOKUP(StrohRanchRecreationData[[#This Row],[TimeInBucket]],TimeOfDay[TimeBuckets],TimeOfDay[TimeOfDayBuckets])</f>
        <v>Noon</v>
      </c>
      <c r="J722" s="2">
        <v>3</v>
      </c>
      <c r="K722" s="2">
        <v>2</v>
      </c>
      <c r="L722" s="7">
        <v>0.55925902807148042</v>
      </c>
      <c r="M722" s="7">
        <f>TIME(HOUR(StrohRanchRecreationData[[#This Row],[TimeOut]]),0,0)</f>
        <v>0.54166666666666663</v>
      </c>
      <c r="N722" s="6">
        <f>ROUND(StrohRanchRecreationData[[#This Row],[TimeElapsed]],6)</f>
        <v>6.0623999999999997E-2</v>
      </c>
      <c r="O722" s="3">
        <f>StrohRanchRecreationData[[#This Row],[TimeOut]]-StrohRanchRecreationData[[#This Row],[TimeIn]]</f>
        <v>6.0624105385443938E-2</v>
      </c>
      <c r="P722">
        <f>IF(StrohRanchRecreationData[[#This Row],[Facility]]=Facilities!$A$2,SUM(StrohRanchRecreationData[[#This Row],[Members]:[Guests]]),"")</f>
        <v>5</v>
      </c>
      <c r="Q722" t="str">
        <f>IF(StrohRanchRecreationData[[#This Row],[Facility]]=Facilities!$A$3,SUM(StrohRanchRecreationData[[#This Row],[Members]:[Guests]]),"")</f>
        <v/>
      </c>
      <c r="R722" t="str">
        <f>IF(StrohRanchRecreationData[[#This Row],[Facility]]=Facilities!$A$4,SUM(StrohRanchRecreationData[[#This Row],[Members]:[Guests]]),"")</f>
        <v/>
      </c>
      <c r="S722" t="str">
        <f>IF(StrohRanchRecreationData[[#This Row],[Facility]]=Facilities!$A$5,SUM(StrohRanchRecreationData[[#This Row],[Members]:[Guests]]),"")</f>
        <v/>
      </c>
      <c r="T722" t="str">
        <f>IF(StrohRanchRecreationData[[#This Row],[Facility]]=Facilities!$A$6,SUM(StrohRanchRecreationData[[#This Row],[Members]:[Guests]]),"")</f>
        <v/>
      </c>
      <c r="U722" t="str">
        <f>IF(StrohRanchRecreationData[[#This Row],[Facility]]=Facilities!$A$7,SUM(StrohRanchRecreationData[[#This Row],[Members]:[Guests]]),"")</f>
        <v/>
      </c>
    </row>
    <row r="723" spans="1:21" x14ac:dyDescent="0.25">
      <c r="A723">
        <v>717</v>
      </c>
      <c r="B723" s="1">
        <v>45097</v>
      </c>
      <c r="C723" t="s">
        <v>63</v>
      </c>
      <c r="D723" t="s">
        <v>64</v>
      </c>
      <c r="E723" t="s">
        <v>60</v>
      </c>
      <c r="F723" s="7">
        <v>0.42864077596570593</v>
      </c>
      <c r="G723" s="7">
        <f>TIME(HOUR(StrohRanchRecreationData[[#This Row],[TimeIn]]),0,0)</f>
        <v>0.41666666666666669</v>
      </c>
      <c r="H723" s="8">
        <f>StrohRanchRecreationData[[#This Row],[Date]]+StrohRanchRecreationData[[#This Row],[TimeInBucket]]</f>
        <v>45097.416666666664</v>
      </c>
      <c r="I723" s="8" t="str">
        <f>_xlfn.XLOOKUP(StrohRanchRecreationData[[#This Row],[TimeInBucket]],TimeOfDay[TimeBuckets],TimeOfDay[TimeOfDayBuckets])</f>
        <v>Morning</v>
      </c>
      <c r="J723" s="2">
        <v>1</v>
      </c>
      <c r="K723" s="2">
        <v>3</v>
      </c>
      <c r="L723" s="7">
        <v>0.46198472248759137</v>
      </c>
      <c r="M723" s="7">
        <f>TIME(HOUR(StrohRanchRecreationData[[#This Row],[TimeOut]]),0,0)</f>
        <v>0.45833333333333331</v>
      </c>
      <c r="N723" s="6">
        <f>ROUND(StrohRanchRecreationData[[#This Row],[TimeElapsed]],6)</f>
        <v>3.3343999999999999E-2</v>
      </c>
      <c r="O723" s="3">
        <f>StrohRanchRecreationData[[#This Row],[TimeOut]]-StrohRanchRecreationData[[#This Row],[TimeIn]]</f>
        <v>3.3343946521885437E-2</v>
      </c>
      <c r="P723" t="str">
        <f>IF(StrohRanchRecreationData[[#This Row],[Facility]]=Facilities!$A$2,SUM(StrohRanchRecreationData[[#This Row],[Members]:[Guests]]),"")</f>
        <v/>
      </c>
      <c r="Q723" t="str">
        <f>IF(StrohRanchRecreationData[[#This Row],[Facility]]=Facilities!$A$3,SUM(StrohRanchRecreationData[[#This Row],[Members]:[Guests]]),"")</f>
        <v/>
      </c>
      <c r="R723" t="str">
        <f>IF(StrohRanchRecreationData[[#This Row],[Facility]]=Facilities!$A$4,SUM(StrohRanchRecreationData[[#This Row],[Members]:[Guests]]),"")</f>
        <v/>
      </c>
      <c r="S723">
        <f>IF(StrohRanchRecreationData[[#This Row],[Facility]]=Facilities!$A$5,SUM(StrohRanchRecreationData[[#This Row],[Members]:[Guests]]),"")</f>
        <v>4</v>
      </c>
      <c r="T723" t="str">
        <f>IF(StrohRanchRecreationData[[#This Row],[Facility]]=Facilities!$A$6,SUM(StrohRanchRecreationData[[#This Row],[Members]:[Guests]]),"")</f>
        <v/>
      </c>
      <c r="U723" t="str">
        <f>IF(StrohRanchRecreationData[[#This Row],[Facility]]=Facilities!$A$7,SUM(StrohRanchRecreationData[[#This Row],[Members]:[Guests]]),"")</f>
        <v/>
      </c>
    </row>
    <row r="724" spans="1:21" x14ac:dyDescent="0.25">
      <c r="A724">
        <v>718</v>
      </c>
      <c r="B724" s="1">
        <v>45097</v>
      </c>
      <c r="C724" t="s">
        <v>63</v>
      </c>
      <c r="D724" t="s">
        <v>64</v>
      </c>
      <c r="E724" t="s">
        <v>60</v>
      </c>
      <c r="F724" s="7">
        <v>0.5881819099567448</v>
      </c>
      <c r="G724" s="7">
        <f>TIME(HOUR(StrohRanchRecreationData[[#This Row],[TimeIn]]),0,0)</f>
        <v>0.58333333333333337</v>
      </c>
      <c r="H724" s="8">
        <f>StrohRanchRecreationData[[#This Row],[Date]]+StrohRanchRecreationData[[#This Row],[TimeInBucket]]</f>
        <v>45097.583333333336</v>
      </c>
      <c r="I724" s="8" t="str">
        <f>_xlfn.XLOOKUP(StrohRanchRecreationData[[#This Row],[TimeInBucket]],TimeOfDay[TimeBuckets],TimeOfDay[TimeOfDayBuckets])</f>
        <v>Afternoon</v>
      </c>
      <c r="J724" s="2">
        <v>2</v>
      </c>
      <c r="K724" s="2">
        <v>2</v>
      </c>
      <c r="L724" s="7">
        <v>0.65663808829492698</v>
      </c>
      <c r="M724" s="7">
        <f>TIME(HOUR(StrohRanchRecreationData[[#This Row],[TimeOut]]),0,0)</f>
        <v>0.625</v>
      </c>
      <c r="N724" s="6">
        <f>ROUND(StrohRanchRecreationData[[#This Row],[TimeElapsed]],6)</f>
        <v>6.8456000000000003E-2</v>
      </c>
      <c r="O724" s="3">
        <f>StrohRanchRecreationData[[#This Row],[TimeOut]]-StrohRanchRecreationData[[#This Row],[TimeIn]]</f>
        <v>6.8456178338182183E-2</v>
      </c>
      <c r="P724" t="str">
        <f>IF(StrohRanchRecreationData[[#This Row],[Facility]]=Facilities!$A$2,SUM(StrohRanchRecreationData[[#This Row],[Members]:[Guests]]),"")</f>
        <v/>
      </c>
      <c r="Q724" t="str">
        <f>IF(StrohRanchRecreationData[[#This Row],[Facility]]=Facilities!$A$3,SUM(StrohRanchRecreationData[[#This Row],[Members]:[Guests]]),"")</f>
        <v/>
      </c>
      <c r="R724" t="str">
        <f>IF(StrohRanchRecreationData[[#This Row],[Facility]]=Facilities!$A$4,SUM(StrohRanchRecreationData[[#This Row],[Members]:[Guests]]),"")</f>
        <v/>
      </c>
      <c r="S724">
        <f>IF(StrohRanchRecreationData[[#This Row],[Facility]]=Facilities!$A$5,SUM(StrohRanchRecreationData[[#This Row],[Members]:[Guests]]),"")</f>
        <v>4</v>
      </c>
      <c r="T724" t="str">
        <f>IF(StrohRanchRecreationData[[#This Row],[Facility]]=Facilities!$A$6,SUM(StrohRanchRecreationData[[#This Row],[Members]:[Guests]]),"")</f>
        <v/>
      </c>
      <c r="U724" t="str">
        <f>IF(StrohRanchRecreationData[[#This Row],[Facility]]=Facilities!$A$7,SUM(StrohRanchRecreationData[[#This Row],[Members]:[Guests]]),"")</f>
        <v/>
      </c>
    </row>
    <row r="725" spans="1:21" x14ac:dyDescent="0.25">
      <c r="A725">
        <v>719</v>
      </c>
      <c r="B725" s="1">
        <v>45097</v>
      </c>
      <c r="C725" t="s">
        <v>63</v>
      </c>
      <c r="D725" t="s">
        <v>64</v>
      </c>
      <c r="E725" t="s">
        <v>59</v>
      </c>
      <c r="F725" s="7">
        <v>0.6332951084251971</v>
      </c>
      <c r="G725" s="7">
        <f>TIME(HOUR(StrohRanchRecreationData[[#This Row],[TimeIn]]),0,0)</f>
        <v>0.625</v>
      </c>
      <c r="H725" s="8">
        <f>StrohRanchRecreationData[[#This Row],[Date]]+StrohRanchRecreationData[[#This Row],[TimeInBucket]]</f>
        <v>45097.625</v>
      </c>
      <c r="I725" s="8" t="str">
        <f>_xlfn.XLOOKUP(StrohRanchRecreationData[[#This Row],[TimeInBucket]],TimeOfDay[TimeBuckets],TimeOfDay[TimeOfDayBuckets])</f>
        <v>Afternoon</v>
      </c>
      <c r="J725" s="2">
        <v>2</v>
      </c>
      <c r="K725" s="2">
        <v>1</v>
      </c>
      <c r="L725" s="7">
        <v>0.68549296249039793</v>
      </c>
      <c r="M725" s="7">
        <f>TIME(HOUR(StrohRanchRecreationData[[#This Row],[TimeOut]]),0,0)</f>
        <v>0.66666666666666663</v>
      </c>
      <c r="N725" s="6">
        <f>ROUND(StrohRanchRecreationData[[#This Row],[TimeElapsed]],6)</f>
        <v>5.2198000000000001E-2</v>
      </c>
      <c r="O725" s="3">
        <f>StrohRanchRecreationData[[#This Row],[TimeOut]]-StrohRanchRecreationData[[#This Row],[TimeIn]]</f>
        <v>5.2197854065200833E-2</v>
      </c>
      <c r="P725" t="str">
        <f>IF(StrohRanchRecreationData[[#This Row],[Facility]]=Facilities!$A$2,SUM(StrohRanchRecreationData[[#This Row],[Members]:[Guests]]),"")</f>
        <v/>
      </c>
      <c r="Q725" t="str">
        <f>IF(StrohRanchRecreationData[[#This Row],[Facility]]=Facilities!$A$3,SUM(StrohRanchRecreationData[[#This Row],[Members]:[Guests]]),"")</f>
        <v/>
      </c>
      <c r="R725">
        <f>IF(StrohRanchRecreationData[[#This Row],[Facility]]=Facilities!$A$4,SUM(StrohRanchRecreationData[[#This Row],[Members]:[Guests]]),"")</f>
        <v>3</v>
      </c>
      <c r="S725" t="str">
        <f>IF(StrohRanchRecreationData[[#This Row],[Facility]]=Facilities!$A$5,SUM(StrohRanchRecreationData[[#This Row],[Members]:[Guests]]),"")</f>
        <v/>
      </c>
      <c r="T725" t="str">
        <f>IF(StrohRanchRecreationData[[#This Row],[Facility]]=Facilities!$A$6,SUM(StrohRanchRecreationData[[#This Row],[Members]:[Guests]]),"")</f>
        <v/>
      </c>
      <c r="U725" t="str">
        <f>IF(StrohRanchRecreationData[[#This Row],[Facility]]=Facilities!$A$7,SUM(StrohRanchRecreationData[[#This Row],[Members]:[Guests]]),"")</f>
        <v/>
      </c>
    </row>
    <row r="726" spans="1:21" x14ac:dyDescent="0.25">
      <c r="A726">
        <v>720</v>
      </c>
      <c r="B726" s="1">
        <v>45097</v>
      </c>
      <c r="C726" t="s">
        <v>63</v>
      </c>
      <c r="D726" t="s">
        <v>64</v>
      </c>
      <c r="E726" t="s">
        <v>57</v>
      </c>
      <c r="F726" s="7">
        <v>0.47815039958964239</v>
      </c>
      <c r="G726" s="7">
        <f>TIME(HOUR(StrohRanchRecreationData[[#This Row],[TimeIn]]),0,0)</f>
        <v>0.45833333333333331</v>
      </c>
      <c r="H726" s="8">
        <f>StrohRanchRecreationData[[#This Row],[Date]]+StrohRanchRecreationData[[#This Row],[TimeInBucket]]</f>
        <v>45097.458333333336</v>
      </c>
      <c r="I726" s="8" t="str">
        <f>_xlfn.XLOOKUP(StrohRanchRecreationData[[#This Row],[TimeInBucket]],TimeOfDay[TimeBuckets],TimeOfDay[TimeOfDayBuckets])</f>
        <v>Noon</v>
      </c>
      <c r="J726" s="2">
        <v>1</v>
      </c>
      <c r="K726" s="2">
        <v>1</v>
      </c>
      <c r="L726" s="7">
        <v>0.51874295561775718</v>
      </c>
      <c r="M726" s="7">
        <f>TIME(HOUR(StrohRanchRecreationData[[#This Row],[TimeOut]]),0,0)</f>
        <v>0.5</v>
      </c>
      <c r="N726" s="6">
        <f>ROUND(StrohRanchRecreationData[[#This Row],[TimeElapsed]],6)</f>
        <v>4.0592999999999997E-2</v>
      </c>
      <c r="O726" s="3">
        <f>StrohRanchRecreationData[[#This Row],[TimeOut]]-StrohRanchRecreationData[[#This Row],[TimeIn]]</f>
        <v>4.059255602811479E-2</v>
      </c>
      <c r="P726">
        <f>IF(StrohRanchRecreationData[[#This Row],[Facility]]=Facilities!$A$2,SUM(StrohRanchRecreationData[[#This Row],[Members]:[Guests]]),"")</f>
        <v>2</v>
      </c>
      <c r="Q726" t="str">
        <f>IF(StrohRanchRecreationData[[#This Row],[Facility]]=Facilities!$A$3,SUM(StrohRanchRecreationData[[#This Row],[Members]:[Guests]]),"")</f>
        <v/>
      </c>
      <c r="R726" t="str">
        <f>IF(StrohRanchRecreationData[[#This Row],[Facility]]=Facilities!$A$4,SUM(StrohRanchRecreationData[[#This Row],[Members]:[Guests]]),"")</f>
        <v/>
      </c>
      <c r="S726" t="str">
        <f>IF(StrohRanchRecreationData[[#This Row],[Facility]]=Facilities!$A$5,SUM(StrohRanchRecreationData[[#This Row],[Members]:[Guests]]),"")</f>
        <v/>
      </c>
      <c r="T726" t="str">
        <f>IF(StrohRanchRecreationData[[#This Row],[Facility]]=Facilities!$A$6,SUM(StrohRanchRecreationData[[#This Row],[Members]:[Guests]]),"")</f>
        <v/>
      </c>
      <c r="U726" t="str">
        <f>IF(StrohRanchRecreationData[[#This Row],[Facility]]=Facilities!$A$7,SUM(StrohRanchRecreationData[[#This Row],[Members]:[Guests]]),"")</f>
        <v/>
      </c>
    </row>
    <row r="727" spans="1:21" x14ac:dyDescent="0.25">
      <c r="A727">
        <v>721</v>
      </c>
      <c r="B727" s="1">
        <v>45097</v>
      </c>
      <c r="C727" t="s">
        <v>63</v>
      </c>
      <c r="D727" t="s">
        <v>64</v>
      </c>
      <c r="E727" t="s">
        <v>59</v>
      </c>
      <c r="F727" s="7">
        <v>0.44065278519645368</v>
      </c>
      <c r="G727" s="7">
        <f>TIME(HOUR(StrohRanchRecreationData[[#This Row],[TimeIn]]),0,0)</f>
        <v>0.41666666666666669</v>
      </c>
      <c r="H727" s="8">
        <f>StrohRanchRecreationData[[#This Row],[Date]]+StrohRanchRecreationData[[#This Row],[TimeInBucket]]</f>
        <v>45097.416666666664</v>
      </c>
      <c r="I727" s="8" t="str">
        <f>_xlfn.XLOOKUP(StrohRanchRecreationData[[#This Row],[TimeInBucket]],TimeOfDay[TimeBuckets],TimeOfDay[TimeOfDayBuckets])</f>
        <v>Morning</v>
      </c>
      <c r="J727" s="2">
        <v>2</v>
      </c>
      <c r="K727" s="2">
        <v>1</v>
      </c>
      <c r="L727" s="7">
        <v>0.51440029512700225</v>
      </c>
      <c r="M727" s="7">
        <f>TIME(HOUR(StrohRanchRecreationData[[#This Row],[TimeOut]]),0,0)</f>
        <v>0.5</v>
      </c>
      <c r="N727" s="6">
        <f>ROUND(StrohRanchRecreationData[[#This Row],[TimeElapsed]],6)</f>
        <v>7.3747999999999994E-2</v>
      </c>
      <c r="O727" s="3">
        <f>StrohRanchRecreationData[[#This Row],[TimeOut]]-StrohRanchRecreationData[[#This Row],[TimeIn]]</f>
        <v>7.3747509930548572E-2</v>
      </c>
      <c r="P727" t="str">
        <f>IF(StrohRanchRecreationData[[#This Row],[Facility]]=Facilities!$A$2,SUM(StrohRanchRecreationData[[#This Row],[Members]:[Guests]]),"")</f>
        <v/>
      </c>
      <c r="Q727" t="str">
        <f>IF(StrohRanchRecreationData[[#This Row],[Facility]]=Facilities!$A$3,SUM(StrohRanchRecreationData[[#This Row],[Members]:[Guests]]),"")</f>
        <v/>
      </c>
      <c r="R727">
        <f>IF(StrohRanchRecreationData[[#This Row],[Facility]]=Facilities!$A$4,SUM(StrohRanchRecreationData[[#This Row],[Members]:[Guests]]),"")</f>
        <v>3</v>
      </c>
      <c r="S727" t="str">
        <f>IF(StrohRanchRecreationData[[#This Row],[Facility]]=Facilities!$A$5,SUM(StrohRanchRecreationData[[#This Row],[Members]:[Guests]]),"")</f>
        <v/>
      </c>
      <c r="T727" t="str">
        <f>IF(StrohRanchRecreationData[[#This Row],[Facility]]=Facilities!$A$6,SUM(StrohRanchRecreationData[[#This Row],[Members]:[Guests]]),"")</f>
        <v/>
      </c>
      <c r="U727" t="str">
        <f>IF(StrohRanchRecreationData[[#This Row],[Facility]]=Facilities!$A$7,SUM(StrohRanchRecreationData[[#This Row],[Members]:[Guests]]),"")</f>
        <v/>
      </c>
    </row>
    <row r="728" spans="1:21" x14ac:dyDescent="0.25">
      <c r="A728">
        <v>722</v>
      </c>
      <c r="B728" s="1">
        <v>45097</v>
      </c>
      <c r="C728" t="s">
        <v>63</v>
      </c>
      <c r="D728" t="s">
        <v>64</v>
      </c>
      <c r="E728" t="s">
        <v>60</v>
      </c>
      <c r="F728" s="7">
        <v>0.57503284378902331</v>
      </c>
      <c r="G728" s="7">
        <f>TIME(HOUR(StrohRanchRecreationData[[#This Row],[TimeIn]]),0,0)</f>
        <v>0.54166666666666663</v>
      </c>
      <c r="H728" s="8">
        <f>StrohRanchRecreationData[[#This Row],[Date]]+StrohRanchRecreationData[[#This Row],[TimeInBucket]]</f>
        <v>45097.541666666664</v>
      </c>
      <c r="I728" s="8" t="str">
        <f>_xlfn.XLOOKUP(StrohRanchRecreationData[[#This Row],[TimeInBucket]],TimeOfDay[TimeBuckets],TimeOfDay[TimeOfDayBuckets])</f>
        <v>Noon</v>
      </c>
      <c r="J728" s="2">
        <v>2</v>
      </c>
      <c r="K728" s="2">
        <v>2</v>
      </c>
      <c r="L728" s="7">
        <v>0.65043775928526804</v>
      </c>
      <c r="M728" s="7">
        <f>TIME(HOUR(StrohRanchRecreationData[[#This Row],[TimeOut]]),0,0)</f>
        <v>0.625</v>
      </c>
      <c r="N728" s="6">
        <f>ROUND(StrohRanchRecreationData[[#This Row],[TimeElapsed]],6)</f>
        <v>7.5405E-2</v>
      </c>
      <c r="O728" s="3">
        <f>StrohRanchRecreationData[[#This Row],[TimeOut]]-StrohRanchRecreationData[[#This Row],[TimeIn]]</f>
        <v>7.5404915496244729E-2</v>
      </c>
      <c r="P728" t="str">
        <f>IF(StrohRanchRecreationData[[#This Row],[Facility]]=Facilities!$A$2,SUM(StrohRanchRecreationData[[#This Row],[Members]:[Guests]]),"")</f>
        <v/>
      </c>
      <c r="Q728" t="str">
        <f>IF(StrohRanchRecreationData[[#This Row],[Facility]]=Facilities!$A$3,SUM(StrohRanchRecreationData[[#This Row],[Members]:[Guests]]),"")</f>
        <v/>
      </c>
      <c r="R728" t="str">
        <f>IF(StrohRanchRecreationData[[#This Row],[Facility]]=Facilities!$A$4,SUM(StrohRanchRecreationData[[#This Row],[Members]:[Guests]]),"")</f>
        <v/>
      </c>
      <c r="S728">
        <f>IF(StrohRanchRecreationData[[#This Row],[Facility]]=Facilities!$A$5,SUM(StrohRanchRecreationData[[#This Row],[Members]:[Guests]]),"")</f>
        <v>4</v>
      </c>
      <c r="T728" t="str">
        <f>IF(StrohRanchRecreationData[[#This Row],[Facility]]=Facilities!$A$6,SUM(StrohRanchRecreationData[[#This Row],[Members]:[Guests]]),"")</f>
        <v/>
      </c>
      <c r="U728" t="str">
        <f>IF(StrohRanchRecreationData[[#This Row],[Facility]]=Facilities!$A$7,SUM(StrohRanchRecreationData[[#This Row],[Members]:[Guests]]),"")</f>
        <v/>
      </c>
    </row>
    <row r="729" spans="1:21" x14ac:dyDescent="0.25">
      <c r="A729">
        <v>723</v>
      </c>
      <c r="B729" s="1">
        <v>45097</v>
      </c>
      <c r="C729" t="s">
        <v>63</v>
      </c>
      <c r="D729" t="s">
        <v>64</v>
      </c>
      <c r="E729" t="s">
        <v>57</v>
      </c>
      <c r="F729" s="7">
        <v>0.37712141280272238</v>
      </c>
      <c r="G729" s="7">
        <f>TIME(HOUR(StrohRanchRecreationData[[#This Row],[TimeIn]]),0,0)</f>
        <v>0.375</v>
      </c>
      <c r="H729" s="8">
        <f>StrohRanchRecreationData[[#This Row],[Date]]+StrohRanchRecreationData[[#This Row],[TimeInBucket]]</f>
        <v>45097.375</v>
      </c>
      <c r="I729" s="8" t="str">
        <f>_xlfn.XLOOKUP(StrohRanchRecreationData[[#This Row],[TimeInBucket]],TimeOfDay[TimeBuckets],TimeOfDay[TimeOfDayBuckets])</f>
        <v>Morning</v>
      </c>
      <c r="J729" s="2">
        <v>2</v>
      </c>
      <c r="K729" s="2">
        <v>2</v>
      </c>
      <c r="L729" s="7">
        <v>0.4332092600945599</v>
      </c>
      <c r="M729" s="7">
        <f>TIME(HOUR(StrohRanchRecreationData[[#This Row],[TimeOut]]),0,0)</f>
        <v>0.41666666666666669</v>
      </c>
      <c r="N729" s="6">
        <f>ROUND(StrohRanchRecreationData[[#This Row],[TimeElapsed]],6)</f>
        <v>5.6087999999999999E-2</v>
      </c>
      <c r="O729" s="3">
        <f>StrohRanchRecreationData[[#This Row],[TimeOut]]-StrohRanchRecreationData[[#This Row],[TimeIn]]</f>
        <v>5.6087847291837523E-2</v>
      </c>
      <c r="P729">
        <f>IF(StrohRanchRecreationData[[#This Row],[Facility]]=Facilities!$A$2,SUM(StrohRanchRecreationData[[#This Row],[Members]:[Guests]]),"")</f>
        <v>4</v>
      </c>
      <c r="Q729" t="str">
        <f>IF(StrohRanchRecreationData[[#This Row],[Facility]]=Facilities!$A$3,SUM(StrohRanchRecreationData[[#This Row],[Members]:[Guests]]),"")</f>
        <v/>
      </c>
      <c r="R729" t="str">
        <f>IF(StrohRanchRecreationData[[#This Row],[Facility]]=Facilities!$A$4,SUM(StrohRanchRecreationData[[#This Row],[Members]:[Guests]]),"")</f>
        <v/>
      </c>
      <c r="S729" t="str">
        <f>IF(StrohRanchRecreationData[[#This Row],[Facility]]=Facilities!$A$5,SUM(StrohRanchRecreationData[[#This Row],[Members]:[Guests]]),"")</f>
        <v/>
      </c>
      <c r="T729" t="str">
        <f>IF(StrohRanchRecreationData[[#This Row],[Facility]]=Facilities!$A$6,SUM(StrohRanchRecreationData[[#This Row],[Members]:[Guests]]),"")</f>
        <v/>
      </c>
      <c r="U729" t="str">
        <f>IF(StrohRanchRecreationData[[#This Row],[Facility]]=Facilities!$A$7,SUM(StrohRanchRecreationData[[#This Row],[Members]:[Guests]]),"")</f>
        <v/>
      </c>
    </row>
    <row r="730" spans="1:21" x14ac:dyDescent="0.25">
      <c r="A730">
        <v>724</v>
      </c>
      <c r="B730" s="1">
        <v>45097</v>
      </c>
      <c r="C730" t="s">
        <v>63</v>
      </c>
      <c r="D730" t="s">
        <v>64</v>
      </c>
      <c r="E730" t="s">
        <v>59</v>
      </c>
      <c r="F730" s="7">
        <v>0.61012657798226444</v>
      </c>
      <c r="G730" s="7">
        <f>TIME(HOUR(StrohRanchRecreationData[[#This Row],[TimeIn]]),0,0)</f>
        <v>0.58333333333333337</v>
      </c>
      <c r="H730" s="8">
        <f>StrohRanchRecreationData[[#This Row],[Date]]+StrohRanchRecreationData[[#This Row],[TimeInBucket]]</f>
        <v>45097.583333333336</v>
      </c>
      <c r="I730" s="8" t="str">
        <f>_xlfn.XLOOKUP(StrohRanchRecreationData[[#This Row],[TimeInBucket]],TimeOfDay[TimeBuckets],TimeOfDay[TimeOfDayBuckets])</f>
        <v>Afternoon</v>
      </c>
      <c r="J730" s="2">
        <v>2</v>
      </c>
      <c r="K730" s="2">
        <v>2</v>
      </c>
      <c r="L730" s="7">
        <v>0.64310032860108446</v>
      </c>
      <c r="M730" s="7">
        <f>TIME(HOUR(StrohRanchRecreationData[[#This Row],[TimeOut]]),0,0)</f>
        <v>0.625</v>
      </c>
      <c r="N730" s="6">
        <f>ROUND(StrohRanchRecreationData[[#This Row],[TimeElapsed]],6)</f>
        <v>3.2974000000000003E-2</v>
      </c>
      <c r="O730" s="3">
        <f>StrohRanchRecreationData[[#This Row],[TimeOut]]-StrohRanchRecreationData[[#This Row],[TimeIn]]</f>
        <v>3.2973750618820019E-2</v>
      </c>
      <c r="P730" t="str">
        <f>IF(StrohRanchRecreationData[[#This Row],[Facility]]=Facilities!$A$2,SUM(StrohRanchRecreationData[[#This Row],[Members]:[Guests]]),"")</f>
        <v/>
      </c>
      <c r="Q730" t="str">
        <f>IF(StrohRanchRecreationData[[#This Row],[Facility]]=Facilities!$A$3,SUM(StrohRanchRecreationData[[#This Row],[Members]:[Guests]]),"")</f>
        <v/>
      </c>
      <c r="R730">
        <f>IF(StrohRanchRecreationData[[#This Row],[Facility]]=Facilities!$A$4,SUM(StrohRanchRecreationData[[#This Row],[Members]:[Guests]]),"")</f>
        <v>4</v>
      </c>
      <c r="S730" t="str">
        <f>IF(StrohRanchRecreationData[[#This Row],[Facility]]=Facilities!$A$5,SUM(StrohRanchRecreationData[[#This Row],[Members]:[Guests]]),"")</f>
        <v/>
      </c>
      <c r="T730" t="str">
        <f>IF(StrohRanchRecreationData[[#This Row],[Facility]]=Facilities!$A$6,SUM(StrohRanchRecreationData[[#This Row],[Members]:[Guests]]),"")</f>
        <v/>
      </c>
      <c r="U730" t="str">
        <f>IF(StrohRanchRecreationData[[#This Row],[Facility]]=Facilities!$A$7,SUM(StrohRanchRecreationData[[#This Row],[Members]:[Guests]]),"")</f>
        <v/>
      </c>
    </row>
    <row r="731" spans="1:21" x14ac:dyDescent="0.25">
      <c r="A731">
        <v>725</v>
      </c>
      <c r="B731" s="1">
        <v>45097</v>
      </c>
      <c r="C731" t="s">
        <v>63</v>
      </c>
      <c r="D731" t="s">
        <v>64</v>
      </c>
      <c r="E731" t="s">
        <v>57</v>
      </c>
      <c r="F731" s="7">
        <v>0.38612954501243146</v>
      </c>
      <c r="G731" s="7">
        <f>TIME(HOUR(StrohRanchRecreationData[[#This Row],[TimeIn]]),0,0)</f>
        <v>0.375</v>
      </c>
      <c r="H731" s="8">
        <f>StrohRanchRecreationData[[#This Row],[Date]]+StrohRanchRecreationData[[#This Row],[TimeInBucket]]</f>
        <v>45097.375</v>
      </c>
      <c r="I731" s="8" t="str">
        <f>_xlfn.XLOOKUP(StrohRanchRecreationData[[#This Row],[TimeInBucket]],TimeOfDay[TimeBuckets],TimeOfDay[TimeOfDayBuckets])</f>
        <v>Morning</v>
      </c>
      <c r="J731" s="2">
        <v>4</v>
      </c>
      <c r="K731" s="2">
        <v>2</v>
      </c>
      <c r="L731" s="7">
        <v>0.40666864702171018</v>
      </c>
      <c r="M731" s="7">
        <f>TIME(HOUR(StrohRanchRecreationData[[#This Row],[TimeOut]]),0,0)</f>
        <v>0.375</v>
      </c>
      <c r="N731" s="6">
        <f>ROUND(StrohRanchRecreationData[[#This Row],[TimeElapsed]],6)</f>
        <v>2.0539000000000002E-2</v>
      </c>
      <c r="O731" s="3">
        <f>StrohRanchRecreationData[[#This Row],[TimeOut]]-StrohRanchRecreationData[[#This Row],[TimeIn]]</f>
        <v>2.053910200927872E-2</v>
      </c>
      <c r="P731">
        <f>IF(StrohRanchRecreationData[[#This Row],[Facility]]=Facilities!$A$2,SUM(StrohRanchRecreationData[[#This Row],[Members]:[Guests]]),"")</f>
        <v>6</v>
      </c>
      <c r="Q731" t="str">
        <f>IF(StrohRanchRecreationData[[#This Row],[Facility]]=Facilities!$A$3,SUM(StrohRanchRecreationData[[#This Row],[Members]:[Guests]]),"")</f>
        <v/>
      </c>
      <c r="R731" t="str">
        <f>IF(StrohRanchRecreationData[[#This Row],[Facility]]=Facilities!$A$4,SUM(StrohRanchRecreationData[[#This Row],[Members]:[Guests]]),"")</f>
        <v/>
      </c>
      <c r="S731" t="str">
        <f>IF(StrohRanchRecreationData[[#This Row],[Facility]]=Facilities!$A$5,SUM(StrohRanchRecreationData[[#This Row],[Members]:[Guests]]),"")</f>
        <v/>
      </c>
      <c r="T731" t="str">
        <f>IF(StrohRanchRecreationData[[#This Row],[Facility]]=Facilities!$A$6,SUM(StrohRanchRecreationData[[#This Row],[Members]:[Guests]]),"")</f>
        <v/>
      </c>
      <c r="U731" t="str">
        <f>IF(StrohRanchRecreationData[[#This Row],[Facility]]=Facilities!$A$7,SUM(StrohRanchRecreationData[[#This Row],[Members]:[Guests]]),"")</f>
        <v/>
      </c>
    </row>
    <row r="732" spans="1:21" x14ac:dyDescent="0.25">
      <c r="A732">
        <v>726</v>
      </c>
      <c r="B732" s="1">
        <v>45097</v>
      </c>
      <c r="C732" t="s">
        <v>63</v>
      </c>
      <c r="D732" t="s">
        <v>64</v>
      </c>
      <c r="E732" t="s">
        <v>58</v>
      </c>
      <c r="F732" s="7">
        <v>0.41489153922150723</v>
      </c>
      <c r="G732" s="7">
        <f>TIME(HOUR(StrohRanchRecreationData[[#This Row],[TimeIn]]),0,0)</f>
        <v>0.375</v>
      </c>
      <c r="H732" s="8">
        <f>StrohRanchRecreationData[[#This Row],[Date]]+StrohRanchRecreationData[[#This Row],[TimeInBucket]]</f>
        <v>45097.375</v>
      </c>
      <c r="I732" s="8" t="str">
        <f>_xlfn.XLOOKUP(StrohRanchRecreationData[[#This Row],[TimeInBucket]],TimeOfDay[TimeBuckets],TimeOfDay[TimeOfDayBuckets])</f>
        <v>Morning</v>
      </c>
      <c r="J732" s="2">
        <v>3</v>
      </c>
      <c r="K732" s="2">
        <v>0</v>
      </c>
      <c r="L732" s="7">
        <v>0.44126463764533408</v>
      </c>
      <c r="M732" s="7">
        <f>TIME(HOUR(StrohRanchRecreationData[[#This Row],[TimeOut]]),0,0)</f>
        <v>0.41666666666666669</v>
      </c>
      <c r="N732" s="6">
        <f>ROUND(StrohRanchRecreationData[[#This Row],[TimeElapsed]],6)</f>
        <v>2.6373000000000001E-2</v>
      </c>
      <c r="O732" s="3">
        <f>StrohRanchRecreationData[[#This Row],[TimeOut]]-StrohRanchRecreationData[[#This Row],[TimeIn]]</f>
        <v>2.6373098423826846E-2</v>
      </c>
      <c r="P732" t="str">
        <f>IF(StrohRanchRecreationData[[#This Row],[Facility]]=Facilities!$A$2,SUM(StrohRanchRecreationData[[#This Row],[Members]:[Guests]]),"")</f>
        <v/>
      </c>
      <c r="Q732">
        <f>IF(StrohRanchRecreationData[[#This Row],[Facility]]=Facilities!$A$3,SUM(StrohRanchRecreationData[[#This Row],[Members]:[Guests]]),"")</f>
        <v>3</v>
      </c>
      <c r="R732" t="str">
        <f>IF(StrohRanchRecreationData[[#This Row],[Facility]]=Facilities!$A$4,SUM(StrohRanchRecreationData[[#This Row],[Members]:[Guests]]),"")</f>
        <v/>
      </c>
      <c r="S732" t="str">
        <f>IF(StrohRanchRecreationData[[#This Row],[Facility]]=Facilities!$A$5,SUM(StrohRanchRecreationData[[#This Row],[Members]:[Guests]]),"")</f>
        <v/>
      </c>
      <c r="T732" t="str">
        <f>IF(StrohRanchRecreationData[[#This Row],[Facility]]=Facilities!$A$6,SUM(StrohRanchRecreationData[[#This Row],[Members]:[Guests]]),"")</f>
        <v/>
      </c>
      <c r="U732" t="str">
        <f>IF(StrohRanchRecreationData[[#This Row],[Facility]]=Facilities!$A$7,SUM(StrohRanchRecreationData[[#This Row],[Members]:[Guests]]),"")</f>
        <v/>
      </c>
    </row>
    <row r="733" spans="1:21" x14ac:dyDescent="0.25">
      <c r="A733">
        <v>727</v>
      </c>
      <c r="B733" s="1">
        <v>45097</v>
      </c>
      <c r="C733" t="s">
        <v>63</v>
      </c>
      <c r="D733" t="s">
        <v>64</v>
      </c>
      <c r="E733" t="s">
        <v>60</v>
      </c>
      <c r="F733" s="7">
        <v>0.55750253201113342</v>
      </c>
      <c r="G733" s="7">
        <f>TIME(HOUR(StrohRanchRecreationData[[#This Row],[TimeIn]]),0,0)</f>
        <v>0.54166666666666663</v>
      </c>
      <c r="H733" s="8">
        <f>StrohRanchRecreationData[[#This Row],[Date]]+StrohRanchRecreationData[[#This Row],[TimeInBucket]]</f>
        <v>45097.541666666664</v>
      </c>
      <c r="I733" s="8" t="str">
        <f>_xlfn.XLOOKUP(StrohRanchRecreationData[[#This Row],[TimeInBucket]],TimeOfDay[TimeBuckets],TimeOfDay[TimeOfDayBuckets])</f>
        <v>Noon</v>
      </c>
      <c r="J733" s="2">
        <v>1</v>
      </c>
      <c r="K733" s="2">
        <v>2</v>
      </c>
      <c r="L733" s="7">
        <v>0.59234343821721491</v>
      </c>
      <c r="M733" s="7">
        <f>TIME(HOUR(StrohRanchRecreationData[[#This Row],[TimeOut]]),0,0)</f>
        <v>0.58333333333333337</v>
      </c>
      <c r="N733" s="6">
        <f>ROUND(StrohRanchRecreationData[[#This Row],[TimeElapsed]],6)</f>
        <v>3.4840999999999997E-2</v>
      </c>
      <c r="O733" s="3">
        <f>StrohRanchRecreationData[[#This Row],[TimeOut]]-StrohRanchRecreationData[[#This Row],[TimeIn]]</f>
        <v>3.484090620608149E-2</v>
      </c>
      <c r="P733" t="str">
        <f>IF(StrohRanchRecreationData[[#This Row],[Facility]]=Facilities!$A$2,SUM(StrohRanchRecreationData[[#This Row],[Members]:[Guests]]),"")</f>
        <v/>
      </c>
      <c r="Q733" t="str">
        <f>IF(StrohRanchRecreationData[[#This Row],[Facility]]=Facilities!$A$3,SUM(StrohRanchRecreationData[[#This Row],[Members]:[Guests]]),"")</f>
        <v/>
      </c>
      <c r="R733" t="str">
        <f>IF(StrohRanchRecreationData[[#This Row],[Facility]]=Facilities!$A$4,SUM(StrohRanchRecreationData[[#This Row],[Members]:[Guests]]),"")</f>
        <v/>
      </c>
      <c r="S733">
        <f>IF(StrohRanchRecreationData[[#This Row],[Facility]]=Facilities!$A$5,SUM(StrohRanchRecreationData[[#This Row],[Members]:[Guests]]),"")</f>
        <v>3</v>
      </c>
      <c r="T733" t="str">
        <f>IF(StrohRanchRecreationData[[#This Row],[Facility]]=Facilities!$A$6,SUM(StrohRanchRecreationData[[#This Row],[Members]:[Guests]]),"")</f>
        <v/>
      </c>
      <c r="U733" t="str">
        <f>IF(StrohRanchRecreationData[[#This Row],[Facility]]=Facilities!$A$7,SUM(StrohRanchRecreationData[[#This Row],[Members]:[Guests]]),"")</f>
        <v/>
      </c>
    </row>
    <row r="734" spans="1:21" x14ac:dyDescent="0.25">
      <c r="A734">
        <v>728</v>
      </c>
      <c r="B734" s="1">
        <v>45097</v>
      </c>
      <c r="C734" t="s">
        <v>63</v>
      </c>
      <c r="D734" t="s">
        <v>64</v>
      </c>
      <c r="E734" t="s">
        <v>60</v>
      </c>
      <c r="F734" s="7">
        <v>0.55884240176066702</v>
      </c>
      <c r="G734" s="7">
        <f>TIME(HOUR(StrohRanchRecreationData[[#This Row],[TimeIn]]),0,0)</f>
        <v>0.54166666666666663</v>
      </c>
      <c r="H734" s="8">
        <f>StrohRanchRecreationData[[#This Row],[Date]]+StrohRanchRecreationData[[#This Row],[TimeInBucket]]</f>
        <v>45097.541666666664</v>
      </c>
      <c r="I734" s="8" t="str">
        <f>_xlfn.XLOOKUP(StrohRanchRecreationData[[#This Row],[TimeInBucket]],TimeOfDay[TimeBuckets],TimeOfDay[TimeOfDayBuckets])</f>
        <v>Noon</v>
      </c>
      <c r="J734" s="2">
        <v>3</v>
      </c>
      <c r="K734" s="2">
        <v>2</v>
      </c>
      <c r="L734" s="7">
        <v>0.58757431352041478</v>
      </c>
      <c r="M734" s="7">
        <f>TIME(HOUR(StrohRanchRecreationData[[#This Row],[TimeOut]]),0,0)</f>
        <v>0.58333333333333337</v>
      </c>
      <c r="N734" s="6">
        <f>ROUND(StrohRanchRecreationData[[#This Row],[TimeElapsed]],6)</f>
        <v>2.8732000000000001E-2</v>
      </c>
      <c r="O734" s="3">
        <f>StrohRanchRecreationData[[#This Row],[TimeOut]]-StrohRanchRecreationData[[#This Row],[TimeIn]]</f>
        <v>2.8731911759747764E-2</v>
      </c>
      <c r="P734" t="str">
        <f>IF(StrohRanchRecreationData[[#This Row],[Facility]]=Facilities!$A$2,SUM(StrohRanchRecreationData[[#This Row],[Members]:[Guests]]),"")</f>
        <v/>
      </c>
      <c r="Q734" t="str">
        <f>IF(StrohRanchRecreationData[[#This Row],[Facility]]=Facilities!$A$3,SUM(StrohRanchRecreationData[[#This Row],[Members]:[Guests]]),"")</f>
        <v/>
      </c>
      <c r="R734" t="str">
        <f>IF(StrohRanchRecreationData[[#This Row],[Facility]]=Facilities!$A$4,SUM(StrohRanchRecreationData[[#This Row],[Members]:[Guests]]),"")</f>
        <v/>
      </c>
      <c r="S734">
        <f>IF(StrohRanchRecreationData[[#This Row],[Facility]]=Facilities!$A$5,SUM(StrohRanchRecreationData[[#This Row],[Members]:[Guests]]),"")</f>
        <v>5</v>
      </c>
      <c r="T734" t="str">
        <f>IF(StrohRanchRecreationData[[#This Row],[Facility]]=Facilities!$A$6,SUM(StrohRanchRecreationData[[#This Row],[Members]:[Guests]]),"")</f>
        <v/>
      </c>
      <c r="U734" t="str">
        <f>IF(StrohRanchRecreationData[[#This Row],[Facility]]=Facilities!$A$7,SUM(StrohRanchRecreationData[[#This Row],[Members]:[Guests]]),"")</f>
        <v/>
      </c>
    </row>
    <row r="735" spans="1:21" x14ac:dyDescent="0.25">
      <c r="A735">
        <v>729</v>
      </c>
      <c r="B735" s="1">
        <v>45097</v>
      </c>
      <c r="C735" t="s">
        <v>63</v>
      </c>
      <c r="D735" t="s">
        <v>64</v>
      </c>
      <c r="E735" t="s">
        <v>61</v>
      </c>
      <c r="F735" s="7">
        <v>0.53929677395204156</v>
      </c>
      <c r="G735" s="7">
        <f>TIME(HOUR(StrohRanchRecreationData[[#This Row],[TimeIn]]),0,0)</f>
        <v>0.5</v>
      </c>
      <c r="H735" s="8">
        <f>StrohRanchRecreationData[[#This Row],[Date]]+StrohRanchRecreationData[[#This Row],[TimeInBucket]]</f>
        <v>45097.5</v>
      </c>
      <c r="I735" s="8" t="str">
        <f>_xlfn.XLOOKUP(StrohRanchRecreationData[[#This Row],[TimeInBucket]],TimeOfDay[TimeBuckets],TimeOfDay[TimeOfDayBuckets])</f>
        <v>Noon</v>
      </c>
      <c r="J735" s="2">
        <v>2</v>
      </c>
      <c r="K735" s="2">
        <v>0</v>
      </c>
      <c r="L735" s="7">
        <v>0.58384135127963066</v>
      </c>
      <c r="M735" s="7">
        <f>TIME(HOUR(StrohRanchRecreationData[[#This Row],[TimeOut]]),0,0)</f>
        <v>0.58333333333333337</v>
      </c>
      <c r="N735" s="6">
        <f>ROUND(StrohRanchRecreationData[[#This Row],[TimeElapsed]],6)</f>
        <v>4.4545000000000001E-2</v>
      </c>
      <c r="O735" s="3">
        <f>StrohRanchRecreationData[[#This Row],[TimeOut]]-StrohRanchRecreationData[[#This Row],[TimeIn]]</f>
        <v>4.4544577327589097E-2</v>
      </c>
      <c r="P735" t="str">
        <f>IF(StrohRanchRecreationData[[#This Row],[Facility]]=Facilities!$A$2,SUM(StrohRanchRecreationData[[#This Row],[Members]:[Guests]]),"")</f>
        <v/>
      </c>
      <c r="Q735" t="str">
        <f>IF(StrohRanchRecreationData[[#This Row],[Facility]]=Facilities!$A$3,SUM(StrohRanchRecreationData[[#This Row],[Members]:[Guests]]),"")</f>
        <v/>
      </c>
      <c r="R735" t="str">
        <f>IF(StrohRanchRecreationData[[#This Row],[Facility]]=Facilities!$A$4,SUM(StrohRanchRecreationData[[#This Row],[Members]:[Guests]]),"")</f>
        <v/>
      </c>
      <c r="S735" t="str">
        <f>IF(StrohRanchRecreationData[[#This Row],[Facility]]=Facilities!$A$5,SUM(StrohRanchRecreationData[[#This Row],[Members]:[Guests]]),"")</f>
        <v/>
      </c>
      <c r="T735">
        <f>IF(StrohRanchRecreationData[[#This Row],[Facility]]=Facilities!$A$6,SUM(StrohRanchRecreationData[[#This Row],[Members]:[Guests]]),"")</f>
        <v>2</v>
      </c>
      <c r="U735" t="str">
        <f>IF(StrohRanchRecreationData[[#This Row],[Facility]]=Facilities!$A$7,SUM(StrohRanchRecreationData[[#This Row],[Members]:[Guests]]),"")</f>
        <v/>
      </c>
    </row>
    <row r="736" spans="1:21" x14ac:dyDescent="0.25">
      <c r="A736">
        <v>730</v>
      </c>
      <c r="B736" s="1">
        <v>45097</v>
      </c>
      <c r="C736" t="s">
        <v>63</v>
      </c>
      <c r="D736" t="s">
        <v>64</v>
      </c>
      <c r="E736" t="s">
        <v>57</v>
      </c>
      <c r="F736" s="7">
        <v>0.46257067782439143</v>
      </c>
      <c r="G736" s="7">
        <f>TIME(HOUR(StrohRanchRecreationData[[#This Row],[TimeIn]]),0,0)</f>
        <v>0.45833333333333331</v>
      </c>
      <c r="H736" s="8">
        <f>StrohRanchRecreationData[[#This Row],[Date]]+StrohRanchRecreationData[[#This Row],[TimeInBucket]]</f>
        <v>45097.458333333336</v>
      </c>
      <c r="I736" s="8" t="str">
        <f>_xlfn.XLOOKUP(StrohRanchRecreationData[[#This Row],[TimeInBucket]],TimeOfDay[TimeBuckets],TimeOfDay[TimeOfDayBuckets])</f>
        <v>Noon</v>
      </c>
      <c r="J736" s="2">
        <v>2</v>
      </c>
      <c r="K736" s="2">
        <v>3</v>
      </c>
      <c r="L736" s="7">
        <v>0.50136658092654185</v>
      </c>
      <c r="M736" s="7">
        <f>TIME(HOUR(StrohRanchRecreationData[[#This Row],[TimeOut]]),0,0)</f>
        <v>0.5</v>
      </c>
      <c r="N736" s="6">
        <f>ROUND(StrohRanchRecreationData[[#This Row],[TimeElapsed]],6)</f>
        <v>3.8795999999999997E-2</v>
      </c>
      <c r="O736" s="3">
        <f>StrohRanchRecreationData[[#This Row],[TimeOut]]-StrohRanchRecreationData[[#This Row],[TimeIn]]</f>
        <v>3.879590310215042E-2</v>
      </c>
      <c r="P736">
        <f>IF(StrohRanchRecreationData[[#This Row],[Facility]]=Facilities!$A$2,SUM(StrohRanchRecreationData[[#This Row],[Members]:[Guests]]),"")</f>
        <v>5</v>
      </c>
      <c r="Q736" t="str">
        <f>IF(StrohRanchRecreationData[[#This Row],[Facility]]=Facilities!$A$3,SUM(StrohRanchRecreationData[[#This Row],[Members]:[Guests]]),"")</f>
        <v/>
      </c>
      <c r="R736" t="str">
        <f>IF(StrohRanchRecreationData[[#This Row],[Facility]]=Facilities!$A$4,SUM(StrohRanchRecreationData[[#This Row],[Members]:[Guests]]),"")</f>
        <v/>
      </c>
      <c r="S736" t="str">
        <f>IF(StrohRanchRecreationData[[#This Row],[Facility]]=Facilities!$A$5,SUM(StrohRanchRecreationData[[#This Row],[Members]:[Guests]]),"")</f>
        <v/>
      </c>
      <c r="T736" t="str">
        <f>IF(StrohRanchRecreationData[[#This Row],[Facility]]=Facilities!$A$6,SUM(StrohRanchRecreationData[[#This Row],[Members]:[Guests]]),"")</f>
        <v/>
      </c>
      <c r="U736" t="str">
        <f>IF(StrohRanchRecreationData[[#This Row],[Facility]]=Facilities!$A$7,SUM(StrohRanchRecreationData[[#This Row],[Members]:[Guests]]),"")</f>
        <v/>
      </c>
    </row>
    <row r="737" spans="1:21" x14ac:dyDescent="0.25">
      <c r="A737">
        <v>731</v>
      </c>
      <c r="B737" s="1">
        <v>45097</v>
      </c>
      <c r="C737" t="s">
        <v>63</v>
      </c>
      <c r="D737" t="s">
        <v>64</v>
      </c>
      <c r="E737" t="s">
        <v>60</v>
      </c>
      <c r="F737" s="7">
        <v>0.4587862593664207</v>
      </c>
      <c r="G737" s="7">
        <f>TIME(HOUR(StrohRanchRecreationData[[#This Row],[TimeIn]]),0,0)</f>
        <v>0.45833333333333331</v>
      </c>
      <c r="H737" s="8">
        <f>StrohRanchRecreationData[[#This Row],[Date]]+StrohRanchRecreationData[[#This Row],[TimeInBucket]]</f>
        <v>45097.458333333336</v>
      </c>
      <c r="I737" s="8" t="str">
        <f>_xlfn.XLOOKUP(StrohRanchRecreationData[[#This Row],[TimeInBucket]],TimeOfDay[TimeBuckets],TimeOfDay[TimeOfDayBuckets])</f>
        <v>Noon</v>
      </c>
      <c r="J737" s="2">
        <v>1</v>
      </c>
      <c r="K737" s="2">
        <v>0</v>
      </c>
      <c r="L737" s="7">
        <v>0.51110741797800707</v>
      </c>
      <c r="M737" s="7">
        <f>TIME(HOUR(StrohRanchRecreationData[[#This Row],[TimeOut]]),0,0)</f>
        <v>0.5</v>
      </c>
      <c r="N737" s="6">
        <f>ROUND(StrohRanchRecreationData[[#This Row],[TimeElapsed]],6)</f>
        <v>5.2320999999999999E-2</v>
      </c>
      <c r="O737" s="3">
        <f>StrohRanchRecreationData[[#This Row],[TimeOut]]-StrohRanchRecreationData[[#This Row],[TimeIn]]</f>
        <v>5.2321158611586371E-2</v>
      </c>
      <c r="P737" t="str">
        <f>IF(StrohRanchRecreationData[[#This Row],[Facility]]=Facilities!$A$2,SUM(StrohRanchRecreationData[[#This Row],[Members]:[Guests]]),"")</f>
        <v/>
      </c>
      <c r="Q737" t="str">
        <f>IF(StrohRanchRecreationData[[#This Row],[Facility]]=Facilities!$A$3,SUM(StrohRanchRecreationData[[#This Row],[Members]:[Guests]]),"")</f>
        <v/>
      </c>
      <c r="R737" t="str">
        <f>IF(StrohRanchRecreationData[[#This Row],[Facility]]=Facilities!$A$4,SUM(StrohRanchRecreationData[[#This Row],[Members]:[Guests]]),"")</f>
        <v/>
      </c>
      <c r="S737">
        <f>IF(StrohRanchRecreationData[[#This Row],[Facility]]=Facilities!$A$5,SUM(StrohRanchRecreationData[[#This Row],[Members]:[Guests]]),"")</f>
        <v>1</v>
      </c>
      <c r="T737" t="str">
        <f>IF(StrohRanchRecreationData[[#This Row],[Facility]]=Facilities!$A$6,SUM(StrohRanchRecreationData[[#This Row],[Members]:[Guests]]),"")</f>
        <v/>
      </c>
      <c r="U737" t="str">
        <f>IF(StrohRanchRecreationData[[#This Row],[Facility]]=Facilities!$A$7,SUM(StrohRanchRecreationData[[#This Row],[Members]:[Guests]]),"")</f>
        <v/>
      </c>
    </row>
    <row r="738" spans="1:21" x14ac:dyDescent="0.25">
      <c r="A738">
        <v>732</v>
      </c>
      <c r="B738" s="1">
        <v>45097</v>
      </c>
      <c r="C738" t="s">
        <v>63</v>
      </c>
      <c r="D738" t="s">
        <v>64</v>
      </c>
      <c r="E738" t="s">
        <v>57</v>
      </c>
      <c r="F738" s="7">
        <v>0.49792615568355486</v>
      </c>
      <c r="G738" s="7">
        <f>TIME(HOUR(StrohRanchRecreationData[[#This Row],[TimeIn]]),0,0)</f>
        <v>0.45833333333333331</v>
      </c>
      <c r="H738" s="8">
        <f>StrohRanchRecreationData[[#This Row],[Date]]+StrohRanchRecreationData[[#This Row],[TimeInBucket]]</f>
        <v>45097.458333333336</v>
      </c>
      <c r="I738" s="8" t="str">
        <f>_xlfn.XLOOKUP(StrohRanchRecreationData[[#This Row],[TimeInBucket]],TimeOfDay[TimeBuckets],TimeOfDay[TimeOfDayBuckets])</f>
        <v>Noon</v>
      </c>
      <c r="J738" s="2">
        <v>1</v>
      </c>
      <c r="K738" s="2">
        <v>3</v>
      </c>
      <c r="L738" s="7">
        <v>0.53685901145864889</v>
      </c>
      <c r="M738" s="7">
        <f>TIME(HOUR(StrohRanchRecreationData[[#This Row],[TimeOut]]),0,0)</f>
        <v>0.5</v>
      </c>
      <c r="N738" s="6">
        <f>ROUND(StrohRanchRecreationData[[#This Row],[TimeElapsed]],6)</f>
        <v>3.8933000000000002E-2</v>
      </c>
      <c r="O738" s="3">
        <f>StrohRanchRecreationData[[#This Row],[TimeOut]]-StrohRanchRecreationData[[#This Row],[TimeIn]]</f>
        <v>3.8932855775094033E-2</v>
      </c>
      <c r="P738">
        <f>IF(StrohRanchRecreationData[[#This Row],[Facility]]=Facilities!$A$2,SUM(StrohRanchRecreationData[[#This Row],[Members]:[Guests]]),"")</f>
        <v>4</v>
      </c>
      <c r="Q738" t="str">
        <f>IF(StrohRanchRecreationData[[#This Row],[Facility]]=Facilities!$A$3,SUM(StrohRanchRecreationData[[#This Row],[Members]:[Guests]]),"")</f>
        <v/>
      </c>
      <c r="R738" t="str">
        <f>IF(StrohRanchRecreationData[[#This Row],[Facility]]=Facilities!$A$4,SUM(StrohRanchRecreationData[[#This Row],[Members]:[Guests]]),"")</f>
        <v/>
      </c>
      <c r="S738" t="str">
        <f>IF(StrohRanchRecreationData[[#This Row],[Facility]]=Facilities!$A$5,SUM(StrohRanchRecreationData[[#This Row],[Members]:[Guests]]),"")</f>
        <v/>
      </c>
      <c r="T738" t="str">
        <f>IF(StrohRanchRecreationData[[#This Row],[Facility]]=Facilities!$A$6,SUM(StrohRanchRecreationData[[#This Row],[Members]:[Guests]]),"")</f>
        <v/>
      </c>
      <c r="U738" t="str">
        <f>IF(StrohRanchRecreationData[[#This Row],[Facility]]=Facilities!$A$7,SUM(StrohRanchRecreationData[[#This Row],[Members]:[Guests]]),"")</f>
        <v/>
      </c>
    </row>
    <row r="739" spans="1:21" x14ac:dyDescent="0.25">
      <c r="A739">
        <v>733</v>
      </c>
      <c r="B739" s="1">
        <v>45097</v>
      </c>
      <c r="C739" t="s">
        <v>63</v>
      </c>
      <c r="D739" t="s">
        <v>64</v>
      </c>
      <c r="E739" t="s">
        <v>61</v>
      </c>
      <c r="F739" s="7">
        <v>0.54415859590309301</v>
      </c>
      <c r="G739" s="7">
        <f>TIME(HOUR(StrohRanchRecreationData[[#This Row],[TimeIn]]),0,0)</f>
        <v>0.54166666666666663</v>
      </c>
      <c r="H739" s="8">
        <f>StrohRanchRecreationData[[#This Row],[Date]]+StrohRanchRecreationData[[#This Row],[TimeInBucket]]</f>
        <v>45097.541666666664</v>
      </c>
      <c r="I739" s="8" t="str">
        <f>_xlfn.XLOOKUP(StrohRanchRecreationData[[#This Row],[TimeInBucket]],TimeOfDay[TimeBuckets],TimeOfDay[TimeOfDayBuckets])</f>
        <v>Noon</v>
      </c>
      <c r="J739" s="2">
        <v>1</v>
      </c>
      <c r="K739" s="2">
        <v>0</v>
      </c>
      <c r="L739" s="7">
        <v>0.58963871894308151</v>
      </c>
      <c r="M739" s="7">
        <f>TIME(HOUR(StrohRanchRecreationData[[#This Row],[TimeOut]]),0,0)</f>
        <v>0.58333333333333337</v>
      </c>
      <c r="N739" s="6">
        <f>ROUND(StrohRanchRecreationData[[#This Row],[TimeElapsed]],6)</f>
        <v>4.548E-2</v>
      </c>
      <c r="O739" s="3">
        <f>StrohRanchRecreationData[[#This Row],[TimeOut]]-StrohRanchRecreationData[[#This Row],[TimeIn]]</f>
        <v>4.5480123039988496E-2</v>
      </c>
      <c r="P739" t="str">
        <f>IF(StrohRanchRecreationData[[#This Row],[Facility]]=Facilities!$A$2,SUM(StrohRanchRecreationData[[#This Row],[Members]:[Guests]]),"")</f>
        <v/>
      </c>
      <c r="Q739" t="str">
        <f>IF(StrohRanchRecreationData[[#This Row],[Facility]]=Facilities!$A$3,SUM(StrohRanchRecreationData[[#This Row],[Members]:[Guests]]),"")</f>
        <v/>
      </c>
      <c r="R739" t="str">
        <f>IF(StrohRanchRecreationData[[#This Row],[Facility]]=Facilities!$A$4,SUM(StrohRanchRecreationData[[#This Row],[Members]:[Guests]]),"")</f>
        <v/>
      </c>
      <c r="S739" t="str">
        <f>IF(StrohRanchRecreationData[[#This Row],[Facility]]=Facilities!$A$5,SUM(StrohRanchRecreationData[[#This Row],[Members]:[Guests]]),"")</f>
        <v/>
      </c>
      <c r="T739">
        <f>IF(StrohRanchRecreationData[[#This Row],[Facility]]=Facilities!$A$6,SUM(StrohRanchRecreationData[[#This Row],[Members]:[Guests]]),"")</f>
        <v>1</v>
      </c>
      <c r="U739" t="str">
        <f>IF(StrohRanchRecreationData[[#This Row],[Facility]]=Facilities!$A$7,SUM(StrohRanchRecreationData[[#This Row],[Members]:[Guests]]),"")</f>
        <v/>
      </c>
    </row>
    <row r="740" spans="1:21" x14ac:dyDescent="0.25">
      <c r="A740">
        <v>734</v>
      </c>
      <c r="B740" s="1">
        <v>45097</v>
      </c>
      <c r="C740" t="s">
        <v>63</v>
      </c>
      <c r="D740" t="s">
        <v>64</v>
      </c>
      <c r="E740" t="s">
        <v>59</v>
      </c>
      <c r="F740" s="7">
        <v>0.50715768728712107</v>
      </c>
      <c r="G740" s="7">
        <f>TIME(HOUR(StrohRanchRecreationData[[#This Row],[TimeIn]]),0,0)</f>
        <v>0.5</v>
      </c>
      <c r="H740" s="8">
        <f>StrohRanchRecreationData[[#This Row],[Date]]+StrohRanchRecreationData[[#This Row],[TimeInBucket]]</f>
        <v>45097.5</v>
      </c>
      <c r="I740" s="8" t="str">
        <f>_xlfn.XLOOKUP(StrohRanchRecreationData[[#This Row],[TimeInBucket]],TimeOfDay[TimeBuckets],TimeOfDay[TimeOfDayBuckets])</f>
        <v>Noon</v>
      </c>
      <c r="J740" s="2">
        <v>1</v>
      </c>
      <c r="K740" s="2">
        <v>3</v>
      </c>
      <c r="L740" s="7">
        <v>0.5858795213371859</v>
      </c>
      <c r="M740" s="7">
        <f>TIME(HOUR(StrohRanchRecreationData[[#This Row],[TimeOut]]),0,0)</f>
        <v>0.58333333333333337</v>
      </c>
      <c r="N740" s="6">
        <f>ROUND(StrohRanchRecreationData[[#This Row],[TimeElapsed]],6)</f>
        <v>7.8722E-2</v>
      </c>
      <c r="O740" s="3">
        <f>StrohRanchRecreationData[[#This Row],[TimeOut]]-StrohRanchRecreationData[[#This Row],[TimeIn]]</f>
        <v>7.8721834050064832E-2</v>
      </c>
      <c r="P740" t="str">
        <f>IF(StrohRanchRecreationData[[#This Row],[Facility]]=Facilities!$A$2,SUM(StrohRanchRecreationData[[#This Row],[Members]:[Guests]]),"")</f>
        <v/>
      </c>
      <c r="Q740" t="str">
        <f>IF(StrohRanchRecreationData[[#This Row],[Facility]]=Facilities!$A$3,SUM(StrohRanchRecreationData[[#This Row],[Members]:[Guests]]),"")</f>
        <v/>
      </c>
      <c r="R740">
        <f>IF(StrohRanchRecreationData[[#This Row],[Facility]]=Facilities!$A$4,SUM(StrohRanchRecreationData[[#This Row],[Members]:[Guests]]),"")</f>
        <v>4</v>
      </c>
      <c r="S740" t="str">
        <f>IF(StrohRanchRecreationData[[#This Row],[Facility]]=Facilities!$A$5,SUM(StrohRanchRecreationData[[#This Row],[Members]:[Guests]]),"")</f>
        <v/>
      </c>
      <c r="T740" t="str">
        <f>IF(StrohRanchRecreationData[[#This Row],[Facility]]=Facilities!$A$6,SUM(StrohRanchRecreationData[[#This Row],[Members]:[Guests]]),"")</f>
        <v/>
      </c>
      <c r="U740" t="str">
        <f>IF(StrohRanchRecreationData[[#This Row],[Facility]]=Facilities!$A$7,SUM(StrohRanchRecreationData[[#This Row],[Members]:[Guests]]),"")</f>
        <v/>
      </c>
    </row>
    <row r="741" spans="1:21" x14ac:dyDescent="0.25">
      <c r="A741">
        <v>735</v>
      </c>
      <c r="B741" s="1">
        <v>45097</v>
      </c>
      <c r="C741" t="s">
        <v>63</v>
      </c>
      <c r="D741" t="s">
        <v>64</v>
      </c>
      <c r="E741" t="s">
        <v>57</v>
      </c>
      <c r="F741" s="7">
        <v>0.46108134928508382</v>
      </c>
      <c r="G741" s="7">
        <f>TIME(HOUR(StrohRanchRecreationData[[#This Row],[TimeIn]]),0,0)</f>
        <v>0.45833333333333331</v>
      </c>
      <c r="H741" s="8">
        <f>StrohRanchRecreationData[[#This Row],[Date]]+StrohRanchRecreationData[[#This Row],[TimeInBucket]]</f>
        <v>45097.458333333336</v>
      </c>
      <c r="I741" s="8" t="str">
        <f>_xlfn.XLOOKUP(StrohRanchRecreationData[[#This Row],[TimeInBucket]],TimeOfDay[TimeBuckets],TimeOfDay[TimeOfDayBuckets])</f>
        <v>Noon</v>
      </c>
      <c r="J741" s="2">
        <v>4</v>
      </c>
      <c r="K741" s="2">
        <v>0</v>
      </c>
      <c r="L741" s="7">
        <v>0.52564458847576467</v>
      </c>
      <c r="M741" s="7">
        <f>TIME(HOUR(StrohRanchRecreationData[[#This Row],[TimeOut]]),0,0)</f>
        <v>0.5</v>
      </c>
      <c r="N741" s="6">
        <f>ROUND(StrohRanchRecreationData[[#This Row],[TimeElapsed]],6)</f>
        <v>6.4562999999999995E-2</v>
      </c>
      <c r="O741" s="3">
        <f>StrohRanchRecreationData[[#This Row],[TimeOut]]-StrohRanchRecreationData[[#This Row],[TimeIn]]</f>
        <v>6.4563239190680854E-2</v>
      </c>
      <c r="P741">
        <f>IF(StrohRanchRecreationData[[#This Row],[Facility]]=Facilities!$A$2,SUM(StrohRanchRecreationData[[#This Row],[Members]:[Guests]]),"")</f>
        <v>4</v>
      </c>
      <c r="Q741" t="str">
        <f>IF(StrohRanchRecreationData[[#This Row],[Facility]]=Facilities!$A$3,SUM(StrohRanchRecreationData[[#This Row],[Members]:[Guests]]),"")</f>
        <v/>
      </c>
      <c r="R741" t="str">
        <f>IF(StrohRanchRecreationData[[#This Row],[Facility]]=Facilities!$A$4,SUM(StrohRanchRecreationData[[#This Row],[Members]:[Guests]]),"")</f>
        <v/>
      </c>
      <c r="S741" t="str">
        <f>IF(StrohRanchRecreationData[[#This Row],[Facility]]=Facilities!$A$5,SUM(StrohRanchRecreationData[[#This Row],[Members]:[Guests]]),"")</f>
        <v/>
      </c>
      <c r="T741" t="str">
        <f>IF(StrohRanchRecreationData[[#This Row],[Facility]]=Facilities!$A$6,SUM(StrohRanchRecreationData[[#This Row],[Members]:[Guests]]),"")</f>
        <v/>
      </c>
      <c r="U741" t="str">
        <f>IF(StrohRanchRecreationData[[#This Row],[Facility]]=Facilities!$A$7,SUM(StrohRanchRecreationData[[#This Row],[Members]:[Guests]]),"")</f>
        <v/>
      </c>
    </row>
    <row r="742" spans="1:21" x14ac:dyDescent="0.25">
      <c r="A742">
        <v>736</v>
      </c>
      <c r="B742" s="1">
        <v>45097</v>
      </c>
      <c r="C742" t="s">
        <v>63</v>
      </c>
      <c r="D742" t="s">
        <v>64</v>
      </c>
      <c r="E742" t="s">
        <v>61</v>
      </c>
      <c r="F742" s="7">
        <v>0.664356516619106</v>
      </c>
      <c r="G742" s="7">
        <f>TIME(HOUR(StrohRanchRecreationData[[#This Row],[TimeIn]]),0,0)</f>
        <v>0.625</v>
      </c>
      <c r="H742" s="8">
        <f>StrohRanchRecreationData[[#This Row],[Date]]+StrohRanchRecreationData[[#This Row],[TimeInBucket]]</f>
        <v>45097.625</v>
      </c>
      <c r="I742" s="8" t="str">
        <f>_xlfn.XLOOKUP(StrohRanchRecreationData[[#This Row],[TimeInBucket]],TimeOfDay[TimeBuckets],TimeOfDay[TimeOfDayBuckets])</f>
        <v>Afternoon</v>
      </c>
      <c r="J742" s="2">
        <v>1</v>
      </c>
      <c r="K742" s="2">
        <v>0</v>
      </c>
      <c r="L742" s="7">
        <v>0.72407681944397861</v>
      </c>
      <c r="M742" s="7">
        <f>TIME(HOUR(StrohRanchRecreationData[[#This Row],[TimeOut]]),0,0)</f>
        <v>0.70833333333333337</v>
      </c>
      <c r="N742" s="6">
        <f>ROUND(StrohRanchRecreationData[[#This Row],[TimeElapsed]],6)</f>
        <v>5.9720000000000002E-2</v>
      </c>
      <c r="O742" s="3">
        <f>StrohRanchRecreationData[[#This Row],[TimeOut]]-StrohRanchRecreationData[[#This Row],[TimeIn]]</f>
        <v>5.9720302824872618E-2</v>
      </c>
      <c r="P742" t="str">
        <f>IF(StrohRanchRecreationData[[#This Row],[Facility]]=Facilities!$A$2,SUM(StrohRanchRecreationData[[#This Row],[Members]:[Guests]]),"")</f>
        <v/>
      </c>
      <c r="Q742" t="str">
        <f>IF(StrohRanchRecreationData[[#This Row],[Facility]]=Facilities!$A$3,SUM(StrohRanchRecreationData[[#This Row],[Members]:[Guests]]),"")</f>
        <v/>
      </c>
      <c r="R742" t="str">
        <f>IF(StrohRanchRecreationData[[#This Row],[Facility]]=Facilities!$A$4,SUM(StrohRanchRecreationData[[#This Row],[Members]:[Guests]]),"")</f>
        <v/>
      </c>
      <c r="S742" t="str">
        <f>IF(StrohRanchRecreationData[[#This Row],[Facility]]=Facilities!$A$5,SUM(StrohRanchRecreationData[[#This Row],[Members]:[Guests]]),"")</f>
        <v/>
      </c>
      <c r="T742">
        <f>IF(StrohRanchRecreationData[[#This Row],[Facility]]=Facilities!$A$6,SUM(StrohRanchRecreationData[[#This Row],[Members]:[Guests]]),"")</f>
        <v>1</v>
      </c>
      <c r="U742" t="str">
        <f>IF(StrohRanchRecreationData[[#This Row],[Facility]]=Facilities!$A$7,SUM(StrohRanchRecreationData[[#This Row],[Members]:[Guests]]),"")</f>
        <v/>
      </c>
    </row>
    <row r="743" spans="1:21" x14ac:dyDescent="0.25">
      <c r="A743">
        <v>737</v>
      </c>
      <c r="B743" s="1">
        <v>45097</v>
      </c>
      <c r="C743" t="s">
        <v>63</v>
      </c>
      <c r="D743" t="s">
        <v>64</v>
      </c>
      <c r="E743" t="s">
        <v>58</v>
      </c>
      <c r="F743" s="7">
        <v>0.432054872067684</v>
      </c>
      <c r="G743" s="7">
        <f>TIME(HOUR(StrohRanchRecreationData[[#This Row],[TimeIn]]),0,0)</f>
        <v>0.41666666666666669</v>
      </c>
      <c r="H743" s="8">
        <f>StrohRanchRecreationData[[#This Row],[Date]]+StrohRanchRecreationData[[#This Row],[TimeInBucket]]</f>
        <v>45097.416666666664</v>
      </c>
      <c r="I743" s="8" t="str">
        <f>_xlfn.XLOOKUP(StrohRanchRecreationData[[#This Row],[TimeInBucket]],TimeOfDay[TimeBuckets],TimeOfDay[TimeOfDayBuckets])</f>
        <v>Morning</v>
      </c>
      <c r="J743" s="2">
        <v>1</v>
      </c>
      <c r="K743" s="2">
        <v>2</v>
      </c>
      <c r="L743" s="7">
        <v>0.50676059466099643</v>
      </c>
      <c r="M743" s="7">
        <f>TIME(HOUR(StrohRanchRecreationData[[#This Row],[TimeOut]]),0,0)</f>
        <v>0.5</v>
      </c>
      <c r="N743" s="6">
        <f>ROUND(StrohRanchRecreationData[[#This Row],[TimeElapsed]],6)</f>
        <v>7.4705999999999995E-2</v>
      </c>
      <c r="O743" s="3">
        <f>StrohRanchRecreationData[[#This Row],[TimeOut]]-StrohRanchRecreationData[[#This Row],[TimeIn]]</f>
        <v>7.4705722593312429E-2</v>
      </c>
      <c r="P743" t="str">
        <f>IF(StrohRanchRecreationData[[#This Row],[Facility]]=Facilities!$A$2,SUM(StrohRanchRecreationData[[#This Row],[Members]:[Guests]]),"")</f>
        <v/>
      </c>
      <c r="Q743">
        <f>IF(StrohRanchRecreationData[[#This Row],[Facility]]=Facilities!$A$3,SUM(StrohRanchRecreationData[[#This Row],[Members]:[Guests]]),"")</f>
        <v>3</v>
      </c>
      <c r="R743" t="str">
        <f>IF(StrohRanchRecreationData[[#This Row],[Facility]]=Facilities!$A$4,SUM(StrohRanchRecreationData[[#This Row],[Members]:[Guests]]),"")</f>
        <v/>
      </c>
      <c r="S743" t="str">
        <f>IF(StrohRanchRecreationData[[#This Row],[Facility]]=Facilities!$A$5,SUM(StrohRanchRecreationData[[#This Row],[Members]:[Guests]]),"")</f>
        <v/>
      </c>
      <c r="T743" t="str">
        <f>IF(StrohRanchRecreationData[[#This Row],[Facility]]=Facilities!$A$6,SUM(StrohRanchRecreationData[[#This Row],[Members]:[Guests]]),"")</f>
        <v/>
      </c>
      <c r="U743" t="str">
        <f>IF(StrohRanchRecreationData[[#This Row],[Facility]]=Facilities!$A$7,SUM(StrohRanchRecreationData[[#This Row],[Members]:[Guests]]),"")</f>
        <v/>
      </c>
    </row>
    <row r="744" spans="1:21" x14ac:dyDescent="0.25">
      <c r="A744">
        <v>738</v>
      </c>
      <c r="B744" s="1">
        <v>45097</v>
      </c>
      <c r="C744" t="s">
        <v>63</v>
      </c>
      <c r="D744" t="s">
        <v>64</v>
      </c>
      <c r="E744" t="s">
        <v>59</v>
      </c>
      <c r="F744" s="7">
        <v>0.57389732674885385</v>
      </c>
      <c r="G744" s="7">
        <f>TIME(HOUR(StrohRanchRecreationData[[#This Row],[TimeIn]]),0,0)</f>
        <v>0.54166666666666663</v>
      </c>
      <c r="H744" s="8">
        <f>StrohRanchRecreationData[[#This Row],[Date]]+StrohRanchRecreationData[[#This Row],[TimeInBucket]]</f>
        <v>45097.541666666664</v>
      </c>
      <c r="I744" s="8" t="str">
        <f>_xlfn.XLOOKUP(StrohRanchRecreationData[[#This Row],[TimeInBucket]],TimeOfDay[TimeBuckets],TimeOfDay[TimeOfDayBuckets])</f>
        <v>Noon</v>
      </c>
      <c r="J744" s="2">
        <v>1</v>
      </c>
      <c r="K744" s="2">
        <v>0</v>
      </c>
      <c r="L744" s="7">
        <v>0.63708979801036936</v>
      </c>
      <c r="M744" s="7">
        <f>TIME(HOUR(StrohRanchRecreationData[[#This Row],[TimeOut]]),0,0)</f>
        <v>0.625</v>
      </c>
      <c r="N744" s="6">
        <f>ROUND(StrohRanchRecreationData[[#This Row],[TimeElapsed]],6)</f>
        <v>6.3191999999999998E-2</v>
      </c>
      <c r="O744" s="3">
        <f>StrohRanchRecreationData[[#This Row],[TimeOut]]-StrohRanchRecreationData[[#This Row],[TimeIn]]</f>
        <v>6.3192471261515504E-2</v>
      </c>
      <c r="P744" t="str">
        <f>IF(StrohRanchRecreationData[[#This Row],[Facility]]=Facilities!$A$2,SUM(StrohRanchRecreationData[[#This Row],[Members]:[Guests]]),"")</f>
        <v/>
      </c>
      <c r="Q744" t="str">
        <f>IF(StrohRanchRecreationData[[#This Row],[Facility]]=Facilities!$A$3,SUM(StrohRanchRecreationData[[#This Row],[Members]:[Guests]]),"")</f>
        <v/>
      </c>
      <c r="R744">
        <f>IF(StrohRanchRecreationData[[#This Row],[Facility]]=Facilities!$A$4,SUM(StrohRanchRecreationData[[#This Row],[Members]:[Guests]]),"")</f>
        <v>1</v>
      </c>
      <c r="S744" t="str">
        <f>IF(StrohRanchRecreationData[[#This Row],[Facility]]=Facilities!$A$5,SUM(StrohRanchRecreationData[[#This Row],[Members]:[Guests]]),"")</f>
        <v/>
      </c>
      <c r="T744" t="str">
        <f>IF(StrohRanchRecreationData[[#This Row],[Facility]]=Facilities!$A$6,SUM(StrohRanchRecreationData[[#This Row],[Members]:[Guests]]),"")</f>
        <v/>
      </c>
      <c r="U744" t="str">
        <f>IF(StrohRanchRecreationData[[#This Row],[Facility]]=Facilities!$A$7,SUM(StrohRanchRecreationData[[#This Row],[Members]:[Guests]]),"")</f>
        <v/>
      </c>
    </row>
    <row r="745" spans="1:21" x14ac:dyDescent="0.25">
      <c r="A745">
        <v>739</v>
      </c>
      <c r="B745" s="1">
        <v>45097</v>
      </c>
      <c r="C745" t="s">
        <v>63</v>
      </c>
      <c r="D745" t="s">
        <v>64</v>
      </c>
      <c r="E745" t="s">
        <v>61</v>
      </c>
      <c r="F745" s="7">
        <v>0.37525794960928571</v>
      </c>
      <c r="G745" s="7">
        <f>TIME(HOUR(StrohRanchRecreationData[[#This Row],[TimeIn]]),0,0)</f>
        <v>0.375</v>
      </c>
      <c r="H745" s="8">
        <f>StrohRanchRecreationData[[#This Row],[Date]]+StrohRanchRecreationData[[#This Row],[TimeInBucket]]</f>
        <v>45097.375</v>
      </c>
      <c r="I745" s="8" t="str">
        <f>_xlfn.XLOOKUP(StrohRanchRecreationData[[#This Row],[TimeInBucket]],TimeOfDay[TimeBuckets],TimeOfDay[TimeOfDayBuckets])</f>
        <v>Morning</v>
      </c>
      <c r="J745" s="2">
        <v>1</v>
      </c>
      <c r="K745" s="2">
        <v>0</v>
      </c>
      <c r="L745" s="7">
        <v>0.39398186123315432</v>
      </c>
      <c r="M745" s="7">
        <f>TIME(HOUR(StrohRanchRecreationData[[#This Row],[TimeOut]]),0,0)</f>
        <v>0.375</v>
      </c>
      <c r="N745" s="6">
        <f>ROUND(StrohRanchRecreationData[[#This Row],[TimeElapsed]],6)</f>
        <v>1.8724000000000001E-2</v>
      </c>
      <c r="O745" s="3">
        <f>StrohRanchRecreationData[[#This Row],[TimeOut]]-StrohRanchRecreationData[[#This Row],[TimeIn]]</f>
        <v>1.8723911623868605E-2</v>
      </c>
      <c r="P745" t="str">
        <f>IF(StrohRanchRecreationData[[#This Row],[Facility]]=Facilities!$A$2,SUM(StrohRanchRecreationData[[#This Row],[Members]:[Guests]]),"")</f>
        <v/>
      </c>
      <c r="Q745" t="str">
        <f>IF(StrohRanchRecreationData[[#This Row],[Facility]]=Facilities!$A$3,SUM(StrohRanchRecreationData[[#This Row],[Members]:[Guests]]),"")</f>
        <v/>
      </c>
      <c r="R745" t="str">
        <f>IF(StrohRanchRecreationData[[#This Row],[Facility]]=Facilities!$A$4,SUM(StrohRanchRecreationData[[#This Row],[Members]:[Guests]]),"")</f>
        <v/>
      </c>
      <c r="S745" t="str">
        <f>IF(StrohRanchRecreationData[[#This Row],[Facility]]=Facilities!$A$5,SUM(StrohRanchRecreationData[[#This Row],[Members]:[Guests]]),"")</f>
        <v/>
      </c>
      <c r="T745">
        <f>IF(StrohRanchRecreationData[[#This Row],[Facility]]=Facilities!$A$6,SUM(StrohRanchRecreationData[[#This Row],[Members]:[Guests]]),"")</f>
        <v>1</v>
      </c>
      <c r="U745" t="str">
        <f>IF(StrohRanchRecreationData[[#This Row],[Facility]]=Facilities!$A$7,SUM(StrohRanchRecreationData[[#This Row],[Members]:[Guests]]),"")</f>
        <v/>
      </c>
    </row>
    <row r="746" spans="1:21" x14ac:dyDescent="0.25">
      <c r="A746">
        <v>740</v>
      </c>
      <c r="B746" s="1">
        <v>45097</v>
      </c>
      <c r="C746" t="s">
        <v>63</v>
      </c>
      <c r="D746" t="s">
        <v>64</v>
      </c>
      <c r="E746" t="s">
        <v>60</v>
      </c>
      <c r="F746" s="7">
        <v>0.44526061200442246</v>
      </c>
      <c r="G746" s="7">
        <f>TIME(HOUR(StrohRanchRecreationData[[#This Row],[TimeIn]]),0,0)</f>
        <v>0.41666666666666669</v>
      </c>
      <c r="H746" s="8">
        <f>StrohRanchRecreationData[[#This Row],[Date]]+StrohRanchRecreationData[[#This Row],[TimeInBucket]]</f>
        <v>45097.416666666664</v>
      </c>
      <c r="I746" s="8" t="str">
        <f>_xlfn.XLOOKUP(StrohRanchRecreationData[[#This Row],[TimeInBucket]],TimeOfDay[TimeBuckets],TimeOfDay[TimeOfDayBuckets])</f>
        <v>Morning</v>
      </c>
      <c r="J746" s="2">
        <v>3</v>
      </c>
      <c r="K746" s="2">
        <v>1</v>
      </c>
      <c r="L746" s="7">
        <v>0.51116177279759367</v>
      </c>
      <c r="M746" s="7">
        <f>TIME(HOUR(StrohRanchRecreationData[[#This Row],[TimeOut]]),0,0)</f>
        <v>0.5</v>
      </c>
      <c r="N746" s="6">
        <f>ROUND(StrohRanchRecreationData[[#This Row],[TimeElapsed]],6)</f>
        <v>6.5901000000000001E-2</v>
      </c>
      <c r="O746" s="3">
        <f>StrohRanchRecreationData[[#This Row],[TimeOut]]-StrohRanchRecreationData[[#This Row],[TimeIn]]</f>
        <v>6.590116079317121E-2</v>
      </c>
      <c r="P746" t="str">
        <f>IF(StrohRanchRecreationData[[#This Row],[Facility]]=Facilities!$A$2,SUM(StrohRanchRecreationData[[#This Row],[Members]:[Guests]]),"")</f>
        <v/>
      </c>
      <c r="Q746" t="str">
        <f>IF(StrohRanchRecreationData[[#This Row],[Facility]]=Facilities!$A$3,SUM(StrohRanchRecreationData[[#This Row],[Members]:[Guests]]),"")</f>
        <v/>
      </c>
      <c r="R746" t="str">
        <f>IF(StrohRanchRecreationData[[#This Row],[Facility]]=Facilities!$A$4,SUM(StrohRanchRecreationData[[#This Row],[Members]:[Guests]]),"")</f>
        <v/>
      </c>
      <c r="S746">
        <f>IF(StrohRanchRecreationData[[#This Row],[Facility]]=Facilities!$A$5,SUM(StrohRanchRecreationData[[#This Row],[Members]:[Guests]]),"")</f>
        <v>4</v>
      </c>
      <c r="T746" t="str">
        <f>IF(StrohRanchRecreationData[[#This Row],[Facility]]=Facilities!$A$6,SUM(StrohRanchRecreationData[[#This Row],[Members]:[Guests]]),"")</f>
        <v/>
      </c>
      <c r="U746" t="str">
        <f>IF(StrohRanchRecreationData[[#This Row],[Facility]]=Facilities!$A$7,SUM(StrohRanchRecreationData[[#This Row],[Members]:[Guests]]),"")</f>
        <v/>
      </c>
    </row>
    <row r="747" spans="1:21" x14ac:dyDescent="0.25">
      <c r="A747">
        <v>741</v>
      </c>
      <c r="B747" s="1">
        <v>45097</v>
      </c>
      <c r="C747" t="s">
        <v>63</v>
      </c>
      <c r="D747" t="s">
        <v>64</v>
      </c>
      <c r="E747" t="s">
        <v>59</v>
      </c>
      <c r="F747" s="7">
        <v>0.5497837737759651</v>
      </c>
      <c r="G747" s="7">
        <f>TIME(HOUR(StrohRanchRecreationData[[#This Row],[TimeIn]]),0,0)</f>
        <v>0.54166666666666663</v>
      </c>
      <c r="H747" s="8">
        <f>StrohRanchRecreationData[[#This Row],[Date]]+StrohRanchRecreationData[[#This Row],[TimeInBucket]]</f>
        <v>45097.541666666664</v>
      </c>
      <c r="I747" s="8" t="str">
        <f>_xlfn.XLOOKUP(StrohRanchRecreationData[[#This Row],[TimeInBucket]],TimeOfDay[TimeBuckets],TimeOfDay[TimeOfDayBuckets])</f>
        <v>Noon</v>
      </c>
      <c r="J747" s="2">
        <v>4</v>
      </c>
      <c r="K747" s="2">
        <v>3</v>
      </c>
      <c r="L747" s="7">
        <v>0.62215466177351708</v>
      </c>
      <c r="M747" s="7">
        <f>TIME(HOUR(StrohRanchRecreationData[[#This Row],[TimeOut]]),0,0)</f>
        <v>0.58333333333333337</v>
      </c>
      <c r="N747" s="6">
        <f>ROUND(StrohRanchRecreationData[[#This Row],[TimeElapsed]],6)</f>
        <v>7.2371000000000005E-2</v>
      </c>
      <c r="O747" s="3">
        <f>StrohRanchRecreationData[[#This Row],[TimeOut]]-StrohRanchRecreationData[[#This Row],[TimeIn]]</f>
        <v>7.237088799755198E-2</v>
      </c>
      <c r="P747" t="str">
        <f>IF(StrohRanchRecreationData[[#This Row],[Facility]]=Facilities!$A$2,SUM(StrohRanchRecreationData[[#This Row],[Members]:[Guests]]),"")</f>
        <v/>
      </c>
      <c r="Q747" t="str">
        <f>IF(StrohRanchRecreationData[[#This Row],[Facility]]=Facilities!$A$3,SUM(StrohRanchRecreationData[[#This Row],[Members]:[Guests]]),"")</f>
        <v/>
      </c>
      <c r="R747">
        <f>IF(StrohRanchRecreationData[[#This Row],[Facility]]=Facilities!$A$4,SUM(StrohRanchRecreationData[[#This Row],[Members]:[Guests]]),"")</f>
        <v>7</v>
      </c>
      <c r="S747" t="str">
        <f>IF(StrohRanchRecreationData[[#This Row],[Facility]]=Facilities!$A$5,SUM(StrohRanchRecreationData[[#This Row],[Members]:[Guests]]),"")</f>
        <v/>
      </c>
      <c r="T747" t="str">
        <f>IF(StrohRanchRecreationData[[#This Row],[Facility]]=Facilities!$A$6,SUM(StrohRanchRecreationData[[#This Row],[Members]:[Guests]]),"")</f>
        <v/>
      </c>
      <c r="U747" t="str">
        <f>IF(StrohRanchRecreationData[[#This Row],[Facility]]=Facilities!$A$7,SUM(StrohRanchRecreationData[[#This Row],[Members]:[Guests]]),"")</f>
        <v/>
      </c>
    </row>
    <row r="748" spans="1:21" x14ac:dyDescent="0.25">
      <c r="A748">
        <v>742</v>
      </c>
      <c r="B748" s="1">
        <v>45097</v>
      </c>
      <c r="C748" t="s">
        <v>63</v>
      </c>
      <c r="D748" t="s">
        <v>64</v>
      </c>
      <c r="E748" t="s">
        <v>57</v>
      </c>
      <c r="F748" s="7">
        <v>0.39566956519411556</v>
      </c>
      <c r="G748" s="7">
        <f>TIME(HOUR(StrohRanchRecreationData[[#This Row],[TimeIn]]),0,0)</f>
        <v>0.375</v>
      </c>
      <c r="H748" s="8">
        <f>StrohRanchRecreationData[[#This Row],[Date]]+StrohRanchRecreationData[[#This Row],[TimeInBucket]]</f>
        <v>45097.375</v>
      </c>
      <c r="I748" s="8" t="str">
        <f>_xlfn.XLOOKUP(StrohRanchRecreationData[[#This Row],[TimeInBucket]],TimeOfDay[TimeBuckets],TimeOfDay[TimeOfDayBuckets])</f>
        <v>Morning</v>
      </c>
      <c r="J748" s="2">
        <v>3</v>
      </c>
      <c r="K748" s="2">
        <v>3</v>
      </c>
      <c r="L748" s="7">
        <v>0.40058500981894729</v>
      </c>
      <c r="M748" s="7">
        <f>TIME(HOUR(StrohRanchRecreationData[[#This Row],[TimeOut]]),0,0)</f>
        <v>0.375</v>
      </c>
      <c r="N748" s="6">
        <f>ROUND(StrohRanchRecreationData[[#This Row],[TimeElapsed]],6)</f>
        <v>4.9150000000000001E-3</v>
      </c>
      <c r="O748" s="3">
        <f>StrohRanchRecreationData[[#This Row],[TimeOut]]-StrohRanchRecreationData[[#This Row],[TimeIn]]</f>
        <v>4.9154446248317329E-3</v>
      </c>
      <c r="P748">
        <f>IF(StrohRanchRecreationData[[#This Row],[Facility]]=Facilities!$A$2,SUM(StrohRanchRecreationData[[#This Row],[Members]:[Guests]]),"")</f>
        <v>6</v>
      </c>
      <c r="Q748" t="str">
        <f>IF(StrohRanchRecreationData[[#This Row],[Facility]]=Facilities!$A$3,SUM(StrohRanchRecreationData[[#This Row],[Members]:[Guests]]),"")</f>
        <v/>
      </c>
      <c r="R748" t="str">
        <f>IF(StrohRanchRecreationData[[#This Row],[Facility]]=Facilities!$A$4,SUM(StrohRanchRecreationData[[#This Row],[Members]:[Guests]]),"")</f>
        <v/>
      </c>
      <c r="S748" t="str">
        <f>IF(StrohRanchRecreationData[[#This Row],[Facility]]=Facilities!$A$5,SUM(StrohRanchRecreationData[[#This Row],[Members]:[Guests]]),"")</f>
        <v/>
      </c>
      <c r="T748" t="str">
        <f>IF(StrohRanchRecreationData[[#This Row],[Facility]]=Facilities!$A$6,SUM(StrohRanchRecreationData[[#This Row],[Members]:[Guests]]),"")</f>
        <v/>
      </c>
      <c r="U748" t="str">
        <f>IF(StrohRanchRecreationData[[#This Row],[Facility]]=Facilities!$A$7,SUM(StrohRanchRecreationData[[#This Row],[Members]:[Guests]]),"")</f>
        <v/>
      </c>
    </row>
    <row r="749" spans="1:21" x14ac:dyDescent="0.25">
      <c r="A749">
        <v>743</v>
      </c>
      <c r="B749" s="1">
        <v>45097</v>
      </c>
      <c r="C749" t="s">
        <v>63</v>
      </c>
      <c r="D749" t="s">
        <v>64</v>
      </c>
      <c r="E749" t="s">
        <v>62</v>
      </c>
      <c r="F749" s="7">
        <v>0.375</v>
      </c>
      <c r="G749" s="7">
        <f>TIME(HOUR(StrohRanchRecreationData[[#This Row],[TimeIn]]),0,0)</f>
        <v>0.375</v>
      </c>
      <c r="H749" s="8">
        <f>StrohRanchRecreationData[[#This Row],[Date]]+StrohRanchRecreationData[[#This Row],[TimeInBucket]]</f>
        <v>45097.375</v>
      </c>
      <c r="I749" s="8" t="str">
        <f>_xlfn.XLOOKUP(StrohRanchRecreationData[[#This Row],[TimeInBucket]],TimeOfDay[TimeBuckets],TimeOfDay[TimeOfDayBuckets])</f>
        <v>Morning</v>
      </c>
      <c r="J749" s="2">
        <v>4</v>
      </c>
      <c r="K749" s="2">
        <v>2</v>
      </c>
      <c r="L749" s="7">
        <v>0.41666666666666669</v>
      </c>
      <c r="M749" s="7">
        <f>TIME(HOUR(StrohRanchRecreationData[[#This Row],[TimeOut]]),0,0)</f>
        <v>0.41666666666666669</v>
      </c>
      <c r="N749" s="6">
        <f>ROUND(StrohRanchRecreationData[[#This Row],[TimeElapsed]],6)</f>
        <v>4.1667000000000003E-2</v>
      </c>
      <c r="O749" s="3">
        <f>StrohRanchRecreationData[[#This Row],[TimeOut]]-StrohRanchRecreationData[[#This Row],[TimeIn]]</f>
        <v>4.1666666666666685E-2</v>
      </c>
      <c r="P749" t="str">
        <f>IF(StrohRanchRecreationData[[#This Row],[Facility]]=Facilities!$A$2,SUM(StrohRanchRecreationData[[#This Row],[Members]:[Guests]]),"")</f>
        <v/>
      </c>
      <c r="Q749" t="str">
        <f>IF(StrohRanchRecreationData[[#This Row],[Facility]]=Facilities!$A$3,SUM(StrohRanchRecreationData[[#This Row],[Members]:[Guests]]),"")</f>
        <v/>
      </c>
      <c r="R749" t="str">
        <f>IF(StrohRanchRecreationData[[#This Row],[Facility]]=Facilities!$A$4,SUM(StrohRanchRecreationData[[#This Row],[Members]:[Guests]]),"")</f>
        <v/>
      </c>
      <c r="S749" t="str">
        <f>IF(StrohRanchRecreationData[[#This Row],[Facility]]=Facilities!$A$5,SUM(StrohRanchRecreationData[[#This Row],[Members]:[Guests]]),"")</f>
        <v/>
      </c>
      <c r="T749" t="str">
        <f>IF(StrohRanchRecreationData[[#This Row],[Facility]]=Facilities!$A$6,SUM(StrohRanchRecreationData[[#This Row],[Members]:[Guests]]),"")</f>
        <v/>
      </c>
      <c r="U749">
        <f>IF(StrohRanchRecreationData[[#This Row],[Facility]]=Facilities!$A$7,SUM(StrohRanchRecreationData[[#This Row],[Members]:[Guests]]),"")</f>
        <v>6</v>
      </c>
    </row>
    <row r="750" spans="1:21" x14ac:dyDescent="0.25">
      <c r="A750">
        <v>744</v>
      </c>
      <c r="B750" s="1">
        <v>45097</v>
      </c>
      <c r="C750" t="s">
        <v>63</v>
      </c>
      <c r="D750" t="s">
        <v>64</v>
      </c>
      <c r="E750" t="s">
        <v>62</v>
      </c>
      <c r="F750" s="7">
        <v>0.375</v>
      </c>
      <c r="G750" s="7">
        <f>TIME(HOUR(StrohRanchRecreationData[[#This Row],[TimeIn]]),0,0)</f>
        <v>0.375</v>
      </c>
      <c r="H750" s="8">
        <f>StrohRanchRecreationData[[#This Row],[Date]]+StrohRanchRecreationData[[#This Row],[TimeInBucket]]</f>
        <v>45097.375</v>
      </c>
      <c r="I750" s="8" t="str">
        <f>_xlfn.XLOOKUP(StrohRanchRecreationData[[#This Row],[TimeInBucket]],TimeOfDay[TimeBuckets],TimeOfDay[TimeOfDayBuckets])</f>
        <v>Morning</v>
      </c>
      <c r="J750" s="2">
        <v>3</v>
      </c>
      <c r="K750" s="2">
        <v>1</v>
      </c>
      <c r="L750" s="7">
        <v>0.41666666666666669</v>
      </c>
      <c r="M750" s="7">
        <f>TIME(HOUR(StrohRanchRecreationData[[#This Row],[TimeOut]]),0,0)</f>
        <v>0.41666666666666669</v>
      </c>
      <c r="N750" s="6">
        <f>ROUND(StrohRanchRecreationData[[#This Row],[TimeElapsed]],6)</f>
        <v>4.1667000000000003E-2</v>
      </c>
      <c r="O750" s="3">
        <f>StrohRanchRecreationData[[#This Row],[TimeOut]]-StrohRanchRecreationData[[#This Row],[TimeIn]]</f>
        <v>4.1666666666666685E-2</v>
      </c>
      <c r="P750" t="str">
        <f>IF(StrohRanchRecreationData[[#This Row],[Facility]]=Facilities!$A$2,SUM(StrohRanchRecreationData[[#This Row],[Members]:[Guests]]),"")</f>
        <v/>
      </c>
      <c r="Q750" t="str">
        <f>IF(StrohRanchRecreationData[[#This Row],[Facility]]=Facilities!$A$3,SUM(StrohRanchRecreationData[[#This Row],[Members]:[Guests]]),"")</f>
        <v/>
      </c>
      <c r="R750" t="str">
        <f>IF(StrohRanchRecreationData[[#This Row],[Facility]]=Facilities!$A$4,SUM(StrohRanchRecreationData[[#This Row],[Members]:[Guests]]),"")</f>
        <v/>
      </c>
      <c r="S750" t="str">
        <f>IF(StrohRanchRecreationData[[#This Row],[Facility]]=Facilities!$A$5,SUM(StrohRanchRecreationData[[#This Row],[Members]:[Guests]]),"")</f>
        <v/>
      </c>
      <c r="T750" t="str">
        <f>IF(StrohRanchRecreationData[[#This Row],[Facility]]=Facilities!$A$6,SUM(StrohRanchRecreationData[[#This Row],[Members]:[Guests]]),"")</f>
        <v/>
      </c>
      <c r="U750">
        <f>IF(StrohRanchRecreationData[[#This Row],[Facility]]=Facilities!$A$7,SUM(StrohRanchRecreationData[[#This Row],[Members]:[Guests]]),"")</f>
        <v>4</v>
      </c>
    </row>
    <row r="751" spans="1:21" x14ac:dyDescent="0.25">
      <c r="A751">
        <v>745</v>
      </c>
      <c r="B751" s="1">
        <v>45097</v>
      </c>
      <c r="C751" t="s">
        <v>63</v>
      </c>
      <c r="D751" t="s">
        <v>64</v>
      </c>
      <c r="E751" t="s">
        <v>62</v>
      </c>
      <c r="F751" s="7">
        <v>0.375</v>
      </c>
      <c r="G751" s="7">
        <f>TIME(HOUR(StrohRanchRecreationData[[#This Row],[TimeIn]]),0,0)</f>
        <v>0.375</v>
      </c>
      <c r="H751" s="8">
        <f>StrohRanchRecreationData[[#This Row],[Date]]+StrohRanchRecreationData[[#This Row],[TimeInBucket]]</f>
        <v>45097.375</v>
      </c>
      <c r="I751" s="8" t="str">
        <f>_xlfn.XLOOKUP(StrohRanchRecreationData[[#This Row],[TimeInBucket]],TimeOfDay[TimeBuckets],TimeOfDay[TimeOfDayBuckets])</f>
        <v>Morning</v>
      </c>
      <c r="J751" s="2">
        <v>1</v>
      </c>
      <c r="K751" s="2">
        <v>2</v>
      </c>
      <c r="L751" s="7">
        <v>0.41666666666666669</v>
      </c>
      <c r="M751" s="7">
        <f>TIME(HOUR(StrohRanchRecreationData[[#This Row],[TimeOut]]),0,0)</f>
        <v>0.41666666666666669</v>
      </c>
      <c r="N751" s="6">
        <f>ROUND(StrohRanchRecreationData[[#This Row],[TimeElapsed]],6)</f>
        <v>4.1667000000000003E-2</v>
      </c>
      <c r="O751" s="3">
        <f>StrohRanchRecreationData[[#This Row],[TimeOut]]-StrohRanchRecreationData[[#This Row],[TimeIn]]</f>
        <v>4.1666666666666685E-2</v>
      </c>
      <c r="P751" t="str">
        <f>IF(StrohRanchRecreationData[[#This Row],[Facility]]=Facilities!$A$2,SUM(StrohRanchRecreationData[[#This Row],[Members]:[Guests]]),"")</f>
        <v/>
      </c>
      <c r="Q751" t="str">
        <f>IF(StrohRanchRecreationData[[#This Row],[Facility]]=Facilities!$A$3,SUM(StrohRanchRecreationData[[#This Row],[Members]:[Guests]]),"")</f>
        <v/>
      </c>
      <c r="R751" t="str">
        <f>IF(StrohRanchRecreationData[[#This Row],[Facility]]=Facilities!$A$4,SUM(StrohRanchRecreationData[[#This Row],[Members]:[Guests]]),"")</f>
        <v/>
      </c>
      <c r="S751" t="str">
        <f>IF(StrohRanchRecreationData[[#This Row],[Facility]]=Facilities!$A$5,SUM(StrohRanchRecreationData[[#This Row],[Members]:[Guests]]),"")</f>
        <v/>
      </c>
      <c r="T751" t="str">
        <f>IF(StrohRanchRecreationData[[#This Row],[Facility]]=Facilities!$A$6,SUM(StrohRanchRecreationData[[#This Row],[Members]:[Guests]]),"")</f>
        <v/>
      </c>
      <c r="U751">
        <f>IF(StrohRanchRecreationData[[#This Row],[Facility]]=Facilities!$A$7,SUM(StrohRanchRecreationData[[#This Row],[Members]:[Guests]]),"")</f>
        <v>3</v>
      </c>
    </row>
    <row r="752" spans="1:21" x14ac:dyDescent="0.25">
      <c r="A752">
        <v>746</v>
      </c>
      <c r="B752" s="1">
        <v>45098</v>
      </c>
      <c r="C752" t="s">
        <v>63</v>
      </c>
      <c r="D752" t="s">
        <v>64</v>
      </c>
      <c r="E752" t="s">
        <v>59</v>
      </c>
      <c r="F752" s="7">
        <v>0.47570061580381384</v>
      </c>
      <c r="G752" s="7">
        <f>TIME(HOUR(StrohRanchRecreationData[[#This Row],[TimeIn]]),0,0)</f>
        <v>0.45833333333333331</v>
      </c>
      <c r="H752" s="8">
        <f>StrohRanchRecreationData[[#This Row],[Date]]+StrohRanchRecreationData[[#This Row],[TimeInBucket]]</f>
        <v>45098.458333333336</v>
      </c>
      <c r="I752" s="8" t="str">
        <f>_xlfn.XLOOKUP(StrohRanchRecreationData[[#This Row],[TimeInBucket]],TimeOfDay[TimeBuckets],TimeOfDay[TimeOfDayBuckets])</f>
        <v>Noon</v>
      </c>
      <c r="J752" s="2">
        <v>3</v>
      </c>
      <c r="K752" s="2">
        <v>2</v>
      </c>
      <c r="L752" s="7">
        <v>0.53360806641272363</v>
      </c>
      <c r="M752" s="7">
        <f>TIME(HOUR(StrohRanchRecreationData[[#This Row],[TimeOut]]),0,0)</f>
        <v>0.5</v>
      </c>
      <c r="N752" s="6">
        <f>ROUND(StrohRanchRecreationData[[#This Row],[TimeElapsed]],6)</f>
        <v>5.7907E-2</v>
      </c>
      <c r="O752" s="3">
        <f>StrohRanchRecreationData[[#This Row],[TimeOut]]-StrohRanchRecreationData[[#This Row],[TimeIn]]</f>
        <v>5.7907450608909783E-2</v>
      </c>
      <c r="P752" t="str">
        <f>IF(StrohRanchRecreationData[[#This Row],[Facility]]=Facilities!$A$2,SUM(StrohRanchRecreationData[[#This Row],[Members]:[Guests]]),"")</f>
        <v/>
      </c>
      <c r="Q752" t="str">
        <f>IF(StrohRanchRecreationData[[#This Row],[Facility]]=Facilities!$A$3,SUM(StrohRanchRecreationData[[#This Row],[Members]:[Guests]]),"")</f>
        <v/>
      </c>
      <c r="R752">
        <f>IF(StrohRanchRecreationData[[#This Row],[Facility]]=Facilities!$A$4,SUM(StrohRanchRecreationData[[#This Row],[Members]:[Guests]]),"")</f>
        <v>5</v>
      </c>
      <c r="S752" t="str">
        <f>IF(StrohRanchRecreationData[[#This Row],[Facility]]=Facilities!$A$5,SUM(StrohRanchRecreationData[[#This Row],[Members]:[Guests]]),"")</f>
        <v/>
      </c>
      <c r="T752" t="str">
        <f>IF(StrohRanchRecreationData[[#This Row],[Facility]]=Facilities!$A$6,SUM(StrohRanchRecreationData[[#This Row],[Members]:[Guests]]),"")</f>
        <v/>
      </c>
      <c r="U752" t="str">
        <f>IF(StrohRanchRecreationData[[#This Row],[Facility]]=Facilities!$A$7,SUM(StrohRanchRecreationData[[#This Row],[Members]:[Guests]]),"")</f>
        <v/>
      </c>
    </row>
    <row r="753" spans="1:21" x14ac:dyDescent="0.25">
      <c r="A753">
        <v>747</v>
      </c>
      <c r="B753" s="1">
        <v>45098</v>
      </c>
      <c r="C753" t="s">
        <v>63</v>
      </c>
      <c r="D753" t="s">
        <v>64</v>
      </c>
      <c r="E753" t="s">
        <v>61</v>
      </c>
      <c r="F753" s="7">
        <v>0.51759633020403018</v>
      </c>
      <c r="G753" s="7">
        <f>TIME(HOUR(StrohRanchRecreationData[[#This Row],[TimeIn]]),0,0)</f>
        <v>0.5</v>
      </c>
      <c r="H753" s="8">
        <f>StrohRanchRecreationData[[#This Row],[Date]]+StrohRanchRecreationData[[#This Row],[TimeInBucket]]</f>
        <v>45098.5</v>
      </c>
      <c r="I753" s="8" t="str">
        <f>_xlfn.XLOOKUP(StrohRanchRecreationData[[#This Row],[TimeInBucket]],TimeOfDay[TimeBuckets],TimeOfDay[TimeOfDayBuckets])</f>
        <v>Noon</v>
      </c>
      <c r="J753" s="2">
        <v>1</v>
      </c>
      <c r="K753" s="2">
        <v>0</v>
      </c>
      <c r="L753" s="7">
        <v>0.54664005162037987</v>
      </c>
      <c r="M753" s="7">
        <f>TIME(HOUR(StrohRanchRecreationData[[#This Row],[TimeOut]]),0,0)</f>
        <v>0.54166666666666663</v>
      </c>
      <c r="N753" s="6">
        <f>ROUND(StrohRanchRecreationData[[#This Row],[TimeElapsed]],6)</f>
        <v>2.9044E-2</v>
      </c>
      <c r="O753" s="3">
        <f>StrohRanchRecreationData[[#This Row],[TimeOut]]-StrohRanchRecreationData[[#This Row],[TimeIn]]</f>
        <v>2.9043721416349699E-2</v>
      </c>
      <c r="P753" t="str">
        <f>IF(StrohRanchRecreationData[[#This Row],[Facility]]=Facilities!$A$2,SUM(StrohRanchRecreationData[[#This Row],[Members]:[Guests]]),"")</f>
        <v/>
      </c>
      <c r="Q753" t="str">
        <f>IF(StrohRanchRecreationData[[#This Row],[Facility]]=Facilities!$A$3,SUM(StrohRanchRecreationData[[#This Row],[Members]:[Guests]]),"")</f>
        <v/>
      </c>
      <c r="R753" t="str">
        <f>IF(StrohRanchRecreationData[[#This Row],[Facility]]=Facilities!$A$4,SUM(StrohRanchRecreationData[[#This Row],[Members]:[Guests]]),"")</f>
        <v/>
      </c>
      <c r="S753" t="str">
        <f>IF(StrohRanchRecreationData[[#This Row],[Facility]]=Facilities!$A$5,SUM(StrohRanchRecreationData[[#This Row],[Members]:[Guests]]),"")</f>
        <v/>
      </c>
      <c r="T753">
        <f>IF(StrohRanchRecreationData[[#This Row],[Facility]]=Facilities!$A$6,SUM(StrohRanchRecreationData[[#This Row],[Members]:[Guests]]),"")</f>
        <v>1</v>
      </c>
      <c r="U753" t="str">
        <f>IF(StrohRanchRecreationData[[#This Row],[Facility]]=Facilities!$A$7,SUM(StrohRanchRecreationData[[#This Row],[Members]:[Guests]]),"")</f>
        <v/>
      </c>
    </row>
    <row r="754" spans="1:21" x14ac:dyDescent="0.25">
      <c r="A754">
        <v>748</v>
      </c>
      <c r="B754" s="1">
        <v>45098</v>
      </c>
      <c r="C754" t="s">
        <v>63</v>
      </c>
      <c r="D754" t="s">
        <v>64</v>
      </c>
      <c r="E754" t="s">
        <v>60</v>
      </c>
      <c r="F754" s="7">
        <v>0.55204051422134448</v>
      </c>
      <c r="G754" s="7">
        <f>TIME(HOUR(StrohRanchRecreationData[[#This Row],[TimeIn]]),0,0)</f>
        <v>0.54166666666666663</v>
      </c>
      <c r="H754" s="8">
        <f>StrohRanchRecreationData[[#This Row],[Date]]+StrohRanchRecreationData[[#This Row],[TimeInBucket]]</f>
        <v>45098.541666666664</v>
      </c>
      <c r="I754" s="8" t="str">
        <f>_xlfn.XLOOKUP(StrohRanchRecreationData[[#This Row],[TimeInBucket]],TimeOfDay[TimeBuckets],TimeOfDay[TimeOfDayBuckets])</f>
        <v>Noon</v>
      </c>
      <c r="J754" s="2">
        <v>4</v>
      </c>
      <c r="K754" s="2">
        <v>2</v>
      </c>
      <c r="L754" s="7">
        <v>0.63085638523504117</v>
      </c>
      <c r="M754" s="7">
        <f>TIME(HOUR(StrohRanchRecreationData[[#This Row],[TimeOut]]),0,0)</f>
        <v>0.625</v>
      </c>
      <c r="N754" s="6">
        <f>ROUND(StrohRanchRecreationData[[#This Row],[TimeElapsed]],6)</f>
        <v>7.8815999999999997E-2</v>
      </c>
      <c r="O754" s="3">
        <f>StrohRanchRecreationData[[#This Row],[TimeOut]]-StrohRanchRecreationData[[#This Row],[TimeIn]]</f>
        <v>7.8815871013696692E-2</v>
      </c>
      <c r="P754" t="str">
        <f>IF(StrohRanchRecreationData[[#This Row],[Facility]]=Facilities!$A$2,SUM(StrohRanchRecreationData[[#This Row],[Members]:[Guests]]),"")</f>
        <v/>
      </c>
      <c r="Q754" t="str">
        <f>IF(StrohRanchRecreationData[[#This Row],[Facility]]=Facilities!$A$3,SUM(StrohRanchRecreationData[[#This Row],[Members]:[Guests]]),"")</f>
        <v/>
      </c>
      <c r="R754" t="str">
        <f>IF(StrohRanchRecreationData[[#This Row],[Facility]]=Facilities!$A$4,SUM(StrohRanchRecreationData[[#This Row],[Members]:[Guests]]),"")</f>
        <v/>
      </c>
      <c r="S754">
        <f>IF(StrohRanchRecreationData[[#This Row],[Facility]]=Facilities!$A$5,SUM(StrohRanchRecreationData[[#This Row],[Members]:[Guests]]),"")</f>
        <v>6</v>
      </c>
      <c r="T754" t="str">
        <f>IF(StrohRanchRecreationData[[#This Row],[Facility]]=Facilities!$A$6,SUM(StrohRanchRecreationData[[#This Row],[Members]:[Guests]]),"")</f>
        <v/>
      </c>
      <c r="U754" t="str">
        <f>IF(StrohRanchRecreationData[[#This Row],[Facility]]=Facilities!$A$7,SUM(StrohRanchRecreationData[[#This Row],[Members]:[Guests]]),"")</f>
        <v/>
      </c>
    </row>
    <row r="755" spans="1:21" x14ac:dyDescent="0.25">
      <c r="A755">
        <v>749</v>
      </c>
      <c r="B755" s="1">
        <v>45098</v>
      </c>
      <c r="C755" t="s">
        <v>63</v>
      </c>
      <c r="D755" t="s">
        <v>64</v>
      </c>
      <c r="E755" t="s">
        <v>61</v>
      </c>
      <c r="F755" s="7">
        <v>0.47224788398983375</v>
      </c>
      <c r="G755" s="7">
        <f>TIME(HOUR(StrohRanchRecreationData[[#This Row],[TimeIn]]),0,0)</f>
        <v>0.45833333333333331</v>
      </c>
      <c r="H755" s="8">
        <f>StrohRanchRecreationData[[#This Row],[Date]]+StrohRanchRecreationData[[#This Row],[TimeInBucket]]</f>
        <v>45098.458333333336</v>
      </c>
      <c r="I755" s="8" t="str">
        <f>_xlfn.XLOOKUP(StrohRanchRecreationData[[#This Row],[TimeInBucket]],TimeOfDay[TimeBuckets],TimeOfDay[TimeOfDayBuckets])</f>
        <v>Noon</v>
      </c>
      <c r="J755" s="2">
        <v>2</v>
      </c>
      <c r="K755" s="2">
        <v>0</v>
      </c>
      <c r="L755" s="7">
        <v>0.53425659100102085</v>
      </c>
      <c r="M755" s="7">
        <f>TIME(HOUR(StrohRanchRecreationData[[#This Row],[TimeOut]]),0,0)</f>
        <v>0.5</v>
      </c>
      <c r="N755" s="6">
        <f>ROUND(StrohRanchRecreationData[[#This Row],[TimeElapsed]],6)</f>
        <v>6.2009000000000002E-2</v>
      </c>
      <c r="O755" s="3">
        <f>StrohRanchRecreationData[[#This Row],[TimeOut]]-StrohRanchRecreationData[[#This Row],[TimeIn]]</f>
        <v>6.2008707011187103E-2</v>
      </c>
      <c r="P755" t="str">
        <f>IF(StrohRanchRecreationData[[#This Row],[Facility]]=Facilities!$A$2,SUM(StrohRanchRecreationData[[#This Row],[Members]:[Guests]]),"")</f>
        <v/>
      </c>
      <c r="Q755" t="str">
        <f>IF(StrohRanchRecreationData[[#This Row],[Facility]]=Facilities!$A$3,SUM(StrohRanchRecreationData[[#This Row],[Members]:[Guests]]),"")</f>
        <v/>
      </c>
      <c r="R755" t="str">
        <f>IF(StrohRanchRecreationData[[#This Row],[Facility]]=Facilities!$A$4,SUM(StrohRanchRecreationData[[#This Row],[Members]:[Guests]]),"")</f>
        <v/>
      </c>
      <c r="S755" t="str">
        <f>IF(StrohRanchRecreationData[[#This Row],[Facility]]=Facilities!$A$5,SUM(StrohRanchRecreationData[[#This Row],[Members]:[Guests]]),"")</f>
        <v/>
      </c>
      <c r="T755">
        <f>IF(StrohRanchRecreationData[[#This Row],[Facility]]=Facilities!$A$6,SUM(StrohRanchRecreationData[[#This Row],[Members]:[Guests]]),"")</f>
        <v>2</v>
      </c>
      <c r="U755" t="str">
        <f>IF(StrohRanchRecreationData[[#This Row],[Facility]]=Facilities!$A$7,SUM(StrohRanchRecreationData[[#This Row],[Members]:[Guests]]),"")</f>
        <v/>
      </c>
    </row>
    <row r="756" spans="1:21" x14ac:dyDescent="0.25">
      <c r="A756">
        <v>750</v>
      </c>
      <c r="B756" s="1">
        <v>45098</v>
      </c>
      <c r="C756" t="s">
        <v>63</v>
      </c>
      <c r="D756" t="s">
        <v>64</v>
      </c>
      <c r="E756" t="s">
        <v>60</v>
      </c>
      <c r="F756" s="7">
        <v>0.4628743026049611</v>
      </c>
      <c r="G756" s="7">
        <f>TIME(HOUR(StrohRanchRecreationData[[#This Row],[TimeIn]]),0,0)</f>
        <v>0.45833333333333331</v>
      </c>
      <c r="H756" s="8">
        <f>StrohRanchRecreationData[[#This Row],[Date]]+StrohRanchRecreationData[[#This Row],[TimeInBucket]]</f>
        <v>45098.458333333336</v>
      </c>
      <c r="I756" s="8" t="str">
        <f>_xlfn.XLOOKUP(StrohRanchRecreationData[[#This Row],[TimeInBucket]],TimeOfDay[TimeBuckets],TimeOfDay[TimeOfDayBuckets])</f>
        <v>Noon</v>
      </c>
      <c r="J756" s="2">
        <v>4</v>
      </c>
      <c r="K756" s="2">
        <v>0</v>
      </c>
      <c r="L756" s="7">
        <v>0.52701018757648399</v>
      </c>
      <c r="M756" s="7">
        <f>TIME(HOUR(StrohRanchRecreationData[[#This Row],[TimeOut]]),0,0)</f>
        <v>0.5</v>
      </c>
      <c r="N756" s="6">
        <f>ROUND(StrohRanchRecreationData[[#This Row],[TimeElapsed]],6)</f>
        <v>6.4135999999999999E-2</v>
      </c>
      <c r="O756" s="3">
        <f>StrohRanchRecreationData[[#This Row],[TimeOut]]-StrohRanchRecreationData[[#This Row],[TimeIn]]</f>
        <v>6.4135884971522894E-2</v>
      </c>
      <c r="P756" t="str">
        <f>IF(StrohRanchRecreationData[[#This Row],[Facility]]=Facilities!$A$2,SUM(StrohRanchRecreationData[[#This Row],[Members]:[Guests]]),"")</f>
        <v/>
      </c>
      <c r="Q756" t="str">
        <f>IF(StrohRanchRecreationData[[#This Row],[Facility]]=Facilities!$A$3,SUM(StrohRanchRecreationData[[#This Row],[Members]:[Guests]]),"")</f>
        <v/>
      </c>
      <c r="R756" t="str">
        <f>IF(StrohRanchRecreationData[[#This Row],[Facility]]=Facilities!$A$4,SUM(StrohRanchRecreationData[[#This Row],[Members]:[Guests]]),"")</f>
        <v/>
      </c>
      <c r="S756">
        <f>IF(StrohRanchRecreationData[[#This Row],[Facility]]=Facilities!$A$5,SUM(StrohRanchRecreationData[[#This Row],[Members]:[Guests]]),"")</f>
        <v>4</v>
      </c>
      <c r="T756" t="str">
        <f>IF(StrohRanchRecreationData[[#This Row],[Facility]]=Facilities!$A$6,SUM(StrohRanchRecreationData[[#This Row],[Members]:[Guests]]),"")</f>
        <v/>
      </c>
      <c r="U756" t="str">
        <f>IF(StrohRanchRecreationData[[#This Row],[Facility]]=Facilities!$A$7,SUM(StrohRanchRecreationData[[#This Row],[Members]:[Guests]]),"")</f>
        <v/>
      </c>
    </row>
    <row r="757" spans="1:21" x14ac:dyDescent="0.25">
      <c r="A757">
        <v>751</v>
      </c>
      <c r="B757" s="1">
        <v>45098</v>
      </c>
      <c r="C757" t="s">
        <v>63</v>
      </c>
      <c r="D757" t="s">
        <v>64</v>
      </c>
      <c r="E757" t="s">
        <v>58</v>
      </c>
      <c r="F757" s="7">
        <v>0.41587429005658288</v>
      </c>
      <c r="G757" s="7">
        <f>TIME(HOUR(StrohRanchRecreationData[[#This Row],[TimeIn]]),0,0)</f>
        <v>0.375</v>
      </c>
      <c r="H757" s="8">
        <f>StrohRanchRecreationData[[#This Row],[Date]]+StrohRanchRecreationData[[#This Row],[TimeInBucket]]</f>
        <v>45098.375</v>
      </c>
      <c r="I757" s="8" t="str">
        <f>_xlfn.XLOOKUP(StrohRanchRecreationData[[#This Row],[TimeInBucket]],TimeOfDay[TimeBuckets],TimeOfDay[TimeOfDayBuckets])</f>
        <v>Morning</v>
      </c>
      <c r="J757" s="2">
        <v>2</v>
      </c>
      <c r="K757" s="2">
        <v>3</v>
      </c>
      <c r="L757" s="7">
        <v>0.49186394694503971</v>
      </c>
      <c r="M757" s="7">
        <f>TIME(HOUR(StrohRanchRecreationData[[#This Row],[TimeOut]]),0,0)</f>
        <v>0.45833333333333331</v>
      </c>
      <c r="N757" s="6">
        <f>ROUND(StrohRanchRecreationData[[#This Row],[TimeElapsed]],6)</f>
        <v>7.5990000000000002E-2</v>
      </c>
      <c r="O757" s="3">
        <f>StrohRanchRecreationData[[#This Row],[TimeOut]]-StrohRanchRecreationData[[#This Row],[TimeIn]]</f>
        <v>7.5989656888456825E-2</v>
      </c>
      <c r="P757" t="str">
        <f>IF(StrohRanchRecreationData[[#This Row],[Facility]]=Facilities!$A$2,SUM(StrohRanchRecreationData[[#This Row],[Members]:[Guests]]),"")</f>
        <v/>
      </c>
      <c r="Q757">
        <f>IF(StrohRanchRecreationData[[#This Row],[Facility]]=Facilities!$A$3,SUM(StrohRanchRecreationData[[#This Row],[Members]:[Guests]]),"")</f>
        <v>5</v>
      </c>
      <c r="R757" t="str">
        <f>IF(StrohRanchRecreationData[[#This Row],[Facility]]=Facilities!$A$4,SUM(StrohRanchRecreationData[[#This Row],[Members]:[Guests]]),"")</f>
        <v/>
      </c>
      <c r="S757" t="str">
        <f>IF(StrohRanchRecreationData[[#This Row],[Facility]]=Facilities!$A$5,SUM(StrohRanchRecreationData[[#This Row],[Members]:[Guests]]),"")</f>
        <v/>
      </c>
      <c r="T757" t="str">
        <f>IF(StrohRanchRecreationData[[#This Row],[Facility]]=Facilities!$A$6,SUM(StrohRanchRecreationData[[#This Row],[Members]:[Guests]]),"")</f>
        <v/>
      </c>
      <c r="U757" t="str">
        <f>IF(StrohRanchRecreationData[[#This Row],[Facility]]=Facilities!$A$7,SUM(StrohRanchRecreationData[[#This Row],[Members]:[Guests]]),"")</f>
        <v/>
      </c>
    </row>
    <row r="758" spans="1:21" x14ac:dyDescent="0.25">
      <c r="A758">
        <v>752</v>
      </c>
      <c r="B758" s="1">
        <v>45098</v>
      </c>
      <c r="C758" t="s">
        <v>63</v>
      </c>
      <c r="D758" t="s">
        <v>64</v>
      </c>
      <c r="E758" t="s">
        <v>61</v>
      </c>
      <c r="F758" s="7">
        <v>0.51647520259982027</v>
      </c>
      <c r="G758" s="7">
        <f>TIME(HOUR(StrohRanchRecreationData[[#This Row],[TimeIn]]),0,0)</f>
        <v>0.5</v>
      </c>
      <c r="H758" s="8">
        <f>StrohRanchRecreationData[[#This Row],[Date]]+StrohRanchRecreationData[[#This Row],[TimeInBucket]]</f>
        <v>45098.5</v>
      </c>
      <c r="I758" s="8" t="str">
        <f>_xlfn.XLOOKUP(StrohRanchRecreationData[[#This Row],[TimeInBucket]],TimeOfDay[TimeBuckets],TimeOfDay[TimeOfDayBuckets])</f>
        <v>Noon</v>
      </c>
      <c r="J758" s="2">
        <v>1</v>
      </c>
      <c r="K758" s="2">
        <v>0</v>
      </c>
      <c r="L758" s="7">
        <v>0.56807919297499787</v>
      </c>
      <c r="M758" s="7">
        <f>TIME(HOUR(StrohRanchRecreationData[[#This Row],[TimeOut]]),0,0)</f>
        <v>0.54166666666666663</v>
      </c>
      <c r="N758" s="6">
        <f>ROUND(StrohRanchRecreationData[[#This Row],[TimeElapsed]],6)</f>
        <v>5.1603999999999997E-2</v>
      </c>
      <c r="O758" s="3">
        <f>StrohRanchRecreationData[[#This Row],[TimeOut]]-StrohRanchRecreationData[[#This Row],[TimeIn]]</f>
        <v>5.16039903751776E-2</v>
      </c>
      <c r="P758" t="str">
        <f>IF(StrohRanchRecreationData[[#This Row],[Facility]]=Facilities!$A$2,SUM(StrohRanchRecreationData[[#This Row],[Members]:[Guests]]),"")</f>
        <v/>
      </c>
      <c r="Q758" t="str">
        <f>IF(StrohRanchRecreationData[[#This Row],[Facility]]=Facilities!$A$3,SUM(StrohRanchRecreationData[[#This Row],[Members]:[Guests]]),"")</f>
        <v/>
      </c>
      <c r="R758" t="str">
        <f>IF(StrohRanchRecreationData[[#This Row],[Facility]]=Facilities!$A$4,SUM(StrohRanchRecreationData[[#This Row],[Members]:[Guests]]),"")</f>
        <v/>
      </c>
      <c r="S758" t="str">
        <f>IF(StrohRanchRecreationData[[#This Row],[Facility]]=Facilities!$A$5,SUM(StrohRanchRecreationData[[#This Row],[Members]:[Guests]]),"")</f>
        <v/>
      </c>
      <c r="T758">
        <f>IF(StrohRanchRecreationData[[#This Row],[Facility]]=Facilities!$A$6,SUM(StrohRanchRecreationData[[#This Row],[Members]:[Guests]]),"")</f>
        <v>1</v>
      </c>
      <c r="U758" t="str">
        <f>IF(StrohRanchRecreationData[[#This Row],[Facility]]=Facilities!$A$7,SUM(StrohRanchRecreationData[[#This Row],[Members]:[Guests]]),"")</f>
        <v/>
      </c>
    </row>
    <row r="759" spans="1:21" x14ac:dyDescent="0.25">
      <c r="A759">
        <v>753</v>
      </c>
      <c r="B759" s="1">
        <v>45098</v>
      </c>
      <c r="C759" t="s">
        <v>63</v>
      </c>
      <c r="D759" t="s">
        <v>64</v>
      </c>
      <c r="E759" t="s">
        <v>59</v>
      </c>
      <c r="F759" s="7">
        <v>0.55007907142925261</v>
      </c>
      <c r="G759" s="7">
        <f>TIME(HOUR(StrohRanchRecreationData[[#This Row],[TimeIn]]),0,0)</f>
        <v>0.54166666666666663</v>
      </c>
      <c r="H759" s="8">
        <f>StrohRanchRecreationData[[#This Row],[Date]]+StrohRanchRecreationData[[#This Row],[TimeInBucket]]</f>
        <v>45098.541666666664</v>
      </c>
      <c r="I759" s="8" t="str">
        <f>_xlfn.XLOOKUP(StrohRanchRecreationData[[#This Row],[TimeInBucket]],TimeOfDay[TimeBuckets],TimeOfDay[TimeOfDayBuckets])</f>
        <v>Noon</v>
      </c>
      <c r="J759" s="2">
        <v>4</v>
      </c>
      <c r="K759" s="2">
        <v>2</v>
      </c>
      <c r="L759" s="7">
        <v>0.61331333068946781</v>
      </c>
      <c r="M759" s="7">
        <f>TIME(HOUR(StrohRanchRecreationData[[#This Row],[TimeOut]]),0,0)</f>
        <v>0.58333333333333337</v>
      </c>
      <c r="N759" s="6">
        <f>ROUND(StrohRanchRecreationData[[#This Row],[TimeElapsed]],6)</f>
        <v>6.3233999999999999E-2</v>
      </c>
      <c r="O759" s="3">
        <f>StrohRanchRecreationData[[#This Row],[TimeOut]]-StrohRanchRecreationData[[#This Row],[TimeIn]]</f>
        <v>6.3234259260215198E-2</v>
      </c>
      <c r="P759" t="str">
        <f>IF(StrohRanchRecreationData[[#This Row],[Facility]]=Facilities!$A$2,SUM(StrohRanchRecreationData[[#This Row],[Members]:[Guests]]),"")</f>
        <v/>
      </c>
      <c r="Q759" t="str">
        <f>IF(StrohRanchRecreationData[[#This Row],[Facility]]=Facilities!$A$3,SUM(StrohRanchRecreationData[[#This Row],[Members]:[Guests]]),"")</f>
        <v/>
      </c>
      <c r="R759">
        <f>IF(StrohRanchRecreationData[[#This Row],[Facility]]=Facilities!$A$4,SUM(StrohRanchRecreationData[[#This Row],[Members]:[Guests]]),"")</f>
        <v>6</v>
      </c>
      <c r="S759" t="str">
        <f>IF(StrohRanchRecreationData[[#This Row],[Facility]]=Facilities!$A$5,SUM(StrohRanchRecreationData[[#This Row],[Members]:[Guests]]),"")</f>
        <v/>
      </c>
      <c r="T759" t="str">
        <f>IF(StrohRanchRecreationData[[#This Row],[Facility]]=Facilities!$A$6,SUM(StrohRanchRecreationData[[#This Row],[Members]:[Guests]]),"")</f>
        <v/>
      </c>
      <c r="U759" t="str">
        <f>IF(StrohRanchRecreationData[[#This Row],[Facility]]=Facilities!$A$7,SUM(StrohRanchRecreationData[[#This Row],[Members]:[Guests]]),"")</f>
        <v/>
      </c>
    </row>
    <row r="760" spans="1:21" x14ac:dyDescent="0.25">
      <c r="A760">
        <v>754</v>
      </c>
      <c r="B760" s="1">
        <v>45098</v>
      </c>
      <c r="C760" t="s">
        <v>63</v>
      </c>
      <c r="D760" t="s">
        <v>64</v>
      </c>
      <c r="E760" t="s">
        <v>61</v>
      </c>
      <c r="F760" s="7">
        <v>0.40389369943834269</v>
      </c>
      <c r="G760" s="7">
        <f>TIME(HOUR(StrohRanchRecreationData[[#This Row],[TimeIn]]),0,0)</f>
        <v>0.375</v>
      </c>
      <c r="H760" s="8">
        <f>StrohRanchRecreationData[[#This Row],[Date]]+StrohRanchRecreationData[[#This Row],[TimeInBucket]]</f>
        <v>45098.375</v>
      </c>
      <c r="I760" s="8" t="str">
        <f>_xlfn.XLOOKUP(StrohRanchRecreationData[[#This Row],[TimeInBucket]],TimeOfDay[TimeBuckets],TimeOfDay[TimeOfDayBuckets])</f>
        <v>Morning</v>
      </c>
      <c r="J760" s="2">
        <v>2</v>
      </c>
      <c r="K760" s="2">
        <v>0</v>
      </c>
      <c r="L760" s="7">
        <v>0.42180460616939403</v>
      </c>
      <c r="M760" s="7">
        <f>TIME(HOUR(StrohRanchRecreationData[[#This Row],[TimeOut]]),0,0)</f>
        <v>0.41666666666666669</v>
      </c>
      <c r="N760" s="6">
        <f>ROUND(StrohRanchRecreationData[[#This Row],[TimeElapsed]],6)</f>
        <v>1.7911E-2</v>
      </c>
      <c r="O760" s="3">
        <f>StrohRanchRecreationData[[#This Row],[TimeOut]]-StrohRanchRecreationData[[#This Row],[TimeIn]]</f>
        <v>1.7910906731051335E-2</v>
      </c>
      <c r="P760" t="str">
        <f>IF(StrohRanchRecreationData[[#This Row],[Facility]]=Facilities!$A$2,SUM(StrohRanchRecreationData[[#This Row],[Members]:[Guests]]),"")</f>
        <v/>
      </c>
      <c r="Q760" t="str">
        <f>IF(StrohRanchRecreationData[[#This Row],[Facility]]=Facilities!$A$3,SUM(StrohRanchRecreationData[[#This Row],[Members]:[Guests]]),"")</f>
        <v/>
      </c>
      <c r="R760" t="str">
        <f>IF(StrohRanchRecreationData[[#This Row],[Facility]]=Facilities!$A$4,SUM(StrohRanchRecreationData[[#This Row],[Members]:[Guests]]),"")</f>
        <v/>
      </c>
      <c r="S760" t="str">
        <f>IF(StrohRanchRecreationData[[#This Row],[Facility]]=Facilities!$A$5,SUM(StrohRanchRecreationData[[#This Row],[Members]:[Guests]]),"")</f>
        <v/>
      </c>
      <c r="T760">
        <f>IF(StrohRanchRecreationData[[#This Row],[Facility]]=Facilities!$A$6,SUM(StrohRanchRecreationData[[#This Row],[Members]:[Guests]]),"")</f>
        <v>2</v>
      </c>
      <c r="U760" t="str">
        <f>IF(StrohRanchRecreationData[[#This Row],[Facility]]=Facilities!$A$7,SUM(StrohRanchRecreationData[[#This Row],[Members]:[Guests]]),"")</f>
        <v/>
      </c>
    </row>
    <row r="761" spans="1:21" x14ac:dyDescent="0.25">
      <c r="A761">
        <v>755</v>
      </c>
      <c r="B761" s="1">
        <v>45098</v>
      </c>
      <c r="C761" t="s">
        <v>63</v>
      </c>
      <c r="D761" t="s">
        <v>64</v>
      </c>
      <c r="E761" t="s">
        <v>57</v>
      </c>
      <c r="F761" s="7">
        <v>0.49483194779001954</v>
      </c>
      <c r="G761" s="7">
        <f>TIME(HOUR(StrohRanchRecreationData[[#This Row],[TimeIn]]),0,0)</f>
        <v>0.45833333333333331</v>
      </c>
      <c r="H761" s="8">
        <f>StrohRanchRecreationData[[#This Row],[Date]]+StrohRanchRecreationData[[#This Row],[TimeInBucket]]</f>
        <v>45098.458333333336</v>
      </c>
      <c r="I761" s="8" t="str">
        <f>_xlfn.XLOOKUP(StrohRanchRecreationData[[#This Row],[TimeInBucket]],TimeOfDay[TimeBuckets],TimeOfDay[TimeOfDayBuckets])</f>
        <v>Noon</v>
      </c>
      <c r="J761" s="2">
        <v>4</v>
      </c>
      <c r="K761" s="2">
        <v>3</v>
      </c>
      <c r="L761" s="7">
        <v>0.57714264616727418</v>
      </c>
      <c r="M761" s="7">
        <f>TIME(HOUR(StrohRanchRecreationData[[#This Row],[TimeOut]]),0,0)</f>
        <v>0.54166666666666663</v>
      </c>
      <c r="N761" s="6">
        <f>ROUND(StrohRanchRecreationData[[#This Row],[TimeElapsed]],6)</f>
        <v>8.2310999999999995E-2</v>
      </c>
      <c r="O761" s="3">
        <f>StrohRanchRecreationData[[#This Row],[TimeOut]]-StrohRanchRecreationData[[#This Row],[TimeIn]]</f>
        <v>8.2310698377254632E-2</v>
      </c>
      <c r="P761">
        <f>IF(StrohRanchRecreationData[[#This Row],[Facility]]=Facilities!$A$2,SUM(StrohRanchRecreationData[[#This Row],[Members]:[Guests]]),"")</f>
        <v>7</v>
      </c>
      <c r="Q761" t="str">
        <f>IF(StrohRanchRecreationData[[#This Row],[Facility]]=Facilities!$A$3,SUM(StrohRanchRecreationData[[#This Row],[Members]:[Guests]]),"")</f>
        <v/>
      </c>
      <c r="R761" t="str">
        <f>IF(StrohRanchRecreationData[[#This Row],[Facility]]=Facilities!$A$4,SUM(StrohRanchRecreationData[[#This Row],[Members]:[Guests]]),"")</f>
        <v/>
      </c>
      <c r="S761" t="str">
        <f>IF(StrohRanchRecreationData[[#This Row],[Facility]]=Facilities!$A$5,SUM(StrohRanchRecreationData[[#This Row],[Members]:[Guests]]),"")</f>
        <v/>
      </c>
      <c r="T761" t="str">
        <f>IF(StrohRanchRecreationData[[#This Row],[Facility]]=Facilities!$A$6,SUM(StrohRanchRecreationData[[#This Row],[Members]:[Guests]]),"")</f>
        <v/>
      </c>
      <c r="U761" t="str">
        <f>IF(StrohRanchRecreationData[[#This Row],[Facility]]=Facilities!$A$7,SUM(StrohRanchRecreationData[[#This Row],[Members]:[Guests]]),"")</f>
        <v/>
      </c>
    </row>
    <row r="762" spans="1:21" x14ac:dyDescent="0.25">
      <c r="A762">
        <v>756</v>
      </c>
      <c r="B762" s="1">
        <v>45098</v>
      </c>
      <c r="C762" t="s">
        <v>63</v>
      </c>
      <c r="D762" t="s">
        <v>64</v>
      </c>
      <c r="E762" t="s">
        <v>59</v>
      </c>
      <c r="F762" s="7">
        <v>0.60848951947273144</v>
      </c>
      <c r="G762" s="7">
        <f>TIME(HOUR(StrohRanchRecreationData[[#This Row],[TimeIn]]),0,0)</f>
        <v>0.58333333333333337</v>
      </c>
      <c r="H762" s="8">
        <f>StrohRanchRecreationData[[#This Row],[Date]]+StrohRanchRecreationData[[#This Row],[TimeInBucket]]</f>
        <v>45098.583333333336</v>
      </c>
      <c r="I762" s="8" t="str">
        <f>_xlfn.XLOOKUP(StrohRanchRecreationData[[#This Row],[TimeInBucket]],TimeOfDay[TimeBuckets],TimeOfDay[TimeOfDayBuckets])</f>
        <v>Afternoon</v>
      </c>
      <c r="J762" s="2">
        <v>1</v>
      </c>
      <c r="K762" s="2">
        <v>3</v>
      </c>
      <c r="L762" s="7">
        <v>0.66126592882113155</v>
      </c>
      <c r="M762" s="7">
        <f>TIME(HOUR(StrohRanchRecreationData[[#This Row],[TimeOut]]),0,0)</f>
        <v>0.625</v>
      </c>
      <c r="N762" s="6">
        <f>ROUND(StrohRanchRecreationData[[#This Row],[TimeElapsed]],6)</f>
        <v>5.2776000000000003E-2</v>
      </c>
      <c r="O762" s="3">
        <f>StrohRanchRecreationData[[#This Row],[TimeOut]]-StrohRanchRecreationData[[#This Row],[TimeIn]]</f>
        <v>5.2776409348400111E-2</v>
      </c>
      <c r="P762" t="str">
        <f>IF(StrohRanchRecreationData[[#This Row],[Facility]]=Facilities!$A$2,SUM(StrohRanchRecreationData[[#This Row],[Members]:[Guests]]),"")</f>
        <v/>
      </c>
      <c r="Q762" t="str">
        <f>IF(StrohRanchRecreationData[[#This Row],[Facility]]=Facilities!$A$3,SUM(StrohRanchRecreationData[[#This Row],[Members]:[Guests]]),"")</f>
        <v/>
      </c>
      <c r="R762">
        <f>IF(StrohRanchRecreationData[[#This Row],[Facility]]=Facilities!$A$4,SUM(StrohRanchRecreationData[[#This Row],[Members]:[Guests]]),"")</f>
        <v>4</v>
      </c>
      <c r="S762" t="str">
        <f>IF(StrohRanchRecreationData[[#This Row],[Facility]]=Facilities!$A$5,SUM(StrohRanchRecreationData[[#This Row],[Members]:[Guests]]),"")</f>
        <v/>
      </c>
      <c r="T762" t="str">
        <f>IF(StrohRanchRecreationData[[#This Row],[Facility]]=Facilities!$A$6,SUM(StrohRanchRecreationData[[#This Row],[Members]:[Guests]]),"")</f>
        <v/>
      </c>
      <c r="U762" t="str">
        <f>IF(StrohRanchRecreationData[[#This Row],[Facility]]=Facilities!$A$7,SUM(StrohRanchRecreationData[[#This Row],[Members]:[Guests]]),"")</f>
        <v/>
      </c>
    </row>
    <row r="763" spans="1:21" x14ac:dyDescent="0.25">
      <c r="A763">
        <v>757</v>
      </c>
      <c r="B763" s="1">
        <v>45098</v>
      </c>
      <c r="C763" t="s">
        <v>63</v>
      </c>
      <c r="D763" t="s">
        <v>64</v>
      </c>
      <c r="E763" t="s">
        <v>57</v>
      </c>
      <c r="F763" s="7">
        <v>0.45951488575917626</v>
      </c>
      <c r="G763" s="7">
        <f>TIME(HOUR(StrohRanchRecreationData[[#This Row],[TimeIn]]),0,0)</f>
        <v>0.45833333333333331</v>
      </c>
      <c r="H763" s="8">
        <f>StrohRanchRecreationData[[#This Row],[Date]]+StrohRanchRecreationData[[#This Row],[TimeInBucket]]</f>
        <v>45098.458333333336</v>
      </c>
      <c r="I763" s="8" t="str">
        <f>_xlfn.XLOOKUP(StrohRanchRecreationData[[#This Row],[TimeInBucket]],TimeOfDay[TimeBuckets],TimeOfDay[TimeOfDayBuckets])</f>
        <v>Noon</v>
      </c>
      <c r="J763" s="2">
        <v>4</v>
      </c>
      <c r="K763" s="2">
        <v>1</v>
      </c>
      <c r="L763" s="7">
        <v>0.52518919826976174</v>
      </c>
      <c r="M763" s="7">
        <f>TIME(HOUR(StrohRanchRecreationData[[#This Row],[TimeOut]]),0,0)</f>
        <v>0.5</v>
      </c>
      <c r="N763" s="6">
        <f>ROUND(StrohRanchRecreationData[[#This Row],[TimeElapsed]],6)</f>
        <v>6.5673999999999996E-2</v>
      </c>
      <c r="O763" s="3">
        <f>StrohRanchRecreationData[[#This Row],[TimeOut]]-StrohRanchRecreationData[[#This Row],[TimeIn]]</f>
        <v>6.5674312510585475E-2</v>
      </c>
      <c r="P763">
        <f>IF(StrohRanchRecreationData[[#This Row],[Facility]]=Facilities!$A$2,SUM(StrohRanchRecreationData[[#This Row],[Members]:[Guests]]),"")</f>
        <v>5</v>
      </c>
      <c r="Q763" t="str">
        <f>IF(StrohRanchRecreationData[[#This Row],[Facility]]=Facilities!$A$3,SUM(StrohRanchRecreationData[[#This Row],[Members]:[Guests]]),"")</f>
        <v/>
      </c>
      <c r="R763" t="str">
        <f>IF(StrohRanchRecreationData[[#This Row],[Facility]]=Facilities!$A$4,SUM(StrohRanchRecreationData[[#This Row],[Members]:[Guests]]),"")</f>
        <v/>
      </c>
      <c r="S763" t="str">
        <f>IF(StrohRanchRecreationData[[#This Row],[Facility]]=Facilities!$A$5,SUM(StrohRanchRecreationData[[#This Row],[Members]:[Guests]]),"")</f>
        <v/>
      </c>
      <c r="T763" t="str">
        <f>IF(StrohRanchRecreationData[[#This Row],[Facility]]=Facilities!$A$6,SUM(StrohRanchRecreationData[[#This Row],[Members]:[Guests]]),"")</f>
        <v/>
      </c>
      <c r="U763" t="str">
        <f>IF(StrohRanchRecreationData[[#This Row],[Facility]]=Facilities!$A$7,SUM(StrohRanchRecreationData[[#This Row],[Members]:[Guests]]),"")</f>
        <v/>
      </c>
    </row>
    <row r="764" spans="1:21" x14ac:dyDescent="0.25">
      <c r="A764">
        <v>758</v>
      </c>
      <c r="B764" s="1">
        <v>45098</v>
      </c>
      <c r="C764" t="s">
        <v>63</v>
      </c>
      <c r="D764" t="s">
        <v>64</v>
      </c>
      <c r="E764" t="s">
        <v>57</v>
      </c>
      <c r="F764" s="7">
        <v>0.39973039880429262</v>
      </c>
      <c r="G764" s="7">
        <f>TIME(HOUR(StrohRanchRecreationData[[#This Row],[TimeIn]]),0,0)</f>
        <v>0.375</v>
      </c>
      <c r="H764" s="8">
        <f>StrohRanchRecreationData[[#This Row],[Date]]+StrohRanchRecreationData[[#This Row],[TimeInBucket]]</f>
        <v>45098.375</v>
      </c>
      <c r="I764" s="8" t="str">
        <f>_xlfn.XLOOKUP(StrohRanchRecreationData[[#This Row],[TimeInBucket]],TimeOfDay[TimeBuckets],TimeOfDay[TimeOfDayBuckets])</f>
        <v>Morning</v>
      </c>
      <c r="J764" s="2">
        <v>3</v>
      </c>
      <c r="K764" s="2">
        <v>3</v>
      </c>
      <c r="L764" s="7">
        <v>0.40927287068776191</v>
      </c>
      <c r="M764" s="7">
        <f>TIME(HOUR(StrohRanchRecreationData[[#This Row],[TimeOut]]),0,0)</f>
        <v>0.375</v>
      </c>
      <c r="N764" s="6">
        <f>ROUND(StrohRanchRecreationData[[#This Row],[TimeElapsed]],6)</f>
        <v>9.5420000000000001E-3</v>
      </c>
      <c r="O764" s="3">
        <f>StrohRanchRecreationData[[#This Row],[TimeOut]]-StrohRanchRecreationData[[#This Row],[TimeIn]]</f>
        <v>9.5424718834692945E-3</v>
      </c>
      <c r="P764">
        <f>IF(StrohRanchRecreationData[[#This Row],[Facility]]=Facilities!$A$2,SUM(StrohRanchRecreationData[[#This Row],[Members]:[Guests]]),"")</f>
        <v>6</v>
      </c>
      <c r="Q764" t="str">
        <f>IF(StrohRanchRecreationData[[#This Row],[Facility]]=Facilities!$A$3,SUM(StrohRanchRecreationData[[#This Row],[Members]:[Guests]]),"")</f>
        <v/>
      </c>
      <c r="R764" t="str">
        <f>IF(StrohRanchRecreationData[[#This Row],[Facility]]=Facilities!$A$4,SUM(StrohRanchRecreationData[[#This Row],[Members]:[Guests]]),"")</f>
        <v/>
      </c>
      <c r="S764" t="str">
        <f>IF(StrohRanchRecreationData[[#This Row],[Facility]]=Facilities!$A$5,SUM(StrohRanchRecreationData[[#This Row],[Members]:[Guests]]),"")</f>
        <v/>
      </c>
      <c r="T764" t="str">
        <f>IF(StrohRanchRecreationData[[#This Row],[Facility]]=Facilities!$A$6,SUM(StrohRanchRecreationData[[#This Row],[Members]:[Guests]]),"")</f>
        <v/>
      </c>
      <c r="U764" t="str">
        <f>IF(StrohRanchRecreationData[[#This Row],[Facility]]=Facilities!$A$7,SUM(StrohRanchRecreationData[[#This Row],[Members]:[Guests]]),"")</f>
        <v/>
      </c>
    </row>
    <row r="765" spans="1:21" x14ac:dyDescent="0.25">
      <c r="A765">
        <v>759</v>
      </c>
      <c r="B765" s="1">
        <v>45098</v>
      </c>
      <c r="C765" t="s">
        <v>63</v>
      </c>
      <c r="D765" t="s">
        <v>64</v>
      </c>
      <c r="E765" t="s">
        <v>59</v>
      </c>
      <c r="F765" s="7">
        <v>0.3996335377302665</v>
      </c>
      <c r="G765" s="7">
        <f>TIME(HOUR(StrohRanchRecreationData[[#This Row],[TimeIn]]),0,0)</f>
        <v>0.375</v>
      </c>
      <c r="H765" s="8">
        <f>StrohRanchRecreationData[[#This Row],[Date]]+StrohRanchRecreationData[[#This Row],[TimeInBucket]]</f>
        <v>45098.375</v>
      </c>
      <c r="I765" s="8" t="str">
        <f>_xlfn.XLOOKUP(StrohRanchRecreationData[[#This Row],[TimeInBucket]],TimeOfDay[TimeBuckets],TimeOfDay[TimeOfDayBuckets])</f>
        <v>Morning</v>
      </c>
      <c r="J765" s="2">
        <v>1</v>
      </c>
      <c r="K765" s="2">
        <v>2</v>
      </c>
      <c r="L765" s="7">
        <v>0.46997865220097901</v>
      </c>
      <c r="M765" s="7">
        <f>TIME(HOUR(StrohRanchRecreationData[[#This Row],[TimeOut]]),0,0)</f>
        <v>0.45833333333333331</v>
      </c>
      <c r="N765" s="6">
        <f>ROUND(StrohRanchRecreationData[[#This Row],[TimeElapsed]],6)</f>
        <v>7.0345000000000005E-2</v>
      </c>
      <c r="O765" s="3">
        <f>StrohRanchRecreationData[[#This Row],[TimeOut]]-StrohRanchRecreationData[[#This Row],[TimeIn]]</f>
        <v>7.0345114470712511E-2</v>
      </c>
      <c r="P765" t="str">
        <f>IF(StrohRanchRecreationData[[#This Row],[Facility]]=Facilities!$A$2,SUM(StrohRanchRecreationData[[#This Row],[Members]:[Guests]]),"")</f>
        <v/>
      </c>
      <c r="Q765" t="str">
        <f>IF(StrohRanchRecreationData[[#This Row],[Facility]]=Facilities!$A$3,SUM(StrohRanchRecreationData[[#This Row],[Members]:[Guests]]),"")</f>
        <v/>
      </c>
      <c r="R765">
        <f>IF(StrohRanchRecreationData[[#This Row],[Facility]]=Facilities!$A$4,SUM(StrohRanchRecreationData[[#This Row],[Members]:[Guests]]),"")</f>
        <v>3</v>
      </c>
      <c r="S765" t="str">
        <f>IF(StrohRanchRecreationData[[#This Row],[Facility]]=Facilities!$A$5,SUM(StrohRanchRecreationData[[#This Row],[Members]:[Guests]]),"")</f>
        <v/>
      </c>
      <c r="T765" t="str">
        <f>IF(StrohRanchRecreationData[[#This Row],[Facility]]=Facilities!$A$6,SUM(StrohRanchRecreationData[[#This Row],[Members]:[Guests]]),"")</f>
        <v/>
      </c>
      <c r="U765" t="str">
        <f>IF(StrohRanchRecreationData[[#This Row],[Facility]]=Facilities!$A$7,SUM(StrohRanchRecreationData[[#This Row],[Members]:[Guests]]),"")</f>
        <v/>
      </c>
    </row>
    <row r="766" spans="1:21" x14ac:dyDescent="0.25">
      <c r="A766">
        <v>760</v>
      </c>
      <c r="B766" s="1">
        <v>45098</v>
      </c>
      <c r="C766" t="s">
        <v>63</v>
      </c>
      <c r="D766" t="s">
        <v>64</v>
      </c>
      <c r="E766" t="s">
        <v>58</v>
      </c>
      <c r="F766" s="7">
        <v>0.47729742620432025</v>
      </c>
      <c r="G766" s="7">
        <f>TIME(HOUR(StrohRanchRecreationData[[#This Row],[TimeIn]]),0,0)</f>
        <v>0.45833333333333331</v>
      </c>
      <c r="H766" s="8">
        <f>StrohRanchRecreationData[[#This Row],[Date]]+StrohRanchRecreationData[[#This Row],[TimeInBucket]]</f>
        <v>45098.458333333336</v>
      </c>
      <c r="I766" s="8" t="str">
        <f>_xlfn.XLOOKUP(StrohRanchRecreationData[[#This Row],[TimeInBucket]],TimeOfDay[TimeBuckets],TimeOfDay[TimeOfDayBuckets])</f>
        <v>Noon</v>
      </c>
      <c r="J766" s="2">
        <v>2</v>
      </c>
      <c r="K766" s="2">
        <v>3</v>
      </c>
      <c r="L766" s="7">
        <v>0.5538987269833956</v>
      </c>
      <c r="M766" s="7">
        <f>TIME(HOUR(StrohRanchRecreationData[[#This Row],[TimeOut]]),0,0)</f>
        <v>0.54166666666666663</v>
      </c>
      <c r="N766" s="6">
        <f>ROUND(StrohRanchRecreationData[[#This Row],[TimeElapsed]],6)</f>
        <v>7.6601000000000002E-2</v>
      </c>
      <c r="O766" s="3">
        <f>StrohRanchRecreationData[[#This Row],[TimeOut]]-StrohRanchRecreationData[[#This Row],[TimeIn]]</f>
        <v>7.6601300779075343E-2</v>
      </c>
      <c r="P766" t="str">
        <f>IF(StrohRanchRecreationData[[#This Row],[Facility]]=Facilities!$A$2,SUM(StrohRanchRecreationData[[#This Row],[Members]:[Guests]]),"")</f>
        <v/>
      </c>
      <c r="Q766">
        <f>IF(StrohRanchRecreationData[[#This Row],[Facility]]=Facilities!$A$3,SUM(StrohRanchRecreationData[[#This Row],[Members]:[Guests]]),"")</f>
        <v>5</v>
      </c>
      <c r="R766" t="str">
        <f>IF(StrohRanchRecreationData[[#This Row],[Facility]]=Facilities!$A$4,SUM(StrohRanchRecreationData[[#This Row],[Members]:[Guests]]),"")</f>
        <v/>
      </c>
      <c r="S766" t="str">
        <f>IF(StrohRanchRecreationData[[#This Row],[Facility]]=Facilities!$A$5,SUM(StrohRanchRecreationData[[#This Row],[Members]:[Guests]]),"")</f>
        <v/>
      </c>
      <c r="T766" t="str">
        <f>IF(StrohRanchRecreationData[[#This Row],[Facility]]=Facilities!$A$6,SUM(StrohRanchRecreationData[[#This Row],[Members]:[Guests]]),"")</f>
        <v/>
      </c>
      <c r="U766" t="str">
        <f>IF(StrohRanchRecreationData[[#This Row],[Facility]]=Facilities!$A$7,SUM(StrohRanchRecreationData[[#This Row],[Members]:[Guests]]),"")</f>
        <v/>
      </c>
    </row>
    <row r="767" spans="1:21" x14ac:dyDescent="0.25">
      <c r="A767">
        <v>761</v>
      </c>
      <c r="B767" s="1">
        <v>45098</v>
      </c>
      <c r="C767" t="s">
        <v>63</v>
      </c>
      <c r="D767" t="s">
        <v>64</v>
      </c>
      <c r="E767" t="s">
        <v>58</v>
      </c>
      <c r="F767" s="7">
        <v>0.45581921012953625</v>
      </c>
      <c r="G767" s="7">
        <f>TIME(HOUR(StrohRanchRecreationData[[#This Row],[TimeIn]]),0,0)</f>
        <v>0.41666666666666669</v>
      </c>
      <c r="H767" s="8">
        <f>StrohRanchRecreationData[[#This Row],[Date]]+StrohRanchRecreationData[[#This Row],[TimeInBucket]]</f>
        <v>45098.416666666664</v>
      </c>
      <c r="I767" s="8" t="str">
        <f>_xlfn.XLOOKUP(StrohRanchRecreationData[[#This Row],[TimeInBucket]],TimeOfDay[TimeBuckets],TimeOfDay[TimeOfDayBuckets])</f>
        <v>Morning</v>
      </c>
      <c r="J767" s="2">
        <v>2</v>
      </c>
      <c r="K767" s="2">
        <v>1</v>
      </c>
      <c r="L767" s="7">
        <v>0.46278577893593731</v>
      </c>
      <c r="M767" s="7">
        <f>TIME(HOUR(StrohRanchRecreationData[[#This Row],[TimeOut]]),0,0)</f>
        <v>0.45833333333333331</v>
      </c>
      <c r="N767" s="6">
        <f>ROUND(StrohRanchRecreationData[[#This Row],[TimeElapsed]],6)</f>
        <v>6.9670000000000001E-3</v>
      </c>
      <c r="O767" s="3">
        <f>StrohRanchRecreationData[[#This Row],[TimeOut]]-StrohRanchRecreationData[[#This Row],[TimeIn]]</f>
        <v>6.9665688064010634E-3</v>
      </c>
      <c r="P767" t="str">
        <f>IF(StrohRanchRecreationData[[#This Row],[Facility]]=Facilities!$A$2,SUM(StrohRanchRecreationData[[#This Row],[Members]:[Guests]]),"")</f>
        <v/>
      </c>
      <c r="Q767">
        <f>IF(StrohRanchRecreationData[[#This Row],[Facility]]=Facilities!$A$3,SUM(StrohRanchRecreationData[[#This Row],[Members]:[Guests]]),"")</f>
        <v>3</v>
      </c>
      <c r="R767" t="str">
        <f>IF(StrohRanchRecreationData[[#This Row],[Facility]]=Facilities!$A$4,SUM(StrohRanchRecreationData[[#This Row],[Members]:[Guests]]),"")</f>
        <v/>
      </c>
      <c r="S767" t="str">
        <f>IF(StrohRanchRecreationData[[#This Row],[Facility]]=Facilities!$A$5,SUM(StrohRanchRecreationData[[#This Row],[Members]:[Guests]]),"")</f>
        <v/>
      </c>
      <c r="T767" t="str">
        <f>IF(StrohRanchRecreationData[[#This Row],[Facility]]=Facilities!$A$6,SUM(StrohRanchRecreationData[[#This Row],[Members]:[Guests]]),"")</f>
        <v/>
      </c>
      <c r="U767" t="str">
        <f>IF(StrohRanchRecreationData[[#This Row],[Facility]]=Facilities!$A$7,SUM(StrohRanchRecreationData[[#This Row],[Members]:[Guests]]),"")</f>
        <v/>
      </c>
    </row>
    <row r="768" spans="1:21" x14ac:dyDescent="0.25">
      <c r="A768">
        <v>762</v>
      </c>
      <c r="B768" s="1">
        <v>45098</v>
      </c>
      <c r="C768" t="s">
        <v>63</v>
      </c>
      <c r="D768" t="s">
        <v>64</v>
      </c>
      <c r="E768" t="s">
        <v>57</v>
      </c>
      <c r="F768" s="7">
        <v>0.44596661892462219</v>
      </c>
      <c r="G768" s="7">
        <f>TIME(HOUR(StrohRanchRecreationData[[#This Row],[TimeIn]]),0,0)</f>
        <v>0.41666666666666669</v>
      </c>
      <c r="H768" s="8">
        <f>StrohRanchRecreationData[[#This Row],[Date]]+StrohRanchRecreationData[[#This Row],[TimeInBucket]]</f>
        <v>45098.416666666664</v>
      </c>
      <c r="I768" s="8" t="str">
        <f>_xlfn.XLOOKUP(StrohRanchRecreationData[[#This Row],[TimeInBucket]],TimeOfDay[TimeBuckets],TimeOfDay[TimeOfDayBuckets])</f>
        <v>Morning</v>
      </c>
      <c r="J768" s="2">
        <v>1</v>
      </c>
      <c r="K768" s="2">
        <v>3</v>
      </c>
      <c r="L768" s="7">
        <v>0.48736201049127009</v>
      </c>
      <c r="M768" s="7">
        <f>TIME(HOUR(StrohRanchRecreationData[[#This Row],[TimeOut]]),0,0)</f>
        <v>0.45833333333333331</v>
      </c>
      <c r="N768" s="6">
        <f>ROUND(StrohRanchRecreationData[[#This Row],[TimeElapsed]],6)</f>
        <v>4.1395000000000001E-2</v>
      </c>
      <c r="O768" s="3">
        <f>StrohRanchRecreationData[[#This Row],[TimeOut]]-StrohRanchRecreationData[[#This Row],[TimeIn]]</f>
        <v>4.1395391566647899E-2</v>
      </c>
      <c r="P768">
        <f>IF(StrohRanchRecreationData[[#This Row],[Facility]]=Facilities!$A$2,SUM(StrohRanchRecreationData[[#This Row],[Members]:[Guests]]),"")</f>
        <v>4</v>
      </c>
      <c r="Q768" t="str">
        <f>IF(StrohRanchRecreationData[[#This Row],[Facility]]=Facilities!$A$3,SUM(StrohRanchRecreationData[[#This Row],[Members]:[Guests]]),"")</f>
        <v/>
      </c>
      <c r="R768" t="str">
        <f>IF(StrohRanchRecreationData[[#This Row],[Facility]]=Facilities!$A$4,SUM(StrohRanchRecreationData[[#This Row],[Members]:[Guests]]),"")</f>
        <v/>
      </c>
      <c r="S768" t="str">
        <f>IF(StrohRanchRecreationData[[#This Row],[Facility]]=Facilities!$A$5,SUM(StrohRanchRecreationData[[#This Row],[Members]:[Guests]]),"")</f>
        <v/>
      </c>
      <c r="T768" t="str">
        <f>IF(StrohRanchRecreationData[[#This Row],[Facility]]=Facilities!$A$6,SUM(StrohRanchRecreationData[[#This Row],[Members]:[Guests]]),"")</f>
        <v/>
      </c>
      <c r="U768" t="str">
        <f>IF(StrohRanchRecreationData[[#This Row],[Facility]]=Facilities!$A$7,SUM(StrohRanchRecreationData[[#This Row],[Members]:[Guests]]),"")</f>
        <v/>
      </c>
    </row>
    <row r="769" spans="1:21" x14ac:dyDescent="0.25">
      <c r="A769">
        <v>763</v>
      </c>
      <c r="B769" s="1">
        <v>45098</v>
      </c>
      <c r="C769" t="s">
        <v>63</v>
      </c>
      <c r="D769" t="s">
        <v>64</v>
      </c>
      <c r="E769" t="s">
        <v>58</v>
      </c>
      <c r="F769" s="7">
        <v>0.49208687886688446</v>
      </c>
      <c r="G769" s="7">
        <f>TIME(HOUR(StrohRanchRecreationData[[#This Row],[TimeIn]]),0,0)</f>
        <v>0.45833333333333331</v>
      </c>
      <c r="H769" s="8">
        <f>StrohRanchRecreationData[[#This Row],[Date]]+StrohRanchRecreationData[[#This Row],[TimeInBucket]]</f>
        <v>45098.458333333336</v>
      </c>
      <c r="I769" s="8" t="str">
        <f>_xlfn.XLOOKUP(StrohRanchRecreationData[[#This Row],[TimeInBucket]],TimeOfDay[TimeBuckets],TimeOfDay[TimeOfDayBuckets])</f>
        <v>Noon</v>
      </c>
      <c r="J769" s="2">
        <v>2</v>
      </c>
      <c r="K769" s="2">
        <v>2</v>
      </c>
      <c r="L769" s="7">
        <v>0.52630812235851065</v>
      </c>
      <c r="M769" s="7">
        <f>TIME(HOUR(StrohRanchRecreationData[[#This Row],[TimeOut]]),0,0)</f>
        <v>0.5</v>
      </c>
      <c r="N769" s="6">
        <f>ROUND(StrohRanchRecreationData[[#This Row],[TimeElapsed]],6)</f>
        <v>3.4221000000000001E-2</v>
      </c>
      <c r="O769" s="3">
        <f>StrohRanchRecreationData[[#This Row],[TimeOut]]-StrohRanchRecreationData[[#This Row],[TimeIn]]</f>
        <v>3.4221243491626196E-2</v>
      </c>
      <c r="P769" t="str">
        <f>IF(StrohRanchRecreationData[[#This Row],[Facility]]=Facilities!$A$2,SUM(StrohRanchRecreationData[[#This Row],[Members]:[Guests]]),"")</f>
        <v/>
      </c>
      <c r="Q769">
        <f>IF(StrohRanchRecreationData[[#This Row],[Facility]]=Facilities!$A$3,SUM(StrohRanchRecreationData[[#This Row],[Members]:[Guests]]),"")</f>
        <v>4</v>
      </c>
      <c r="R769" t="str">
        <f>IF(StrohRanchRecreationData[[#This Row],[Facility]]=Facilities!$A$4,SUM(StrohRanchRecreationData[[#This Row],[Members]:[Guests]]),"")</f>
        <v/>
      </c>
      <c r="S769" t="str">
        <f>IF(StrohRanchRecreationData[[#This Row],[Facility]]=Facilities!$A$5,SUM(StrohRanchRecreationData[[#This Row],[Members]:[Guests]]),"")</f>
        <v/>
      </c>
      <c r="T769" t="str">
        <f>IF(StrohRanchRecreationData[[#This Row],[Facility]]=Facilities!$A$6,SUM(StrohRanchRecreationData[[#This Row],[Members]:[Guests]]),"")</f>
        <v/>
      </c>
      <c r="U769" t="str">
        <f>IF(StrohRanchRecreationData[[#This Row],[Facility]]=Facilities!$A$7,SUM(StrohRanchRecreationData[[#This Row],[Members]:[Guests]]),"")</f>
        <v/>
      </c>
    </row>
    <row r="770" spans="1:21" x14ac:dyDescent="0.25">
      <c r="A770">
        <v>764</v>
      </c>
      <c r="B770" s="1">
        <v>45098</v>
      </c>
      <c r="C770" t="s">
        <v>63</v>
      </c>
      <c r="D770" t="s">
        <v>64</v>
      </c>
      <c r="E770" t="s">
        <v>57</v>
      </c>
      <c r="F770" s="7">
        <v>0.49951807956324557</v>
      </c>
      <c r="G770" s="7">
        <f>TIME(HOUR(StrohRanchRecreationData[[#This Row],[TimeIn]]),0,0)</f>
        <v>0.45833333333333331</v>
      </c>
      <c r="H770" s="8">
        <f>StrohRanchRecreationData[[#This Row],[Date]]+StrohRanchRecreationData[[#This Row],[TimeInBucket]]</f>
        <v>45098.458333333336</v>
      </c>
      <c r="I770" s="8" t="str">
        <f>_xlfn.XLOOKUP(StrohRanchRecreationData[[#This Row],[TimeInBucket]],TimeOfDay[TimeBuckets],TimeOfDay[TimeOfDayBuckets])</f>
        <v>Noon</v>
      </c>
      <c r="J770" s="2">
        <v>3</v>
      </c>
      <c r="K770" s="2">
        <v>3</v>
      </c>
      <c r="L770" s="7">
        <v>0.52993901840496427</v>
      </c>
      <c r="M770" s="7">
        <f>TIME(HOUR(StrohRanchRecreationData[[#This Row],[TimeOut]]),0,0)</f>
        <v>0.5</v>
      </c>
      <c r="N770" s="6">
        <f>ROUND(StrohRanchRecreationData[[#This Row],[TimeElapsed]],6)</f>
        <v>3.0421E-2</v>
      </c>
      <c r="O770" s="3">
        <f>StrohRanchRecreationData[[#This Row],[TimeOut]]-StrohRanchRecreationData[[#This Row],[TimeIn]]</f>
        <v>3.0420938841718703E-2</v>
      </c>
      <c r="P770">
        <f>IF(StrohRanchRecreationData[[#This Row],[Facility]]=Facilities!$A$2,SUM(StrohRanchRecreationData[[#This Row],[Members]:[Guests]]),"")</f>
        <v>6</v>
      </c>
      <c r="Q770" t="str">
        <f>IF(StrohRanchRecreationData[[#This Row],[Facility]]=Facilities!$A$3,SUM(StrohRanchRecreationData[[#This Row],[Members]:[Guests]]),"")</f>
        <v/>
      </c>
      <c r="R770" t="str">
        <f>IF(StrohRanchRecreationData[[#This Row],[Facility]]=Facilities!$A$4,SUM(StrohRanchRecreationData[[#This Row],[Members]:[Guests]]),"")</f>
        <v/>
      </c>
      <c r="S770" t="str">
        <f>IF(StrohRanchRecreationData[[#This Row],[Facility]]=Facilities!$A$5,SUM(StrohRanchRecreationData[[#This Row],[Members]:[Guests]]),"")</f>
        <v/>
      </c>
      <c r="T770" t="str">
        <f>IF(StrohRanchRecreationData[[#This Row],[Facility]]=Facilities!$A$6,SUM(StrohRanchRecreationData[[#This Row],[Members]:[Guests]]),"")</f>
        <v/>
      </c>
      <c r="U770" t="str">
        <f>IF(StrohRanchRecreationData[[#This Row],[Facility]]=Facilities!$A$7,SUM(StrohRanchRecreationData[[#This Row],[Members]:[Guests]]),"")</f>
        <v/>
      </c>
    </row>
    <row r="771" spans="1:21" x14ac:dyDescent="0.25">
      <c r="A771">
        <v>765</v>
      </c>
      <c r="B771" s="1">
        <v>45098</v>
      </c>
      <c r="C771" t="s">
        <v>63</v>
      </c>
      <c r="D771" t="s">
        <v>64</v>
      </c>
      <c r="E771" t="s">
        <v>57</v>
      </c>
      <c r="F771" s="7">
        <v>0.48086620549644532</v>
      </c>
      <c r="G771" s="7">
        <f>TIME(HOUR(StrohRanchRecreationData[[#This Row],[TimeIn]]),0,0)</f>
        <v>0.45833333333333331</v>
      </c>
      <c r="H771" s="8">
        <f>StrohRanchRecreationData[[#This Row],[Date]]+StrohRanchRecreationData[[#This Row],[TimeInBucket]]</f>
        <v>45098.458333333336</v>
      </c>
      <c r="I771" s="8" t="str">
        <f>_xlfn.XLOOKUP(StrohRanchRecreationData[[#This Row],[TimeInBucket]],TimeOfDay[TimeBuckets],TimeOfDay[TimeOfDayBuckets])</f>
        <v>Noon</v>
      </c>
      <c r="J771" s="2">
        <v>1</v>
      </c>
      <c r="K771" s="2">
        <v>3</v>
      </c>
      <c r="L771" s="7">
        <v>0.49375882977797209</v>
      </c>
      <c r="M771" s="7">
        <f>TIME(HOUR(StrohRanchRecreationData[[#This Row],[TimeOut]]),0,0)</f>
        <v>0.45833333333333331</v>
      </c>
      <c r="N771" s="6">
        <f>ROUND(StrohRanchRecreationData[[#This Row],[TimeElapsed]],6)</f>
        <v>1.2893E-2</v>
      </c>
      <c r="O771" s="3">
        <f>StrohRanchRecreationData[[#This Row],[TimeOut]]-StrohRanchRecreationData[[#This Row],[TimeIn]]</f>
        <v>1.2892624281526766E-2</v>
      </c>
      <c r="P771">
        <f>IF(StrohRanchRecreationData[[#This Row],[Facility]]=Facilities!$A$2,SUM(StrohRanchRecreationData[[#This Row],[Members]:[Guests]]),"")</f>
        <v>4</v>
      </c>
      <c r="Q771" t="str">
        <f>IF(StrohRanchRecreationData[[#This Row],[Facility]]=Facilities!$A$3,SUM(StrohRanchRecreationData[[#This Row],[Members]:[Guests]]),"")</f>
        <v/>
      </c>
      <c r="R771" t="str">
        <f>IF(StrohRanchRecreationData[[#This Row],[Facility]]=Facilities!$A$4,SUM(StrohRanchRecreationData[[#This Row],[Members]:[Guests]]),"")</f>
        <v/>
      </c>
      <c r="S771" t="str">
        <f>IF(StrohRanchRecreationData[[#This Row],[Facility]]=Facilities!$A$5,SUM(StrohRanchRecreationData[[#This Row],[Members]:[Guests]]),"")</f>
        <v/>
      </c>
      <c r="T771" t="str">
        <f>IF(StrohRanchRecreationData[[#This Row],[Facility]]=Facilities!$A$6,SUM(StrohRanchRecreationData[[#This Row],[Members]:[Guests]]),"")</f>
        <v/>
      </c>
      <c r="U771" t="str">
        <f>IF(StrohRanchRecreationData[[#This Row],[Facility]]=Facilities!$A$7,SUM(StrohRanchRecreationData[[#This Row],[Members]:[Guests]]),"")</f>
        <v/>
      </c>
    </row>
    <row r="772" spans="1:21" x14ac:dyDescent="0.25">
      <c r="A772">
        <v>766</v>
      </c>
      <c r="B772" s="1">
        <v>45098</v>
      </c>
      <c r="C772" t="s">
        <v>63</v>
      </c>
      <c r="D772" t="s">
        <v>64</v>
      </c>
      <c r="E772" t="s">
        <v>60</v>
      </c>
      <c r="F772" s="7">
        <v>0.6412089464098748</v>
      </c>
      <c r="G772" s="7">
        <f>TIME(HOUR(StrohRanchRecreationData[[#This Row],[TimeIn]]),0,0)</f>
        <v>0.625</v>
      </c>
      <c r="H772" s="8">
        <f>StrohRanchRecreationData[[#This Row],[Date]]+StrohRanchRecreationData[[#This Row],[TimeInBucket]]</f>
        <v>45098.625</v>
      </c>
      <c r="I772" s="8" t="str">
        <f>_xlfn.XLOOKUP(StrohRanchRecreationData[[#This Row],[TimeInBucket]],TimeOfDay[TimeBuckets],TimeOfDay[TimeOfDayBuckets])</f>
        <v>Afternoon</v>
      </c>
      <c r="J772" s="2">
        <v>4</v>
      </c>
      <c r="K772" s="2">
        <v>3</v>
      </c>
      <c r="L772" s="7">
        <v>0.66676161819091684</v>
      </c>
      <c r="M772" s="7">
        <f>TIME(HOUR(StrohRanchRecreationData[[#This Row],[TimeOut]]),0,0)</f>
        <v>0.66666666666666663</v>
      </c>
      <c r="N772" s="6">
        <f>ROUND(StrohRanchRecreationData[[#This Row],[TimeElapsed]],6)</f>
        <v>2.5552999999999999E-2</v>
      </c>
      <c r="O772" s="3">
        <f>StrohRanchRecreationData[[#This Row],[TimeOut]]-StrohRanchRecreationData[[#This Row],[TimeIn]]</f>
        <v>2.5552671781042036E-2</v>
      </c>
      <c r="P772" t="str">
        <f>IF(StrohRanchRecreationData[[#This Row],[Facility]]=Facilities!$A$2,SUM(StrohRanchRecreationData[[#This Row],[Members]:[Guests]]),"")</f>
        <v/>
      </c>
      <c r="Q772" t="str">
        <f>IF(StrohRanchRecreationData[[#This Row],[Facility]]=Facilities!$A$3,SUM(StrohRanchRecreationData[[#This Row],[Members]:[Guests]]),"")</f>
        <v/>
      </c>
      <c r="R772" t="str">
        <f>IF(StrohRanchRecreationData[[#This Row],[Facility]]=Facilities!$A$4,SUM(StrohRanchRecreationData[[#This Row],[Members]:[Guests]]),"")</f>
        <v/>
      </c>
      <c r="S772">
        <f>IF(StrohRanchRecreationData[[#This Row],[Facility]]=Facilities!$A$5,SUM(StrohRanchRecreationData[[#This Row],[Members]:[Guests]]),"")</f>
        <v>7</v>
      </c>
      <c r="T772" t="str">
        <f>IF(StrohRanchRecreationData[[#This Row],[Facility]]=Facilities!$A$6,SUM(StrohRanchRecreationData[[#This Row],[Members]:[Guests]]),"")</f>
        <v/>
      </c>
      <c r="U772" t="str">
        <f>IF(StrohRanchRecreationData[[#This Row],[Facility]]=Facilities!$A$7,SUM(StrohRanchRecreationData[[#This Row],[Members]:[Guests]]),"")</f>
        <v/>
      </c>
    </row>
    <row r="773" spans="1:21" x14ac:dyDescent="0.25">
      <c r="A773">
        <v>767</v>
      </c>
      <c r="B773" s="1">
        <v>45098</v>
      </c>
      <c r="C773" t="s">
        <v>63</v>
      </c>
      <c r="D773" t="s">
        <v>64</v>
      </c>
      <c r="E773" t="s">
        <v>60</v>
      </c>
      <c r="F773" s="7">
        <v>0.37613133900776741</v>
      </c>
      <c r="G773" s="7">
        <f>TIME(HOUR(StrohRanchRecreationData[[#This Row],[TimeIn]]),0,0)</f>
        <v>0.375</v>
      </c>
      <c r="H773" s="8">
        <f>StrohRanchRecreationData[[#This Row],[Date]]+StrohRanchRecreationData[[#This Row],[TimeInBucket]]</f>
        <v>45098.375</v>
      </c>
      <c r="I773" s="8" t="str">
        <f>_xlfn.XLOOKUP(StrohRanchRecreationData[[#This Row],[TimeInBucket]],TimeOfDay[TimeBuckets],TimeOfDay[TimeOfDayBuckets])</f>
        <v>Morning</v>
      </c>
      <c r="J773" s="2">
        <v>4</v>
      </c>
      <c r="K773" s="2">
        <v>3</v>
      </c>
      <c r="L773" s="7">
        <v>0.41851366011226687</v>
      </c>
      <c r="M773" s="7">
        <f>TIME(HOUR(StrohRanchRecreationData[[#This Row],[TimeOut]]),0,0)</f>
        <v>0.41666666666666669</v>
      </c>
      <c r="N773" s="6">
        <f>ROUND(StrohRanchRecreationData[[#This Row],[TimeElapsed]],6)</f>
        <v>4.2382000000000003E-2</v>
      </c>
      <c r="O773" s="3">
        <f>StrohRanchRecreationData[[#This Row],[TimeOut]]-StrohRanchRecreationData[[#This Row],[TimeIn]]</f>
        <v>4.2382321104499465E-2</v>
      </c>
      <c r="P773" t="str">
        <f>IF(StrohRanchRecreationData[[#This Row],[Facility]]=Facilities!$A$2,SUM(StrohRanchRecreationData[[#This Row],[Members]:[Guests]]),"")</f>
        <v/>
      </c>
      <c r="Q773" t="str">
        <f>IF(StrohRanchRecreationData[[#This Row],[Facility]]=Facilities!$A$3,SUM(StrohRanchRecreationData[[#This Row],[Members]:[Guests]]),"")</f>
        <v/>
      </c>
      <c r="R773" t="str">
        <f>IF(StrohRanchRecreationData[[#This Row],[Facility]]=Facilities!$A$4,SUM(StrohRanchRecreationData[[#This Row],[Members]:[Guests]]),"")</f>
        <v/>
      </c>
      <c r="S773">
        <f>IF(StrohRanchRecreationData[[#This Row],[Facility]]=Facilities!$A$5,SUM(StrohRanchRecreationData[[#This Row],[Members]:[Guests]]),"")</f>
        <v>7</v>
      </c>
      <c r="T773" t="str">
        <f>IF(StrohRanchRecreationData[[#This Row],[Facility]]=Facilities!$A$6,SUM(StrohRanchRecreationData[[#This Row],[Members]:[Guests]]),"")</f>
        <v/>
      </c>
      <c r="U773" t="str">
        <f>IF(StrohRanchRecreationData[[#This Row],[Facility]]=Facilities!$A$7,SUM(StrohRanchRecreationData[[#This Row],[Members]:[Guests]]),"")</f>
        <v/>
      </c>
    </row>
    <row r="774" spans="1:21" x14ac:dyDescent="0.25">
      <c r="A774">
        <v>768</v>
      </c>
      <c r="B774" s="1">
        <v>45098</v>
      </c>
      <c r="C774" t="s">
        <v>63</v>
      </c>
      <c r="D774" t="s">
        <v>64</v>
      </c>
      <c r="E774" t="s">
        <v>58</v>
      </c>
      <c r="F774" s="7">
        <v>0.3849294884197863</v>
      </c>
      <c r="G774" s="7">
        <f>TIME(HOUR(StrohRanchRecreationData[[#This Row],[TimeIn]]),0,0)</f>
        <v>0.375</v>
      </c>
      <c r="H774" s="8">
        <f>StrohRanchRecreationData[[#This Row],[Date]]+StrohRanchRecreationData[[#This Row],[TimeInBucket]]</f>
        <v>45098.375</v>
      </c>
      <c r="I774" s="8" t="str">
        <f>_xlfn.XLOOKUP(StrohRanchRecreationData[[#This Row],[TimeInBucket]],TimeOfDay[TimeBuckets],TimeOfDay[TimeOfDayBuckets])</f>
        <v>Morning</v>
      </c>
      <c r="J774" s="2">
        <v>2</v>
      </c>
      <c r="K774" s="2">
        <v>2</v>
      </c>
      <c r="L774" s="7">
        <v>0.43441605684901241</v>
      </c>
      <c r="M774" s="7">
        <f>TIME(HOUR(StrohRanchRecreationData[[#This Row],[TimeOut]]),0,0)</f>
        <v>0.41666666666666669</v>
      </c>
      <c r="N774" s="6">
        <f>ROUND(StrohRanchRecreationData[[#This Row],[TimeElapsed]],6)</f>
        <v>4.9487000000000003E-2</v>
      </c>
      <c r="O774" s="3">
        <f>StrohRanchRecreationData[[#This Row],[TimeOut]]-StrohRanchRecreationData[[#This Row],[TimeIn]]</f>
        <v>4.9486568429226108E-2</v>
      </c>
      <c r="P774" t="str">
        <f>IF(StrohRanchRecreationData[[#This Row],[Facility]]=Facilities!$A$2,SUM(StrohRanchRecreationData[[#This Row],[Members]:[Guests]]),"")</f>
        <v/>
      </c>
      <c r="Q774">
        <f>IF(StrohRanchRecreationData[[#This Row],[Facility]]=Facilities!$A$3,SUM(StrohRanchRecreationData[[#This Row],[Members]:[Guests]]),"")</f>
        <v>4</v>
      </c>
      <c r="R774" t="str">
        <f>IF(StrohRanchRecreationData[[#This Row],[Facility]]=Facilities!$A$4,SUM(StrohRanchRecreationData[[#This Row],[Members]:[Guests]]),"")</f>
        <v/>
      </c>
      <c r="S774" t="str">
        <f>IF(StrohRanchRecreationData[[#This Row],[Facility]]=Facilities!$A$5,SUM(StrohRanchRecreationData[[#This Row],[Members]:[Guests]]),"")</f>
        <v/>
      </c>
      <c r="T774" t="str">
        <f>IF(StrohRanchRecreationData[[#This Row],[Facility]]=Facilities!$A$6,SUM(StrohRanchRecreationData[[#This Row],[Members]:[Guests]]),"")</f>
        <v/>
      </c>
      <c r="U774" t="str">
        <f>IF(StrohRanchRecreationData[[#This Row],[Facility]]=Facilities!$A$7,SUM(StrohRanchRecreationData[[#This Row],[Members]:[Guests]]),"")</f>
        <v/>
      </c>
    </row>
    <row r="775" spans="1:21" x14ac:dyDescent="0.25">
      <c r="A775">
        <v>769</v>
      </c>
      <c r="B775" s="1">
        <v>45098</v>
      </c>
      <c r="C775" t="s">
        <v>63</v>
      </c>
      <c r="D775" t="s">
        <v>64</v>
      </c>
      <c r="E775" t="s">
        <v>57</v>
      </c>
      <c r="F775" s="7">
        <v>0.47484500255226275</v>
      </c>
      <c r="G775" s="7">
        <f>TIME(HOUR(StrohRanchRecreationData[[#This Row],[TimeIn]]),0,0)</f>
        <v>0.45833333333333331</v>
      </c>
      <c r="H775" s="8">
        <f>StrohRanchRecreationData[[#This Row],[Date]]+StrohRanchRecreationData[[#This Row],[TimeInBucket]]</f>
        <v>45098.458333333336</v>
      </c>
      <c r="I775" s="8" t="str">
        <f>_xlfn.XLOOKUP(StrohRanchRecreationData[[#This Row],[TimeInBucket]],TimeOfDay[TimeBuckets],TimeOfDay[TimeOfDayBuckets])</f>
        <v>Noon</v>
      </c>
      <c r="J775" s="2">
        <v>2</v>
      </c>
      <c r="K775" s="2">
        <v>2</v>
      </c>
      <c r="L775" s="7">
        <v>0.48317097657681862</v>
      </c>
      <c r="M775" s="7">
        <f>TIME(HOUR(StrohRanchRecreationData[[#This Row],[TimeOut]]),0,0)</f>
        <v>0.45833333333333331</v>
      </c>
      <c r="N775" s="6">
        <f>ROUND(StrohRanchRecreationData[[#This Row],[TimeElapsed]],6)</f>
        <v>8.3260000000000001E-3</v>
      </c>
      <c r="O775" s="3">
        <f>StrohRanchRecreationData[[#This Row],[TimeOut]]-StrohRanchRecreationData[[#This Row],[TimeIn]]</f>
        <v>8.3259740245558711E-3</v>
      </c>
      <c r="P775">
        <f>IF(StrohRanchRecreationData[[#This Row],[Facility]]=Facilities!$A$2,SUM(StrohRanchRecreationData[[#This Row],[Members]:[Guests]]),"")</f>
        <v>4</v>
      </c>
      <c r="Q775" t="str">
        <f>IF(StrohRanchRecreationData[[#This Row],[Facility]]=Facilities!$A$3,SUM(StrohRanchRecreationData[[#This Row],[Members]:[Guests]]),"")</f>
        <v/>
      </c>
      <c r="R775" t="str">
        <f>IF(StrohRanchRecreationData[[#This Row],[Facility]]=Facilities!$A$4,SUM(StrohRanchRecreationData[[#This Row],[Members]:[Guests]]),"")</f>
        <v/>
      </c>
      <c r="S775" t="str">
        <f>IF(StrohRanchRecreationData[[#This Row],[Facility]]=Facilities!$A$5,SUM(StrohRanchRecreationData[[#This Row],[Members]:[Guests]]),"")</f>
        <v/>
      </c>
      <c r="T775" t="str">
        <f>IF(StrohRanchRecreationData[[#This Row],[Facility]]=Facilities!$A$6,SUM(StrohRanchRecreationData[[#This Row],[Members]:[Guests]]),"")</f>
        <v/>
      </c>
      <c r="U775" t="str">
        <f>IF(StrohRanchRecreationData[[#This Row],[Facility]]=Facilities!$A$7,SUM(StrohRanchRecreationData[[#This Row],[Members]:[Guests]]),"")</f>
        <v/>
      </c>
    </row>
    <row r="776" spans="1:21" x14ac:dyDescent="0.25">
      <c r="A776">
        <v>770</v>
      </c>
      <c r="B776" s="1">
        <v>45098</v>
      </c>
      <c r="C776" t="s">
        <v>63</v>
      </c>
      <c r="D776" t="s">
        <v>64</v>
      </c>
      <c r="E776" t="s">
        <v>58</v>
      </c>
      <c r="F776" s="7">
        <v>0.4157855304269289</v>
      </c>
      <c r="G776" s="7">
        <f>TIME(HOUR(StrohRanchRecreationData[[#This Row],[TimeIn]]),0,0)</f>
        <v>0.375</v>
      </c>
      <c r="H776" s="8">
        <f>StrohRanchRecreationData[[#This Row],[Date]]+StrohRanchRecreationData[[#This Row],[TimeInBucket]]</f>
        <v>45098.375</v>
      </c>
      <c r="I776" s="8" t="str">
        <f>_xlfn.XLOOKUP(StrohRanchRecreationData[[#This Row],[TimeInBucket]],TimeOfDay[TimeBuckets],TimeOfDay[TimeOfDayBuckets])</f>
        <v>Morning</v>
      </c>
      <c r="J776" s="2">
        <v>1</v>
      </c>
      <c r="K776" s="2">
        <v>3</v>
      </c>
      <c r="L776" s="7">
        <v>0.43027348264420689</v>
      </c>
      <c r="M776" s="7">
        <f>TIME(HOUR(StrohRanchRecreationData[[#This Row],[TimeOut]]),0,0)</f>
        <v>0.41666666666666669</v>
      </c>
      <c r="N776" s="6">
        <f>ROUND(StrohRanchRecreationData[[#This Row],[TimeElapsed]],6)</f>
        <v>1.4487999999999999E-2</v>
      </c>
      <c r="O776" s="3">
        <f>StrohRanchRecreationData[[#This Row],[TimeOut]]-StrohRanchRecreationData[[#This Row],[TimeIn]]</f>
        <v>1.4487952217278E-2</v>
      </c>
      <c r="P776" t="str">
        <f>IF(StrohRanchRecreationData[[#This Row],[Facility]]=Facilities!$A$2,SUM(StrohRanchRecreationData[[#This Row],[Members]:[Guests]]),"")</f>
        <v/>
      </c>
      <c r="Q776">
        <f>IF(StrohRanchRecreationData[[#This Row],[Facility]]=Facilities!$A$3,SUM(StrohRanchRecreationData[[#This Row],[Members]:[Guests]]),"")</f>
        <v>4</v>
      </c>
      <c r="R776" t="str">
        <f>IF(StrohRanchRecreationData[[#This Row],[Facility]]=Facilities!$A$4,SUM(StrohRanchRecreationData[[#This Row],[Members]:[Guests]]),"")</f>
        <v/>
      </c>
      <c r="S776" t="str">
        <f>IF(StrohRanchRecreationData[[#This Row],[Facility]]=Facilities!$A$5,SUM(StrohRanchRecreationData[[#This Row],[Members]:[Guests]]),"")</f>
        <v/>
      </c>
      <c r="T776" t="str">
        <f>IF(StrohRanchRecreationData[[#This Row],[Facility]]=Facilities!$A$6,SUM(StrohRanchRecreationData[[#This Row],[Members]:[Guests]]),"")</f>
        <v/>
      </c>
      <c r="U776" t="str">
        <f>IF(StrohRanchRecreationData[[#This Row],[Facility]]=Facilities!$A$7,SUM(StrohRanchRecreationData[[#This Row],[Members]:[Guests]]),"")</f>
        <v/>
      </c>
    </row>
    <row r="777" spans="1:21" x14ac:dyDescent="0.25">
      <c r="A777">
        <v>771</v>
      </c>
      <c r="B777" s="1">
        <v>45098</v>
      </c>
      <c r="C777" t="s">
        <v>63</v>
      </c>
      <c r="D777" t="s">
        <v>64</v>
      </c>
      <c r="E777" t="s">
        <v>61</v>
      </c>
      <c r="F777" s="7">
        <v>0.55968933617473338</v>
      </c>
      <c r="G777" s="7">
        <f>TIME(HOUR(StrohRanchRecreationData[[#This Row],[TimeIn]]),0,0)</f>
        <v>0.54166666666666663</v>
      </c>
      <c r="H777" s="8">
        <f>StrohRanchRecreationData[[#This Row],[Date]]+StrohRanchRecreationData[[#This Row],[TimeInBucket]]</f>
        <v>45098.541666666664</v>
      </c>
      <c r="I777" s="8" t="str">
        <f>_xlfn.XLOOKUP(StrohRanchRecreationData[[#This Row],[TimeInBucket]],TimeOfDay[TimeBuckets],TimeOfDay[TimeOfDayBuckets])</f>
        <v>Noon</v>
      </c>
      <c r="J777" s="2">
        <v>1</v>
      </c>
      <c r="K777" s="2">
        <v>0</v>
      </c>
      <c r="L777" s="7">
        <v>0.62032341352941911</v>
      </c>
      <c r="M777" s="7">
        <f>TIME(HOUR(StrohRanchRecreationData[[#This Row],[TimeOut]]),0,0)</f>
        <v>0.58333333333333337</v>
      </c>
      <c r="N777" s="6">
        <f>ROUND(StrohRanchRecreationData[[#This Row],[TimeElapsed]],6)</f>
        <v>6.0634E-2</v>
      </c>
      <c r="O777" s="3">
        <f>StrohRanchRecreationData[[#This Row],[TimeOut]]-StrohRanchRecreationData[[#This Row],[TimeIn]]</f>
        <v>6.0634077354685734E-2</v>
      </c>
      <c r="P777" t="str">
        <f>IF(StrohRanchRecreationData[[#This Row],[Facility]]=Facilities!$A$2,SUM(StrohRanchRecreationData[[#This Row],[Members]:[Guests]]),"")</f>
        <v/>
      </c>
      <c r="Q777" t="str">
        <f>IF(StrohRanchRecreationData[[#This Row],[Facility]]=Facilities!$A$3,SUM(StrohRanchRecreationData[[#This Row],[Members]:[Guests]]),"")</f>
        <v/>
      </c>
      <c r="R777" t="str">
        <f>IF(StrohRanchRecreationData[[#This Row],[Facility]]=Facilities!$A$4,SUM(StrohRanchRecreationData[[#This Row],[Members]:[Guests]]),"")</f>
        <v/>
      </c>
      <c r="S777" t="str">
        <f>IF(StrohRanchRecreationData[[#This Row],[Facility]]=Facilities!$A$5,SUM(StrohRanchRecreationData[[#This Row],[Members]:[Guests]]),"")</f>
        <v/>
      </c>
      <c r="T777">
        <f>IF(StrohRanchRecreationData[[#This Row],[Facility]]=Facilities!$A$6,SUM(StrohRanchRecreationData[[#This Row],[Members]:[Guests]]),"")</f>
        <v>1</v>
      </c>
      <c r="U777" t="str">
        <f>IF(StrohRanchRecreationData[[#This Row],[Facility]]=Facilities!$A$7,SUM(StrohRanchRecreationData[[#This Row],[Members]:[Guests]]),"")</f>
        <v/>
      </c>
    </row>
    <row r="778" spans="1:21" x14ac:dyDescent="0.25">
      <c r="A778">
        <v>772</v>
      </c>
      <c r="B778" s="1">
        <v>45098</v>
      </c>
      <c r="C778" t="s">
        <v>63</v>
      </c>
      <c r="D778" t="s">
        <v>64</v>
      </c>
      <c r="E778" t="s">
        <v>59</v>
      </c>
      <c r="F778" s="7">
        <v>0.43908191605601699</v>
      </c>
      <c r="G778" s="7">
        <f>TIME(HOUR(StrohRanchRecreationData[[#This Row],[TimeIn]]),0,0)</f>
        <v>0.41666666666666669</v>
      </c>
      <c r="H778" s="8">
        <f>StrohRanchRecreationData[[#This Row],[Date]]+StrohRanchRecreationData[[#This Row],[TimeInBucket]]</f>
        <v>45098.416666666664</v>
      </c>
      <c r="I778" s="8" t="str">
        <f>_xlfn.XLOOKUP(StrohRanchRecreationData[[#This Row],[TimeInBucket]],TimeOfDay[TimeBuckets],TimeOfDay[TimeOfDayBuckets])</f>
        <v>Morning</v>
      </c>
      <c r="J778" s="2">
        <v>4</v>
      </c>
      <c r="K778" s="2">
        <v>2</v>
      </c>
      <c r="L778" s="7">
        <v>0.51576603522162279</v>
      </c>
      <c r="M778" s="7">
        <f>TIME(HOUR(StrohRanchRecreationData[[#This Row],[TimeOut]]),0,0)</f>
        <v>0.5</v>
      </c>
      <c r="N778" s="6">
        <f>ROUND(StrohRanchRecreationData[[#This Row],[TimeElapsed]],6)</f>
        <v>7.6684000000000002E-2</v>
      </c>
      <c r="O778" s="3">
        <f>StrohRanchRecreationData[[#This Row],[TimeOut]]-StrohRanchRecreationData[[#This Row],[TimeIn]]</f>
        <v>7.6684119165605802E-2</v>
      </c>
      <c r="P778" t="str">
        <f>IF(StrohRanchRecreationData[[#This Row],[Facility]]=Facilities!$A$2,SUM(StrohRanchRecreationData[[#This Row],[Members]:[Guests]]),"")</f>
        <v/>
      </c>
      <c r="Q778" t="str">
        <f>IF(StrohRanchRecreationData[[#This Row],[Facility]]=Facilities!$A$3,SUM(StrohRanchRecreationData[[#This Row],[Members]:[Guests]]),"")</f>
        <v/>
      </c>
      <c r="R778">
        <f>IF(StrohRanchRecreationData[[#This Row],[Facility]]=Facilities!$A$4,SUM(StrohRanchRecreationData[[#This Row],[Members]:[Guests]]),"")</f>
        <v>6</v>
      </c>
      <c r="S778" t="str">
        <f>IF(StrohRanchRecreationData[[#This Row],[Facility]]=Facilities!$A$5,SUM(StrohRanchRecreationData[[#This Row],[Members]:[Guests]]),"")</f>
        <v/>
      </c>
      <c r="T778" t="str">
        <f>IF(StrohRanchRecreationData[[#This Row],[Facility]]=Facilities!$A$6,SUM(StrohRanchRecreationData[[#This Row],[Members]:[Guests]]),"")</f>
        <v/>
      </c>
      <c r="U778" t="str">
        <f>IF(StrohRanchRecreationData[[#This Row],[Facility]]=Facilities!$A$7,SUM(StrohRanchRecreationData[[#This Row],[Members]:[Guests]]),"")</f>
        <v/>
      </c>
    </row>
    <row r="779" spans="1:21" x14ac:dyDescent="0.25">
      <c r="A779">
        <v>773</v>
      </c>
      <c r="B779" s="1">
        <v>45098</v>
      </c>
      <c r="C779" t="s">
        <v>63</v>
      </c>
      <c r="D779" t="s">
        <v>64</v>
      </c>
      <c r="E779" t="s">
        <v>59</v>
      </c>
      <c r="F779" s="7">
        <v>0.56523267409919686</v>
      </c>
      <c r="G779" s="7">
        <f>TIME(HOUR(StrohRanchRecreationData[[#This Row],[TimeIn]]),0,0)</f>
        <v>0.54166666666666663</v>
      </c>
      <c r="H779" s="8">
        <f>StrohRanchRecreationData[[#This Row],[Date]]+StrohRanchRecreationData[[#This Row],[TimeInBucket]]</f>
        <v>45098.541666666664</v>
      </c>
      <c r="I779" s="8" t="str">
        <f>_xlfn.XLOOKUP(StrohRanchRecreationData[[#This Row],[TimeInBucket]],TimeOfDay[TimeBuckets],TimeOfDay[TimeOfDayBuckets])</f>
        <v>Noon</v>
      </c>
      <c r="J779" s="2">
        <v>4</v>
      </c>
      <c r="K779" s="2">
        <v>3</v>
      </c>
      <c r="L779" s="7">
        <v>0.59507650039878002</v>
      </c>
      <c r="M779" s="7">
        <f>TIME(HOUR(StrohRanchRecreationData[[#This Row],[TimeOut]]),0,0)</f>
        <v>0.58333333333333337</v>
      </c>
      <c r="N779" s="6">
        <f>ROUND(StrohRanchRecreationData[[#This Row],[TimeElapsed]],6)</f>
        <v>2.9843999999999999E-2</v>
      </c>
      <c r="O779" s="3">
        <f>StrohRanchRecreationData[[#This Row],[TimeOut]]-StrohRanchRecreationData[[#This Row],[TimeIn]]</f>
        <v>2.9843826299583154E-2</v>
      </c>
      <c r="P779" t="str">
        <f>IF(StrohRanchRecreationData[[#This Row],[Facility]]=Facilities!$A$2,SUM(StrohRanchRecreationData[[#This Row],[Members]:[Guests]]),"")</f>
        <v/>
      </c>
      <c r="Q779" t="str">
        <f>IF(StrohRanchRecreationData[[#This Row],[Facility]]=Facilities!$A$3,SUM(StrohRanchRecreationData[[#This Row],[Members]:[Guests]]),"")</f>
        <v/>
      </c>
      <c r="R779">
        <f>IF(StrohRanchRecreationData[[#This Row],[Facility]]=Facilities!$A$4,SUM(StrohRanchRecreationData[[#This Row],[Members]:[Guests]]),"")</f>
        <v>7</v>
      </c>
      <c r="S779" t="str">
        <f>IF(StrohRanchRecreationData[[#This Row],[Facility]]=Facilities!$A$5,SUM(StrohRanchRecreationData[[#This Row],[Members]:[Guests]]),"")</f>
        <v/>
      </c>
      <c r="T779" t="str">
        <f>IF(StrohRanchRecreationData[[#This Row],[Facility]]=Facilities!$A$6,SUM(StrohRanchRecreationData[[#This Row],[Members]:[Guests]]),"")</f>
        <v/>
      </c>
      <c r="U779" t="str">
        <f>IF(StrohRanchRecreationData[[#This Row],[Facility]]=Facilities!$A$7,SUM(StrohRanchRecreationData[[#This Row],[Members]:[Guests]]),"")</f>
        <v/>
      </c>
    </row>
    <row r="780" spans="1:21" x14ac:dyDescent="0.25">
      <c r="A780">
        <v>774</v>
      </c>
      <c r="B780" s="1">
        <v>45098</v>
      </c>
      <c r="C780" t="s">
        <v>63</v>
      </c>
      <c r="D780" t="s">
        <v>64</v>
      </c>
      <c r="E780" t="s">
        <v>57</v>
      </c>
      <c r="F780" s="7">
        <v>0.47732084770789684</v>
      </c>
      <c r="G780" s="7">
        <f>TIME(HOUR(StrohRanchRecreationData[[#This Row],[TimeIn]]),0,0)</f>
        <v>0.45833333333333331</v>
      </c>
      <c r="H780" s="8">
        <f>StrohRanchRecreationData[[#This Row],[Date]]+StrohRanchRecreationData[[#This Row],[TimeInBucket]]</f>
        <v>45098.458333333336</v>
      </c>
      <c r="I780" s="8" t="str">
        <f>_xlfn.XLOOKUP(StrohRanchRecreationData[[#This Row],[TimeInBucket]],TimeOfDay[TimeBuckets],TimeOfDay[TimeOfDayBuckets])</f>
        <v>Noon</v>
      </c>
      <c r="J780" s="2">
        <v>2</v>
      </c>
      <c r="K780" s="2">
        <v>3</v>
      </c>
      <c r="L780" s="7">
        <v>0.53010463413892406</v>
      </c>
      <c r="M780" s="7">
        <f>TIME(HOUR(StrohRanchRecreationData[[#This Row],[TimeOut]]),0,0)</f>
        <v>0.5</v>
      </c>
      <c r="N780" s="6">
        <f>ROUND(StrohRanchRecreationData[[#This Row],[TimeElapsed]],6)</f>
        <v>5.2783999999999998E-2</v>
      </c>
      <c r="O780" s="3">
        <f>StrohRanchRecreationData[[#This Row],[TimeOut]]-StrohRanchRecreationData[[#This Row],[TimeIn]]</f>
        <v>5.2783786431027213E-2</v>
      </c>
      <c r="P780">
        <f>IF(StrohRanchRecreationData[[#This Row],[Facility]]=Facilities!$A$2,SUM(StrohRanchRecreationData[[#This Row],[Members]:[Guests]]),"")</f>
        <v>5</v>
      </c>
      <c r="Q780" t="str">
        <f>IF(StrohRanchRecreationData[[#This Row],[Facility]]=Facilities!$A$3,SUM(StrohRanchRecreationData[[#This Row],[Members]:[Guests]]),"")</f>
        <v/>
      </c>
      <c r="R780" t="str">
        <f>IF(StrohRanchRecreationData[[#This Row],[Facility]]=Facilities!$A$4,SUM(StrohRanchRecreationData[[#This Row],[Members]:[Guests]]),"")</f>
        <v/>
      </c>
      <c r="S780" t="str">
        <f>IF(StrohRanchRecreationData[[#This Row],[Facility]]=Facilities!$A$5,SUM(StrohRanchRecreationData[[#This Row],[Members]:[Guests]]),"")</f>
        <v/>
      </c>
      <c r="T780" t="str">
        <f>IF(StrohRanchRecreationData[[#This Row],[Facility]]=Facilities!$A$6,SUM(StrohRanchRecreationData[[#This Row],[Members]:[Guests]]),"")</f>
        <v/>
      </c>
      <c r="U780" t="str">
        <f>IF(StrohRanchRecreationData[[#This Row],[Facility]]=Facilities!$A$7,SUM(StrohRanchRecreationData[[#This Row],[Members]:[Guests]]),"")</f>
        <v/>
      </c>
    </row>
    <row r="781" spans="1:21" x14ac:dyDescent="0.25">
      <c r="A781">
        <v>775</v>
      </c>
      <c r="B781" s="1">
        <v>45098</v>
      </c>
      <c r="C781" t="s">
        <v>63</v>
      </c>
      <c r="D781" t="s">
        <v>64</v>
      </c>
      <c r="E781" t="s">
        <v>61</v>
      </c>
      <c r="F781" s="7">
        <v>0.39815483691520642</v>
      </c>
      <c r="G781" s="7">
        <f>TIME(HOUR(StrohRanchRecreationData[[#This Row],[TimeIn]]),0,0)</f>
        <v>0.375</v>
      </c>
      <c r="H781" s="8">
        <f>StrohRanchRecreationData[[#This Row],[Date]]+StrohRanchRecreationData[[#This Row],[TimeInBucket]]</f>
        <v>45098.375</v>
      </c>
      <c r="I781" s="8" t="str">
        <f>_xlfn.XLOOKUP(StrohRanchRecreationData[[#This Row],[TimeInBucket]],TimeOfDay[TimeBuckets],TimeOfDay[TimeOfDayBuckets])</f>
        <v>Morning</v>
      </c>
      <c r="J781" s="2">
        <v>2</v>
      </c>
      <c r="K781" s="2">
        <v>0</v>
      </c>
      <c r="L781" s="7">
        <v>0.43298572877321062</v>
      </c>
      <c r="M781" s="7">
        <f>TIME(HOUR(StrohRanchRecreationData[[#This Row],[TimeOut]]),0,0)</f>
        <v>0.41666666666666669</v>
      </c>
      <c r="N781" s="6">
        <f>ROUND(StrohRanchRecreationData[[#This Row],[TimeElapsed]],6)</f>
        <v>3.4831000000000001E-2</v>
      </c>
      <c r="O781" s="3">
        <f>StrohRanchRecreationData[[#This Row],[TimeOut]]-StrohRanchRecreationData[[#This Row],[TimeIn]]</f>
        <v>3.4830891858004198E-2</v>
      </c>
      <c r="P781" t="str">
        <f>IF(StrohRanchRecreationData[[#This Row],[Facility]]=Facilities!$A$2,SUM(StrohRanchRecreationData[[#This Row],[Members]:[Guests]]),"")</f>
        <v/>
      </c>
      <c r="Q781" t="str">
        <f>IF(StrohRanchRecreationData[[#This Row],[Facility]]=Facilities!$A$3,SUM(StrohRanchRecreationData[[#This Row],[Members]:[Guests]]),"")</f>
        <v/>
      </c>
      <c r="R781" t="str">
        <f>IF(StrohRanchRecreationData[[#This Row],[Facility]]=Facilities!$A$4,SUM(StrohRanchRecreationData[[#This Row],[Members]:[Guests]]),"")</f>
        <v/>
      </c>
      <c r="S781" t="str">
        <f>IF(StrohRanchRecreationData[[#This Row],[Facility]]=Facilities!$A$5,SUM(StrohRanchRecreationData[[#This Row],[Members]:[Guests]]),"")</f>
        <v/>
      </c>
      <c r="T781">
        <f>IF(StrohRanchRecreationData[[#This Row],[Facility]]=Facilities!$A$6,SUM(StrohRanchRecreationData[[#This Row],[Members]:[Guests]]),"")</f>
        <v>2</v>
      </c>
      <c r="U781" t="str">
        <f>IF(StrohRanchRecreationData[[#This Row],[Facility]]=Facilities!$A$7,SUM(StrohRanchRecreationData[[#This Row],[Members]:[Guests]]),"")</f>
        <v/>
      </c>
    </row>
    <row r="782" spans="1:21" x14ac:dyDescent="0.25">
      <c r="A782">
        <v>776</v>
      </c>
      <c r="B782" s="1">
        <v>45098</v>
      </c>
      <c r="C782" t="s">
        <v>63</v>
      </c>
      <c r="D782" t="s">
        <v>64</v>
      </c>
      <c r="E782" t="s">
        <v>57</v>
      </c>
      <c r="F782" s="7">
        <v>0.47882744743172989</v>
      </c>
      <c r="G782" s="7">
        <f>TIME(HOUR(StrohRanchRecreationData[[#This Row],[TimeIn]]),0,0)</f>
        <v>0.45833333333333331</v>
      </c>
      <c r="H782" s="8">
        <f>StrohRanchRecreationData[[#This Row],[Date]]+StrohRanchRecreationData[[#This Row],[TimeInBucket]]</f>
        <v>45098.458333333336</v>
      </c>
      <c r="I782" s="8" t="str">
        <f>_xlfn.XLOOKUP(StrohRanchRecreationData[[#This Row],[TimeInBucket]],TimeOfDay[TimeBuckets],TimeOfDay[TimeOfDayBuckets])</f>
        <v>Noon</v>
      </c>
      <c r="J782" s="2">
        <v>4</v>
      </c>
      <c r="K782" s="2">
        <v>3</v>
      </c>
      <c r="L782" s="7">
        <v>0.53192907684971147</v>
      </c>
      <c r="M782" s="7">
        <f>TIME(HOUR(StrohRanchRecreationData[[#This Row],[TimeOut]]),0,0)</f>
        <v>0.5</v>
      </c>
      <c r="N782" s="6">
        <f>ROUND(StrohRanchRecreationData[[#This Row],[TimeElapsed]],6)</f>
        <v>5.3102000000000003E-2</v>
      </c>
      <c r="O782" s="3">
        <f>StrohRanchRecreationData[[#This Row],[TimeOut]]-StrohRanchRecreationData[[#This Row],[TimeIn]]</f>
        <v>5.3101629417981577E-2</v>
      </c>
      <c r="P782">
        <f>IF(StrohRanchRecreationData[[#This Row],[Facility]]=Facilities!$A$2,SUM(StrohRanchRecreationData[[#This Row],[Members]:[Guests]]),"")</f>
        <v>7</v>
      </c>
      <c r="Q782" t="str">
        <f>IF(StrohRanchRecreationData[[#This Row],[Facility]]=Facilities!$A$3,SUM(StrohRanchRecreationData[[#This Row],[Members]:[Guests]]),"")</f>
        <v/>
      </c>
      <c r="R782" t="str">
        <f>IF(StrohRanchRecreationData[[#This Row],[Facility]]=Facilities!$A$4,SUM(StrohRanchRecreationData[[#This Row],[Members]:[Guests]]),"")</f>
        <v/>
      </c>
      <c r="S782" t="str">
        <f>IF(StrohRanchRecreationData[[#This Row],[Facility]]=Facilities!$A$5,SUM(StrohRanchRecreationData[[#This Row],[Members]:[Guests]]),"")</f>
        <v/>
      </c>
      <c r="T782" t="str">
        <f>IF(StrohRanchRecreationData[[#This Row],[Facility]]=Facilities!$A$6,SUM(StrohRanchRecreationData[[#This Row],[Members]:[Guests]]),"")</f>
        <v/>
      </c>
      <c r="U782" t="str">
        <f>IF(StrohRanchRecreationData[[#This Row],[Facility]]=Facilities!$A$7,SUM(StrohRanchRecreationData[[#This Row],[Members]:[Guests]]),"")</f>
        <v/>
      </c>
    </row>
    <row r="783" spans="1:21" x14ac:dyDescent="0.25">
      <c r="A783">
        <v>777</v>
      </c>
      <c r="B783" s="1">
        <v>45098</v>
      </c>
      <c r="C783" t="s">
        <v>63</v>
      </c>
      <c r="D783" t="s">
        <v>64</v>
      </c>
      <c r="E783" t="s">
        <v>59</v>
      </c>
      <c r="F783" s="7">
        <v>0.53790136672434552</v>
      </c>
      <c r="G783" s="7">
        <f>TIME(HOUR(StrohRanchRecreationData[[#This Row],[TimeIn]]),0,0)</f>
        <v>0.5</v>
      </c>
      <c r="H783" s="8">
        <f>StrohRanchRecreationData[[#This Row],[Date]]+StrohRanchRecreationData[[#This Row],[TimeInBucket]]</f>
        <v>45098.5</v>
      </c>
      <c r="I783" s="8" t="str">
        <f>_xlfn.XLOOKUP(StrohRanchRecreationData[[#This Row],[TimeInBucket]],TimeOfDay[TimeBuckets],TimeOfDay[TimeOfDayBuckets])</f>
        <v>Noon</v>
      </c>
      <c r="J783" s="2">
        <v>2</v>
      </c>
      <c r="K783" s="2">
        <v>3</v>
      </c>
      <c r="L783" s="7">
        <v>0.59119367304247261</v>
      </c>
      <c r="M783" s="7">
        <f>TIME(HOUR(StrohRanchRecreationData[[#This Row],[TimeOut]]),0,0)</f>
        <v>0.58333333333333337</v>
      </c>
      <c r="N783" s="6">
        <f>ROUND(StrohRanchRecreationData[[#This Row],[TimeElapsed]],6)</f>
        <v>5.3291999999999999E-2</v>
      </c>
      <c r="O783" s="3">
        <f>StrohRanchRecreationData[[#This Row],[TimeOut]]-StrohRanchRecreationData[[#This Row],[TimeIn]]</f>
        <v>5.3292306318127092E-2</v>
      </c>
      <c r="P783" t="str">
        <f>IF(StrohRanchRecreationData[[#This Row],[Facility]]=Facilities!$A$2,SUM(StrohRanchRecreationData[[#This Row],[Members]:[Guests]]),"")</f>
        <v/>
      </c>
      <c r="Q783" t="str">
        <f>IF(StrohRanchRecreationData[[#This Row],[Facility]]=Facilities!$A$3,SUM(StrohRanchRecreationData[[#This Row],[Members]:[Guests]]),"")</f>
        <v/>
      </c>
      <c r="R783">
        <f>IF(StrohRanchRecreationData[[#This Row],[Facility]]=Facilities!$A$4,SUM(StrohRanchRecreationData[[#This Row],[Members]:[Guests]]),"")</f>
        <v>5</v>
      </c>
      <c r="S783" t="str">
        <f>IF(StrohRanchRecreationData[[#This Row],[Facility]]=Facilities!$A$5,SUM(StrohRanchRecreationData[[#This Row],[Members]:[Guests]]),"")</f>
        <v/>
      </c>
      <c r="T783" t="str">
        <f>IF(StrohRanchRecreationData[[#This Row],[Facility]]=Facilities!$A$6,SUM(StrohRanchRecreationData[[#This Row],[Members]:[Guests]]),"")</f>
        <v/>
      </c>
      <c r="U783" t="str">
        <f>IF(StrohRanchRecreationData[[#This Row],[Facility]]=Facilities!$A$7,SUM(StrohRanchRecreationData[[#This Row],[Members]:[Guests]]),"")</f>
        <v/>
      </c>
    </row>
    <row r="784" spans="1:21" x14ac:dyDescent="0.25">
      <c r="A784">
        <v>778</v>
      </c>
      <c r="B784" s="1">
        <v>45098</v>
      </c>
      <c r="C784" t="s">
        <v>63</v>
      </c>
      <c r="D784" t="s">
        <v>64</v>
      </c>
      <c r="E784" t="s">
        <v>58</v>
      </c>
      <c r="F784" s="7">
        <v>0.4465638455556894</v>
      </c>
      <c r="G784" s="7">
        <f>TIME(HOUR(StrohRanchRecreationData[[#This Row],[TimeIn]]),0,0)</f>
        <v>0.41666666666666669</v>
      </c>
      <c r="H784" s="8">
        <f>StrohRanchRecreationData[[#This Row],[Date]]+StrohRanchRecreationData[[#This Row],[TimeInBucket]]</f>
        <v>45098.416666666664</v>
      </c>
      <c r="I784" s="8" t="str">
        <f>_xlfn.XLOOKUP(StrohRanchRecreationData[[#This Row],[TimeInBucket]],TimeOfDay[TimeBuckets],TimeOfDay[TimeOfDayBuckets])</f>
        <v>Morning</v>
      </c>
      <c r="J784" s="2">
        <v>3</v>
      </c>
      <c r="K784" s="2">
        <v>2</v>
      </c>
      <c r="L784" s="7">
        <v>0.50543996036028704</v>
      </c>
      <c r="M784" s="7">
        <f>TIME(HOUR(StrohRanchRecreationData[[#This Row],[TimeOut]]),0,0)</f>
        <v>0.5</v>
      </c>
      <c r="N784" s="6">
        <f>ROUND(StrohRanchRecreationData[[#This Row],[TimeElapsed]],6)</f>
        <v>5.8875999999999998E-2</v>
      </c>
      <c r="O784" s="3">
        <f>StrohRanchRecreationData[[#This Row],[TimeOut]]-StrohRanchRecreationData[[#This Row],[TimeIn]]</f>
        <v>5.8876114804597646E-2</v>
      </c>
      <c r="P784" t="str">
        <f>IF(StrohRanchRecreationData[[#This Row],[Facility]]=Facilities!$A$2,SUM(StrohRanchRecreationData[[#This Row],[Members]:[Guests]]),"")</f>
        <v/>
      </c>
      <c r="Q784">
        <f>IF(StrohRanchRecreationData[[#This Row],[Facility]]=Facilities!$A$3,SUM(StrohRanchRecreationData[[#This Row],[Members]:[Guests]]),"")</f>
        <v>5</v>
      </c>
      <c r="R784" t="str">
        <f>IF(StrohRanchRecreationData[[#This Row],[Facility]]=Facilities!$A$4,SUM(StrohRanchRecreationData[[#This Row],[Members]:[Guests]]),"")</f>
        <v/>
      </c>
      <c r="S784" t="str">
        <f>IF(StrohRanchRecreationData[[#This Row],[Facility]]=Facilities!$A$5,SUM(StrohRanchRecreationData[[#This Row],[Members]:[Guests]]),"")</f>
        <v/>
      </c>
      <c r="T784" t="str">
        <f>IF(StrohRanchRecreationData[[#This Row],[Facility]]=Facilities!$A$6,SUM(StrohRanchRecreationData[[#This Row],[Members]:[Guests]]),"")</f>
        <v/>
      </c>
      <c r="U784" t="str">
        <f>IF(StrohRanchRecreationData[[#This Row],[Facility]]=Facilities!$A$7,SUM(StrohRanchRecreationData[[#This Row],[Members]:[Guests]]),"")</f>
        <v/>
      </c>
    </row>
    <row r="785" spans="1:21" x14ac:dyDescent="0.25">
      <c r="A785">
        <v>779</v>
      </c>
      <c r="B785" s="1">
        <v>45098</v>
      </c>
      <c r="C785" t="s">
        <v>63</v>
      </c>
      <c r="D785" t="s">
        <v>64</v>
      </c>
      <c r="E785" t="s">
        <v>60</v>
      </c>
      <c r="F785" s="7">
        <v>0.55287378227519213</v>
      </c>
      <c r="G785" s="7">
        <f>TIME(HOUR(StrohRanchRecreationData[[#This Row],[TimeIn]]),0,0)</f>
        <v>0.54166666666666663</v>
      </c>
      <c r="H785" s="8">
        <f>StrohRanchRecreationData[[#This Row],[Date]]+StrohRanchRecreationData[[#This Row],[TimeInBucket]]</f>
        <v>45098.541666666664</v>
      </c>
      <c r="I785" s="8" t="str">
        <f>_xlfn.XLOOKUP(StrohRanchRecreationData[[#This Row],[TimeInBucket]],TimeOfDay[TimeBuckets],TimeOfDay[TimeOfDayBuckets])</f>
        <v>Noon</v>
      </c>
      <c r="J785" s="2">
        <v>4</v>
      </c>
      <c r="K785" s="2">
        <v>3</v>
      </c>
      <c r="L785" s="7">
        <v>0.63432813513117725</v>
      </c>
      <c r="M785" s="7">
        <f>TIME(HOUR(StrohRanchRecreationData[[#This Row],[TimeOut]]),0,0)</f>
        <v>0.625</v>
      </c>
      <c r="N785" s="6">
        <f>ROUND(StrohRanchRecreationData[[#This Row],[TimeElapsed]],6)</f>
        <v>8.1453999999999999E-2</v>
      </c>
      <c r="O785" s="3">
        <f>StrohRanchRecreationData[[#This Row],[TimeOut]]-StrohRanchRecreationData[[#This Row],[TimeIn]]</f>
        <v>8.1454352855985124E-2</v>
      </c>
      <c r="P785" t="str">
        <f>IF(StrohRanchRecreationData[[#This Row],[Facility]]=Facilities!$A$2,SUM(StrohRanchRecreationData[[#This Row],[Members]:[Guests]]),"")</f>
        <v/>
      </c>
      <c r="Q785" t="str">
        <f>IF(StrohRanchRecreationData[[#This Row],[Facility]]=Facilities!$A$3,SUM(StrohRanchRecreationData[[#This Row],[Members]:[Guests]]),"")</f>
        <v/>
      </c>
      <c r="R785" t="str">
        <f>IF(StrohRanchRecreationData[[#This Row],[Facility]]=Facilities!$A$4,SUM(StrohRanchRecreationData[[#This Row],[Members]:[Guests]]),"")</f>
        <v/>
      </c>
      <c r="S785">
        <f>IF(StrohRanchRecreationData[[#This Row],[Facility]]=Facilities!$A$5,SUM(StrohRanchRecreationData[[#This Row],[Members]:[Guests]]),"")</f>
        <v>7</v>
      </c>
      <c r="T785" t="str">
        <f>IF(StrohRanchRecreationData[[#This Row],[Facility]]=Facilities!$A$6,SUM(StrohRanchRecreationData[[#This Row],[Members]:[Guests]]),"")</f>
        <v/>
      </c>
      <c r="U785" t="str">
        <f>IF(StrohRanchRecreationData[[#This Row],[Facility]]=Facilities!$A$7,SUM(StrohRanchRecreationData[[#This Row],[Members]:[Guests]]),"")</f>
        <v/>
      </c>
    </row>
    <row r="786" spans="1:21" x14ac:dyDescent="0.25">
      <c r="A786">
        <v>780</v>
      </c>
      <c r="B786" s="1">
        <v>45098</v>
      </c>
      <c r="C786" t="s">
        <v>63</v>
      </c>
      <c r="D786" t="s">
        <v>64</v>
      </c>
      <c r="E786" t="s">
        <v>60</v>
      </c>
      <c r="F786" s="7">
        <v>0.41751672826252018</v>
      </c>
      <c r="G786" s="7">
        <f>TIME(HOUR(StrohRanchRecreationData[[#This Row],[TimeIn]]),0,0)</f>
        <v>0.41666666666666669</v>
      </c>
      <c r="H786" s="8">
        <f>StrohRanchRecreationData[[#This Row],[Date]]+StrohRanchRecreationData[[#This Row],[TimeInBucket]]</f>
        <v>45098.416666666664</v>
      </c>
      <c r="I786" s="8" t="str">
        <f>_xlfn.XLOOKUP(StrohRanchRecreationData[[#This Row],[TimeInBucket]],TimeOfDay[TimeBuckets],TimeOfDay[TimeOfDayBuckets])</f>
        <v>Morning</v>
      </c>
      <c r="J786" s="2">
        <v>3</v>
      </c>
      <c r="K786" s="2">
        <v>2</v>
      </c>
      <c r="L786" s="7">
        <v>0.46126615301872453</v>
      </c>
      <c r="M786" s="7">
        <f>TIME(HOUR(StrohRanchRecreationData[[#This Row],[TimeOut]]),0,0)</f>
        <v>0.45833333333333331</v>
      </c>
      <c r="N786" s="6">
        <f>ROUND(StrohRanchRecreationData[[#This Row],[TimeElapsed]],6)</f>
        <v>4.3749000000000003E-2</v>
      </c>
      <c r="O786" s="3">
        <f>StrohRanchRecreationData[[#This Row],[TimeOut]]-StrohRanchRecreationData[[#This Row],[TimeIn]]</f>
        <v>4.3749424756204358E-2</v>
      </c>
      <c r="P786" t="str">
        <f>IF(StrohRanchRecreationData[[#This Row],[Facility]]=Facilities!$A$2,SUM(StrohRanchRecreationData[[#This Row],[Members]:[Guests]]),"")</f>
        <v/>
      </c>
      <c r="Q786" t="str">
        <f>IF(StrohRanchRecreationData[[#This Row],[Facility]]=Facilities!$A$3,SUM(StrohRanchRecreationData[[#This Row],[Members]:[Guests]]),"")</f>
        <v/>
      </c>
      <c r="R786" t="str">
        <f>IF(StrohRanchRecreationData[[#This Row],[Facility]]=Facilities!$A$4,SUM(StrohRanchRecreationData[[#This Row],[Members]:[Guests]]),"")</f>
        <v/>
      </c>
      <c r="S786">
        <f>IF(StrohRanchRecreationData[[#This Row],[Facility]]=Facilities!$A$5,SUM(StrohRanchRecreationData[[#This Row],[Members]:[Guests]]),"")</f>
        <v>5</v>
      </c>
      <c r="T786" t="str">
        <f>IF(StrohRanchRecreationData[[#This Row],[Facility]]=Facilities!$A$6,SUM(StrohRanchRecreationData[[#This Row],[Members]:[Guests]]),"")</f>
        <v/>
      </c>
      <c r="U786" t="str">
        <f>IF(StrohRanchRecreationData[[#This Row],[Facility]]=Facilities!$A$7,SUM(StrohRanchRecreationData[[#This Row],[Members]:[Guests]]),"")</f>
        <v/>
      </c>
    </row>
    <row r="787" spans="1:21" x14ac:dyDescent="0.25">
      <c r="A787">
        <v>781</v>
      </c>
      <c r="B787" s="1">
        <v>45098</v>
      </c>
      <c r="C787" t="s">
        <v>63</v>
      </c>
      <c r="D787" t="s">
        <v>64</v>
      </c>
      <c r="E787" t="s">
        <v>59</v>
      </c>
      <c r="F787" s="7">
        <v>0.66514657508242414</v>
      </c>
      <c r="G787" s="7">
        <f>TIME(HOUR(StrohRanchRecreationData[[#This Row],[TimeIn]]),0,0)</f>
        <v>0.625</v>
      </c>
      <c r="H787" s="8">
        <f>StrohRanchRecreationData[[#This Row],[Date]]+StrohRanchRecreationData[[#This Row],[TimeInBucket]]</f>
        <v>45098.625</v>
      </c>
      <c r="I787" s="8" t="str">
        <f>_xlfn.XLOOKUP(StrohRanchRecreationData[[#This Row],[TimeInBucket]],TimeOfDay[TimeBuckets],TimeOfDay[TimeOfDayBuckets])</f>
        <v>Afternoon</v>
      </c>
      <c r="J787" s="2">
        <v>2</v>
      </c>
      <c r="K787" s="2">
        <v>3</v>
      </c>
      <c r="L787" s="7">
        <v>0.70373734313094616</v>
      </c>
      <c r="M787" s="7">
        <f>TIME(HOUR(StrohRanchRecreationData[[#This Row],[TimeOut]]),0,0)</f>
        <v>0.66666666666666663</v>
      </c>
      <c r="N787" s="6">
        <f>ROUND(StrohRanchRecreationData[[#This Row],[TimeElapsed]],6)</f>
        <v>3.8591E-2</v>
      </c>
      <c r="O787" s="3">
        <f>StrohRanchRecreationData[[#This Row],[TimeOut]]-StrohRanchRecreationData[[#This Row],[TimeIn]]</f>
        <v>3.8590768048522017E-2</v>
      </c>
      <c r="P787" t="str">
        <f>IF(StrohRanchRecreationData[[#This Row],[Facility]]=Facilities!$A$2,SUM(StrohRanchRecreationData[[#This Row],[Members]:[Guests]]),"")</f>
        <v/>
      </c>
      <c r="Q787" t="str">
        <f>IF(StrohRanchRecreationData[[#This Row],[Facility]]=Facilities!$A$3,SUM(StrohRanchRecreationData[[#This Row],[Members]:[Guests]]),"")</f>
        <v/>
      </c>
      <c r="R787">
        <f>IF(StrohRanchRecreationData[[#This Row],[Facility]]=Facilities!$A$4,SUM(StrohRanchRecreationData[[#This Row],[Members]:[Guests]]),"")</f>
        <v>5</v>
      </c>
      <c r="S787" t="str">
        <f>IF(StrohRanchRecreationData[[#This Row],[Facility]]=Facilities!$A$5,SUM(StrohRanchRecreationData[[#This Row],[Members]:[Guests]]),"")</f>
        <v/>
      </c>
      <c r="T787" t="str">
        <f>IF(StrohRanchRecreationData[[#This Row],[Facility]]=Facilities!$A$6,SUM(StrohRanchRecreationData[[#This Row],[Members]:[Guests]]),"")</f>
        <v/>
      </c>
      <c r="U787" t="str">
        <f>IF(StrohRanchRecreationData[[#This Row],[Facility]]=Facilities!$A$7,SUM(StrohRanchRecreationData[[#This Row],[Members]:[Guests]]),"")</f>
        <v/>
      </c>
    </row>
    <row r="788" spans="1:21" x14ac:dyDescent="0.25">
      <c r="A788">
        <v>782</v>
      </c>
      <c r="B788" s="1">
        <v>45098</v>
      </c>
      <c r="C788" t="s">
        <v>63</v>
      </c>
      <c r="D788" t="s">
        <v>64</v>
      </c>
      <c r="E788" t="s">
        <v>59</v>
      </c>
      <c r="F788" s="7">
        <v>0.47601462246130943</v>
      </c>
      <c r="G788" s="7">
        <f>TIME(HOUR(StrohRanchRecreationData[[#This Row],[TimeIn]]),0,0)</f>
        <v>0.45833333333333331</v>
      </c>
      <c r="H788" s="8">
        <f>StrohRanchRecreationData[[#This Row],[Date]]+StrohRanchRecreationData[[#This Row],[TimeInBucket]]</f>
        <v>45098.458333333336</v>
      </c>
      <c r="I788" s="8" t="str">
        <f>_xlfn.XLOOKUP(StrohRanchRecreationData[[#This Row],[TimeInBucket]],TimeOfDay[TimeBuckets],TimeOfDay[TimeOfDayBuckets])</f>
        <v>Noon</v>
      </c>
      <c r="J788" s="2">
        <v>2</v>
      </c>
      <c r="K788" s="2">
        <v>1</v>
      </c>
      <c r="L788" s="7">
        <v>0.50044702898311566</v>
      </c>
      <c r="M788" s="7">
        <f>TIME(HOUR(StrohRanchRecreationData[[#This Row],[TimeOut]]),0,0)</f>
        <v>0.5</v>
      </c>
      <c r="N788" s="6">
        <f>ROUND(StrohRanchRecreationData[[#This Row],[TimeElapsed]],6)</f>
        <v>2.4431999999999999E-2</v>
      </c>
      <c r="O788" s="3">
        <f>StrohRanchRecreationData[[#This Row],[TimeOut]]-StrohRanchRecreationData[[#This Row],[TimeIn]]</f>
        <v>2.4432406521806227E-2</v>
      </c>
      <c r="P788" t="str">
        <f>IF(StrohRanchRecreationData[[#This Row],[Facility]]=Facilities!$A$2,SUM(StrohRanchRecreationData[[#This Row],[Members]:[Guests]]),"")</f>
        <v/>
      </c>
      <c r="Q788" t="str">
        <f>IF(StrohRanchRecreationData[[#This Row],[Facility]]=Facilities!$A$3,SUM(StrohRanchRecreationData[[#This Row],[Members]:[Guests]]),"")</f>
        <v/>
      </c>
      <c r="R788">
        <f>IF(StrohRanchRecreationData[[#This Row],[Facility]]=Facilities!$A$4,SUM(StrohRanchRecreationData[[#This Row],[Members]:[Guests]]),"")</f>
        <v>3</v>
      </c>
      <c r="S788" t="str">
        <f>IF(StrohRanchRecreationData[[#This Row],[Facility]]=Facilities!$A$5,SUM(StrohRanchRecreationData[[#This Row],[Members]:[Guests]]),"")</f>
        <v/>
      </c>
      <c r="T788" t="str">
        <f>IF(StrohRanchRecreationData[[#This Row],[Facility]]=Facilities!$A$6,SUM(StrohRanchRecreationData[[#This Row],[Members]:[Guests]]),"")</f>
        <v/>
      </c>
      <c r="U788" t="str">
        <f>IF(StrohRanchRecreationData[[#This Row],[Facility]]=Facilities!$A$7,SUM(StrohRanchRecreationData[[#This Row],[Members]:[Guests]]),"")</f>
        <v/>
      </c>
    </row>
    <row r="789" spans="1:21" x14ac:dyDescent="0.25">
      <c r="A789">
        <v>783</v>
      </c>
      <c r="B789" s="1">
        <v>45098</v>
      </c>
      <c r="C789" t="s">
        <v>63</v>
      </c>
      <c r="D789" t="s">
        <v>64</v>
      </c>
      <c r="E789" t="s">
        <v>61</v>
      </c>
      <c r="F789" s="7">
        <v>0.406995686886029</v>
      </c>
      <c r="G789" s="7">
        <f>TIME(HOUR(StrohRanchRecreationData[[#This Row],[TimeIn]]),0,0)</f>
        <v>0.375</v>
      </c>
      <c r="H789" s="8">
        <f>StrohRanchRecreationData[[#This Row],[Date]]+StrohRanchRecreationData[[#This Row],[TimeInBucket]]</f>
        <v>45098.375</v>
      </c>
      <c r="I789" s="8" t="str">
        <f>_xlfn.XLOOKUP(StrohRanchRecreationData[[#This Row],[TimeInBucket]],TimeOfDay[TimeBuckets],TimeOfDay[TimeOfDayBuckets])</f>
        <v>Morning</v>
      </c>
      <c r="J789" s="2">
        <v>1</v>
      </c>
      <c r="K789" s="2">
        <v>0</v>
      </c>
      <c r="L789" s="7">
        <v>0.43929543274701521</v>
      </c>
      <c r="M789" s="7">
        <f>TIME(HOUR(StrohRanchRecreationData[[#This Row],[TimeOut]]),0,0)</f>
        <v>0.41666666666666669</v>
      </c>
      <c r="N789" s="6">
        <f>ROUND(StrohRanchRecreationData[[#This Row],[TimeElapsed]],6)</f>
        <v>3.2300000000000002E-2</v>
      </c>
      <c r="O789" s="3">
        <f>StrohRanchRecreationData[[#This Row],[TimeOut]]-StrohRanchRecreationData[[#This Row],[TimeIn]]</f>
        <v>3.2299745860986218E-2</v>
      </c>
      <c r="P789" t="str">
        <f>IF(StrohRanchRecreationData[[#This Row],[Facility]]=Facilities!$A$2,SUM(StrohRanchRecreationData[[#This Row],[Members]:[Guests]]),"")</f>
        <v/>
      </c>
      <c r="Q789" t="str">
        <f>IF(StrohRanchRecreationData[[#This Row],[Facility]]=Facilities!$A$3,SUM(StrohRanchRecreationData[[#This Row],[Members]:[Guests]]),"")</f>
        <v/>
      </c>
      <c r="R789" t="str">
        <f>IF(StrohRanchRecreationData[[#This Row],[Facility]]=Facilities!$A$4,SUM(StrohRanchRecreationData[[#This Row],[Members]:[Guests]]),"")</f>
        <v/>
      </c>
      <c r="S789" t="str">
        <f>IF(StrohRanchRecreationData[[#This Row],[Facility]]=Facilities!$A$5,SUM(StrohRanchRecreationData[[#This Row],[Members]:[Guests]]),"")</f>
        <v/>
      </c>
      <c r="T789">
        <f>IF(StrohRanchRecreationData[[#This Row],[Facility]]=Facilities!$A$6,SUM(StrohRanchRecreationData[[#This Row],[Members]:[Guests]]),"")</f>
        <v>1</v>
      </c>
      <c r="U789" t="str">
        <f>IF(StrohRanchRecreationData[[#This Row],[Facility]]=Facilities!$A$7,SUM(StrohRanchRecreationData[[#This Row],[Members]:[Guests]]),"")</f>
        <v/>
      </c>
    </row>
    <row r="790" spans="1:21" x14ac:dyDescent="0.25">
      <c r="A790">
        <v>784</v>
      </c>
      <c r="B790" s="1">
        <v>45098</v>
      </c>
      <c r="C790" t="s">
        <v>63</v>
      </c>
      <c r="D790" t="s">
        <v>64</v>
      </c>
      <c r="E790" t="s">
        <v>61</v>
      </c>
      <c r="F790" s="7">
        <v>0.43205818047478439</v>
      </c>
      <c r="G790" s="7">
        <f>TIME(HOUR(StrohRanchRecreationData[[#This Row],[TimeIn]]),0,0)</f>
        <v>0.41666666666666669</v>
      </c>
      <c r="H790" s="8">
        <f>StrohRanchRecreationData[[#This Row],[Date]]+StrohRanchRecreationData[[#This Row],[TimeInBucket]]</f>
        <v>45098.416666666664</v>
      </c>
      <c r="I790" s="8" t="str">
        <f>_xlfn.XLOOKUP(StrohRanchRecreationData[[#This Row],[TimeInBucket]],TimeOfDay[TimeBuckets],TimeOfDay[TimeOfDayBuckets])</f>
        <v>Morning</v>
      </c>
      <c r="J790" s="2">
        <v>2</v>
      </c>
      <c r="K790" s="2">
        <v>0</v>
      </c>
      <c r="L790" s="7">
        <v>0.47755554182404064</v>
      </c>
      <c r="M790" s="7">
        <f>TIME(HOUR(StrohRanchRecreationData[[#This Row],[TimeOut]]),0,0)</f>
        <v>0.45833333333333331</v>
      </c>
      <c r="N790" s="6">
        <f>ROUND(StrohRanchRecreationData[[#This Row],[TimeElapsed]],6)</f>
        <v>4.5497000000000003E-2</v>
      </c>
      <c r="O790" s="3">
        <f>StrohRanchRecreationData[[#This Row],[TimeOut]]-StrohRanchRecreationData[[#This Row],[TimeIn]]</f>
        <v>4.5497361349256249E-2</v>
      </c>
      <c r="P790" t="str">
        <f>IF(StrohRanchRecreationData[[#This Row],[Facility]]=Facilities!$A$2,SUM(StrohRanchRecreationData[[#This Row],[Members]:[Guests]]),"")</f>
        <v/>
      </c>
      <c r="Q790" t="str">
        <f>IF(StrohRanchRecreationData[[#This Row],[Facility]]=Facilities!$A$3,SUM(StrohRanchRecreationData[[#This Row],[Members]:[Guests]]),"")</f>
        <v/>
      </c>
      <c r="R790" t="str">
        <f>IF(StrohRanchRecreationData[[#This Row],[Facility]]=Facilities!$A$4,SUM(StrohRanchRecreationData[[#This Row],[Members]:[Guests]]),"")</f>
        <v/>
      </c>
      <c r="S790" t="str">
        <f>IF(StrohRanchRecreationData[[#This Row],[Facility]]=Facilities!$A$5,SUM(StrohRanchRecreationData[[#This Row],[Members]:[Guests]]),"")</f>
        <v/>
      </c>
      <c r="T790">
        <f>IF(StrohRanchRecreationData[[#This Row],[Facility]]=Facilities!$A$6,SUM(StrohRanchRecreationData[[#This Row],[Members]:[Guests]]),"")</f>
        <v>2</v>
      </c>
      <c r="U790" t="str">
        <f>IF(StrohRanchRecreationData[[#This Row],[Facility]]=Facilities!$A$7,SUM(StrohRanchRecreationData[[#This Row],[Members]:[Guests]]),"")</f>
        <v/>
      </c>
    </row>
    <row r="791" spans="1:21" x14ac:dyDescent="0.25">
      <c r="A791">
        <v>785</v>
      </c>
      <c r="B791" s="1">
        <v>45098</v>
      </c>
      <c r="C791" t="s">
        <v>63</v>
      </c>
      <c r="D791" t="s">
        <v>64</v>
      </c>
      <c r="E791" t="s">
        <v>58</v>
      </c>
      <c r="F791" s="7">
        <v>0.43281331379130239</v>
      </c>
      <c r="G791" s="7">
        <f>TIME(HOUR(StrohRanchRecreationData[[#This Row],[TimeIn]]),0,0)</f>
        <v>0.41666666666666669</v>
      </c>
      <c r="H791" s="8">
        <f>StrohRanchRecreationData[[#This Row],[Date]]+StrohRanchRecreationData[[#This Row],[TimeInBucket]]</f>
        <v>45098.416666666664</v>
      </c>
      <c r="I791" s="8" t="str">
        <f>_xlfn.XLOOKUP(StrohRanchRecreationData[[#This Row],[TimeInBucket]],TimeOfDay[TimeBuckets],TimeOfDay[TimeOfDayBuckets])</f>
        <v>Morning</v>
      </c>
      <c r="J791" s="2">
        <v>3</v>
      </c>
      <c r="K791" s="2">
        <v>1</v>
      </c>
      <c r="L791" s="7">
        <v>0.49082885661467662</v>
      </c>
      <c r="M791" s="7">
        <f>TIME(HOUR(StrohRanchRecreationData[[#This Row],[TimeOut]]),0,0)</f>
        <v>0.45833333333333331</v>
      </c>
      <c r="N791" s="6">
        <f>ROUND(StrohRanchRecreationData[[#This Row],[TimeElapsed]],6)</f>
        <v>5.8015999999999998E-2</v>
      </c>
      <c r="O791" s="3">
        <f>StrohRanchRecreationData[[#This Row],[TimeOut]]-StrohRanchRecreationData[[#This Row],[TimeIn]]</f>
        <v>5.8015542823374233E-2</v>
      </c>
      <c r="P791" t="str">
        <f>IF(StrohRanchRecreationData[[#This Row],[Facility]]=Facilities!$A$2,SUM(StrohRanchRecreationData[[#This Row],[Members]:[Guests]]),"")</f>
        <v/>
      </c>
      <c r="Q791">
        <f>IF(StrohRanchRecreationData[[#This Row],[Facility]]=Facilities!$A$3,SUM(StrohRanchRecreationData[[#This Row],[Members]:[Guests]]),"")</f>
        <v>4</v>
      </c>
      <c r="R791" t="str">
        <f>IF(StrohRanchRecreationData[[#This Row],[Facility]]=Facilities!$A$4,SUM(StrohRanchRecreationData[[#This Row],[Members]:[Guests]]),"")</f>
        <v/>
      </c>
      <c r="S791" t="str">
        <f>IF(StrohRanchRecreationData[[#This Row],[Facility]]=Facilities!$A$5,SUM(StrohRanchRecreationData[[#This Row],[Members]:[Guests]]),"")</f>
        <v/>
      </c>
      <c r="T791" t="str">
        <f>IF(StrohRanchRecreationData[[#This Row],[Facility]]=Facilities!$A$6,SUM(StrohRanchRecreationData[[#This Row],[Members]:[Guests]]),"")</f>
        <v/>
      </c>
      <c r="U791" t="str">
        <f>IF(StrohRanchRecreationData[[#This Row],[Facility]]=Facilities!$A$7,SUM(StrohRanchRecreationData[[#This Row],[Members]:[Guests]]),"")</f>
        <v/>
      </c>
    </row>
    <row r="792" spans="1:21" x14ac:dyDescent="0.25">
      <c r="A792">
        <v>786</v>
      </c>
      <c r="B792" s="1">
        <v>45098</v>
      </c>
      <c r="C792" t="s">
        <v>63</v>
      </c>
      <c r="D792" t="s">
        <v>64</v>
      </c>
      <c r="E792" t="s">
        <v>57</v>
      </c>
      <c r="F792" s="7">
        <v>0.3815960941902482</v>
      </c>
      <c r="G792" s="7">
        <f>TIME(HOUR(StrohRanchRecreationData[[#This Row],[TimeIn]]),0,0)</f>
        <v>0.375</v>
      </c>
      <c r="H792" s="8">
        <f>StrohRanchRecreationData[[#This Row],[Date]]+StrohRanchRecreationData[[#This Row],[TimeInBucket]]</f>
        <v>45098.375</v>
      </c>
      <c r="I792" s="8" t="str">
        <f>_xlfn.XLOOKUP(StrohRanchRecreationData[[#This Row],[TimeInBucket]],TimeOfDay[TimeBuckets],TimeOfDay[TimeOfDayBuckets])</f>
        <v>Morning</v>
      </c>
      <c r="J792" s="2">
        <v>4</v>
      </c>
      <c r="K792" s="2">
        <v>3</v>
      </c>
      <c r="L792" s="7">
        <v>0.41389418131120304</v>
      </c>
      <c r="M792" s="7">
        <f>TIME(HOUR(StrohRanchRecreationData[[#This Row],[TimeOut]]),0,0)</f>
        <v>0.375</v>
      </c>
      <c r="N792" s="6">
        <f>ROUND(StrohRanchRecreationData[[#This Row],[TimeElapsed]],6)</f>
        <v>3.2298E-2</v>
      </c>
      <c r="O792" s="3">
        <f>StrohRanchRecreationData[[#This Row],[TimeOut]]-StrohRanchRecreationData[[#This Row],[TimeIn]]</f>
        <v>3.2298087120954833E-2</v>
      </c>
      <c r="P792">
        <f>IF(StrohRanchRecreationData[[#This Row],[Facility]]=Facilities!$A$2,SUM(StrohRanchRecreationData[[#This Row],[Members]:[Guests]]),"")</f>
        <v>7</v>
      </c>
      <c r="Q792" t="str">
        <f>IF(StrohRanchRecreationData[[#This Row],[Facility]]=Facilities!$A$3,SUM(StrohRanchRecreationData[[#This Row],[Members]:[Guests]]),"")</f>
        <v/>
      </c>
      <c r="R792" t="str">
        <f>IF(StrohRanchRecreationData[[#This Row],[Facility]]=Facilities!$A$4,SUM(StrohRanchRecreationData[[#This Row],[Members]:[Guests]]),"")</f>
        <v/>
      </c>
      <c r="S792" t="str">
        <f>IF(StrohRanchRecreationData[[#This Row],[Facility]]=Facilities!$A$5,SUM(StrohRanchRecreationData[[#This Row],[Members]:[Guests]]),"")</f>
        <v/>
      </c>
      <c r="T792" t="str">
        <f>IF(StrohRanchRecreationData[[#This Row],[Facility]]=Facilities!$A$6,SUM(StrohRanchRecreationData[[#This Row],[Members]:[Guests]]),"")</f>
        <v/>
      </c>
      <c r="U792" t="str">
        <f>IF(StrohRanchRecreationData[[#This Row],[Facility]]=Facilities!$A$7,SUM(StrohRanchRecreationData[[#This Row],[Members]:[Guests]]),"")</f>
        <v/>
      </c>
    </row>
    <row r="793" spans="1:21" x14ac:dyDescent="0.25">
      <c r="A793">
        <v>787</v>
      </c>
      <c r="B793" s="1">
        <v>45098</v>
      </c>
      <c r="C793" t="s">
        <v>63</v>
      </c>
      <c r="D793" t="s">
        <v>64</v>
      </c>
      <c r="E793" t="s">
        <v>62</v>
      </c>
      <c r="F793" s="7">
        <v>0.375</v>
      </c>
      <c r="G793" s="7">
        <f>TIME(HOUR(StrohRanchRecreationData[[#This Row],[TimeIn]]),0,0)</f>
        <v>0.375</v>
      </c>
      <c r="H793" s="8">
        <f>StrohRanchRecreationData[[#This Row],[Date]]+StrohRanchRecreationData[[#This Row],[TimeInBucket]]</f>
        <v>45098.375</v>
      </c>
      <c r="I793" s="8" t="str">
        <f>_xlfn.XLOOKUP(StrohRanchRecreationData[[#This Row],[TimeInBucket]],TimeOfDay[TimeBuckets],TimeOfDay[TimeOfDayBuckets])</f>
        <v>Morning</v>
      </c>
      <c r="J793" s="2">
        <v>3</v>
      </c>
      <c r="K793" s="2">
        <v>3</v>
      </c>
      <c r="L793" s="7">
        <v>0.41666666666666669</v>
      </c>
      <c r="M793" s="7">
        <f>TIME(HOUR(StrohRanchRecreationData[[#This Row],[TimeOut]]),0,0)</f>
        <v>0.41666666666666669</v>
      </c>
      <c r="N793" s="6">
        <f>ROUND(StrohRanchRecreationData[[#This Row],[TimeElapsed]],6)</f>
        <v>4.1667000000000003E-2</v>
      </c>
      <c r="O793" s="3">
        <f>StrohRanchRecreationData[[#This Row],[TimeOut]]-StrohRanchRecreationData[[#This Row],[TimeIn]]</f>
        <v>4.1666666666666685E-2</v>
      </c>
      <c r="P793" t="str">
        <f>IF(StrohRanchRecreationData[[#This Row],[Facility]]=Facilities!$A$2,SUM(StrohRanchRecreationData[[#This Row],[Members]:[Guests]]),"")</f>
        <v/>
      </c>
      <c r="Q793" t="str">
        <f>IF(StrohRanchRecreationData[[#This Row],[Facility]]=Facilities!$A$3,SUM(StrohRanchRecreationData[[#This Row],[Members]:[Guests]]),"")</f>
        <v/>
      </c>
      <c r="R793" t="str">
        <f>IF(StrohRanchRecreationData[[#This Row],[Facility]]=Facilities!$A$4,SUM(StrohRanchRecreationData[[#This Row],[Members]:[Guests]]),"")</f>
        <v/>
      </c>
      <c r="S793" t="str">
        <f>IF(StrohRanchRecreationData[[#This Row],[Facility]]=Facilities!$A$5,SUM(StrohRanchRecreationData[[#This Row],[Members]:[Guests]]),"")</f>
        <v/>
      </c>
      <c r="T793" t="str">
        <f>IF(StrohRanchRecreationData[[#This Row],[Facility]]=Facilities!$A$6,SUM(StrohRanchRecreationData[[#This Row],[Members]:[Guests]]),"")</f>
        <v/>
      </c>
      <c r="U793">
        <f>IF(StrohRanchRecreationData[[#This Row],[Facility]]=Facilities!$A$7,SUM(StrohRanchRecreationData[[#This Row],[Members]:[Guests]]),"")</f>
        <v>6</v>
      </c>
    </row>
    <row r="794" spans="1:21" x14ac:dyDescent="0.25">
      <c r="A794">
        <v>788</v>
      </c>
      <c r="B794" s="1">
        <v>45098</v>
      </c>
      <c r="C794" t="s">
        <v>63</v>
      </c>
      <c r="D794" t="s">
        <v>64</v>
      </c>
      <c r="E794" t="s">
        <v>62</v>
      </c>
      <c r="F794" s="7">
        <v>0.375</v>
      </c>
      <c r="G794" s="7">
        <f>TIME(HOUR(StrohRanchRecreationData[[#This Row],[TimeIn]]),0,0)</f>
        <v>0.375</v>
      </c>
      <c r="H794" s="8">
        <f>StrohRanchRecreationData[[#This Row],[Date]]+StrohRanchRecreationData[[#This Row],[TimeInBucket]]</f>
        <v>45098.375</v>
      </c>
      <c r="I794" s="8" t="str">
        <f>_xlfn.XLOOKUP(StrohRanchRecreationData[[#This Row],[TimeInBucket]],TimeOfDay[TimeBuckets],TimeOfDay[TimeOfDayBuckets])</f>
        <v>Morning</v>
      </c>
      <c r="J794" s="2">
        <v>4</v>
      </c>
      <c r="K794" s="2">
        <v>3</v>
      </c>
      <c r="L794" s="7">
        <v>0.41666666666666669</v>
      </c>
      <c r="M794" s="7">
        <f>TIME(HOUR(StrohRanchRecreationData[[#This Row],[TimeOut]]),0,0)</f>
        <v>0.41666666666666669</v>
      </c>
      <c r="N794" s="6">
        <f>ROUND(StrohRanchRecreationData[[#This Row],[TimeElapsed]],6)</f>
        <v>4.1667000000000003E-2</v>
      </c>
      <c r="O794" s="3">
        <f>StrohRanchRecreationData[[#This Row],[TimeOut]]-StrohRanchRecreationData[[#This Row],[TimeIn]]</f>
        <v>4.1666666666666685E-2</v>
      </c>
      <c r="P794" t="str">
        <f>IF(StrohRanchRecreationData[[#This Row],[Facility]]=Facilities!$A$2,SUM(StrohRanchRecreationData[[#This Row],[Members]:[Guests]]),"")</f>
        <v/>
      </c>
      <c r="Q794" t="str">
        <f>IF(StrohRanchRecreationData[[#This Row],[Facility]]=Facilities!$A$3,SUM(StrohRanchRecreationData[[#This Row],[Members]:[Guests]]),"")</f>
        <v/>
      </c>
      <c r="R794" t="str">
        <f>IF(StrohRanchRecreationData[[#This Row],[Facility]]=Facilities!$A$4,SUM(StrohRanchRecreationData[[#This Row],[Members]:[Guests]]),"")</f>
        <v/>
      </c>
      <c r="S794" t="str">
        <f>IF(StrohRanchRecreationData[[#This Row],[Facility]]=Facilities!$A$5,SUM(StrohRanchRecreationData[[#This Row],[Members]:[Guests]]),"")</f>
        <v/>
      </c>
      <c r="T794" t="str">
        <f>IF(StrohRanchRecreationData[[#This Row],[Facility]]=Facilities!$A$6,SUM(StrohRanchRecreationData[[#This Row],[Members]:[Guests]]),"")</f>
        <v/>
      </c>
      <c r="U794">
        <f>IF(StrohRanchRecreationData[[#This Row],[Facility]]=Facilities!$A$7,SUM(StrohRanchRecreationData[[#This Row],[Members]:[Guests]]),"")</f>
        <v>7</v>
      </c>
    </row>
    <row r="795" spans="1:21" x14ac:dyDescent="0.25">
      <c r="A795">
        <v>789</v>
      </c>
      <c r="B795" s="1">
        <v>45098</v>
      </c>
      <c r="C795" t="s">
        <v>63</v>
      </c>
      <c r="D795" t="s">
        <v>64</v>
      </c>
      <c r="E795" t="s">
        <v>62</v>
      </c>
      <c r="F795" s="7">
        <v>0.41666666666666669</v>
      </c>
      <c r="G795" s="7">
        <f>TIME(HOUR(StrohRanchRecreationData[[#This Row],[TimeIn]]),0,0)</f>
        <v>0.41666666666666669</v>
      </c>
      <c r="H795" s="8">
        <f>StrohRanchRecreationData[[#This Row],[Date]]+StrohRanchRecreationData[[#This Row],[TimeInBucket]]</f>
        <v>45098.416666666664</v>
      </c>
      <c r="I795" s="8" t="str">
        <f>_xlfn.XLOOKUP(StrohRanchRecreationData[[#This Row],[TimeInBucket]],TimeOfDay[TimeBuckets],TimeOfDay[TimeOfDayBuckets])</f>
        <v>Morning</v>
      </c>
      <c r="J795" s="2">
        <v>1</v>
      </c>
      <c r="K795" s="2">
        <v>2</v>
      </c>
      <c r="L795" s="7">
        <v>0.45833333333333331</v>
      </c>
      <c r="M795" s="7">
        <f>TIME(HOUR(StrohRanchRecreationData[[#This Row],[TimeOut]]),0,0)</f>
        <v>0.45833333333333331</v>
      </c>
      <c r="N795" s="6">
        <f>ROUND(StrohRanchRecreationData[[#This Row],[TimeElapsed]],6)</f>
        <v>4.1667000000000003E-2</v>
      </c>
      <c r="O795" s="3">
        <f>StrohRanchRecreationData[[#This Row],[TimeOut]]-StrohRanchRecreationData[[#This Row],[TimeIn]]</f>
        <v>4.166666666666663E-2</v>
      </c>
      <c r="P795" t="str">
        <f>IF(StrohRanchRecreationData[[#This Row],[Facility]]=Facilities!$A$2,SUM(StrohRanchRecreationData[[#This Row],[Members]:[Guests]]),"")</f>
        <v/>
      </c>
      <c r="Q795" t="str">
        <f>IF(StrohRanchRecreationData[[#This Row],[Facility]]=Facilities!$A$3,SUM(StrohRanchRecreationData[[#This Row],[Members]:[Guests]]),"")</f>
        <v/>
      </c>
      <c r="R795" t="str">
        <f>IF(StrohRanchRecreationData[[#This Row],[Facility]]=Facilities!$A$4,SUM(StrohRanchRecreationData[[#This Row],[Members]:[Guests]]),"")</f>
        <v/>
      </c>
      <c r="S795" t="str">
        <f>IF(StrohRanchRecreationData[[#This Row],[Facility]]=Facilities!$A$5,SUM(StrohRanchRecreationData[[#This Row],[Members]:[Guests]]),"")</f>
        <v/>
      </c>
      <c r="T795" t="str">
        <f>IF(StrohRanchRecreationData[[#This Row],[Facility]]=Facilities!$A$6,SUM(StrohRanchRecreationData[[#This Row],[Members]:[Guests]]),"")</f>
        <v/>
      </c>
      <c r="U795">
        <f>IF(StrohRanchRecreationData[[#This Row],[Facility]]=Facilities!$A$7,SUM(StrohRanchRecreationData[[#This Row],[Members]:[Guests]]),"")</f>
        <v>3</v>
      </c>
    </row>
    <row r="796" spans="1:21" x14ac:dyDescent="0.25">
      <c r="A796">
        <v>790</v>
      </c>
      <c r="B796" s="1">
        <v>45098</v>
      </c>
      <c r="C796" t="s">
        <v>63</v>
      </c>
      <c r="D796" t="s">
        <v>64</v>
      </c>
      <c r="E796" t="s">
        <v>62</v>
      </c>
      <c r="F796" s="7">
        <v>0.41666666666666669</v>
      </c>
      <c r="G796" s="7">
        <f>TIME(HOUR(StrohRanchRecreationData[[#This Row],[TimeIn]]),0,0)</f>
        <v>0.41666666666666669</v>
      </c>
      <c r="H796" s="8">
        <f>StrohRanchRecreationData[[#This Row],[Date]]+StrohRanchRecreationData[[#This Row],[TimeInBucket]]</f>
        <v>45098.416666666664</v>
      </c>
      <c r="I796" s="8" t="str">
        <f>_xlfn.XLOOKUP(StrohRanchRecreationData[[#This Row],[TimeInBucket]],TimeOfDay[TimeBuckets],TimeOfDay[TimeOfDayBuckets])</f>
        <v>Morning</v>
      </c>
      <c r="J796" s="2">
        <v>4</v>
      </c>
      <c r="K796" s="2">
        <v>2</v>
      </c>
      <c r="L796" s="7">
        <v>0.45833333333333331</v>
      </c>
      <c r="M796" s="7">
        <f>TIME(HOUR(StrohRanchRecreationData[[#This Row],[TimeOut]]),0,0)</f>
        <v>0.45833333333333331</v>
      </c>
      <c r="N796" s="6">
        <f>ROUND(StrohRanchRecreationData[[#This Row],[TimeElapsed]],6)</f>
        <v>4.1667000000000003E-2</v>
      </c>
      <c r="O796" s="3">
        <f>StrohRanchRecreationData[[#This Row],[TimeOut]]-StrohRanchRecreationData[[#This Row],[TimeIn]]</f>
        <v>4.166666666666663E-2</v>
      </c>
      <c r="P796" t="str">
        <f>IF(StrohRanchRecreationData[[#This Row],[Facility]]=Facilities!$A$2,SUM(StrohRanchRecreationData[[#This Row],[Members]:[Guests]]),"")</f>
        <v/>
      </c>
      <c r="Q796" t="str">
        <f>IF(StrohRanchRecreationData[[#This Row],[Facility]]=Facilities!$A$3,SUM(StrohRanchRecreationData[[#This Row],[Members]:[Guests]]),"")</f>
        <v/>
      </c>
      <c r="R796" t="str">
        <f>IF(StrohRanchRecreationData[[#This Row],[Facility]]=Facilities!$A$4,SUM(StrohRanchRecreationData[[#This Row],[Members]:[Guests]]),"")</f>
        <v/>
      </c>
      <c r="S796" t="str">
        <f>IF(StrohRanchRecreationData[[#This Row],[Facility]]=Facilities!$A$5,SUM(StrohRanchRecreationData[[#This Row],[Members]:[Guests]]),"")</f>
        <v/>
      </c>
      <c r="T796" t="str">
        <f>IF(StrohRanchRecreationData[[#This Row],[Facility]]=Facilities!$A$6,SUM(StrohRanchRecreationData[[#This Row],[Members]:[Guests]]),"")</f>
        <v/>
      </c>
      <c r="U796">
        <f>IF(StrohRanchRecreationData[[#This Row],[Facility]]=Facilities!$A$7,SUM(StrohRanchRecreationData[[#This Row],[Members]:[Guests]]),"")</f>
        <v>6</v>
      </c>
    </row>
    <row r="797" spans="1:21" x14ac:dyDescent="0.25">
      <c r="A797">
        <v>791</v>
      </c>
      <c r="B797" s="1">
        <v>45098</v>
      </c>
      <c r="C797" t="s">
        <v>63</v>
      </c>
      <c r="D797" t="s">
        <v>64</v>
      </c>
      <c r="E797" t="s">
        <v>62</v>
      </c>
      <c r="F797" s="7">
        <v>0.41666666666666669</v>
      </c>
      <c r="G797" s="7">
        <f>TIME(HOUR(StrohRanchRecreationData[[#This Row],[TimeIn]]),0,0)</f>
        <v>0.41666666666666669</v>
      </c>
      <c r="H797" s="8">
        <f>StrohRanchRecreationData[[#This Row],[Date]]+StrohRanchRecreationData[[#This Row],[TimeInBucket]]</f>
        <v>45098.416666666664</v>
      </c>
      <c r="I797" s="8" t="str">
        <f>_xlfn.XLOOKUP(StrohRanchRecreationData[[#This Row],[TimeInBucket]],TimeOfDay[TimeBuckets],TimeOfDay[TimeOfDayBuckets])</f>
        <v>Morning</v>
      </c>
      <c r="J797" s="2">
        <v>3</v>
      </c>
      <c r="K797" s="2">
        <v>2</v>
      </c>
      <c r="L797" s="7">
        <v>0.45833333333333331</v>
      </c>
      <c r="M797" s="7">
        <f>TIME(HOUR(StrohRanchRecreationData[[#This Row],[TimeOut]]),0,0)</f>
        <v>0.45833333333333331</v>
      </c>
      <c r="N797" s="6">
        <f>ROUND(StrohRanchRecreationData[[#This Row],[TimeElapsed]],6)</f>
        <v>4.1667000000000003E-2</v>
      </c>
      <c r="O797" s="3">
        <f>StrohRanchRecreationData[[#This Row],[TimeOut]]-StrohRanchRecreationData[[#This Row],[TimeIn]]</f>
        <v>4.166666666666663E-2</v>
      </c>
      <c r="P797" t="str">
        <f>IF(StrohRanchRecreationData[[#This Row],[Facility]]=Facilities!$A$2,SUM(StrohRanchRecreationData[[#This Row],[Members]:[Guests]]),"")</f>
        <v/>
      </c>
      <c r="Q797" t="str">
        <f>IF(StrohRanchRecreationData[[#This Row],[Facility]]=Facilities!$A$3,SUM(StrohRanchRecreationData[[#This Row],[Members]:[Guests]]),"")</f>
        <v/>
      </c>
      <c r="R797" t="str">
        <f>IF(StrohRanchRecreationData[[#This Row],[Facility]]=Facilities!$A$4,SUM(StrohRanchRecreationData[[#This Row],[Members]:[Guests]]),"")</f>
        <v/>
      </c>
      <c r="S797" t="str">
        <f>IF(StrohRanchRecreationData[[#This Row],[Facility]]=Facilities!$A$5,SUM(StrohRanchRecreationData[[#This Row],[Members]:[Guests]]),"")</f>
        <v/>
      </c>
      <c r="T797" t="str">
        <f>IF(StrohRanchRecreationData[[#This Row],[Facility]]=Facilities!$A$6,SUM(StrohRanchRecreationData[[#This Row],[Members]:[Guests]]),"")</f>
        <v/>
      </c>
      <c r="U797">
        <f>IF(StrohRanchRecreationData[[#This Row],[Facility]]=Facilities!$A$7,SUM(StrohRanchRecreationData[[#This Row],[Members]:[Guests]]),"")</f>
        <v>5</v>
      </c>
    </row>
    <row r="798" spans="1:21" x14ac:dyDescent="0.25">
      <c r="A798">
        <v>792</v>
      </c>
      <c r="B798" s="1">
        <v>45098</v>
      </c>
      <c r="C798" t="s">
        <v>63</v>
      </c>
      <c r="D798" t="s">
        <v>64</v>
      </c>
      <c r="E798" t="s">
        <v>62</v>
      </c>
      <c r="F798" s="7">
        <v>0.41666666666666669</v>
      </c>
      <c r="G798" s="7">
        <f>TIME(HOUR(StrohRanchRecreationData[[#This Row],[TimeIn]]),0,0)</f>
        <v>0.41666666666666669</v>
      </c>
      <c r="H798" s="8">
        <f>StrohRanchRecreationData[[#This Row],[Date]]+StrohRanchRecreationData[[#This Row],[TimeInBucket]]</f>
        <v>45098.416666666664</v>
      </c>
      <c r="I798" s="8" t="str">
        <f>_xlfn.XLOOKUP(StrohRanchRecreationData[[#This Row],[TimeInBucket]],TimeOfDay[TimeBuckets],TimeOfDay[TimeOfDayBuckets])</f>
        <v>Morning</v>
      </c>
      <c r="J798" s="2">
        <v>2</v>
      </c>
      <c r="K798" s="2">
        <v>1</v>
      </c>
      <c r="L798" s="7">
        <v>0.45833333333333331</v>
      </c>
      <c r="M798" s="7">
        <f>TIME(HOUR(StrohRanchRecreationData[[#This Row],[TimeOut]]),0,0)</f>
        <v>0.45833333333333331</v>
      </c>
      <c r="N798" s="6">
        <f>ROUND(StrohRanchRecreationData[[#This Row],[TimeElapsed]],6)</f>
        <v>4.1667000000000003E-2</v>
      </c>
      <c r="O798" s="3">
        <f>StrohRanchRecreationData[[#This Row],[TimeOut]]-StrohRanchRecreationData[[#This Row],[TimeIn]]</f>
        <v>4.166666666666663E-2</v>
      </c>
      <c r="P798" t="str">
        <f>IF(StrohRanchRecreationData[[#This Row],[Facility]]=Facilities!$A$2,SUM(StrohRanchRecreationData[[#This Row],[Members]:[Guests]]),"")</f>
        <v/>
      </c>
      <c r="Q798" t="str">
        <f>IF(StrohRanchRecreationData[[#This Row],[Facility]]=Facilities!$A$3,SUM(StrohRanchRecreationData[[#This Row],[Members]:[Guests]]),"")</f>
        <v/>
      </c>
      <c r="R798" t="str">
        <f>IF(StrohRanchRecreationData[[#This Row],[Facility]]=Facilities!$A$4,SUM(StrohRanchRecreationData[[#This Row],[Members]:[Guests]]),"")</f>
        <v/>
      </c>
      <c r="S798" t="str">
        <f>IF(StrohRanchRecreationData[[#This Row],[Facility]]=Facilities!$A$5,SUM(StrohRanchRecreationData[[#This Row],[Members]:[Guests]]),"")</f>
        <v/>
      </c>
      <c r="T798" t="str">
        <f>IF(StrohRanchRecreationData[[#This Row],[Facility]]=Facilities!$A$6,SUM(StrohRanchRecreationData[[#This Row],[Members]:[Guests]]),"")</f>
        <v/>
      </c>
      <c r="U798">
        <f>IF(StrohRanchRecreationData[[#This Row],[Facility]]=Facilities!$A$7,SUM(StrohRanchRecreationData[[#This Row],[Members]:[Guests]]),"")</f>
        <v>3</v>
      </c>
    </row>
    <row r="799" spans="1:21" x14ac:dyDescent="0.25">
      <c r="A799">
        <v>793</v>
      </c>
      <c r="B799" s="1">
        <v>45098</v>
      </c>
      <c r="C799" t="s">
        <v>63</v>
      </c>
      <c r="D799" t="s">
        <v>64</v>
      </c>
      <c r="E799" t="s">
        <v>62</v>
      </c>
      <c r="F799" s="7">
        <v>0.41666666666666669</v>
      </c>
      <c r="G799" s="7">
        <f>TIME(HOUR(StrohRanchRecreationData[[#This Row],[TimeIn]]),0,0)</f>
        <v>0.41666666666666669</v>
      </c>
      <c r="H799" s="8">
        <f>StrohRanchRecreationData[[#This Row],[Date]]+StrohRanchRecreationData[[#This Row],[TimeInBucket]]</f>
        <v>45098.416666666664</v>
      </c>
      <c r="I799" s="8" t="str">
        <f>_xlfn.XLOOKUP(StrohRanchRecreationData[[#This Row],[TimeInBucket]],TimeOfDay[TimeBuckets],TimeOfDay[TimeOfDayBuckets])</f>
        <v>Morning</v>
      </c>
      <c r="J799" s="2">
        <v>4</v>
      </c>
      <c r="K799" s="2">
        <v>0</v>
      </c>
      <c r="L799" s="7">
        <v>0.45833333333333331</v>
      </c>
      <c r="M799" s="7">
        <f>TIME(HOUR(StrohRanchRecreationData[[#This Row],[TimeOut]]),0,0)</f>
        <v>0.45833333333333331</v>
      </c>
      <c r="N799" s="6">
        <f>ROUND(StrohRanchRecreationData[[#This Row],[TimeElapsed]],6)</f>
        <v>4.1667000000000003E-2</v>
      </c>
      <c r="O799" s="3">
        <f>StrohRanchRecreationData[[#This Row],[TimeOut]]-StrohRanchRecreationData[[#This Row],[TimeIn]]</f>
        <v>4.166666666666663E-2</v>
      </c>
      <c r="P799" t="str">
        <f>IF(StrohRanchRecreationData[[#This Row],[Facility]]=Facilities!$A$2,SUM(StrohRanchRecreationData[[#This Row],[Members]:[Guests]]),"")</f>
        <v/>
      </c>
      <c r="Q799" t="str">
        <f>IF(StrohRanchRecreationData[[#This Row],[Facility]]=Facilities!$A$3,SUM(StrohRanchRecreationData[[#This Row],[Members]:[Guests]]),"")</f>
        <v/>
      </c>
      <c r="R799" t="str">
        <f>IF(StrohRanchRecreationData[[#This Row],[Facility]]=Facilities!$A$4,SUM(StrohRanchRecreationData[[#This Row],[Members]:[Guests]]),"")</f>
        <v/>
      </c>
      <c r="S799" t="str">
        <f>IF(StrohRanchRecreationData[[#This Row],[Facility]]=Facilities!$A$5,SUM(StrohRanchRecreationData[[#This Row],[Members]:[Guests]]),"")</f>
        <v/>
      </c>
      <c r="T799" t="str">
        <f>IF(StrohRanchRecreationData[[#This Row],[Facility]]=Facilities!$A$6,SUM(StrohRanchRecreationData[[#This Row],[Members]:[Guests]]),"")</f>
        <v/>
      </c>
      <c r="U799">
        <f>IF(StrohRanchRecreationData[[#This Row],[Facility]]=Facilities!$A$7,SUM(StrohRanchRecreationData[[#This Row],[Members]:[Guests]]),"")</f>
        <v>4</v>
      </c>
    </row>
    <row r="800" spans="1:21" x14ac:dyDescent="0.25">
      <c r="A800">
        <v>794</v>
      </c>
      <c r="B800" s="1">
        <v>45098</v>
      </c>
      <c r="C800" t="s">
        <v>63</v>
      </c>
      <c r="D800" t="s">
        <v>64</v>
      </c>
      <c r="E800" t="s">
        <v>62</v>
      </c>
      <c r="F800" s="7">
        <v>0.45833333333333331</v>
      </c>
      <c r="G800" s="7">
        <f>TIME(HOUR(StrohRanchRecreationData[[#This Row],[TimeIn]]),0,0)</f>
        <v>0.45833333333333331</v>
      </c>
      <c r="H800" s="8">
        <f>StrohRanchRecreationData[[#This Row],[Date]]+StrohRanchRecreationData[[#This Row],[TimeInBucket]]</f>
        <v>45098.458333333336</v>
      </c>
      <c r="I800" s="8" t="str">
        <f>_xlfn.XLOOKUP(StrohRanchRecreationData[[#This Row],[TimeInBucket]],TimeOfDay[TimeBuckets],TimeOfDay[TimeOfDayBuckets])</f>
        <v>Noon</v>
      </c>
      <c r="J800" s="2">
        <v>1</v>
      </c>
      <c r="K800" s="2">
        <v>3</v>
      </c>
      <c r="L800" s="7">
        <v>0.5</v>
      </c>
      <c r="M800" s="7">
        <f>TIME(HOUR(StrohRanchRecreationData[[#This Row],[TimeOut]]),0,0)</f>
        <v>0.5</v>
      </c>
      <c r="N800" s="6">
        <f>ROUND(StrohRanchRecreationData[[#This Row],[TimeElapsed]],6)</f>
        <v>4.1667000000000003E-2</v>
      </c>
      <c r="O800" s="3">
        <f>StrohRanchRecreationData[[#This Row],[TimeOut]]-StrohRanchRecreationData[[#This Row],[TimeIn]]</f>
        <v>4.1666666666666685E-2</v>
      </c>
      <c r="P800" t="str">
        <f>IF(StrohRanchRecreationData[[#This Row],[Facility]]=Facilities!$A$2,SUM(StrohRanchRecreationData[[#This Row],[Members]:[Guests]]),"")</f>
        <v/>
      </c>
      <c r="Q800" t="str">
        <f>IF(StrohRanchRecreationData[[#This Row],[Facility]]=Facilities!$A$3,SUM(StrohRanchRecreationData[[#This Row],[Members]:[Guests]]),"")</f>
        <v/>
      </c>
      <c r="R800" t="str">
        <f>IF(StrohRanchRecreationData[[#This Row],[Facility]]=Facilities!$A$4,SUM(StrohRanchRecreationData[[#This Row],[Members]:[Guests]]),"")</f>
        <v/>
      </c>
      <c r="S800" t="str">
        <f>IF(StrohRanchRecreationData[[#This Row],[Facility]]=Facilities!$A$5,SUM(StrohRanchRecreationData[[#This Row],[Members]:[Guests]]),"")</f>
        <v/>
      </c>
      <c r="T800" t="str">
        <f>IF(StrohRanchRecreationData[[#This Row],[Facility]]=Facilities!$A$6,SUM(StrohRanchRecreationData[[#This Row],[Members]:[Guests]]),"")</f>
        <v/>
      </c>
      <c r="U800">
        <f>IF(StrohRanchRecreationData[[#This Row],[Facility]]=Facilities!$A$7,SUM(StrohRanchRecreationData[[#This Row],[Members]:[Guests]]),"")</f>
        <v>4</v>
      </c>
    </row>
    <row r="801" spans="1:21" x14ac:dyDescent="0.25">
      <c r="A801">
        <v>795</v>
      </c>
      <c r="B801" s="1">
        <v>45098</v>
      </c>
      <c r="C801" t="s">
        <v>63</v>
      </c>
      <c r="D801" t="s">
        <v>64</v>
      </c>
      <c r="E801" t="s">
        <v>62</v>
      </c>
      <c r="F801" s="7">
        <v>0.45833333333333331</v>
      </c>
      <c r="G801" s="7">
        <f>TIME(HOUR(StrohRanchRecreationData[[#This Row],[TimeIn]]),0,0)</f>
        <v>0.45833333333333331</v>
      </c>
      <c r="H801" s="8">
        <f>StrohRanchRecreationData[[#This Row],[Date]]+StrohRanchRecreationData[[#This Row],[TimeInBucket]]</f>
        <v>45098.458333333336</v>
      </c>
      <c r="I801" s="8" t="str">
        <f>_xlfn.XLOOKUP(StrohRanchRecreationData[[#This Row],[TimeInBucket]],TimeOfDay[TimeBuckets],TimeOfDay[TimeOfDayBuckets])</f>
        <v>Noon</v>
      </c>
      <c r="J801" s="2">
        <v>1</v>
      </c>
      <c r="K801" s="2">
        <v>3</v>
      </c>
      <c r="L801" s="7">
        <v>0.5</v>
      </c>
      <c r="M801" s="7">
        <f>TIME(HOUR(StrohRanchRecreationData[[#This Row],[TimeOut]]),0,0)</f>
        <v>0.5</v>
      </c>
      <c r="N801" s="6">
        <f>ROUND(StrohRanchRecreationData[[#This Row],[TimeElapsed]],6)</f>
        <v>4.1667000000000003E-2</v>
      </c>
      <c r="O801" s="3">
        <f>StrohRanchRecreationData[[#This Row],[TimeOut]]-StrohRanchRecreationData[[#This Row],[TimeIn]]</f>
        <v>4.1666666666666685E-2</v>
      </c>
      <c r="P801" t="str">
        <f>IF(StrohRanchRecreationData[[#This Row],[Facility]]=Facilities!$A$2,SUM(StrohRanchRecreationData[[#This Row],[Members]:[Guests]]),"")</f>
        <v/>
      </c>
      <c r="Q801" t="str">
        <f>IF(StrohRanchRecreationData[[#This Row],[Facility]]=Facilities!$A$3,SUM(StrohRanchRecreationData[[#This Row],[Members]:[Guests]]),"")</f>
        <v/>
      </c>
      <c r="R801" t="str">
        <f>IF(StrohRanchRecreationData[[#This Row],[Facility]]=Facilities!$A$4,SUM(StrohRanchRecreationData[[#This Row],[Members]:[Guests]]),"")</f>
        <v/>
      </c>
      <c r="S801" t="str">
        <f>IF(StrohRanchRecreationData[[#This Row],[Facility]]=Facilities!$A$5,SUM(StrohRanchRecreationData[[#This Row],[Members]:[Guests]]),"")</f>
        <v/>
      </c>
      <c r="T801" t="str">
        <f>IF(StrohRanchRecreationData[[#This Row],[Facility]]=Facilities!$A$6,SUM(StrohRanchRecreationData[[#This Row],[Members]:[Guests]]),"")</f>
        <v/>
      </c>
      <c r="U801">
        <f>IF(StrohRanchRecreationData[[#This Row],[Facility]]=Facilities!$A$7,SUM(StrohRanchRecreationData[[#This Row],[Members]:[Guests]]),"")</f>
        <v>4</v>
      </c>
    </row>
    <row r="802" spans="1:21" x14ac:dyDescent="0.25">
      <c r="A802">
        <v>796</v>
      </c>
      <c r="B802" s="1">
        <v>45099</v>
      </c>
      <c r="C802" t="s">
        <v>63</v>
      </c>
      <c r="D802" t="s">
        <v>64</v>
      </c>
      <c r="E802" t="s">
        <v>58</v>
      </c>
      <c r="F802" s="7">
        <v>0.39764097993025493</v>
      </c>
      <c r="G802" s="7">
        <f>TIME(HOUR(StrohRanchRecreationData[[#This Row],[TimeIn]]),0,0)</f>
        <v>0.375</v>
      </c>
      <c r="H802" s="8">
        <f>StrohRanchRecreationData[[#This Row],[Date]]+StrohRanchRecreationData[[#This Row],[TimeInBucket]]</f>
        <v>45099.375</v>
      </c>
      <c r="I802" s="8" t="str">
        <f>_xlfn.XLOOKUP(StrohRanchRecreationData[[#This Row],[TimeInBucket]],TimeOfDay[TimeBuckets],TimeOfDay[TimeOfDayBuckets])</f>
        <v>Morning</v>
      </c>
      <c r="J802" s="2">
        <v>2</v>
      </c>
      <c r="K802" s="2">
        <v>0</v>
      </c>
      <c r="L802" s="7">
        <v>0.47376643412153652</v>
      </c>
      <c r="M802" s="7">
        <f>TIME(HOUR(StrohRanchRecreationData[[#This Row],[TimeOut]]),0,0)</f>
        <v>0.45833333333333331</v>
      </c>
      <c r="N802" s="6">
        <f>ROUND(StrohRanchRecreationData[[#This Row],[TimeElapsed]],6)</f>
        <v>7.6124999999999998E-2</v>
      </c>
      <c r="O802" s="3">
        <f>StrohRanchRecreationData[[#This Row],[TimeOut]]-StrohRanchRecreationData[[#This Row],[TimeIn]]</f>
        <v>7.6125454191281583E-2</v>
      </c>
      <c r="P802" t="str">
        <f>IF(StrohRanchRecreationData[[#This Row],[Facility]]=Facilities!$A$2,SUM(StrohRanchRecreationData[[#This Row],[Members]:[Guests]]),"")</f>
        <v/>
      </c>
      <c r="Q802">
        <f>IF(StrohRanchRecreationData[[#This Row],[Facility]]=Facilities!$A$3,SUM(StrohRanchRecreationData[[#This Row],[Members]:[Guests]]),"")</f>
        <v>2</v>
      </c>
      <c r="R802" t="str">
        <f>IF(StrohRanchRecreationData[[#This Row],[Facility]]=Facilities!$A$4,SUM(StrohRanchRecreationData[[#This Row],[Members]:[Guests]]),"")</f>
        <v/>
      </c>
      <c r="S802" t="str">
        <f>IF(StrohRanchRecreationData[[#This Row],[Facility]]=Facilities!$A$5,SUM(StrohRanchRecreationData[[#This Row],[Members]:[Guests]]),"")</f>
        <v/>
      </c>
      <c r="T802" t="str">
        <f>IF(StrohRanchRecreationData[[#This Row],[Facility]]=Facilities!$A$6,SUM(StrohRanchRecreationData[[#This Row],[Members]:[Guests]]),"")</f>
        <v/>
      </c>
      <c r="U802" t="str">
        <f>IF(StrohRanchRecreationData[[#This Row],[Facility]]=Facilities!$A$7,SUM(StrohRanchRecreationData[[#This Row],[Members]:[Guests]]),"")</f>
        <v/>
      </c>
    </row>
    <row r="803" spans="1:21" x14ac:dyDescent="0.25">
      <c r="A803">
        <v>797</v>
      </c>
      <c r="B803" s="1">
        <v>45099</v>
      </c>
      <c r="C803" t="s">
        <v>63</v>
      </c>
      <c r="D803" t="s">
        <v>64</v>
      </c>
      <c r="E803" t="s">
        <v>58</v>
      </c>
      <c r="F803" s="7">
        <v>0.41329386102313592</v>
      </c>
      <c r="G803" s="7">
        <f>TIME(HOUR(StrohRanchRecreationData[[#This Row],[TimeIn]]),0,0)</f>
        <v>0.375</v>
      </c>
      <c r="H803" s="8">
        <f>StrohRanchRecreationData[[#This Row],[Date]]+StrohRanchRecreationData[[#This Row],[TimeInBucket]]</f>
        <v>45099.375</v>
      </c>
      <c r="I803" s="8" t="str">
        <f>_xlfn.XLOOKUP(StrohRanchRecreationData[[#This Row],[TimeInBucket]],TimeOfDay[TimeBuckets],TimeOfDay[TimeOfDayBuckets])</f>
        <v>Morning</v>
      </c>
      <c r="J803" s="2">
        <v>2</v>
      </c>
      <c r="K803" s="2">
        <v>0</v>
      </c>
      <c r="L803" s="7">
        <v>0.45747574229994487</v>
      </c>
      <c r="M803" s="7">
        <f>TIME(HOUR(StrohRanchRecreationData[[#This Row],[TimeOut]]),0,0)</f>
        <v>0.41666666666666669</v>
      </c>
      <c r="N803" s="6">
        <f>ROUND(StrohRanchRecreationData[[#This Row],[TimeElapsed]],6)</f>
        <v>4.4181999999999999E-2</v>
      </c>
      <c r="O803" s="3">
        <f>StrohRanchRecreationData[[#This Row],[TimeOut]]-StrohRanchRecreationData[[#This Row],[TimeIn]]</f>
        <v>4.4181881276808943E-2</v>
      </c>
      <c r="P803" t="str">
        <f>IF(StrohRanchRecreationData[[#This Row],[Facility]]=Facilities!$A$2,SUM(StrohRanchRecreationData[[#This Row],[Members]:[Guests]]),"")</f>
        <v/>
      </c>
      <c r="Q803">
        <f>IF(StrohRanchRecreationData[[#This Row],[Facility]]=Facilities!$A$3,SUM(StrohRanchRecreationData[[#This Row],[Members]:[Guests]]),"")</f>
        <v>2</v>
      </c>
      <c r="R803" t="str">
        <f>IF(StrohRanchRecreationData[[#This Row],[Facility]]=Facilities!$A$4,SUM(StrohRanchRecreationData[[#This Row],[Members]:[Guests]]),"")</f>
        <v/>
      </c>
      <c r="S803" t="str">
        <f>IF(StrohRanchRecreationData[[#This Row],[Facility]]=Facilities!$A$5,SUM(StrohRanchRecreationData[[#This Row],[Members]:[Guests]]),"")</f>
        <v/>
      </c>
      <c r="T803" t="str">
        <f>IF(StrohRanchRecreationData[[#This Row],[Facility]]=Facilities!$A$6,SUM(StrohRanchRecreationData[[#This Row],[Members]:[Guests]]),"")</f>
        <v/>
      </c>
      <c r="U803" t="str">
        <f>IF(StrohRanchRecreationData[[#This Row],[Facility]]=Facilities!$A$7,SUM(StrohRanchRecreationData[[#This Row],[Members]:[Guests]]),"")</f>
        <v/>
      </c>
    </row>
    <row r="804" spans="1:21" x14ac:dyDescent="0.25">
      <c r="A804">
        <v>798</v>
      </c>
      <c r="B804" s="1">
        <v>45099</v>
      </c>
      <c r="C804" t="s">
        <v>63</v>
      </c>
      <c r="D804" t="s">
        <v>64</v>
      </c>
      <c r="E804" t="s">
        <v>60</v>
      </c>
      <c r="F804" s="7">
        <v>0.64938238231500989</v>
      </c>
      <c r="G804" s="7">
        <f>TIME(HOUR(StrohRanchRecreationData[[#This Row],[TimeIn]]),0,0)</f>
        <v>0.625</v>
      </c>
      <c r="H804" s="8">
        <f>StrohRanchRecreationData[[#This Row],[Date]]+StrohRanchRecreationData[[#This Row],[TimeInBucket]]</f>
        <v>45099.625</v>
      </c>
      <c r="I804" s="8" t="str">
        <f>_xlfn.XLOOKUP(StrohRanchRecreationData[[#This Row],[TimeInBucket]],TimeOfDay[TimeBuckets],TimeOfDay[TimeOfDayBuckets])</f>
        <v>Afternoon</v>
      </c>
      <c r="J804" s="2">
        <v>4</v>
      </c>
      <c r="K804" s="2">
        <v>3</v>
      </c>
      <c r="L804" s="7">
        <v>0.71605480309710179</v>
      </c>
      <c r="M804" s="7">
        <f>TIME(HOUR(StrohRanchRecreationData[[#This Row],[TimeOut]]),0,0)</f>
        <v>0.70833333333333337</v>
      </c>
      <c r="N804" s="6">
        <f>ROUND(StrohRanchRecreationData[[#This Row],[TimeElapsed]],6)</f>
        <v>6.6671999999999995E-2</v>
      </c>
      <c r="O804" s="3">
        <f>StrohRanchRecreationData[[#This Row],[TimeOut]]-StrohRanchRecreationData[[#This Row],[TimeIn]]</f>
        <v>6.6672420782091901E-2</v>
      </c>
      <c r="P804" t="str">
        <f>IF(StrohRanchRecreationData[[#This Row],[Facility]]=Facilities!$A$2,SUM(StrohRanchRecreationData[[#This Row],[Members]:[Guests]]),"")</f>
        <v/>
      </c>
      <c r="Q804" t="str">
        <f>IF(StrohRanchRecreationData[[#This Row],[Facility]]=Facilities!$A$3,SUM(StrohRanchRecreationData[[#This Row],[Members]:[Guests]]),"")</f>
        <v/>
      </c>
      <c r="R804" t="str">
        <f>IF(StrohRanchRecreationData[[#This Row],[Facility]]=Facilities!$A$4,SUM(StrohRanchRecreationData[[#This Row],[Members]:[Guests]]),"")</f>
        <v/>
      </c>
      <c r="S804">
        <f>IF(StrohRanchRecreationData[[#This Row],[Facility]]=Facilities!$A$5,SUM(StrohRanchRecreationData[[#This Row],[Members]:[Guests]]),"")</f>
        <v>7</v>
      </c>
      <c r="T804" t="str">
        <f>IF(StrohRanchRecreationData[[#This Row],[Facility]]=Facilities!$A$6,SUM(StrohRanchRecreationData[[#This Row],[Members]:[Guests]]),"")</f>
        <v/>
      </c>
      <c r="U804" t="str">
        <f>IF(StrohRanchRecreationData[[#This Row],[Facility]]=Facilities!$A$7,SUM(StrohRanchRecreationData[[#This Row],[Members]:[Guests]]),"")</f>
        <v/>
      </c>
    </row>
    <row r="805" spans="1:21" x14ac:dyDescent="0.25">
      <c r="A805">
        <v>799</v>
      </c>
      <c r="B805" s="1">
        <v>45099</v>
      </c>
      <c r="C805" t="s">
        <v>63</v>
      </c>
      <c r="D805" t="s">
        <v>64</v>
      </c>
      <c r="E805" t="s">
        <v>58</v>
      </c>
      <c r="F805" s="7">
        <v>0.49956616434115664</v>
      </c>
      <c r="G805" s="7">
        <f>TIME(HOUR(StrohRanchRecreationData[[#This Row],[TimeIn]]),0,0)</f>
        <v>0.45833333333333331</v>
      </c>
      <c r="H805" s="8">
        <f>StrohRanchRecreationData[[#This Row],[Date]]+StrohRanchRecreationData[[#This Row],[TimeInBucket]]</f>
        <v>45099.458333333336</v>
      </c>
      <c r="I805" s="8" t="str">
        <f>_xlfn.XLOOKUP(StrohRanchRecreationData[[#This Row],[TimeInBucket]],TimeOfDay[TimeBuckets],TimeOfDay[TimeOfDayBuckets])</f>
        <v>Noon</v>
      </c>
      <c r="J805" s="2">
        <v>2</v>
      </c>
      <c r="K805" s="2">
        <v>1</v>
      </c>
      <c r="L805" s="7">
        <v>0.52468983007606262</v>
      </c>
      <c r="M805" s="7">
        <f>TIME(HOUR(StrohRanchRecreationData[[#This Row],[TimeOut]]),0,0)</f>
        <v>0.5</v>
      </c>
      <c r="N805" s="6">
        <f>ROUND(StrohRanchRecreationData[[#This Row],[TimeElapsed]],6)</f>
        <v>2.5124E-2</v>
      </c>
      <c r="O805" s="3">
        <f>StrohRanchRecreationData[[#This Row],[TimeOut]]-StrohRanchRecreationData[[#This Row],[TimeIn]]</f>
        <v>2.5123665734905987E-2</v>
      </c>
      <c r="P805" t="str">
        <f>IF(StrohRanchRecreationData[[#This Row],[Facility]]=Facilities!$A$2,SUM(StrohRanchRecreationData[[#This Row],[Members]:[Guests]]),"")</f>
        <v/>
      </c>
      <c r="Q805">
        <f>IF(StrohRanchRecreationData[[#This Row],[Facility]]=Facilities!$A$3,SUM(StrohRanchRecreationData[[#This Row],[Members]:[Guests]]),"")</f>
        <v>3</v>
      </c>
      <c r="R805" t="str">
        <f>IF(StrohRanchRecreationData[[#This Row],[Facility]]=Facilities!$A$4,SUM(StrohRanchRecreationData[[#This Row],[Members]:[Guests]]),"")</f>
        <v/>
      </c>
      <c r="S805" t="str">
        <f>IF(StrohRanchRecreationData[[#This Row],[Facility]]=Facilities!$A$5,SUM(StrohRanchRecreationData[[#This Row],[Members]:[Guests]]),"")</f>
        <v/>
      </c>
      <c r="T805" t="str">
        <f>IF(StrohRanchRecreationData[[#This Row],[Facility]]=Facilities!$A$6,SUM(StrohRanchRecreationData[[#This Row],[Members]:[Guests]]),"")</f>
        <v/>
      </c>
      <c r="U805" t="str">
        <f>IF(StrohRanchRecreationData[[#This Row],[Facility]]=Facilities!$A$7,SUM(StrohRanchRecreationData[[#This Row],[Members]:[Guests]]),"")</f>
        <v/>
      </c>
    </row>
    <row r="806" spans="1:21" x14ac:dyDescent="0.25">
      <c r="A806">
        <v>800</v>
      </c>
      <c r="B806" s="1">
        <v>45099</v>
      </c>
      <c r="C806" t="s">
        <v>63</v>
      </c>
      <c r="D806" t="s">
        <v>64</v>
      </c>
      <c r="E806" t="s">
        <v>60</v>
      </c>
      <c r="F806" s="7">
        <v>0.59735839813921532</v>
      </c>
      <c r="G806" s="7">
        <f>TIME(HOUR(StrohRanchRecreationData[[#This Row],[TimeIn]]),0,0)</f>
        <v>0.58333333333333337</v>
      </c>
      <c r="H806" s="8">
        <f>StrohRanchRecreationData[[#This Row],[Date]]+StrohRanchRecreationData[[#This Row],[TimeInBucket]]</f>
        <v>45099.583333333336</v>
      </c>
      <c r="I806" s="8" t="str">
        <f>_xlfn.XLOOKUP(StrohRanchRecreationData[[#This Row],[TimeInBucket]],TimeOfDay[TimeBuckets],TimeOfDay[TimeOfDayBuckets])</f>
        <v>Afternoon</v>
      </c>
      <c r="J806" s="2">
        <v>4</v>
      </c>
      <c r="K806" s="2">
        <v>3</v>
      </c>
      <c r="L806" s="7">
        <v>0.67621434799144209</v>
      </c>
      <c r="M806" s="7">
        <f>TIME(HOUR(StrohRanchRecreationData[[#This Row],[TimeOut]]),0,0)</f>
        <v>0.66666666666666663</v>
      </c>
      <c r="N806" s="6">
        <f>ROUND(StrohRanchRecreationData[[#This Row],[TimeElapsed]],6)</f>
        <v>7.8855999999999996E-2</v>
      </c>
      <c r="O806" s="3">
        <f>StrohRanchRecreationData[[#This Row],[TimeOut]]-StrohRanchRecreationData[[#This Row],[TimeIn]]</f>
        <v>7.885594985222677E-2</v>
      </c>
      <c r="P806" t="str">
        <f>IF(StrohRanchRecreationData[[#This Row],[Facility]]=Facilities!$A$2,SUM(StrohRanchRecreationData[[#This Row],[Members]:[Guests]]),"")</f>
        <v/>
      </c>
      <c r="Q806" t="str">
        <f>IF(StrohRanchRecreationData[[#This Row],[Facility]]=Facilities!$A$3,SUM(StrohRanchRecreationData[[#This Row],[Members]:[Guests]]),"")</f>
        <v/>
      </c>
      <c r="R806" t="str">
        <f>IF(StrohRanchRecreationData[[#This Row],[Facility]]=Facilities!$A$4,SUM(StrohRanchRecreationData[[#This Row],[Members]:[Guests]]),"")</f>
        <v/>
      </c>
      <c r="S806">
        <f>IF(StrohRanchRecreationData[[#This Row],[Facility]]=Facilities!$A$5,SUM(StrohRanchRecreationData[[#This Row],[Members]:[Guests]]),"")</f>
        <v>7</v>
      </c>
      <c r="T806" t="str">
        <f>IF(StrohRanchRecreationData[[#This Row],[Facility]]=Facilities!$A$6,SUM(StrohRanchRecreationData[[#This Row],[Members]:[Guests]]),"")</f>
        <v/>
      </c>
      <c r="U806" t="str">
        <f>IF(StrohRanchRecreationData[[#This Row],[Facility]]=Facilities!$A$7,SUM(StrohRanchRecreationData[[#This Row],[Members]:[Guests]]),"")</f>
        <v/>
      </c>
    </row>
    <row r="807" spans="1:21" x14ac:dyDescent="0.25">
      <c r="A807">
        <v>801</v>
      </c>
      <c r="B807" s="1">
        <v>45099</v>
      </c>
      <c r="C807" t="s">
        <v>63</v>
      </c>
      <c r="D807" t="s">
        <v>64</v>
      </c>
      <c r="E807" t="s">
        <v>58</v>
      </c>
      <c r="F807" s="7">
        <v>0.41542817444688773</v>
      </c>
      <c r="G807" s="7">
        <f>TIME(HOUR(StrohRanchRecreationData[[#This Row],[TimeIn]]),0,0)</f>
        <v>0.375</v>
      </c>
      <c r="H807" s="8">
        <f>StrohRanchRecreationData[[#This Row],[Date]]+StrohRanchRecreationData[[#This Row],[TimeInBucket]]</f>
        <v>45099.375</v>
      </c>
      <c r="I807" s="8" t="str">
        <f>_xlfn.XLOOKUP(StrohRanchRecreationData[[#This Row],[TimeInBucket]],TimeOfDay[TimeBuckets],TimeOfDay[TimeOfDayBuckets])</f>
        <v>Morning</v>
      </c>
      <c r="J807" s="2">
        <v>1</v>
      </c>
      <c r="K807" s="2">
        <v>0</v>
      </c>
      <c r="L807" s="7">
        <v>0.49869185209195044</v>
      </c>
      <c r="M807" s="7">
        <f>TIME(HOUR(StrohRanchRecreationData[[#This Row],[TimeOut]]),0,0)</f>
        <v>0.45833333333333331</v>
      </c>
      <c r="N807" s="6">
        <f>ROUND(StrohRanchRecreationData[[#This Row],[TimeElapsed]],6)</f>
        <v>8.3264000000000005E-2</v>
      </c>
      <c r="O807" s="3">
        <f>StrohRanchRecreationData[[#This Row],[TimeOut]]-StrohRanchRecreationData[[#This Row],[TimeIn]]</f>
        <v>8.3263677645062706E-2</v>
      </c>
      <c r="P807" t="str">
        <f>IF(StrohRanchRecreationData[[#This Row],[Facility]]=Facilities!$A$2,SUM(StrohRanchRecreationData[[#This Row],[Members]:[Guests]]),"")</f>
        <v/>
      </c>
      <c r="Q807">
        <f>IF(StrohRanchRecreationData[[#This Row],[Facility]]=Facilities!$A$3,SUM(StrohRanchRecreationData[[#This Row],[Members]:[Guests]]),"")</f>
        <v>1</v>
      </c>
      <c r="R807" t="str">
        <f>IF(StrohRanchRecreationData[[#This Row],[Facility]]=Facilities!$A$4,SUM(StrohRanchRecreationData[[#This Row],[Members]:[Guests]]),"")</f>
        <v/>
      </c>
      <c r="S807" t="str">
        <f>IF(StrohRanchRecreationData[[#This Row],[Facility]]=Facilities!$A$5,SUM(StrohRanchRecreationData[[#This Row],[Members]:[Guests]]),"")</f>
        <v/>
      </c>
      <c r="T807" t="str">
        <f>IF(StrohRanchRecreationData[[#This Row],[Facility]]=Facilities!$A$6,SUM(StrohRanchRecreationData[[#This Row],[Members]:[Guests]]),"")</f>
        <v/>
      </c>
      <c r="U807" t="str">
        <f>IF(StrohRanchRecreationData[[#This Row],[Facility]]=Facilities!$A$7,SUM(StrohRanchRecreationData[[#This Row],[Members]:[Guests]]),"")</f>
        <v/>
      </c>
    </row>
    <row r="808" spans="1:21" x14ac:dyDescent="0.25">
      <c r="A808">
        <v>802</v>
      </c>
      <c r="B808" s="1">
        <v>45099</v>
      </c>
      <c r="C808" t="s">
        <v>63</v>
      </c>
      <c r="D808" t="s">
        <v>64</v>
      </c>
      <c r="E808" t="s">
        <v>59</v>
      </c>
      <c r="F808" s="7">
        <v>0.57089824786900378</v>
      </c>
      <c r="G808" s="7">
        <f>TIME(HOUR(StrohRanchRecreationData[[#This Row],[TimeIn]]),0,0)</f>
        <v>0.54166666666666663</v>
      </c>
      <c r="H808" s="8">
        <f>StrohRanchRecreationData[[#This Row],[Date]]+StrohRanchRecreationData[[#This Row],[TimeInBucket]]</f>
        <v>45099.541666666664</v>
      </c>
      <c r="I808" s="8" t="str">
        <f>_xlfn.XLOOKUP(StrohRanchRecreationData[[#This Row],[TimeInBucket]],TimeOfDay[TimeBuckets],TimeOfDay[TimeOfDayBuckets])</f>
        <v>Noon</v>
      </c>
      <c r="J808" s="2">
        <v>3</v>
      </c>
      <c r="K808" s="2">
        <v>2</v>
      </c>
      <c r="L808" s="7">
        <v>0.64164809645100873</v>
      </c>
      <c r="M808" s="7">
        <f>TIME(HOUR(StrohRanchRecreationData[[#This Row],[TimeOut]]),0,0)</f>
        <v>0.625</v>
      </c>
      <c r="N808" s="6">
        <f>ROUND(StrohRanchRecreationData[[#This Row],[TimeElapsed]],6)</f>
        <v>7.0749999999999993E-2</v>
      </c>
      <c r="O808" s="3">
        <f>StrohRanchRecreationData[[#This Row],[TimeOut]]-StrohRanchRecreationData[[#This Row],[TimeIn]]</f>
        <v>7.0749848582004948E-2</v>
      </c>
      <c r="P808" t="str">
        <f>IF(StrohRanchRecreationData[[#This Row],[Facility]]=Facilities!$A$2,SUM(StrohRanchRecreationData[[#This Row],[Members]:[Guests]]),"")</f>
        <v/>
      </c>
      <c r="Q808" t="str">
        <f>IF(StrohRanchRecreationData[[#This Row],[Facility]]=Facilities!$A$3,SUM(StrohRanchRecreationData[[#This Row],[Members]:[Guests]]),"")</f>
        <v/>
      </c>
      <c r="R808">
        <f>IF(StrohRanchRecreationData[[#This Row],[Facility]]=Facilities!$A$4,SUM(StrohRanchRecreationData[[#This Row],[Members]:[Guests]]),"")</f>
        <v>5</v>
      </c>
      <c r="S808" t="str">
        <f>IF(StrohRanchRecreationData[[#This Row],[Facility]]=Facilities!$A$5,SUM(StrohRanchRecreationData[[#This Row],[Members]:[Guests]]),"")</f>
        <v/>
      </c>
      <c r="T808" t="str">
        <f>IF(StrohRanchRecreationData[[#This Row],[Facility]]=Facilities!$A$6,SUM(StrohRanchRecreationData[[#This Row],[Members]:[Guests]]),"")</f>
        <v/>
      </c>
      <c r="U808" t="str">
        <f>IF(StrohRanchRecreationData[[#This Row],[Facility]]=Facilities!$A$7,SUM(StrohRanchRecreationData[[#This Row],[Members]:[Guests]]),"")</f>
        <v/>
      </c>
    </row>
    <row r="809" spans="1:21" x14ac:dyDescent="0.25">
      <c r="A809">
        <v>803</v>
      </c>
      <c r="B809" s="1">
        <v>45099</v>
      </c>
      <c r="C809" t="s">
        <v>63</v>
      </c>
      <c r="D809" t="s">
        <v>64</v>
      </c>
      <c r="E809" t="s">
        <v>60</v>
      </c>
      <c r="F809" s="7">
        <v>0.57444579661990613</v>
      </c>
      <c r="G809" s="7">
        <f>TIME(HOUR(StrohRanchRecreationData[[#This Row],[TimeIn]]),0,0)</f>
        <v>0.54166666666666663</v>
      </c>
      <c r="H809" s="8">
        <f>StrohRanchRecreationData[[#This Row],[Date]]+StrohRanchRecreationData[[#This Row],[TimeInBucket]]</f>
        <v>45099.541666666664</v>
      </c>
      <c r="I809" s="8" t="str">
        <f>_xlfn.XLOOKUP(StrohRanchRecreationData[[#This Row],[TimeInBucket]],TimeOfDay[TimeBuckets],TimeOfDay[TimeOfDayBuckets])</f>
        <v>Noon</v>
      </c>
      <c r="J809" s="2">
        <v>4</v>
      </c>
      <c r="K809" s="2">
        <v>2</v>
      </c>
      <c r="L809" s="7">
        <v>0.62811403957182355</v>
      </c>
      <c r="M809" s="7">
        <f>TIME(HOUR(StrohRanchRecreationData[[#This Row],[TimeOut]]),0,0)</f>
        <v>0.625</v>
      </c>
      <c r="N809" s="6">
        <f>ROUND(StrohRanchRecreationData[[#This Row],[TimeElapsed]],6)</f>
        <v>5.3668E-2</v>
      </c>
      <c r="O809" s="3">
        <f>StrohRanchRecreationData[[#This Row],[TimeOut]]-StrohRanchRecreationData[[#This Row],[TimeIn]]</f>
        <v>5.3668242951917411E-2</v>
      </c>
      <c r="P809" t="str">
        <f>IF(StrohRanchRecreationData[[#This Row],[Facility]]=Facilities!$A$2,SUM(StrohRanchRecreationData[[#This Row],[Members]:[Guests]]),"")</f>
        <v/>
      </c>
      <c r="Q809" t="str">
        <f>IF(StrohRanchRecreationData[[#This Row],[Facility]]=Facilities!$A$3,SUM(StrohRanchRecreationData[[#This Row],[Members]:[Guests]]),"")</f>
        <v/>
      </c>
      <c r="R809" t="str">
        <f>IF(StrohRanchRecreationData[[#This Row],[Facility]]=Facilities!$A$4,SUM(StrohRanchRecreationData[[#This Row],[Members]:[Guests]]),"")</f>
        <v/>
      </c>
      <c r="S809">
        <f>IF(StrohRanchRecreationData[[#This Row],[Facility]]=Facilities!$A$5,SUM(StrohRanchRecreationData[[#This Row],[Members]:[Guests]]),"")</f>
        <v>6</v>
      </c>
      <c r="T809" t="str">
        <f>IF(StrohRanchRecreationData[[#This Row],[Facility]]=Facilities!$A$6,SUM(StrohRanchRecreationData[[#This Row],[Members]:[Guests]]),"")</f>
        <v/>
      </c>
      <c r="U809" t="str">
        <f>IF(StrohRanchRecreationData[[#This Row],[Facility]]=Facilities!$A$7,SUM(StrohRanchRecreationData[[#This Row],[Members]:[Guests]]),"")</f>
        <v/>
      </c>
    </row>
    <row r="810" spans="1:21" x14ac:dyDescent="0.25">
      <c r="A810">
        <v>804</v>
      </c>
      <c r="B810" s="1">
        <v>45099</v>
      </c>
      <c r="C810" t="s">
        <v>63</v>
      </c>
      <c r="D810" t="s">
        <v>64</v>
      </c>
      <c r="E810" t="s">
        <v>60</v>
      </c>
      <c r="F810" s="7">
        <v>0.61954170591972224</v>
      </c>
      <c r="G810" s="7">
        <f>TIME(HOUR(StrohRanchRecreationData[[#This Row],[TimeIn]]),0,0)</f>
        <v>0.58333333333333337</v>
      </c>
      <c r="H810" s="8">
        <f>StrohRanchRecreationData[[#This Row],[Date]]+StrohRanchRecreationData[[#This Row],[TimeInBucket]]</f>
        <v>45099.583333333336</v>
      </c>
      <c r="I810" s="8" t="str">
        <f>_xlfn.XLOOKUP(StrohRanchRecreationData[[#This Row],[TimeInBucket]],TimeOfDay[TimeBuckets],TimeOfDay[TimeOfDayBuckets])</f>
        <v>Afternoon</v>
      </c>
      <c r="J810" s="2">
        <v>2</v>
      </c>
      <c r="K810" s="2">
        <v>2</v>
      </c>
      <c r="L810" s="7">
        <v>0.68074329870598771</v>
      </c>
      <c r="M810" s="7">
        <f>TIME(HOUR(StrohRanchRecreationData[[#This Row],[TimeOut]]),0,0)</f>
        <v>0.66666666666666663</v>
      </c>
      <c r="N810" s="6">
        <f>ROUND(StrohRanchRecreationData[[#This Row],[TimeElapsed]],6)</f>
        <v>6.1201999999999999E-2</v>
      </c>
      <c r="O810" s="3">
        <f>StrohRanchRecreationData[[#This Row],[TimeOut]]-StrohRanchRecreationData[[#This Row],[TimeIn]]</f>
        <v>6.1201592786265469E-2</v>
      </c>
      <c r="P810" t="str">
        <f>IF(StrohRanchRecreationData[[#This Row],[Facility]]=Facilities!$A$2,SUM(StrohRanchRecreationData[[#This Row],[Members]:[Guests]]),"")</f>
        <v/>
      </c>
      <c r="Q810" t="str">
        <f>IF(StrohRanchRecreationData[[#This Row],[Facility]]=Facilities!$A$3,SUM(StrohRanchRecreationData[[#This Row],[Members]:[Guests]]),"")</f>
        <v/>
      </c>
      <c r="R810" t="str">
        <f>IF(StrohRanchRecreationData[[#This Row],[Facility]]=Facilities!$A$4,SUM(StrohRanchRecreationData[[#This Row],[Members]:[Guests]]),"")</f>
        <v/>
      </c>
      <c r="S810">
        <f>IF(StrohRanchRecreationData[[#This Row],[Facility]]=Facilities!$A$5,SUM(StrohRanchRecreationData[[#This Row],[Members]:[Guests]]),"")</f>
        <v>4</v>
      </c>
      <c r="T810" t="str">
        <f>IF(StrohRanchRecreationData[[#This Row],[Facility]]=Facilities!$A$6,SUM(StrohRanchRecreationData[[#This Row],[Members]:[Guests]]),"")</f>
        <v/>
      </c>
      <c r="U810" t="str">
        <f>IF(StrohRanchRecreationData[[#This Row],[Facility]]=Facilities!$A$7,SUM(StrohRanchRecreationData[[#This Row],[Members]:[Guests]]),"")</f>
        <v/>
      </c>
    </row>
    <row r="811" spans="1:21" x14ac:dyDescent="0.25">
      <c r="A811">
        <v>805</v>
      </c>
      <c r="B811" s="1">
        <v>45099</v>
      </c>
      <c r="C811" t="s">
        <v>63</v>
      </c>
      <c r="D811" t="s">
        <v>64</v>
      </c>
      <c r="E811" t="s">
        <v>60</v>
      </c>
      <c r="F811" s="7">
        <v>0.6596928450403966</v>
      </c>
      <c r="G811" s="7">
        <f>TIME(HOUR(StrohRanchRecreationData[[#This Row],[TimeIn]]),0,0)</f>
        <v>0.625</v>
      </c>
      <c r="H811" s="8">
        <f>StrohRanchRecreationData[[#This Row],[Date]]+StrohRanchRecreationData[[#This Row],[TimeInBucket]]</f>
        <v>45099.625</v>
      </c>
      <c r="I811" s="8" t="str">
        <f>_xlfn.XLOOKUP(StrohRanchRecreationData[[#This Row],[TimeInBucket]],TimeOfDay[TimeBuckets],TimeOfDay[TimeOfDayBuckets])</f>
        <v>Afternoon</v>
      </c>
      <c r="J811" s="2">
        <v>1</v>
      </c>
      <c r="K811" s="2">
        <v>1</v>
      </c>
      <c r="L811" s="7">
        <v>0.70546227847330734</v>
      </c>
      <c r="M811" s="7">
        <f>TIME(HOUR(StrohRanchRecreationData[[#This Row],[TimeOut]]),0,0)</f>
        <v>0.66666666666666663</v>
      </c>
      <c r="N811" s="6">
        <f>ROUND(StrohRanchRecreationData[[#This Row],[TimeElapsed]],6)</f>
        <v>4.5768999999999997E-2</v>
      </c>
      <c r="O811" s="3">
        <f>StrohRanchRecreationData[[#This Row],[TimeOut]]-StrohRanchRecreationData[[#This Row],[TimeIn]]</f>
        <v>4.5769433432910733E-2</v>
      </c>
      <c r="P811" t="str">
        <f>IF(StrohRanchRecreationData[[#This Row],[Facility]]=Facilities!$A$2,SUM(StrohRanchRecreationData[[#This Row],[Members]:[Guests]]),"")</f>
        <v/>
      </c>
      <c r="Q811" t="str">
        <f>IF(StrohRanchRecreationData[[#This Row],[Facility]]=Facilities!$A$3,SUM(StrohRanchRecreationData[[#This Row],[Members]:[Guests]]),"")</f>
        <v/>
      </c>
      <c r="R811" t="str">
        <f>IF(StrohRanchRecreationData[[#This Row],[Facility]]=Facilities!$A$4,SUM(StrohRanchRecreationData[[#This Row],[Members]:[Guests]]),"")</f>
        <v/>
      </c>
      <c r="S811">
        <f>IF(StrohRanchRecreationData[[#This Row],[Facility]]=Facilities!$A$5,SUM(StrohRanchRecreationData[[#This Row],[Members]:[Guests]]),"")</f>
        <v>2</v>
      </c>
      <c r="T811" t="str">
        <f>IF(StrohRanchRecreationData[[#This Row],[Facility]]=Facilities!$A$6,SUM(StrohRanchRecreationData[[#This Row],[Members]:[Guests]]),"")</f>
        <v/>
      </c>
      <c r="U811" t="str">
        <f>IF(StrohRanchRecreationData[[#This Row],[Facility]]=Facilities!$A$7,SUM(StrohRanchRecreationData[[#This Row],[Members]:[Guests]]),"")</f>
        <v/>
      </c>
    </row>
    <row r="812" spans="1:21" x14ac:dyDescent="0.25">
      <c r="A812">
        <v>806</v>
      </c>
      <c r="B812" s="1">
        <v>45099</v>
      </c>
      <c r="C812" t="s">
        <v>63</v>
      </c>
      <c r="D812" t="s">
        <v>64</v>
      </c>
      <c r="E812" t="s">
        <v>59</v>
      </c>
      <c r="F812" s="7">
        <v>0.63181839377113047</v>
      </c>
      <c r="G812" s="7">
        <f>TIME(HOUR(StrohRanchRecreationData[[#This Row],[TimeIn]]),0,0)</f>
        <v>0.625</v>
      </c>
      <c r="H812" s="8">
        <f>StrohRanchRecreationData[[#This Row],[Date]]+StrohRanchRecreationData[[#This Row],[TimeInBucket]]</f>
        <v>45099.625</v>
      </c>
      <c r="I812" s="8" t="str">
        <f>_xlfn.XLOOKUP(StrohRanchRecreationData[[#This Row],[TimeInBucket]],TimeOfDay[TimeBuckets],TimeOfDay[TimeOfDayBuckets])</f>
        <v>Afternoon</v>
      </c>
      <c r="J812" s="2">
        <v>1</v>
      </c>
      <c r="K812" s="2">
        <v>2</v>
      </c>
      <c r="L812" s="7">
        <v>0.69133057747433591</v>
      </c>
      <c r="M812" s="7">
        <f>TIME(HOUR(StrohRanchRecreationData[[#This Row],[TimeOut]]),0,0)</f>
        <v>0.66666666666666663</v>
      </c>
      <c r="N812" s="6">
        <f>ROUND(StrohRanchRecreationData[[#This Row],[TimeElapsed]],6)</f>
        <v>5.9512000000000002E-2</v>
      </c>
      <c r="O812" s="3">
        <f>StrohRanchRecreationData[[#This Row],[TimeOut]]-StrohRanchRecreationData[[#This Row],[TimeIn]]</f>
        <v>5.9512183703205435E-2</v>
      </c>
      <c r="P812" t="str">
        <f>IF(StrohRanchRecreationData[[#This Row],[Facility]]=Facilities!$A$2,SUM(StrohRanchRecreationData[[#This Row],[Members]:[Guests]]),"")</f>
        <v/>
      </c>
      <c r="Q812" t="str">
        <f>IF(StrohRanchRecreationData[[#This Row],[Facility]]=Facilities!$A$3,SUM(StrohRanchRecreationData[[#This Row],[Members]:[Guests]]),"")</f>
        <v/>
      </c>
      <c r="R812">
        <f>IF(StrohRanchRecreationData[[#This Row],[Facility]]=Facilities!$A$4,SUM(StrohRanchRecreationData[[#This Row],[Members]:[Guests]]),"")</f>
        <v>3</v>
      </c>
      <c r="S812" t="str">
        <f>IF(StrohRanchRecreationData[[#This Row],[Facility]]=Facilities!$A$5,SUM(StrohRanchRecreationData[[#This Row],[Members]:[Guests]]),"")</f>
        <v/>
      </c>
      <c r="T812" t="str">
        <f>IF(StrohRanchRecreationData[[#This Row],[Facility]]=Facilities!$A$6,SUM(StrohRanchRecreationData[[#This Row],[Members]:[Guests]]),"")</f>
        <v/>
      </c>
      <c r="U812" t="str">
        <f>IF(StrohRanchRecreationData[[#This Row],[Facility]]=Facilities!$A$7,SUM(StrohRanchRecreationData[[#This Row],[Members]:[Guests]]),"")</f>
        <v/>
      </c>
    </row>
    <row r="813" spans="1:21" x14ac:dyDescent="0.25">
      <c r="A813">
        <v>807</v>
      </c>
      <c r="B813" s="1">
        <v>45099</v>
      </c>
      <c r="C813" t="s">
        <v>63</v>
      </c>
      <c r="D813" t="s">
        <v>64</v>
      </c>
      <c r="E813" t="s">
        <v>60</v>
      </c>
      <c r="F813" s="7">
        <v>0.61624339212711776</v>
      </c>
      <c r="G813" s="7">
        <f>TIME(HOUR(StrohRanchRecreationData[[#This Row],[TimeIn]]),0,0)</f>
        <v>0.58333333333333337</v>
      </c>
      <c r="H813" s="8">
        <f>StrohRanchRecreationData[[#This Row],[Date]]+StrohRanchRecreationData[[#This Row],[TimeInBucket]]</f>
        <v>45099.583333333336</v>
      </c>
      <c r="I813" s="8" t="str">
        <f>_xlfn.XLOOKUP(StrohRanchRecreationData[[#This Row],[TimeInBucket]],TimeOfDay[TimeBuckets],TimeOfDay[TimeOfDayBuckets])</f>
        <v>Afternoon</v>
      </c>
      <c r="J813" s="2">
        <v>4</v>
      </c>
      <c r="K813" s="2">
        <v>3</v>
      </c>
      <c r="L813" s="7">
        <v>0.67967696739329109</v>
      </c>
      <c r="M813" s="7">
        <f>TIME(HOUR(StrohRanchRecreationData[[#This Row],[TimeOut]]),0,0)</f>
        <v>0.66666666666666663</v>
      </c>
      <c r="N813" s="6">
        <f>ROUND(StrohRanchRecreationData[[#This Row],[TimeElapsed]],6)</f>
        <v>6.3434000000000004E-2</v>
      </c>
      <c r="O813" s="3">
        <f>StrohRanchRecreationData[[#This Row],[TimeOut]]-StrohRanchRecreationData[[#This Row],[TimeIn]]</f>
        <v>6.3433575266173325E-2</v>
      </c>
      <c r="P813" t="str">
        <f>IF(StrohRanchRecreationData[[#This Row],[Facility]]=Facilities!$A$2,SUM(StrohRanchRecreationData[[#This Row],[Members]:[Guests]]),"")</f>
        <v/>
      </c>
      <c r="Q813" t="str">
        <f>IF(StrohRanchRecreationData[[#This Row],[Facility]]=Facilities!$A$3,SUM(StrohRanchRecreationData[[#This Row],[Members]:[Guests]]),"")</f>
        <v/>
      </c>
      <c r="R813" t="str">
        <f>IF(StrohRanchRecreationData[[#This Row],[Facility]]=Facilities!$A$4,SUM(StrohRanchRecreationData[[#This Row],[Members]:[Guests]]),"")</f>
        <v/>
      </c>
      <c r="S813">
        <f>IF(StrohRanchRecreationData[[#This Row],[Facility]]=Facilities!$A$5,SUM(StrohRanchRecreationData[[#This Row],[Members]:[Guests]]),"")</f>
        <v>7</v>
      </c>
      <c r="T813" t="str">
        <f>IF(StrohRanchRecreationData[[#This Row],[Facility]]=Facilities!$A$6,SUM(StrohRanchRecreationData[[#This Row],[Members]:[Guests]]),"")</f>
        <v/>
      </c>
      <c r="U813" t="str">
        <f>IF(StrohRanchRecreationData[[#This Row],[Facility]]=Facilities!$A$7,SUM(StrohRanchRecreationData[[#This Row],[Members]:[Guests]]),"")</f>
        <v/>
      </c>
    </row>
    <row r="814" spans="1:21" x14ac:dyDescent="0.25">
      <c r="A814">
        <v>808</v>
      </c>
      <c r="B814" s="1">
        <v>45099</v>
      </c>
      <c r="C814" t="s">
        <v>63</v>
      </c>
      <c r="D814" t="s">
        <v>64</v>
      </c>
      <c r="E814" t="s">
        <v>58</v>
      </c>
      <c r="F814" s="7">
        <v>0.43672468275931187</v>
      </c>
      <c r="G814" s="7">
        <f>TIME(HOUR(StrohRanchRecreationData[[#This Row],[TimeIn]]),0,0)</f>
        <v>0.41666666666666669</v>
      </c>
      <c r="H814" s="8">
        <f>StrohRanchRecreationData[[#This Row],[Date]]+StrohRanchRecreationData[[#This Row],[TimeInBucket]]</f>
        <v>45099.416666666664</v>
      </c>
      <c r="I814" s="8" t="str">
        <f>_xlfn.XLOOKUP(StrohRanchRecreationData[[#This Row],[TimeInBucket]],TimeOfDay[TimeBuckets],TimeOfDay[TimeOfDayBuckets])</f>
        <v>Morning</v>
      </c>
      <c r="J814" s="2">
        <v>1</v>
      </c>
      <c r="K814" s="2">
        <v>2</v>
      </c>
      <c r="L814" s="7">
        <v>0.48300051282174195</v>
      </c>
      <c r="M814" s="7">
        <f>TIME(HOUR(StrohRanchRecreationData[[#This Row],[TimeOut]]),0,0)</f>
        <v>0.45833333333333331</v>
      </c>
      <c r="N814" s="6">
        <f>ROUND(StrohRanchRecreationData[[#This Row],[TimeElapsed]],6)</f>
        <v>4.6275999999999998E-2</v>
      </c>
      <c r="O814" s="3">
        <f>StrohRanchRecreationData[[#This Row],[TimeOut]]-StrohRanchRecreationData[[#This Row],[TimeIn]]</f>
        <v>4.6275830062430079E-2</v>
      </c>
      <c r="P814" t="str">
        <f>IF(StrohRanchRecreationData[[#This Row],[Facility]]=Facilities!$A$2,SUM(StrohRanchRecreationData[[#This Row],[Members]:[Guests]]),"")</f>
        <v/>
      </c>
      <c r="Q814">
        <f>IF(StrohRanchRecreationData[[#This Row],[Facility]]=Facilities!$A$3,SUM(StrohRanchRecreationData[[#This Row],[Members]:[Guests]]),"")</f>
        <v>3</v>
      </c>
      <c r="R814" t="str">
        <f>IF(StrohRanchRecreationData[[#This Row],[Facility]]=Facilities!$A$4,SUM(StrohRanchRecreationData[[#This Row],[Members]:[Guests]]),"")</f>
        <v/>
      </c>
      <c r="S814" t="str">
        <f>IF(StrohRanchRecreationData[[#This Row],[Facility]]=Facilities!$A$5,SUM(StrohRanchRecreationData[[#This Row],[Members]:[Guests]]),"")</f>
        <v/>
      </c>
      <c r="T814" t="str">
        <f>IF(StrohRanchRecreationData[[#This Row],[Facility]]=Facilities!$A$6,SUM(StrohRanchRecreationData[[#This Row],[Members]:[Guests]]),"")</f>
        <v/>
      </c>
      <c r="U814" t="str">
        <f>IF(StrohRanchRecreationData[[#This Row],[Facility]]=Facilities!$A$7,SUM(StrohRanchRecreationData[[#This Row],[Members]:[Guests]]),"")</f>
        <v/>
      </c>
    </row>
    <row r="815" spans="1:21" x14ac:dyDescent="0.25">
      <c r="A815">
        <v>809</v>
      </c>
      <c r="B815" s="1">
        <v>45099</v>
      </c>
      <c r="C815" t="s">
        <v>63</v>
      </c>
      <c r="D815" t="s">
        <v>64</v>
      </c>
      <c r="E815" t="s">
        <v>60</v>
      </c>
      <c r="F815" s="7">
        <v>0.49773237188912201</v>
      </c>
      <c r="G815" s="7">
        <f>TIME(HOUR(StrohRanchRecreationData[[#This Row],[TimeIn]]),0,0)</f>
        <v>0.45833333333333331</v>
      </c>
      <c r="H815" s="8">
        <f>StrohRanchRecreationData[[#This Row],[Date]]+StrohRanchRecreationData[[#This Row],[TimeInBucket]]</f>
        <v>45099.458333333336</v>
      </c>
      <c r="I815" s="8" t="str">
        <f>_xlfn.XLOOKUP(StrohRanchRecreationData[[#This Row],[TimeInBucket]],TimeOfDay[TimeBuckets],TimeOfDay[TimeOfDayBuckets])</f>
        <v>Noon</v>
      </c>
      <c r="J815" s="2">
        <v>2</v>
      </c>
      <c r="K815" s="2">
        <v>2</v>
      </c>
      <c r="L815" s="7">
        <v>0.55042602654029815</v>
      </c>
      <c r="M815" s="7">
        <f>TIME(HOUR(StrohRanchRecreationData[[#This Row],[TimeOut]]),0,0)</f>
        <v>0.54166666666666663</v>
      </c>
      <c r="N815" s="6">
        <f>ROUND(StrohRanchRecreationData[[#This Row],[TimeElapsed]],6)</f>
        <v>5.2693999999999998E-2</v>
      </c>
      <c r="O815" s="3">
        <f>StrohRanchRecreationData[[#This Row],[TimeOut]]-StrohRanchRecreationData[[#This Row],[TimeIn]]</f>
        <v>5.2693654651176147E-2</v>
      </c>
      <c r="P815" t="str">
        <f>IF(StrohRanchRecreationData[[#This Row],[Facility]]=Facilities!$A$2,SUM(StrohRanchRecreationData[[#This Row],[Members]:[Guests]]),"")</f>
        <v/>
      </c>
      <c r="Q815" t="str">
        <f>IF(StrohRanchRecreationData[[#This Row],[Facility]]=Facilities!$A$3,SUM(StrohRanchRecreationData[[#This Row],[Members]:[Guests]]),"")</f>
        <v/>
      </c>
      <c r="R815" t="str">
        <f>IF(StrohRanchRecreationData[[#This Row],[Facility]]=Facilities!$A$4,SUM(StrohRanchRecreationData[[#This Row],[Members]:[Guests]]),"")</f>
        <v/>
      </c>
      <c r="S815">
        <f>IF(StrohRanchRecreationData[[#This Row],[Facility]]=Facilities!$A$5,SUM(StrohRanchRecreationData[[#This Row],[Members]:[Guests]]),"")</f>
        <v>4</v>
      </c>
      <c r="T815" t="str">
        <f>IF(StrohRanchRecreationData[[#This Row],[Facility]]=Facilities!$A$6,SUM(StrohRanchRecreationData[[#This Row],[Members]:[Guests]]),"")</f>
        <v/>
      </c>
      <c r="U815" t="str">
        <f>IF(StrohRanchRecreationData[[#This Row],[Facility]]=Facilities!$A$7,SUM(StrohRanchRecreationData[[#This Row],[Members]:[Guests]]),"")</f>
        <v/>
      </c>
    </row>
    <row r="816" spans="1:21" x14ac:dyDescent="0.25">
      <c r="A816">
        <v>810</v>
      </c>
      <c r="B816" s="1">
        <v>45099</v>
      </c>
      <c r="C816" t="s">
        <v>63</v>
      </c>
      <c r="D816" t="s">
        <v>64</v>
      </c>
      <c r="E816" t="s">
        <v>61</v>
      </c>
      <c r="F816" s="7">
        <v>0.55366368874657612</v>
      </c>
      <c r="G816" s="7">
        <f>TIME(HOUR(StrohRanchRecreationData[[#This Row],[TimeIn]]),0,0)</f>
        <v>0.54166666666666663</v>
      </c>
      <c r="H816" s="8">
        <f>StrohRanchRecreationData[[#This Row],[Date]]+StrohRanchRecreationData[[#This Row],[TimeInBucket]]</f>
        <v>45099.541666666664</v>
      </c>
      <c r="I816" s="8" t="str">
        <f>_xlfn.XLOOKUP(StrohRanchRecreationData[[#This Row],[TimeInBucket]],TimeOfDay[TimeBuckets],TimeOfDay[TimeOfDayBuckets])</f>
        <v>Noon</v>
      </c>
      <c r="J816" s="2">
        <v>1</v>
      </c>
      <c r="K816" s="2">
        <v>0</v>
      </c>
      <c r="L816" s="7">
        <v>0.58530665593126807</v>
      </c>
      <c r="M816" s="7">
        <f>TIME(HOUR(StrohRanchRecreationData[[#This Row],[TimeOut]]),0,0)</f>
        <v>0.58333333333333337</v>
      </c>
      <c r="N816" s="6">
        <f>ROUND(StrohRanchRecreationData[[#This Row],[TimeElapsed]],6)</f>
        <v>3.1642999999999998E-2</v>
      </c>
      <c r="O816" s="3">
        <f>StrohRanchRecreationData[[#This Row],[TimeOut]]-StrohRanchRecreationData[[#This Row],[TimeIn]]</f>
        <v>3.164296718469195E-2</v>
      </c>
      <c r="P816" t="str">
        <f>IF(StrohRanchRecreationData[[#This Row],[Facility]]=Facilities!$A$2,SUM(StrohRanchRecreationData[[#This Row],[Members]:[Guests]]),"")</f>
        <v/>
      </c>
      <c r="Q816" t="str">
        <f>IF(StrohRanchRecreationData[[#This Row],[Facility]]=Facilities!$A$3,SUM(StrohRanchRecreationData[[#This Row],[Members]:[Guests]]),"")</f>
        <v/>
      </c>
      <c r="R816" t="str">
        <f>IF(StrohRanchRecreationData[[#This Row],[Facility]]=Facilities!$A$4,SUM(StrohRanchRecreationData[[#This Row],[Members]:[Guests]]),"")</f>
        <v/>
      </c>
      <c r="S816" t="str">
        <f>IF(StrohRanchRecreationData[[#This Row],[Facility]]=Facilities!$A$5,SUM(StrohRanchRecreationData[[#This Row],[Members]:[Guests]]),"")</f>
        <v/>
      </c>
      <c r="T816">
        <f>IF(StrohRanchRecreationData[[#This Row],[Facility]]=Facilities!$A$6,SUM(StrohRanchRecreationData[[#This Row],[Members]:[Guests]]),"")</f>
        <v>1</v>
      </c>
      <c r="U816" t="str">
        <f>IF(StrohRanchRecreationData[[#This Row],[Facility]]=Facilities!$A$7,SUM(StrohRanchRecreationData[[#This Row],[Members]:[Guests]]),"")</f>
        <v/>
      </c>
    </row>
    <row r="817" spans="1:21" x14ac:dyDescent="0.25">
      <c r="A817">
        <v>811</v>
      </c>
      <c r="B817" s="1">
        <v>45099</v>
      </c>
      <c r="C817" t="s">
        <v>63</v>
      </c>
      <c r="D817" t="s">
        <v>64</v>
      </c>
      <c r="E817" t="s">
        <v>59</v>
      </c>
      <c r="F817" s="7">
        <v>0.42980255094016695</v>
      </c>
      <c r="G817" s="7">
        <f>TIME(HOUR(StrohRanchRecreationData[[#This Row],[TimeIn]]),0,0)</f>
        <v>0.41666666666666669</v>
      </c>
      <c r="H817" s="8">
        <f>StrohRanchRecreationData[[#This Row],[Date]]+StrohRanchRecreationData[[#This Row],[TimeInBucket]]</f>
        <v>45099.416666666664</v>
      </c>
      <c r="I817" s="8" t="str">
        <f>_xlfn.XLOOKUP(StrohRanchRecreationData[[#This Row],[TimeInBucket]],TimeOfDay[TimeBuckets],TimeOfDay[TimeOfDayBuckets])</f>
        <v>Morning</v>
      </c>
      <c r="J817" s="2">
        <v>2</v>
      </c>
      <c r="K817" s="2">
        <v>0</v>
      </c>
      <c r="L817" s="7">
        <v>0.47983282706577773</v>
      </c>
      <c r="M817" s="7">
        <f>TIME(HOUR(StrohRanchRecreationData[[#This Row],[TimeOut]]),0,0)</f>
        <v>0.45833333333333331</v>
      </c>
      <c r="N817" s="6">
        <f>ROUND(StrohRanchRecreationData[[#This Row],[TimeElapsed]],6)</f>
        <v>5.0029999999999998E-2</v>
      </c>
      <c r="O817" s="3">
        <f>StrohRanchRecreationData[[#This Row],[TimeOut]]-StrohRanchRecreationData[[#This Row],[TimeIn]]</f>
        <v>5.0030276125610784E-2</v>
      </c>
      <c r="P817" t="str">
        <f>IF(StrohRanchRecreationData[[#This Row],[Facility]]=Facilities!$A$2,SUM(StrohRanchRecreationData[[#This Row],[Members]:[Guests]]),"")</f>
        <v/>
      </c>
      <c r="Q817" t="str">
        <f>IF(StrohRanchRecreationData[[#This Row],[Facility]]=Facilities!$A$3,SUM(StrohRanchRecreationData[[#This Row],[Members]:[Guests]]),"")</f>
        <v/>
      </c>
      <c r="R817">
        <f>IF(StrohRanchRecreationData[[#This Row],[Facility]]=Facilities!$A$4,SUM(StrohRanchRecreationData[[#This Row],[Members]:[Guests]]),"")</f>
        <v>2</v>
      </c>
      <c r="S817" t="str">
        <f>IF(StrohRanchRecreationData[[#This Row],[Facility]]=Facilities!$A$5,SUM(StrohRanchRecreationData[[#This Row],[Members]:[Guests]]),"")</f>
        <v/>
      </c>
      <c r="T817" t="str">
        <f>IF(StrohRanchRecreationData[[#This Row],[Facility]]=Facilities!$A$6,SUM(StrohRanchRecreationData[[#This Row],[Members]:[Guests]]),"")</f>
        <v/>
      </c>
      <c r="U817" t="str">
        <f>IF(StrohRanchRecreationData[[#This Row],[Facility]]=Facilities!$A$7,SUM(StrohRanchRecreationData[[#This Row],[Members]:[Guests]]),"")</f>
        <v/>
      </c>
    </row>
    <row r="818" spans="1:21" x14ac:dyDescent="0.25">
      <c r="A818">
        <v>812</v>
      </c>
      <c r="B818" s="1">
        <v>45099</v>
      </c>
      <c r="C818" t="s">
        <v>63</v>
      </c>
      <c r="D818" t="s">
        <v>64</v>
      </c>
      <c r="E818" t="s">
        <v>61</v>
      </c>
      <c r="F818" s="7">
        <v>0.41344113727709525</v>
      </c>
      <c r="G818" s="7">
        <f>TIME(HOUR(StrohRanchRecreationData[[#This Row],[TimeIn]]),0,0)</f>
        <v>0.375</v>
      </c>
      <c r="H818" s="8">
        <f>StrohRanchRecreationData[[#This Row],[Date]]+StrohRanchRecreationData[[#This Row],[TimeInBucket]]</f>
        <v>45099.375</v>
      </c>
      <c r="I818" s="8" t="str">
        <f>_xlfn.XLOOKUP(StrohRanchRecreationData[[#This Row],[TimeInBucket]],TimeOfDay[TimeBuckets],TimeOfDay[TimeOfDayBuckets])</f>
        <v>Morning</v>
      </c>
      <c r="J818" s="2">
        <v>2</v>
      </c>
      <c r="K818" s="2">
        <v>0</v>
      </c>
      <c r="L818" s="7">
        <v>0.46760192474002021</v>
      </c>
      <c r="M818" s="7">
        <f>TIME(HOUR(StrohRanchRecreationData[[#This Row],[TimeOut]]),0,0)</f>
        <v>0.45833333333333331</v>
      </c>
      <c r="N818" s="6">
        <f>ROUND(StrohRanchRecreationData[[#This Row],[TimeElapsed]],6)</f>
        <v>5.4161000000000001E-2</v>
      </c>
      <c r="O818" s="3">
        <f>StrohRanchRecreationData[[#This Row],[TimeOut]]-StrohRanchRecreationData[[#This Row],[TimeIn]]</f>
        <v>5.4160787462924964E-2</v>
      </c>
      <c r="P818" t="str">
        <f>IF(StrohRanchRecreationData[[#This Row],[Facility]]=Facilities!$A$2,SUM(StrohRanchRecreationData[[#This Row],[Members]:[Guests]]),"")</f>
        <v/>
      </c>
      <c r="Q818" t="str">
        <f>IF(StrohRanchRecreationData[[#This Row],[Facility]]=Facilities!$A$3,SUM(StrohRanchRecreationData[[#This Row],[Members]:[Guests]]),"")</f>
        <v/>
      </c>
      <c r="R818" t="str">
        <f>IF(StrohRanchRecreationData[[#This Row],[Facility]]=Facilities!$A$4,SUM(StrohRanchRecreationData[[#This Row],[Members]:[Guests]]),"")</f>
        <v/>
      </c>
      <c r="S818" t="str">
        <f>IF(StrohRanchRecreationData[[#This Row],[Facility]]=Facilities!$A$5,SUM(StrohRanchRecreationData[[#This Row],[Members]:[Guests]]),"")</f>
        <v/>
      </c>
      <c r="T818">
        <f>IF(StrohRanchRecreationData[[#This Row],[Facility]]=Facilities!$A$6,SUM(StrohRanchRecreationData[[#This Row],[Members]:[Guests]]),"")</f>
        <v>2</v>
      </c>
      <c r="U818" t="str">
        <f>IF(StrohRanchRecreationData[[#This Row],[Facility]]=Facilities!$A$7,SUM(StrohRanchRecreationData[[#This Row],[Members]:[Guests]]),"")</f>
        <v/>
      </c>
    </row>
    <row r="819" spans="1:21" x14ac:dyDescent="0.25">
      <c r="A819">
        <v>813</v>
      </c>
      <c r="B819" s="1">
        <v>45099</v>
      </c>
      <c r="C819" t="s">
        <v>63</v>
      </c>
      <c r="D819" t="s">
        <v>64</v>
      </c>
      <c r="E819" t="s">
        <v>57</v>
      </c>
      <c r="F819" s="7">
        <v>0.47776519482533969</v>
      </c>
      <c r="G819" s="7">
        <f>TIME(HOUR(StrohRanchRecreationData[[#This Row],[TimeIn]]),0,0)</f>
        <v>0.45833333333333331</v>
      </c>
      <c r="H819" s="8">
        <f>StrohRanchRecreationData[[#This Row],[Date]]+StrohRanchRecreationData[[#This Row],[TimeInBucket]]</f>
        <v>45099.458333333336</v>
      </c>
      <c r="I819" s="8" t="str">
        <f>_xlfn.XLOOKUP(StrohRanchRecreationData[[#This Row],[TimeInBucket]],TimeOfDay[TimeBuckets],TimeOfDay[TimeOfDayBuckets])</f>
        <v>Noon</v>
      </c>
      <c r="J819" s="2">
        <v>3</v>
      </c>
      <c r="K819" s="2">
        <v>2</v>
      </c>
      <c r="L819" s="7">
        <v>0.49912689711499419</v>
      </c>
      <c r="M819" s="7">
        <f>TIME(HOUR(StrohRanchRecreationData[[#This Row],[TimeOut]]),0,0)</f>
        <v>0.45833333333333331</v>
      </c>
      <c r="N819" s="6">
        <f>ROUND(StrohRanchRecreationData[[#This Row],[TimeElapsed]],6)</f>
        <v>2.1361999999999999E-2</v>
      </c>
      <c r="O819" s="3">
        <f>StrohRanchRecreationData[[#This Row],[TimeOut]]-StrohRanchRecreationData[[#This Row],[TimeIn]]</f>
        <v>2.1361702289654505E-2</v>
      </c>
      <c r="P819">
        <f>IF(StrohRanchRecreationData[[#This Row],[Facility]]=Facilities!$A$2,SUM(StrohRanchRecreationData[[#This Row],[Members]:[Guests]]),"")</f>
        <v>5</v>
      </c>
      <c r="Q819" t="str">
        <f>IF(StrohRanchRecreationData[[#This Row],[Facility]]=Facilities!$A$3,SUM(StrohRanchRecreationData[[#This Row],[Members]:[Guests]]),"")</f>
        <v/>
      </c>
      <c r="R819" t="str">
        <f>IF(StrohRanchRecreationData[[#This Row],[Facility]]=Facilities!$A$4,SUM(StrohRanchRecreationData[[#This Row],[Members]:[Guests]]),"")</f>
        <v/>
      </c>
      <c r="S819" t="str">
        <f>IF(StrohRanchRecreationData[[#This Row],[Facility]]=Facilities!$A$5,SUM(StrohRanchRecreationData[[#This Row],[Members]:[Guests]]),"")</f>
        <v/>
      </c>
      <c r="T819" t="str">
        <f>IF(StrohRanchRecreationData[[#This Row],[Facility]]=Facilities!$A$6,SUM(StrohRanchRecreationData[[#This Row],[Members]:[Guests]]),"")</f>
        <v/>
      </c>
      <c r="U819" t="str">
        <f>IF(StrohRanchRecreationData[[#This Row],[Facility]]=Facilities!$A$7,SUM(StrohRanchRecreationData[[#This Row],[Members]:[Guests]]),"")</f>
        <v/>
      </c>
    </row>
    <row r="820" spans="1:21" x14ac:dyDescent="0.25">
      <c r="A820">
        <v>814</v>
      </c>
      <c r="B820" s="1">
        <v>45099</v>
      </c>
      <c r="C820" t="s">
        <v>63</v>
      </c>
      <c r="D820" t="s">
        <v>64</v>
      </c>
      <c r="E820" t="s">
        <v>61</v>
      </c>
      <c r="F820" s="7">
        <v>0.39722134568062045</v>
      </c>
      <c r="G820" s="7">
        <f>TIME(HOUR(StrohRanchRecreationData[[#This Row],[TimeIn]]),0,0)</f>
        <v>0.375</v>
      </c>
      <c r="H820" s="8">
        <f>StrohRanchRecreationData[[#This Row],[Date]]+StrohRanchRecreationData[[#This Row],[TimeInBucket]]</f>
        <v>45099.375</v>
      </c>
      <c r="I820" s="8" t="str">
        <f>_xlfn.XLOOKUP(StrohRanchRecreationData[[#This Row],[TimeInBucket]],TimeOfDay[TimeBuckets],TimeOfDay[TimeOfDayBuckets])</f>
        <v>Morning</v>
      </c>
      <c r="J820" s="2">
        <v>1</v>
      </c>
      <c r="K820" s="2">
        <v>0</v>
      </c>
      <c r="L820" s="7">
        <v>0.41708635838121783</v>
      </c>
      <c r="M820" s="7">
        <f>TIME(HOUR(StrohRanchRecreationData[[#This Row],[TimeOut]]),0,0)</f>
        <v>0.41666666666666669</v>
      </c>
      <c r="N820" s="6">
        <f>ROUND(StrohRanchRecreationData[[#This Row],[TimeElapsed]],6)</f>
        <v>1.9865000000000001E-2</v>
      </c>
      <c r="O820" s="3">
        <f>StrohRanchRecreationData[[#This Row],[TimeOut]]-StrohRanchRecreationData[[#This Row],[TimeIn]]</f>
        <v>1.9865012700597373E-2</v>
      </c>
      <c r="P820" t="str">
        <f>IF(StrohRanchRecreationData[[#This Row],[Facility]]=Facilities!$A$2,SUM(StrohRanchRecreationData[[#This Row],[Members]:[Guests]]),"")</f>
        <v/>
      </c>
      <c r="Q820" t="str">
        <f>IF(StrohRanchRecreationData[[#This Row],[Facility]]=Facilities!$A$3,SUM(StrohRanchRecreationData[[#This Row],[Members]:[Guests]]),"")</f>
        <v/>
      </c>
      <c r="R820" t="str">
        <f>IF(StrohRanchRecreationData[[#This Row],[Facility]]=Facilities!$A$4,SUM(StrohRanchRecreationData[[#This Row],[Members]:[Guests]]),"")</f>
        <v/>
      </c>
      <c r="S820" t="str">
        <f>IF(StrohRanchRecreationData[[#This Row],[Facility]]=Facilities!$A$5,SUM(StrohRanchRecreationData[[#This Row],[Members]:[Guests]]),"")</f>
        <v/>
      </c>
      <c r="T820">
        <f>IF(StrohRanchRecreationData[[#This Row],[Facility]]=Facilities!$A$6,SUM(StrohRanchRecreationData[[#This Row],[Members]:[Guests]]),"")</f>
        <v>1</v>
      </c>
      <c r="U820" t="str">
        <f>IF(StrohRanchRecreationData[[#This Row],[Facility]]=Facilities!$A$7,SUM(StrohRanchRecreationData[[#This Row],[Members]:[Guests]]),"")</f>
        <v/>
      </c>
    </row>
    <row r="821" spans="1:21" x14ac:dyDescent="0.25">
      <c r="A821">
        <v>815</v>
      </c>
      <c r="B821" s="1">
        <v>45099</v>
      </c>
      <c r="C821" t="s">
        <v>63</v>
      </c>
      <c r="D821" t="s">
        <v>64</v>
      </c>
      <c r="E821" t="s">
        <v>59</v>
      </c>
      <c r="F821" s="7">
        <v>0.53982844973312227</v>
      </c>
      <c r="G821" s="7">
        <f>TIME(HOUR(StrohRanchRecreationData[[#This Row],[TimeIn]]),0,0)</f>
        <v>0.5</v>
      </c>
      <c r="H821" s="8">
        <f>StrohRanchRecreationData[[#This Row],[Date]]+StrohRanchRecreationData[[#This Row],[TimeInBucket]]</f>
        <v>45099.5</v>
      </c>
      <c r="I821" s="8" t="str">
        <f>_xlfn.XLOOKUP(StrohRanchRecreationData[[#This Row],[TimeInBucket]],TimeOfDay[TimeBuckets],TimeOfDay[TimeOfDayBuckets])</f>
        <v>Noon</v>
      </c>
      <c r="J821" s="2">
        <v>1</v>
      </c>
      <c r="K821" s="2">
        <v>2</v>
      </c>
      <c r="L821" s="7">
        <v>0.59150579345998666</v>
      </c>
      <c r="M821" s="7">
        <f>TIME(HOUR(StrohRanchRecreationData[[#This Row],[TimeOut]]),0,0)</f>
        <v>0.58333333333333337</v>
      </c>
      <c r="N821" s="6">
        <f>ROUND(StrohRanchRecreationData[[#This Row],[TimeElapsed]],6)</f>
        <v>5.1677000000000001E-2</v>
      </c>
      <c r="O821" s="3">
        <f>StrohRanchRecreationData[[#This Row],[TimeOut]]-StrohRanchRecreationData[[#This Row],[TimeIn]]</f>
        <v>5.1677343726864389E-2</v>
      </c>
      <c r="P821" t="str">
        <f>IF(StrohRanchRecreationData[[#This Row],[Facility]]=Facilities!$A$2,SUM(StrohRanchRecreationData[[#This Row],[Members]:[Guests]]),"")</f>
        <v/>
      </c>
      <c r="Q821" t="str">
        <f>IF(StrohRanchRecreationData[[#This Row],[Facility]]=Facilities!$A$3,SUM(StrohRanchRecreationData[[#This Row],[Members]:[Guests]]),"")</f>
        <v/>
      </c>
      <c r="R821">
        <f>IF(StrohRanchRecreationData[[#This Row],[Facility]]=Facilities!$A$4,SUM(StrohRanchRecreationData[[#This Row],[Members]:[Guests]]),"")</f>
        <v>3</v>
      </c>
      <c r="S821" t="str">
        <f>IF(StrohRanchRecreationData[[#This Row],[Facility]]=Facilities!$A$5,SUM(StrohRanchRecreationData[[#This Row],[Members]:[Guests]]),"")</f>
        <v/>
      </c>
      <c r="T821" t="str">
        <f>IF(StrohRanchRecreationData[[#This Row],[Facility]]=Facilities!$A$6,SUM(StrohRanchRecreationData[[#This Row],[Members]:[Guests]]),"")</f>
        <v/>
      </c>
      <c r="U821" t="str">
        <f>IF(StrohRanchRecreationData[[#This Row],[Facility]]=Facilities!$A$7,SUM(StrohRanchRecreationData[[#This Row],[Members]:[Guests]]),"")</f>
        <v/>
      </c>
    </row>
    <row r="822" spans="1:21" x14ac:dyDescent="0.25">
      <c r="A822">
        <v>816</v>
      </c>
      <c r="B822" s="1">
        <v>45099</v>
      </c>
      <c r="C822" t="s">
        <v>63</v>
      </c>
      <c r="D822" t="s">
        <v>64</v>
      </c>
      <c r="E822" t="s">
        <v>58</v>
      </c>
      <c r="F822" s="7">
        <v>0.378109587016425</v>
      </c>
      <c r="G822" s="7">
        <f>TIME(HOUR(StrohRanchRecreationData[[#This Row],[TimeIn]]),0,0)</f>
        <v>0.375</v>
      </c>
      <c r="H822" s="8">
        <f>StrohRanchRecreationData[[#This Row],[Date]]+StrohRanchRecreationData[[#This Row],[TimeInBucket]]</f>
        <v>45099.375</v>
      </c>
      <c r="I822" s="8" t="str">
        <f>_xlfn.XLOOKUP(StrohRanchRecreationData[[#This Row],[TimeInBucket]],TimeOfDay[TimeBuckets],TimeOfDay[TimeOfDayBuckets])</f>
        <v>Morning</v>
      </c>
      <c r="J822" s="2">
        <v>3</v>
      </c>
      <c r="K822" s="2">
        <v>2</v>
      </c>
      <c r="L822" s="7">
        <v>0.41211232628181316</v>
      </c>
      <c r="M822" s="7">
        <f>TIME(HOUR(StrohRanchRecreationData[[#This Row],[TimeOut]]),0,0)</f>
        <v>0.375</v>
      </c>
      <c r="N822" s="6">
        <f>ROUND(StrohRanchRecreationData[[#This Row],[TimeElapsed]],6)</f>
        <v>3.4002999999999999E-2</v>
      </c>
      <c r="O822" s="3">
        <f>StrohRanchRecreationData[[#This Row],[TimeOut]]-StrohRanchRecreationData[[#This Row],[TimeIn]]</f>
        <v>3.400273926538816E-2</v>
      </c>
      <c r="P822" t="str">
        <f>IF(StrohRanchRecreationData[[#This Row],[Facility]]=Facilities!$A$2,SUM(StrohRanchRecreationData[[#This Row],[Members]:[Guests]]),"")</f>
        <v/>
      </c>
      <c r="Q822">
        <f>IF(StrohRanchRecreationData[[#This Row],[Facility]]=Facilities!$A$3,SUM(StrohRanchRecreationData[[#This Row],[Members]:[Guests]]),"")</f>
        <v>5</v>
      </c>
      <c r="R822" t="str">
        <f>IF(StrohRanchRecreationData[[#This Row],[Facility]]=Facilities!$A$4,SUM(StrohRanchRecreationData[[#This Row],[Members]:[Guests]]),"")</f>
        <v/>
      </c>
      <c r="S822" t="str">
        <f>IF(StrohRanchRecreationData[[#This Row],[Facility]]=Facilities!$A$5,SUM(StrohRanchRecreationData[[#This Row],[Members]:[Guests]]),"")</f>
        <v/>
      </c>
      <c r="T822" t="str">
        <f>IF(StrohRanchRecreationData[[#This Row],[Facility]]=Facilities!$A$6,SUM(StrohRanchRecreationData[[#This Row],[Members]:[Guests]]),"")</f>
        <v/>
      </c>
      <c r="U822" t="str">
        <f>IF(StrohRanchRecreationData[[#This Row],[Facility]]=Facilities!$A$7,SUM(StrohRanchRecreationData[[#This Row],[Members]:[Guests]]),"")</f>
        <v/>
      </c>
    </row>
    <row r="823" spans="1:21" x14ac:dyDescent="0.25">
      <c r="A823">
        <v>817</v>
      </c>
      <c r="B823" s="1">
        <v>45099</v>
      </c>
      <c r="C823" t="s">
        <v>63</v>
      </c>
      <c r="D823" t="s">
        <v>64</v>
      </c>
      <c r="E823" t="s">
        <v>61</v>
      </c>
      <c r="F823" s="7">
        <v>0.60293979849418589</v>
      </c>
      <c r="G823" s="7">
        <f>TIME(HOUR(StrohRanchRecreationData[[#This Row],[TimeIn]]),0,0)</f>
        <v>0.58333333333333337</v>
      </c>
      <c r="H823" s="8">
        <f>StrohRanchRecreationData[[#This Row],[Date]]+StrohRanchRecreationData[[#This Row],[TimeInBucket]]</f>
        <v>45099.583333333336</v>
      </c>
      <c r="I823" s="8" t="str">
        <f>_xlfn.XLOOKUP(StrohRanchRecreationData[[#This Row],[TimeInBucket]],TimeOfDay[TimeBuckets],TimeOfDay[TimeOfDayBuckets])</f>
        <v>Afternoon</v>
      </c>
      <c r="J823" s="2">
        <v>1</v>
      </c>
      <c r="K823" s="2">
        <v>0</v>
      </c>
      <c r="L823" s="7">
        <v>0.62571096414676119</v>
      </c>
      <c r="M823" s="7">
        <f>TIME(HOUR(StrohRanchRecreationData[[#This Row],[TimeOut]]),0,0)</f>
        <v>0.625</v>
      </c>
      <c r="N823" s="6">
        <f>ROUND(StrohRanchRecreationData[[#This Row],[TimeElapsed]],6)</f>
        <v>2.2771E-2</v>
      </c>
      <c r="O823" s="3">
        <f>StrohRanchRecreationData[[#This Row],[TimeOut]]-StrohRanchRecreationData[[#This Row],[TimeIn]]</f>
        <v>2.2771165652575309E-2</v>
      </c>
      <c r="P823" t="str">
        <f>IF(StrohRanchRecreationData[[#This Row],[Facility]]=Facilities!$A$2,SUM(StrohRanchRecreationData[[#This Row],[Members]:[Guests]]),"")</f>
        <v/>
      </c>
      <c r="Q823" t="str">
        <f>IF(StrohRanchRecreationData[[#This Row],[Facility]]=Facilities!$A$3,SUM(StrohRanchRecreationData[[#This Row],[Members]:[Guests]]),"")</f>
        <v/>
      </c>
      <c r="R823" t="str">
        <f>IF(StrohRanchRecreationData[[#This Row],[Facility]]=Facilities!$A$4,SUM(StrohRanchRecreationData[[#This Row],[Members]:[Guests]]),"")</f>
        <v/>
      </c>
      <c r="S823" t="str">
        <f>IF(StrohRanchRecreationData[[#This Row],[Facility]]=Facilities!$A$5,SUM(StrohRanchRecreationData[[#This Row],[Members]:[Guests]]),"")</f>
        <v/>
      </c>
      <c r="T823">
        <f>IF(StrohRanchRecreationData[[#This Row],[Facility]]=Facilities!$A$6,SUM(StrohRanchRecreationData[[#This Row],[Members]:[Guests]]),"")</f>
        <v>1</v>
      </c>
      <c r="U823" t="str">
        <f>IF(StrohRanchRecreationData[[#This Row],[Facility]]=Facilities!$A$7,SUM(StrohRanchRecreationData[[#This Row],[Members]:[Guests]]),"")</f>
        <v/>
      </c>
    </row>
    <row r="824" spans="1:21" x14ac:dyDescent="0.25">
      <c r="A824">
        <v>818</v>
      </c>
      <c r="B824" s="1">
        <v>45099</v>
      </c>
      <c r="C824" t="s">
        <v>63</v>
      </c>
      <c r="D824" t="s">
        <v>64</v>
      </c>
      <c r="E824" t="s">
        <v>61</v>
      </c>
      <c r="F824" s="7">
        <v>0.66555918896613742</v>
      </c>
      <c r="G824" s="7">
        <f>TIME(HOUR(StrohRanchRecreationData[[#This Row],[TimeIn]]),0,0)</f>
        <v>0.625</v>
      </c>
      <c r="H824" s="8">
        <f>StrohRanchRecreationData[[#This Row],[Date]]+StrohRanchRecreationData[[#This Row],[TimeInBucket]]</f>
        <v>45099.625</v>
      </c>
      <c r="I824" s="8" t="str">
        <f>_xlfn.XLOOKUP(StrohRanchRecreationData[[#This Row],[TimeInBucket]],TimeOfDay[TimeBuckets],TimeOfDay[TimeOfDayBuckets])</f>
        <v>Afternoon</v>
      </c>
      <c r="J824" s="2">
        <v>1</v>
      </c>
      <c r="K824" s="2">
        <v>0</v>
      </c>
      <c r="L824" s="7">
        <v>0.71974431224836821</v>
      </c>
      <c r="M824" s="7">
        <f>TIME(HOUR(StrohRanchRecreationData[[#This Row],[TimeOut]]),0,0)</f>
        <v>0.70833333333333337</v>
      </c>
      <c r="N824" s="6">
        <f>ROUND(StrohRanchRecreationData[[#This Row],[TimeElapsed]],6)</f>
        <v>5.4184999999999997E-2</v>
      </c>
      <c r="O824" s="3">
        <f>StrohRanchRecreationData[[#This Row],[TimeOut]]-StrohRanchRecreationData[[#This Row],[TimeIn]]</f>
        <v>5.4185123282230796E-2</v>
      </c>
      <c r="P824" t="str">
        <f>IF(StrohRanchRecreationData[[#This Row],[Facility]]=Facilities!$A$2,SUM(StrohRanchRecreationData[[#This Row],[Members]:[Guests]]),"")</f>
        <v/>
      </c>
      <c r="Q824" t="str">
        <f>IF(StrohRanchRecreationData[[#This Row],[Facility]]=Facilities!$A$3,SUM(StrohRanchRecreationData[[#This Row],[Members]:[Guests]]),"")</f>
        <v/>
      </c>
      <c r="R824" t="str">
        <f>IF(StrohRanchRecreationData[[#This Row],[Facility]]=Facilities!$A$4,SUM(StrohRanchRecreationData[[#This Row],[Members]:[Guests]]),"")</f>
        <v/>
      </c>
      <c r="S824" t="str">
        <f>IF(StrohRanchRecreationData[[#This Row],[Facility]]=Facilities!$A$5,SUM(StrohRanchRecreationData[[#This Row],[Members]:[Guests]]),"")</f>
        <v/>
      </c>
      <c r="T824">
        <f>IF(StrohRanchRecreationData[[#This Row],[Facility]]=Facilities!$A$6,SUM(StrohRanchRecreationData[[#This Row],[Members]:[Guests]]),"")</f>
        <v>1</v>
      </c>
      <c r="U824" t="str">
        <f>IF(StrohRanchRecreationData[[#This Row],[Facility]]=Facilities!$A$7,SUM(StrohRanchRecreationData[[#This Row],[Members]:[Guests]]),"")</f>
        <v/>
      </c>
    </row>
    <row r="825" spans="1:21" x14ac:dyDescent="0.25">
      <c r="A825">
        <v>819</v>
      </c>
      <c r="B825" s="1">
        <v>45099</v>
      </c>
      <c r="C825" t="s">
        <v>63</v>
      </c>
      <c r="D825" t="s">
        <v>64</v>
      </c>
      <c r="E825" t="s">
        <v>59</v>
      </c>
      <c r="F825" s="7">
        <v>0.58315785867316117</v>
      </c>
      <c r="G825" s="7">
        <f>TIME(HOUR(StrohRanchRecreationData[[#This Row],[TimeIn]]),0,0)</f>
        <v>0.54166666666666663</v>
      </c>
      <c r="H825" s="8">
        <f>StrohRanchRecreationData[[#This Row],[Date]]+StrohRanchRecreationData[[#This Row],[TimeInBucket]]</f>
        <v>45099.541666666664</v>
      </c>
      <c r="I825" s="8" t="str">
        <f>_xlfn.XLOOKUP(StrohRanchRecreationData[[#This Row],[TimeInBucket]],TimeOfDay[TimeBuckets],TimeOfDay[TimeOfDayBuckets])</f>
        <v>Noon</v>
      </c>
      <c r="J825" s="2">
        <v>2</v>
      </c>
      <c r="K825" s="2">
        <v>3</v>
      </c>
      <c r="L825" s="7">
        <v>0.61883232543152389</v>
      </c>
      <c r="M825" s="7">
        <f>TIME(HOUR(StrohRanchRecreationData[[#This Row],[TimeOut]]),0,0)</f>
        <v>0.58333333333333337</v>
      </c>
      <c r="N825" s="6">
        <f>ROUND(StrohRanchRecreationData[[#This Row],[TimeElapsed]],6)</f>
        <v>3.5673999999999997E-2</v>
      </c>
      <c r="O825" s="3">
        <f>StrohRanchRecreationData[[#This Row],[TimeOut]]-StrohRanchRecreationData[[#This Row],[TimeIn]]</f>
        <v>3.5674466758362722E-2</v>
      </c>
      <c r="P825" t="str">
        <f>IF(StrohRanchRecreationData[[#This Row],[Facility]]=Facilities!$A$2,SUM(StrohRanchRecreationData[[#This Row],[Members]:[Guests]]),"")</f>
        <v/>
      </c>
      <c r="Q825" t="str">
        <f>IF(StrohRanchRecreationData[[#This Row],[Facility]]=Facilities!$A$3,SUM(StrohRanchRecreationData[[#This Row],[Members]:[Guests]]),"")</f>
        <v/>
      </c>
      <c r="R825">
        <f>IF(StrohRanchRecreationData[[#This Row],[Facility]]=Facilities!$A$4,SUM(StrohRanchRecreationData[[#This Row],[Members]:[Guests]]),"")</f>
        <v>5</v>
      </c>
      <c r="S825" t="str">
        <f>IF(StrohRanchRecreationData[[#This Row],[Facility]]=Facilities!$A$5,SUM(StrohRanchRecreationData[[#This Row],[Members]:[Guests]]),"")</f>
        <v/>
      </c>
      <c r="T825" t="str">
        <f>IF(StrohRanchRecreationData[[#This Row],[Facility]]=Facilities!$A$6,SUM(StrohRanchRecreationData[[#This Row],[Members]:[Guests]]),"")</f>
        <v/>
      </c>
      <c r="U825" t="str">
        <f>IF(StrohRanchRecreationData[[#This Row],[Facility]]=Facilities!$A$7,SUM(StrohRanchRecreationData[[#This Row],[Members]:[Guests]]),"")</f>
        <v/>
      </c>
    </row>
    <row r="826" spans="1:21" x14ac:dyDescent="0.25">
      <c r="A826">
        <v>820</v>
      </c>
      <c r="B826" s="1">
        <v>45099</v>
      </c>
      <c r="C826" t="s">
        <v>63</v>
      </c>
      <c r="D826" t="s">
        <v>64</v>
      </c>
      <c r="E826" t="s">
        <v>61</v>
      </c>
      <c r="F826" s="7">
        <v>0.57226040911289133</v>
      </c>
      <c r="G826" s="7">
        <f>TIME(HOUR(StrohRanchRecreationData[[#This Row],[TimeIn]]),0,0)</f>
        <v>0.54166666666666663</v>
      </c>
      <c r="H826" s="8">
        <f>StrohRanchRecreationData[[#This Row],[Date]]+StrohRanchRecreationData[[#This Row],[TimeInBucket]]</f>
        <v>45099.541666666664</v>
      </c>
      <c r="I826" s="8" t="str">
        <f>_xlfn.XLOOKUP(StrohRanchRecreationData[[#This Row],[TimeInBucket]],TimeOfDay[TimeBuckets],TimeOfDay[TimeOfDayBuckets])</f>
        <v>Noon</v>
      </c>
      <c r="J826" s="2">
        <v>2</v>
      </c>
      <c r="K826" s="2">
        <v>0</v>
      </c>
      <c r="L826" s="7">
        <v>0.61765270923625715</v>
      </c>
      <c r="M826" s="7">
        <f>TIME(HOUR(StrohRanchRecreationData[[#This Row],[TimeOut]]),0,0)</f>
        <v>0.58333333333333337</v>
      </c>
      <c r="N826" s="6">
        <f>ROUND(StrohRanchRecreationData[[#This Row],[TimeElapsed]],6)</f>
        <v>4.5392000000000002E-2</v>
      </c>
      <c r="O826" s="3">
        <f>StrohRanchRecreationData[[#This Row],[TimeOut]]-StrohRanchRecreationData[[#This Row],[TimeIn]]</f>
        <v>4.5392300123365814E-2</v>
      </c>
      <c r="P826" t="str">
        <f>IF(StrohRanchRecreationData[[#This Row],[Facility]]=Facilities!$A$2,SUM(StrohRanchRecreationData[[#This Row],[Members]:[Guests]]),"")</f>
        <v/>
      </c>
      <c r="Q826" t="str">
        <f>IF(StrohRanchRecreationData[[#This Row],[Facility]]=Facilities!$A$3,SUM(StrohRanchRecreationData[[#This Row],[Members]:[Guests]]),"")</f>
        <v/>
      </c>
      <c r="R826" t="str">
        <f>IF(StrohRanchRecreationData[[#This Row],[Facility]]=Facilities!$A$4,SUM(StrohRanchRecreationData[[#This Row],[Members]:[Guests]]),"")</f>
        <v/>
      </c>
      <c r="S826" t="str">
        <f>IF(StrohRanchRecreationData[[#This Row],[Facility]]=Facilities!$A$5,SUM(StrohRanchRecreationData[[#This Row],[Members]:[Guests]]),"")</f>
        <v/>
      </c>
      <c r="T826">
        <f>IF(StrohRanchRecreationData[[#This Row],[Facility]]=Facilities!$A$6,SUM(StrohRanchRecreationData[[#This Row],[Members]:[Guests]]),"")</f>
        <v>2</v>
      </c>
      <c r="U826" t="str">
        <f>IF(StrohRanchRecreationData[[#This Row],[Facility]]=Facilities!$A$7,SUM(StrohRanchRecreationData[[#This Row],[Members]:[Guests]]),"")</f>
        <v/>
      </c>
    </row>
    <row r="827" spans="1:21" x14ac:dyDescent="0.25">
      <c r="A827">
        <v>821</v>
      </c>
      <c r="B827" s="1">
        <v>45099</v>
      </c>
      <c r="C827" t="s">
        <v>63</v>
      </c>
      <c r="D827" t="s">
        <v>64</v>
      </c>
      <c r="E827" t="s">
        <v>60</v>
      </c>
      <c r="F827" s="7">
        <v>0.58125683401836759</v>
      </c>
      <c r="G827" s="7">
        <f>TIME(HOUR(StrohRanchRecreationData[[#This Row],[TimeIn]]),0,0)</f>
        <v>0.54166666666666663</v>
      </c>
      <c r="H827" s="8">
        <f>StrohRanchRecreationData[[#This Row],[Date]]+StrohRanchRecreationData[[#This Row],[TimeInBucket]]</f>
        <v>45099.541666666664</v>
      </c>
      <c r="I827" s="8" t="str">
        <f>_xlfn.XLOOKUP(StrohRanchRecreationData[[#This Row],[TimeInBucket]],TimeOfDay[TimeBuckets],TimeOfDay[TimeOfDayBuckets])</f>
        <v>Noon</v>
      </c>
      <c r="J827" s="2">
        <v>4</v>
      </c>
      <c r="K827" s="2">
        <v>2</v>
      </c>
      <c r="L827" s="7">
        <v>0.65215317523465</v>
      </c>
      <c r="M827" s="7">
        <f>TIME(HOUR(StrohRanchRecreationData[[#This Row],[TimeOut]]),0,0)</f>
        <v>0.625</v>
      </c>
      <c r="N827" s="6">
        <f>ROUND(StrohRanchRecreationData[[#This Row],[TimeElapsed]],6)</f>
        <v>7.0896000000000001E-2</v>
      </c>
      <c r="O827" s="3">
        <f>StrohRanchRecreationData[[#This Row],[TimeOut]]-StrohRanchRecreationData[[#This Row],[TimeIn]]</f>
        <v>7.089634121628241E-2</v>
      </c>
      <c r="P827" t="str">
        <f>IF(StrohRanchRecreationData[[#This Row],[Facility]]=Facilities!$A$2,SUM(StrohRanchRecreationData[[#This Row],[Members]:[Guests]]),"")</f>
        <v/>
      </c>
      <c r="Q827" t="str">
        <f>IF(StrohRanchRecreationData[[#This Row],[Facility]]=Facilities!$A$3,SUM(StrohRanchRecreationData[[#This Row],[Members]:[Guests]]),"")</f>
        <v/>
      </c>
      <c r="R827" t="str">
        <f>IF(StrohRanchRecreationData[[#This Row],[Facility]]=Facilities!$A$4,SUM(StrohRanchRecreationData[[#This Row],[Members]:[Guests]]),"")</f>
        <v/>
      </c>
      <c r="S827">
        <f>IF(StrohRanchRecreationData[[#This Row],[Facility]]=Facilities!$A$5,SUM(StrohRanchRecreationData[[#This Row],[Members]:[Guests]]),"")</f>
        <v>6</v>
      </c>
      <c r="T827" t="str">
        <f>IF(StrohRanchRecreationData[[#This Row],[Facility]]=Facilities!$A$6,SUM(StrohRanchRecreationData[[#This Row],[Members]:[Guests]]),"")</f>
        <v/>
      </c>
      <c r="U827" t="str">
        <f>IF(StrohRanchRecreationData[[#This Row],[Facility]]=Facilities!$A$7,SUM(StrohRanchRecreationData[[#This Row],[Members]:[Guests]]),"")</f>
        <v/>
      </c>
    </row>
    <row r="828" spans="1:21" x14ac:dyDescent="0.25">
      <c r="A828">
        <v>822</v>
      </c>
      <c r="B828" s="1">
        <v>45099</v>
      </c>
      <c r="C828" t="s">
        <v>63</v>
      </c>
      <c r="D828" t="s">
        <v>64</v>
      </c>
      <c r="E828" t="s">
        <v>58</v>
      </c>
      <c r="F828" s="7">
        <v>0.43101951996718374</v>
      </c>
      <c r="G828" s="7">
        <f>TIME(HOUR(StrohRanchRecreationData[[#This Row],[TimeIn]]),0,0)</f>
        <v>0.41666666666666669</v>
      </c>
      <c r="H828" s="8">
        <f>StrohRanchRecreationData[[#This Row],[Date]]+StrohRanchRecreationData[[#This Row],[TimeInBucket]]</f>
        <v>45099.416666666664</v>
      </c>
      <c r="I828" s="8" t="str">
        <f>_xlfn.XLOOKUP(StrohRanchRecreationData[[#This Row],[TimeInBucket]],TimeOfDay[TimeBuckets],TimeOfDay[TimeOfDayBuckets])</f>
        <v>Morning</v>
      </c>
      <c r="J828" s="2">
        <v>2</v>
      </c>
      <c r="K828" s="2">
        <v>3</v>
      </c>
      <c r="L828" s="7">
        <v>0.50576047199142682</v>
      </c>
      <c r="M828" s="7">
        <f>TIME(HOUR(StrohRanchRecreationData[[#This Row],[TimeOut]]),0,0)</f>
        <v>0.5</v>
      </c>
      <c r="N828" s="6">
        <f>ROUND(StrohRanchRecreationData[[#This Row],[TimeElapsed]],6)</f>
        <v>7.4741000000000002E-2</v>
      </c>
      <c r="O828" s="3">
        <f>StrohRanchRecreationData[[#This Row],[TimeOut]]-StrohRanchRecreationData[[#This Row],[TimeIn]]</f>
        <v>7.4740952024243079E-2</v>
      </c>
      <c r="P828" t="str">
        <f>IF(StrohRanchRecreationData[[#This Row],[Facility]]=Facilities!$A$2,SUM(StrohRanchRecreationData[[#This Row],[Members]:[Guests]]),"")</f>
        <v/>
      </c>
      <c r="Q828">
        <f>IF(StrohRanchRecreationData[[#This Row],[Facility]]=Facilities!$A$3,SUM(StrohRanchRecreationData[[#This Row],[Members]:[Guests]]),"")</f>
        <v>5</v>
      </c>
      <c r="R828" t="str">
        <f>IF(StrohRanchRecreationData[[#This Row],[Facility]]=Facilities!$A$4,SUM(StrohRanchRecreationData[[#This Row],[Members]:[Guests]]),"")</f>
        <v/>
      </c>
      <c r="S828" t="str">
        <f>IF(StrohRanchRecreationData[[#This Row],[Facility]]=Facilities!$A$5,SUM(StrohRanchRecreationData[[#This Row],[Members]:[Guests]]),"")</f>
        <v/>
      </c>
      <c r="T828" t="str">
        <f>IF(StrohRanchRecreationData[[#This Row],[Facility]]=Facilities!$A$6,SUM(StrohRanchRecreationData[[#This Row],[Members]:[Guests]]),"")</f>
        <v/>
      </c>
      <c r="U828" t="str">
        <f>IF(StrohRanchRecreationData[[#This Row],[Facility]]=Facilities!$A$7,SUM(StrohRanchRecreationData[[#This Row],[Members]:[Guests]]),"")</f>
        <v/>
      </c>
    </row>
    <row r="829" spans="1:21" x14ac:dyDescent="0.25">
      <c r="A829">
        <v>823</v>
      </c>
      <c r="B829" s="1">
        <v>45099</v>
      </c>
      <c r="C829" t="s">
        <v>63</v>
      </c>
      <c r="D829" t="s">
        <v>64</v>
      </c>
      <c r="E829" t="s">
        <v>58</v>
      </c>
      <c r="F829" s="7">
        <v>0.41844819896530394</v>
      </c>
      <c r="G829" s="7">
        <f>TIME(HOUR(StrohRanchRecreationData[[#This Row],[TimeIn]]),0,0)</f>
        <v>0.41666666666666669</v>
      </c>
      <c r="H829" s="8">
        <f>StrohRanchRecreationData[[#This Row],[Date]]+StrohRanchRecreationData[[#This Row],[TimeInBucket]]</f>
        <v>45099.416666666664</v>
      </c>
      <c r="I829" s="8" t="str">
        <f>_xlfn.XLOOKUP(StrohRanchRecreationData[[#This Row],[TimeInBucket]],TimeOfDay[TimeBuckets],TimeOfDay[TimeOfDayBuckets])</f>
        <v>Morning</v>
      </c>
      <c r="J829" s="2">
        <v>3</v>
      </c>
      <c r="K829" s="2">
        <v>0</v>
      </c>
      <c r="L829" s="7">
        <v>0.47833372816902842</v>
      </c>
      <c r="M829" s="7">
        <f>TIME(HOUR(StrohRanchRecreationData[[#This Row],[TimeOut]]),0,0)</f>
        <v>0.45833333333333331</v>
      </c>
      <c r="N829" s="6">
        <f>ROUND(StrohRanchRecreationData[[#This Row],[TimeElapsed]],6)</f>
        <v>5.9886000000000002E-2</v>
      </c>
      <c r="O829" s="3">
        <f>StrohRanchRecreationData[[#This Row],[TimeOut]]-StrohRanchRecreationData[[#This Row],[TimeIn]]</f>
        <v>5.9885529203724475E-2</v>
      </c>
      <c r="P829" t="str">
        <f>IF(StrohRanchRecreationData[[#This Row],[Facility]]=Facilities!$A$2,SUM(StrohRanchRecreationData[[#This Row],[Members]:[Guests]]),"")</f>
        <v/>
      </c>
      <c r="Q829">
        <f>IF(StrohRanchRecreationData[[#This Row],[Facility]]=Facilities!$A$3,SUM(StrohRanchRecreationData[[#This Row],[Members]:[Guests]]),"")</f>
        <v>3</v>
      </c>
      <c r="R829" t="str">
        <f>IF(StrohRanchRecreationData[[#This Row],[Facility]]=Facilities!$A$4,SUM(StrohRanchRecreationData[[#This Row],[Members]:[Guests]]),"")</f>
        <v/>
      </c>
      <c r="S829" t="str">
        <f>IF(StrohRanchRecreationData[[#This Row],[Facility]]=Facilities!$A$5,SUM(StrohRanchRecreationData[[#This Row],[Members]:[Guests]]),"")</f>
        <v/>
      </c>
      <c r="T829" t="str">
        <f>IF(StrohRanchRecreationData[[#This Row],[Facility]]=Facilities!$A$6,SUM(StrohRanchRecreationData[[#This Row],[Members]:[Guests]]),"")</f>
        <v/>
      </c>
      <c r="U829" t="str">
        <f>IF(StrohRanchRecreationData[[#This Row],[Facility]]=Facilities!$A$7,SUM(StrohRanchRecreationData[[#This Row],[Members]:[Guests]]),"")</f>
        <v/>
      </c>
    </row>
    <row r="830" spans="1:21" x14ac:dyDescent="0.25">
      <c r="A830">
        <v>824</v>
      </c>
      <c r="B830" s="1">
        <v>45099</v>
      </c>
      <c r="C830" t="s">
        <v>63</v>
      </c>
      <c r="D830" t="s">
        <v>64</v>
      </c>
      <c r="E830" t="s">
        <v>57</v>
      </c>
      <c r="F830" s="7">
        <v>0.39968888803758318</v>
      </c>
      <c r="G830" s="7">
        <f>TIME(HOUR(StrohRanchRecreationData[[#This Row],[TimeIn]]),0,0)</f>
        <v>0.375</v>
      </c>
      <c r="H830" s="8">
        <f>StrohRanchRecreationData[[#This Row],[Date]]+StrohRanchRecreationData[[#This Row],[TimeInBucket]]</f>
        <v>45099.375</v>
      </c>
      <c r="I830" s="8" t="str">
        <f>_xlfn.XLOOKUP(StrohRanchRecreationData[[#This Row],[TimeInBucket]],TimeOfDay[TimeBuckets],TimeOfDay[TimeOfDayBuckets])</f>
        <v>Morning</v>
      </c>
      <c r="J830" s="2">
        <v>4</v>
      </c>
      <c r="K830" s="2">
        <v>0</v>
      </c>
      <c r="L830" s="7">
        <v>0.44356716964500159</v>
      </c>
      <c r="M830" s="7">
        <f>TIME(HOUR(StrohRanchRecreationData[[#This Row],[TimeOut]]),0,0)</f>
        <v>0.41666666666666669</v>
      </c>
      <c r="N830" s="6">
        <f>ROUND(StrohRanchRecreationData[[#This Row],[TimeElapsed]],6)</f>
        <v>4.3878E-2</v>
      </c>
      <c r="O830" s="3">
        <f>StrohRanchRecreationData[[#This Row],[TimeOut]]-StrohRanchRecreationData[[#This Row],[TimeIn]]</f>
        <v>4.3878281607418412E-2</v>
      </c>
      <c r="P830">
        <f>IF(StrohRanchRecreationData[[#This Row],[Facility]]=Facilities!$A$2,SUM(StrohRanchRecreationData[[#This Row],[Members]:[Guests]]),"")</f>
        <v>4</v>
      </c>
      <c r="Q830" t="str">
        <f>IF(StrohRanchRecreationData[[#This Row],[Facility]]=Facilities!$A$3,SUM(StrohRanchRecreationData[[#This Row],[Members]:[Guests]]),"")</f>
        <v/>
      </c>
      <c r="R830" t="str">
        <f>IF(StrohRanchRecreationData[[#This Row],[Facility]]=Facilities!$A$4,SUM(StrohRanchRecreationData[[#This Row],[Members]:[Guests]]),"")</f>
        <v/>
      </c>
      <c r="S830" t="str">
        <f>IF(StrohRanchRecreationData[[#This Row],[Facility]]=Facilities!$A$5,SUM(StrohRanchRecreationData[[#This Row],[Members]:[Guests]]),"")</f>
        <v/>
      </c>
      <c r="T830" t="str">
        <f>IF(StrohRanchRecreationData[[#This Row],[Facility]]=Facilities!$A$6,SUM(StrohRanchRecreationData[[#This Row],[Members]:[Guests]]),"")</f>
        <v/>
      </c>
      <c r="U830" t="str">
        <f>IF(StrohRanchRecreationData[[#This Row],[Facility]]=Facilities!$A$7,SUM(StrohRanchRecreationData[[#This Row],[Members]:[Guests]]),"")</f>
        <v/>
      </c>
    </row>
    <row r="831" spans="1:21" x14ac:dyDescent="0.25">
      <c r="A831">
        <v>825</v>
      </c>
      <c r="B831" s="1">
        <v>45099</v>
      </c>
      <c r="C831" t="s">
        <v>63</v>
      </c>
      <c r="D831" t="s">
        <v>64</v>
      </c>
      <c r="E831" t="s">
        <v>58</v>
      </c>
      <c r="F831" s="7">
        <v>0.42807444713469056</v>
      </c>
      <c r="G831" s="7">
        <f>TIME(HOUR(StrohRanchRecreationData[[#This Row],[TimeIn]]),0,0)</f>
        <v>0.41666666666666669</v>
      </c>
      <c r="H831" s="8">
        <f>StrohRanchRecreationData[[#This Row],[Date]]+StrohRanchRecreationData[[#This Row],[TimeInBucket]]</f>
        <v>45099.416666666664</v>
      </c>
      <c r="I831" s="8" t="str">
        <f>_xlfn.XLOOKUP(StrohRanchRecreationData[[#This Row],[TimeInBucket]],TimeOfDay[TimeBuckets],TimeOfDay[TimeOfDayBuckets])</f>
        <v>Morning</v>
      </c>
      <c r="J831" s="2">
        <v>1</v>
      </c>
      <c r="K831" s="2">
        <v>0</v>
      </c>
      <c r="L831" s="7">
        <v>0.46014997043324285</v>
      </c>
      <c r="M831" s="7">
        <f>TIME(HOUR(StrohRanchRecreationData[[#This Row],[TimeOut]]),0,0)</f>
        <v>0.45833333333333331</v>
      </c>
      <c r="N831" s="6">
        <f>ROUND(StrohRanchRecreationData[[#This Row],[TimeElapsed]],6)</f>
        <v>3.2076E-2</v>
      </c>
      <c r="O831" s="3">
        <f>StrohRanchRecreationData[[#This Row],[TimeOut]]-StrohRanchRecreationData[[#This Row],[TimeIn]]</f>
        <v>3.2075523298552289E-2</v>
      </c>
      <c r="P831" t="str">
        <f>IF(StrohRanchRecreationData[[#This Row],[Facility]]=Facilities!$A$2,SUM(StrohRanchRecreationData[[#This Row],[Members]:[Guests]]),"")</f>
        <v/>
      </c>
      <c r="Q831">
        <f>IF(StrohRanchRecreationData[[#This Row],[Facility]]=Facilities!$A$3,SUM(StrohRanchRecreationData[[#This Row],[Members]:[Guests]]),"")</f>
        <v>1</v>
      </c>
      <c r="R831" t="str">
        <f>IF(StrohRanchRecreationData[[#This Row],[Facility]]=Facilities!$A$4,SUM(StrohRanchRecreationData[[#This Row],[Members]:[Guests]]),"")</f>
        <v/>
      </c>
      <c r="S831" t="str">
        <f>IF(StrohRanchRecreationData[[#This Row],[Facility]]=Facilities!$A$5,SUM(StrohRanchRecreationData[[#This Row],[Members]:[Guests]]),"")</f>
        <v/>
      </c>
      <c r="T831" t="str">
        <f>IF(StrohRanchRecreationData[[#This Row],[Facility]]=Facilities!$A$6,SUM(StrohRanchRecreationData[[#This Row],[Members]:[Guests]]),"")</f>
        <v/>
      </c>
      <c r="U831" t="str">
        <f>IF(StrohRanchRecreationData[[#This Row],[Facility]]=Facilities!$A$7,SUM(StrohRanchRecreationData[[#This Row],[Members]:[Guests]]),"")</f>
        <v/>
      </c>
    </row>
    <row r="832" spans="1:21" x14ac:dyDescent="0.25">
      <c r="A832">
        <v>826</v>
      </c>
      <c r="B832" s="1">
        <v>45099</v>
      </c>
      <c r="C832" t="s">
        <v>63</v>
      </c>
      <c r="D832" t="s">
        <v>64</v>
      </c>
      <c r="E832" t="s">
        <v>61</v>
      </c>
      <c r="F832" s="7">
        <v>0.40400679363622949</v>
      </c>
      <c r="G832" s="7">
        <f>TIME(HOUR(StrohRanchRecreationData[[#This Row],[TimeIn]]),0,0)</f>
        <v>0.375</v>
      </c>
      <c r="H832" s="8">
        <f>StrohRanchRecreationData[[#This Row],[Date]]+StrohRanchRecreationData[[#This Row],[TimeInBucket]]</f>
        <v>45099.375</v>
      </c>
      <c r="I832" s="8" t="str">
        <f>_xlfn.XLOOKUP(StrohRanchRecreationData[[#This Row],[TimeInBucket]],TimeOfDay[TimeBuckets],TimeOfDay[TimeOfDayBuckets])</f>
        <v>Morning</v>
      </c>
      <c r="J832" s="2">
        <v>2</v>
      </c>
      <c r="K832" s="2">
        <v>0</v>
      </c>
      <c r="L832" s="7">
        <v>0.46221112016971289</v>
      </c>
      <c r="M832" s="7">
        <f>TIME(HOUR(StrohRanchRecreationData[[#This Row],[TimeOut]]),0,0)</f>
        <v>0.45833333333333331</v>
      </c>
      <c r="N832" s="6">
        <f>ROUND(StrohRanchRecreationData[[#This Row],[TimeElapsed]],6)</f>
        <v>5.8203999999999999E-2</v>
      </c>
      <c r="O832" s="3">
        <f>StrohRanchRecreationData[[#This Row],[TimeOut]]-StrohRanchRecreationData[[#This Row],[TimeIn]]</f>
        <v>5.8204326533483397E-2</v>
      </c>
      <c r="P832" t="str">
        <f>IF(StrohRanchRecreationData[[#This Row],[Facility]]=Facilities!$A$2,SUM(StrohRanchRecreationData[[#This Row],[Members]:[Guests]]),"")</f>
        <v/>
      </c>
      <c r="Q832" t="str">
        <f>IF(StrohRanchRecreationData[[#This Row],[Facility]]=Facilities!$A$3,SUM(StrohRanchRecreationData[[#This Row],[Members]:[Guests]]),"")</f>
        <v/>
      </c>
      <c r="R832" t="str">
        <f>IF(StrohRanchRecreationData[[#This Row],[Facility]]=Facilities!$A$4,SUM(StrohRanchRecreationData[[#This Row],[Members]:[Guests]]),"")</f>
        <v/>
      </c>
      <c r="S832" t="str">
        <f>IF(StrohRanchRecreationData[[#This Row],[Facility]]=Facilities!$A$5,SUM(StrohRanchRecreationData[[#This Row],[Members]:[Guests]]),"")</f>
        <v/>
      </c>
      <c r="T832">
        <f>IF(StrohRanchRecreationData[[#This Row],[Facility]]=Facilities!$A$6,SUM(StrohRanchRecreationData[[#This Row],[Members]:[Guests]]),"")</f>
        <v>2</v>
      </c>
      <c r="U832" t="str">
        <f>IF(StrohRanchRecreationData[[#This Row],[Facility]]=Facilities!$A$7,SUM(StrohRanchRecreationData[[#This Row],[Members]:[Guests]]),"")</f>
        <v/>
      </c>
    </row>
    <row r="833" spans="1:21" x14ac:dyDescent="0.25">
      <c r="A833">
        <v>827</v>
      </c>
      <c r="B833" s="1">
        <v>45099</v>
      </c>
      <c r="C833" t="s">
        <v>63</v>
      </c>
      <c r="D833" t="s">
        <v>64</v>
      </c>
      <c r="E833" t="s">
        <v>59</v>
      </c>
      <c r="F833" s="7">
        <v>0.58504393954815581</v>
      </c>
      <c r="G833" s="7">
        <f>TIME(HOUR(StrohRanchRecreationData[[#This Row],[TimeIn]]),0,0)</f>
        <v>0.58333333333333337</v>
      </c>
      <c r="H833" s="8">
        <f>StrohRanchRecreationData[[#This Row],[Date]]+StrohRanchRecreationData[[#This Row],[TimeInBucket]]</f>
        <v>45099.583333333336</v>
      </c>
      <c r="I833" s="8" t="str">
        <f>_xlfn.XLOOKUP(StrohRanchRecreationData[[#This Row],[TimeInBucket]],TimeOfDay[TimeBuckets],TimeOfDay[TimeOfDayBuckets])</f>
        <v>Afternoon</v>
      </c>
      <c r="J833" s="2">
        <v>1</v>
      </c>
      <c r="K833" s="2">
        <v>2</v>
      </c>
      <c r="L833" s="7">
        <v>0.66813659458015906</v>
      </c>
      <c r="M833" s="7">
        <f>TIME(HOUR(StrohRanchRecreationData[[#This Row],[TimeOut]]),0,0)</f>
        <v>0.66666666666666663</v>
      </c>
      <c r="N833" s="6">
        <f>ROUND(StrohRanchRecreationData[[#This Row],[TimeElapsed]],6)</f>
        <v>8.3093E-2</v>
      </c>
      <c r="O833" s="3">
        <f>StrohRanchRecreationData[[#This Row],[TimeOut]]-StrohRanchRecreationData[[#This Row],[TimeIn]]</f>
        <v>8.3092655032003249E-2</v>
      </c>
      <c r="P833" t="str">
        <f>IF(StrohRanchRecreationData[[#This Row],[Facility]]=Facilities!$A$2,SUM(StrohRanchRecreationData[[#This Row],[Members]:[Guests]]),"")</f>
        <v/>
      </c>
      <c r="Q833" t="str">
        <f>IF(StrohRanchRecreationData[[#This Row],[Facility]]=Facilities!$A$3,SUM(StrohRanchRecreationData[[#This Row],[Members]:[Guests]]),"")</f>
        <v/>
      </c>
      <c r="R833">
        <f>IF(StrohRanchRecreationData[[#This Row],[Facility]]=Facilities!$A$4,SUM(StrohRanchRecreationData[[#This Row],[Members]:[Guests]]),"")</f>
        <v>3</v>
      </c>
      <c r="S833" t="str">
        <f>IF(StrohRanchRecreationData[[#This Row],[Facility]]=Facilities!$A$5,SUM(StrohRanchRecreationData[[#This Row],[Members]:[Guests]]),"")</f>
        <v/>
      </c>
      <c r="T833" t="str">
        <f>IF(StrohRanchRecreationData[[#This Row],[Facility]]=Facilities!$A$6,SUM(StrohRanchRecreationData[[#This Row],[Members]:[Guests]]),"")</f>
        <v/>
      </c>
      <c r="U833" t="str">
        <f>IF(StrohRanchRecreationData[[#This Row],[Facility]]=Facilities!$A$7,SUM(StrohRanchRecreationData[[#This Row],[Members]:[Guests]]),"")</f>
        <v/>
      </c>
    </row>
    <row r="834" spans="1:21" x14ac:dyDescent="0.25">
      <c r="A834">
        <v>828</v>
      </c>
      <c r="B834" s="1">
        <v>45099</v>
      </c>
      <c r="C834" t="s">
        <v>63</v>
      </c>
      <c r="D834" t="s">
        <v>64</v>
      </c>
      <c r="E834" t="s">
        <v>60</v>
      </c>
      <c r="F834" s="7">
        <v>0.46220400853727539</v>
      </c>
      <c r="G834" s="7">
        <f>TIME(HOUR(StrohRanchRecreationData[[#This Row],[TimeIn]]),0,0)</f>
        <v>0.45833333333333331</v>
      </c>
      <c r="H834" s="8">
        <f>StrohRanchRecreationData[[#This Row],[Date]]+StrohRanchRecreationData[[#This Row],[TimeInBucket]]</f>
        <v>45099.458333333336</v>
      </c>
      <c r="I834" s="8" t="str">
        <f>_xlfn.XLOOKUP(StrohRanchRecreationData[[#This Row],[TimeInBucket]],TimeOfDay[TimeBuckets],TimeOfDay[TimeOfDayBuckets])</f>
        <v>Noon</v>
      </c>
      <c r="J834" s="2">
        <v>1</v>
      </c>
      <c r="K834" s="2">
        <v>2</v>
      </c>
      <c r="L834" s="7">
        <v>0.52788804951046653</v>
      </c>
      <c r="M834" s="7">
        <f>TIME(HOUR(StrohRanchRecreationData[[#This Row],[TimeOut]]),0,0)</f>
        <v>0.5</v>
      </c>
      <c r="N834" s="6">
        <f>ROUND(StrohRanchRecreationData[[#This Row],[TimeElapsed]],6)</f>
        <v>6.5684000000000006E-2</v>
      </c>
      <c r="O834" s="3">
        <f>StrohRanchRecreationData[[#This Row],[TimeOut]]-StrohRanchRecreationData[[#This Row],[TimeIn]]</f>
        <v>6.5684040973191138E-2</v>
      </c>
      <c r="P834" t="str">
        <f>IF(StrohRanchRecreationData[[#This Row],[Facility]]=Facilities!$A$2,SUM(StrohRanchRecreationData[[#This Row],[Members]:[Guests]]),"")</f>
        <v/>
      </c>
      <c r="Q834" t="str">
        <f>IF(StrohRanchRecreationData[[#This Row],[Facility]]=Facilities!$A$3,SUM(StrohRanchRecreationData[[#This Row],[Members]:[Guests]]),"")</f>
        <v/>
      </c>
      <c r="R834" t="str">
        <f>IF(StrohRanchRecreationData[[#This Row],[Facility]]=Facilities!$A$4,SUM(StrohRanchRecreationData[[#This Row],[Members]:[Guests]]),"")</f>
        <v/>
      </c>
      <c r="S834">
        <f>IF(StrohRanchRecreationData[[#This Row],[Facility]]=Facilities!$A$5,SUM(StrohRanchRecreationData[[#This Row],[Members]:[Guests]]),"")</f>
        <v>3</v>
      </c>
      <c r="T834" t="str">
        <f>IF(StrohRanchRecreationData[[#This Row],[Facility]]=Facilities!$A$6,SUM(StrohRanchRecreationData[[#This Row],[Members]:[Guests]]),"")</f>
        <v/>
      </c>
      <c r="U834" t="str">
        <f>IF(StrohRanchRecreationData[[#This Row],[Facility]]=Facilities!$A$7,SUM(StrohRanchRecreationData[[#This Row],[Members]:[Guests]]),"")</f>
        <v/>
      </c>
    </row>
    <row r="835" spans="1:21" x14ac:dyDescent="0.25">
      <c r="A835">
        <v>829</v>
      </c>
      <c r="B835" s="1">
        <v>45099</v>
      </c>
      <c r="C835" t="s">
        <v>63</v>
      </c>
      <c r="D835" t="s">
        <v>64</v>
      </c>
      <c r="E835" t="s">
        <v>60</v>
      </c>
      <c r="F835" s="7">
        <v>0.64203194594920066</v>
      </c>
      <c r="G835" s="7">
        <f>TIME(HOUR(StrohRanchRecreationData[[#This Row],[TimeIn]]),0,0)</f>
        <v>0.625</v>
      </c>
      <c r="H835" s="8">
        <f>StrohRanchRecreationData[[#This Row],[Date]]+StrohRanchRecreationData[[#This Row],[TimeInBucket]]</f>
        <v>45099.625</v>
      </c>
      <c r="I835" s="8" t="str">
        <f>_xlfn.XLOOKUP(StrohRanchRecreationData[[#This Row],[TimeInBucket]],TimeOfDay[TimeBuckets],TimeOfDay[TimeOfDayBuckets])</f>
        <v>Afternoon</v>
      </c>
      <c r="J835" s="2">
        <v>2</v>
      </c>
      <c r="K835" s="2">
        <v>0</v>
      </c>
      <c r="L835" s="7">
        <v>0.66360459504382741</v>
      </c>
      <c r="M835" s="7">
        <f>TIME(HOUR(StrohRanchRecreationData[[#This Row],[TimeOut]]),0,0)</f>
        <v>0.625</v>
      </c>
      <c r="N835" s="6">
        <f>ROUND(StrohRanchRecreationData[[#This Row],[TimeElapsed]],6)</f>
        <v>2.1572999999999998E-2</v>
      </c>
      <c r="O835" s="3">
        <f>StrohRanchRecreationData[[#This Row],[TimeOut]]-StrohRanchRecreationData[[#This Row],[TimeIn]]</f>
        <v>2.157264909462675E-2</v>
      </c>
      <c r="P835" t="str">
        <f>IF(StrohRanchRecreationData[[#This Row],[Facility]]=Facilities!$A$2,SUM(StrohRanchRecreationData[[#This Row],[Members]:[Guests]]),"")</f>
        <v/>
      </c>
      <c r="Q835" t="str">
        <f>IF(StrohRanchRecreationData[[#This Row],[Facility]]=Facilities!$A$3,SUM(StrohRanchRecreationData[[#This Row],[Members]:[Guests]]),"")</f>
        <v/>
      </c>
      <c r="R835" t="str">
        <f>IF(StrohRanchRecreationData[[#This Row],[Facility]]=Facilities!$A$4,SUM(StrohRanchRecreationData[[#This Row],[Members]:[Guests]]),"")</f>
        <v/>
      </c>
      <c r="S835">
        <f>IF(StrohRanchRecreationData[[#This Row],[Facility]]=Facilities!$A$5,SUM(StrohRanchRecreationData[[#This Row],[Members]:[Guests]]),"")</f>
        <v>2</v>
      </c>
      <c r="T835" t="str">
        <f>IF(StrohRanchRecreationData[[#This Row],[Facility]]=Facilities!$A$6,SUM(StrohRanchRecreationData[[#This Row],[Members]:[Guests]]),"")</f>
        <v/>
      </c>
      <c r="U835" t="str">
        <f>IF(StrohRanchRecreationData[[#This Row],[Facility]]=Facilities!$A$7,SUM(StrohRanchRecreationData[[#This Row],[Members]:[Guests]]),"")</f>
        <v/>
      </c>
    </row>
    <row r="836" spans="1:21" x14ac:dyDescent="0.25">
      <c r="A836">
        <v>830</v>
      </c>
      <c r="B836" s="1">
        <v>45099</v>
      </c>
      <c r="C836" t="s">
        <v>63</v>
      </c>
      <c r="D836" t="s">
        <v>64</v>
      </c>
      <c r="E836" t="s">
        <v>61</v>
      </c>
      <c r="F836" s="7">
        <v>0.66162102443901805</v>
      </c>
      <c r="G836" s="7">
        <f>TIME(HOUR(StrohRanchRecreationData[[#This Row],[TimeIn]]),0,0)</f>
        <v>0.625</v>
      </c>
      <c r="H836" s="8">
        <f>StrohRanchRecreationData[[#This Row],[Date]]+StrohRanchRecreationData[[#This Row],[TimeInBucket]]</f>
        <v>45099.625</v>
      </c>
      <c r="I836" s="8" t="str">
        <f>_xlfn.XLOOKUP(StrohRanchRecreationData[[#This Row],[TimeInBucket]],TimeOfDay[TimeBuckets],TimeOfDay[TimeOfDayBuckets])</f>
        <v>Afternoon</v>
      </c>
      <c r="J836" s="2">
        <v>1</v>
      </c>
      <c r="K836" s="2">
        <v>0</v>
      </c>
      <c r="L836" s="7">
        <v>0.6952265524683604</v>
      </c>
      <c r="M836" s="7">
        <f>TIME(HOUR(StrohRanchRecreationData[[#This Row],[TimeOut]]),0,0)</f>
        <v>0.66666666666666663</v>
      </c>
      <c r="N836" s="6">
        <f>ROUND(StrohRanchRecreationData[[#This Row],[TimeElapsed]],6)</f>
        <v>3.3605999999999997E-2</v>
      </c>
      <c r="O836" s="3">
        <f>StrohRanchRecreationData[[#This Row],[TimeOut]]-StrohRanchRecreationData[[#This Row],[TimeIn]]</f>
        <v>3.3605528029342357E-2</v>
      </c>
      <c r="P836" t="str">
        <f>IF(StrohRanchRecreationData[[#This Row],[Facility]]=Facilities!$A$2,SUM(StrohRanchRecreationData[[#This Row],[Members]:[Guests]]),"")</f>
        <v/>
      </c>
      <c r="Q836" t="str">
        <f>IF(StrohRanchRecreationData[[#This Row],[Facility]]=Facilities!$A$3,SUM(StrohRanchRecreationData[[#This Row],[Members]:[Guests]]),"")</f>
        <v/>
      </c>
      <c r="R836" t="str">
        <f>IF(StrohRanchRecreationData[[#This Row],[Facility]]=Facilities!$A$4,SUM(StrohRanchRecreationData[[#This Row],[Members]:[Guests]]),"")</f>
        <v/>
      </c>
      <c r="S836" t="str">
        <f>IF(StrohRanchRecreationData[[#This Row],[Facility]]=Facilities!$A$5,SUM(StrohRanchRecreationData[[#This Row],[Members]:[Guests]]),"")</f>
        <v/>
      </c>
      <c r="T836">
        <f>IF(StrohRanchRecreationData[[#This Row],[Facility]]=Facilities!$A$6,SUM(StrohRanchRecreationData[[#This Row],[Members]:[Guests]]),"")</f>
        <v>1</v>
      </c>
      <c r="U836" t="str">
        <f>IF(StrohRanchRecreationData[[#This Row],[Facility]]=Facilities!$A$7,SUM(StrohRanchRecreationData[[#This Row],[Members]:[Guests]]),"")</f>
        <v/>
      </c>
    </row>
    <row r="837" spans="1:21" x14ac:dyDescent="0.25">
      <c r="A837">
        <v>831</v>
      </c>
      <c r="B837" s="1">
        <v>45099</v>
      </c>
      <c r="C837" t="s">
        <v>63</v>
      </c>
      <c r="D837" t="s">
        <v>64</v>
      </c>
      <c r="E837" t="s">
        <v>58</v>
      </c>
      <c r="F837" s="7">
        <v>0.49556201433736846</v>
      </c>
      <c r="G837" s="7">
        <f>TIME(HOUR(StrohRanchRecreationData[[#This Row],[TimeIn]]),0,0)</f>
        <v>0.45833333333333331</v>
      </c>
      <c r="H837" s="8">
        <f>StrohRanchRecreationData[[#This Row],[Date]]+StrohRanchRecreationData[[#This Row],[TimeInBucket]]</f>
        <v>45099.458333333336</v>
      </c>
      <c r="I837" s="8" t="str">
        <f>_xlfn.XLOOKUP(StrohRanchRecreationData[[#This Row],[TimeInBucket]],TimeOfDay[TimeBuckets],TimeOfDay[TimeOfDayBuckets])</f>
        <v>Noon</v>
      </c>
      <c r="J837" s="2">
        <v>3</v>
      </c>
      <c r="K837" s="2">
        <v>2</v>
      </c>
      <c r="L837" s="7">
        <v>0.57834351587998312</v>
      </c>
      <c r="M837" s="7">
        <f>TIME(HOUR(StrohRanchRecreationData[[#This Row],[TimeOut]]),0,0)</f>
        <v>0.54166666666666663</v>
      </c>
      <c r="N837" s="6">
        <f>ROUND(StrohRanchRecreationData[[#This Row],[TimeElapsed]],6)</f>
        <v>8.2781999999999994E-2</v>
      </c>
      <c r="O837" s="3">
        <f>StrohRanchRecreationData[[#This Row],[TimeOut]]-StrohRanchRecreationData[[#This Row],[TimeIn]]</f>
        <v>8.2781501542614655E-2</v>
      </c>
      <c r="P837" t="str">
        <f>IF(StrohRanchRecreationData[[#This Row],[Facility]]=Facilities!$A$2,SUM(StrohRanchRecreationData[[#This Row],[Members]:[Guests]]),"")</f>
        <v/>
      </c>
      <c r="Q837">
        <f>IF(StrohRanchRecreationData[[#This Row],[Facility]]=Facilities!$A$3,SUM(StrohRanchRecreationData[[#This Row],[Members]:[Guests]]),"")</f>
        <v>5</v>
      </c>
      <c r="R837" t="str">
        <f>IF(StrohRanchRecreationData[[#This Row],[Facility]]=Facilities!$A$4,SUM(StrohRanchRecreationData[[#This Row],[Members]:[Guests]]),"")</f>
        <v/>
      </c>
      <c r="S837" t="str">
        <f>IF(StrohRanchRecreationData[[#This Row],[Facility]]=Facilities!$A$5,SUM(StrohRanchRecreationData[[#This Row],[Members]:[Guests]]),"")</f>
        <v/>
      </c>
      <c r="T837" t="str">
        <f>IF(StrohRanchRecreationData[[#This Row],[Facility]]=Facilities!$A$6,SUM(StrohRanchRecreationData[[#This Row],[Members]:[Guests]]),"")</f>
        <v/>
      </c>
      <c r="U837" t="str">
        <f>IF(StrohRanchRecreationData[[#This Row],[Facility]]=Facilities!$A$7,SUM(StrohRanchRecreationData[[#This Row],[Members]:[Guests]]),"")</f>
        <v/>
      </c>
    </row>
    <row r="838" spans="1:21" x14ac:dyDescent="0.25">
      <c r="A838">
        <v>832</v>
      </c>
      <c r="B838" s="1">
        <v>45099</v>
      </c>
      <c r="C838" t="s">
        <v>63</v>
      </c>
      <c r="D838" t="s">
        <v>64</v>
      </c>
      <c r="E838" t="s">
        <v>57</v>
      </c>
      <c r="F838" s="7">
        <v>0.40563387134825413</v>
      </c>
      <c r="G838" s="7">
        <f>TIME(HOUR(StrohRanchRecreationData[[#This Row],[TimeIn]]),0,0)</f>
        <v>0.375</v>
      </c>
      <c r="H838" s="8">
        <f>StrohRanchRecreationData[[#This Row],[Date]]+StrohRanchRecreationData[[#This Row],[TimeInBucket]]</f>
        <v>45099.375</v>
      </c>
      <c r="I838" s="8" t="str">
        <f>_xlfn.XLOOKUP(StrohRanchRecreationData[[#This Row],[TimeInBucket]],TimeOfDay[TimeBuckets],TimeOfDay[TimeOfDayBuckets])</f>
        <v>Morning</v>
      </c>
      <c r="J838" s="2">
        <v>2</v>
      </c>
      <c r="K838" s="2">
        <v>3</v>
      </c>
      <c r="L838" s="7">
        <v>0.45229736944150373</v>
      </c>
      <c r="M838" s="7">
        <f>TIME(HOUR(StrohRanchRecreationData[[#This Row],[TimeOut]]),0,0)</f>
        <v>0.41666666666666669</v>
      </c>
      <c r="N838" s="6">
        <f>ROUND(StrohRanchRecreationData[[#This Row],[TimeElapsed]],6)</f>
        <v>4.6663000000000003E-2</v>
      </c>
      <c r="O838" s="3">
        <f>StrohRanchRecreationData[[#This Row],[TimeOut]]-StrohRanchRecreationData[[#This Row],[TimeIn]]</f>
        <v>4.66634980932496E-2</v>
      </c>
      <c r="P838">
        <f>IF(StrohRanchRecreationData[[#This Row],[Facility]]=Facilities!$A$2,SUM(StrohRanchRecreationData[[#This Row],[Members]:[Guests]]),"")</f>
        <v>5</v>
      </c>
      <c r="Q838" t="str">
        <f>IF(StrohRanchRecreationData[[#This Row],[Facility]]=Facilities!$A$3,SUM(StrohRanchRecreationData[[#This Row],[Members]:[Guests]]),"")</f>
        <v/>
      </c>
      <c r="R838" t="str">
        <f>IF(StrohRanchRecreationData[[#This Row],[Facility]]=Facilities!$A$4,SUM(StrohRanchRecreationData[[#This Row],[Members]:[Guests]]),"")</f>
        <v/>
      </c>
      <c r="S838" t="str">
        <f>IF(StrohRanchRecreationData[[#This Row],[Facility]]=Facilities!$A$5,SUM(StrohRanchRecreationData[[#This Row],[Members]:[Guests]]),"")</f>
        <v/>
      </c>
      <c r="T838" t="str">
        <f>IF(StrohRanchRecreationData[[#This Row],[Facility]]=Facilities!$A$6,SUM(StrohRanchRecreationData[[#This Row],[Members]:[Guests]]),"")</f>
        <v/>
      </c>
      <c r="U838" t="str">
        <f>IF(StrohRanchRecreationData[[#This Row],[Facility]]=Facilities!$A$7,SUM(StrohRanchRecreationData[[#This Row],[Members]:[Guests]]),"")</f>
        <v/>
      </c>
    </row>
    <row r="839" spans="1:21" x14ac:dyDescent="0.25">
      <c r="A839">
        <v>833</v>
      </c>
      <c r="B839" s="1">
        <v>45099</v>
      </c>
      <c r="C839" t="s">
        <v>63</v>
      </c>
      <c r="D839" t="s">
        <v>64</v>
      </c>
      <c r="E839" t="s">
        <v>57</v>
      </c>
      <c r="F839" s="7">
        <v>0.40595136422666223</v>
      </c>
      <c r="G839" s="7">
        <f>TIME(HOUR(StrohRanchRecreationData[[#This Row],[TimeIn]]),0,0)</f>
        <v>0.375</v>
      </c>
      <c r="H839" s="8">
        <f>StrohRanchRecreationData[[#This Row],[Date]]+StrohRanchRecreationData[[#This Row],[TimeInBucket]]</f>
        <v>45099.375</v>
      </c>
      <c r="I839" s="8" t="str">
        <f>_xlfn.XLOOKUP(StrohRanchRecreationData[[#This Row],[TimeInBucket]],TimeOfDay[TimeBuckets],TimeOfDay[TimeOfDayBuckets])</f>
        <v>Morning</v>
      </c>
      <c r="J839" s="2">
        <v>4</v>
      </c>
      <c r="K839" s="2">
        <v>3</v>
      </c>
      <c r="L839" s="7">
        <v>0.44158086231764909</v>
      </c>
      <c r="M839" s="7">
        <f>TIME(HOUR(StrohRanchRecreationData[[#This Row],[TimeOut]]),0,0)</f>
        <v>0.41666666666666669</v>
      </c>
      <c r="N839" s="6">
        <f>ROUND(StrohRanchRecreationData[[#This Row],[TimeElapsed]],6)</f>
        <v>3.5629000000000001E-2</v>
      </c>
      <c r="O839" s="3">
        <f>StrohRanchRecreationData[[#This Row],[TimeOut]]-StrohRanchRecreationData[[#This Row],[TimeIn]]</f>
        <v>3.5629498090986866E-2</v>
      </c>
      <c r="P839">
        <f>IF(StrohRanchRecreationData[[#This Row],[Facility]]=Facilities!$A$2,SUM(StrohRanchRecreationData[[#This Row],[Members]:[Guests]]),"")</f>
        <v>7</v>
      </c>
      <c r="Q839" t="str">
        <f>IF(StrohRanchRecreationData[[#This Row],[Facility]]=Facilities!$A$3,SUM(StrohRanchRecreationData[[#This Row],[Members]:[Guests]]),"")</f>
        <v/>
      </c>
      <c r="R839" t="str">
        <f>IF(StrohRanchRecreationData[[#This Row],[Facility]]=Facilities!$A$4,SUM(StrohRanchRecreationData[[#This Row],[Members]:[Guests]]),"")</f>
        <v/>
      </c>
      <c r="S839" t="str">
        <f>IF(StrohRanchRecreationData[[#This Row],[Facility]]=Facilities!$A$5,SUM(StrohRanchRecreationData[[#This Row],[Members]:[Guests]]),"")</f>
        <v/>
      </c>
      <c r="T839" t="str">
        <f>IF(StrohRanchRecreationData[[#This Row],[Facility]]=Facilities!$A$6,SUM(StrohRanchRecreationData[[#This Row],[Members]:[Guests]]),"")</f>
        <v/>
      </c>
      <c r="U839" t="str">
        <f>IF(StrohRanchRecreationData[[#This Row],[Facility]]=Facilities!$A$7,SUM(StrohRanchRecreationData[[#This Row],[Members]:[Guests]]),"")</f>
        <v/>
      </c>
    </row>
    <row r="840" spans="1:21" x14ac:dyDescent="0.25">
      <c r="A840">
        <v>834</v>
      </c>
      <c r="B840" s="1">
        <v>45099</v>
      </c>
      <c r="C840" t="s">
        <v>63</v>
      </c>
      <c r="D840" t="s">
        <v>64</v>
      </c>
      <c r="E840" t="s">
        <v>60</v>
      </c>
      <c r="F840" s="7">
        <v>0.50532668347370846</v>
      </c>
      <c r="G840" s="7">
        <f>TIME(HOUR(StrohRanchRecreationData[[#This Row],[TimeIn]]),0,0)</f>
        <v>0.5</v>
      </c>
      <c r="H840" s="8">
        <f>StrohRanchRecreationData[[#This Row],[Date]]+StrohRanchRecreationData[[#This Row],[TimeInBucket]]</f>
        <v>45099.5</v>
      </c>
      <c r="I840" s="8" t="str">
        <f>_xlfn.XLOOKUP(StrohRanchRecreationData[[#This Row],[TimeInBucket]],TimeOfDay[TimeBuckets],TimeOfDay[TimeOfDayBuckets])</f>
        <v>Noon</v>
      </c>
      <c r="J840" s="2">
        <v>1</v>
      </c>
      <c r="K840" s="2">
        <v>2</v>
      </c>
      <c r="L840" s="7">
        <v>0.58400787542305965</v>
      </c>
      <c r="M840" s="7">
        <f>TIME(HOUR(StrohRanchRecreationData[[#This Row],[TimeOut]]),0,0)</f>
        <v>0.58333333333333337</v>
      </c>
      <c r="N840" s="6">
        <f>ROUND(StrohRanchRecreationData[[#This Row],[TimeElapsed]],6)</f>
        <v>7.8681000000000001E-2</v>
      </c>
      <c r="O840" s="3">
        <f>StrohRanchRecreationData[[#This Row],[TimeOut]]-StrohRanchRecreationData[[#This Row],[TimeIn]]</f>
        <v>7.8681191949351192E-2</v>
      </c>
      <c r="P840" t="str">
        <f>IF(StrohRanchRecreationData[[#This Row],[Facility]]=Facilities!$A$2,SUM(StrohRanchRecreationData[[#This Row],[Members]:[Guests]]),"")</f>
        <v/>
      </c>
      <c r="Q840" t="str">
        <f>IF(StrohRanchRecreationData[[#This Row],[Facility]]=Facilities!$A$3,SUM(StrohRanchRecreationData[[#This Row],[Members]:[Guests]]),"")</f>
        <v/>
      </c>
      <c r="R840" t="str">
        <f>IF(StrohRanchRecreationData[[#This Row],[Facility]]=Facilities!$A$4,SUM(StrohRanchRecreationData[[#This Row],[Members]:[Guests]]),"")</f>
        <v/>
      </c>
      <c r="S840">
        <f>IF(StrohRanchRecreationData[[#This Row],[Facility]]=Facilities!$A$5,SUM(StrohRanchRecreationData[[#This Row],[Members]:[Guests]]),"")</f>
        <v>3</v>
      </c>
      <c r="T840" t="str">
        <f>IF(StrohRanchRecreationData[[#This Row],[Facility]]=Facilities!$A$6,SUM(StrohRanchRecreationData[[#This Row],[Members]:[Guests]]),"")</f>
        <v/>
      </c>
      <c r="U840" t="str">
        <f>IF(StrohRanchRecreationData[[#This Row],[Facility]]=Facilities!$A$7,SUM(StrohRanchRecreationData[[#This Row],[Members]:[Guests]]),"")</f>
        <v/>
      </c>
    </row>
    <row r="841" spans="1:21" x14ac:dyDescent="0.25">
      <c r="A841">
        <v>835</v>
      </c>
      <c r="B841" s="1">
        <v>45099</v>
      </c>
      <c r="C841" t="s">
        <v>63</v>
      </c>
      <c r="D841" t="s">
        <v>64</v>
      </c>
      <c r="E841" t="s">
        <v>58</v>
      </c>
      <c r="F841" s="7">
        <v>0.39259763250525437</v>
      </c>
      <c r="G841" s="7">
        <f>TIME(HOUR(StrohRanchRecreationData[[#This Row],[TimeIn]]),0,0)</f>
        <v>0.375</v>
      </c>
      <c r="H841" s="8">
        <f>StrohRanchRecreationData[[#This Row],[Date]]+StrohRanchRecreationData[[#This Row],[TimeInBucket]]</f>
        <v>45099.375</v>
      </c>
      <c r="I841" s="8" t="str">
        <f>_xlfn.XLOOKUP(StrohRanchRecreationData[[#This Row],[TimeInBucket]],TimeOfDay[TimeBuckets],TimeOfDay[TimeOfDayBuckets])</f>
        <v>Morning</v>
      </c>
      <c r="J841" s="2">
        <v>2</v>
      </c>
      <c r="K841" s="2">
        <v>2</v>
      </c>
      <c r="L841" s="7">
        <v>0.46674767457960492</v>
      </c>
      <c r="M841" s="7">
        <f>TIME(HOUR(StrohRanchRecreationData[[#This Row],[TimeOut]]),0,0)</f>
        <v>0.45833333333333331</v>
      </c>
      <c r="N841" s="6">
        <f>ROUND(StrohRanchRecreationData[[#This Row],[TimeElapsed]],6)</f>
        <v>7.4149999999999994E-2</v>
      </c>
      <c r="O841" s="3">
        <f>StrohRanchRecreationData[[#This Row],[TimeOut]]-StrohRanchRecreationData[[#This Row],[TimeIn]]</f>
        <v>7.4150042074350553E-2</v>
      </c>
      <c r="P841" t="str">
        <f>IF(StrohRanchRecreationData[[#This Row],[Facility]]=Facilities!$A$2,SUM(StrohRanchRecreationData[[#This Row],[Members]:[Guests]]),"")</f>
        <v/>
      </c>
      <c r="Q841">
        <f>IF(StrohRanchRecreationData[[#This Row],[Facility]]=Facilities!$A$3,SUM(StrohRanchRecreationData[[#This Row],[Members]:[Guests]]),"")</f>
        <v>4</v>
      </c>
      <c r="R841" t="str">
        <f>IF(StrohRanchRecreationData[[#This Row],[Facility]]=Facilities!$A$4,SUM(StrohRanchRecreationData[[#This Row],[Members]:[Guests]]),"")</f>
        <v/>
      </c>
      <c r="S841" t="str">
        <f>IF(StrohRanchRecreationData[[#This Row],[Facility]]=Facilities!$A$5,SUM(StrohRanchRecreationData[[#This Row],[Members]:[Guests]]),"")</f>
        <v/>
      </c>
      <c r="T841" t="str">
        <f>IF(StrohRanchRecreationData[[#This Row],[Facility]]=Facilities!$A$6,SUM(StrohRanchRecreationData[[#This Row],[Members]:[Guests]]),"")</f>
        <v/>
      </c>
      <c r="U841" t="str">
        <f>IF(StrohRanchRecreationData[[#This Row],[Facility]]=Facilities!$A$7,SUM(StrohRanchRecreationData[[#This Row],[Members]:[Guests]]),"")</f>
        <v/>
      </c>
    </row>
    <row r="842" spans="1:21" x14ac:dyDescent="0.25">
      <c r="A842">
        <v>836</v>
      </c>
      <c r="B842" s="1">
        <v>45099</v>
      </c>
      <c r="C842" t="s">
        <v>63</v>
      </c>
      <c r="D842" t="s">
        <v>64</v>
      </c>
      <c r="E842" t="s">
        <v>61</v>
      </c>
      <c r="F842" s="7">
        <v>0.4522451379689193</v>
      </c>
      <c r="G842" s="7">
        <f>TIME(HOUR(StrohRanchRecreationData[[#This Row],[TimeIn]]),0,0)</f>
        <v>0.41666666666666669</v>
      </c>
      <c r="H842" s="8">
        <f>StrohRanchRecreationData[[#This Row],[Date]]+StrohRanchRecreationData[[#This Row],[TimeInBucket]]</f>
        <v>45099.416666666664</v>
      </c>
      <c r="I842" s="8" t="str">
        <f>_xlfn.XLOOKUP(StrohRanchRecreationData[[#This Row],[TimeInBucket]],TimeOfDay[TimeBuckets],TimeOfDay[TimeOfDayBuckets])</f>
        <v>Morning</v>
      </c>
      <c r="J842" s="2">
        <v>1</v>
      </c>
      <c r="K842" s="2">
        <v>0</v>
      </c>
      <c r="L842" s="7">
        <v>0.48311896455368053</v>
      </c>
      <c r="M842" s="7">
        <f>TIME(HOUR(StrohRanchRecreationData[[#This Row],[TimeOut]]),0,0)</f>
        <v>0.45833333333333331</v>
      </c>
      <c r="N842" s="6">
        <f>ROUND(StrohRanchRecreationData[[#This Row],[TimeElapsed]],6)</f>
        <v>3.0873999999999999E-2</v>
      </c>
      <c r="O842" s="3">
        <f>StrohRanchRecreationData[[#This Row],[TimeOut]]-StrohRanchRecreationData[[#This Row],[TimeIn]]</f>
        <v>3.0873826584761233E-2</v>
      </c>
      <c r="P842" t="str">
        <f>IF(StrohRanchRecreationData[[#This Row],[Facility]]=Facilities!$A$2,SUM(StrohRanchRecreationData[[#This Row],[Members]:[Guests]]),"")</f>
        <v/>
      </c>
      <c r="Q842" t="str">
        <f>IF(StrohRanchRecreationData[[#This Row],[Facility]]=Facilities!$A$3,SUM(StrohRanchRecreationData[[#This Row],[Members]:[Guests]]),"")</f>
        <v/>
      </c>
      <c r="R842" t="str">
        <f>IF(StrohRanchRecreationData[[#This Row],[Facility]]=Facilities!$A$4,SUM(StrohRanchRecreationData[[#This Row],[Members]:[Guests]]),"")</f>
        <v/>
      </c>
      <c r="S842" t="str">
        <f>IF(StrohRanchRecreationData[[#This Row],[Facility]]=Facilities!$A$5,SUM(StrohRanchRecreationData[[#This Row],[Members]:[Guests]]),"")</f>
        <v/>
      </c>
      <c r="T842">
        <f>IF(StrohRanchRecreationData[[#This Row],[Facility]]=Facilities!$A$6,SUM(StrohRanchRecreationData[[#This Row],[Members]:[Guests]]),"")</f>
        <v>1</v>
      </c>
      <c r="U842" t="str">
        <f>IF(StrohRanchRecreationData[[#This Row],[Facility]]=Facilities!$A$7,SUM(StrohRanchRecreationData[[#This Row],[Members]:[Guests]]),"")</f>
        <v/>
      </c>
    </row>
    <row r="843" spans="1:21" x14ac:dyDescent="0.25">
      <c r="A843">
        <v>837</v>
      </c>
      <c r="B843" s="1">
        <v>45099</v>
      </c>
      <c r="C843" t="s">
        <v>63</v>
      </c>
      <c r="D843" t="s">
        <v>64</v>
      </c>
      <c r="E843" t="s">
        <v>59</v>
      </c>
      <c r="F843" s="7">
        <v>0.5136889200232283</v>
      </c>
      <c r="G843" s="7">
        <f>TIME(HOUR(StrohRanchRecreationData[[#This Row],[TimeIn]]),0,0)</f>
        <v>0.5</v>
      </c>
      <c r="H843" s="8">
        <f>StrohRanchRecreationData[[#This Row],[Date]]+StrohRanchRecreationData[[#This Row],[TimeInBucket]]</f>
        <v>45099.5</v>
      </c>
      <c r="I843" s="8" t="str">
        <f>_xlfn.XLOOKUP(StrohRanchRecreationData[[#This Row],[TimeInBucket]],TimeOfDay[TimeBuckets],TimeOfDay[TimeOfDayBuckets])</f>
        <v>Noon</v>
      </c>
      <c r="J843" s="2">
        <v>4</v>
      </c>
      <c r="K843" s="2">
        <v>3</v>
      </c>
      <c r="L843" s="7">
        <v>0.53897374715001745</v>
      </c>
      <c r="M843" s="7">
        <f>TIME(HOUR(StrohRanchRecreationData[[#This Row],[TimeOut]]),0,0)</f>
        <v>0.5</v>
      </c>
      <c r="N843" s="6">
        <f>ROUND(StrohRanchRecreationData[[#This Row],[TimeElapsed]],6)</f>
        <v>2.5284999999999998E-2</v>
      </c>
      <c r="O843" s="3">
        <f>StrohRanchRecreationData[[#This Row],[TimeOut]]-StrohRanchRecreationData[[#This Row],[TimeIn]]</f>
        <v>2.5284827126789144E-2</v>
      </c>
      <c r="P843" t="str">
        <f>IF(StrohRanchRecreationData[[#This Row],[Facility]]=Facilities!$A$2,SUM(StrohRanchRecreationData[[#This Row],[Members]:[Guests]]),"")</f>
        <v/>
      </c>
      <c r="Q843" t="str">
        <f>IF(StrohRanchRecreationData[[#This Row],[Facility]]=Facilities!$A$3,SUM(StrohRanchRecreationData[[#This Row],[Members]:[Guests]]),"")</f>
        <v/>
      </c>
      <c r="R843">
        <f>IF(StrohRanchRecreationData[[#This Row],[Facility]]=Facilities!$A$4,SUM(StrohRanchRecreationData[[#This Row],[Members]:[Guests]]),"")</f>
        <v>7</v>
      </c>
      <c r="S843" t="str">
        <f>IF(StrohRanchRecreationData[[#This Row],[Facility]]=Facilities!$A$5,SUM(StrohRanchRecreationData[[#This Row],[Members]:[Guests]]),"")</f>
        <v/>
      </c>
      <c r="T843" t="str">
        <f>IF(StrohRanchRecreationData[[#This Row],[Facility]]=Facilities!$A$6,SUM(StrohRanchRecreationData[[#This Row],[Members]:[Guests]]),"")</f>
        <v/>
      </c>
      <c r="U843" t="str">
        <f>IF(StrohRanchRecreationData[[#This Row],[Facility]]=Facilities!$A$7,SUM(StrohRanchRecreationData[[#This Row],[Members]:[Guests]]),"")</f>
        <v/>
      </c>
    </row>
    <row r="844" spans="1:21" x14ac:dyDescent="0.25">
      <c r="A844">
        <v>838</v>
      </c>
      <c r="B844" s="1">
        <v>45099</v>
      </c>
      <c r="C844" t="s">
        <v>63</v>
      </c>
      <c r="D844" t="s">
        <v>64</v>
      </c>
      <c r="E844" t="s">
        <v>57</v>
      </c>
      <c r="F844" s="7">
        <v>0.42793344739918265</v>
      </c>
      <c r="G844" s="7">
        <f>TIME(HOUR(StrohRanchRecreationData[[#This Row],[TimeIn]]),0,0)</f>
        <v>0.41666666666666669</v>
      </c>
      <c r="H844" s="8">
        <f>StrohRanchRecreationData[[#This Row],[Date]]+StrohRanchRecreationData[[#This Row],[TimeInBucket]]</f>
        <v>45099.416666666664</v>
      </c>
      <c r="I844" s="8" t="str">
        <f>_xlfn.XLOOKUP(StrohRanchRecreationData[[#This Row],[TimeInBucket]],TimeOfDay[TimeBuckets],TimeOfDay[TimeOfDayBuckets])</f>
        <v>Morning</v>
      </c>
      <c r="J844" s="2">
        <v>4</v>
      </c>
      <c r="K844" s="2">
        <v>2</v>
      </c>
      <c r="L844" s="7">
        <v>0.48215815237380694</v>
      </c>
      <c r="M844" s="7">
        <f>TIME(HOUR(StrohRanchRecreationData[[#This Row],[TimeOut]]),0,0)</f>
        <v>0.45833333333333331</v>
      </c>
      <c r="N844" s="6">
        <f>ROUND(StrohRanchRecreationData[[#This Row],[TimeElapsed]],6)</f>
        <v>5.4225000000000002E-2</v>
      </c>
      <c r="O844" s="3">
        <f>StrohRanchRecreationData[[#This Row],[TimeOut]]-StrohRanchRecreationData[[#This Row],[TimeIn]]</f>
        <v>5.4224704974624283E-2</v>
      </c>
      <c r="P844">
        <f>IF(StrohRanchRecreationData[[#This Row],[Facility]]=Facilities!$A$2,SUM(StrohRanchRecreationData[[#This Row],[Members]:[Guests]]),"")</f>
        <v>6</v>
      </c>
      <c r="Q844" t="str">
        <f>IF(StrohRanchRecreationData[[#This Row],[Facility]]=Facilities!$A$3,SUM(StrohRanchRecreationData[[#This Row],[Members]:[Guests]]),"")</f>
        <v/>
      </c>
      <c r="R844" t="str">
        <f>IF(StrohRanchRecreationData[[#This Row],[Facility]]=Facilities!$A$4,SUM(StrohRanchRecreationData[[#This Row],[Members]:[Guests]]),"")</f>
        <v/>
      </c>
      <c r="S844" t="str">
        <f>IF(StrohRanchRecreationData[[#This Row],[Facility]]=Facilities!$A$5,SUM(StrohRanchRecreationData[[#This Row],[Members]:[Guests]]),"")</f>
        <v/>
      </c>
      <c r="T844" t="str">
        <f>IF(StrohRanchRecreationData[[#This Row],[Facility]]=Facilities!$A$6,SUM(StrohRanchRecreationData[[#This Row],[Members]:[Guests]]),"")</f>
        <v/>
      </c>
      <c r="U844" t="str">
        <f>IF(StrohRanchRecreationData[[#This Row],[Facility]]=Facilities!$A$7,SUM(StrohRanchRecreationData[[#This Row],[Members]:[Guests]]),"")</f>
        <v/>
      </c>
    </row>
    <row r="845" spans="1:21" x14ac:dyDescent="0.25">
      <c r="A845">
        <v>839</v>
      </c>
      <c r="B845" s="1">
        <v>45099</v>
      </c>
      <c r="C845" t="s">
        <v>63</v>
      </c>
      <c r="D845" t="s">
        <v>64</v>
      </c>
      <c r="E845" t="s">
        <v>61</v>
      </c>
      <c r="F845" s="7">
        <v>0.48966093614958806</v>
      </c>
      <c r="G845" s="7">
        <f>TIME(HOUR(StrohRanchRecreationData[[#This Row],[TimeIn]]),0,0)</f>
        <v>0.45833333333333331</v>
      </c>
      <c r="H845" s="8">
        <f>StrohRanchRecreationData[[#This Row],[Date]]+StrohRanchRecreationData[[#This Row],[TimeInBucket]]</f>
        <v>45099.458333333336</v>
      </c>
      <c r="I845" s="8" t="str">
        <f>_xlfn.XLOOKUP(StrohRanchRecreationData[[#This Row],[TimeInBucket]],TimeOfDay[TimeBuckets],TimeOfDay[TimeOfDayBuckets])</f>
        <v>Noon</v>
      </c>
      <c r="J845" s="2">
        <v>2</v>
      </c>
      <c r="K845" s="2">
        <v>0</v>
      </c>
      <c r="L845" s="7">
        <v>0.5182574754590088</v>
      </c>
      <c r="M845" s="7">
        <f>TIME(HOUR(StrohRanchRecreationData[[#This Row],[TimeOut]]),0,0)</f>
        <v>0.5</v>
      </c>
      <c r="N845" s="6">
        <f>ROUND(StrohRanchRecreationData[[#This Row],[TimeElapsed]],6)</f>
        <v>2.8597000000000001E-2</v>
      </c>
      <c r="O845" s="3">
        <f>StrohRanchRecreationData[[#This Row],[TimeOut]]-StrohRanchRecreationData[[#This Row],[TimeIn]]</f>
        <v>2.8596539309420743E-2</v>
      </c>
      <c r="P845" t="str">
        <f>IF(StrohRanchRecreationData[[#This Row],[Facility]]=Facilities!$A$2,SUM(StrohRanchRecreationData[[#This Row],[Members]:[Guests]]),"")</f>
        <v/>
      </c>
      <c r="Q845" t="str">
        <f>IF(StrohRanchRecreationData[[#This Row],[Facility]]=Facilities!$A$3,SUM(StrohRanchRecreationData[[#This Row],[Members]:[Guests]]),"")</f>
        <v/>
      </c>
      <c r="R845" t="str">
        <f>IF(StrohRanchRecreationData[[#This Row],[Facility]]=Facilities!$A$4,SUM(StrohRanchRecreationData[[#This Row],[Members]:[Guests]]),"")</f>
        <v/>
      </c>
      <c r="S845" t="str">
        <f>IF(StrohRanchRecreationData[[#This Row],[Facility]]=Facilities!$A$5,SUM(StrohRanchRecreationData[[#This Row],[Members]:[Guests]]),"")</f>
        <v/>
      </c>
      <c r="T845">
        <f>IF(StrohRanchRecreationData[[#This Row],[Facility]]=Facilities!$A$6,SUM(StrohRanchRecreationData[[#This Row],[Members]:[Guests]]),"")</f>
        <v>2</v>
      </c>
      <c r="U845" t="str">
        <f>IF(StrohRanchRecreationData[[#This Row],[Facility]]=Facilities!$A$7,SUM(StrohRanchRecreationData[[#This Row],[Members]:[Guests]]),"")</f>
        <v/>
      </c>
    </row>
    <row r="846" spans="1:21" x14ac:dyDescent="0.25">
      <c r="A846">
        <v>840</v>
      </c>
      <c r="B846" s="1">
        <v>45099</v>
      </c>
      <c r="C846" t="s">
        <v>63</v>
      </c>
      <c r="D846" t="s">
        <v>64</v>
      </c>
      <c r="E846" t="s">
        <v>57</v>
      </c>
      <c r="F846" s="7">
        <v>0.49562150193439553</v>
      </c>
      <c r="G846" s="7">
        <f>TIME(HOUR(StrohRanchRecreationData[[#This Row],[TimeIn]]),0,0)</f>
        <v>0.45833333333333331</v>
      </c>
      <c r="H846" s="8">
        <f>StrohRanchRecreationData[[#This Row],[Date]]+StrohRanchRecreationData[[#This Row],[TimeInBucket]]</f>
        <v>45099.458333333336</v>
      </c>
      <c r="I846" s="8" t="str">
        <f>_xlfn.XLOOKUP(StrohRanchRecreationData[[#This Row],[TimeInBucket]],TimeOfDay[TimeBuckets],TimeOfDay[TimeOfDayBuckets])</f>
        <v>Noon</v>
      </c>
      <c r="J846" s="2">
        <v>2</v>
      </c>
      <c r="K846" s="2">
        <v>2</v>
      </c>
      <c r="L846" s="7">
        <v>0.54561428391537459</v>
      </c>
      <c r="M846" s="7">
        <f>TIME(HOUR(StrohRanchRecreationData[[#This Row],[TimeOut]]),0,0)</f>
        <v>0.54166666666666663</v>
      </c>
      <c r="N846" s="6">
        <f>ROUND(StrohRanchRecreationData[[#This Row],[TimeElapsed]],6)</f>
        <v>4.9993000000000003E-2</v>
      </c>
      <c r="O846" s="3">
        <f>StrohRanchRecreationData[[#This Row],[TimeOut]]-StrohRanchRecreationData[[#This Row],[TimeIn]]</f>
        <v>4.9992781980979062E-2</v>
      </c>
      <c r="P846">
        <f>IF(StrohRanchRecreationData[[#This Row],[Facility]]=Facilities!$A$2,SUM(StrohRanchRecreationData[[#This Row],[Members]:[Guests]]),"")</f>
        <v>4</v>
      </c>
      <c r="Q846" t="str">
        <f>IF(StrohRanchRecreationData[[#This Row],[Facility]]=Facilities!$A$3,SUM(StrohRanchRecreationData[[#This Row],[Members]:[Guests]]),"")</f>
        <v/>
      </c>
      <c r="R846" t="str">
        <f>IF(StrohRanchRecreationData[[#This Row],[Facility]]=Facilities!$A$4,SUM(StrohRanchRecreationData[[#This Row],[Members]:[Guests]]),"")</f>
        <v/>
      </c>
      <c r="S846" t="str">
        <f>IF(StrohRanchRecreationData[[#This Row],[Facility]]=Facilities!$A$5,SUM(StrohRanchRecreationData[[#This Row],[Members]:[Guests]]),"")</f>
        <v/>
      </c>
      <c r="T846" t="str">
        <f>IF(StrohRanchRecreationData[[#This Row],[Facility]]=Facilities!$A$6,SUM(StrohRanchRecreationData[[#This Row],[Members]:[Guests]]),"")</f>
        <v/>
      </c>
      <c r="U846" t="str">
        <f>IF(StrohRanchRecreationData[[#This Row],[Facility]]=Facilities!$A$7,SUM(StrohRanchRecreationData[[#This Row],[Members]:[Guests]]),"")</f>
        <v/>
      </c>
    </row>
    <row r="847" spans="1:21" x14ac:dyDescent="0.25">
      <c r="A847">
        <v>841</v>
      </c>
      <c r="B847" s="1">
        <v>45099</v>
      </c>
      <c r="C847" t="s">
        <v>63</v>
      </c>
      <c r="D847" t="s">
        <v>64</v>
      </c>
      <c r="E847" t="s">
        <v>62</v>
      </c>
      <c r="F847" s="7">
        <v>0.375</v>
      </c>
      <c r="G847" s="7">
        <f>TIME(HOUR(StrohRanchRecreationData[[#This Row],[TimeIn]]),0,0)</f>
        <v>0.375</v>
      </c>
      <c r="H847" s="8">
        <f>StrohRanchRecreationData[[#This Row],[Date]]+StrohRanchRecreationData[[#This Row],[TimeInBucket]]</f>
        <v>45099.375</v>
      </c>
      <c r="I847" s="8" t="str">
        <f>_xlfn.XLOOKUP(StrohRanchRecreationData[[#This Row],[TimeInBucket]],TimeOfDay[TimeBuckets],TimeOfDay[TimeOfDayBuckets])</f>
        <v>Morning</v>
      </c>
      <c r="J847" s="2">
        <v>2</v>
      </c>
      <c r="K847" s="2">
        <v>1</v>
      </c>
      <c r="L847" s="7">
        <v>0.41666666666666669</v>
      </c>
      <c r="M847" s="7">
        <f>TIME(HOUR(StrohRanchRecreationData[[#This Row],[TimeOut]]),0,0)</f>
        <v>0.41666666666666669</v>
      </c>
      <c r="N847" s="6">
        <f>ROUND(StrohRanchRecreationData[[#This Row],[TimeElapsed]],6)</f>
        <v>4.1667000000000003E-2</v>
      </c>
      <c r="O847" s="3">
        <f>StrohRanchRecreationData[[#This Row],[TimeOut]]-StrohRanchRecreationData[[#This Row],[TimeIn]]</f>
        <v>4.1666666666666685E-2</v>
      </c>
      <c r="P847" t="str">
        <f>IF(StrohRanchRecreationData[[#This Row],[Facility]]=Facilities!$A$2,SUM(StrohRanchRecreationData[[#This Row],[Members]:[Guests]]),"")</f>
        <v/>
      </c>
      <c r="Q847" t="str">
        <f>IF(StrohRanchRecreationData[[#This Row],[Facility]]=Facilities!$A$3,SUM(StrohRanchRecreationData[[#This Row],[Members]:[Guests]]),"")</f>
        <v/>
      </c>
      <c r="R847" t="str">
        <f>IF(StrohRanchRecreationData[[#This Row],[Facility]]=Facilities!$A$4,SUM(StrohRanchRecreationData[[#This Row],[Members]:[Guests]]),"")</f>
        <v/>
      </c>
      <c r="S847" t="str">
        <f>IF(StrohRanchRecreationData[[#This Row],[Facility]]=Facilities!$A$5,SUM(StrohRanchRecreationData[[#This Row],[Members]:[Guests]]),"")</f>
        <v/>
      </c>
      <c r="T847" t="str">
        <f>IF(StrohRanchRecreationData[[#This Row],[Facility]]=Facilities!$A$6,SUM(StrohRanchRecreationData[[#This Row],[Members]:[Guests]]),"")</f>
        <v/>
      </c>
      <c r="U847">
        <f>IF(StrohRanchRecreationData[[#This Row],[Facility]]=Facilities!$A$7,SUM(StrohRanchRecreationData[[#This Row],[Members]:[Guests]]),"")</f>
        <v>3</v>
      </c>
    </row>
    <row r="848" spans="1:21" x14ac:dyDescent="0.25">
      <c r="A848">
        <v>842</v>
      </c>
      <c r="B848" s="1">
        <v>45099</v>
      </c>
      <c r="C848" t="s">
        <v>63</v>
      </c>
      <c r="D848" t="s">
        <v>64</v>
      </c>
      <c r="E848" t="s">
        <v>62</v>
      </c>
      <c r="F848" s="7">
        <v>0.375</v>
      </c>
      <c r="G848" s="7">
        <f>TIME(HOUR(StrohRanchRecreationData[[#This Row],[TimeIn]]),0,0)</f>
        <v>0.375</v>
      </c>
      <c r="H848" s="8">
        <f>StrohRanchRecreationData[[#This Row],[Date]]+StrohRanchRecreationData[[#This Row],[TimeInBucket]]</f>
        <v>45099.375</v>
      </c>
      <c r="I848" s="8" t="str">
        <f>_xlfn.XLOOKUP(StrohRanchRecreationData[[#This Row],[TimeInBucket]],TimeOfDay[TimeBuckets],TimeOfDay[TimeOfDayBuckets])</f>
        <v>Morning</v>
      </c>
      <c r="J848" s="2">
        <v>3</v>
      </c>
      <c r="K848" s="2">
        <v>1</v>
      </c>
      <c r="L848" s="7">
        <v>0.41666666666666669</v>
      </c>
      <c r="M848" s="7">
        <f>TIME(HOUR(StrohRanchRecreationData[[#This Row],[TimeOut]]),0,0)</f>
        <v>0.41666666666666669</v>
      </c>
      <c r="N848" s="6">
        <f>ROUND(StrohRanchRecreationData[[#This Row],[TimeElapsed]],6)</f>
        <v>4.1667000000000003E-2</v>
      </c>
      <c r="O848" s="3">
        <f>StrohRanchRecreationData[[#This Row],[TimeOut]]-StrohRanchRecreationData[[#This Row],[TimeIn]]</f>
        <v>4.1666666666666685E-2</v>
      </c>
      <c r="P848" t="str">
        <f>IF(StrohRanchRecreationData[[#This Row],[Facility]]=Facilities!$A$2,SUM(StrohRanchRecreationData[[#This Row],[Members]:[Guests]]),"")</f>
        <v/>
      </c>
      <c r="Q848" t="str">
        <f>IF(StrohRanchRecreationData[[#This Row],[Facility]]=Facilities!$A$3,SUM(StrohRanchRecreationData[[#This Row],[Members]:[Guests]]),"")</f>
        <v/>
      </c>
      <c r="R848" t="str">
        <f>IF(StrohRanchRecreationData[[#This Row],[Facility]]=Facilities!$A$4,SUM(StrohRanchRecreationData[[#This Row],[Members]:[Guests]]),"")</f>
        <v/>
      </c>
      <c r="S848" t="str">
        <f>IF(StrohRanchRecreationData[[#This Row],[Facility]]=Facilities!$A$5,SUM(StrohRanchRecreationData[[#This Row],[Members]:[Guests]]),"")</f>
        <v/>
      </c>
      <c r="T848" t="str">
        <f>IF(StrohRanchRecreationData[[#This Row],[Facility]]=Facilities!$A$6,SUM(StrohRanchRecreationData[[#This Row],[Members]:[Guests]]),"")</f>
        <v/>
      </c>
      <c r="U848">
        <f>IF(StrohRanchRecreationData[[#This Row],[Facility]]=Facilities!$A$7,SUM(StrohRanchRecreationData[[#This Row],[Members]:[Guests]]),"")</f>
        <v>4</v>
      </c>
    </row>
    <row r="849" spans="1:21" x14ac:dyDescent="0.25">
      <c r="A849">
        <v>843</v>
      </c>
      <c r="B849" s="1">
        <v>45099</v>
      </c>
      <c r="C849" t="s">
        <v>63</v>
      </c>
      <c r="D849" t="s">
        <v>64</v>
      </c>
      <c r="E849" t="s">
        <v>62</v>
      </c>
      <c r="F849" s="7">
        <v>0.375</v>
      </c>
      <c r="G849" s="7">
        <f>TIME(HOUR(StrohRanchRecreationData[[#This Row],[TimeIn]]),0,0)</f>
        <v>0.375</v>
      </c>
      <c r="H849" s="8">
        <f>StrohRanchRecreationData[[#This Row],[Date]]+StrohRanchRecreationData[[#This Row],[TimeInBucket]]</f>
        <v>45099.375</v>
      </c>
      <c r="I849" s="8" t="str">
        <f>_xlfn.XLOOKUP(StrohRanchRecreationData[[#This Row],[TimeInBucket]],TimeOfDay[TimeBuckets],TimeOfDay[TimeOfDayBuckets])</f>
        <v>Morning</v>
      </c>
      <c r="J849" s="2">
        <v>1</v>
      </c>
      <c r="K849" s="2">
        <v>3</v>
      </c>
      <c r="L849" s="7">
        <v>0.41666666666666669</v>
      </c>
      <c r="M849" s="7">
        <f>TIME(HOUR(StrohRanchRecreationData[[#This Row],[TimeOut]]),0,0)</f>
        <v>0.41666666666666669</v>
      </c>
      <c r="N849" s="6">
        <f>ROUND(StrohRanchRecreationData[[#This Row],[TimeElapsed]],6)</f>
        <v>4.1667000000000003E-2</v>
      </c>
      <c r="O849" s="3">
        <f>StrohRanchRecreationData[[#This Row],[TimeOut]]-StrohRanchRecreationData[[#This Row],[TimeIn]]</f>
        <v>4.1666666666666685E-2</v>
      </c>
      <c r="P849" t="str">
        <f>IF(StrohRanchRecreationData[[#This Row],[Facility]]=Facilities!$A$2,SUM(StrohRanchRecreationData[[#This Row],[Members]:[Guests]]),"")</f>
        <v/>
      </c>
      <c r="Q849" t="str">
        <f>IF(StrohRanchRecreationData[[#This Row],[Facility]]=Facilities!$A$3,SUM(StrohRanchRecreationData[[#This Row],[Members]:[Guests]]),"")</f>
        <v/>
      </c>
      <c r="R849" t="str">
        <f>IF(StrohRanchRecreationData[[#This Row],[Facility]]=Facilities!$A$4,SUM(StrohRanchRecreationData[[#This Row],[Members]:[Guests]]),"")</f>
        <v/>
      </c>
      <c r="S849" t="str">
        <f>IF(StrohRanchRecreationData[[#This Row],[Facility]]=Facilities!$A$5,SUM(StrohRanchRecreationData[[#This Row],[Members]:[Guests]]),"")</f>
        <v/>
      </c>
      <c r="T849" t="str">
        <f>IF(StrohRanchRecreationData[[#This Row],[Facility]]=Facilities!$A$6,SUM(StrohRanchRecreationData[[#This Row],[Members]:[Guests]]),"")</f>
        <v/>
      </c>
      <c r="U849">
        <f>IF(StrohRanchRecreationData[[#This Row],[Facility]]=Facilities!$A$7,SUM(StrohRanchRecreationData[[#This Row],[Members]:[Guests]]),"")</f>
        <v>4</v>
      </c>
    </row>
    <row r="850" spans="1:21" x14ac:dyDescent="0.25">
      <c r="A850">
        <v>844</v>
      </c>
      <c r="B850" s="1">
        <v>45099</v>
      </c>
      <c r="C850" t="s">
        <v>63</v>
      </c>
      <c r="D850" t="s">
        <v>64</v>
      </c>
      <c r="E850" t="s">
        <v>62</v>
      </c>
      <c r="F850" s="7">
        <v>0.41666666666666669</v>
      </c>
      <c r="G850" s="7">
        <f>TIME(HOUR(StrohRanchRecreationData[[#This Row],[TimeIn]]),0,0)</f>
        <v>0.41666666666666669</v>
      </c>
      <c r="H850" s="8">
        <f>StrohRanchRecreationData[[#This Row],[Date]]+StrohRanchRecreationData[[#This Row],[TimeInBucket]]</f>
        <v>45099.416666666664</v>
      </c>
      <c r="I850" s="8" t="str">
        <f>_xlfn.XLOOKUP(StrohRanchRecreationData[[#This Row],[TimeInBucket]],TimeOfDay[TimeBuckets],TimeOfDay[TimeOfDayBuckets])</f>
        <v>Morning</v>
      </c>
      <c r="J850" s="2">
        <v>3</v>
      </c>
      <c r="K850" s="2">
        <v>0</v>
      </c>
      <c r="L850" s="7">
        <v>0.45833333333333331</v>
      </c>
      <c r="M850" s="7">
        <f>TIME(HOUR(StrohRanchRecreationData[[#This Row],[TimeOut]]),0,0)</f>
        <v>0.45833333333333331</v>
      </c>
      <c r="N850" s="6">
        <f>ROUND(StrohRanchRecreationData[[#This Row],[TimeElapsed]],6)</f>
        <v>4.1667000000000003E-2</v>
      </c>
      <c r="O850" s="3">
        <f>StrohRanchRecreationData[[#This Row],[TimeOut]]-StrohRanchRecreationData[[#This Row],[TimeIn]]</f>
        <v>4.166666666666663E-2</v>
      </c>
      <c r="P850" t="str">
        <f>IF(StrohRanchRecreationData[[#This Row],[Facility]]=Facilities!$A$2,SUM(StrohRanchRecreationData[[#This Row],[Members]:[Guests]]),"")</f>
        <v/>
      </c>
      <c r="Q850" t="str">
        <f>IF(StrohRanchRecreationData[[#This Row],[Facility]]=Facilities!$A$3,SUM(StrohRanchRecreationData[[#This Row],[Members]:[Guests]]),"")</f>
        <v/>
      </c>
      <c r="R850" t="str">
        <f>IF(StrohRanchRecreationData[[#This Row],[Facility]]=Facilities!$A$4,SUM(StrohRanchRecreationData[[#This Row],[Members]:[Guests]]),"")</f>
        <v/>
      </c>
      <c r="S850" t="str">
        <f>IF(StrohRanchRecreationData[[#This Row],[Facility]]=Facilities!$A$5,SUM(StrohRanchRecreationData[[#This Row],[Members]:[Guests]]),"")</f>
        <v/>
      </c>
      <c r="T850" t="str">
        <f>IF(StrohRanchRecreationData[[#This Row],[Facility]]=Facilities!$A$6,SUM(StrohRanchRecreationData[[#This Row],[Members]:[Guests]]),"")</f>
        <v/>
      </c>
      <c r="U850">
        <f>IF(StrohRanchRecreationData[[#This Row],[Facility]]=Facilities!$A$7,SUM(StrohRanchRecreationData[[#This Row],[Members]:[Guests]]),"")</f>
        <v>3</v>
      </c>
    </row>
    <row r="851" spans="1:21" x14ac:dyDescent="0.25">
      <c r="A851">
        <v>845</v>
      </c>
      <c r="B851" s="1">
        <v>45099</v>
      </c>
      <c r="C851" t="s">
        <v>63</v>
      </c>
      <c r="D851" t="s">
        <v>64</v>
      </c>
      <c r="E851" t="s">
        <v>62</v>
      </c>
      <c r="F851" s="7">
        <v>0.41666666666666669</v>
      </c>
      <c r="G851" s="7">
        <f>TIME(HOUR(StrohRanchRecreationData[[#This Row],[TimeIn]]),0,0)</f>
        <v>0.41666666666666669</v>
      </c>
      <c r="H851" s="8">
        <f>StrohRanchRecreationData[[#This Row],[Date]]+StrohRanchRecreationData[[#This Row],[TimeInBucket]]</f>
        <v>45099.416666666664</v>
      </c>
      <c r="I851" s="8" t="str">
        <f>_xlfn.XLOOKUP(StrohRanchRecreationData[[#This Row],[TimeInBucket]],TimeOfDay[TimeBuckets],TimeOfDay[TimeOfDayBuckets])</f>
        <v>Morning</v>
      </c>
      <c r="J851" s="2">
        <v>4</v>
      </c>
      <c r="K851" s="2">
        <v>0</v>
      </c>
      <c r="L851" s="7">
        <v>0.45833333333333331</v>
      </c>
      <c r="M851" s="7">
        <f>TIME(HOUR(StrohRanchRecreationData[[#This Row],[TimeOut]]),0,0)</f>
        <v>0.45833333333333331</v>
      </c>
      <c r="N851" s="6">
        <f>ROUND(StrohRanchRecreationData[[#This Row],[TimeElapsed]],6)</f>
        <v>4.1667000000000003E-2</v>
      </c>
      <c r="O851" s="3">
        <f>StrohRanchRecreationData[[#This Row],[TimeOut]]-StrohRanchRecreationData[[#This Row],[TimeIn]]</f>
        <v>4.166666666666663E-2</v>
      </c>
      <c r="P851" t="str">
        <f>IF(StrohRanchRecreationData[[#This Row],[Facility]]=Facilities!$A$2,SUM(StrohRanchRecreationData[[#This Row],[Members]:[Guests]]),"")</f>
        <v/>
      </c>
      <c r="Q851" t="str">
        <f>IF(StrohRanchRecreationData[[#This Row],[Facility]]=Facilities!$A$3,SUM(StrohRanchRecreationData[[#This Row],[Members]:[Guests]]),"")</f>
        <v/>
      </c>
      <c r="R851" t="str">
        <f>IF(StrohRanchRecreationData[[#This Row],[Facility]]=Facilities!$A$4,SUM(StrohRanchRecreationData[[#This Row],[Members]:[Guests]]),"")</f>
        <v/>
      </c>
      <c r="S851" t="str">
        <f>IF(StrohRanchRecreationData[[#This Row],[Facility]]=Facilities!$A$5,SUM(StrohRanchRecreationData[[#This Row],[Members]:[Guests]]),"")</f>
        <v/>
      </c>
      <c r="T851" t="str">
        <f>IF(StrohRanchRecreationData[[#This Row],[Facility]]=Facilities!$A$6,SUM(StrohRanchRecreationData[[#This Row],[Members]:[Guests]]),"")</f>
        <v/>
      </c>
      <c r="U851">
        <f>IF(StrohRanchRecreationData[[#This Row],[Facility]]=Facilities!$A$7,SUM(StrohRanchRecreationData[[#This Row],[Members]:[Guests]]),"")</f>
        <v>4</v>
      </c>
    </row>
    <row r="852" spans="1:21" x14ac:dyDescent="0.25">
      <c r="A852">
        <v>846</v>
      </c>
      <c r="B852" s="1">
        <v>45099</v>
      </c>
      <c r="C852" t="s">
        <v>63</v>
      </c>
      <c r="D852" t="s">
        <v>64</v>
      </c>
      <c r="E852" t="s">
        <v>62</v>
      </c>
      <c r="F852" s="7">
        <v>0.41666666666666669</v>
      </c>
      <c r="G852" s="7">
        <f>TIME(HOUR(StrohRanchRecreationData[[#This Row],[TimeIn]]),0,0)</f>
        <v>0.41666666666666669</v>
      </c>
      <c r="H852" s="8">
        <f>StrohRanchRecreationData[[#This Row],[Date]]+StrohRanchRecreationData[[#This Row],[TimeInBucket]]</f>
        <v>45099.416666666664</v>
      </c>
      <c r="I852" s="8" t="str">
        <f>_xlfn.XLOOKUP(StrohRanchRecreationData[[#This Row],[TimeInBucket]],TimeOfDay[TimeBuckets],TimeOfDay[TimeOfDayBuckets])</f>
        <v>Morning</v>
      </c>
      <c r="J852" s="2">
        <v>1</v>
      </c>
      <c r="K852" s="2">
        <v>0</v>
      </c>
      <c r="L852" s="7">
        <v>0.45833333333333331</v>
      </c>
      <c r="M852" s="7">
        <f>TIME(HOUR(StrohRanchRecreationData[[#This Row],[TimeOut]]),0,0)</f>
        <v>0.45833333333333331</v>
      </c>
      <c r="N852" s="6">
        <f>ROUND(StrohRanchRecreationData[[#This Row],[TimeElapsed]],6)</f>
        <v>4.1667000000000003E-2</v>
      </c>
      <c r="O852" s="3">
        <f>StrohRanchRecreationData[[#This Row],[TimeOut]]-StrohRanchRecreationData[[#This Row],[TimeIn]]</f>
        <v>4.166666666666663E-2</v>
      </c>
      <c r="P852" t="str">
        <f>IF(StrohRanchRecreationData[[#This Row],[Facility]]=Facilities!$A$2,SUM(StrohRanchRecreationData[[#This Row],[Members]:[Guests]]),"")</f>
        <v/>
      </c>
      <c r="Q852" t="str">
        <f>IF(StrohRanchRecreationData[[#This Row],[Facility]]=Facilities!$A$3,SUM(StrohRanchRecreationData[[#This Row],[Members]:[Guests]]),"")</f>
        <v/>
      </c>
      <c r="R852" t="str">
        <f>IF(StrohRanchRecreationData[[#This Row],[Facility]]=Facilities!$A$4,SUM(StrohRanchRecreationData[[#This Row],[Members]:[Guests]]),"")</f>
        <v/>
      </c>
      <c r="S852" t="str">
        <f>IF(StrohRanchRecreationData[[#This Row],[Facility]]=Facilities!$A$5,SUM(StrohRanchRecreationData[[#This Row],[Members]:[Guests]]),"")</f>
        <v/>
      </c>
      <c r="T852" t="str">
        <f>IF(StrohRanchRecreationData[[#This Row],[Facility]]=Facilities!$A$6,SUM(StrohRanchRecreationData[[#This Row],[Members]:[Guests]]),"")</f>
        <v/>
      </c>
      <c r="U852">
        <f>IF(StrohRanchRecreationData[[#This Row],[Facility]]=Facilities!$A$7,SUM(StrohRanchRecreationData[[#This Row],[Members]:[Guests]]),"")</f>
        <v>1</v>
      </c>
    </row>
    <row r="853" spans="1:21" x14ac:dyDescent="0.25">
      <c r="A853">
        <v>847</v>
      </c>
      <c r="B853" s="1">
        <v>45099</v>
      </c>
      <c r="C853" t="s">
        <v>63</v>
      </c>
      <c r="D853" t="s">
        <v>64</v>
      </c>
      <c r="E853" t="s">
        <v>62</v>
      </c>
      <c r="F853" s="7">
        <v>0.45833333333333331</v>
      </c>
      <c r="G853" s="7">
        <f>TIME(HOUR(StrohRanchRecreationData[[#This Row],[TimeIn]]),0,0)</f>
        <v>0.45833333333333331</v>
      </c>
      <c r="H853" s="8">
        <f>StrohRanchRecreationData[[#This Row],[Date]]+StrohRanchRecreationData[[#This Row],[TimeInBucket]]</f>
        <v>45099.458333333336</v>
      </c>
      <c r="I853" s="8" t="str">
        <f>_xlfn.XLOOKUP(StrohRanchRecreationData[[#This Row],[TimeInBucket]],TimeOfDay[TimeBuckets],TimeOfDay[TimeOfDayBuckets])</f>
        <v>Noon</v>
      </c>
      <c r="J853" s="2">
        <v>3</v>
      </c>
      <c r="K853" s="2">
        <v>3</v>
      </c>
      <c r="L853" s="7">
        <v>0.5</v>
      </c>
      <c r="M853" s="7">
        <f>TIME(HOUR(StrohRanchRecreationData[[#This Row],[TimeOut]]),0,0)</f>
        <v>0.5</v>
      </c>
      <c r="N853" s="6">
        <f>ROUND(StrohRanchRecreationData[[#This Row],[TimeElapsed]],6)</f>
        <v>4.1667000000000003E-2</v>
      </c>
      <c r="O853" s="3">
        <f>StrohRanchRecreationData[[#This Row],[TimeOut]]-StrohRanchRecreationData[[#This Row],[TimeIn]]</f>
        <v>4.1666666666666685E-2</v>
      </c>
      <c r="P853" t="str">
        <f>IF(StrohRanchRecreationData[[#This Row],[Facility]]=Facilities!$A$2,SUM(StrohRanchRecreationData[[#This Row],[Members]:[Guests]]),"")</f>
        <v/>
      </c>
      <c r="Q853" t="str">
        <f>IF(StrohRanchRecreationData[[#This Row],[Facility]]=Facilities!$A$3,SUM(StrohRanchRecreationData[[#This Row],[Members]:[Guests]]),"")</f>
        <v/>
      </c>
      <c r="R853" t="str">
        <f>IF(StrohRanchRecreationData[[#This Row],[Facility]]=Facilities!$A$4,SUM(StrohRanchRecreationData[[#This Row],[Members]:[Guests]]),"")</f>
        <v/>
      </c>
      <c r="S853" t="str">
        <f>IF(StrohRanchRecreationData[[#This Row],[Facility]]=Facilities!$A$5,SUM(StrohRanchRecreationData[[#This Row],[Members]:[Guests]]),"")</f>
        <v/>
      </c>
      <c r="T853" t="str">
        <f>IF(StrohRanchRecreationData[[#This Row],[Facility]]=Facilities!$A$6,SUM(StrohRanchRecreationData[[#This Row],[Members]:[Guests]]),"")</f>
        <v/>
      </c>
      <c r="U853">
        <f>IF(StrohRanchRecreationData[[#This Row],[Facility]]=Facilities!$A$7,SUM(StrohRanchRecreationData[[#This Row],[Members]:[Guests]]),"")</f>
        <v>6</v>
      </c>
    </row>
    <row r="854" spans="1:21" x14ac:dyDescent="0.25">
      <c r="A854">
        <v>848</v>
      </c>
      <c r="B854" s="1">
        <v>45099</v>
      </c>
      <c r="C854" t="s">
        <v>63</v>
      </c>
      <c r="D854" t="s">
        <v>64</v>
      </c>
      <c r="E854" t="s">
        <v>62</v>
      </c>
      <c r="F854" s="7">
        <v>0.45833333333333331</v>
      </c>
      <c r="G854" s="7">
        <f>TIME(HOUR(StrohRanchRecreationData[[#This Row],[TimeIn]]),0,0)</f>
        <v>0.45833333333333331</v>
      </c>
      <c r="H854" s="8">
        <f>StrohRanchRecreationData[[#This Row],[Date]]+StrohRanchRecreationData[[#This Row],[TimeInBucket]]</f>
        <v>45099.458333333336</v>
      </c>
      <c r="I854" s="8" t="str">
        <f>_xlfn.XLOOKUP(StrohRanchRecreationData[[#This Row],[TimeInBucket]],TimeOfDay[TimeBuckets],TimeOfDay[TimeOfDayBuckets])</f>
        <v>Noon</v>
      </c>
      <c r="J854" s="2">
        <v>3</v>
      </c>
      <c r="K854" s="2">
        <v>0</v>
      </c>
      <c r="L854" s="7">
        <v>0.5</v>
      </c>
      <c r="M854" s="7">
        <f>TIME(HOUR(StrohRanchRecreationData[[#This Row],[TimeOut]]),0,0)</f>
        <v>0.5</v>
      </c>
      <c r="N854" s="6">
        <f>ROUND(StrohRanchRecreationData[[#This Row],[TimeElapsed]],6)</f>
        <v>4.1667000000000003E-2</v>
      </c>
      <c r="O854" s="3">
        <f>StrohRanchRecreationData[[#This Row],[TimeOut]]-StrohRanchRecreationData[[#This Row],[TimeIn]]</f>
        <v>4.1666666666666685E-2</v>
      </c>
      <c r="P854" t="str">
        <f>IF(StrohRanchRecreationData[[#This Row],[Facility]]=Facilities!$A$2,SUM(StrohRanchRecreationData[[#This Row],[Members]:[Guests]]),"")</f>
        <v/>
      </c>
      <c r="Q854" t="str">
        <f>IF(StrohRanchRecreationData[[#This Row],[Facility]]=Facilities!$A$3,SUM(StrohRanchRecreationData[[#This Row],[Members]:[Guests]]),"")</f>
        <v/>
      </c>
      <c r="R854" t="str">
        <f>IF(StrohRanchRecreationData[[#This Row],[Facility]]=Facilities!$A$4,SUM(StrohRanchRecreationData[[#This Row],[Members]:[Guests]]),"")</f>
        <v/>
      </c>
      <c r="S854" t="str">
        <f>IF(StrohRanchRecreationData[[#This Row],[Facility]]=Facilities!$A$5,SUM(StrohRanchRecreationData[[#This Row],[Members]:[Guests]]),"")</f>
        <v/>
      </c>
      <c r="T854" t="str">
        <f>IF(StrohRanchRecreationData[[#This Row],[Facility]]=Facilities!$A$6,SUM(StrohRanchRecreationData[[#This Row],[Members]:[Guests]]),"")</f>
        <v/>
      </c>
      <c r="U854">
        <f>IF(StrohRanchRecreationData[[#This Row],[Facility]]=Facilities!$A$7,SUM(StrohRanchRecreationData[[#This Row],[Members]:[Guests]]),"")</f>
        <v>3</v>
      </c>
    </row>
    <row r="855" spans="1:21" x14ac:dyDescent="0.25">
      <c r="A855">
        <v>849</v>
      </c>
      <c r="B855" s="1">
        <v>45099</v>
      </c>
      <c r="C855" t="s">
        <v>63</v>
      </c>
      <c r="D855" t="s">
        <v>64</v>
      </c>
      <c r="E855" t="s">
        <v>62</v>
      </c>
      <c r="F855" s="7">
        <v>0.45833333333333331</v>
      </c>
      <c r="G855" s="7">
        <f>TIME(HOUR(StrohRanchRecreationData[[#This Row],[TimeIn]]),0,0)</f>
        <v>0.45833333333333331</v>
      </c>
      <c r="H855" s="8">
        <f>StrohRanchRecreationData[[#This Row],[Date]]+StrohRanchRecreationData[[#This Row],[TimeInBucket]]</f>
        <v>45099.458333333336</v>
      </c>
      <c r="I855" s="8" t="str">
        <f>_xlfn.XLOOKUP(StrohRanchRecreationData[[#This Row],[TimeInBucket]],TimeOfDay[TimeBuckets],TimeOfDay[TimeOfDayBuckets])</f>
        <v>Noon</v>
      </c>
      <c r="J855" s="2">
        <v>4</v>
      </c>
      <c r="K855" s="2">
        <v>0</v>
      </c>
      <c r="L855" s="7">
        <v>0.5</v>
      </c>
      <c r="M855" s="7">
        <f>TIME(HOUR(StrohRanchRecreationData[[#This Row],[TimeOut]]),0,0)</f>
        <v>0.5</v>
      </c>
      <c r="N855" s="6">
        <f>ROUND(StrohRanchRecreationData[[#This Row],[TimeElapsed]],6)</f>
        <v>4.1667000000000003E-2</v>
      </c>
      <c r="O855" s="3">
        <f>StrohRanchRecreationData[[#This Row],[TimeOut]]-StrohRanchRecreationData[[#This Row],[TimeIn]]</f>
        <v>4.1666666666666685E-2</v>
      </c>
      <c r="P855" t="str">
        <f>IF(StrohRanchRecreationData[[#This Row],[Facility]]=Facilities!$A$2,SUM(StrohRanchRecreationData[[#This Row],[Members]:[Guests]]),"")</f>
        <v/>
      </c>
      <c r="Q855" t="str">
        <f>IF(StrohRanchRecreationData[[#This Row],[Facility]]=Facilities!$A$3,SUM(StrohRanchRecreationData[[#This Row],[Members]:[Guests]]),"")</f>
        <v/>
      </c>
      <c r="R855" t="str">
        <f>IF(StrohRanchRecreationData[[#This Row],[Facility]]=Facilities!$A$4,SUM(StrohRanchRecreationData[[#This Row],[Members]:[Guests]]),"")</f>
        <v/>
      </c>
      <c r="S855" t="str">
        <f>IF(StrohRanchRecreationData[[#This Row],[Facility]]=Facilities!$A$5,SUM(StrohRanchRecreationData[[#This Row],[Members]:[Guests]]),"")</f>
        <v/>
      </c>
      <c r="T855" t="str">
        <f>IF(StrohRanchRecreationData[[#This Row],[Facility]]=Facilities!$A$6,SUM(StrohRanchRecreationData[[#This Row],[Members]:[Guests]]),"")</f>
        <v/>
      </c>
      <c r="U855">
        <f>IF(StrohRanchRecreationData[[#This Row],[Facility]]=Facilities!$A$7,SUM(StrohRanchRecreationData[[#This Row],[Members]:[Guests]]),"")</f>
        <v>4</v>
      </c>
    </row>
    <row r="856" spans="1:21" x14ac:dyDescent="0.25">
      <c r="A856">
        <v>850</v>
      </c>
      <c r="B856" s="1">
        <v>45099</v>
      </c>
      <c r="C856" t="s">
        <v>63</v>
      </c>
      <c r="D856" t="s">
        <v>64</v>
      </c>
      <c r="E856" t="s">
        <v>62</v>
      </c>
      <c r="F856" s="7">
        <v>0.5</v>
      </c>
      <c r="G856" s="7">
        <f>TIME(HOUR(StrohRanchRecreationData[[#This Row],[TimeIn]]),0,0)</f>
        <v>0.5</v>
      </c>
      <c r="H856" s="8">
        <f>StrohRanchRecreationData[[#This Row],[Date]]+StrohRanchRecreationData[[#This Row],[TimeInBucket]]</f>
        <v>45099.5</v>
      </c>
      <c r="I856" s="8" t="str">
        <f>_xlfn.XLOOKUP(StrohRanchRecreationData[[#This Row],[TimeInBucket]],TimeOfDay[TimeBuckets],TimeOfDay[TimeOfDayBuckets])</f>
        <v>Noon</v>
      </c>
      <c r="J856" s="2">
        <v>4</v>
      </c>
      <c r="K856" s="2">
        <v>0</v>
      </c>
      <c r="L856" s="7">
        <v>0.52083333333333337</v>
      </c>
      <c r="M856" s="7">
        <f>TIME(HOUR(StrohRanchRecreationData[[#This Row],[TimeOut]]),0,0)</f>
        <v>0.5</v>
      </c>
      <c r="N856" s="6">
        <f>ROUND(StrohRanchRecreationData[[#This Row],[TimeElapsed]],6)</f>
        <v>2.0833000000000001E-2</v>
      </c>
      <c r="O856" s="3">
        <f>StrohRanchRecreationData[[#This Row],[TimeOut]]-StrohRanchRecreationData[[#This Row],[TimeIn]]</f>
        <v>2.083333333333337E-2</v>
      </c>
      <c r="P856" t="str">
        <f>IF(StrohRanchRecreationData[[#This Row],[Facility]]=Facilities!$A$2,SUM(StrohRanchRecreationData[[#This Row],[Members]:[Guests]]),"")</f>
        <v/>
      </c>
      <c r="Q856" t="str">
        <f>IF(StrohRanchRecreationData[[#This Row],[Facility]]=Facilities!$A$3,SUM(StrohRanchRecreationData[[#This Row],[Members]:[Guests]]),"")</f>
        <v/>
      </c>
      <c r="R856" t="str">
        <f>IF(StrohRanchRecreationData[[#This Row],[Facility]]=Facilities!$A$4,SUM(StrohRanchRecreationData[[#This Row],[Members]:[Guests]]),"")</f>
        <v/>
      </c>
      <c r="S856" t="str">
        <f>IF(StrohRanchRecreationData[[#This Row],[Facility]]=Facilities!$A$5,SUM(StrohRanchRecreationData[[#This Row],[Members]:[Guests]]),"")</f>
        <v/>
      </c>
      <c r="T856" t="str">
        <f>IF(StrohRanchRecreationData[[#This Row],[Facility]]=Facilities!$A$6,SUM(StrohRanchRecreationData[[#This Row],[Members]:[Guests]]),"")</f>
        <v/>
      </c>
      <c r="U856">
        <f>IF(StrohRanchRecreationData[[#This Row],[Facility]]=Facilities!$A$7,SUM(StrohRanchRecreationData[[#This Row],[Members]:[Guests]]),"")</f>
        <v>4</v>
      </c>
    </row>
    <row r="857" spans="1:21" x14ac:dyDescent="0.25">
      <c r="A857">
        <v>851</v>
      </c>
      <c r="B857" s="1">
        <v>45099</v>
      </c>
      <c r="C857" t="s">
        <v>63</v>
      </c>
      <c r="D857" t="s">
        <v>64</v>
      </c>
      <c r="E857" t="s">
        <v>62</v>
      </c>
      <c r="F857" s="7">
        <v>0.5</v>
      </c>
      <c r="G857" s="7">
        <f>TIME(HOUR(StrohRanchRecreationData[[#This Row],[TimeIn]]),0,0)</f>
        <v>0.5</v>
      </c>
      <c r="H857" s="8">
        <f>StrohRanchRecreationData[[#This Row],[Date]]+StrohRanchRecreationData[[#This Row],[TimeInBucket]]</f>
        <v>45099.5</v>
      </c>
      <c r="I857" s="8" t="str">
        <f>_xlfn.XLOOKUP(StrohRanchRecreationData[[#This Row],[TimeInBucket]],TimeOfDay[TimeBuckets],TimeOfDay[TimeOfDayBuckets])</f>
        <v>Noon</v>
      </c>
      <c r="J857" s="2">
        <v>2</v>
      </c>
      <c r="K857" s="2">
        <v>2</v>
      </c>
      <c r="L857" s="7">
        <v>0.52083333333333337</v>
      </c>
      <c r="M857" s="7">
        <f>TIME(HOUR(StrohRanchRecreationData[[#This Row],[TimeOut]]),0,0)</f>
        <v>0.5</v>
      </c>
      <c r="N857" s="6">
        <f>ROUND(StrohRanchRecreationData[[#This Row],[TimeElapsed]],6)</f>
        <v>2.0833000000000001E-2</v>
      </c>
      <c r="O857" s="3">
        <f>StrohRanchRecreationData[[#This Row],[TimeOut]]-StrohRanchRecreationData[[#This Row],[TimeIn]]</f>
        <v>2.083333333333337E-2</v>
      </c>
      <c r="P857" t="str">
        <f>IF(StrohRanchRecreationData[[#This Row],[Facility]]=Facilities!$A$2,SUM(StrohRanchRecreationData[[#This Row],[Members]:[Guests]]),"")</f>
        <v/>
      </c>
      <c r="Q857" t="str">
        <f>IF(StrohRanchRecreationData[[#This Row],[Facility]]=Facilities!$A$3,SUM(StrohRanchRecreationData[[#This Row],[Members]:[Guests]]),"")</f>
        <v/>
      </c>
      <c r="R857" t="str">
        <f>IF(StrohRanchRecreationData[[#This Row],[Facility]]=Facilities!$A$4,SUM(StrohRanchRecreationData[[#This Row],[Members]:[Guests]]),"")</f>
        <v/>
      </c>
      <c r="S857" t="str">
        <f>IF(StrohRanchRecreationData[[#This Row],[Facility]]=Facilities!$A$5,SUM(StrohRanchRecreationData[[#This Row],[Members]:[Guests]]),"")</f>
        <v/>
      </c>
      <c r="T857" t="str">
        <f>IF(StrohRanchRecreationData[[#This Row],[Facility]]=Facilities!$A$6,SUM(StrohRanchRecreationData[[#This Row],[Members]:[Guests]]),"")</f>
        <v/>
      </c>
      <c r="U857">
        <f>IF(StrohRanchRecreationData[[#This Row],[Facility]]=Facilities!$A$7,SUM(StrohRanchRecreationData[[#This Row],[Members]:[Guests]]),"")</f>
        <v>4</v>
      </c>
    </row>
    <row r="858" spans="1:21" x14ac:dyDescent="0.25">
      <c r="A858">
        <v>852</v>
      </c>
      <c r="B858" s="1">
        <v>45099</v>
      </c>
      <c r="C858" t="s">
        <v>63</v>
      </c>
      <c r="D858" t="s">
        <v>64</v>
      </c>
      <c r="E858" t="s">
        <v>62</v>
      </c>
      <c r="F858" s="7">
        <v>0.5</v>
      </c>
      <c r="G858" s="7">
        <f>TIME(HOUR(StrohRanchRecreationData[[#This Row],[TimeIn]]),0,0)</f>
        <v>0.5</v>
      </c>
      <c r="H858" s="8">
        <f>StrohRanchRecreationData[[#This Row],[Date]]+StrohRanchRecreationData[[#This Row],[TimeInBucket]]</f>
        <v>45099.5</v>
      </c>
      <c r="I858" s="8" t="str">
        <f>_xlfn.XLOOKUP(StrohRanchRecreationData[[#This Row],[TimeInBucket]],TimeOfDay[TimeBuckets],TimeOfDay[TimeOfDayBuckets])</f>
        <v>Noon</v>
      </c>
      <c r="J858" s="2">
        <v>1</v>
      </c>
      <c r="K858" s="2">
        <v>2</v>
      </c>
      <c r="L858" s="7">
        <v>0.52083333333333337</v>
      </c>
      <c r="M858" s="7">
        <f>TIME(HOUR(StrohRanchRecreationData[[#This Row],[TimeOut]]),0,0)</f>
        <v>0.5</v>
      </c>
      <c r="N858" s="6">
        <f>ROUND(StrohRanchRecreationData[[#This Row],[TimeElapsed]],6)</f>
        <v>2.0833000000000001E-2</v>
      </c>
      <c r="O858" s="3">
        <f>StrohRanchRecreationData[[#This Row],[TimeOut]]-StrohRanchRecreationData[[#This Row],[TimeIn]]</f>
        <v>2.083333333333337E-2</v>
      </c>
      <c r="P858" t="str">
        <f>IF(StrohRanchRecreationData[[#This Row],[Facility]]=Facilities!$A$2,SUM(StrohRanchRecreationData[[#This Row],[Members]:[Guests]]),"")</f>
        <v/>
      </c>
      <c r="Q858" t="str">
        <f>IF(StrohRanchRecreationData[[#This Row],[Facility]]=Facilities!$A$3,SUM(StrohRanchRecreationData[[#This Row],[Members]:[Guests]]),"")</f>
        <v/>
      </c>
      <c r="R858" t="str">
        <f>IF(StrohRanchRecreationData[[#This Row],[Facility]]=Facilities!$A$4,SUM(StrohRanchRecreationData[[#This Row],[Members]:[Guests]]),"")</f>
        <v/>
      </c>
      <c r="S858" t="str">
        <f>IF(StrohRanchRecreationData[[#This Row],[Facility]]=Facilities!$A$5,SUM(StrohRanchRecreationData[[#This Row],[Members]:[Guests]]),"")</f>
        <v/>
      </c>
      <c r="T858" t="str">
        <f>IF(StrohRanchRecreationData[[#This Row],[Facility]]=Facilities!$A$6,SUM(StrohRanchRecreationData[[#This Row],[Members]:[Guests]]),"")</f>
        <v/>
      </c>
      <c r="U858">
        <f>IF(StrohRanchRecreationData[[#This Row],[Facility]]=Facilities!$A$7,SUM(StrohRanchRecreationData[[#This Row],[Members]:[Guests]]),"")</f>
        <v>3</v>
      </c>
    </row>
    <row r="859" spans="1:21" x14ac:dyDescent="0.25">
      <c r="A859">
        <v>853</v>
      </c>
      <c r="B859" s="1">
        <v>45099</v>
      </c>
      <c r="C859" t="s">
        <v>63</v>
      </c>
      <c r="D859" t="s">
        <v>64</v>
      </c>
      <c r="E859" t="s">
        <v>62</v>
      </c>
      <c r="F859" s="7">
        <v>0.5</v>
      </c>
      <c r="G859" s="7">
        <f>TIME(HOUR(StrohRanchRecreationData[[#This Row],[TimeIn]]),0,0)</f>
        <v>0.5</v>
      </c>
      <c r="H859" s="8">
        <f>StrohRanchRecreationData[[#This Row],[Date]]+StrohRanchRecreationData[[#This Row],[TimeInBucket]]</f>
        <v>45099.5</v>
      </c>
      <c r="I859" s="8" t="str">
        <f>_xlfn.XLOOKUP(StrohRanchRecreationData[[#This Row],[TimeInBucket]],TimeOfDay[TimeBuckets],TimeOfDay[TimeOfDayBuckets])</f>
        <v>Noon</v>
      </c>
      <c r="J859" s="2">
        <v>2</v>
      </c>
      <c r="K859" s="2">
        <v>2</v>
      </c>
      <c r="L859" s="7">
        <v>0.52083333333333337</v>
      </c>
      <c r="M859" s="7">
        <f>TIME(HOUR(StrohRanchRecreationData[[#This Row],[TimeOut]]),0,0)</f>
        <v>0.5</v>
      </c>
      <c r="N859" s="6">
        <f>ROUND(StrohRanchRecreationData[[#This Row],[TimeElapsed]],6)</f>
        <v>2.0833000000000001E-2</v>
      </c>
      <c r="O859" s="3">
        <f>StrohRanchRecreationData[[#This Row],[TimeOut]]-StrohRanchRecreationData[[#This Row],[TimeIn]]</f>
        <v>2.083333333333337E-2</v>
      </c>
      <c r="P859" t="str">
        <f>IF(StrohRanchRecreationData[[#This Row],[Facility]]=Facilities!$A$2,SUM(StrohRanchRecreationData[[#This Row],[Members]:[Guests]]),"")</f>
        <v/>
      </c>
      <c r="Q859" t="str">
        <f>IF(StrohRanchRecreationData[[#This Row],[Facility]]=Facilities!$A$3,SUM(StrohRanchRecreationData[[#This Row],[Members]:[Guests]]),"")</f>
        <v/>
      </c>
      <c r="R859" t="str">
        <f>IF(StrohRanchRecreationData[[#This Row],[Facility]]=Facilities!$A$4,SUM(StrohRanchRecreationData[[#This Row],[Members]:[Guests]]),"")</f>
        <v/>
      </c>
      <c r="S859" t="str">
        <f>IF(StrohRanchRecreationData[[#This Row],[Facility]]=Facilities!$A$5,SUM(StrohRanchRecreationData[[#This Row],[Members]:[Guests]]),"")</f>
        <v/>
      </c>
      <c r="T859" t="str">
        <f>IF(StrohRanchRecreationData[[#This Row],[Facility]]=Facilities!$A$6,SUM(StrohRanchRecreationData[[#This Row],[Members]:[Guests]]),"")</f>
        <v/>
      </c>
      <c r="U859">
        <f>IF(StrohRanchRecreationData[[#This Row],[Facility]]=Facilities!$A$7,SUM(StrohRanchRecreationData[[#This Row],[Members]:[Guests]]),"")</f>
        <v>4</v>
      </c>
    </row>
    <row r="860" spans="1:21" x14ac:dyDescent="0.25">
      <c r="A860">
        <v>854</v>
      </c>
      <c r="B860" s="1">
        <v>45099</v>
      </c>
      <c r="C860" t="s">
        <v>63</v>
      </c>
      <c r="D860" t="s">
        <v>64</v>
      </c>
      <c r="E860" t="s">
        <v>59</v>
      </c>
      <c r="F860" s="7">
        <v>0.49524955467899445</v>
      </c>
      <c r="G860" s="7">
        <f>TIME(HOUR(StrohRanchRecreationData[[#This Row],[TimeIn]]),0,0)</f>
        <v>0.45833333333333331</v>
      </c>
      <c r="H860" s="8">
        <f>StrohRanchRecreationData[[#This Row],[Date]]+StrohRanchRecreationData[[#This Row],[TimeInBucket]]</f>
        <v>45099.458333333336</v>
      </c>
      <c r="I860" s="8" t="str">
        <f>_xlfn.XLOOKUP(StrohRanchRecreationData[[#This Row],[TimeInBucket]],TimeOfDay[TimeBuckets],TimeOfDay[TimeOfDayBuckets])</f>
        <v>Noon</v>
      </c>
      <c r="J860" s="2">
        <v>2</v>
      </c>
      <c r="K860" s="2">
        <v>1</v>
      </c>
      <c r="L860" s="7">
        <v>0.56289308502770785</v>
      </c>
      <c r="M860" s="7">
        <f>TIME(HOUR(StrohRanchRecreationData[[#This Row],[TimeOut]]),0,0)</f>
        <v>0.54166666666666663</v>
      </c>
      <c r="N860" s="6">
        <f>ROUND(StrohRanchRecreationData[[#This Row],[TimeElapsed]],6)</f>
        <v>6.7643999999999996E-2</v>
      </c>
      <c r="O860" s="3">
        <f>StrohRanchRecreationData[[#This Row],[TimeOut]]-StrohRanchRecreationData[[#This Row],[TimeIn]]</f>
        <v>6.7643530348713399E-2</v>
      </c>
      <c r="P860" t="str">
        <f>IF(StrohRanchRecreationData[[#This Row],[Facility]]=Facilities!$A$2,SUM(StrohRanchRecreationData[[#This Row],[Members]:[Guests]]),"")</f>
        <v/>
      </c>
      <c r="Q860" t="str">
        <f>IF(StrohRanchRecreationData[[#This Row],[Facility]]=Facilities!$A$3,SUM(StrohRanchRecreationData[[#This Row],[Members]:[Guests]]),"")</f>
        <v/>
      </c>
      <c r="R860">
        <f>IF(StrohRanchRecreationData[[#This Row],[Facility]]=Facilities!$A$4,SUM(StrohRanchRecreationData[[#This Row],[Members]:[Guests]]),"")</f>
        <v>3</v>
      </c>
      <c r="S860" t="str">
        <f>IF(StrohRanchRecreationData[[#This Row],[Facility]]=Facilities!$A$5,SUM(StrohRanchRecreationData[[#This Row],[Members]:[Guests]]),"")</f>
        <v/>
      </c>
      <c r="T860" t="str">
        <f>IF(StrohRanchRecreationData[[#This Row],[Facility]]=Facilities!$A$6,SUM(StrohRanchRecreationData[[#This Row],[Members]:[Guests]]),"")</f>
        <v/>
      </c>
      <c r="U860" t="str">
        <f>IF(StrohRanchRecreationData[[#This Row],[Facility]]=Facilities!$A$7,SUM(StrohRanchRecreationData[[#This Row],[Members]:[Guests]]),"")</f>
        <v/>
      </c>
    </row>
    <row r="861" spans="1:21" x14ac:dyDescent="0.25">
      <c r="A861">
        <v>855</v>
      </c>
      <c r="B861" s="1">
        <v>45099</v>
      </c>
      <c r="C861" t="s">
        <v>63</v>
      </c>
      <c r="D861" t="s">
        <v>64</v>
      </c>
      <c r="E861" t="s">
        <v>61</v>
      </c>
      <c r="F861" s="7">
        <v>0.63411185106761059</v>
      </c>
      <c r="G861" s="7">
        <f>TIME(HOUR(StrohRanchRecreationData[[#This Row],[TimeIn]]),0,0)</f>
        <v>0.625</v>
      </c>
      <c r="H861" s="8">
        <f>StrohRanchRecreationData[[#This Row],[Date]]+StrohRanchRecreationData[[#This Row],[TimeInBucket]]</f>
        <v>45099.625</v>
      </c>
      <c r="I861" s="8" t="str">
        <f>_xlfn.XLOOKUP(StrohRanchRecreationData[[#This Row],[TimeInBucket]],TimeOfDay[TimeBuckets],TimeOfDay[TimeOfDayBuckets])</f>
        <v>Afternoon</v>
      </c>
      <c r="J861" s="2">
        <v>2</v>
      </c>
      <c r="K861" s="2">
        <v>0</v>
      </c>
      <c r="L861" s="7">
        <v>0.67620912322149551</v>
      </c>
      <c r="M861" s="7">
        <f>TIME(HOUR(StrohRanchRecreationData[[#This Row],[TimeOut]]),0,0)</f>
        <v>0.66666666666666663</v>
      </c>
      <c r="N861" s="6">
        <f>ROUND(StrohRanchRecreationData[[#This Row],[TimeElapsed]],6)</f>
        <v>4.2097000000000002E-2</v>
      </c>
      <c r="O861" s="3">
        <f>StrohRanchRecreationData[[#This Row],[TimeOut]]-StrohRanchRecreationData[[#This Row],[TimeIn]]</f>
        <v>4.2097272153884924E-2</v>
      </c>
      <c r="P861" t="str">
        <f>IF(StrohRanchRecreationData[[#This Row],[Facility]]=Facilities!$A$2,SUM(StrohRanchRecreationData[[#This Row],[Members]:[Guests]]),"")</f>
        <v/>
      </c>
      <c r="Q861" t="str">
        <f>IF(StrohRanchRecreationData[[#This Row],[Facility]]=Facilities!$A$3,SUM(StrohRanchRecreationData[[#This Row],[Members]:[Guests]]),"")</f>
        <v/>
      </c>
      <c r="R861" t="str">
        <f>IF(StrohRanchRecreationData[[#This Row],[Facility]]=Facilities!$A$4,SUM(StrohRanchRecreationData[[#This Row],[Members]:[Guests]]),"")</f>
        <v/>
      </c>
      <c r="S861" t="str">
        <f>IF(StrohRanchRecreationData[[#This Row],[Facility]]=Facilities!$A$5,SUM(StrohRanchRecreationData[[#This Row],[Members]:[Guests]]),"")</f>
        <v/>
      </c>
      <c r="T861">
        <f>IF(StrohRanchRecreationData[[#This Row],[Facility]]=Facilities!$A$6,SUM(StrohRanchRecreationData[[#This Row],[Members]:[Guests]]),"")</f>
        <v>2</v>
      </c>
      <c r="U861" t="str">
        <f>IF(StrohRanchRecreationData[[#This Row],[Facility]]=Facilities!$A$7,SUM(StrohRanchRecreationData[[#This Row],[Members]:[Guests]]),"")</f>
        <v/>
      </c>
    </row>
    <row r="862" spans="1:21" x14ac:dyDescent="0.25">
      <c r="A862">
        <v>856</v>
      </c>
      <c r="B862" s="1">
        <v>45099</v>
      </c>
      <c r="C862" t="s">
        <v>63</v>
      </c>
      <c r="D862" t="s">
        <v>64</v>
      </c>
      <c r="E862" t="s">
        <v>57</v>
      </c>
      <c r="F862" s="7">
        <v>0.47070189506785698</v>
      </c>
      <c r="G862" s="7">
        <f>TIME(HOUR(StrohRanchRecreationData[[#This Row],[TimeIn]]),0,0)</f>
        <v>0.45833333333333331</v>
      </c>
      <c r="H862" s="8">
        <f>StrohRanchRecreationData[[#This Row],[Date]]+StrohRanchRecreationData[[#This Row],[TimeInBucket]]</f>
        <v>45099.458333333336</v>
      </c>
      <c r="I862" s="8" t="str">
        <f>_xlfn.XLOOKUP(StrohRanchRecreationData[[#This Row],[TimeInBucket]],TimeOfDay[TimeBuckets],TimeOfDay[TimeOfDayBuckets])</f>
        <v>Noon</v>
      </c>
      <c r="J862" s="2">
        <v>3</v>
      </c>
      <c r="K862" s="2">
        <v>2</v>
      </c>
      <c r="L862" s="7">
        <v>0.54767068024451493</v>
      </c>
      <c r="M862" s="7">
        <f>TIME(HOUR(StrohRanchRecreationData[[#This Row],[TimeOut]]),0,0)</f>
        <v>0.54166666666666663</v>
      </c>
      <c r="N862" s="6">
        <f>ROUND(StrohRanchRecreationData[[#This Row],[TimeElapsed]],6)</f>
        <v>7.6968999999999996E-2</v>
      </c>
      <c r="O862" s="3">
        <f>StrohRanchRecreationData[[#This Row],[TimeOut]]-StrohRanchRecreationData[[#This Row],[TimeIn]]</f>
        <v>7.696878517665795E-2</v>
      </c>
      <c r="P862">
        <f>IF(StrohRanchRecreationData[[#This Row],[Facility]]=Facilities!$A$2,SUM(StrohRanchRecreationData[[#This Row],[Members]:[Guests]]),"")</f>
        <v>5</v>
      </c>
      <c r="Q862" t="str">
        <f>IF(StrohRanchRecreationData[[#This Row],[Facility]]=Facilities!$A$3,SUM(StrohRanchRecreationData[[#This Row],[Members]:[Guests]]),"")</f>
        <v/>
      </c>
      <c r="R862" t="str">
        <f>IF(StrohRanchRecreationData[[#This Row],[Facility]]=Facilities!$A$4,SUM(StrohRanchRecreationData[[#This Row],[Members]:[Guests]]),"")</f>
        <v/>
      </c>
      <c r="S862" t="str">
        <f>IF(StrohRanchRecreationData[[#This Row],[Facility]]=Facilities!$A$5,SUM(StrohRanchRecreationData[[#This Row],[Members]:[Guests]]),"")</f>
        <v/>
      </c>
      <c r="T862" t="str">
        <f>IF(StrohRanchRecreationData[[#This Row],[Facility]]=Facilities!$A$6,SUM(StrohRanchRecreationData[[#This Row],[Members]:[Guests]]),"")</f>
        <v/>
      </c>
      <c r="U862" t="str">
        <f>IF(StrohRanchRecreationData[[#This Row],[Facility]]=Facilities!$A$7,SUM(StrohRanchRecreationData[[#This Row],[Members]:[Guests]]),"")</f>
        <v/>
      </c>
    </row>
    <row r="863" spans="1:21" x14ac:dyDescent="0.25">
      <c r="A863">
        <v>857</v>
      </c>
      <c r="B863" s="1">
        <v>45099</v>
      </c>
      <c r="C863" t="s">
        <v>63</v>
      </c>
      <c r="D863" t="s">
        <v>64</v>
      </c>
      <c r="E863" t="s">
        <v>57</v>
      </c>
      <c r="F863" s="7">
        <v>0.47672956615326256</v>
      </c>
      <c r="G863" s="7">
        <f>TIME(HOUR(StrohRanchRecreationData[[#This Row],[TimeIn]]),0,0)</f>
        <v>0.45833333333333331</v>
      </c>
      <c r="H863" s="8">
        <f>StrohRanchRecreationData[[#This Row],[Date]]+StrohRanchRecreationData[[#This Row],[TimeInBucket]]</f>
        <v>45099.458333333336</v>
      </c>
      <c r="I863" s="8" t="str">
        <f>_xlfn.XLOOKUP(StrohRanchRecreationData[[#This Row],[TimeInBucket]],TimeOfDay[TimeBuckets],TimeOfDay[TimeOfDayBuckets])</f>
        <v>Noon</v>
      </c>
      <c r="J863" s="2">
        <v>1</v>
      </c>
      <c r="K863" s="2">
        <v>0</v>
      </c>
      <c r="L863" s="7">
        <v>0.50782416272175346</v>
      </c>
      <c r="M863" s="7">
        <f>TIME(HOUR(StrohRanchRecreationData[[#This Row],[TimeOut]]),0,0)</f>
        <v>0.5</v>
      </c>
      <c r="N863" s="6">
        <f>ROUND(StrohRanchRecreationData[[#This Row],[TimeElapsed]],6)</f>
        <v>3.1095000000000001E-2</v>
      </c>
      <c r="O863" s="3">
        <f>StrohRanchRecreationData[[#This Row],[TimeOut]]-StrohRanchRecreationData[[#This Row],[TimeIn]]</f>
        <v>3.1094596568490895E-2</v>
      </c>
      <c r="P863">
        <f>IF(StrohRanchRecreationData[[#This Row],[Facility]]=Facilities!$A$2,SUM(StrohRanchRecreationData[[#This Row],[Members]:[Guests]]),"")</f>
        <v>1</v>
      </c>
      <c r="Q863" t="str">
        <f>IF(StrohRanchRecreationData[[#This Row],[Facility]]=Facilities!$A$3,SUM(StrohRanchRecreationData[[#This Row],[Members]:[Guests]]),"")</f>
        <v/>
      </c>
      <c r="R863" t="str">
        <f>IF(StrohRanchRecreationData[[#This Row],[Facility]]=Facilities!$A$4,SUM(StrohRanchRecreationData[[#This Row],[Members]:[Guests]]),"")</f>
        <v/>
      </c>
      <c r="S863" t="str">
        <f>IF(StrohRanchRecreationData[[#This Row],[Facility]]=Facilities!$A$5,SUM(StrohRanchRecreationData[[#This Row],[Members]:[Guests]]),"")</f>
        <v/>
      </c>
      <c r="T863" t="str">
        <f>IF(StrohRanchRecreationData[[#This Row],[Facility]]=Facilities!$A$6,SUM(StrohRanchRecreationData[[#This Row],[Members]:[Guests]]),"")</f>
        <v/>
      </c>
      <c r="U863" t="str">
        <f>IF(StrohRanchRecreationData[[#This Row],[Facility]]=Facilities!$A$7,SUM(StrohRanchRecreationData[[#This Row],[Members]:[Guests]]),"")</f>
        <v/>
      </c>
    </row>
    <row r="864" spans="1:21" x14ac:dyDescent="0.25">
      <c r="A864">
        <v>858</v>
      </c>
      <c r="B864" s="1">
        <v>45099</v>
      </c>
      <c r="C864" t="s">
        <v>63</v>
      </c>
      <c r="D864" t="s">
        <v>64</v>
      </c>
      <c r="E864" t="s">
        <v>61</v>
      </c>
      <c r="F864" s="7">
        <v>0.40413032493746304</v>
      </c>
      <c r="G864" s="7">
        <f>TIME(HOUR(StrohRanchRecreationData[[#This Row],[TimeIn]]),0,0)</f>
        <v>0.375</v>
      </c>
      <c r="H864" s="8">
        <f>StrohRanchRecreationData[[#This Row],[Date]]+StrohRanchRecreationData[[#This Row],[TimeInBucket]]</f>
        <v>45099.375</v>
      </c>
      <c r="I864" s="8" t="str">
        <f>_xlfn.XLOOKUP(StrohRanchRecreationData[[#This Row],[TimeInBucket]],TimeOfDay[TimeBuckets],TimeOfDay[TimeOfDayBuckets])</f>
        <v>Morning</v>
      </c>
      <c r="J864" s="2">
        <v>2</v>
      </c>
      <c r="K864" s="2">
        <v>0</v>
      </c>
      <c r="L864" s="7">
        <v>0.45394596131587628</v>
      </c>
      <c r="M864" s="7">
        <f>TIME(HOUR(StrohRanchRecreationData[[#This Row],[TimeOut]]),0,0)</f>
        <v>0.41666666666666669</v>
      </c>
      <c r="N864" s="6">
        <f>ROUND(StrohRanchRecreationData[[#This Row],[TimeElapsed]],6)</f>
        <v>4.9815999999999999E-2</v>
      </c>
      <c r="O864" s="3">
        <f>StrohRanchRecreationData[[#This Row],[TimeOut]]-StrohRanchRecreationData[[#This Row],[TimeIn]]</f>
        <v>4.9815636378413242E-2</v>
      </c>
      <c r="P864" t="str">
        <f>IF(StrohRanchRecreationData[[#This Row],[Facility]]=Facilities!$A$2,SUM(StrohRanchRecreationData[[#This Row],[Members]:[Guests]]),"")</f>
        <v/>
      </c>
      <c r="Q864" t="str">
        <f>IF(StrohRanchRecreationData[[#This Row],[Facility]]=Facilities!$A$3,SUM(StrohRanchRecreationData[[#This Row],[Members]:[Guests]]),"")</f>
        <v/>
      </c>
      <c r="R864" t="str">
        <f>IF(StrohRanchRecreationData[[#This Row],[Facility]]=Facilities!$A$4,SUM(StrohRanchRecreationData[[#This Row],[Members]:[Guests]]),"")</f>
        <v/>
      </c>
      <c r="S864" t="str">
        <f>IF(StrohRanchRecreationData[[#This Row],[Facility]]=Facilities!$A$5,SUM(StrohRanchRecreationData[[#This Row],[Members]:[Guests]]),"")</f>
        <v/>
      </c>
      <c r="T864">
        <f>IF(StrohRanchRecreationData[[#This Row],[Facility]]=Facilities!$A$6,SUM(StrohRanchRecreationData[[#This Row],[Members]:[Guests]]),"")</f>
        <v>2</v>
      </c>
      <c r="U864" t="str">
        <f>IF(StrohRanchRecreationData[[#This Row],[Facility]]=Facilities!$A$7,SUM(StrohRanchRecreationData[[#This Row],[Members]:[Guests]]),"")</f>
        <v/>
      </c>
    </row>
    <row r="865" spans="1:21" x14ac:dyDescent="0.25">
      <c r="A865">
        <v>859</v>
      </c>
      <c r="B865" s="1">
        <v>45099</v>
      </c>
      <c r="C865" t="s">
        <v>63</v>
      </c>
      <c r="D865" t="s">
        <v>64</v>
      </c>
      <c r="E865" t="s">
        <v>59</v>
      </c>
      <c r="F865" s="7">
        <v>0.5880578958699284</v>
      </c>
      <c r="G865" s="7">
        <f>TIME(HOUR(StrohRanchRecreationData[[#This Row],[TimeIn]]),0,0)</f>
        <v>0.58333333333333337</v>
      </c>
      <c r="H865" s="8">
        <f>StrohRanchRecreationData[[#This Row],[Date]]+StrohRanchRecreationData[[#This Row],[TimeInBucket]]</f>
        <v>45099.583333333336</v>
      </c>
      <c r="I865" s="8" t="str">
        <f>_xlfn.XLOOKUP(StrohRanchRecreationData[[#This Row],[TimeInBucket]],TimeOfDay[TimeBuckets],TimeOfDay[TimeOfDayBuckets])</f>
        <v>Afternoon</v>
      </c>
      <c r="J865" s="2">
        <v>4</v>
      </c>
      <c r="K865" s="2">
        <v>1</v>
      </c>
      <c r="L865" s="7">
        <v>0.6132026668840268</v>
      </c>
      <c r="M865" s="7">
        <f>TIME(HOUR(StrohRanchRecreationData[[#This Row],[TimeOut]]),0,0)</f>
        <v>0.58333333333333337</v>
      </c>
      <c r="N865" s="6">
        <f>ROUND(StrohRanchRecreationData[[#This Row],[TimeElapsed]],6)</f>
        <v>2.5145000000000001E-2</v>
      </c>
      <c r="O865" s="3">
        <f>StrohRanchRecreationData[[#This Row],[TimeOut]]-StrohRanchRecreationData[[#This Row],[TimeIn]]</f>
        <v>2.5144771014098399E-2</v>
      </c>
      <c r="P865" t="str">
        <f>IF(StrohRanchRecreationData[[#This Row],[Facility]]=Facilities!$A$2,SUM(StrohRanchRecreationData[[#This Row],[Members]:[Guests]]),"")</f>
        <v/>
      </c>
      <c r="Q865" t="str">
        <f>IF(StrohRanchRecreationData[[#This Row],[Facility]]=Facilities!$A$3,SUM(StrohRanchRecreationData[[#This Row],[Members]:[Guests]]),"")</f>
        <v/>
      </c>
      <c r="R865">
        <f>IF(StrohRanchRecreationData[[#This Row],[Facility]]=Facilities!$A$4,SUM(StrohRanchRecreationData[[#This Row],[Members]:[Guests]]),"")</f>
        <v>5</v>
      </c>
      <c r="S865" t="str">
        <f>IF(StrohRanchRecreationData[[#This Row],[Facility]]=Facilities!$A$5,SUM(StrohRanchRecreationData[[#This Row],[Members]:[Guests]]),"")</f>
        <v/>
      </c>
      <c r="T865" t="str">
        <f>IF(StrohRanchRecreationData[[#This Row],[Facility]]=Facilities!$A$6,SUM(StrohRanchRecreationData[[#This Row],[Members]:[Guests]]),"")</f>
        <v/>
      </c>
      <c r="U865" t="str">
        <f>IF(StrohRanchRecreationData[[#This Row],[Facility]]=Facilities!$A$7,SUM(StrohRanchRecreationData[[#This Row],[Members]:[Guests]]),"")</f>
        <v/>
      </c>
    </row>
    <row r="866" spans="1:21" x14ac:dyDescent="0.25">
      <c r="A866">
        <v>860</v>
      </c>
      <c r="B866" s="1">
        <v>45099</v>
      </c>
      <c r="C866" t="s">
        <v>63</v>
      </c>
      <c r="D866" t="s">
        <v>64</v>
      </c>
      <c r="E866" t="s">
        <v>58</v>
      </c>
      <c r="F866" s="7">
        <v>0.42829840711362233</v>
      </c>
      <c r="G866" s="7">
        <f>TIME(HOUR(StrohRanchRecreationData[[#This Row],[TimeIn]]),0,0)</f>
        <v>0.41666666666666669</v>
      </c>
      <c r="H866" s="8">
        <f>StrohRanchRecreationData[[#This Row],[Date]]+StrohRanchRecreationData[[#This Row],[TimeInBucket]]</f>
        <v>45099.416666666664</v>
      </c>
      <c r="I866" s="8" t="str">
        <f>_xlfn.XLOOKUP(StrohRanchRecreationData[[#This Row],[TimeInBucket]],TimeOfDay[TimeBuckets],TimeOfDay[TimeOfDayBuckets])</f>
        <v>Morning</v>
      </c>
      <c r="J866" s="2">
        <v>3</v>
      </c>
      <c r="K866" s="2">
        <v>2</v>
      </c>
      <c r="L866" s="7">
        <v>0.48384961336867138</v>
      </c>
      <c r="M866" s="7">
        <f>TIME(HOUR(StrohRanchRecreationData[[#This Row],[TimeOut]]),0,0)</f>
        <v>0.45833333333333331</v>
      </c>
      <c r="N866" s="6">
        <f>ROUND(StrohRanchRecreationData[[#This Row],[TimeElapsed]],6)</f>
        <v>5.5551000000000003E-2</v>
      </c>
      <c r="O866" s="3">
        <f>StrohRanchRecreationData[[#This Row],[TimeOut]]-StrohRanchRecreationData[[#This Row],[TimeIn]]</f>
        <v>5.5551206255049057E-2</v>
      </c>
      <c r="P866" t="str">
        <f>IF(StrohRanchRecreationData[[#This Row],[Facility]]=Facilities!$A$2,SUM(StrohRanchRecreationData[[#This Row],[Members]:[Guests]]),"")</f>
        <v/>
      </c>
      <c r="Q866">
        <f>IF(StrohRanchRecreationData[[#This Row],[Facility]]=Facilities!$A$3,SUM(StrohRanchRecreationData[[#This Row],[Members]:[Guests]]),"")</f>
        <v>5</v>
      </c>
      <c r="R866" t="str">
        <f>IF(StrohRanchRecreationData[[#This Row],[Facility]]=Facilities!$A$4,SUM(StrohRanchRecreationData[[#This Row],[Members]:[Guests]]),"")</f>
        <v/>
      </c>
      <c r="S866" t="str">
        <f>IF(StrohRanchRecreationData[[#This Row],[Facility]]=Facilities!$A$5,SUM(StrohRanchRecreationData[[#This Row],[Members]:[Guests]]),"")</f>
        <v/>
      </c>
      <c r="T866" t="str">
        <f>IF(StrohRanchRecreationData[[#This Row],[Facility]]=Facilities!$A$6,SUM(StrohRanchRecreationData[[#This Row],[Members]:[Guests]]),"")</f>
        <v/>
      </c>
      <c r="U866" t="str">
        <f>IF(StrohRanchRecreationData[[#This Row],[Facility]]=Facilities!$A$7,SUM(StrohRanchRecreationData[[#This Row],[Members]:[Guests]]),"")</f>
        <v/>
      </c>
    </row>
    <row r="867" spans="1:21" x14ac:dyDescent="0.25">
      <c r="A867">
        <v>861</v>
      </c>
      <c r="B867" s="1">
        <v>45099</v>
      </c>
      <c r="C867" t="s">
        <v>63</v>
      </c>
      <c r="D867" t="s">
        <v>64</v>
      </c>
      <c r="E867" t="s">
        <v>59</v>
      </c>
      <c r="F867" s="7">
        <v>0.5516997957295825</v>
      </c>
      <c r="G867" s="7">
        <f>TIME(HOUR(StrohRanchRecreationData[[#This Row],[TimeIn]]),0,0)</f>
        <v>0.54166666666666663</v>
      </c>
      <c r="H867" s="8">
        <f>StrohRanchRecreationData[[#This Row],[Date]]+StrohRanchRecreationData[[#This Row],[TimeInBucket]]</f>
        <v>45099.541666666664</v>
      </c>
      <c r="I867" s="8" t="str">
        <f>_xlfn.XLOOKUP(StrohRanchRecreationData[[#This Row],[TimeInBucket]],TimeOfDay[TimeBuckets],TimeOfDay[TimeOfDayBuckets])</f>
        <v>Noon</v>
      </c>
      <c r="J867" s="2">
        <v>2</v>
      </c>
      <c r="K867" s="2">
        <v>1</v>
      </c>
      <c r="L867" s="7">
        <v>0.59414952561645573</v>
      </c>
      <c r="M867" s="7">
        <f>TIME(HOUR(StrohRanchRecreationData[[#This Row],[TimeOut]]),0,0)</f>
        <v>0.58333333333333337</v>
      </c>
      <c r="N867" s="6">
        <f>ROUND(StrohRanchRecreationData[[#This Row],[TimeElapsed]],6)</f>
        <v>4.2450000000000002E-2</v>
      </c>
      <c r="O867" s="3">
        <f>StrohRanchRecreationData[[#This Row],[TimeOut]]-StrohRanchRecreationData[[#This Row],[TimeIn]]</f>
        <v>4.2449729886873233E-2</v>
      </c>
      <c r="P867" t="str">
        <f>IF(StrohRanchRecreationData[[#This Row],[Facility]]=Facilities!$A$2,SUM(StrohRanchRecreationData[[#This Row],[Members]:[Guests]]),"")</f>
        <v/>
      </c>
      <c r="Q867" t="str">
        <f>IF(StrohRanchRecreationData[[#This Row],[Facility]]=Facilities!$A$3,SUM(StrohRanchRecreationData[[#This Row],[Members]:[Guests]]),"")</f>
        <v/>
      </c>
      <c r="R867">
        <f>IF(StrohRanchRecreationData[[#This Row],[Facility]]=Facilities!$A$4,SUM(StrohRanchRecreationData[[#This Row],[Members]:[Guests]]),"")</f>
        <v>3</v>
      </c>
      <c r="S867" t="str">
        <f>IF(StrohRanchRecreationData[[#This Row],[Facility]]=Facilities!$A$5,SUM(StrohRanchRecreationData[[#This Row],[Members]:[Guests]]),"")</f>
        <v/>
      </c>
      <c r="T867" t="str">
        <f>IF(StrohRanchRecreationData[[#This Row],[Facility]]=Facilities!$A$6,SUM(StrohRanchRecreationData[[#This Row],[Members]:[Guests]]),"")</f>
        <v/>
      </c>
      <c r="U867" t="str">
        <f>IF(StrohRanchRecreationData[[#This Row],[Facility]]=Facilities!$A$7,SUM(StrohRanchRecreationData[[#This Row],[Members]:[Guests]]),"")</f>
        <v/>
      </c>
    </row>
    <row r="868" spans="1:21" x14ac:dyDescent="0.25">
      <c r="A868">
        <v>862</v>
      </c>
      <c r="B868" s="1">
        <v>45099</v>
      </c>
      <c r="C868" t="s">
        <v>63</v>
      </c>
      <c r="D868" t="s">
        <v>64</v>
      </c>
      <c r="E868" t="s">
        <v>61</v>
      </c>
      <c r="F868" s="7">
        <v>0.42883164250220407</v>
      </c>
      <c r="G868" s="7">
        <f>TIME(HOUR(StrohRanchRecreationData[[#This Row],[TimeIn]]),0,0)</f>
        <v>0.41666666666666669</v>
      </c>
      <c r="H868" s="8">
        <f>StrohRanchRecreationData[[#This Row],[Date]]+StrohRanchRecreationData[[#This Row],[TimeInBucket]]</f>
        <v>45099.416666666664</v>
      </c>
      <c r="I868" s="8" t="str">
        <f>_xlfn.XLOOKUP(StrohRanchRecreationData[[#This Row],[TimeInBucket]],TimeOfDay[TimeBuckets],TimeOfDay[TimeOfDayBuckets])</f>
        <v>Morning</v>
      </c>
      <c r="J868" s="2">
        <v>2</v>
      </c>
      <c r="K868" s="2">
        <v>0</v>
      </c>
      <c r="L868" s="7">
        <v>0.46861535954815603</v>
      </c>
      <c r="M868" s="7">
        <f>TIME(HOUR(StrohRanchRecreationData[[#This Row],[TimeOut]]),0,0)</f>
        <v>0.45833333333333331</v>
      </c>
      <c r="N868" s="6">
        <f>ROUND(StrohRanchRecreationData[[#This Row],[TimeElapsed]],6)</f>
        <v>3.9784E-2</v>
      </c>
      <c r="O868" s="3">
        <f>StrohRanchRecreationData[[#This Row],[TimeOut]]-StrohRanchRecreationData[[#This Row],[TimeIn]]</f>
        <v>3.9783717045951961E-2</v>
      </c>
      <c r="P868" t="str">
        <f>IF(StrohRanchRecreationData[[#This Row],[Facility]]=Facilities!$A$2,SUM(StrohRanchRecreationData[[#This Row],[Members]:[Guests]]),"")</f>
        <v/>
      </c>
      <c r="Q868" t="str">
        <f>IF(StrohRanchRecreationData[[#This Row],[Facility]]=Facilities!$A$3,SUM(StrohRanchRecreationData[[#This Row],[Members]:[Guests]]),"")</f>
        <v/>
      </c>
      <c r="R868" t="str">
        <f>IF(StrohRanchRecreationData[[#This Row],[Facility]]=Facilities!$A$4,SUM(StrohRanchRecreationData[[#This Row],[Members]:[Guests]]),"")</f>
        <v/>
      </c>
      <c r="S868" t="str">
        <f>IF(StrohRanchRecreationData[[#This Row],[Facility]]=Facilities!$A$5,SUM(StrohRanchRecreationData[[#This Row],[Members]:[Guests]]),"")</f>
        <v/>
      </c>
      <c r="T868">
        <f>IF(StrohRanchRecreationData[[#This Row],[Facility]]=Facilities!$A$6,SUM(StrohRanchRecreationData[[#This Row],[Members]:[Guests]]),"")</f>
        <v>2</v>
      </c>
      <c r="U868" t="str">
        <f>IF(StrohRanchRecreationData[[#This Row],[Facility]]=Facilities!$A$7,SUM(StrohRanchRecreationData[[#This Row],[Members]:[Guests]]),"")</f>
        <v/>
      </c>
    </row>
    <row r="869" spans="1:21" x14ac:dyDescent="0.25">
      <c r="A869">
        <v>863</v>
      </c>
      <c r="B869" s="1">
        <v>45099</v>
      </c>
      <c r="C869" t="s">
        <v>63</v>
      </c>
      <c r="D869" t="s">
        <v>64</v>
      </c>
      <c r="E869" t="s">
        <v>57</v>
      </c>
      <c r="F869" s="7">
        <v>0.48266132527327171</v>
      </c>
      <c r="G869" s="7">
        <f>TIME(HOUR(StrohRanchRecreationData[[#This Row],[TimeIn]]),0,0)</f>
        <v>0.45833333333333331</v>
      </c>
      <c r="H869" s="8">
        <f>StrohRanchRecreationData[[#This Row],[Date]]+StrohRanchRecreationData[[#This Row],[TimeInBucket]]</f>
        <v>45099.458333333336</v>
      </c>
      <c r="I869" s="8" t="str">
        <f>_xlfn.XLOOKUP(StrohRanchRecreationData[[#This Row],[TimeInBucket]],TimeOfDay[TimeBuckets],TimeOfDay[TimeOfDayBuckets])</f>
        <v>Noon</v>
      </c>
      <c r="J869" s="2">
        <v>3</v>
      </c>
      <c r="K869" s="2">
        <v>2</v>
      </c>
      <c r="L869" s="7">
        <v>0.56261877731628473</v>
      </c>
      <c r="M869" s="7">
        <f>TIME(HOUR(StrohRanchRecreationData[[#This Row],[TimeOut]]),0,0)</f>
        <v>0.54166666666666663</v>
      </c>
      <c r="N869" s="6">
        <f>ROUND(StrohRanchRecreationData[[#This Row],[TimeElapsed]],6)</f>
        <v>7.9957E-2</v>
      </c>
      <c r="O869" s="3">
        <f>StrohRanchRecreationData[[#This Row],[TimeOut]]-StrohRanchRecreationData[[#This Row],[TimeIn]]</f>
        <v>7.9957452043013022E-2</v>
      </c>
      <c r="P869">
        <f>IF(StrohRanchRecreationData[[#This Row],[Facility]]=Facilities!$A$2,SUM(StrohRanchRecreationData[[#This Row],[Members]:[Guests]]),"")</f>
        <v>5</v>
      </c>
      <c r="Q869" t="str">
        <f>IF(StrohRanchRecreationData[[#This Row],[Facility]]=Facilities!$A$3,SUM(StrohRanchRecreationData[[#This Row],[Members]:[Guests]]),"")</f>
        <v/>
      </c>
      <c r="R869" t="str">
        <f>IF(StrohRanchRecreationData[[#This Row],[Facility]]=Facilities!$A$4,SUM(StrohRanchRecreationData[[#This Row],[Members]:[Guests]]),"")</f>
        <v/>
      </c>
      <c r="S869" t="str">
        <f>IF(StrohRanchRecreationData[[#This Row],[Facility]]=Facilities!$A$5,SUM(StrohRanchRecreationData[[#This Row],[Members]:[Guests]]),"")</f>
        <v/>
      </c>
      <c r="T869" t="str">
        <f>IF(StrohRanchRecreationData[[#This Row],[Facility]]=Facilities!$A$6,SUM(StrohRanchRecreationData[[#This Row],[Members]:[Guests]]),"")</f>
        <v/>
      </c>
      <c r="U869" t="str">
        <f>IF(StrohRanchRecreationData[[#This Row],[Facility]]=Facilities!$A$7,SUM(StrohRanchRecreationData[[#This Row],[Members]:[Guests]]),"")</f>
        <v/>
      </c>
    </row>
    <row r="870" spans="1:21" x14ac:dyDescent="0.25">
      <c r="A870">
        <v>864</v>
      </c>
      <c r="B870" s="1">
        <v>45099</v>
      </c>
      <c r="C870" t="s">
        <v>63</v>
      </c>
      <c r="D870" t="s">
        <v>64</v>
      </c>
      <c r="E870" t="s">
        <v>57</v>
      </c>
      <c r="F870" s="7">
        <v>0.46606824184909601</v>
      </c>
      <c r="G870" s="7">
        <f>TIME(HOUR(StrohRanchRecreationData[[#This Row],[TimeIn]]),0,0)</f>
        <v>0.45833333333333331</v>
      </c>
      <c r="H870" s="8">
        <f>StrohRanchRecreationData[[#This Row],[Date]]+StrohRanchRecreationData[[#This Row],[TimeInBucket]]</f>
        <v>45099.458333333336</v>
      </c>
      <c r="I870" s="8" t="str">
        <f>_xlfn.XLOOKUP(StrohRanchRecreationData[[#This Row],[TimeInBucket]],TimeOfDay[TimeBuckets],TimeOfDay[TimeOfDayBuckets])</f>
        <v>Noon</v>
      </c>
      <c r="J870" s="2">
        <v>1</v>
      </c>
      <c r="K870" s="2">
        <v>1</v>
      </c>
      <c r="L870" s="7">
        <v>0.51505525914371542</v>
      </c>
      <c r="M870" s="7">
        <f>TIME(HOUR(StrohRanchRecreationData[[#This Row],[TimeOut]]),0,0)</f>
        <v>0.5</v>
      </c>
      <c r="N870" s="6">
        <f>ROUND(StrohRanchRecreationData[[#This Row],[TimeElapsed]],6)</f>
        <v>4.8987000000000003E-2</v>
      </c>
      <c r="O870" s="3">
        <f>StrohRanchRecreationData[[#This Row],[TimeOut]]-StrohRanchRecreationData[[#This Row],[TimeIn]]</f>
        <v>4.8987017294619406E-2</v>
      </c>
      <c r="P870">
        <f>IF(StrohRanchRecreationData[[#This Row],[Facility]]=Facilities!$A$2,SUM(StrohRanchRecreationData[[#This Row],[Members]:[Guests]]),"")</f>
        <v>2</v>
      </c>
      <c r="Q870" t="str">
        <f>IF(StrohRanchRecreationData[[#This Row],[Facility]]=Facilities!$A$3,SUM(StrohRanchRecreationData[[#This Row],[Members]:[Guests]]),"")</f>
        <v/>
      </c>
      <c r="R870" t="str">
        <f>IF(StrohRanchRecreationData[[#This Row],[Facility]]=Facilities!$A$4,SUM(StrohRanchRecreationData[[#This Row],[Members]:[Guests]]),"")</f>
        <v/>
      </c>
      <c r="S870" t="str">
        <f>IF(StrohRanchRecreationData[[#This Row],[Facility]]=Facilities!$A$5,SUM(StrohRanchRecreationData[[#This Row],[Members]:[Guests]]),"")</f>
        <v/>
      </c>
      <c r="T870" t="str">
        <f>IF(StrohRanchRecreationData[[#This Row],[Facility]]=Facilities!$A$6,SUM(StrohRanchRecreationData[[#This Row],[Members]:[Guests]]),"")</f>
        <v/>
      </c>
      <c r="U870" t="str">
        <f>IF(StrohRanchRecreationData[[#This Row],[Facility]]=Facilities!$A$7,SUM(StrohRanchRecreationData[[#This Row],[Members]:[Guests]]),"")</f>
        <v/>
      </c>
    </row>
    <row r="871" spans="1:21" x14ac:dyDescent="0.25">
      <c r="A871">
        <v>865</v>
      </c>
      <c r="B871" s="1">
        <v>45099</v>
      </c>
      <c r="C871" t="s">
        <v>63</v>
      </c>
      <c r="D871" t="s">
        <v>64</v>
      </c>
      <c r="E871" t="s">
        <v>58</v>
      </c>
      <c r="F871" s="7">
        <v>0.49670404466377438</v>
      </c>
      <c r="G871" s="7">
        <f>TIME(HOUR(StrohRanchRecreationData[[#This Row],[TimeIn]]),0,0)</f>
        <v>0.45833333333333331</v>
      </c>
      <c r="H871" s="8">
        <f>StrohRanchRecreationData[[#This Row],[Date]]+StrohRanchRecreationData[[#This Row],[TimeInBucket]]</f>
        <v>45099.458333333336</v>
      </c>
      <c r="I871" s="8" t="str">
        <f>_xlfn.XLOOKUP(StrohRanchRecreationData[[#This Row],[TimeInBucket]],TimeOfDay[TimeBuckets],TimeOfDay[TimeOfDayBuckets])</f>
        <v>Noon</v>
      </c>
      <c r="J871" s="2">
        <v>2</v>
      </c>
      <c r="K871" s="2">
        <v>0</v>
      </c>
      <c r="L871" s="7">
        <v>0.50457156333104025</v>
      </c>
      <c r="M871" s="7">
        <f>TIME(HOUR(StrohRanchRecreationData[[#This Row],[TimeOut]]),0,0)</f>
        <v>0.5</v>
      </c>
      <c r="N871" s="6">
        <f>ROUND(StrohRanchRecreationData[[#This Row],[TimeElapsed]],6)</f>
        <v>7.868E-3</v>
      </c>
      <c r="O871" s="3">
        <f>StrohRanchRecreationData[[#This Row],[TimeOut]]-StrohRanchRecreationData[[#This Row],[TimeIn]]</f>
        <v>7.8675186672658715E-3</v>
      </c>
      <c r="P871" t="str">
        <f>IF(StrohRanchRecreationData[[#This Row],[Facility]]=Facilities!$A$2,SUM(StrohRanchRecreationData[[#This Row],[Members]:[Guests]]),"")</f>
        <v/>
      </c>
      <c r="Q871">
        <f>IF(StrohRanchRecreationData[[#This Row],[Facility]]=Facilities!$A$3,SUM(StrohRanchRecreationData[[#This Row],[Members]:[Guests]]),"")</f>
        <v>2</v>
      </c>
      <c r="R871" t="str">
        <f>IF(StrohRanchRecreationData[[#This Row],[Facility]]=Facilities!$A$4,SUM(StrohRanchRecreationData[[#This Row],[Members]:[Guests]]),"")</f>
        <v/>
      </c>
      <c r="S871" t="str">
        <f>IF(StrohRanchRecreationData[[#This Row],[Facility]]=Facilities!$A$5,SUM(StrohRanchRecreationData[[#This Row],[Members]:[Guests]]),"")</f>
        <v/>
      </c>
      <c r="T871" t="str">
        <f>IF(StrohRanchRecreationData[[#This Row],[Facility]]=Facilities!$A$6,SUM(StrohRanchRecreationData[[#This Row],[Members]:[Guests]]),"")</f>
        <v/>
      </c>
      <c r="U871" t="str">
        <f>IF(StrohRanchRecreationData[[#This Row],[Facility]]=Facilities!$A$7,SUM(StrohRanchRecreationData[[#This Row],[Members]:[Guests]]),"")</f>
        <v/>
      </c>
    </row>
    <row r="872" spans="1:21" x14ac:dyDescent="0.25">
      <c r="A872">
        <v>866</v>
      </c>
      <c r="B872" s="1">
        <v>45099</v>
      </c>
      <c r="C872" t="s">
        <v>63</v>
      </c>
      <c r="D872" t="s">
        <v>64</v>
      </c>
      <c r="E872" t="s">
        <v>59</v>
      </c>
      <c r="F872" s="7">
        <v>0.49184019876857654</v>
      </c>
      <c r="G872" s="7">
        <f>TIME(HOUR(StrohRanchRecreationData[[#This Row],[TimeIn]]),0,0)</f>
        <v>0.45833333333333331</v>
      </c>
      <c r="H872" s="8">
        <f>StrohRanchRecreationData[[#This Row],[Date]]+StrohRanchRecreationData[[#This Row],[TimeInBucket]]</f>
        <v>45099.458333333336</v>
      </c>
      <c r="I872" s="8" t="str">
        <f>_xlfn.XLOOKUP(StrohRanchRecreationData[[#This Row],[TimeInBucket]],TimeOfDay[TimeBuckets],TimeOfDay[TimeOfDayBuckets])</f>
        <v>Noon</v>
      </c>
      <c r="J872" s="2">
        <v>4</v>
      </c>
      <c r="K872" s="2">
        <v>0</v>
      </c>
      <c r="L872" s="7">
        <v>0.56218973347048662</v>
      </c>
      <c r="M872" s="7">
        <f>TIME(HOUR(StrohRanchRecreationData[[#This Row],[TimeOut]]),0,0)</f>
        <v>0.54166666666666663</v>
      </c>
      <c r="N872" s="6">
        <f>ROUND(StrohRanchRecreationData[[#This Row],[TimeElapsed]],6)</f>
        <v>7.0349999999999996E-2</v>
      </c>
      <c r="O872" s="3">
        <f>StrohRanchRecreationData[[#This Row],[TimeOut]]-StrohRanchRecreationData[[#This Row],[TimeIn]]</f>
        <v>7.0349534701910077E-2</v>
      </c>
      <c r="P872" t="str">
        <f>IF(StrohRanchRecreationData[[#This Row],[Facility]]=Facilities!$A$2,SUM(StrohRanchRecreationData[[#This Row],[Members]:[Guests]]),"")</f>
        <v/>
      </c>
      <c r="Q872" t="str">
        <f>IF(StrohRanchRecreationData[[#This Row],[Facility]]=Facilities!$A$3,SUM(StrohRanchRecreationData[[#This Row],[Members]:[Guests]]),"")</f>
        <v/>
      </c>
      <c r="R872">
        <f>IF(StrohRanchRecreationData[[#This Row],[Facility]]=Facilities!$A$4,SUM(StrohRanchRecreationData[[#This Row],[Members]:[Guests]]),"")</f>
        <v>4</v>
      </c>
      <c r="S872" t="str">
        <f>IF(StrohRanchRecreationData[[#This Row],[Facility]]=Facilities!$A$5,SUM(StrohRanchRecreationData[[#This Row],[Members]:[Guests]]),"")</f>
        <v/>
      </c>
      <c r="T872" t="str">
        <f>IF(StrohRanchRecreationData[[#This Row],[Facility]]=Facilities!$A$6,SUM(StrohRanchRecreationData[[#This Row],[Members]:[Guests]]),"")</f>
        <v/>
      </c>
      <c r="U872" t="str">
        <f>IF(StrohRanchRecreationData[[#This Row],[Facility]]=Facilities!$A$7,SUM(StrohRanchRecreationData[[#This Row],[Members]:[Guests]]),"")</f>
        <v/>
      </c>
    </row>
    <row r="873" spans="1:21" x14ac:dyDescent="0.25">
      <c r="A873">
        <v>867</v>
      </c>
      <c r="B873" s="1">
        <v>45099</v>
      </c>
      <c r="C873" t="s">
        <v>63</v>
      </c>
      <c r="D873" t="s">
        <v>64</v>
      </c>
      <c r="E873" t="s">
        <v>61</v>
      </c>
      <c r="F873" s="7">
        <v>0.60966202056166896</v>
      </c>
      <c r="G873" s="7">
        <f>TIME(HOUR(StrohRanchRecreationData[[#This Row],[TimeIn]]),0,0)</f>
        <v>0.58333333333333337</v>
      </c>
      <c r="H873" s="8">
        <f>StrohRanchRecreationData[[#This Row],[Date]]+StrohRanchRecreationData[[#This Row],[TimeInBucket]]</f>
        <v>45099.583333333336</v>
      </c>
      <c r="I873" s="8" t="str">
        <f>_xlfn.XLOOKUP(StrohRanchRecreationData[[#This Row],[TimeInBucket]],TimeOfDay[TimeBuckets],TimeOfDay[TimeOfDayBuckets])</f>
        <v>Afternoon</v>
      </c>
      <c r="J873" s="2">
        <v>2</v>
      </c>
      <c r="K873" s="2">
        <v>0</v>
      </c>
      <c r="L873" s="7">
        <v>0.66374018010512703</v>
      </c>
      <c r="M873" s="7">
        <f>TIME(HOUR(StrohRanchRecreationData[[#This Row],[TimeOut]]),0,0)</f>
        <v>0.625</v>
      </c>
      <c r="N873" s="6">
        <f>ROUND(StrohRanchRecreationData[[#This Row],[TimeElapsed]],6)</f>
        <v>5.4078000000000001E-2</v>
      </c>
      <c r="O873" s="3">
        <f>StrohRanchRecreationData[[#This Row],[TimeOut]]-StrohRanchRecreationData[[#This Row],[TimeIn]]</f>
        <v>5.4078159543458071E-2</v>
      </c>
      <c r="P873" t="str">
        <f>IF(StrohRanchRecreationData[[#This Row],[Facility]]=Facilities!$A$2,SUM(StrohRanchRecreationData[[#This Row],[Members]:[Guests]]),"")</f>
        <v/>
      </c>
      <c r="Q873" t="str">
        <f>IF(StrohRanchRecreationData[[#This Row],[Facility]]=Facilities!$A$3,SUM(StrohRanchRecreationData[[#This Row],[Members]:[Guests]]),"")</f>
        <v/>
      </c>
      <c r="R873" t="str">
        <f>IF(StrohRanchRecreationData[[#This Row],[Facility]]=Facilities!$A$4,SUM(StrohRanchRecreationData[[#This Row],[Members]:[Guests]]),"")</f>
        <v/>
      </c>
      <c r="S873" t="str">
        <f>IF(StrohRanchRecreationData[[#This Row],[Facility]]=Facilities!$A$5,SUM(StrohRanchRecreationData[[#This Row],[Members]:[Guests]]),"")</f>
        <v/>
      </c>
      <c r="T873">
        <f>IF(StrohRanchRecreationData[[#This Row],[Facility]]=Facilities!$A$6,SUM(StrohRanchRecreationData[[#This Row],[Members]:[Guests]]),"")</f>
        <v>2</v>
      </c>
      <c r="U873" t="str">
        <f>IF(StrohRanchRecreationData[[#This Row],[Facility]]=Facilities!$A$7,SUM(StrohRanchRecreationData[[#This Row],[Members]:[Guests]]),"")</f>
        <v/>
      </c>
    </row>
    <row r="874" spans="1:21" x14ac:dyDescent="0.25">
      <c r="A874">
        <v>868</v>
      </c>
      <c r="B874" s="1">
        <v>45099</v>
      </c>
      <c r="C874" t="s">
        <v>63</v>
      </c>
      <c r="D874" t="s">
        <v>64</v>
      </c>
      <c r="E874" t="s">
        <v>59</v>
      </c>
      <c r="F874" s="7">
        <v>0.47744509253133116</v>
      </c>
      <c r="G874" s="7">
        <f>TIME(HOUR(StrohRanchRecreationData[[#This Row],[TimeIn]]),0,0)</f>
        <v>0.45833333333333331</v>
      </c>
      <c r="H874" s="8">
        <f>StrohRanchRecreationData[[#This Row],[Date]]+StrohRanchRecreationData[[#This Row],[TimeInBucket]]</f>
        <v>45099.458333333336</v>
      </c>
      <c r="I874" s="8" t="str">
        <f>_xlfn.XLOOKUP(StrohRanchRecreationData[[#This Row],[TimeInBucket]],TimeOfDay[TimeBuckets],TimeOfDay[TimeOfDayBuckets])</f>
        <v>Noon</v>
      </c>
      <c r="J874" s="2">
        <v>1</v>
      </c>
      <c r="K874" s="2">
        <v>1</v>
      </c>
      <c r="L874" s="7">
        <v>0.50751803325372558</v>
      </c>
      <c r="M874" s="7">
        <f>TIME(HOUR(StrohRanchRecreationData[[#This Row],[TimeOut]]),0,0)</f>
        <v>0.5</v>
      </c>
      <c r="N874" s="6">
        <f>ROUND(StrohRanchRecreationData[[#This Row],[TimeElapsed]],6)</f>
        <v>3.0072999999999999E-2</v>
      </c>
      <c r="O874" s="3">
        <f>StrohRanchRecreationData[[#This Row],[TimeOut]]-StrohRanchRecreationData[[#This Row],[TimeIn]]</f>
        <v>3.0072940722394415E-2</v>
      </c>
      <c r="P874" t="str">
        <f>IF(StrohRanchRecreationData[[#This Row],[Facility]]=Facilities!$A$2,SUM(StrohRanchRecreationData[[#This Row],[Members]:[Guests]]),"")</f>
        <v/>
      </c>
      <c r="Q874" t="str">
        <f>IF(StrohRanchRecreationData[[#This Row],[Facility]]=Facilities!$A$3,SUM(StrohRanchRecreationData[[#This Row],[Members]:[Guests]]),"")</f>
        <v/>
      </c>
      <c r="R874">
        <f>IF(StrohRanchRecreationData[[#This Row],[Facility]]=Facilities!$A$4,SUM(StrohRanchRecreationData[[#This Row],[Members]:[Guests]]),"")</f>
        <v>2</v>
      </c>
      <c r="S874" t="str">
        <f>IF(StrohRanchRecreationData[[#This Row],[Facility]]=Facilities!$A$5,SUM(StrohRanchRecreationData[[#This Row],[Members]:[Guests]]),"")</f>
        <v/>
      </c>
      <c r="T874" t="str">
        <f>IF(StrohRanchRecreationData[[#This Row],[Facility]]=Facilities!$A$6,SUM(StrohRanchRecreationData[[#This Row],[Members]:[Guests]]),"")</f>
        <v/>
      </c>
      <c r="U874" t="str">
        <f>IF(StrohRanchRecreationData[[#This Row],[Facility]]=Facilities!$A$7,SUM(StrohRanchRecreationData[[#This Row],[Members]:[Guests]]),"")</f>
        <v/>
      </c>
    </row>
    <row r="875" spans="1:21" x14ac:dyDescent="0.25">
      <c r="A875">
        <v>869</v>
      </c>
      <c r="B875" s="1">
        <v>45099</v>
      </c>
      <c r="C875" t="s">
        <v>63</v>
      </c>
      <c r="D875" t="s">
        <v>64</v>
      </c>
      <c r="E875" t="s">
        <v>61</v>
      </c>
      <c r="F875" s="7">
        <v>0.48144981764147143</v>
      </c>
      <c r="G875" s="7">
        <f>TIME(HOUR(StrohRanchRecreationData[[#This Row],[TimeIn]]),0,0)</f>
        <v>0.45833333333333331</v>
      </c>
      <c r="H875" s="8">
        <f>StrohRanchRecreationData[[#This Row],[Date]]+StrohRanchRecreationData[[#This Row],[TimeInBucket]]</f>
        <v>45099.458333333336</v>
      </c>
      <c r="I875" s="8" t="str">
        <f>_xlfn.XLOOKUP(StrohRanchRecreationData[[#This Row],[TimeInBucket]],TimeOfDay[TimeBuckets],TimeOfDay[TimeOfDayBuckets])</f>
        <v>Noon</v>
      </c>
      <c r="J875" s="2">
        <v>2</v>
      </c>
      <c r="K875" s="2">
        <v>0</v>
      </c>
      <c r="L875" s="7">
        <v>0.51191161284358244</v>
      </c>
      <c r="M875" s="7">
        <f>TIME(HOUR(StrohRanchRecreationData[[#This Row],[TimeOut]]),0,0)</f>
        <v>0.5</v>
      </c>
      <c r="N875" s="6">
        <f>ROUND(StrohRanchRecreationData[[#This Row],[TimeElapsed]],6)</f>
        <v>3.0461999999999999E-2</v>
      </c>
      <c r="O875" s="3">
        <f>StrohRanchRecreationData[[#This Row],[TimeOut]]-StrohRanchRecreationData[[#This Row],[TimeIn]]</f>
        <v>3.0461795202111008E-2</v>
      </c>
      <c r="P875" t="str">
        <f>IF(StrohRanchRecreationData[[#This Row],[Facility]]=Facilities!$A$2,SUM(StrohRanchRecreationData[[#This Row],[Members]:[Guests]]),"")</f>
        <v/>
      </c>
      <c r="Q875" t="str">
        <f>IF(StrohRanchRecreationData[[#This Row],[Facility]]=Facilities!$A$3,SUM(StrohRanchRecreationData[[#This Row],[Members]:[Guests]]),"")</f>
        <v/>
      </c>
      <c r="R875" t="str">
        <f>IF(StrohRanchRecreationData[[#This Row],[Facility]]=Facilities!$A$4,SUM(StrohRanchRecreationData[[#This Row],[Members]:[Guests]]),"")</f>
        <v/>
      </c>
      <c r="S875" t="str">
        <f>IF(StrohRanchRecreationData[[#This Row],[Facility]]=Facilities!$A$5,SUM(StrohRanchRecreationData[[#This Row],[Members]:[Guests]]),"")</f>
        <v/>
      </c>
      <c r="T875">
        <f>IF(StrohRanchRecreationData[[#This Row],[Facility]]=Facilities!$A$6,SUM(StrohRanchRecreationData[[#This Row],[Members]:[Guests]]),"")</f>
        <v>2</v>
      </c>
      <c r="U875" t="str">
        <f>IF(StrohRanchRecreationData[[#This Row],[Facility]]=Facilities!$A$7,SUM(StrohRanchRecreationData[[#This Row],[Members]:[Guests]]),"")</f>
        <v/>
      </c>
    </row>
    <row r="876" spans="1:21" x14ac:dyDescent="0.25">
      <c r="A876">
        <v>870</v>
      </c>
      <c r="B876" s="1">
        <v>45099</v>
      </c>
      <c r="C876" t="s">
        <v>63</v>
      </c>
      <c r="D876" t="s">
        <v>64</v>
      </c>
      <c r="E876" t="s">
        <v>57</v>
      </c>
      <c r="F876" s="7">
        <v>0.38790251902982037</v>
      </c>
      <c r="G876" s="7">
        <f>TIME(HOUR(StrohRanchRecreationData[[#This Row],[TimeIn]]),0,0)</f>
        <v>0.375</v>
      </c>
      <c r="H876" s="8">
        <f>StrohRanchRecreationData[[#This Row],[Date]]+StrohRanchRecreationData[[#This Row],[TimeInBucket]]</f>
        <v>45099.375</v>
      </c>
      <c r="I876" s="8" t="str">
        <f>_xlfn.XLOOKUP(StrohRanchRecreationData[[#This Row],[TimeInBucket]],TimeOfDay[TimeBuckets],TimeOfDay[TimeOfDayBuckets])</f>
        <v>Morning</v>
      </c>
      <c r="J876" s="2">
        <v>1</v>
      </c>
      <c r="K876" s="2">
        <v>3</v>
      </c>
      <c r="L876" s="7">
        <v>0.39486664880144673</v>
      </c>
      <c r="M876" s="7">
        <f>TIME(HOUR(StrohRanchRecreationData[[#This Row],[TimeOut]]),0,0)</f>
        <v>0.375</v>
      </c>
      <c r="N876" s="6">
        <f>ROUND(StrohRanchRecreationData[[#This Row],[TimeElapsed]],6)</f>
        <v>6.9639999999999997E-3</v>
      </c>
      <c r="O876" s="3">
        <f>StrohRanchRecreationData[[#This Row],[TimeOut]]-StrohRanchRecreationData[[#This Row],[TimeIn]]</f>
        <v>6.9641297716263595E-3</v>
      </c>
      <c r="P876">
        <f>IF(StrohRanchRecreationData[[#This Row],[Facility]]=Facilities!$A$2,SUM(StrohRanchRecreationData[[#This Row],[Members]:[Guests]]),"")</f>
        <v>4</v>
      </c>
      <c r="Q876" t="str">
        <f>IF(StrohRanchRecreationData[[#This Row],[Facility]]=Facilities!$A$3,SUM(StrohRanchRecreationData[[#This Row],[Members]:[Guests]]),"")</f>
        <v/>
      </c>
      <c r="R876" t="str">
        <f>IF(StrohRanchRecreationData[[#This Row],[Facility]]=Facilities!$A$4,SUM(StrohRanchRecreationData[[#This Row],[Members]:[Guests]]),"")</f>
        <v/>
      </c>
      <c r="S876" t="str">
        <f>IF(StrohRanchRecreationData[[#This Row],[Facility]]=Facilities!$A$5,SUM(StrohRanchRecreationData[[#This Row],[Members]:[Guests]]),"")</f>
        <v/>
      </c>
      <c r="T876" t="str">
        <f>IF(StrohRanchRecreationData[[#This Row],[Facility]]=Facilities!$A$6,SUM(StrohRanchRecreationData[[#This Row],[Members]:[Guests]]),"")</f>
        <v/>
      </c>
      <c r="U876" t="str">
        <f>IF(StrohRanchRecreationData[[#This Row],[Facility]]=Facilities!$A$7,SUM(StrohRanchRecreationData[[#This Row],[Members]:[Guests]]),"")</f>
        <v/>
      </c>
    </row>
    <row r="877" spans="1:21" x14ac:dyDescent="0.25">
      <c r="A877">
        <v>871</v>
      </c>
      <c r="B877" s="1">
        <v>45099</v>
      </c>
      <c r="C877" t="s">
        <v>63</v>
      </c>
      <c r="D877" t="s">
        <v>64</v>
      </c>
      <c r="E877" t="s">
        <v>60</v>
      </c>
      <c r="F877" s="7">
        <v>0.43705547566585673</v>
      </c>
      <c r="G877" s="7">
        <f>TIME(HOUR(StrohRanchRecreationData[[#This Row],[TimeIn]]),0,0)</f>
        <v>0.41666666666666669</v>
      </c>
      <c r="H877" s="8">
        <f>StrohRanchRecreationData[[#This Row],[Date]]+StrohRanchRecreationData[[#This Row],[TimeInBucket]]</f>
        <v>45099.416666666664</v>
      </c>
      <c r="I877" s="8" t="str">
        <f>_xlfn.XLOOKUP(StrohRanchRecreationData[[#This Row],[TimeInBucket]],TimeOfDay[TimeBuckets],TimeOfDay[TimeOfDayBuckets])</f>
        <v>Morning</v>
      </c>
      <c r="J877" s="2">
        <v>2</v>
      </c>
      <c r="K877" s="2">
        <v>3</v>
      </c>
      <c r="L877" s="7">
        <v>0.51662595092685237</v>
      </c>
      <c r="M877" s="7">
        <f>TIME(HOUR(StrohRanchRecreationData[[#This Row],[TimeOut]]),0,0)</f>
        <v>0.5</v>
      </c>
      <c r="N877" s="6">
        <f>ROUND(StrohRanchRecreationData[[#This Row],[TimeElapsed]],6)</f>
        <v>7.9570000000000002E-2</v>
      </c>
      <c r="O877" s="3">
        <f>StrohRanchRecreationData[[#This Row],[TimeOut]]-StrohRanchRecreationData[[#This Row],[TimeIn]]</f>
        <v>7.9570475260995643E-2</v>
      </c>
      <c r="P877" t="str">
        <f>IF(StrohRanchRecreationData[[#This Row],[Facility]]=Facilities!$A$2,SUM(StrohRanchRecreationData[[#This Row],[Members]:[Guests]]),"")</f>
        <v/>
      </c>
      <c r="Q877" t="str">
        <f>IF(StrohRanchRecreationData[[#This Row],[Facility]]=Facilities!$A$3,SUM(StrohRanchRecreationData[[#This Row],[Members]:[Guests]]),"")</f>
        <v/>
      </c>
      <c r="R877" t="str">
        <f>IF(StrohRanchRecreationData[[#This Row],[Facility]]=Facilities!$A$4,SUM(StrohRanchRecreationData[[#This Row],[Members]:[Guests]]),"")</f>
        <v/>
      </c>
      <c r="S877">
        <f>IF(StrohRanchRecreationData[[#This Row],[Facility]]=Facilities!$A$5,SUM(StrohRanchRecreationData[[#This Row],[Members]:[Guests]]),"")</f>
        <v>5</v>
      </c>
      <c r="T877" t="str">
        <f>IF(StrohRanchRecreationData[[#This Row],[Facility]]=Facilities!$A$6,SUM(StrohRanchRecreationData[[#This Row],[Members]:[Guests]]),"")</f>
        <v/>
      </c>
      <c r="U877" t="str">
        <f>IF(StrohRanchRecreationData[[#This Row],[Facility]]=Facilities!$A$7,SUM(StrohRanchRecreationData[[#This Row],[Members]:[Guests]]),"")</f>
        <v/>
      </c>
    </row>
    <row r="878" spans="1:21" x14ac:dyDescent="0.25">
      <c r="A878">
        <v>872</v>
      </c>
      <c r="B878" s="1">
        <v>45099</v>
      </c>
      <c r="C878" t="s">
        <v>63</v>
      </c>
      <c r="D878" t="s">
        <v>64</v>
      </c>
      <c r="E878" t="s">
        <v>58</v>
      </c>
      <c r="F878" s="7">
        <v>0.41438186408822059</v>
      </c>
      <c r="G878" s="7">
        <f>TIME(HOUR(StrohRanchRecreationData[[#This Row],[TimeIn]]),0,0)</f>
        <v>0.375</v>
      </c>
      <c r="H878" s="8">
        <f>StrohRanchRecreationData[[#This Row],[Date]]+StrohRanchRecreationData[[#This Row],[TimeInBucket]]</f>
        <v>45099.375</v>
      </c>
      <c r="I878" s="8" t="str">
        <f>_xlfn.XLOOKUP(StrohRanchRecreationData[[#This Row],[TimeInBucket]],TimeOfDay[TimeBuckets],TimeOfDay[TimeOfDayBuckets])</f>
        <v>Morning</v>
      </c>
      <c r="J878" s="2">
        <v>2</v>
      </c>
      <c r="K878" s="2">
        <v>2</v>
      </c>
      <c r="L878" s="7">
        <v>0.48667444504375929</v>
      </c>
      <c r="M878" s="7">
        <f>TIME(HOUR(StrohRanchRecreationData[[#This Row],[TimeOut]]),0,0)</f>
        <v>0.45833333333333331</v>
      </c>
      <c r="N878" s="6">
        <f>ROUND(StrohRanchRecreationData[[#This Row],[TimeElapsed]],6)</f>
        <v>7.2292999999999996E-2</v>
      </c>
      <c r="O878" s="3">
        <f>StrohRanchRecreationData[[#This Row],[TimeOut]]-StrohRanchRecreationData[[#This Row],[TimeIn]]</f>
        <v>7.2292580955538699E-2</v>
      </c>
      <c r="P878" t="str">
        <f>IF(StrohRanchRecreationData[[#This Row],[Facility]]=Facilities!$A$2,SUM(StrohRanchRecreationData[[#This Row],[Members]:[Guests]]),"")</f>
        <v/>
      </c>
      <c r="Q878">
        <f>IF(StrohRanchRecreationData[[#This Row],[Facility]]=Facilities!$A$3,SUM(StrohRanchRecreationData[[#This Row],[Members]:[Guests]]),"")</f>
        <v>4</v>
      </c>
      <c r="R878" t="str">
        <f>IF(StrohRanchRecreationData[[#This Row],[Facility]]=Facilities!$A$4,SUM(StrohRanchRecreationData[[#This Row],[Members]:[Guests]]),"")</f>
        <v/>
      </c>
      <c r="S878" t="str">
        <f>IF(StrohRanchRecreationData[[#This Row],[Facility]]=Facilities!$A$5,SUM(StrohRanchRecreationData[[#This Row],[Members]:[Guests]]),"")</f>
        <v/>
      </c>
      <c r="T878" t="str">
        <f>IF(StrohRanchRecreationData[[#This Row],[Facility]]=Facilities!$A$6,SUM(StrohRanchRecreationData[[#This Row],[Members]:[Guests]]),"")</f>
        <v/>
      </c>
      <c r="U878" t="str">
        <f>IF(StrohRanchRecreationData[[#This Row],[Facility]]=Facilities!$A$7,SUM(StrohRanchRecreationData[[#This Row],[Members]:[Guests]]),"")</f>
        <v/>
      </c>
    </row>
    <row r="879" spans="1:21" x14ac:dyDescent="0.25">
      <c r="A879">
        <v>873</v>
      </c>
      <c r="B879" s="1">
        <v>45099</v>
      </c>
      <c r="C879" t="s">
        <v>63</v>
      </c>
      <c r="D879" t="s">
        <v>64</v>
      </c>
      <c r="E879" t="s">
        <v>57</v>
      </c>
      <c r="F879" s="7">
        <v>0.44150649695317379</v>
      </c>
      <c r="G879" s="7">
        <f>TIME(HOUR(StrohRanchRecreationData[[#This Row],[TimeIn]]),0,0)</f>
        <v>0.41666666666666669</v>
      </c>
      <c r="H879" s="8">
        <f>StrohRanchRecreationData[[#This Row],[Date]]+StrohRanchRecreationData[[#This Row],[TimeInBucket]]</f>
        <v>45099.416666666664</v>
      </c>
      <c r="I879" s="8" t="str">
        <f>_xlfn.XLOOKUP(StrohRanchRecreationData[[#This Row],[TimeInBucket]],TimeOfDay[TimeBuckets],TimeOfDay[TimeOfDayBuckets])</f>
        <v>Morning</v>
      </c>
      <c r="J879" s="2">
        <v>2</v>
      </c>
      <c r="K879" s="2">
        <v>2</v>
      </c>
      <c r="L879" s="7">
        <v>0.50579692424426248</v>
      </c>
      <c r="M879" s="7">
        <f>TIME(HOUR(StrohRanchRecreationData[[#This Row],[TimeOut]]),0,0)</f>
        <v>0.5</v>
      </c>
      <c r="N879" s="6">
        <f>ROUND(StrohRanchRecreationData[[#This Row],[TimeElapsed]],6)</f>
        <v>6.429E-2</v>
      </c>
      <c r="O879" s="3">
        <f>StrohRanchRecreationData[[#This Row],[TimeOut]]-StrohRanchRecreationData[[#This Row],[TimeIn]]</f>
        <v>6.4290427291088692E-2</v>
      </c>
      <c r="P879">
        <f>IF(StrohRanchRecreationData[[#This Row],[Facility]]=Facilities!$A$2,SUM(StrohRanchRecreationData[[#This Row],[Members]:[Guests]]),"")</f>
        <v>4</v>
      </c>
      <c r="Q879" t="str">
        <f>IF(StrohRanchRecreationData[[#This Row],[Facility]]=Facilities!$A$3,SUM(StrohRanchRecreationData[[#This Row],[Members]:[Guests]]),"")</f>
        <v/>
      </c>
      <c r="R879" t="str">
        <f>IF(StrohRanchRecreationData[[#This Row],[Facility]]=Facilities!$A$4,SUM(StrohRanchRecreationData[[#This Row],[Members]:[Guests]]),"")</f>
        <v/>
      </c>
      <c r="S879" t="str">
        <f>IF(StrohRanchRecreationData[[#This Row],[Facility]]=Facilities!$A$5,SUM(StrohRanchRecreationData[[#This Row],[Members]:[Guests]]),"")</f>
        <v/>
      </c>
      <c r="T879" t="str">
        <f>IF(StrohRanchRecreationData[[#This Row],[Facility]]=Facilities!$A$6,SUM(StrohRanchRecreationData[[#This Row],[Members]:[Guests]]),"")</f>
        <v/>
      </c>
      <c r="U879" t="str">
        <f>IF(StrohRanchRecreationData[[#This Row],[Facility]]=Facilities!$A$7,SUM(StrohRanchRecreationData[[#This Row],[Members]:[Guests]]),"")</f>
        <v/>
      </c>
    </row>
    <row r="880" spans="1:21" x14ac:dyDescent="0.25">
      <c r="A880">
        <v>874</v>
      </c>
      <c r="B880" s="1">
        <v>45099</v>
      </c>
      <c r="C880" t="s">
        <v>63</v>
      </c>
      <c r="D880" t="s">
        <v>64</v>
      </c>
      <c r="E880" t="s">
        <v>58</v>
      </c>
      <c r="F880" s="7">
        <v>0.40122617450858622</v>
      </c>
      <c r="G880" s="7">
        <f>TIME(HOUR(StrohRanchRecreationData[[#This Row],[TimeIn]]),0,0)</f>
        <v>0.375</v>
      </c>
      <c r="H880" s="8">
        <f>StrohRanchRecreationData[[#This Row],[Date]]+StrohRanchRecreationData[[#This Row],[TimeInBucket]]</f>
        <v>45099.375</v>
      </c>
      <c r="I880" s="8" t="str">
        <f>_xlfn.XLOOKUP(StrohRanchRecreationData[[#This Row],[TimeInBucket]],TimeOfDay[TimeBuckets],TimeOfDay[TimeOfDayBuckets])</f>
        <v>Morning</v>
      </c>
      <c r="J880" s="2">
        <v>2</v>
      </c>
      <c r="K880" s="2">
        <v>0</v>
      </c>
      <c r="L880" s="7">
        <v>0.42595291963646265</v>
      </c>
      <c r="M880" s="7">
        <f>TIME(HOUR(StrohRanchRecreationData[[#This Row],[TimeOut]]),0,0)</f>
        <v>0.41666666666666669</v>
      </c>
      <c r="N880" s="6">
        <f>ROUND(StrohRanchRecreationData[[#This Row],[TimeElapsed]],6)</f>
        <v>2.4726999999999999E-2</v>
      </c>
      <c r="O880" s="3">
        <f>StrohRanchRecreationData[[#This Row],[TimeOut]]-StrohRanchRecreationData[[#This Row],[TimeIn]]</f>
        <v>2.4726745127876426E-2</v>
      </c>
      <c r="P880" t="str">
        <f>IF(StrohRanchRecreationData[[#This Row],[Facility]]=Facilities!$A$2,SUM(StrohRanchRecreationData[[#This Row],[Members]:[Guests]]),"")</f>
        <v/>
      </c>
      <c r="Q880">
        <f>IF(StrohRanchRecreationData[[#This Row],[Facility]]=Facilities!$A$3,SUM(StrohRanchRecreationData[[#This Row],[Members]:[Guests]]),"")</f>
        <v>2</v>
      </c>
      <c r="R880" t="str">
        <f>IF(StrohRanchRecreationData[[#This Row],[Facility]]=Facilities!$A$4,SUM(StrohRanchRecreationData[[#This Row],[Members]:[Guests]]),"")</f>
        <v/>
      </c>
      <c r="S880" t="str">
        <f>IF(StrohRanchRecreationData[[#This Row],[Facility]]=Facilities!$A$5,SUM(StrohRanchRecreationData[[#This Row],[Members]:[Guests]]),"")</f>
        <v/>
      </c>
      <c r="T880" t="str">
        <f>IF(StrohRanchRecreationData[[#This Row],[Facility]]=Facilities!$A$6,SUM(StrohRanchRecreationData[[#This Row],[Members]:[Guests]]),"")</f>
        <v/>
      </c>
      <c r="U880" t="str">
        <f>IF(StrohRanchRecreationData[[#This Row],[Facility]]=Facilities!$A$7,SUM(StrohRanchRecreationData[[#This Row],[Members]:[Guests]]),"")</f>
        <v/>
      </c>
    </row>
    <row r="881" spans="1:21" x14ac:dyDescent="0.25">
      <c r="A881">
        <v>875</v>
      </c>
      <c r="B881" s="1">
        <v>45099</v>
      </c>
      <c r="C881" t="s">
        <v>63</v>
      </c>
      <c r="D881" t="s">
        <v>64</v>
      </c>
      <c r="E881" t="s">
        <v>58</v>
      </c>
      <c r="F881" s="7">
        <v>0.42879124811910846</v>
      </c>
      <c r="G881" s="7">
        <f>TIME(HOUR(StrohRanchRecreationData[[#This Row],[TimeIn]]),0,0)</f>
        <v>0.41666666666666669</v>
      </c>
      <c r="H881" s="8">
        <f>StrohRanchRecreationData[[#This Row],[Date]]+StrohRanchRecreationData[[#This Row],[TimeInBucket]]</f>
        <v>45099.416666666664</v>
      </c>
      <c r="I881" s="8" t="str">
        <f>_xlfn.XLOOKUP(StrohRanchRecreationData[[#This Row],[TimeInBucket]],TimeOfDay[TimeBuckets],TimeOfDay[TimeOfDayBuckets])</f>
        <v>Morning</v>
      </c>
      <c r="J881" s="2">
        <v>4</v>
      </c>
      <c r="K881" s="2">
        <v>2</v>
      </c>
      <c r="L881" s="7">
        <v>0.50577835968543927</v>
      </c>
      <c r="M881" s="7">
        <f>TIME(HOUR(StrohRanchRecreationData[[#This Row],[TimeOut]]),0,0)</f>
        <v>0.5</v>
      </c>
      <c r="N881" s="6">
        <f>ROUND(StrohRanchRecreationData[[#This Row],[TimeElapsed]],6)</f>
        <v>7.6987E-2</v>
      </c>
      <c r="O881" s="3">
        <f>StrohRanchRecreationData[[#This Row],[TimeOut]]-StrohRanchRecreationData[[#This Row],[TimeIn]]</f>
        <v>7.6987111566330813E-2</v>
      </c>
      <c r="P881" t="str">
        <f>IF(StrohRanchRecreationData[[#This Row],[Facility]]=Facilities!$A$2,SUM(StrohRanchRecreationData[[#This Row],[Members]:[Guests]]),"")</f>
        <v/>
      </c>
      <c r="Q881">
        <f>IF(StrohRanchRecreationData[[#This Row],[Facility]]=Facilities!$A$3,SUM(StrohRanchRecreationData[[#This Row],[Members]:[Guests]]),"")</f>
        <v>6</v>
      </c>
      <c r="R881" t="str">
        <f>IF(StrohRanchRecreationData[[#This Row],[Facility]]=Facilities!$A$4,SUM(StrohRanchRecreationData[[#This Row],[Members]:[Guests]]),"")</f>
        <v/>
      </c>
      <c r="S881" t="str">
        <f>IF(StrohRanchRecreationData[[#This Row],[Facility]]=Facilities!$A$5,SUM(StrohRanchRecreationData[[#This Row],[Members]:[Guests]]),"")</f>
        <v/>
      </c>
      <c r="T881" t="str">
        <f>IF(StrohRanchRecreationData[[#This Row],[Facility]]=Facilities!$A$6,SUM(StrohRanchRecreationData[[#This Row],[Members]:[Guests]]),"")</f>
        <v/>
      </c>
      <c r="U881" t="str">
        <f>IF(StrohRanchRecreationData[[#This Row],[Facility]]=Facilities!$A$7,SUM(StrohRanchRecreationData[[#This Row],[Members]:[Guests]]),"")</f>
        <v/>
      </c>
    </row>
    <row r="882" spans="1:21" x14ac:dyDescent="0.25">
      <c r="A882">
        <v>876</v>
      </c>
      <c r="B882" s="1">
        <v>45099</v>
      </c>
      <c r="C882" t="s">
        <v>63</v>
      </c>
      <c r="D882" t="s">
        <v>64</v>
      </c>
      <c r="E882" t="s">
        <v>61</v>
      </c>
      <c r="F882" s="7">
        <v>0.4524495137922897</v>
      </c>
      <c r="G882" s="7">
        <f>TIME(HOUR(StrohRanchRecreationData[[#This Row],[TimeIn]]),0,0)</f>
        <v>0.41666666666666669</v>
      </c>
      <c r="H882" s="8">
        <f>StrohRanchRecreationData[[#This Row],[Date]]+StrohRanchRecreationData[[#This Row],[TimeInBucket]]</f>
        <v>45099.416666666664</v>
      </c>
      <c r="I882" s="8" t="str">
        <f>_xlfn.XLOOKUP(StrohRanchRecreationData[[#This Row],[TimeInBucket]],TimeOfDay[TimeBuckets],TimeOfDay[TimeOfDayBuckets])</f>
        <v>Morning</v>
      </c>
      <c r="J882" s="2">
        <v>2</v>
      </c>
      <c r="K882" s="2">
        <v>0</v>
      </c>
      <c r="L882" s="7">
        <v>0.47096926544151035</v>
      </c>
      <c r="M882" s="7">
        <f>TIME(HOUR(StrohRanchRecreationData[[#This Row],[TimeOut]]),0,0)</f>
        <v>0.45833333333333331</v>
      </c>
      <c r="N882" s="6">
        <f>ROUND(StrohRanchRecreationData[[#This Row],[TimeElapsed]],6)</f>
        <v>1.8519999999999998E-2</v>
      </c>
      <c r="O882" s="3">
        <f>StrohRanchRecreationData[[#This Row],[TimeOut]]-StrohRanchRecreationData[[#This Row],[TimeIn]]</f>
        <v>1.851975164922065E-2</v>
      </c>
      <c r="P882" t="str">
        <f>IF(StrohRanchRecreationData[[#This Row],[Facility]]=Facilities!$A$2,SUM(StrohRanchRecreationData[[#This Row],[Members]:[Guests]]),"")</f>
        <v/>
      </c>
      <c r="Q882" t="str">
        <f>IF(StrohRanchRecreationData[[#This Row],[Facility]]=Facilities!$A$3,SUM(StrohRanchRecreationData[[#This Row],[Members]:[Guests]]),"")</f>
        <v/>
      </c>
      <c r="R882" t="str">
        <f>IF(StrohRanchRecreationData[[#This Row],[Facility]]=Facilities!$A$4,SUM(StrohRanchRecreationData[[#This Row],[Members]:[Guests]]),"")</f>
        <v/>
      </c>
      <c r="S882" t="str">
        <f>IF(StrohRanchRecreationData[[#This Row],[Facility]]=Facilities!$A$5,SUM(StrohRanchRecreationData[[#This Row],[Members]:[Guests]]),"")</f>
        <v/>
      </c>
      <c r="T882">
        <f>IF(StrohRanchRecreationData[[#This Row],[Facility]]=Facilities!$A$6,SUM(StrohRanchRecreationData[[#This Row],[Members]:[Guests]]),"")</f>
        <v>2</v>
      </c>
      <c r="U882" t="str">
        <f>IF(StrohRanchRecreationData[[#This Row],[Facility]]=Facilities!$A$7,SUM(StrohRanchRecreationData[[#This Row],[Members]:[Guests]]),"")</f>
        <v/>
      </c>
    </row>
    <row r="883" spans="1:21" x14ac:dyDescent="0.25">
      <c r="A883">
        <v>877</v>
      </c>
      <c r="B883" s="1">
        <v>45099</v>
      </c>
      <c r="C883" t="s">
        <v>63</v>
      </c>
      <c r="D883" t="s">
        <v>64</v>
      </c>
      <c r="E883" t="s">
        <v>60</v>
      </c>
      <c r="F883" s="7">
        <v>0.57036236686254116</v>
      </c>
      <c r="G883" s="7">
        <f>TIME(HOUR(StrohRanchRecreationData[[#This Row],[TimeIn]]),0,0)</f>
        <v>0.54166666666666663</v>
      </c>
      <c r="H883" s="8">
        <f>StrohRanchRecreationData[[#This Row],[Date]]+StrohRanchRecreationData[[#This Row],[TimeInBucket]]</f>
        <v>45099.541666666664</v>
      </c>
      <c r="I883" s="8" t="str">
        <f>_xlfn.XLOOKUP(StrohRanchRecreationData[[#This Row],[TimeInBucket]],TimeOfDay[TimeBuckets],TimeOfDay[TimeOfDayBuckets])</f>
        <v>Noon</v>
      </c>
      <c r="J883" s="2">
        <v>3</v>
      </c>
      <c r="K883" s="2">
        <v>3</v>
      </c>
      <c r="L883" s="7">
        <v>0.64209364354234</v>
      </c>
      <c r="M883" s="7">
        <f>TIME(HOUR(StrohRanchRecreationData[[#This Row],[TimeOut]]),0,0)</f>
        <v>0.625</v>
      </c>
      <c r="N883" s="6">
        <f>ROUND(StrohRanchRecreationData[[#This Row],[TimeElapsed]],6)</f>
        <v>7.1731000000000003E-2</v>
      </c>
      <c r="O883" s="3">
        <f>StrohRanchRecreationData[[#This Row],[TimeOut]]-StrohRanchRecreationData[[#This Row],[TimeIn]]</f>
        <v>7.1731276679798839E-2</v>
      </c>
      <c r="P883" t="str">
        <f>IF(StrohRanchRecreationData[[#This Row],[Facility]]=Facilities!$A$2,SUM(StrohRanchRecreationData[[#This Row],[Members]:[Guests]]),"")</f>
        <v/>
      </c>
      <c r="Q883" t="str">
        <f>IF(StrohRanchRecreationData[[#This Row],[Facility]]=Facilities!$A$3,SUM(StrohRanchRecreationData[[#This Row],[Members]:[Guests]]),"")</f>
        <v/>
      </c>
      <c r="R883" t="str">
        <f>IF(StrohRanchRecreationData[[#This Row],[Facility]]=Facilities!$A$4,SUM(StrohRanchRecreationData[[#This Row],[Members]:[Guests]]),"")</f>
        <v/>
      </c>
      <c r="S883">
        <f>IF(StrohRanchRecreationData[[#This Row],[Facility]]=Facilities!$A$5,SUM(StrohRanchRecreationData[[#This Row],[Members]:[Guests]]),"")</f>
        <v>6</v>
      </c>
      <c r="T883" t="str">
        <f>IF(StrohRanchRecreationData[[#This Row],[Facility]]=Facilities!$A$6,SUM(StrohRanchRecreationData[[#This Row],[Members]:[Guests]]),"")</f>
        <v/>
      </c>
      <c r="U883" t="str">
        <f>IF(StrohRanchRecreationData[[#This Row],[Facility]]=Facilities!$A$7,SUM(StrohRanchRecreationData[[#This Row],[Members]:[Guests]]),"")</f>
        <v/>
      </c>
    </row>
    <row r="884" spans="1:21" x14ac:dyDescent="0.25">
      <c r="A884">
        <v>878</v>
      </c>
      <c r="B884" s="1">
        <v>45099</v>
      </c>
      <c r="C884" t="s">
        <v>63</v>
      </c>
      <c r="D884" t="s">
        <v>64</v>
      </c>
      <c r="E884" t="s">
        <v>61</v>
      </c>
      <c r="F884" s="7">
        <v>0.42311416473733454</v>
      </c>
      <c r="G884" s="7">
        <f>TIME(HOUR(StrohRanchRecreationData[[#This Row],[TimeIn]]),0,0)</f>
        <v>0.41666666666666669</v>
      </c>
      <c r="H884" s="8">
        <f>StrohRanchRecreationData[[#This Row],[Date]]+StrohRanchRecreationData[[#This Row],[TimeInBucket]]</f>
        <v>45099.416666666664</v>
      </c>
      <c r="I884" s="8" t="str">
        <f>_xlfn.XLOOKUP(StrohRanchRecreationData[[#This Row],[TimeInBucket]],TimeOfDay[TimeBuckets],TimeOfDay[TimeOfDayBuckets])</f>
        <v>Morning</v>
      </c>
      <c r="J884" s="2">
        <v>1</v>
      </c>
      <c r="K884" s="2">
        <v>0</v>
      </c>
      <c r="L884" s="7">
        <v>0.45072855727372396</v>
      </c>
      <c r="M884" s="7">
        <f>TIME(HOUR(StrohRanchRecreationData[[#This Row],[TimeOut]]),0,0)</f>
        <v>0.41666666666666669</v>
      </c>
      <c r="N884" s="6">
        <f>ROUND(StrohRanchRecreationData[[#This Row],[TimeElapsed]],6)</f>
        <v>2.7614E-2</v>
      </c>
      <c r="O884" s="3">
        <f>StrohRanchRecreationData[[#This Row],[TimeOut]]-StrohRanchRecreationData[[#This Row],[TimeIn]]</f>
        <v>2.761439253638942E-2</v>
      </c>
      <c r="P884" t="str">
        <f>IF(StrohRanchRecreationData[[#This Row],[Facility]]=Facilities!$A$2,SUM(StrohRanchRecreationData[[#This Row],[Members]:[Guests]]),"")</f>
        <v/>
      </c>
      <c r="Q884" t="str">
        <f>IF(StrohRanchRecreationData[[#This Row],[Facility]]=Facilities!$A$3,SUM(StrohRanchRecreationData[[#This Row],[Members]:[Guests]]),"")</f>
        <v/>
      </c>
      <c r="R884" t="str">
        <f>IF(StrohRanchRecreationData[[#This Row],[Facility]]=Facilities!$A$4,SUM(StrohRanchRecreationData[[#This Row],[Members]:[Guests]]),"")</f>
        <v/>
      </c>
      <c r="S884" t="str">
        <f>IF(StrohRanchRecreationData[[#This Row],[Facility]]=Facilities!$A$5,SUM(StrohRanchRecreationData[[#This Row],[Members]:[Guests]]),"")</f>
        <v/>
      </c>
      <c r="T884">
        <f>IF(StrohRanchRecreationData[[#This Row],[Facility]]=Facilities!$A$6,SUM(StrohRanchRecreationData[[#This Row],[Members]:[Guests]]),"")</f>
        <v>1</v>
      </c>
      <c r="U884" t="str">
        <f>IF(StrohRanchRecreationData[[#This Row],[Facility]]=Facilities!$A$7,SUM(StrohRanchRecreationData[[#This Row],[Members]:[Guests]]),"")</f>
        <v/>
      </c>
    </row>
    <row r="885" spans="1:21" x14ac:dyDescent="0.25">
      <c r="A885">
        <v>879</v>
      </c>
      <c r="B885" s="1">
        <v>45099</v>
      </c>
      <c r="C885" t="s">
        <v>63</v>
      </c>
      <c r="D885" t="s">
        <v>64</v>
      </c>
      <c r="E885" t="s">
        <v>57</v>
      </c>
      <c r="F885" s="7">
        <v>0.41076994512230802</v>
      </c>
      <c r="G885" s="7">
        <f>TIME(HOUR(StrohRanchRecreationData[[#This Row],[TimeIn]]),0,0)</f>
        <v>0.375</v>
      </c>
      <c r="H885" s="8">
        <f>StrohRanchRecreationData[[#This Row],[Date]]+StrohRanchRecreationData[[#This Row],[TimeInBucket]]</f>
        <v>45099.375</v>
      </c>
      <c r="I885" s="8" t="str">
        <f>_xlfn.XLOOKUP(StrohRanchRecreationData[[#This Row],[TimeInBucket]],TimeOfDay[TimeBuckets],TimeOfDay[TimeOfDayBuckets])</f>
        <v>Morning</v>
      </c>
      <c r="J885" s="2">
        <v>2</v>
      </c>
      <c r="K885" s="2">
        <v>2</v>
      </c>
      <c r="L885" s="7">
        <v>0.46309247382814178</v>
      </c>
      <c r="M885" s="7">
        <f>TIME(HOUR(StrohRanchRecreationData[[#This Row],[TimeOut]]),0,0)</f>
        <v>0.45833333333333331</v>
      </c>
      <c r="N885" s="6">
        <f>ROUND(StrohRanchRecreationData[[#This Row],[TimeElapsed]],6)</f>
        <v>5.2323000000000001E-2</v>
      </c>
      <c r="O885" s="3">
        <f>StrohRanchRecreationData[[#This Row],[TimeOut]]-StrohRanchRecreationData[[#This Row],[TimeIn]]</f>
        <v>5.232252870583376E-2</v>
      </c>
      <c r="P885">
        <f>IF(StrohRanchRecreationData[[#This Row],[Facility]]=Facilities!$A$2,SUM(StrohRanchRecreationData[[#This Row],[Members]:[Guests]]),"")</f>
        <v>4</v>
      </c>
      <c r="Q885" t="str">
        <f>IF(StrohRanchRecreationData[[#This Row],[Facility]]=Facilities!$A$3,SUM(StrohRanchRecreationData[[#This Row],[Members]:[Guests]]),"")</f>
        <v/>
      </c>
      <c r="R885" t="str">
        <f>IF(StrohRanchRecreationData[[#This Row],[Facility]]=Facilities!$A$4,SUM(StrohRanchRecreationData[[#This Row],[Members]:[Guests]]),"")</f>
        <v/>
      </c>
      <c r="S885" t="str">
        <f>IF(StrohRanchRecreationData[[#This Row],[Facility]]=Facilities!$A$5,SUM(StrohRanchRecreationData[[#This Row],[Members]:[Guests]]),"")</f>
        <v/>
      </c>
      <c r="T885" t="str">
        <f>IF(StrohRanchRecreationData[[#This Row],[Facility]]=Facilities!$A$6,SUM(StrohRanchRecreationData[[#This Row],[Members]:[Guests]]),"")</f>
        <v/>
      </c>
      <c r="U885" t="str">
        <f>IF(StrohRanchRecreationData[[#This Row],[Facility]]=Facilities!$A$7,SUM(StrohRanchRecreationData[[#This Row],[Members]:[Guests]]),"")</f>
        <v/>
      </c>
    </row>
    <row r="886" spans="1:21" x14ac:dyDescent="0.25">
      <c r="A886">
        <v>880</v>
      </c>
      <c r="B886" s="1">
        <v>45099</v>
      </c>
      <c r="C886" t="s">
        <v>63</v>
      </c>
      <c r="D886" t="s">
        <v>64</v>
      </c>
      <c r="E886" t="s">
        <v>59</v>
      </c>
      <c r="F886" s="7">
        <v>0.52507873149470752</v>
      </c>
      <c r="G886" s="7">
        <f>TIME(HOUR(StrohRanchRecreationData[[#This Row],[TimeIn]]),0,0)</f>
        <v>0.5</v>
      </c>
      <c r="H886" s="8">
        <f>StrohRanchRecreationData[[#This Row],[Date]]+StrohRanchRecreationData[[#This Row],[TimeInBucket]]</f>
        <v>45099.5</v>
      </c>
      <c r="I886" s="8" t="str">
        <f>_xlfn.XLOOKUP(StrohRanchRecreationData[[#This Row],[TimeInBucket]],TimeOfDay[TimeBuckets],TimeOfDay[TimeOfDayBuckets])</f>
        <v>Noon</v>
      </c>
      <c r="J886" s="2">
        <v>3</v>
      </c>
      <c r="K886" s="2">
        <v>3</v>
      </c>
      <c r="L886" s="7">
        <v>0.56413156322114866</v>
      </c>
      <c r="M886" s="7">
        <f>TIME(HOUR(StrohRanchRecreationData[[#This Row],[TimeOut]]),0,0)</f>
        <v>0.54166666666666663</v>
      </c>
      <c r="N886" s="6">
        <f>ROUND(StrohRanchRecreationData[[#This Row],[TimeElapsed]],6)</f>
        <v>3.9052999999999997E-2</v>
      </c>
      <c r="O886" s="3">
        <f>StrohRanchRecreationData[[#This Row],[TimeOut]]-StrohRanchRecreationData[[#This Row],[TimeIn]]</f>
        <v>3.905283172644114E-2</v>
      </c>
      <c r="P886" t="str">
        <f>IF(StrohRanchRecreationData[[#This Row],[Facility]]=Facilities!$A$2,SUM(StrohRanchRecreationData[[#This Row],[Members]:[Guests]]),"")</f>
        <v/>
      </c>
      <c r="Q886" t="str">
        <f>IF(StrohRanchRecreationData[[#This Row],[Facility]]=Facilities!$A$3,SUM(StrohRanchRecreationData[[#This Row],[Members]:[Guests]]),"")</f>
        <v/>
      </c>
      <c r="R886">
        <f>IF(StrohRanchRecreationData[[#This Row],[Facility]]=Facilities!$A$4,SUM(StrohRanchRecreationData[[#This Row],[Members]:[Guests]]),"")</f>
        <v>6</v>
      </c>
      <c r="S886" t="str">
        <f>IF(StrohRanchRecreationData[[#This Row],[Facility]]=Facilities!$A$5,SUM(StrohRanchRecreationData[[#This Row],[Members]:[Guests]]),"")</f>
        <v/>
      </c>
      <c r="T886" t="str">
        <f>IF(StrohRanchRecreationData[[#This Row],[Facility]]=Facilities!$A$6,SUM(StrohRanchRecreationData[[#This Row],[Members]:[Guests]]),"")</f>
        <v/>
      </c>
      <c r="U886" t="str">
        <f>IF(StrohRanchRecreationData[[#This Row],[Facility]]=Facilities!$A$7,SUM(StrohRanchRecreationData[[#This Row],[Members]:[Guests]]),"")</f>
        <v/>
      </c>
    </row>
    <row r="887" spans="1:21" x14ac:dyDescent="0.25">
      <c r="A887">
        <v>881</v>
      </c>
      <c r="B887" s="1">
        <v>45099</v>
      </c>
      <c r="C887" t="s">
        <v>63</v>
      </c>
      <c r="D887" t="s">
        <v>64</v>
      </c>
      <c r="E887" t="s">
        <v>60</v>
      </c>
      <c r="F887" s="7">
        <v>0.43353415109533372</v>
      </c>
      <c r="G887" s="7">
        <f>TIME(HOUR(StrohRanchRecreationData[[#This Row],[TimeIn]]),0,0)</f>
        <v>0.41666666666666669</v>
      </c>
      <c r="H887" s="8">
        <f>StrohRanchRecreationData[[#This Row],[Date]]+StrohRanchRecreationData[[#This Row],[TimeInBucket]]</f>
        <v>45099.416666666664</v>
      </c>
      <c r="I887" s="8" t="str">
        <f>_xlfn.XLOOKUP(StrohRanchRecreationData[[#This Row],[TimeInBucket]],TimeOfDay[TimeBuckets],TimeOfDay[TimeOfDayBuckets])</f>
        <v>Morning</v>
      </c>
      <c r="J887" s="2">
        <v>3</v>
      </c>
      <c r="K887" s="2">
        <v>0</v>
      </c>
      <c r="L887" s="7">
        <v>0.48278445323810049</v>
      </c>
      <c r="M887" s="7">
        <f>TIME(HOUR(StrohRanchRecreationData[[#This Row],[TimeOut]]),0,0)</f>
        <v>0.45833333333333331</v>
      </c>
      <c r="N887" s="6">
        <f>ROUND(StrohRanchRecreationData[[#This Row],[TimeElapsed]],6)</f>
        <v>4.9250000000000002E-2</v>
      </c>
      <c r="O887" s="3">
        <f>StrohRanchRecreationData[[#This Row],[TimeOut]]-StrohRanchRecreationData[[#This Row],[TimeIn]]</f>
        <v>4.9250302142766766E-2</v>
      </c>
      <c r="P887" t="str">
        <f>IF(StrohRanchRecreationData[[#This Row],[Facility]]=Facilities!$A$2,SUM(StrohRanchRecreationData[[#This Row],[Members]:[Guests]]),"")</f>
        <v/>
      </c>
      <c r="Q887" t="str">
        <f>IF(StrohRanchRecreationData[[#This Row],[Facility]]=Facilities!$A$3,SUM(StrohRanchRecreationData[[#This Row],[Members]:[Guests]]),"")</f>
        <v/>
      </c>
      <c r="R887" t="str">
        <f>IF(StrohRanchRecreationData[[#This Row],[Facility]]=Facilities!$A$4,SUM(StrohRanchRecreationData[[#This Row],[Members]:[Guests]]),"")</f>
        <v/>
      </c>
      <c r="S887">
        <f>IF(StrohRanchRecreationData[[#This Row],[Facility]]=Facilities!$A$5,SUM(StrohRanchRecreationData[[#This Row],[Members]:[Guests]]),"")</f>
        <v>3</v>
      </c>
      <c r="T887" t="str">
        <f>IF(StrohRanchRecreationData[[#This Row],[Facility]]=Facilities!$A$6,SUM(StrohRanchRecreationData[[#This Row],[Members]:[Guests]]),"")</f>
        <v/>
      </c>
      <c r="U887" t="str">
        <f>IF(StrohRanchRecreationData[[#This Row],[Facility]]=Facilities!$A$7,SUM(StrohRanchRecreationData[[#This Row],[Members]:[Guests]]),"")</f>
        <v/>
      </c>
    </row>
    <row r="888" spans="1:21" x14ac:dyDescent="0.25">
      <c r="A888">
        <v>882</v>
      </c>
      <c r="B888" s="1">
        <v>45099</v>
      </c>
      <c r="C888" t="s">
        <v>63</v>
      </c>
      <c r="D888" t="s">
        <v>64</v>
      </c>
      <c r="E888" t="s">
        <v>59</v>
      </c>
      <c r="F888" s="7">
        <v>0.60432412154462944</v>
      </c>
      <c r="G888" s="7">
        <f>TIME(HOUR(StrohRanchRecreationData[[#This Row],[TimeIn]]),0,0)</f>
        <v>0.58333333333333337</v>
      </c>
      <c r="H888" s="8">
        <f>StrohRanchRecreationData[[#This Row],[Date]]+StrohRanchRecreationData[[#This Row],[TimeInBucket]]</f>
        <v>45099.583333333336</v>
      </c>
      <c r="I888" s="8" t="str">
        <f>_xlfn.XLOOKUP(StrohRanchRecreationData[[#This Row],[TimeInBucket]],TimeOfDay[TimeBuckets],TimeOfDay[TimeOfDayBuckets])</f>
        <v>Afternoon</v>
      </c>
      <c r="J888" s="2">
        <v>1</v>
      </c>
      <c r="K888" s="2">
        <v>2</v>
      </c>
      <c r="L888" s="7">
        <v>0.67657548164308512</v>
      </c>
      <c r="M888" s="7">
        <f>TIME(HOUR(StrohRanchRecreationData[[#This Row],[TimeOut]]),0,0)</f>
        <v>0.66666666666666663</v>
      </c>
      <c r="N888" s="6">
        <f>ROUND(StrohRanchRecreationData[[#This Row],[TimeElapsed]],6)</f>
        <v>7.2250999999999996E-2</v>
      </c>
      <c r="O888" s="3">
        <f>StrohRanchRecreationData[[#This Row],[TimeOut]]-StrohRanchRecreationData[[#This Row],[TimeIn]]</f>
        <v>7.2251360098455675E-2</v>
      </c>
      <c r="P888" t="str">
        <f>IF(StrohRanchRecreationData[[#This Row],[Facility]]=Facilities!$A$2,SUM(StrohRanchRecreationData[[#This Row],[Members]:[Guests]]),"")</f>
        <v/>
      </c>
      <c r="Q888" t="str">
        <f>IF(StrohRanchRecreationData[[#This Row],[Facility]]=Facilities!$A$3,SUM(StrohRanchRecreationData[[#This Row],[Members]:[Guests]]),"")</f>
        <v/>
      </c>
      <c r="R888">
        <f>IF(StrohRanchRecreationData[[#This Row],[Facility]]=Facilities!$A$4,SUM(StrohRanchRecreationData[[#This Row],[Members]:[Guests]]),"")</f>
        <v>3</v>
      </c>
      <c r="S888" t="str">
        <f>IF(StrohRanchRecreationData[[#This Row],[Facility]]=Facilities!$A$5,SUM(StrohRanchRecreationData[[#This Row],[Members]:[Guests]]),"")</f>
        <v/>
      </c>
      <c r="T888" t="str">
        <f>IF(StrohRanchRecreationData[[#This Row],[Facility]]=Facilities!$A$6,SUM(StrohRanchRecreationData[[#This Row],[Members]:[Guests]]),"")</f>
        <v/>
      </c>
      <c r="U888" t="str">
        <f>IF(StrohRanchRecreationData[[#This Row],[Facility]]=Facilities!$A$7,SUM(StrohRanchRecreationData[[#This Row],[Members]:[Guests]]),"")</f>
        <v/>
      </c>
    </row>
    <row r="889" spans="1:21" x14ac:dyDescent="0.25">
      <c r="A889">
        <v>883</v>
      </c>
      <c r="B889" s="1">
        <v>45099</v>
      </c>
      <c r="C889" t="s">
        <v>63</v>
      </c>
      <c r="D889" t="s">
        <v>64</v>
      </c>
      <c r="E889" t="s">
        <v>60</v>
      </c>
      <c r="F889" s="7">
        <v>0.58224782342992376</v>
      </c>
      <c r="G889" s="7">
        <f>TIME(HOUR(StrohRanchRecreationData[[#This Row],[TimeIn]]),0,0)</f>
        <v>0.54166666666666663</v>
      </c>
      <c r="H889" s="8">
        <f>StrohRanchRecreationData[[#This Row],[Date]]+StrohRanchRecreationData[[#This Row],[TimeInBucket]]</f>
        <v>45099.541666666664</v>
      </c>
      <c r="I889" s="8" t="str">
        <f>_xlfn.XLOOKUP(StrohRanchRecreationData[[#This Row],[TimeInBucket]],TimeOfDay[TimeBuckets],TimeOfDay[TimeOfDayBuckets])</f>
        <v>Noon</v>
      </c>
      <c r="J889" s="2">
        <v>4</v>
      </c>
      <c r="K889" s="2">
        <v>2</v>
      </c>
      <c r="L889" s="7">
        <v>0.66537449975244245</v>
      </c>
      <c r="M889" s="7">
        <f>TIME(HOUR(StrohRanchRecreationData[[#This Row],[TimeOut]]),0,0)</f>
        <v>0.625</v>
      </c>
      <c r="N889" s="6">
        <f>ROUND(StrohRanchRecreationData[[#This Row],[TimeElapsed]],6)</f>
        <v>8.3127000000000006E-2</v>
      </c>
      <c r="O889" s="3">
        <f>StrohRanchRecreationData[[#This Row],[TimeOut]]-StrohRanchRecreationData[[#This Row],[TimeIn]]</f>
        <v>8.3126676322518689E-2</v>
      </c>
      <c r="P889" t="str">
        <f>IF(StrohRanchRecreationData[[#This Row],[Facility]]=Facilities!$A$2,SUM(StrohRanchRecreationData[[#This Row],[Members]:[Guests]]),"")</f>
        <v/>
      </c>
      <c r="Q889" t="str">
        <f>IF(StrohRanchRecreationData[[#This Row],[Facility]]=Facilities!$A$3,SUM(StrohRanchRecreationData[[#This Row],[Members]:[Guests]]),"")</f>
        <v/>
      </c>
      <c r="R889" t="str">
        <f>IF(StrohRanchRecreationData[[#This Row],[Facility]]=Facilities!$A$4,SUM(StrohRanchRecreationData[[#This Row],[Members]:[Guests]]),"")</f>
        <v/>
      </c>
      <c r="S889">
        <f>IF(StrohRanchRecreationData[[#This Row],[Facility]]=Facilities!$A$5,SUM(StrohRanchRecreationData[[#This Row],[Members]:[Guests]]),"")</f>
        <v>6</v>
      </c>
      <c r="T889" t="str">
        <f>IF(StrohRanchRecreationData[[#This Row],[Facility]]=Facilities!$A$6,SUM(StrohRanchRecreationData[[#This Row],[Members]:[Guests]]),"")</f>
        <v/>
      </c>
      <c r="U889" t="str">
        <f>IF(StrohRanchRecreationData[[#This Row],[Facility]]=Facilities!$A$7,SUM(StrohRanchRecreationData[[#This Row],[Members]:[Guests]]),"")</f>
        <v/>
      </c>
    </row>
    <row r="890" spans="1:21" x14ac:dyDescent="0.25">
      <c r="A890">
        <v>884</v>
      </c>
      <c r="B890" s="1">
        <v>45099</v>
      </c>
      <c r="C890" t="s">
        <v>63</v>
      </c>
      <c r="D890" t="s">
        <v>64</v>
      </c>
      <c r="E890" t="s">
        <v>59</v>
      </c>
      <c r="F890" s="7">
        <v>0.45818188005500132</v>
      </c>
      <c r="G890" s="7">
        <f>TIME(HOUR(StrohRanchRecreationData[[#This Row],[TimeIn]]),0,0)</f>
        <v>0.41666666666666669</v>
      </c>
      <c r="H890" s="8">
        <f>StrohRanchRecreationData[[#This Row],[Date]]+StrohRanchRecreationData[[#This Row],[TimeInBucket]]</f>
        <v>45099.416666666664</v>
      </c>
      <c r="I890" s="8" t="str">
        <f>_xlfn.XLOOKUP(StrohRanchRecreationData[[#This Row],[TimeInBucket]],TimeOfDay[TimeBuckets],TimeOfDay[TimeOfDayBuckets])</f>
        <v>Morning</v>
      </c>
      <c r="J890" s="2">
        <v>3</v>
      </c>
      <c r="K890" s="2">
        <v>2</v>
      </c>
      <c r="L890" s="7">
        <v>0.49257201061599465</v>
      </c>
      <c r="M890" s="7">
        <f>TIME(HOUR(StrohRanchRecreationData[[#This Row],[TimeOut]]),0,0)</f>
        <v>0.45833333333333331</v>
      </c>
      <c r="N890" s="6">
        <f>ROUND(StrohRanchRecreationData[[#This Row],[TimeElapsed]],6)</f>
        <v>3.4389999999999997E-2</v>
      </c>
      <c r="O890" s="3">
        <f>StrohRanchRecreationData[[#This Row],[TimeOut]]-StrohRanchRecreationData[[#This Row],[TimeIn]]</f>
        <v>3.4390130560993326E-2</v>
      </c>
      <c r="P890" t="str">
        <f>IF(StrohRanchRecreationData[[#This Row],[Facility]]=Facilities!$A$2,SUM(StrohRanchRecreationData[[#This Row],[Members]:[Guests]]),"")</f>
        <v/>
      </c>
      <c r="Q890" t="str">
        <f>IF(StrohRanchRecreationData[[#This Row],[Facility]]=Facilities!$A$3,SUM(StrohRanchRecreationData[[#This Row],[Members]:[Guests]]),"")</f>
        <v/>
      </c>
      <c r="R890">
        <f>IF(StrohRanchRecreationData[[#This Row],[Facility]]=Facilities!$A$4,SUM(StrohRanchRecreationData[[#This Row],[Members]:[Guests]]),"")</f>
        <v>5</v>
      </c>
      <c r="S890" t="str">
        <f>IF(StrohRanchRecreationData[[#This Row],[Facility]]=Facilities!$A$5,SUM(StrohRanchRecreationData[[#This Row],[Members]:[Guests]]),"")</f>
        <v/>
      </c>
      <c r="T890" t="str">
        <f>IF(StrohRanchRecreationData[[#This Row],[Facility]]=Facilities!$A$6,SUM(StrohRanchRecreationData[[#This Row],[Members]:[Guests]]),"")</f>
        <v/>
      </c>
      <c r="U890" t="str">
        <f>IF(StrohRanchRecreationData[[#This Row],[Facility]]=Facilities!$A$7,SUM(StrohRanchRecreationData[[#This Row],[Members]:[Guests]]),"")</f>
        <v/>
      </c>
    </row>
    <row r="891" spans="1:21" x14ac:dyDescent="0.25">
      <c r="A891">
        <v>885</v>
      </c>
      <c r="B891" s="1">
        <v>45099</v>
      </c>
      <c r="C891" t="s">
        <v>63</v>
      </c>
      <c r="D891" t="s">
        <v>64</v>
      </c>
      <c r="E891" t="s">
        <v>57</v>
      </c>
      <c r="F891" s="7">
        <v>0.3968009924795507</v>
      </c>
      <c r="G891" s="7">
        <f>TIME(HOUR(StrohRanchRecreationData[[#This Row],[TimeIn]]),0,0)</f>
        <v>0.375</v>
      </c>
      <c r="H891" s="8">
        <f>StrohRanchRecreationData[[#This Row],[Date]]+StrohRanchRecreationData[[#This Row],[TimeInBucket]]</f>
        <v>45099.375</v>
      </c>
      <c r="I891" s="8" t="str">
        <f>_xlfn.XLOOKUP(StrohRanchRecreationData[[#This Row],[TimeInBucket]],TimeOfDay[TimeBuckets],TimeOfDay[TimeOfDayBuckets])</f>
        <v>Morning</v>
      </c>
      <c r="J891" s="2">
        <v>1</v>
      </c>
      <c r="K891" s="2">
        <v>3</v>
      </c>
      <c r="L891" s="7">
        <v>0.43239882298000831</v>
      </c>
      <c r="M891" s="7">
        <f>TIME(HOUR(StrohRanchRecreationData[[#This Row],[TimeOut]]),0,0)</f>
        <v>0.41666666666666669</v>
      </c>
      <c r="N891" s="6">
        <f>ROUND(StrohRanchRecreationData[[#This Row],[TimeElapsed]],6)</f>
        <v>3.5597999999999998E-2</v>
      </c>
      <c r="O891" s="3">
        <f>StrohRanchRecreationData[[#This Row],[TimeOut]]-StrohRanchRecreationData[[#This Row],[TimeIn]]</f>
        <v>3.5597830500457617E-2</v>
      </c>
      <c r="P891">
        <f>IF(StrohRanchRecreationData[[#This Row],[Facility]]=Facilities!$A$2,SUM(StrohRanchRecreationData[[#This Row],[Members]:[Guests]]),"")</f>
        <v>4</v>
      </c>
      <c r="Q891" t="str">
        <f>IF(StrohRanchRecreationData[[#This Row],[Facility]]=Facilities!$A$3,SUM(StrohRanchRecreationData[[#This Row],[Members]:[Guests]]),"")</f>
        <v/>
      </c>
      <c r="R891" t="str">
        <f>IF(StrohRanchRecreationData[[#This Row],[Facility]]=Facilities!$A$4,SUM(StrohRanchRecreationData[[#This Row],[Members]:[Guests]]),"")</f>
        <v/>
      </c>
      <c r="S891" t="str">
        <f>IF(StrohRanchRecreationData[[#This Row],[Facility]]=Facilities!$A$5,SUM(StrohRanchRecreationData[[#This Row],[Members]:[Guests]]),"")</f>
        <v/>
      </c>
      <c r="T891" t="str">
        <f>IF(StrohRanchRecreationData[[#This Row],[Facility]]=Facilities!$A$6,SUM(StrohRanchRecreationData[[#This Row],[Members]:[Guests]]),"")</f>
        <v/>
      </c>
      <c r="U891" t="str">
        <f>IF(StrohRanchRecreationData[[#This Row],[Facility]]=Facilities!$A$7,SUM(StrohRanchRecreationData[[#This Row],[Members]:[Guests]]),"")</f>
        <v/>
      </c>
    </row>
    <row r="892" spans="1:21" x14ac:dyDescent="0.25">
      <c r="A892">
        <v>886</v>
      </c>
      <c r="B892" s="1">
        <v>45099</v>
      </c>
      <c r="C892" t="s">
        <v>63</v>
      </c>
      <c r="D892" t="s">
        <v>64</v>
      </c>
      <c r="E892" t="s">
        <v>59</v>
      </c>
      <c r="F892" s="7">
        <v>0.59902969676610196</v>
      </c>
      <c r="G892" s="7">
        <f>TIME(HOUR(StrohRanchRecreationData[[#This Row],[TimeIn]]),0,0)</f>
        <v>0.58333333333333337</v>
      </c>
      <c r="H892" s="8">
        <f>StrohRanchRecreationData[[#This Row],[Date]]+StrohRanchRecreationData[[#This Row],[TimeInBucket]]</f>
        <v>45099.583333333336</v>
      </c>
      <c r="I892" s="8" t="str">
        <f>_xlfn.XLOOKUP(StrohRanchRecreationData[[#This Row],[TimeInBucket]],TimeOfDay[TimeBuckets],TimeOfDay[TimeOfDayBuckets])</f>
        <v>Afternoon</v>
      </c>
      <c r="J892" s="2">
        <v>2</v>
      </c>
      <c r="K892" s="2">
        <v>0</v>
      </c>
      <c r="L892" s="7">
        <v>0.64444718648763</v>
      </c>
      <c r="M892" s="7">
        <f>TIME(HOUR(StrohRanchRecreationData[[#This Row],[TimeOut]]),0,0)</f>
        <v>0.625</v>
      </c>
      <c r="N892" s="6">
        <f>ROUND(StrohRanchRecreationData[[#This Row],[TimeElapsed]],6)</f>
        <v>4.5416999999999999E-2</v>
      </c>
      <c r="O892" s="3">
        <f>StrohRanchRecreationData[[#This Row],[TimeOut]]-StrohRanchRecreationData[[#This Row],[TimeIn]]</f>
        <v>4.5417489721528037E-2</v>
      </c>
      <c r="P892" t="str">
        <f>IF(StrohRanchRecreationData[[#This Row],[Facility]]=Facilities!$A$2,SUM(StrohRanchRecreationData[[#This Row],[Members]:[Guests]]),"")</f>
        <v/>
      </c>
      <c r="Q892" t="str">
        <f>IF(StrohRanchRecreationData[[#This Row],[Facility]]=Facilities!$A$3,SUM(StrohRanchRecreationData[[#This Row],[Members]:[Guests]]),"")</f>
        <v/>
      </c>
      <c r="R892">
        <f>IF(StrohRanchRecreationData[[#This Row],[Facility]]=Facilities!$A$4,SUM(StrohRanchRecreationData[[#This Row],[Members]:[Guests]]),"")</f>
        <v>2</v>
      </c>
      <c r="S892" t="str">
        <f>IF(StrohRanchRecreationData[[#This Row],[Facility]]=Facilities!$A$5,SUM(StrohRanchRecreationData[[#This Row],[Members]:[Guests]]),"")</f>
        <v/>
      </c>
      <c r="T892" t="str">
        <f>IF(StrohRanchRecreationData[[#This Row],[Facility]]=Facilities!$A$6,SUM(StrohRanchRecreationData[[#This Row],[Members]:[Guests]]),"")</f>
        <v/>
      </c>
      <c r="U892" t="str">
        <f>IF(StrohRanchRecreationData[[#This Row],[Facility]]=Facilities!$A$7,SUM(StrohRanchRecreationData[[#This Row],[Members]:[Guests]]),"")</f>
        <v/>
      </c>
    </row>
    <row r="893" spans="1:21" x14ac:dyDescent="0.25">
      <c r="A893">
        <v>887</v>
      </c>
      <c r="B893" s="1">
        <v>45099</v>
      </c>
      <c r="C893" t="s">
        <v>63</v>
      </c>
      <c r="D893" t="s">
        <v>64</v>
      </c>
      <c r="E893" t="s">
        <v>60</v>
      </c>
      <c r="F893" s="7">
        <v>0.58700446403037265</v>
      </c>
      <c r="G893" s="7">
        <f>TIME(HOUR(StrohRanchRecreationData[[#This Row],[TimeIn]]),0,0)</f>
        <v>0.58333333333333337</v>
      </c>
      <c r="H893" s="8">
        <f>StrohRanchRecreationData[[#This Row],[Date]]+StrohRanchRecreationData[[#This Row],[TimeInBucket]]</f>
        <v>45099.583333333336</v>
      </c>
      <c r="I893" s="8" t="str">
        <f>_xlfn.XLOOKUP(StrohRanchRecreationData[[#This Row],[TimeInBucket]],TimeOfDay[TimeBuckets],TimeOfDay[TimeOfDayBuckets])</f>
        <v>Afternoon</v>
      </c>
      <c r="J893" s="2">
        <v>1</v>
      </c>
      <c r="K893" s="2">
        <v>3</v>
      </c>
      <c r="L893" s="7">
        <v>0.652454457417182</v>
      </c>
      <c r="M893" s="7">
        <f>TIME(HOUR(StrohRanchRecreationData[[#This Row],[TimeOut]]),0,0)</f>
        <v>0.625</v>
      </c>
      <c r="N893" s="6">
        <f>ROUND(StrohRanchRecreationData[[#This Row],[TimeElapsed]],6)</f>
        <v>6.5449999999999994E-2</v>
      </c>
      <c r="O893" s="3">
        <f>StrohRanchRecreationData[[#This Row],[TimeOut]]-StrohRanchRecreationData[[#This Row],[TimeIn]]</f>
        <v>6.5449993386809346E-2</v>
      </c>
      <c r="P893" t="str">
        <f>IF(StrohRanchRecreationData[[#This Row],[Facility]]=Facilities!$A$2,SUM(StrohRanchRecreationData[[#This Row],[Members]:[Guests]]),"")</f>
        <v/>
      </c>
      <c r="Q893" t="str">
        <f>IF(StrohRanchRecreationData[[#This Row],[Facility]]=Facilities!$A$3,SUM(StrohRanchRecreationData[[#This Row],[Members]:[Guests]]),"")</f>
        <v/>
      </c>
      <c r="R893" t="str">
        <f>IF(StrohRanchRecreationData[[#This Row],[Facility]]=Facilities!$A$4,SUM(StrohRanchRecreationData[[#This Row],[Members]:[Guests]]),"")</f>
        <v/>
      </c>
      <c r="S893">
        <f>IF(StrohRanchRecreationData[[#This Row],[Facility]]=Facilities!$A$5,SUM(StrohRanchRecreationData[[#This Row],[Members]:[Guests]]),"")</f>
        <v>4</v>
      </c>
      <c r="T893" t="str">
        <f>IF(StrohRanchRecreationData[[#This Row],[Facility]]=Facilities!$A$6,SUM(StrohRanchRecreationData[[#This Row],[Members]:[Guests]]),"")</f>
        <v/>
      </c>
      <c r="U893" t="str">
        <f>IF(StrohRanchRecreationData[[#This Row],[Facility]]=Facilities!$A$7,SUM(StrohRanchRecreationData[[#This Row],[Members]:[Guests]]),"")</f>
        <v/>
      </c>
    </row>
    <row r="894" spans="1:21" x14ac:dyDescent="0.25">
      <c r="A894">
        <v>888</v>
      </c>
      <c r="B894" s="1">
        <v>45099</v>
      </c>
      <c r="C894" t="s">
        <v>63</v>
      </c>
      <c r="D894" t="s">
        <v>64</v>
      </c>
      <c r="E894" t="s">
        <v>57</v>
      </c>
      <c r="F894" s="7">
        <v>0.42397672993070001</v>
      </c>
      <c r="G894" s="7">
        <f>TIME(HOUR(StrohRanchRecreationData[[#This Row],[TimeIn]]),0,0)</f>
        <v>0.41666666666666669</v>
      </c>
      <c r="H894" s="8">
        <f>StrohRanchRecreationData[[#This Row],[Date]]+StrohRanchRecreationData[[#This Row],[TimeInBucket]]</f>
        <v>45099.416666666664</v>
      </c>
      <c r="I894" s="8" t="str">
        <f>_xlfn.XLOOKUP(StrohRanchRecreationData[[#This Row],[TimeInBucket]],TimeOfDay[TimeBuckets],TimeOfDay[TimeOfDayBuckets])</f>
        <v>Morning</v>
      </c>
      <c r="J894" s="2">
        <v>3</v>
      </c>
      <c r="K894" s="2">
        <v>2</v>
      </c>
      <c r="L894" s="7">
        <v>0.47396067981031953</v>
      </c>
      <c r="M894" s="7">
        <f>TIME(HOUR(StrohRanchRecreationData[[#This Row],[TimeOut]]),0,0)</f>
        <v>0.45833333333333331</v>
      </c>
      <c r="N894" s="6">
        <f>ROUND(StrohRanchRecreationData[[#This Row],[TimeElapsed]],6)</f>
        <v>4.9984000000000001E-2</v>
      </c>
      <c r="O894" s="3">
        <f>StrohRanchRecreationData[[#This Row],[TimeOut]]-StrohRanchRecreationData[[#This Row],[TimeIn]]</f>
        <v>4.9983949879619516E-2</v>
      </c>
      <c r="P894">
        <f>IF(StrohRanchRecreationData[[#This Row],[Facility]]=Facilities!$A$2,SUM(StrohRanchRecreationData[[#This Row],[Members]:[Guests]]),"")</f>
        <v>5</v>
      </c>
      <c r="Q894" t="str">
        <f>IF(StrohRanchRecreationData[[#This Row],[Facility]]=Facilities!$A$3,SUM(StrohRanchRecreationData[[#This Row],[Members]:[Guests]]),"")</f>
        <v/>
      </c>
      <c r="R894" t="str">
        <f>IF(StrohRanchRecreationData[[#This Row],[Facility]]=Facilities!$A$4,SUM(StrohRanchRecreationData[[#This Row],[Members]:[Guests]]),"")</f>
        <v/>
      </c>
      <c r="S894" t="str">
        <f>IF(StrohRanchRecreationData[[#This Row],[Facility]]=Facilities!$A$5,SUM(StrohRanchRecreationData[[#This Row],[Members]:[Guests]]),"")</f>
        <v/>
      </c>
      <c r="T894" t="str">
        <f>IF(StrohRanchRecreationData[[#This Row],[Facility]]=Facilities!$A$6,SUM(StrohRanchRecreationData[[#This Row],[Members]:[Guests]]),"")</f>
        <v/>
      </c>
      <c r="U894" t="str">
        <f>IF(StrohRanchRecreationData[[#This Row],[Facility]]=Facilities!$A$7,SUM(StrohRanchRecreationData[[#This Row],[Members]:[Guests]]),"")</f>
        <v/>
      </c>
    </row>
    <row r="895" spans="1:21" x14ac:dyDescent="0.25">
      <c r="A895">
        <v>889</v>
      </c>
      <c r="B895" s="1">
        <v>45099</v>
      </c>
      <c r="C895" t="s">
        <v>63</v>
      </c>
      <c r="D895" t="s">
        <v>64</v>
      </c>
      <c r="E895" t="s">
        <v>61</v>
      </c>
      <c r="F895" s="7">
        <v>0.5129340296856767</v>
      </c>
      <c r="G895" s="7">
        <f>TIME(HOUR(StrohRanchRecreationData[[#This Row],[TimeIn]]),0,0)</f>
        <v>0.5</v>
      </c>
      <c r="H895" s="8">
        <f>StrohRanchRecreationData[[#This Row],[Date]]+StrohRanchRecreationData[[#This Row],[TimeInBucket]]</f>
        <v>45099.5</v>
      </c>
      <c r="I895" s="8" t="str">
        <f>_xlfn.XLOOKUP(StrohRanchRecreationData[[#This Row],[TimeInBucket]],TimeOfDay[TimeBuckets],TimeOfDay[TimeOfDayBuckets])</f>
        <v>Noon</v>
      </c>
      <c r="J895" s="2">
        <v>1</v>
      </c>
      <c r="K895" s="2">
        <v>0</v>
      </c>
      <c r="L895" s="7">
        <v>0.5525614158390616</v>
      </c>
      <c r="M895" s="7">
        <f>TIME(HOUR(StrohRanchRecreationData[[#This Row],[TimeOut]]),0,0)</f>
        <v>0.54166666666666663</v>
      </c>
      <c r="N895" s="6">
        <f>ROUND(StrohRanchRecreationData[[#This Row],[TimeElapsed]],6)</f>
        <v>3.9627000000000002E-2</v>
      </c>
      <c r="O895" s="3">
        <f>StrohRanchRecreationData[[#This Row],[TimeOut]]-StrohRanchRecreationData[[#This Row],[TimeIn]]</f>
        <v>3.9627386153384903E-2</v>
      </c>
      <c r="P895" t="str">
        <f>IF(StrohRanchRecreationData[[#This Row],[Facility]]=Facilities!$A$2,SUM(StrohRanchRecreationData[[#This Row],[Members]:[Guests]]),"")</f>
        <v/>
      </c>
      <c r="Q895" t="str">
        <f>IF(StrohRanchRecreationData[[#This Row],[Facility]]=Facilities!$A$3,SUM(StrohRanchRecreationData[[#This Row],[Members]:[Guests]]),"")</f>
        <v/>
      </c>
      <c r="R895" t="str">
        <f>IF(StrohRanchRecreationData[[#This Row],[Facility]]=Facilities!$A$4,SUM(StrohRanchRecreationData[[#This Row],[Members]:[Guests]]),"")</f>
        <v/>
      </c>
      <c r="S895" t="str">
        <f>IF(StrohRanchRecreationData[[#This Row],[Facility]]=Facilities!$A$5,SUM(StrohRanchRecreationData[[#This Row],[Members]:[Guests]]),"")</f>
        <v/>
      </c>
      <c r="T895">
        <f>IF(StrohRanchRecreationData[[#This Row],[Facility]]=Facilities!$A$6,SUM(StrohRanchRecreationData[[#This Row],[Members]:[Guests]]),"")</f>
        <v>1</v>
      </c>
      <c r="U895" t="str">
        <f>IF(StrohRanchRecreationData[[#This Row],[Facility]]=Facilities!$A$7,SUM(StrohRanchRecreationData[[#This Row],[Members]:[Guests]]),"")</f>
        <v/>
      </c>
    </row>
    <row r="896" spans="1:21" x14ac:dyDescent="0.25">
      <c r="A896">
        <v>890</v>
      </c>
      <c r="B896" s="1">
        <v>45099</v>
      </c>
      <c r="C896" t="s">
        <v>63</v>
      </c>
      <c r="D896" t="s">
        <v>64</v>
      </c>
      <c r="E896" t="s">
        <v>58</v>
      </c>
      <c r="F896" s="7">
        <v>0.48008679150939593</v>
      </c>
      <c r="G896" s="7">
        <f>TIME(HOUR(StrohRanchRecreationData[[#This Row],[TimeIn]]),0,0)</f>
        <v>0.45833333333333331</v>
      </c>
      <c r="H896" s="8">
        <f>StrohRanchRecreationData[[#This Row],[Date]]+StrohRanchRecreationData[[#This Row],[TimeInBucket]]</f>
        <v>45099.458333333336</v>
      </c>
      <c r="I896" s="8" t="str">
        <f>_xlfn.XLOOKUP(StrohRanchRecreationData[[#This Row],[TimeInBucket]],TimeOfDay[TimeBuckets],TimeOfDay[TimeOfDayBuckets])</f>
        <v>Noon</v>
      </c>
      <c r="J896" s="2">
        <v>1</v>
      </c>
      <c r="K896" s="2">
        <v>0</v>
      </c>
      <c r="L896" s="7">
        <v>0.51568674883943666</v>
      </c>
      <c r="M896" s="7">
        <f>TIME(HOUR(StrohRanchRecreationData[[#This Row],[TimeOut]]),0,0)</f>
        <v>0.5</v>
      </c>
      <c r="N896" s="6">
        <f>ROUND(StrohRanchRecreationData[[#This Row],[TimeElapsed]],6)</f>
        <v>3.56E-2</v>
      </c>
      <c r="O896" s="3">
        <f>StrohRanchRecreationData[[#This Row],[TimeOut]]-StrohRanchRecreationData[[#This Row],[TimeIn]]</f>
        <v>3.5599957330040732E-2</v>
      </c>
      <c r="P896" t="str">
        <f>IF(StrohRanchRecreationData[[#This Row],[Facility]]=Facilities!$A$2,SUM(StrohRanchRecreationData[[#This Row],[Members]:[Guests]]),"")</f>
        <v/>
      </c>
      <c r="Q896">
        <f>IF(StrohRanchRecreationData[[#This Row],[Facility]]=Facilities!$A$3,SUM(StrohRanchRecreationData[[#This Row],[Members]:[Guests]]),"")</f>
        <v>1</v>
      </c>
      <c r="R896" t="str">
        <f>IF(StrohRanchRecreationData[[#This Row],[Facility]]=Facilities!$A$4,SUM(StrohRanchRecreationData[[#This Row],[Members]:[Guests]]),"")</f>
        <v/>
      </c>
      <c r="S896" t="str">
        <f>IF(StrohRanchRecreationData[[#This Row],[Facility]]=Facilities!$A$5,SUM(StrohRanchRecreationData[[#This Row],[Members]:[Guests]]),"")</f>
        <v/>
      </c>
      <c r="T896" t="str">
        <f>IF(StrohRanchRecreationData[[#This Row],[Facility]]=Facilities!$A$6,SUM(StrohRanchRecreationData[[#This Row],[Members]:[Guests]]),"")</f>
        <v/>
      </c>
      <c r="U896" t="str">
        <f>IF(StrohRanchRecreationData[[#This Row],[Facility]]=Facilities!$A$7,SUM(StrohRanchRecreationData[[#This Row],[Members]:[Guests]]),"")</f>
        <v/>
      </c>
    </row>
    <row r="897" spans="1:21" x14ac:dyDescent="0.25">
      <c r="A897">
        <v>891</v>
      </c>
      <c r="B897" s="1">
        <v>45099</v>
      </c>
      <c r="C897" t="s">
        <v>63</v>
      </c>
      <c r="D897" t="s">
        <v>64</v>
      </c>
      <c r="E897" t="s">
        <v>58</v>
      </c>
      <c r="F897" s="7">
        <v>0.48083019028224228</v>
      </c>
      <c r="G897" s="7">
        <f>TIME(HOUR(StrohRanchRecreationData[[#This Row],[TimeIn]]),0,0)</f>
        <v>0.45833333333333331</v>
      </c>
      <c r="H897" s="8">
        <f>StrohRanchRecreationData[[#This Row],[Date]]+StrohRanchRecreationData[[#This Row],[TimeInBucket]]</f>
        <v>45099.458333333336</v>
      </c>
      <c r="I897" s="8" t="str">
        <f>_xlfn.XLOOKUP(StrohRanchRecreationData[[#This Row],[TimeInBucket]],TimeOfDay[TimeBuckets],TimeOfDay[TimeOfDayBuckets])</f>
        <v>Noon</v>
      </c>
      <c r="J897" s="2">
        <v>2</v>
      </c>
      <c r="K897" s="2">
        <v>3</v>
      </c>
      <c r="L897" s="7">
        <v>0.53680923894808841</v>
      </c>
      <c r="M897" s="7">
        <f>TIME(HOUR(StrohRanchRecreationData[[#This Row],[TimeOut]]),0,0)</f>
        <v>0.5</v>
      </c>
      <c r="N897" s="6">
        <f>ROUND(StrohRanchRecreationData[[#This Row],[TimeElapsed]],6)</f>
        <v>5.5979000000000001E-2</v>
      </c>
      <c r="O897" s="3">
        <f>StrohRanchRecreationData[[#This Row],[TimeOut]]-StrohRanchRecreationData[[#This Row],[TimeIn]]</f>
        <v>5.5979048665846132E-2</v>
      </c>
      <c r="P897" t="str">
        <f>IF(StrohRanchRecreationData[[#This Row],[Facility]]=Facilities!$A$2,SUM(StrohRanchRecreationData[[#This Row],[Members]:[Guests]]),"")</f>
        <v/>
      </c>
      <c r="Q897">
        <f>IF(StrohRanchRecreationData[[#This Row],[Facility]]=Facilities!$A$3,SUM(StrohRanchRecreationData[[#This Row],[Members]:[Guests]]),"")</f>
        <v>5</v>
      </c>
      <c r="R897" t="str">
        <f>IF(StrohRanchRecreationData[[#This Row],[Facility]]=Facilities!$A$4,SUM(StrohRanchRecreationData[[#This Row],[Members]:[Guests]]),"")</f>
        <v/>
      </c>
      <c r="S897" t="str">
        <f>IF(StrohRanchRecreationData[[#This Row],[Facility]]=Facilities!$A$5,SUM(StrohRanchRecreationData[[#This Row],[Members]:[Guests]]),"")</f>
        <v/>
      </c>
      <c r="T897" t="str">
        <f>IF(StrohRanchRecreationData[[#This Row],[Facility]]=Facilities!$A$6,SUM(StrohRanchRecreationData[[#This Row],[Members]:[Guests]]),"")</f>
        <v/>
      </c>
      <c r="U897" t="str">
        <f>IF(StrohRanchRecreationData[[#This Row],[Facility]]=Facilities!$A$7,SUM(StrohRanchRecreationData[[#This Row],[Members]:[Guests]]),"")</f>
        <v/>
      </c>
    </row>
    <row r="898" spans="1:21" x14ac:dyDescent="0.25">
      <c r="A898">
        <v>892</v>
      </c>
      <c r="B898" s="1">
        <v>45099</v>
      </c>
      <c r="C898" t="s">
        <v>63</v>
      </c>
      <c r="D898" t="s">
        <v>64</v>
      </c>
      <c r="E898" t="s">
        <v>57</v>
      </c>
      <c r="F898" s="7">
        <v>0.46131743386219864</v>
      </c>
      <c r="G898" s="7">
        <f>TIME(HOUR(StrohRanchRecreationData[[#This Row],[TimeIn]]),0,0)</f>
        <v>0.45833333333333331</v>
      </c>
      <c r="H898" s="8">
        <f>StrohRanchRecreationData[[#This Row],[Date]]+StrohRanchRecreationData[[#This Row],[TimeInBucket]]</f>
        <v>45099.458333333336</v>
      </c>
      <c r="I898" s="8" t="str">
        <f>_xlfn.XLOOKUP(StrohRanchRecreationData[[#This Row],[TimeInBucket]],TimeOfDay[TimeBuckets],TimeOfDay[TimeOfDayBuckets])</f>
        <v>Noon</v>
      </c>
      <c r="J898" s="2">
        <v>4</v>
      </c>
      <c r="K898" s="2">
        <v>3</v>
      </c>
      <c r="L898" s="7">
        <v>0.47252061323718236</v>
      </c>
      <c r="M898" s="7">
        <f>TIME(HOUR(StrohRanchRecreationData[[#This Row],[TimeOut]]),0,0)</f>
        <v>0.45833333333333331</v>
      </c>
      <c r="N898" s="6">
        <f>ROUND(StrohRanchRecreationData[[#This Row],[TimeElapsed]],6)</f>
        <v>1.1202999999999999E-2</v>
      </c>
      <c r="O898" s="3">
        <f>StrohRanchRecreationData[[#This Row],[TimeOut]]-StrohRanchRecreationData[[#This Row],[TimeIn]]</f>
        <v>1.1203179374983718E-2</v>
      </c>
      <c r="P898">
        <f>IF(StrohRanchRecreationData[[#This Row],[Facility]]=Facilities!$A$2,SUM(StrohRanchRecreationData[[#This Row],[Members]:[Guests]]),"")</f>
        <v>7</v>
      </c>
      <c r="Q898" t="str">
        <f>IF(StrohRanchRecreationData[[#This Row],[Facility]]=Facilities!$A$3,SUM(StrohRanchRecreationData[[#This Row],[Members]:[Guests]]),"")</f>
        <v/>
      </c>
      <c r="R898" t="str">
        <f>IF(StrohRanchRecreationData[[#This Row],[Facility]]=Facilities!$A$4,SUM(StrohRanchRecreationData[[#This Row],[Members]:[Guests]]),"")</f>
        <v/>
      </c>
      <c r="S898" t="str">
        <f>IF(StrohRanchRecreationData[[#This Row],[Facility]]=Facilities!$A$5,SUM(StrohRanchRecreationData[[#This Row],[Members]:[Guests]]),"")</f>
        <v/>
      </c>
      <c r="T898" t="str">
        <f>IF(StrohRanchRecreationData[[#This Row],[Facility]]=Facilities!$A$6,SUM(StrohRanchRecreationData[[#This Row],[Members]:[Guests]]),"")</f>
        <v/>
      </c>
      <c r="U898" t="str">
        <f>IF(StrohRanchRecreationData[[#This Row],[Facility]]=Facilities!$A$7,SUM(StrohRanchRecreationData[[#This Row],[Members]:[Guests]]),"")</f>
        <v/>
      </c>
    </row>
    <row r="899" spans="1:21" x14ac:dyDescent="0.25">
      <c r="A899">
        <v>893</v>
      </c>
      <c r="B899" s="1">
        <v>45099</v>
      </c>
      <c r="C899" t="s">
        <v>63</v>
      </c>
      <c r="D899" t="s">
        <v>64</v>
      </c>
      <c r="E899" t="s">
        <v>58</v>
      </c>
      <c r="F899" s="7">
        <v>0.44039247401466175</v>
      </c>
      <c r="G899" s="7">
        <f>TIME(HOUR(StrohRanchRecreationData[[#This Row],[TimeIn]]),0,0)</f>
        <v>0.41666666666666669</v>
      </c>
      <c r="H899" s="8">
        <f>StrohRanchRecreationData[[#This Row],[Date]]+StrohRanchRecreationData[[#This Row],[TimeInBucket]]</f>
        <v>45099.416666666664</v>
      </c>
      <c r="I899" s="8" t="str">
        <f>_xlfn.XLOOKUP(StrohRanchRecreationData[[#This Row],[TimeInBucket]],TimeOfDay[TimeBuckets],TimeOfDay[TimeOfDayBuckets])</f>
        <v>Morning</v>
      </c>
      <c r="J899" s="2">
        <v>2</v>
      </c>
      <c r="K899" s="2">
        <v>3</v>
      </c>
      <c r="L899" s="7">
        <v>0.45154720510823865</v>
      </c>
      <c r="M899" s="7">
        <f>TIME(HOUR(StrohRanchRecreationData[[#This Row],[TimeOut]]),0,0)</f>
        <v>0.41666666666666669</v>
      </c>
      <c r="N899" s="6">
        <f>ROUND(StrohRanchRecreationData[[#This Row],[TimeElapsed]],6)</f>
        <v>1.1155E-2</v>
      </c>
      <c r="O899" s="3">
        <f>StrohRanchRecreationData[[#This Row],[TimeOut]]-StrohRanchRecreationData[[#This Row],[TimeIn]]</f>
        <v>1.1154731093576897E-2</v>
      </c>
      <c r="P899" t="str">
        <f>IF(StrohRanchRecreationData[[#This Row],[Facility]]=Facilities!$A$2,SUM(StrohRanchRecreationData[[#This Row],[Members]:[Guests]]),"")</f>
        <v/>
      </c>
      <c r="Q899">
        <f>IF(StrohRanchRecreationData[[#This Row],[Facility]]=Facilities!$A$3,SUM(StrohRanchRecreationData[[#This Row],[Members]:[Guests]]),"")</f>
        <v>5</v>
      </c>
      <c r="R899" t="str">
        <f>IF(StrohRanchRecreationData[[#This Row],[Facility]]=Facilities!$A$4,SUM(StrohRanchRecreationData[[#This Row],[Members]:[Guests]]),"")</f>
        <v/>
      </c>
      <c r="S899" t="str">
        <f>IF(StrohRanchRecreationData[[#This Row],[Facility]]=Facilities!$A$5,SUM(StrohRanchRecreationData[[#This Row],[Members]:[Guests]]),"")</f>
        <v/>
      </c>
      <c r="T899" t="str">
        <f>IF(StrohRanchRecreationData[[#This Row],[Facility]]=Facilities!$A$6,SUM(StrohRanchRecreationData[[#This Row],[Members]:[Guests]]),"")</f>
        <v/>
      </c>
      <c r="U899" t="str">
        <f>IF(StrohRanchRecreationData[[#This Row],[Facility]]=Facilities!$A$7,SUM(StrohRanchRecreationData[[#This Row],[Members]:[Guests]]),"")</f>
        <v/>
      </c>
    </row>
    <row r="900" spans="1:21" x14ac:dyDescent="0.25">
      <c r="A900">
        <v>894</v>
      </c>
      <c r="B900" s="1">
        <v>45099</v>
      </c>
      <c r="C900" t="s">
        <v>63</v>
      </c>
      <c r="D900" t="s">
        <v>64</v>
      </c>
      <c r="E900" t="s">
        <v>57</v>
      </c>
      <c r="F900" s="7">
        <v>0.40706678710720456</v>
      </c>
      <c r="G900" s="7">
        <f>TIME(HOUR(StrohRanchRecreationData[[#This Row],[TimeIn]]),0,0)</f>
        <v>0.375</v>
      </c>
      <c r="H900" s="8">
        <f>StrohRanchRecreationData[[#This Row],[Date]]+StrohRanchRecreationData[[#This Row],[TimeInBucket]]</f>
        <v>45099.375</v>
      </c>
      <c r="I900" s="8" t="str">
        <f>_xlfn.XLOOKUP(StrohRanchRecreationData[[#This Row],[TimeInBucket]],TimeOfDay[TimeBuckets],TimeOfDay[TimeOfDayBuckets])</f>
        <v>Morning</v>
      </c>
      <c r="J900" s="2">
        <v>1</v>
      </c>
      <c r="K900" s="2">
        <v>1</v>
      </c>
      <c r="L900" s="7">
        <v>0.42339529473231813</v>
      </c>
      <c r="M900" s="7">
        <f>TIME(HOUR(StrohRanchRecreationData[[#This Row],[TimeOut]]),0,0)</f>
        <v>0.41666666666666669</v>
      </c>
      <c r="N900" s="6">
        <f>ROUND(StrohRanchRecreationData[[#This Row],[TimeElapsed]],6)</f>
        <v>1.6329E-2</v>
      </c>
      <c r="O900" s="3">
        <f>StrohRanchRecreationData[[#This Row],[TimeOut]]-StrohRanchRecreationData[[#This Row],[TimeIn]]</f>
        <v>1.6328507625113564E-2</v>
      </c>
      <c r="P900">
        <f>IF(StrohRanchRecreationData[[#This Row],[Facility]]=Facilities!$A$2,SUM(StrohRanchRecreationData[[#This Row],[Members]:[Guests]]),"")</f>
        <v>2</v>
      </c>
      <c r="Q900" t="str">
        <f>IF(StrohRanchRecreationData[[#This Row],[Facility]]=Facilities!$A$3,SUM(StrohRanchRecreationData[[#This Row],[Members]:[Guests]]),"")</f>
        <v/>
      </c>
      <c r="R900" t="str">
        <f>IF(StrohRanchRecreationData[[#This Row],[Facility]]=Facilities!$A$4,SUM(StrohRanchRecreationData[[#This Row],[Members]:[Guests]]),"")</f>
        <v/>
      </c>
      <c r="S900" t="str">
        <f>IF(StrohRanchRecreationData[[#This Row],[Facility]]=Facilities!$A$5,SUM(StrohRanchRecreationData[[#This Row],[Members]:[Guests]]),"")</f>
        <v/>
      </c>
      <c r="T900" t="str">
        <f>IF(StrohRanchRecreationData[[#This Row],[Facility]]=Facilities!$A$6,SUM(StrohRanchRecreationData[[#This Row],[Members]:[Guests]]),"")</f>
        <v/>
      </c>
      <c r="U900" t="str">
        <f>IF(StrohRanchRecreationData[[#This Row],[Facility]]=Facilities!$A$7,SUM(StrohRanchRecreationData[[#This Row],[Members]:[Guests]]),"")</f>
        <v/>
      </c>
    </row>
    <row r="901" spans="1:21" x14ac:dyDescent="0.25">
      <c r="A901">
        <v>895</v>
      </c>
      <c r="B901" s="1">
        <v>45099</v>
      </c>
      <c r="C901" t="s">
        <v>63</v>
      </c>
      <c r="D901" t="s">
        <v>64</v>
      </c>
      <c r="E901" t="s">
        <v>60</v>
      </c>
      <c r="F901" s="7">
        <v>0.52850649065564803</v>
      </c>
      <c r="G901" s="7">
        <f>TIME(HOUR(StrohRanchRecreationData[[#This Row],[TimeIn]]),0,0)</f>
        <v>0.5</v>
      </c>
      <c r="H901" s="8">
        <f>StrohRanchRecreationData[[#This Row],[Date]]+StrohRanchRecreationData[[#This Row],[TimeInBucket]]</f>
        <v>45099.5</v>
      </c>
      <c r="I901" s="8" t="str">
        <f>_xlfn.XLOOKUP(StrohRanchRecreationData[[#This Row],[TimeInBucket]],TimeOfDay[TimeBuckets],TimeOfDay[TimeOfDayBuckets])</f>
        <v>Noon</v>
      </c>
      <c r="J901" s="2">
        <v>2</v>
      </c>
      <c r="K901" s="2">
        <v>1</v>
      </c>
      <c r="L901" s="7">
        <v>0.5599535909215132</v>
      </c>
      <c r="M901" s="7">
        <f>TIME(HOUR(StrohRanchRecreationData[[#This Row],[TimeOut]]),0,0)</f>
        <v>0.54166666666666663</v>
      </c>
      <c r="N901" s="6">
        <f>ROUND(StrohRanchRecreationData[[#This Row],[TimeElapsed]],6)</f>
        <v>3.1447000000000003E-2</v>
      </c>
      <c r="O901" s="3">
        <f>StrohRanchRecreationData[[#This Row],[TimeOut]]-StrohRanchRecreationData[[#This Row],[TimeIn]]</f>
        <v>3.1447100265865169E-2</v>
      </c>
      <c r="P901" t="str">
        <f>IF(StrohRanchRecreationData[[#This Row],[Facility]]=Facilities!$A$2,SUM(StrohRanchRecreationData[[#This Row],[Members]:[Guests]]),"")</f>
        <v/>
      </c>
      <c r="Q901" t="str">
        <f>IF(StrohRanchRecreationData[[#This Row],[Facility]]=Facilities!$A$3,SUM(StrohRanchRecreationData[[#This Row],[Members]:[Guests]]),"")</f>
        <v/>
      </c>
      <c r="R901" t="str">
        <f>IF(StrohRanchRecreationData[[#This Row],[Facility]]=Facilities!$A$4,SUM(StrohRanchRecreationData[[#This Row],[Members]:[Guests]]),"")</f>
        <v/>
      </c>
      <c r="S901">
        <f>IF(StrohRanchRecreationData[[#This Row],[Facility]]=Facilities!$A$5,SUM(StrohRanchRecreationData[[#This Row],[Members]:[Guests]]),"")</f>
        <v>3</v>
      </c>
      <c r="T901" t="str">
        <f>IF(StrohRanchRecreationData[[#This Row],[Facility]]=Facilities!$A$6,SUM(StrohRanchRecreationData[[#This Row],[Members]:[Guests]]),"")</f>
        <v/>
      </c>
      <c r="U901" t="str">
        <f>IF(StrohRanchRecreationData[[#This Row],[Facility]]=Facilities!$A$7,SUM(StrohRanchRecreationData[[#This Row],[Members]:[Guests]]),"")</f>
        <v/>
      </c>
    </row>
    <row r="902" spans="1:21" x14ac:dyDescent="0.25">
      <c r="A902">
        <v>896</v>
      </c>
      <c r="B902" s="1">
        <v>45099</v>
      </c>
      <c r="C902" t="s">
        <v>63</v>
      </c>
      <c r="D902" t="s">
        <v>64</v>
      </c>
      <c r="E902" t="s">
        <v>57</v>
      </c>
      <c r="F902" s="7">
        <v>0.42148746220144445</v>
      </c>
      <c r="G902" s="7">
        <f>TIME(HOUR(StrohRanchRecreationData[[#This Row],[TimeIn]]),0,0)</f>
        <v>0.41666666666666669</v>
      </c>
      <c r="H902" s="8">
        <f>StrohRanchRecreationData[[#This Row],[Date]]+StrohRanchRecreationData[[#This Row],[TimeInBucket]]</f>
        <v>45099.416666666664</v>
      </c>
      <c r="I902" s="8" t="str">
        <f>_xlfn.XLOOKUP(StrohRanchRecreationData[[#This Row],[TimeInBucket]],TimeOfDay[TimeBuckets],TimeOfDay[TimeOfDayBuckets])</f>
        <v>Morning</v>
      </c>
      <c r="J902" s="2">
        <v>3</v>
      </c>
      <c r="K902" s="2">
        <v>0</v>
      </c>
      <c r="L902" s="7">
        <v>0.49907205924821979</v>
      </c>
      <c r="M902" s="7">
        <f>TIME(HOUR(StrohRanchRecreationData[[#This Row],[TimeOut]]),0,0)</f>
        <v>0.45833333333333331</v>
      </c>
      <c r="N902" s="6">
        <f>ROUND(StrohRanchRecreationData[[#This Row],[TimeElapsed]],6)</f>
        <v>7.7585000000000001E-2</v>
      </c>
      <c r="O902" s="3">
        <f>StrohRanchRecreationData[[#This Row],[TimeOut]]-StrohRanchRecreationData[[#This Row],[TimeIn]]</f>
        <v>7.7584597046775339E-2</v>
      </c>
      <c r="P902">
        <f>IF(StrohRanchRecreationData[[#This Row],[Facility]]=Facilities!$A$2,SUM(StrohRanchRecreationData[[#This Row],[Members]:[Guests]]),"")</f>
        <v>3</v>
      </c>
      <c r="Q902" t="str">
        <f>IF(StrohRanchRecreationData[[#This Row],[Facility]]=Facilities!$A$3,SUM(StrohRanchRecreationData[[#This Row],[Members]:[Guests]]),"")</f>
        <v/>
      </c>
      <c r="R902" t="str">
        <f>IF(StrohRanchRecreationData[[#This Row],[Facility]]=Facilities!$A$4,SUM(StrohRanchRecreationData[[#This Row],[Members]:[Guests]]),"")</f>
        <v/>
      </c>
      <c r="S902" t="str">
        <f>IF(StrohRanchRecreationData[[#This Row],[Facility]]=Facilities!$A$5,SUM(StrohRanchRecreationData[[#This Row],[Members]:[Guests]]),"")</f>
        <v/>
      </c>
      <c r="T902" t="str">
        <f>IF(StrohRanchRecreationData[[#This Row],[Facility]]=Facilities!$A$6,SUM(StrohRanchRecreationData[[#This Row],[Members]:[Guests]]),"")</f>
        <v/>
      </c>
      <c r="U902" t="str">
        <f>IF(StrohRanchRecreationData[[#This Row],[Facility]]=Facilities!$A$7,SUM(StrohRanchRecreationData[[#This Row],[Members]:[Guests]]),"")</f>
        <v/>
      </c>
    </row>
    <row r="903" spans="1:21" x14ac:dyDescent="0.25">
      <c r="A903">
        <v>897</v>
      </c>
      <c r="B903" s="1">
        <v>45099</v>
      </c>
      <c r="C903" t="s">
        <v>63</v>
      </c>
      <c r="D903" t="s">
        <v>64</v>
      </c>
      <c r="E903" t="s">
        <v>58</v>
      </c>
      <c r="F903" s="7">
        <v>0.49543357603076965</v>
      </c>
      <c r="G903" s="7">
        <f>TIME(HOUR(StrohRanchRecreationData[[#This Row],[TimeIn]]),0,0)</f>
        <v>0.45833333333333331</v>
      </c>
      <c r="H903" s="8">
        <f>StrohRanchRecreationData[[#This Row],[Date]]+StrohRanchRecreationData[[#This Row],[TimeInBucket]]</f>
        <v>45099.458333333336</v>
      </c>
      <c r="I903" s="8" t="str">
        <f>_xlfn.XLOOKUP(StrohRanchRecreationData[[#This Row],[TimeInBucket]],TimeOfDay[TimeBuckets],TimeOfDay[TimeOfDayBuckets])</f>
        <v>Noon</v>
      </c>
      <c r="J903" s="2">
        <v>3</v>
      </c>
      <c r="K903" s="2">
        <v>0</v>
      </c>
      <c r="L903" s="7">
        <v>0.5059160418334786</v>
      </c>
      <c r="M903" s="7">
        <f>TIME(HOUR(StrohRanchRecreationData[[#This Row],[TimeOut]]),0,0)</f>
        <v>0.5</v>
      </c>
      <c r="N903" s="6">
        <f>ROUND(StrohRanchRecreationData[[#This Row],[TimeElapsed]],6)</f>
        <v>1.0482E-2</v>
      </c>
      <c r="O903" s="3">
        <f>StrohRanchRecreationData[[#This Row],[TimeOut]]-StrohRanchRecreationData[[#This Row],[TimeIn]]</f>
        <v>1.0482465802708951E-2</v>
      </c>
      <c r="P903" t="str">
        <f>IF(StrohRanchRecreationData[[#This Row],[Facility]]=Facilities!$A$2,SUM(StrohRanchRecreationData[[#This Row],[Members]:[Guests]]),"")</f>
        <v/>
      </c>
      <c r="Q903">
        <f>IF(StrohRanchRecreationData[[#This Row],[Facility]]=Facilities!$A$3,SUM(StrohRanchRecreationData[[#This Row],[Members]:[Guests]]),"")</f>
        <v>3</v>
      </c>
      <c r="R903" t="str">
        <f>IF(StrohRanchRecreationData[[#This Row],[Facility]]=Facilities!$A$4,SUM(StrohRanchRecreationData[[#This Row],[Members]:[Guests]]),"")</f>
        <v/>
      </c>
      <c r="S903" t="str">
        <f>IF(StrohRanchRecreationData[[#This Row],[Facility]]=Facilities!$A$5,SUM(StrohRanchRecreationData[[#This Row],[Members]:[Guests]]),"")</f>
        <v/>
      </c>
      <c r="T903" t="str">
        <f>IF(StrohRanchRecreationData[[#This Row],[Facility]]=Facilities!$A$6,SUM(StrohRanchRecreationData[[#This Row],[Members]:[Guests]]),"")</f>
        <v/>
      </c>
      <c r="U903" t="str">
        <f>IF(StrohRanchRecreationData[[#This Row],[Facility]]=Facilities!$A$7,SUM(StrohRanchRecreationData[[#This Row],[Members]:[Guests]]),"")</f>
        <v/>
      </c>
    </row>
    <row r="904" spans="1:21" x14ac:dyDescent="0.25">
      <c r="A904">
        <v>898</v>
      </c>
      <c r="B904" s="1">
        <v>45100</v>
      </c>
      <c r="C904" t="s">
        <v>63</v>
      </c>
      <c r="D904" t="s">
        <v>64</v>
      </c>
      <c r="E904" t="s">
        <v>61</v>
      </c>
      <c r="F904" s="7">
        <v>0.51574330717099826</v>
      </c>
      <c r="G904" s="7">
        <f>TIME(HOUR(StrohRanchRecreationData[[#This Row],[TimeIn]]),0,0)</f>
        <v>0.5</v>
      </c>
      <c r="H904" s="8">
        <f>StrohRanchRecreationData[[#This Row],[Date]]+StrohRanchRecreationData[[#This Row],[TimeInBucket]]</f>
        <v>45100.5</v>
      </c>
      <c r="I904" s="8" t="str">
        <f>_xlfn.XLOOKUP(StrohRanchRecreationData[[#This Row],[TimeInBucket]],TimeOfDay[TimeBuckets],TimeOfDay[TimeOfDayBuckets])</f>
        <v>Noon</v>
      </c>
      <c r="J904" s="2">
        <v>2</v>
      </c>
      <c r="K904" s="2">
        <v>0</v>
      </c>
      <c r="L904" s="7">
        <v>0.52870881726518393</v>
      </c>
      <c r="M904" s="7">
        <f>TIME(HOUR(StrohRanchRecreationData[[#This Row],[TimeOut]]),0,0)</f>
        <v>0.5</v>
      </c>
      <c r="N904" s="6">
        <f>ROUND(StrohRanchRecreationData[[#This Row],[TimeElapsed]],6)</f>
        <v>1.2966E-2</v>
      </c>
      <c r="O904" s="3">
        <f>StrohRanchRecreationData[[#This Row],[TimeOut]]-StrohRanchRecreationData[[#This Row],[TimeIn]]</f>
        <v>1.2965510094185673E-2</v>
      </c>
      <c r="P904" t="str">
        <f>IF(StrohRanchRecreationData[[#This Row],[Facility]]=Facilities!$A$2,SUM(StrohRanchRecreationData[[#This Row],[Members]:[Guests]]),"")</f>
        <v/>
      </c>
      <c r="Q904" t="str">
        <f>IF(StrohRanchRecreationData[[#This Row],[Facility]]=Facilities!$A$3,SUM(StrohRanchRecreationData[[#This Row],[Members]:[Guests]]),"")</f>
        <v/>
      </c>
      <c r="R904" t="str">
        <f>IF(StrohRanchRecreationData[[#This Row],[Facility]]=Facilities!$A$4,SUM(StrohRanchRecreationData[[#This Row],[Members]:[Guests]]),"")</f>
        <v/>
      </c>
      <c r="S904" t="str">
        <f>IF(StrohRanchRecreationData[[#This Row],[Facility]]=Facilities!$A$5,SUM(StrohRanchRecreationData[[#This Row],[Members]:[Guests]]),"")</f>
        <v/>
      </c>
      <c r="T904">
        <f>IF(StrohRanchRecreationData[[#This Row],[Facility]]=Facilities!$A$6,SUM(StrohRanchRecreationData[[#This Row],[Members]:[Guests]]),"")</f>
        <v>2</v>
      </c>
      <c r="U904" t="str">
        <f>IF(StrohRanchRecreationData[[#This Row],[Facility]]=Facilities!$A$7,SUM(StrohRanchRecreationData[[#This Row],[Members]:[Guests]]),"")</f>
        <v/>
      </c>
    </row>
    <row r="905" spans="1:21" x14ac:dyDescent="0.25">
      <c r="A905">
        <v>899</v>
      </c>
      <c r="B905" s="1">
        <v>45100</v>
      </c>
      <c r="C905" t="s">
        <v>63</v>
      </c>
      <c r="D905" t="s">
        <v>64</v>
      </c>
      <c r="E905" t="s">
        <v>57</v>
      </c>
      <c r="F905" s="7">
        <v>0.46918179307020647</v>
      </c>
      <c r="G905" s="7">
        <f>TIME(HOUR(StrohRanchRecreationData[[#This Row],[TimeIn]]),0,0)</f>
        <v>0.45833333333333331</v>
      </c>
      <c r="H905" s="8">
        <f>StrohRanchRecreationData[[#This Row],[Date]]+StrohRanchRecreationData[[#This Row],[TimeInBucket]]</f>
        <v>45100.458333333336</v>
      </c>
      <c r="I905" s="8" t="str">
        <f>_xlfn.XLOOKUP(StrohRanchRecreationData[[#This Row],[TimeInBucket]],TimeOfDay[TimeBuckets],TimeOfDay[TimeOfDayBuckets])</f>
        <v>Noon</v>
      </c>
      <c r="J905" s="2">
        <v>4</v>
      </c>
      <c r="K905" s="2">
        <v>1</v>
      </c>
      <c r="L905" s="7">
        <v>0.5113393488089919</v>
      </c>
      <c r="M905" s="7">
        <f>TIME(HOUR(StrohRanchRecreationData[[#This Row],[TimeOut]]),0,0)</f>
        <v>0.5</v>
      </c>
      <c r="N905" s="6">
        <f>ROUND(StrohRanchRecreationData[[#This Row],[TimeElapsed]],6)</f>
        <v>4.2158000000000001E-2</v>
      </c>
      <c r="O905" s="3">
        <f>StrohRanchRecreationData[[#This Row],[TimeOut]]-StrohRanchRecreationData[[#This Row],[TimeIn]]</f>
        <v>4.2157555738785435E-2</v>
      </c>
      <c r="P905">
        <f>IF(StrohRanchRecreationData[[#This Row],[Facility]]=Facilities!$A$2,SUM(StrohRanchRecreationData[[#This Row],[Members]:[Guests]]),"")</f>
        <v>5</v>
      </c>
      <c r="Q905" t="str">
        <f>IF(StrohRanchRecreationData[[#This Row],[Facility]]=Facilities!$A$3,SUM(StrohRanchRecreationData[[#This Row],[Members]:[Guests]]),"")</f>
        <v/>
      </c>
      <c r="R905" t="str">
        <f>IF(StrohRanchRecreationData[[#This Row],[Facility]]=Facilities!$A$4,SUM(StrohRanchRecreationData[[#This Row],[Members]:[Guests]]),"")</f>
        <v/>
      </c>
      <c r="S905" t="str">
        <f>IF(StrohRanchRecreationData[[#This Row],[Facility]]=Facilities!$A$5,SUM(StrohRanchRecreationData[[#This Row],[Members]:[Guests]]),"")</f>
        <v/>
      </c>
      <c r="T905" t="str">
        <f>IF(StrohRanchRecreationData[[#This Row],[Facility]]=Facilities!$A$6,SUM(StrohRanchRecreationData[[#This Row],[Members]:[Guests]]),"")</f>
        <v/>
      </c>
      <c r="U905" t="str">
        <f>IF(StrohRanchRecreationData[[#This Row],[Facility]]=Facilities!$A$7,SUM(StrohRanchRecreationData[[#This Row],[Members]:[Guests]]),"")</f>
        <v/>
      </c>
    </row>
    <row r="906" spans="1:21" x14ac:dyDescent="0.25">
      <c r="A906">
        <v>900</v>
      </c>
      <c r="B906" s="1">
        <v>45100</v>
      </c>
      <c r="C906" t="s">
        <v>63</v>
      </c>
      <c r="D906" t="s">
        <v>64</v>
      </c>
      <c r="E906" t="s">
        <v>57</v>
      </c>
      <c r="F906" s="7">
        <v>0.46712438684534935</v>
      </c>
      <c r="G906" s="7">
        <f>TIME(HOUR(StrohRanchRecreationData[[#This Row],[TimeIn]]),0,0)</f>
        <v>0.45833333333333331</v>
      </c>
      <c r="H906" s="8">
        <f>StrohRanchRecreationData[[#This Row],[Date]]+StrohRanchRecreationData[[#This Row],[TimeInBucket]]</f>
        <v>45100.458333333336</v>
      </c>
      <c r="I906" s="8" t="str">
        <f>_xlfn.XLOOKUP(StrohRanchRecreationData[[#This Row],[TimeInBucket]],TimeOfDay[TimeBuckets],TimeOfDay[TimeOfDayBuckets])</f>
        <v>Noon</v>
      </c>
      <c r="J906" s="2">
        <v>1</v>
      </c>
      <c r="K906" s="2">
        <v>1</v>
      </c>
      <c r="L906" s="7">
        <v>0.50605415593155045</v>
      </c>
      <c r="M906" s="7">
        <f>TIME(HOUR(StrohRanchRecreationData[[#This Row],[TimeOut]]),0,0)</f>
        <v>0.5</v>
      </c>
      <c r="N906" s="6">
        <f>ROUND(StrohRanchRecreationData[[#This Row],[TimeElapsed]],6)</f>
        <v>3.8929999999999999E-2</v>
      </c>
      <c r="O906" s="3">
        <f>StrohRanchRecreationData[[#This Row],[TimeOut]]-StrohRanchRecreationData[[#This Row],[TimeIn]]</f>
        <v>3.8929769086201105E-2</v>
      </c>
      <c r="P906">
        <f>IF(StrohRanchRecreationData[[#This Row],[Facility]]=Facilities!$A$2,SUM(StrohRanchRecreationData[[#This Row],[Members]:[Guests]]),"")</f>
        <v>2</v>
      </c>
      <c r="Q906" t="str">
        <f>IF(StrohRanchRecreationData[[#This Row],[Facility]]=Facilities!$A$3,SUM(StrohRanchRecreationData[[#This Row],[Members]:[Guests]]),"")</f>
        <v/>
      </c>
      <c r="R906" t="str">
        <f>IF(StrohRanchRecreationData[[#This Row],[Facility]]=Facilities!$A$4,SUM(StrohRanchRecreationData[[#This Row],[Members]:[Guests]]),"")</f>
        <v/>
      </c>
      <c r="S906" t="str">
        <f>IF(StrohRanchRecreationData[[#This Row],[Facility]]=Facilities!$A$5,SUM(StrohRanchRecreationData[[#This Row],[Members]:[Guests]]),"")</f>
        <v/>
      </c>
      <c r="T906" t="str">
        <f>IF(StrohRanchRecreationData[[#This Row],[Facility]]=Facilities!$A$6,SUM(StrohRanchRecreationData[[#This Row],[Members]:[Guests]]),"")</f>
        <v/>
      </c>
      <c r="U906" t="str">
        <f>IF(StrohRanchRecreationData[[#This Row],[Facility]]=Facilities!$A$7,SUM(StrohRanchRecreationData[[#This Row],[Members]:[Guests]]),"")</f>
        <v/>
      </c>
    </row>
    <row r="907" spans="1:21" x14ac:dyDescent="0.25">
      <c r="A907">
        <v>901</v>
      </c>
      <c r="B907" s="1">
        <v>45100</v>
      </c>
      <c r="C907" t="s">
        <v>63</v>
      </c>
      <c r="D907" t="s">
        <v>64</v>
      </c>
      <c r="E907" t="s">
        <v>57</v>
      </c>
      <c r="F907" s="7">
        <v>0.41586103191839946</v>
      </c>
      <c r="G907" s="7">
        <f>TIME(HOUR(StrohRanchRecreationData[[#This Row],[TimeIn]]),0,0)</f>
        <v>0.375</v>
      </c>
      <c r="H907" s="8">
        <f>StrohRanchRecreationData[[#This Row],[Date]]+StrohRanchRecreationData[[#This Row],[TimeInBucket]]</f>
        <v>45100.375</v>
      </c>
      <c r="I907" s="8" t="str">
        <f>_xlfn.XLOOKUP(StrohRanchRecreationData[[#This Row],[TimeInBucket]],TimeOfDay[TimeBuckets],TimeOfDay[TimeOfDayBuckets])</f>
        <v>Morning</v>
      </c>
      <c r="J907" s="2">
        <v>2</v>
      </c>
      <c r="K907" s="2">
        <v>2</v>
      </c>
      <c r="L907" s="7">
        <v>0.4634239029145234</v>
      </c>
      <c r="M907" s="7">
        <f>TIME(HOUR(StrohRanchRecreationData[[#This Row],[TimeOut]]),0,0)</f>
        <v>0.45833333333333331</v>
      </c>
      <c r="N907" s="6">
        <f>ROUND(StrohRanchRecreationData[[#This Row],[TimeElapsed]],6)</f>
        <v>4.7563000000000001E-2</v>
      </c>
      <c r="O907" s="3">
        <f>StrohRanchRecreationData[[#This Row],[TimeOut]]-StrohRanchRecreationData[[#This Row],[TimeIn]]</f>
        <v>4.756287099612394E-2</v>
      </c>
      <c r="P907">
        <f>IF(StrohRanchRecreationData[[#This Row],[Facility]]=Facilities!$A$2,SUM(StrohRanchRecreationData[[#This Row],[Members]:[Guests]]),"")</f>
        <v>4</v>
      </c>
      <c r="Q907" t="str">
        <f>IF(StrohRanchRecreationData[[#This Row],[Facility]]=Facilities!$A$3,SUM(StrohRanchRecreationData[[#This Row],[Members]:[Guests]]),"")</f>
        <v/>
      </c>
      <c r="R907" t="str">
        <f>IF(StrohRanchRecreationData[[#This Row],[Facility]]=Facilities!$A$4,SUM(StrohRanchRecreationData[[#This Row],[Members]:[Guests]]),"")</f>
        <v/>
      </c>
      <c r="S907" t="str">
        <f>IF(StrohRanchRecreationData[[#This Row],[Facility]]=Facilities!$A$5,SUM(StrohRanchRecreationData[[#This Row],[Members]:[Guests]]),"")</f>
        <v/>
      </c>
      <c r="T907" t="str">
        <f>IF(StrohRanchRecreationData[[#This Row],[Facility]]=Facilities!$A$6,SUM(StrohRanchRecreationData[[#This Row],[Members]:[Guests]]),"")</f>
        <v/>
      </c>
      <c r="U907" t="str">
        <f>IF(StrohRanchRecreationData[[#This Row],[Facility]]=Facilities!$A$7,SUM(StrohRanchRecreationData[[#This Row],[Members]:[Guests]]),"")</f>
        <v/>
      </c>
    </row>
    <row r="908" spans="1:21" x14ac:dyDescent="0.25">
      <c r="A908">
        <v>902</v>
      </c>
      <c r="B908" s="1">
        <v>45100</v>
      </c>
      <c r="C908" t="s">
        <v>63</v>
      </c>
      <c r="D908" t="s">
        <v>64</v>
      </c>
      <c r="E908" t="s">
        <v>58</v>
      </c>
      <c r="F908" s="7">
        <v>0.3983979075272992</v>
      </c>
      <c r="G908" s="7">
        <f>TIME(HOUR(StrohRanchRecreationData[[#This Row],[TimeIn]]),0,0)</f>
        <v>0.375</v>
      </c>
      <c r="H908" s="8">
        <f>StrohRanchRecreationData[[#This Row],[Date]]+StrohRanchRecreationData[[#This Row],[TimeInBucket]]</f>
        <v>45100.375</v>
      </c>
      <c r="I908" s="8" t="str">
        <f>_xlfn.XLOOKUP(StrohRanchRecreationData[[#This Row],[TimeInBucket]],TimeOfDay[TimeBuckets],TimeOfDay[TimeOfDayBuckets])</f>
        <v>Morning</v>
      </c>
      <c r="J908" s="2">
        <v>4</v>
      </c>
      <c r="K908" s="2">
        <v>3</v>
      </c>
      <c r="L908" s="7">
        <v>0.48145157018258566</v>
      </c>
      <c r="M908" s="7">
        <f>TIME(HOUR(StrohRanchRecreationData[[#This Row],[TimeOut]]),0,0)</f>
        <v>0.45833333333333331</v>
      </c>
      <c r="N908" s="6">
        <f>ROUND(StrohRanchRecreationData[[#This Row],[TimeElapsed]],6)</f>
        <v>8.3054000000000003E-2</v>
      </c>
      <c r="O908" s="3">
        <f>StrohRanchRecreationData[[#This Row],[TimeOut]]-StrohRanchRecreationData[[#This Row],[TimeIn]]</f>
        <v>8.3053662655286464E-2</v>
      </c>
      <c r="P908" t="str">
        <f>IF(StrohRanchRecreationData[[#This Row],[Facility]]=Facilities!$A$2,SUM(StrohRanchRecreationData[[#This Row],[Members]:[Guests]]),"")</f>
        <v/>
      </c>
      <c r="Q908">
        <f>IF(StrohRanchRecreationData[[#This Row],[Facility]]=Facilities!$A$3,SUM(StrohRanchRecreationData[[#This Row],[Members]:[Guests]]),"")</f>
        <v>7</v>
      </c>
      <c r="R908" t="str">
        <f>IF(StrohRanchRecreationData[[#This Row],[Facility]]=Facilities!$A$4,SUM(StrohRanchRecreationData[[#This Row],[Members]:[Guests]]),"")</f>
        <v/>
      </c>
      <c r="S908" t="str">
        <f>IF(StrohRanchRecreationData[[#This Row],[Facility]]=Facilities!$A$5,SUM(StrohRanchRecreationData[[#This Row],[Members]:[Guests]]),"")</f>
        <v/>
      </c>
      <c r="T908" t="str">
        <f>IF(StrohRanchRecreationData[[#This Row],[Facility]]=Facilities!$A$6,SUM(StrohRanchRecreationData[[#This Row],[Members]:[Guests]]),"")</f>
        <v/>
      </c>
      <c r="U908" t="str">
        <f>IF(StrohRanchRecreationData[[#This Row],[Facility]]=Facilities!$A$7,SUM(StrohRanchRecreationData[[#This Row],[Members]:[Guests]]),"")</f>
        <v/>
      </c>
    </row>
    <row r="909" spans="1:21" x14ac:dyDescent="0.25">
      <c r="A909">
        <v>903</v>
      </c>
      <c r="B909" s="1">
        <v>45100</v>
      </c>
      <c r="C909" t="s">
        <v>63</v>
      </c>
      <c r="D909" t="s">
        <v>64</v>
      </c>
      <c r="E909" t="s">
        <v>57</v>
      </c>
      <c r="F909" s="7">
        <v>0.41212174484052277</v>
      </c>
      <c r="G909" s="7">
        <f>TIME(HOUR(StrohRanchRecreationData[[#This Row],[TimeIn]]),0,0)</f>
        <v>0.375</v>
      </c>
      <c r="H909" s="8">
        <f>StrohRanchRecreationData[[#This Row],[Date]]+StrohRanchRecreationData[[#This Row],[TimeInBucket]]</f>
        <v>45100.375</v>
      </c>
      <c r="I909" s="8" t="str">
        <f>_xlfn.XLOOKUP(StrohRanchRecreationData[[#This Row],[TimeInBucket]],TimeOfDay[TimeBuckets],TimeOfDay[TimeOfDayBuckets])</f>
        <v>Morning</v>
      </c>
      <c r="J909" s="2">
        <v>3</v>
      </c>
      <c r="K909" s="2">
        <v>1</v>
      </c>
      <c r="L909" s="7">
        <v>0.44174357714797585</v>
      </c>
      <c r="M909" s="7">
        <f>TIME(HOUR(StrohRanchRecreationData[[#This Row],[TimeOut]]),0,0)</f>
        <v>0.41666666666666669</v>
      </c>
      <c r="N909" s="6">
        <f>ROUND(StrohRanchRecreationData[[#This Row],[TimeElapsed]],6)</f>
        <v>2.9621999999999999E-2</v>
      </c>
      <c r="O909" s="3">
        <f>StrohRanchRecreationData[[#This Row],[TimeOut]]-StrohRanchRecreationData[[#This Row],[TimeIn]]</f>
        <v>2.9621832307453078E-2</v>
      </c>
      <c r="P909">
        <f>IF(StrohRanchRecreationData[[#This Row],[Facility]]=Facilities!$A$2,SUM(StrohRanchRecreationData[[#This Row],[Members]:[Guests]]),"")</f>
        <v>4</v>
      </c>
      <c r="Q909" t="str">
        <f>IF(StrohRanchRecreationData[[#This Row],[Facility]]=Facilities!$A$3,SUM(StrohRanchRecreationData[[#This Row],[Members]:[Guests]]),"")</f>
        <v/>
      </c>
      <c r="R909" t="str">
        <f>IF(StrohRanchRecreationData[[#This Row],[Facility]]=Facilities!$A$4,SUM(StrohRanchRecreationData[[#This Row],[Members]:[Guests]]),"")</f>
        <v/>
      </c>
      <c r="S909" t="str">
        <f>IF(StrohRanchRecreationData[[#This Row],[Facility]]=Facilities!$A$5,SUM(StrohRanchRecreationData[[#This Row],[Members]:[Guests]]),"")</f>
        <v/>
      </c>
      <c r="T909" t="str">
        <f>IF(StrohRanchRecreationData[[#This Row],[Facility]]=Facilities!$A$6,SUM(StrohRanchRecreationData[[#This Row],[Members]:[Guests]]),"")</f>
        <v/>
      </c>
      <c r="U909" t="str">
        <f>IF(StrohRanchRecreationData[[#This Row],[Facility]]=Facilities!$A$7,SUM(StrohRanchRecreationData[[#This Row],[Members]:[Guests]]),"")</f>
        <v/>
      </c>
    </row>
    <row r="910" spans="1:21" x14ac:dyDescent="0.25">
      <c r="A910">
        <v>904</v>
      </c>
      <c r="B910" s="1">
        <v>45100</v>
      </c>
      <c r="C910" t="s">
        <v>63</v>
      </c>
      <c r="D910" t="s">
        <v>64</v>
      </c>
      <c r="E910" t="s">
        <v>61</v>
      </c>
      <c r="F910" s="7">
        <v>0.45488013968189889</v>
      </c>
      <c r="G910" s="7">
        <f>TIME(HOUR(StrohRanchRecreationData[[#This Row],[TimeIn]]),0,0)</f>
        <v>0.41666666666666669</v>
      </c>
      <c r="H910" s="8">
        <f>StrohRanchRecreationData[[#This Row],[Date]]+StrohRanchRecreationData[[#This Row],[TimeInBucket]]</f>
        <v>45100.416666666664</v>
      </c>
      <c r="I910" s="8" t="str">
        <f>_xlfn.XLOOKUP(StrohRanchRecreationData[[#This Row],[TimeInBucket]],TimeOfDay[TimeBuckets],TimeOfDay[TimeOfDayBuckets])</f>
        <v>Morning</v>
      </c>
      <c r="J910" s="2">
        <v>2</v>
      </c>
      <c r="K910" s="2">
        <v>0</v>
      </c>
      <c r="L910" s="7">
        <v>0.46557432276985777</v>
      </c>
      <c r="M910" s="7">
        <f>TIME(HOUR(StrohRanchRecreationData[[#This Row],[TimeOut]]),0,0)</f>
        <v>0.45833333333333331</v>
      </c>
      <c r="N910" s="6">
        <f>ROUND(StrohRanchRecreationData[[#This Row],[TimeElapsed]],6)</f>
        <v>1.0694E-2</v>
      </c>
      <c r="O910" s="3">
        <f>StrohRanchRecreationData[[#This Row],[TimeOut]]-StrohRanchRecreationData[[#This Row],[TimeIn]]</f>
        <v>1.0694183087958886E-2</v>
      </c>
      <c r="P910" t="str">
        <f>IF(StrohRanchRecreationData[[#This Row],[Facility]]=Facilities!$A$2,SUM(StrohRanchRecreationData[[#This Row],[Members]:[Guests]]),"")</f>
        <v/>
      </c>
      <c r="Q910" t="str">
        <f>IF(StrohRanchRecreationData[[#This Row],[Facility]]=Facilities!$A$3,SUM(StrohRanchRecreationData[[#This Row],[Members]:[Guests]]),"")</f>
        <v/>
      </c>
      <c r="R910" t="str">
        <f>IF(StrohRanchRecreationData[[#This Row],[Facility]]=Facilities!$A$4,SUM(StrohRanchRecreationData[[#This Row],[Members]:[Guests]]),"")</f>
        <v/>
      </c>
      <c r="S910" t="str">
        <f>IF(StrohRanchRecreationData[[#This Row],[Facility]]=Facilities!$A$5,SUM(StrohRanchRecreationData[[#This Row],[Members]:[Guests]]),"")</f>
        <v/>
      </c>
      <c r="T910">
        <f>IF(StrohRanchRecreationData[[#This Row],[Facility]]=Facilities!$A$6,SUM(StrohRanchRecreationData[[#This Row],[Members]:[Guests]]),"")</f>
        <v>2</v>
      </c>
      <c r="U910" t="str">
        <f>IF(StrohRanchRecreationData[[#This Row],[Facility]]=Facilities!$A$7,SUM(StrohRanchRecreationData[[#This Row],[Members]:[Guests]]),"")</f>
        <v/>
      </c>
    </row>
    <row r="911" spans="1:21" x14ac:dyDescent="0.25">
      <c r="A911">
        <v>905</v>
      </c>
      <c r="B911" s="1">
        <v>45100</v>
      </c>
      <c r="C911" t="s">
        <v>63</v>
      </c>
      <c r="D911" t="s">
        <v>64</v>
      </c>
      <c r="E911" t="s">
        <v>57</v>
      </c>
      <c r="F911" s="7">
        <v>0.41181549867269873</v>
      </c>
      <c r="G911" s="7">
        <f>TIME(HOUR(StrohRanchRecreationData[[#This Row],[TimeIn]]),0,0)</f>
        <v>0.375</v>
      </c>
      <c r="H911" s="8">
        <f>StrohRanchRecreationData[[#This Row],[Date]]+StrohRanchRecreationData[[#This Row],[TimeInBucket]]</f>
        <v>45100.375</v>
      </c>
      <c r="I911" s="8" t="str">
        <f>_xlfn.XLOOKUP(StrohRanchRecreationData[[#This Row],[TimeInBucket]],TimeOfDay[TimeBuckets],TimeOfDay[TimeOfDayBuckets])</f>
        <v>Morning</v>
      </c>
      <c r="J911" s="2">
        <v>1</v>
      </c>
      <c r="K911" s="2">
        <v>2</v>
      </c>
      <c r="L911" s="7">
        <v>0.45079580693884264</v>
      </c>
      <c r="M911" s="7">
        <f>TIME(HOUR(StrohRanchRecreationData[[#This Row],[TimeOut]]),0,0)</f>
        <v>0.41666666666666669</v>
      </c>
      <c r="N911" s="6">
        <f>ROUND(StrohRanchRecreationData[[#This Row],[TimeElapsed]],6)</f>
        <v>3.8980000000000001E-2</v>
      </c>
      <c r="O911" s="3">
        <f>StrohRanchRecreationData[[#This Row],[TimeOut]]-StrohRanchRecreationData[[#This Row],[TimeIn]]</f>
        <v>3.8980308266143904E-2</v>
      </c>
      <c r="P911">
        <f>IF(StrohRanchRecreationData[[#This Row],[Facility]]=Facilities!$A$2,SUM(StrohRanchRecreationData[[#This Row],[Members]:[Guests]]),"")</f>
        <v>3</v>
      </c>
      <c r="Q911" t="str">
        <f>IF(StrohRanchRecreationData[[#This Row],[Facility]]=Facilities!$A$3,SUM(StrohRanchRecreationData[[#This Row],[Members]:[Guests]]),"")</f>
        <v/>
      </c>
      <c r="R911" t="str">
        <f>IF(StrohRanchRecreationData[[#This Row],[Facility]]=Facilities!$A$4,SUM(StrohRanchRecreationData[[#This Row],[Members]:[Guests]]),"")</f>
        <v/>
      </c>
      <c r="S911" t="str">
        <f>IF(StrohRanchRecreationData[[#This Row],[Facility]]=Facilities!$A$5,SUM(StrohRanchRecreationData[[#This Row],[Members]:[Guests]]),"")</f>
        <v/>
      </c>
      <c r="T911" t="str">
        <f>IF(StrohRanchRecreationData[[#This Row],[Facility]]=Facilities!$A$6,SUM(StrohRanchRecreationData[[#This Row],[Members]:[Guests]]),"")</f>
        <v/>
      </c>
      <c r="U911" t="str">
        <f>IF(StrohRanchRecreationData[[#This Row],[Facility]]=Facilities!$A$7,SUM(StrohRanchRecreationData[[#This Row],[Members]:[Guests]]),"")</f>
        <v/>
      </c>
    </row>
    <row r="912" spans="1:21" x14ac:dyDescent="0.25">
      <c r="A912">
        <v>906</v>
      </c>
      <c r="B912" s="1">
        <v>45100</v>
      </c>
      <c r="C912" t="s">
        <v>63</v>
      </c>
      <c r="D912" t="s">
        <v>64</v>
      </c>
      <c r="E912" t="s">
        <v>58</v>
      </c>
      <c r="F912" s="7">
        <v>0.38926170517034192</v>
      </c>
      <c r="G912" s="7">
        <f>TIME(HOUR(StrohRanchRecreationData[[#This Row],[TimeIn]]),0,0)</f>
        <v>0.375</v>
      </c>
      <c r="H912" s="8">
        <f>StrohRanchRecreationData[[#This Row],[Date]]+StrohRanchRecreationData[[#This Row],[TimeInBucket]]</f>
        <v>45100.375</v>
      </c>
      <c r="I912" s="8" t="str">
        <f>_xlfn.XLOOKUP(StrohRanchRecreationData[[#This Row],[TimeInBucket]],TimeOfDay[TimeBuckets],TimeOfDay[TimeOfDayBuckets])</f>
        <v>Morning</v>
      </c>
      <c r="J912" s="2">
        <v>4</v>
      </c>
      <c r="K912" s="2">
        <v>0</v>
      </c>
      <c r="L912" s="7">
        <v>0.42857661384640439</v>
      </c>
      <c r="M912" s="7">
        <f>TIME(HOUR(StrohRanchRecreationData[[#This Row],[TimeOut]]),0,0)</f>
        <v>0.41666666666666669</v>
      </c>
      <c r="N912" s="6">
        <f>ROUND(StrohRanchRecreationData[[#This Row],[TimeElapsed]],6)</f>
        <v>3.9315000000000003E-2</v>
      </c>
      <c r="O912" s="3">
        <f>StrohRanchRecreationData[[#This Row],[TimeOut]]-StrohRanchRecreationData[[#This Row],[TimeIn]]</f>
        <v>3.9314908676062466E-2</v>
      </c>
      <c r="P912" t="str">
        <f>IF(StrohRanchRecreationData[[#This Row],[Facility]]=Facilities!$A$2,SUM(StrohRanchRecreationData[[#This Row],[Members]:[Guests]]),"")</f>
        <v/>
      </c>
      <c r="Q912">
        <f>IF(StrohRanchRecreationData[[#This Row],[Facility]]=Facilities!$A$3,SUM(StrohRanchRecreationData[[#This Row],[Members]:[Guests]]),"")</f>
        <v>4</v>
      </c>
      <c r="R912" t="str">
        <f>IF(StrohRanchRecreationData[[#This Row],[Facility]]=Facilities!$A$4,SUM(StrohRanchRecreationData[[#This Row],[Members]:[Guests]]),"")</f>
        <v/>
      </c>
      <c r="S912" t="str">
        <f>IF(StrohRanchRecreationData[[#This Row],[Facility]]=Facilities!$A$5,SUM(StrohRanchRecreationData[[#This Row],[Members]:[Guests]]),"")</f>
        <v/>
      </c>
      <c r="T912" t="str">
        <f>IF(StrohRanchRecreationData[[#This Row],[Facility]]=Facilities!$A$6,SUM(StrohRanchRecreationData[[#This Row],[Members]:[Guests]]),"")</f>
        <v/>
      </c>
      <c r="U912" t="str">
        <f>IF(StrohRanchRecreationData[[#This Row],[Facility]]=Facilities!$A$7,SUM(StrohRanchRecreationData[[#This Row],[Members]:[Guests]]),"")</f>
        <v/>
      </c>
    </row>
    <row r="913" spans="1:21" x14ac:dyDescent="0.25">
      <c r="A913">
        <v>907</v>
      </c>
      <c r="B913" s="1">
        <v>45100</v>
      </c>
      <c r="C913" t="s">
        <v>63</v>
      </c>
      <c r="D913" t="s">
        <v>64</v>
      </c>
      <c r="E913" t="s">
        <v>61</v>
      </c>
      <c r="F913" s="7">
        <v>0.62047305029484856</v>
      </c>
      <c r="G913" s="7">
        <f>TIME(HOUR(StrohRanchRecreationData[[#This Row],[TimeIn]]),0,0)</f>
        <v>0.58333333333333337</v>
      </c>
      <c r="H913" s="8">
        <f>StrohRanchRecreationData[[#This Row],[Date]]+StrohRanchRecreationData[[#This Row],[TimeInBucket]]</f>
        <v>45100.583333333336</v>
      </c>
      <c r="I913" s="8" t="str">
        <f>_xlfn.XLOOKUP(StrohRanchRecreationData[[#This Row],[TimeInBucket]],TimeOfDay[TimeBuckets],TimeOfDay[TimeOfDayBuckets])</f>
        <v>Afternoon</v>
      </c>
      <c r="J913" s="2">
        <v>1</v>
      </c>
      <c r="K913" s="2">
        <v>0</v>
      </c>
      <c r="L913" s="7">
        <v>0.65520230984995997</v>
      </c>
      <c r="M913" s="7">
        <f>TIME(HOUR(StrohRanchRecreationData[[#This Row],[TimeOut]]),0,0)</f>
        <v>0.625</v>
      </c>
      <c r="N913" s="6">
        <f>ROUND(StrohRanchRecreationData[[#This Row],[TimeElapsed]],6)</f>
        <v>3.4729000000000003E-2</v>
      </c>
      <c r="O913" s="3">
        <f>StrohRanchRecreationData[[#This Row],[TimeOut]]-StrohRanchRecreationData[[#This Row],[TimeIn]]</f>
        <v>3.4729259555111414E-2</v>
      </c>
      <c r="P913" t="str">
        <f>IF(StrohRanchRecreationData[[#This Row],[Facility]]=Facilities!$A$2,SUM(StrohRanchRecreationData[[#This Row],[Members]:[Guests]]),"")</f>
        <v/>
      </c>
      <c r="Q913" t="str">
        <f>IF(StrohRanchRecreationData[[#This Row],[Facility]]=Facilities!$A$3,SUM(StrohRanchRecreationData[[#This Row],[Members]:[Guests]]),"")</f>
        <v/>
      </c>
      <c r="R913" t="str">
        <f>IF(StrohRanchRecreationData[[#This Row],[Facility]]=Facilities!$A$4,SUM(StrohRanchRecreationData[[#This Row],[Members]:[Guests]]),"")</f>
        <v/>
      </c>
      <c r="S913" t="str">
        <f>IF(StrohRanchRecreationData[[#This Row],[Facility]]=Facilities!$A$5,SUM(StrohRanchRecreationData[[#This Row],[Members]:[Guests]]),"")</f>
        <v/>
      </c>
      <c r="T913">
        <f>IF(StrohRanchRecreationData[[#This Row],[Facility]]=Facilities!$A$6,SUM(StrohRanchRecreationData[[#This Row],[Members]:[Guests]]),"")</f>
        <v>1</v>
      </c>
      <c r="U913" t="str">
        <f>IF(StrohRanchRecreationData[[#This Row],[Facility]]=Facilities!$A$7,SUM(StrohRanchRecreationData[[#This Row],[Members]:[Guests]]),"")</f>
        <v/>
      </c>
    </row>
    <row r="914" spans="1:21" x14ac:dyDescent="0.25">
      <c r="A914">
        <v>908</v>
      </c>
      <c r="B914" s="1">
        <v>45100</v>
      </c>
      <c r="C914" t="s">
        <v>63</v>
      </c>
      <c r="D914" t="s">
        <v>64</v>
      </c>
      <c r="E914" t="s">
        <v>59</v>
      </c>
      <c r="F914" s="7">
        <v>0.38253220908196306</v>
      </c>
      <c r="G914" s="7">
        <f>TIME(HOUR(StrohRanchRecreationData[[#This Row],[TimeIn]]),0,0)</f>
        <v>0.375</v>
      </c>
      <c r="H914" s="8">
        <f>StrohRanchRecreationData[[#This Row],[Date]]+StrohRanchRecreationData[[#This Row],[TimeInBucket]]</f>
        <v>45100.375</v>
      </c>
      <c r="I914" s="8" t="str">
        <f>_xlfn.XLOOKUP(StrohRanchRecreationData[[#This Row],[TimeInBucket]],TimeOfDay[TimeBuckets],TimeOfDay[TimeOfDayBuckets])</f>
        <v>Morning</v>
      </c>
      <c r="J914" s="2">
        <v>2</v>
      </c>
      <c r="K914" s="2">
        <v>2</v>
      </c>
      <c r="L914" s="7">
        <v>0.46236376265584428</v>
      </c>
      <c r="M914" s="7">
        <f>TIME(HOUR(StrohRanchRecreationData[[#This Row],[TimeOut]]),0,0)</f>
        <v>0.45833333333333331</v>
      </c>
      <c r="N914" s="6">
        <f>ROUND(StrohRanchRecreationData[[#This Row],[TimeElapsed]],6)</f>
        <v>7.9832E-2</v>
      </c>
      <c r="O914" s="3">
        <f>StrohRanchRecreationData[[#This Row],[TimeOut]]-StrohRanchRecreationData[[#This Row],[TimeIn]]</f>
        <v>7.983155357388122E-2</v>
      </c>
      <c r="P914" t="str">
        <f>IF(StrohRanchRecreationData[[#This Row],[Facility]]=Facilities!$A$2,SUM(StrohRanchRecreationData[[#This Row],[Members]:[Guests]]),"")</f>
        <v/>
      </c>
      <c r="Q914" t="str">
        <f>IF(StrohRanchRecreationData[[#This Row],[Facility]]=Facilities!$A$3,SUM(StrohRanchRecreationData[[#This Row],[Members]:[Guests]]),"")</f>
        <v/>
      </c>
      <c r="R914">
        <f>IF(StrohRanchRecreationData[[#This Row],[Facility]]=Facilities!$A$4,SUM(StrohRanchRecreationData[[#This Row],[Members]:[Guests]]),"")</f>
        <v>4</v>
      </c>
      <c r="S914" t="str">
        <f>IF(StrohRanchRecreationData[[#This Row],[Facility]]=Facilities!$A$5,SUM(StrohRanchRecreationData[[#This Row],[Members]:[Guests]]),"")</f>
        <v/>
      </c>
      <c r="T914" t="str">
        <f>IF(StrohRanchRecreationData[[#This Row],[Facility]]=Facilities!$A$6,SUM(StrohRanchRecreationData[[#This Row],[Members]:[Guests]]),"")</f>
        <v/>
      </c>
      <c r="U914" t="str">
        <f>IF(StrohRanchRecreationData[[#This Row],[Facility]]=Facilities!$A$7,SUM(StrohRanchRecreationData[[#This Row],[Members]:[Guests]]),"")</f>
        <v/>
      </c>
    </row>
    <row r="915" spans="1:21" x14ac:dyDescent="0.25">
      <c r="A915">
        <v>909</v>
      </c>
      <c r="B915" s="1">
        <v>45100</v>
      </c>
      <c r="C915" t="s">
        <v>63</v>
      </c>
      <c r="D915" t="s">
        <v>64</v>
      </c>
      <c r="E915" t="s">
        <v>57</v>
      </c>
      <c r="F915" s="7">
        <v>0.43707458635827667</v>
      </c>
      <c r="G915" s="7">
        <f>TIME(HOUR(StrohRanchRecreationData[[#This Row],[TimeIn]]),0,0)</f>
        <v>0.41666666666666669</v>
      </c>
      <c r="H915" s="8">
        <f>StrohRanchRecreationData[[#This Row],[Date]]+StrohRanchRecreationData[[#This Row],[TimeInBucket]]</f>
        <v>45100.416666666664</v>
      </c>
      <c r="I915" s="8" t="str">
        <f>_xlfn.XLOOKUP(StrohRanchRecreationData[[#This Row],[TimeInBucket]],TimeOfDay[TimeBuckets],TimeOfDay[TimeOfDayBuckets])</f>
        <v>Morning</v>
      </c>
      <c r="J915" s="2">
        <v>1</v>
      </c>
      <c r="K915" s="2">
        <v>3</v>
      </c>
      <c r="L915" s="7">
        <v>0.49838527365722957</v>
      </c>
      <c r="M915" s="7">
        <f>TIME(HOUR(StrohRanchRecreationData[[#This Row],[TimeOut]]),0,0)</f>
        <v>0.45833333333333331</v>
      </c>
      <c r="N915" s="6">
        <f>ROUND(StrohRanchRecreationData[[#This Row],[TimeElapsed]],6)</f>
        <v>6.1310999999999997E-2</v>
      </c>
      <c r="O915" s="3">
        <f>StrohRanchRecreationData[[#This Row],[TimeOut]]-StrohRanchRecreationData[[#This Row],[TimeIn]]</f>
        <v>6.1310687298952893E-2</v>
      </c>
      <c r="P915">
        <f>IF(StrohRanchRecreationData[[#This Row],[Facility]]=Facilities!$A$2,SUM(StrohRanchRecreationData[[#This Row],[Members]:[Guests]]),"")</f>
        <v>4</v>
      </c>
      <c r="Q915" t="str">
        <f>IF(StrohRanchRecreationData[[#This Row],[Facility]]=Facilities!$A$3,SUM(StrohRanchRecreationData[[#This Row],[Members]:[Guests]]),"")</f>
        <v/>
      </c>
      <c r="R915" t="str">
        <f>IF(StrohRanchRecreationData[[#This Row],[Facility]]=Facilities!$A$4,SUM(StrohRanchRecreationData[[#This Row],[Members]:[Guests]]),"")</f>
        <v/>
      </c>
      <c r="S915" t="str">
        <f>IF(StrohRanchRecreationData[[#This Row],[Facility]]=Facilities!$A$5,SUM(StrohRanchRecreationData[[#This Row],[Members]:[Guests]]),"")</f>
        <v/>
      </c>
      <c r="T915" t="str">
        <f>IF(StrohRanchRecreationData[[#This Row],[Facility]]=Facilities!$A$6,SUM(StrohRanchRecreationData[[#This Row],[Members]:[Guests]]),"")</f>
        <v/>
      </c>
      <c r="U915" t="str">
        <f>IF(StrohRanchRecreationData[[#This Row],[Facility]]=Facilities!$A$7,SUM(StrohRanchRecreationData[[#This Row],[Members]:[Guests]]),"")</f>
        <v/>
      </c>
    </row>
    <row r="916" spans="1:21" x14ac:dyDescent="0.25">
      <c r="A916">
        <v>910</v>
      </c>
      <c r="B916" s="1">
        <v>45100</v>
      </c>
      <c r="C916" t="s">
        <v>63</v>
      </c>
      <c r="D916" t="s">
        <v>64</v>
      </c>
      <c r="E916" t="s">
        <v>59</v>
      </c>
      <c r="F916" s="7">
        <v>0.43865084034977275</v>
      </c>
      <c r="G916" s="7">
        <f>TIME(HOUR(StrohRanchRecreationData[[#This Row],[TimeIn]]),0,0)</f>
        <v>0.41666666666666669</v>
      </c>
      <c r="H916" s="8">
        <f>StrohRanchRecreationData[[#This Row],[Date]]+StrohRanchRecreationData[[#This Row],[TimeInBucket]]</f>
        <v>45100.416666666664</v>
      </c>
      <c r="I916" s="8" t="str">
        <f>_xlfn.XLOOKUP(StrohRanchRecreationData[[#This Row],[TimeInBucket]],TimeOfDay[TimeBuckets],TimeOfDay[TimeOfDayBuckets])</f>
        <v>Morning</v>
      </c>
      <c r="J916" s="2">
        <v>3</v>
      </c>
      <c r="K916" s="2">
        <v>1</v>
      </c>
      <c r="L916" s="7">
        <v>0.46442510424134353</v>
      </c>
      <c r="M916" s="7">
        <f>TIME(HOUR(StrohRanchRecreationData[[#This Row],[TimeOut]]),0,0)</f>
        <v>0.45833333333333331</v>
      </c>
      <c r="N916" s="6">
        <f>ROUND(StrohRanchRecreationData[[#This Row],[TimeElapsed]],6)</f>
        <v>2.5773999999999998E-2</v>
      </c>
      <c r="O916" s="3">
        <f>StrohRanchRecreationData[[#This Row],[TimeOut]]-StrohRanchRecreationData[[#This Row],[TimeIn]]</f>
        <v>2.5774263891570781E-2</v>
      </c>
      <c r="P916" t="str">
        <f>IF(StrohRanchRecreationData[[#This Row],[Facility]]=Facilities!$A$2,SUM(StrohRanchRecreationData[[#This Row],[Members]:[Guests]]),"")</f>
        <v/>
      </c>
      <c r="Q916" t="str">
        <f>IF(StrohRanchRecreationData[[#This Row],[Facility]]=Facilities!$A$3,SUM(StrohRanchRecreationData[[#This Row],[Members]:[Guests]]),"")</f>
        <v/>
      </c>
      <c r="R916">
        <f>IF(StrohRanchRecreationData[[#This Row],[Facility]]=Facilities!$A$4,SUM(StrohRanchRecreationData[[#This Row],[Members]:[Guests]]),"")</f>
        <v>4</v>
      </c>
      <c r="S916" t="str">
        <f>IF(StrohRanchRecreationData[[#This Row],[Facility]]=Facilities!$A$5,SUM(StrohRanchRecreationData[[#This Row],[Members]:[Guests]]),"")</f>
        <v/>
      </c>
      <c r="T916" t="str">
        <f>IF(StrohRanchRecreationData[[#This Row],[Facility]]=Facilities!$A$6,SUM(StrohRanchRecreationData[[#This Row],[Members]:[Guests]]),"")</f>
        <v/>
      </c>
      <c r="U916" t="str">
        <f>IF(StrohRanchRecreationData[[#This Row],[Facility]]=Facilities!$A$7,SUM(StrohRanchRecreationData[[#This Row],[Members]:[Guests]]),"")</f>
        <v/>
      </c>
    </row>
    <row r="917" spans="1:21" x14ac:dyDescent="0.25">
      <c r="A917">
        <v>911</v>
      </c>
      <c r="B917" s="1">
        <v>45100</v>
      </c>
      <c r="C917" t="s">
        <v>63</v>
      </c>
      <c r="D917" t="s">
        <v>64</v>
      </c>
      <c r="E917" t="s">
        <v>59</v>
      </c>
      <c r="F917" s="7">
        <v>0.56710064239512081</v>
      </c>
      <c r="G917" s="7">
        <f>TIME(HOUR(StrohRanchRecreationData[[#This Row],[TimeIn]]),0,0)</f>
        <v>0.54166666666666663</v>
      </c>
      <c r="H917" s="8">
        <f>StrohRanchRecreationData[[#This Row],[Date]]+StrohRanchRecreationData[[#This Row],[TimeInBucket]]</f>
        <v>45100.541666666664</v>
      </c>
      <c r="I917" s="8" t="str">
        <f>_xlfn.XLOOKUP(StrohRanchRecreationData[[#This Row],[TimeInBucket]],TimeOfDay[TimeBuckets],TimeOfDay[TimeOfDayBuckets])</f>
        <v>Noon</v>
      </c>
      <c r="J917" s="2">
        <v>3</v>
      </c>
      <c r="K917" s="2">
        <v>0</v>
      </c>
      <c r="L917" s="7">
        <v>0.63609971040924618</v>
      </c>
      <c r="M917" s="7">
        <f>TIME(HOUR(StrohRanchRecreationData[[#This Row],[TimeOut]]),0,0)</f>
        <v>0.625</v>
      </c>
      <c r="N917" s="6">
        <f>ROUND(StrohRanchRecreationData[[#This Row],[TimeElapsed]],6)</f>
        <v>6.8999000000000005E-2</v>
      </c>
      <c r="O917" s="3">
        <f>StrohRanchRecreationData[[#This Row],[TimeOut]]-StrohRanchRecreationData[[#This Row],[TimeIn]]</f>
        <v>6.8999068014125364E-2</v>
      </c>
      <c r="P917" t="str">
        <f>IF(StrohRanchRecreationData[[#This Row],[Facility]]=Facilities!$A$2,SUM(StrohRanchRecreationData[[#This Row],[Members]:[Guests]]),"")</f>
        <v/>
      </c>
      <c r="Q917" t="str">
        <f>IF(StrohRanchRecreationData[[#This Row],[Facility]]=Facilities!$A$3,SUM(StrohRanchRecreationData[[#This Row],[Members]:[Guests]]),"")</f>
        <v/>
      </c>
      <c r="R917">
        <f>IF(StrohRanchRecreationData[[#This Row],[Facility]]=Facilities!$A$4,SUM(StrohRanchRecreationData[[#This Row],[Members]:[Guests]]),"")</f>
        <v>3</v>
      </c>
      <c r="S917" t="str">
        <f>IF(StrohRanchRecreationData[[#This Row],[Facility]]=Facilities!$A$5,SUM(StrohRanchRecreationData[[#This Row],[Members]:[Guests]]),"")</f>
        <v/>
      </c>
      <c r="T917" t="str">
        <f>IF(StrohRanchRecreationData[[#This Row],[Facility]]=Facilities!$A$6,SUM(StrohRanchRecreationData[[#This Row],[Members]:[Guests]]),"")</f>
        <v/>
      </c>
      <c r="U917" t="str">
        <f>IF(StrohRanchRecreationData[[#This Row],[Facility]]=Facilities!$A$7,SUM(StrohRanchRecreationData[[#This Row],[Members]:[Guests]]),"")</f>
        <v/>
      </c>
    </row>
    <row r="918" spans="1:21" x14ac:dyDescent="0.25">
      <c r="A918">
        <v>912</v>
      </c>
      <c r="B918" s="1">
        <v>45100</v>
      </c>
      <c r="C918" t="s">
        <v>63</v>
      </c>
      <c r="D918" t="s">
        <v>64</v>
      </c>
      <c r="E918" t="s">
        <v>59</v>
      </c>
      <c r="F918" s="7">
        <v>0.55568468095307844</v>
      </c>
      <c r="G918" s="7">
        <f>TIME(HOUR(StrohRanchRecreationData[[#This Row],[TimeIn]]),0,0)</f>
        <v>0.54166666666666663</v>
      </c>
      <c r="H918" s="8">
        <f>StrohRanchRecreationData[[#This Row],[Date]]+StrohRanchRecreationData[[#This Row],[TimeInBucket]]</f>
        <v>45100.541666666664</v>
      </c>
      <c r="I918" s="8" t="str">
        <f>_xlfn.XLOOKUP(StrohRanchRecreationData[[#This Row],[TimeInBucket]],TimeOfDay[TimeBuckets],TimeOfDay[TimeOfDayBuckets])</f>
        <v>Noon</v>
      </c>
      <c r="J918" s="2">
        <v>3</v>
      </c>
      <c r="K918" s="2">
        <v>3</v>
      </c>
      <c r="L918" s="7">
        <v>0.6046819491120542</v>
      </c>
      <c r="M918" s="7">
        <f>TIME(HOUR(StrohRanchRecreationData[[#This Row],[TimeOut]]),0,0)</f>
        <v>0.58333333333333337</v>
      </c>
      <c r="N918" s="6">
        <f>ROUND(StrohRanchRecreationData[[#This Row],[TimeElapsed]],6)</f>
        <v>4.8996999999999999E-2</v>
      </c>
      <c r="O918" s="3">
        <f>StrohRanchRecreationData[[#This Row],[TimeOut]]-StrohRanchRecreationData[[#This Row],[TimeIn]]</f>
        <v>4.899726815897576E-2</v>
      </c>
      <c r="P918" t="str">
        <f>IF(StrohRanchRecreationData[[#This Row],[Facility]]=Facilities!$A$2,SUM(StrohRanchRecreationData[[#This Row],[Members]:[Guests]]),"")</f>
        <v/>
      </c>
      <c r="Q918" t="str">
        <f>IF(StrohRanchRecreationData[[#This Row],[Facility]]=Facilities!$A$3,SUM(StrohRanchRecreationData[[#This Row],[Members]:[Guests]]),"")</f>
        <v/>
      </c>
      <c r="R918">
        <f>IF(StrohRanchRecreationData[[#This Row],[Facility]]=Facilities!$A$4,SUM(StrohRanchRecreationData[[#This Row],[Members]:[Guests]]),"")</f>
        <v>6</v>
      </c>
      <c r="S918" t="str">
        <f>IF(StrohRanchRecreationData[[#This Row],[Facility]]=Facilities!$A$5,SUM(StrohRanchRecreationData[[#This Row],[Members]:[Guests]]),"")</f>
        <v/>
      </c>
      <c r="T918" t="str">
        <f>IF(StrohRanchRecreationData[[#This Row],[Facility]]=Facilities!$A$6,SUM(StrohRanchRecreationData[[#This Row],[Members]:[Guests]]),"")</f>
        <v/>
      </c>
      <c r="U918" t="str">
        <f>IF(StrohRanchRecreationData[[#This Row],[Facility]]=Facilities!$A$7,SUM(StrohRanchRecreationData[[#This Row],[Members]:[Guests]]),"")</f>
        <v/>
      </c>
    </row>
    <row r="919" spans="1:21" x14ac:dyDescent="0.25">
      <c r="A919">
        <v>913</v>
      </c>
      <c r="B919" s="1">
        <v>45100</v>
      </c>
      <c r="C919" t="s">
        <v>63</v>
      </c>
      <c r="D919" t="s">
        <v>64</v>
      </c>
      <c r="E919" t="s">
        <v>61</v>
      </c>
      <c r="F919" s="7">
        <v>0.61156590598218685</v>
      </c>
      <c r="G919" s="7">
        <f>TIME(HOUR(StrohRanchRecreationData[[#This Row],[TimeIn]]),0,0)</f>
        <v>0.58333333333333337</v>
      </c>
      <c r="H919" s="8">
        <f>StrohRanchRecreationData[[#This Row],[Date]]+StrohRanchRecreationData[[#This Row],[TimeInBucket]]</f>
        <v>45100.583333333336</v>
      </c>
      <c r="I919" s="8" t="str">
        <f>_xlfn.XLOOKUP(StrohRanchRecreationData[[#This Row],[TimeInBucket]],TimeOfDay[TimeBuckets],TimeOfDay[TimeOfDayBuckets])</f>
        <v>Afternoon</v>
      </c>
      <c r="J919" s="2">
        <v>2</v>
      </c>
      <c r="K919" s="2">
        <v>0</v>
      </c>
      <c r="L919" s="7">
        <v>0.64795234346335318</v>
      </c>
      <c r="M919" s="7">
        <f>TIME(HOUR(StrohRanchRecreationData[[#This Row],[TimeOut]]),0,0)</f>
        <v>0.625</v>
      </c>
      <c r="N919" s="6">
        <f>ROUND(StrohRanchRecreationData[[#This Row],[TimeElapsed]],6)</f>
        <v>3.6386000000000002E-2</v>
      </c>
      <c r="O919" s="3">
        <f>StrohRanchRecreationData[[#This Row],[TimeOut]]-StrohRanchRecreationData[[#This Row],[TimeIn]]</f>
        <v>3.6386437481166323E-2</v>
      </c>
      <c r="P919" t="str">
        <f>IF(StrohRanchRecreationData[[#This Row],[Facility]]=Facilities!$A$2,SUM(StrohRanchRecreationData[[#This Row],[Members]:[Guests]]),"")</f>
        <v/>
      </c>
      <c r="Q919" t="str">
        <f>IF(StrohRanchRecreationData[[#This Row],[Facility]]=Facilities!$A$3,SUM(StrohRanchRecreationData[[#This Row],[Members]:[Guests]]),"")</f>
        <v/>
      </c>
      <c r="R919" t="str">
        <f>IF(StrohRanchRecreationData[[#This Row],[Facility]]=Facilities!$A$4,SUM(StrohRanchRecreationData[[#This Row],[Members]:[Guests]]),"")</f>
        <v/>
      </c>
      <c r="S919" t="str">
        <f>IF(StrohRanchRecreationData[[#This Row],[Facility]]=Facilities!$A$5,SUM(StrohRanchRecreationData[[#This Row],[Members]:[Guests]]),"")</f>
        <v/>
      </c>
      <c r="T919">
        <f>IF(StrohRanchRecreationData[[#This Row],[Facility]]=Facilities!$A$6,SUM(StrohRanchRecreationData[[#This Row],[Members]:[Guests]]),"")</f>
        <v>2</v>
      </c>
      <c r="U919" t="str">
        <f>IF(StrohRanchRecreationData[[#This Row],[Facility]]=Facilities!$A$7,SUM(StrohRanchRecreationData[[#This Row],[Members]:[Guests]]),"")</f>
        <v/>
      </c>
    </row>
    <row r="920" spans="1:21" x14ac:dyDescent="0.25">
      <c r="A920">
        <v>914</v>
      </c>
      <c r="B920" s="1">
        <v>45100</v>
      </c>
      <c r="C920" t="s">
        <v>63</v>
      </c>
      <c r="D920" t="s">
        <v>64</v>
      </c>
      <c r="E920" t="s">
        <v>58</v>
      </c>
      <c r="F920" s="7">
        <v>0.44599202958757994</v>
      </c>
      <c r="G920" s="7">
        <f>TIME(HOUR(StrohRanchRecreationData[[#This Row],[TimeIn]]),0,0)</f>
        <v>0.41666666666666669</v>
      </c>
      <c r="H920" s="8">
        <f>StrohRanchRecreationData[[#This Row],[Date]]+StrohRanchRecreationData[[#This Row],[TimeInBucket]]</f>
        <v>45100.416666666664</v>
      </c>
      <c r="I920" s="8" t="str">
        <f>_xlfn.XLOOKUP(StrohRanchRecreationData[[#This Row],[TimeInBucket]],TimeOfDay[TimeBuckets],TimeOfDay[TimeOfDayBuckets])</f>
        <v>Morning</v>
      </c>
      <c r="J920" s="2">
        <v>4</v>
      </c>
      <c r="K920" s="2">
        <v>2</v>
      </c>
      <c r="L920" s="7">
        <v>0.4497577512425856</v>
      </c>
      <c r="M920" s="7">
        <f>TIME(HOUR(StrohRanchRecreationData[[#This Row],[TimeOut]]),0,0)</f>
        <v>0.41666666666666669</v>
      </c>
      <c r="N920" s="6">
        <f>ROUND(StrohRanchRecreationData[[#This Row],[TimeElapsed]],6)</f>
        <v>3.7659999999999998E-3</v>
      </c>
      <c r="O920" s="3">
        <f>StrohRanchRecreationData[[#This Row],[TimeOut]]-StrohRanchRecreationData[[#This Row],[TimeIn]]</f>
        <v>3.7657216550056605E-3</v>
      </c>
      <c r="P920" t="str">
        <f>IF(StrohRanchRecreationData[[#This Row],[Facility]]=Facilities!$A$2,SUM(StrohRanchRecreationData[[#This Row],[Members]:[Guests]]),"")</f>
        <v/>
      </c>
      <c r="Q920">
        <f>IF(StrohRanchRecreationData[[#This Row],[Facility]]=Facilities!$A$3,SUM(StrohRanchRecreationData[[#This Row],[Members]:[Guests]]),"")</f>
        <v>6</v>
      </c>
      <c r="R920" t="str">
        <f>IF(StrohRanchRecreationData[[#This Row],[Facility]]=Facilities!$A$4,SUM(StrohRanchRecreationData[[#This Row],[Members]:[Guests]]),"")</f>
        <v/>
      </c>
      <c r="S920" t="str">
        <f>IF(StrohRanchRecreationData[[#This Row],[Facility]]=Facilities!$A$5,SUM(StrohRanchRecreationData[[#This Row],[Members]:[Guests]]),"")</f>
        <v/>
      </c>
      <c r="T920" t="str">
        <f>IF(StrohRanchRecreationData[[#This Row],[Facility]]=Facilities!$A$6,SUM(StrohRanchRecreationData[[#This Row],[Members]:[Guests]]),"")</f>
        <v/>
      </c>
      <c r="U920" t="str">
        <f>IF(StrohRanchRecreationData[[#This Row],[Facility]]=Facilities!$A$7,SUM(StrohRanchRecreationData[[#This Row],[Members]:[Guests]]),"")</f>
        <v/>
      </c>
    </row>
    <row r="921" spans="1:21" x14ac:dyDescent="0.25">
      <c r="A921">
        <v>915</v>
      </c>
      <c r="B921" s="1">
        <v>45100</v>
      </c>
      <c r="C921" t="s">
        <v>63</v>
      </c>
      <c r="D921" t="s">
        <v>64</v>
      </c>
      <c r="E921" t="s">
        <v>58</v>
      </c>
      <c r="F921" s="7">
        <v>0.495971167146528</v>
      </c>
      <c r="G921" s="7">
        <f>TIME(HOUR(StrohRanchRecreationData[[#This Row],[TimeIn]]),0,0)</f>
        <v>0.45833333333333331</v>
      </c>
      <c r="H921" s="8">
        <f>StrohRanchRecreationData[[#This Row],[Date]]+StrohRanchRecreationData[[#This Row],[TimeInBucket]]</f>
        <v>45100.458333333336</v>
      </c>
      <c r="I921" s="8" t="str">
        <f>_xlfn.XLOOKUP(StrohRanchRecreationData[[#This Row],[TimeInBucket]],TimeOfDay[TimeBuckets],TimeOfDay[TimeOfDayBuckets])</f>
        <v>Noon</v>
      </c>
      <c r="J921" s="2">
        <v>3</v>
      </c>
      <c r="K921" s="2">
        <v>3</v>
      </c>
      <c r="L921" s="7">
        <v>0.5325263441966247</v>
      </c>
      <c r="M921" s="7">
        <f>TIME(HOUR(StrohRanchRecreationData[[#This Row],[TimeOut]]),0,0)</f>
        <v>0.5</v>
      </c>
      <c r="N921" s="6">
        <f>ROUND(StrohRanchRecreationData[[#This Row],[TimeElapsed]],6)</f>
        <v>3.6554999999999997E-2</v>
      </c>
      <c r="O921" s="3">
        <f>StrohRanchRecreationData[[#This Row],[TimeOut]]-StrohRanchRecreationData[[#This Row],[TimeIn]]</f>
        <v>3.6555177050096699E-2</v>
      </c>
      <c r="P921" t="str">
        <f>IF(StrohRanchRecreationData[[#This Row],[Facility]]=Facilities!$A$2,SUM(StrohRanchRecreationData[[#This Row],[Members]:[Guests]]),"")</f>
        <v/>
      </c>
      <c r="Q921">
        <f>IF(StrohRanchRecreationData[[#This Row],[Facility]]=Facilities!$A$3,SUM(StrohRanchRecreationData[[#This Row],[Members]:[Guests]]),"")</f>
        <v>6</v>
      </c>
      <c r="R921" t="str">
        <f>IF(StrohRanchRecreationData[[#This Row],[Facility]]=Facilities!$A$4,SUM(StrohRanchRecreationData[[#This Row],[Members]:[Guests]]),"")</f>
        <v/>
      </c>
      <c r="S921" t="str">
        <f>IF(StrohRanchRecreationData[[#This Row],[Facility]]=Facilities!$A$5,SUM(StrohRanchRecreationData[[#This Row],[Members]:[Guests]]),"")</f>
        <v/>
      </c>
      <c r="T921" t="str">
        <f>IF(StrohRanchRecreationData[[#This Row],[Facility]]=Facilities!$A$6,SUM(StrohRanchRecreationData[[#This Row],[Members]:[Guests]]),"")</f>
        <v/>
      </c>
      <c r="U921" t="str">
        <f>IF(StrohRanchRecreationData[[#This Row],[Facility]]=Facilities!$A$7,SUM(StrohRanchRecreationData[[#This Row],[Members]:[Guests]]),"")</f>
        <v/>
      </c>
    </row>
    <row r="922" spans="1:21" x14ac:dyDescent="0.25">
      <c r="A922">
        <v>916</v>
      </c>
      <c r="B922" s="1">
        <v>45100</v>
      </c>
      <c r="C922" t="s">
        <v>63</v>
      </c>
      <c r="D922" t="s">
        <v>64</v>
      </c>
      <c r="E922" t="s">
        <v>59</v>
      </c>
      <c r="F922" s="7">
        <v>0.55653324779250612</v>
      </c>
      <c r="G922" s="7">
        <f>TIME(HOUR(StrohRanchRecreationData[[#This Row],[TimeIn]]),0,0)</f>
        <v>0.54166666666666663</v>
      </c>
      <c r="H922" s="8">
        <f>StrohRanchRecreationData[[#This Row],[Date]]+StrohRanchRecreationData[[#This Row],[TimeInBucket]]</f>
        <v>45100.541666666664</v>
      </c>
      <c r="I922" s="8" t="str">
        <f>_xlfn.XLOOKUP(StrohRanchRecreationData[[#This Row],[TimeInBucket]],TimeOfDay[TimeBuckets],TimeOfDay[TimeOfDayBuckets])</f>
        <v>Noon</v>
      </c>
      <c r="J922" s="2">
        <v>4</v>
      </c>
      <c r="K922" s="2">
        <v>3</v>
      </c>
      <c r="L922" s="7">
        <v>0.6291485417839936</v>
      </c>
      <c r="M922" s="7">
        <f>TIME(HOUR(StrohRanchRecreationData[[#This Row],[TimeOut]]),0,0)</f>
        <v>0.625</v>
      </c>
      <c r="N922" s="6">
        <f>ROUND(StrohRanchRecreationData[[#This Row],[TimeElapsed]],6)</f>
        <v>7.2614999999999999E-2</v>
      </c>
      <c r="O922" s="3">
        <f>StrohRanchRecreationData[[#This Row],[TimeOut]]-StrohRanchRecreationData[[#This Row],[TimeIn]]</f>
        <v>7.2615293991487473E-2</v>
      </c>
      <c r="P922" t="str">
        <f>IF(StrohRanchRecreationData[[#This Row],[Facility]]=Facilities!$A$2,SUM(StrohRanchRecreationData[[#This Row],[Members]:[Guests]]),"")</f>
        <v/>
      </c>
      <c r="Q922" t="str">
        <f>IF(StrohRanchRecreationData[[#This Row],[Facility]]=Facilities!$A$3,SUM(StrohRanchRecreationData[[#This Row],[Members]:[Guests]]),"")</f>
        <v/>
      </c>
      <c r="R922">
        <f>IF(StrohRanchRecreationData[[#This Row],[Facility]]=Facilities!$A$4,SUM(StrohRanchRecreationData[[#This Row],[Members]:[Guests]]),"")</f>
        <v>7</v>
      </c>
      <c r="S922" t="str">
        <f>IF(StrohRanchRecreationData[[#This Row],[Facility]]=Facilities!$A$5,SUM(StrohRanchRecreationData[[#This Row],[Members]:[Guests]]),"")</f>
        <v/>
      </c>
      <c r="T922" t="str">
        <f>IF(StrohRanchRecreationData[[#This Row],[Facility]]=Facilities!$A$6,SUM(StrohRanchRecreationData[[#This Row],[Members]:[Guests]]),"")</f>
        <v/>
      </c>
      <c r="U922" t="str">
        <f>IF(StrohRanchRecreationData[[#This Row],[Facility]]=Facilities!$A$7,SUM(StrohRanchRecreationData[[#This Row],[Members]:[Guests]]),"")</f>
        <v/>
      </c>
    </row>
    <row r="923" spans="1:21" x14ac:dyDescent="0.25">
      <c r="A923">
        <v>917</v>
      </c>
      <c r="B923" s="1">
        <v>45100</v>
      </c>
      <c r="C923" t="s">
        <v>63</v>
      </c>
      <c r="D923" t="s">
        <v>64</v>
      </c>
      <c r="E923" t="s">
        <v>58</v>
      </c>
      <c r="F923" s="7">
        <v>0.41249987283428247</v>
      </c>
      <c r="G923" s="7">
        <f>TIME(HOUR(StrohRanchRecreationData[[#This Row],[TimeIn]]),0,0)</f>
        <v>0.375</v>
      </c>
      <c r="H923" s="8">
        <f>StrohRanchRecreationData[[#This Row],[Date]]+StrohRanchRecreationData[[#This Row],[TimeInBucket]]</f>
        <v>45100.375</v>
      </c>
      <c r="I923" s="8" t="str">
        <f>_xlfn.XLOOKUP(StrohRanchRecreationData[[#This Row],[TimeInBucket]],TimeOfDay[TimeBuckets],TimeOfDay[TimeOfDayBuckets])</f>
        <v>Morning</v>
      </c>
      <c r="J923" s="2">
        <v>1</v>
      </c>
      <c r="K923" s="2">
        <v>2</v>
      </c>
      <c r="L923" s="7">
        <v>0.49194568006237216</v>
      </c>
      <c r="M923" s="7">
        <f>TIME(HOUR(StrohRanchRecreationData[[#This Row],[TimeOut]]),0,0)</f>
        <v>0.45833333333333331</v>
      </c>
      <c r="N923" s="6">
        <f>ROUND(StrohRanchRecreationData[[#This Row],[TimeElapsed]],6)</f>
        <v>7.9446000000000003E-2</v>
      </c>
      <c r="O923" s="3">
        <f>StrohRanchRecreationData[[#This Row],[TimeOut]]-StrohRanchRecreationData[[#This Row],[TimeIn]]</f>
        <v>7.9445807228089693E-2</v>
      </c>
      <c r="P923" t="str">
        <f>IF(StrohRanchRecreationData[[#This Row],[Facility]]=Facilities!$A$2,SUM(StrohRanchRecreationData[[#This Row],[Members]:[Guests]]),"")</f>
        <v/>
      </c>
      <c r="Q923">
        <f>IF(StrohRanchRecreationData[[#This Row],[Facility]]=Facilities!$A$3,SUM(StrohRanchRecreationData[[#This Row],[Members]:[Guests]]),"")</f>
        <v>3</v>
      </c>
      <c r="R923" t="str">
        <f>IF(StrohRanchRecreationData[[#This Row],[Facility]]=Facilities!$A$4,SUM(StrohRanchRecreationData[[#This Row],[Members]:[Guests]]),"")</f>
        <v/>
      </c>
      <c r="S923" t="str">
        <f>IF(StrohRanchRecreationData[[#This Row],[Facility]]=Facilities!$A$5,SUM(StrohRanchRecreationData[[#This Row],[Members]:[Guests]]),"")</f>
        <v/>
      </c>
      <c r="T923" t="str">
        <f>IF(StrohRanchRecreationData[[#This Row],[Facility]]=Facilities!$A$6,SUM(StrohRanchRecreationData[[#This Row],[Members]:[Guests]]),"")</f>
        <v/>
      </c>
      <c r="U923" t="str">
        <f>IF(StrohRanchRecreationData[[#This Row],[Facility]]=Facilities!$A$7,SUM(StrohRanchRecreationData[[#This Row],[Members]:[Guests]]),"")</f>
        <v/>
      </c>
    </row>
    <row r="924" spans="1:21" x14ac:dyDescent="0.25">
      <c r="A924">
        <v>918</v>
      </c>
      <c r="B924" s="1">
        <v>45100</v>
      </c>
      <c r="C924" t="s">
        <v>63</v>
      </c>
      <c r="D924" t="s">
        <v>64</v>
      </c>
      <c r="E924" t="s">
        <v>61</v>
      </c>
      <c r="F924" s="7">
        <v>0.45699399635883231</v>
      </c>
      <c r="G924" s="7">
        <f>TIME(HOUR(StrohRanchRecreationData[[#This Row],[TimeIn]]),0,0)</f>
        <v>0.41666666666666669</v>
      </c>
      <c r="H924" s="8">
        <f>StrohRanchRecreationData[[#This Row],[Date]]+StrohRanchRecreationData[[#This Row],[TimeInBucket]]</f>
        <v>45100.416666666664</v>
      </c>
      <c r="I924" s="8" t="str">
        <f>_xlfn.XLOOKUP(StrohRanchRecreationData[[#This Row],[TimeInBucket]],TimeOfDay[TimeBuckets],TimeOfDay[TimeOfDayBuckets])</f>
        <v>Morning</v>
      </c>
      <c r="J924" s="2">
        <v>1</v>
      </c>
      <c r="K924" s="2">
        <v>0</v>
      </c>
      <c r="L924" s="7">
        <v>0.516847504488954</v>
      </c>
      <c r="M924" s="7">
        <f>TIME(HOUR(StrohRanchRecreationData[[#This Row],[TimeOut]]),0,0)</f>
        <v>0.5</v>
      </c>
      <c r="N924" s="6">
        <f>ROUND(StrohRanchRecreationData[[#This Row],[TimeElapsed]],6)</f>
        <v>5.9853999999999997E-2</v>
      </c>
      <c r="O924" s="3">
        <f>StrohRanchRecreationData[[#This Row],[TimeOut]]-StrohRanchRecreationData[[#This Row],[TimeIn]]</f>
        <v>5.9853508130121691E-2</v>
      </c>
      <c r="P924" t="str">
        <f>IF(StrohRanchRecreationData[[#This Row],[Facility]]=Facilities!$A$2,SUM(StrohRanchRecreationData[[#This Row],[Members]:[Guests]]),"")</f>
        <v/>
      </c>
      <c r="Q924" t="str">
        <f>IF(StrohRanchRecreationData[[#This Row],[Facility]]=Facilities!$A$3,SUM(StrohRanchRecreationData[[#This Row],[Members]:[Guests]]),"")</f>
        <v/>
      </c>
      <c r="R924" t="str">
        <f>IF(StrohRanchRecreationData[[#This Row],[Facility]]=Facilities!$A$4,SUM(StrohRanchRecreationData[[#This Row],[Members]:[Guests]]),"")</f>
        <v/>
      </c>
      <c r="S924" t="str">
        <f>IF(StrohRanchRecreationData[[#This Row],[Facility]]=Facilities!$A$5,SUM(StrohRanchRecreationData[[#This Row],[Members]:[Guests]]),"")</f>
        <v/>
      </c>
      <c r="T924">
        <f>IF(StrohRanchRecreationData[[#This Row],[Facility]]=Facilities!$A$6,SUM(StrohRanchRecreationData[[#This Row],[Members]:[Guests]]),"")</f>
        <v>1</v>
      </c>
      <c r="U924" t="str">
        <f>IF(StrohRanchRecreationData[[#This Row],[Facility]]=Facilities!$A$7,SUM(StrohRanchRecreationData[[#This Row],[Members]:[Guests]]),"")</f>
        <v/>
      </c>
    </row>
    <row r="925" spans="1:21" x14ac:dyDescent="0.25">
      <c r="A925">
        <v>919</v>
      </c>
      <c r="B925" s="1">
        <v>45100</v>
      </c>
      <c r="C925" t="s">
        <v>63</v>
      </c>
      <c r="D925" t="s">
        <v>64</v>
      </c>
      <c r="E925" t="s">
        <v>61</v>
      </c>
      <c r="F925" s="7">
        <v>0.58228646334926459</v>
      </c>
      <c r="G925" s="7">
        <f>TIME(HOUR(StrohRanchRecreationData[[#This Row],[TimeIn]]),0,0)</f>
        <v>0.54166666666666663</v>
      </c>
      <c r="H925" s="8">
        <f>StrohRanchRecreationData[[#This Row],[Date]]+StrohRanchRecreationData[[#This Row],[TimeInBucket]]</f>
        <v>45100.541666666664</v>
      </c>
      <c r="I925" s="8" t="str">
        <f>_xlfn.XLOOKUP(StrohRanchRecreationData[[#This Row],[TimeInBucket]],TimeOfDay[TimeBuckets],TimeOfDay[TimeOfDayBuckets])</f>
        <v>Noon</v>
      </c>
      <c r="J925" s="2">
        <v>2</v>
      </c>
      <c r="K925" s="2">
        <v>0</v>
      </c>
      <c r="L925" s="7">
        <v>0.63767496101111387</v>
      </c>
      <c r="M925" s="7">
        <f>TIME(HOUR(StrohRanchRecreationData[[#This Row],[TimeOut]]),0,0)</f>
        <v>0.625</v>
      </c>
      <c r="N925" s="6">
        <f>ROUND(StrohRanchRecreationData[[#This Row],[TimeElapsed]],6)</f>
        <v>5.5388E-2</v>
      </c>
      <c r="O925" s="3">
        <f>StrohRanchRecreationData[[#This Row],[TimeOut]]-StrohRanchRecreationData[[#This Row],[TimeIn]]</f>
        <v>5.5388497661849279E-2</v>
      </c>
      <c r="P925" t="str">
        <f>IF(StrohRanchRecreationData[[#This Row],[Facility]]=Facilities!$A$2,SUM(StrohRanchRecreationData[[#This Row],[Members]:[Guests]]),"")</f>
        <v/>
      </c>
      <c r="Q925" t="str">
        <f>IF(StrohRanchRecreationData[[#This Row],[Facility]]=Facilities!$A$3,SUM(StrohRanchRecreationData[[#This Row],[Members]:[Guests]]),"")</f>
        <v/>
      </c>
      <c r="R925" t="str">
        <f>IF(StrohRanchRecreationData[[#This Row],[Facility]]=Facilities!$A$4,SUM(StrohRanchRecreationData[[#This Row],[Members]:[Guests]]),"")</f>
        <v/>
      </c>
      <c r="S925" t="str">
        <f>IF(StrohRanchRecreationData[[#This Row],[Facility]]=Facilities!$A$5,SUM(StrohRanchRecreationData[[#This Row],[Members]:[Guests]]),"")</f>
        <v/>
      </c>
      <c r="T925">
        <f>IF(StrohRanchRecreationData[[#This Row],[Facility]]=Facilities!$A$6,SUM(StrohRanchRecreationData[[#This Row],[Members]:[Guests]]),"")</f>
        <v>2</v>
      </c>
      <c r="U925" t="str">
        <f>IF(StrohRanchRecreationData[[#This Row],[Facility]]=Facilities!$A$7,SUM(StrohRanchRecreationData[[#This Row],[Members]:[Guests]]),"")</f>
        <v/>
      </c>
    </row>
    <row r="926" spans="1:21" x14ac:dyDescent="0.25">
      <c r="A926">
        <v>920</v>
      </c>
      <c r="B926" s="1">
        <v>45100</v>
      </c>
      <c r="C926" t="s">
        <v>63</v>
      </c>
      <c r="D926" t="s">
        <v>64</v>
      </c>
      <c r="E926" t="s">
        <v>58</v>
      </c>
      <c r="F926" s="7">
        <v>0.45932955983169121</v>
      </c>
      <c r="G926" s="7">
        <f>TIME(HOUR(StrohRanchRecreationData[[#This Row],[TimeIn]]),0,0)</f>
        <v>0.45833333333333331</v>
      </c>
      <c r="H926" s="8">
        <f>StrohRanchRecreationData[[#This Row],[Date]]+StrohRanchRecreationData[[#This Row],[TimeInBucket]]</f>
        <v>45100.458333333336</v>
      </c>
      <c r="I926" s="8" t="str">
        <f>_xlfn.XLOOKUP(StrohRanchRecreationData[[#This Row],[TimeInBucket]],TimeOfDay[TimeBuckets],TimeOfDay[TimeOfDayBuckets])</f>
        <v>Noon</v>
      </c>
      <c r="J926" s="2">
        <v>2</v>
      </c>
      <c r="K926" s="2">
        <v>0</v>
      </c>
      <c r="L926" s="7">
        <v>0.51502129386651507</v>
      </c>
      <c r="M926" s="7">
        <f>TIME(HOUR(StrohRanchRecreationData[[#This Row],[TimeOut]]),0,0)</f>
        <v>0.5</v>
      </c>
      <c r="N926" s="6">
        <f>ROUND(StrohRanchRecreationData[[#This Row],[TimeElapsed]],6)</f>
        <v>5.5691999999999998E-2</v>
      </c>
      <c r="O926" s="3">
        <f>StrohRanchRecreationData[[#This Row],[TimeOut]]-StrohRanchRecreationData[[#This Row],[TimeIn]]</f>
        <v>5.5691734034823859E-2</v>
      </c>
      <c r="P926" t="str">
        <f>IF(StrohRanchRecreationData[[#This Row],[Facility]]=Facilities!$A$2,SUM(StrohRanchRecreationData[[#This Row],[Members]:[Guests]]),"")</f>
        <v/>
      </c>
      <c r="Q926">
        <f>IF(StrohRanchRecreationData[[#This Row],[Facility]]=Facilities!$A$3,SUM(StrohRanchRecreationData[[#This Row],[Members]:[Guests]]),"")</f>
        <v>2</v>
      </c>
      <c r="R926" t="str">
        <f>IF(StrohRanchRecreationData[[#This Row],[Facility]]=Facilities!$A$4,SUM(StrohRanchRecreationData[[#This Row],[Members]:[Guests]]),"")</f>
        <v/>
      </c>
      <c r="S926" t="str">
        <f>IF(StrohRanchRecreationData[[#This Row],[Facility]]=Facilities!$A$5,SUM(StrohRanchRecreationData[[#This Row],[Members]:[Guests]]),"")</f>
        <v/>
      </c>
      <c r="T926" t="str">
        <f>IF(StrohRanchRecreationData[[#This Row],[Facility]]=Facilities!$A$6,SUM(StrohRanchRecreationData[[#This Row],[Members]:[Guests]]),"")</f>
        <v/>
      </c>
      <c r="U926" t="str">
        <f>IF(StrohRanchRecreationData[[#This Row],[Facility]]=Facilities!$A$7,SUM(StrohRanchRecreationData[[#This Row],[Members]:[Guests]]),"")</f>
        <v/>
      </c>
    </row>
    <row r="927" spans="1:21" x14ac:dyDescent="0.25">
      <c r="A927">
        <v>921</v>
      </c>
      <c r="B927" s="1">
        <v>45100</v>
      </c>
      <c r="C927" t="s">
        <v>63</v>
      </c>
      <c r="D927" t="s">
        <v>64</v>
      </c>
      <c r="E927" t="s">
        <v>60</v>
      </c>
      <c r="F927" s="7">
        <v>0.37569993559153958</v>
      </c>
      <c r="G927" s="7">
        <f>TIME(HOUR(StrohRanchRecreationData[[#This Row],[TimeIn]]),0,0)</f>
        <v>0.375</v>
      </c>
      <c r="H927" s="8">
        <f>StrohRanchRecreationData[[#This Row],[Date]]+StrohRanchRecreationData[[#This Row],[TimeInBucket]]</f>
        <v>45100.375</v>
      </c>
      <c r="I927" s="8" t="str">
        <f>_xlfn.XLOOKUP(StrohRanchRecreationData[[#This Row],[TimeInBucket]],TimeOfDay[TimeBuckets],TimeOfDay[TimeOfDayBuckets])</f>
        <v>Morning</v>
      </c>
      <c r="J927" s="2">
        <v>2</v>
      </c>
      <c r="K927" s="2">
        <v>2</v>
      </c>
      <c r="L927" s="7">
        <v>0.40344715942107973</v>
      </c>
      <c r="M927" s="7">
        <f>TIME(HOUR(StrohRanchRecreationData[[#This Row],[TimeOut]]),0,0)</f>
        <v>0.375</v>
      </c>
      <c r="N927" s="6">
        <f>ROUND(StrohRanchRecreationData[[#This Row],[TimeElapsed]],6)</f>
        <v>2.7747000000000001E-2</v>
      </c>
      <c r="O927" s="3">
        <f>StrohRanchRecreationData[[#This Row],[TimeOut]]-StrohRanchRecreationData[[#This Row],[TimeIn]]</f>
        <v>2.7747223829540146E-2</v>
      </c>
      <c r="P927" t="str">
        <f>IF(StrohRanchRecreationData[[#This Row],[Facility]]=Facilities!$A$2,SUM(StrohRanchRecreationData[[#This Row],[Members]:[Guests]]),"")</f>
        <v/>
      </c>
      <c r="Q927" t="str">
        <f>IF(StrohRanchRecreationData[[#This Row],[Facility]]=Facilities!$A$3,SUM(StrohRanchRecreationData[[#This Row],[Members]:[Guests]]),"")</f>
        <v/>
      </c>
      <c r="R927" t="str">
        <f>IF(StrohRanchRecreationData[[#This Row],[Facility]]=Facilities!$A$4,SUM(StrohRanchRecreationData[[#This Row],[Members]:[Guests]]),"")</f>
        <v/>
      </c>
      <c r="S927">
        <f>IF(StrohRanchRecreationData[[#This Row],[Facility]]=Facilities!$A$5,SUM(StrohRanchRecreationData[[#This Row],[Members]:[Guests]]),"")</f>
        <v>4</v>
      </c>
      <c r="T927" t="str">
        <f>IF(StrohRanchRecreationData[[#This Row],[Facility]]=Facilities!$A$6,SUM(StrohRanchRecreationData[[#This Row],[Members]:[Guests]]),"")</f>
        <v/>
      </c>
      <c r="U927" t="str">
        <f>IF(StrohRanchRecreationData[[#This Row],[Facility]]=Facilities!$A$7,SUM(StrohRanchRecreationData[[#This Row],[Members]:[Guests]]),"")</f>
        <v/>
      </c>
    </row>
    <row r="928" spans="1:21" x14ac:dyDescent="0.25">
      <c r="A928">
        <v>922</v>
      </c>
      <c r="B928" s="1">
        <v>45100</v>
      </c>
      <c r="C928" t="s">
        <v>63</v>
      </c>
      <c r="D928" t="s">
        <v>64</v>
      </c>
      <c r="E928" t="s">
        <v>57</v>
      </c>
      <c r="F928" s="7">
        <v>0.43438065593839803</v>
      </c>
      <c r="G928" s="7">
        <f>TIME(HOUR(StrohRanchRecreationData[[#This Row],[TimeIn]]),0,0)</f>
        <v>0.41666666666666669</v>
      </c>
      <c r="H928" s="8">
        <f>StrohRanchRecreationData[[#This Row],[Date]]+StrohRanchRecreationData[[#This Row],[TimeInBucket]]</f>
        <v>45100.416666666664</v>
      </c>
      <c r="I928" s="8" t="str">
        <f>_xlfn.XLOOKUP(StrohRanchRecreationData[[#This Row],[TimeInBucket]],TimeOfDay[TimeBuckets],TimeOfDay[TimeOfDayBuckets])</f>
        <v>Morning</v>
      </c>
      <c r="J928" s="2">
        <v>4</v>
      </c>
      <c r="K928" s="2">
        <v>0</v>
      </c>
      <c r="L928" s="7">
        <v>0.44766446831238321</v>
      </c>
      <c r="M928" s="7">
        <f>TIME(HOUR(StrohRanchRecreationData[[#This Row],[TimeOut]]),0,0)</f>
        <v>0.41666666666666669</v>
      </c>
      <c r="N928" s="6">
        <f>ROUND(StrohRanchRecreationData[[#This Row],[TimeElapsed]],6)</f>
        <v>1.3284000000000001E-2</v>
      </c>
      <c r="O928" s="3">
        <f>StrohRanchRecreationData[[#This Row],[TimeOut]]-StrohRanchRecreationData[[#This Row],[TimeIn]]</f>
        <v>1.3283812373985182E-2</v>
      </c>
      <c r="P928">
        <f>IF(StrohRanchRecreationData[[#This Row],[Facility]]=Facilities!$A$2,SUM(StrohRanchRecreationData[[#This Row],[Members]:[Guests]]),"")</f>
        <v>4</v>
      </c>
      <c r="Q928" t="str">
        <f>IF(StrohRanchRecreationData[[#This Row],[Facility]]=Facilities!$A$3,SUM(StrohRanchRecreationData[[#This Row],[Members]:[Guests]]),"")</f>
        <v/>
      </c>
      <c r="R928" t="str">
        <f>IF(StrohRanchRecreationData[[#This Row],[Facility]]=Facilities!$A$4,SUM(StrohRanchRecreationData[[#This Row],[Members]:[Guests]]),"")</f>
        <v/>
      </c>
      <c r="S928" t="str">
        <f>IF(StrohRanchRecreationData[[#This Row],[Facility]]=Facilities!$A$5,SUM(StrohRanchRecreationData[[#This Row],[Members]:[Guests]]),"")</f>
        <v/>
      </c>
      <c r="T928" t="str">
        <f>IF(StrohRanchRecreationData[[#This Row],[Facility]]=Facilities!$A$6,SUM(StrohRanchRecreationData[[#This Row],[Members]:[Guests]]),"")</f>
        <v/>
      </c>
      <c r="U928" t="str">
        <f>IF(StrohRanchRecreationData[[#This Row],[Facility]]=Facilities!$A$7,SUM(StrohRanchRecreationData[[#This Row],[Members]:[Guests]]),"")</f>
        <v/>
      </c>
    </row>
    <row r="929" spans="1:21" x14ac:dyDescent="0.25">
      <c r="A929">
        <v>923</v>
      </c>
      <c r="B929" s="1">
        <v>45100</v>
      </c>
      <c r="C929" t="s">
        <v>63</v>
      </c>
      <c r="D929" t="s">
        <v>64</v>
      </c>
      <c r="E929" t="s">
        <v>59</v>
      </c>
      <c r="F929" s="7">
        <v>0.58669922738598634</v>
      </c>
      <c r="G929" s="7">
        <f>TIME(HOUR(StrohRanchRecreationData[[#This Row],[TimeIn]]),0,0)</f>
        <v>0.58333333333333337</v>
      </c>
      <c r="H929" s="8">
        <f>StrohRanchRecreationData[[#This Row],[Date]]+StrohRanchRecreationData[[#This Row],[TimeInBucket]]</f>
        <v>45100.583333333336</v>
      </c>
      <c r="I929" s="8" t="str">
        <f>_xlfn.XLOOKUP(StrohRanchRecreationData[[#This Row],[TimeInBucket]],TimeOfDay[TimeBuckets],TimeOfDay[TimeOfDayBuckets])</f>
        <v>Afternoon</v>
      </c>
      <c r="J929" s="2">
        <v>3</v>
      </c>
      <c r="K929" s="2">
        <v>2</v>
      </c>
      <c r="L929" s="7">
        <v>0.62898587768557856</v>
      </c>
      <c r="M929" s="7">
        <f>TIME(HOUR(StrohRanchRecreationData[[#This Row],[TimeOut]]),0,0)</f>
        <v>0.625</v>
      </c>
      <c r="N929" s="6">
        <f>ROUND(StrohRanchRecreationData[[#This Row],[TimeElapsed]],6)</f>
        <v>4.2286999999999998E-2</v>
      </c>
      <c r="O929" s="3">
        <f>StrohRanchRecreationData[[#This Row],[TimeOut]]-StrohRanchRecreationData[[#This Row],[TimeIn]]</f>
        <v>4.2286650299592221E-2</v>
      </c>
      <c r="P929" t="str">
        <f>IF(StrohRanchRecreationData[[#This Row],[Facility]]=Facilities!$A$2,SUM(StrohRanchRecreationData[[#This Row],[Members]:[Guests]]),"")</f>
        <v/>
      </c>
      <c r="Q929" t="str">
        <f>IF(StrohRanchRecreationData[[#This Row],[Facility]]=Facilities!$A$3,SUM(StrohRanchRecreationData[[#This Row],[Members]:[Guests]]),"")</f>
        <v/>
      </c>
      <c r="R929">
        <f>IF(StrohRanchRecreationData[[#This Row],[Facility]]=Facilities!$A$4,SUM(StrohRanchRecreationData[[#This Row],[Members]:[Guests]]),"")</f>
        <v>5</v>
      </c>
      <c r="S929" t="str">
        <f>IF(StrohRanchRecreationData[[#This Row],[Facility]]=Facilities!$A$5,SUM(StrohRanchRecreationData[[#This Row],[Members]:[Guests]]),"")</f>
        <v/>
      </c>
      <c r="T929" t="str">
        <f>IF(StrohRanchRecreationData[[#This Row],[Facility]]=Facilities!$A$6,SUM(StrohRanchRecreationData[[#This Row],[Members]:[Guests]]),"")</f>
        <v/>
      </c>
      <c r="U929" t="str">
        <f>IF(StrohRanchRecreationData[[#This Row],[Facility]]=Facilities!$A$7,SUM(StrohRanchRecreationData[[#This Row],[Members]:[Guests]]),"")</f>
        <v/>
      </c>
    </row>
    <row r="930" spans="1:21" x14ac:dyDescent="0.25">
      <c r="A930">
        <v>924</v>
      </c>
      <c r="B930" s="1">
        <v>45100</v>
      </c>
      <c r="C930" t="s">
        <v>63</v>
      </c>
      <c r="D930" t="s">
        <v>64</v>
      </c>
      <c r="E930" t="s">
        <v>57</v>
      </c>
      <c r="F930" s="7">
        <v>0.49485503487875421</v>
      </c>
      <c r="G930" s="7">
        <f>TIME(HOUR(StrohRanchRecreationData[[#This Row],[TimeIn]]),0,0)</f>
        <v>0.45833333333333331</v>
      </c>
      <c r="H930" s="8">
        <f>StrohRanchRecreationData[[#This Row],[Date]]+StrohRanchRecreationData[[#This Row],[TimeInBucket]]</f>
        <v>45100.458333333336</v>
      </c>
      <c r="I930" s="8" t="str">
        <f>_xlfn.XLOOKUP(StrohRanchRecreationData[[#This Row],[TimeInBucket]],TimeOfDay[TimeBuckets],TimeOfDay[TimeOfDayBuckets])</f>
        <v>Noon</v>
      </c>
      <c r="J930" s="2">
        <v>3</v>
      </c>
      <c r="K930" s="2">
        <v>0</v>
      </c>
      <c r="L930" s="7">
        <v>0.54974879369858676</v>
      </c>
      <c r="M930" s="7">
        <f>TIME(HOUR(StrohRanchRecreationData[[#This Row],[TimeOut]]),0,0)</f>
        <v>0.54166666666666663</v>
      </c>
      <c r="N930" s="6">
        <f>ROUND(StrohRanchRecreationData[[#This Row],[TimeElapsed]],6)</f>
        <v>5.4893999999999998E-2</v>
      </c>
      <c r="O930" s="3">
        <f>StrohRanchRecreationData[[#This Row],[TimeOut]]-StrohRanchRecreationData[[#This Row],[TimeIn]]</f>
        <v>5.489375881983255E-2</v>
      </c>
      <c r="P930">
        <f>IF(StrohRanchRecreationData[[#This Row],[Facility]]=Facilities!$A$2,SUM(StrohRanchRecreationData[[#This Row],[Members]:[Guests]]),"")</f>
        <v>3</v>
      </c>
      <c r="Q930" t="str">
        <f>IF(StrohRanchRecreationData[[#This Row],[Facility]]=Facilities!$A$3,SUM(StrohRanchRecreationData[[#This Row],[Members]:[Guests]]),"")</f>
        <v/>
      </c>
      <c r="R930" t="str">
        <f>IF(StrohRanchRecreationData[[#This Row],[Facility]]=Facilities!$A$4,SUM(StrohRanchRecreationData[[#This Row],[Members]:[Guests]]),"")</f>
        <v/>
      </c>
      <c r="S930" t="str">
        <f>IF(StrohRanchRecreationData[[#This Row],[Facility]]=Facilities!$A$5,SUM(StrohRanchRecreationData[[#This Row],[Members]:[Guests]]),"")</f>
        <v/>
      </c>
      <c r="T930" t="str">
        <f>IF(StrohRanchRecreationData[[#This Row],[Facility]]=Facilities!$A$6,SUM(StrohRanchRecreationData[[#This Row],[Members]:[Guests]]),"")</f>
        <v/>
      </c>
      <c r="U930" t="str">
        <f>IF(StrohRanchRecreationData[[#This Row],[Facility]]=Facilities!$A$7,SUM(StrohRanchRecreationData[[#This Row],[Members]:[Guests]]),"")</f>
        <v/>
      </c>
    </row>
    <row r="931" spans="1:21" x14ac:dyDescent="0.25">
      <c r="A931">
        <v>925</v>
      </c>
      <c r="B931" s="1">
        <v>45100</v>
      </c>
      <c r="C931" t="s">
        <v>63</v>
      </c>
      <c r="D931" t="s">
        <v>64</v>
      </c>
      <c r="E931" t="s">
        <v>59</v>
      </c>
      <c r="F931" s="7">
        <v>0.49000975937320501</v>
      </c>
      <c r="G931" s="7">
        <f>TIME(HOUR(StrohRanchRecreationData[[#This Row],[TimeIn]]),0,0)</f>
        <v>0.45833333333333331</v>
      </c>
      <c r="H931" s="8">
        <f>StrohRanchRecreationData[[#This Row],[Date]]+StrohRanchRecreationData[[#This Row],[TimeInBucket]]</f>
        <v>45100.458333333336</v>
      </c>
      <c r="I931" s="8" t="str">
        <f>_xlfn.XLOOKUP(StrohRanchRecreationData[[#This Row],[TimeInBucket]],TimeOfDay[TimeBuckets],TimeOfDay[TimeOfDayBuckets])</f>
        <v>Noon</v>
      </c>
      <c r="J931" s="2">
        <v>4</v>
      </c>
      <c r="K931" s="2">
        <v>1</v>
      </c>
      <c r="L931" s="7">
        <v>0.54276971954246656</v>
      </c>
      <c r="M931" s="7">
        <f>TIME(HOUR(StrohRanchRecreationData[[#This Row],[TimeOut]]),0,0)</f>
        <v>0.54166666666666663</v>
      </c>
      <c r="N931" s="6">
        <f>ROUND(StrohRanchRecreationData[[#This Row],[TimeElapsed]],6)</f>
        <v>5.2760000000000001E-2</v>
      </c>
      <c r="O931" s="3">
        <f>StrohRanchRecreationData[[#This Row],[TimeOut]]-StrohRanchRecreationData[[#This Row],[TimeIn]]</f>
        <v>5.2759960169261544E-2</v>
      </c>
      <c r="P931" t="str">
        <f>IF(StrohRanchRecreationData[[#This Row],[Facility]]=Facilities!$A$2,SUM(StrohRanchRecreationData[[#This Row],[Members]:[Guests]]),"")</f>
        <v/>
      </c>
      <c r="Q931" t="str">
        <f>IF(StrohRanchRecreationData[[#This Row],[Facility]]=Facilities!$A$3,SUM(StrohRanchRecreationData[[#This Row],[Members]:[Guests]]),"")</f>
        <v/>
      </c>
      <c r="R931">
        <f>IF(StrohRanchRecreationData[[#This Row],[Facility]]=Facilities!$A$4,SUM(StrohRanchRecreationData[[#This Row],[Members]:[Guests]]),"")</f>
        <v>5</v>
      </c>
      <c r="S931" t="str">
        <f>IF(StrohRanchRecreationData[[#This Row],[Facility]]=Facilities!$A$5,SUM(StrohRanchRecreationData[[#This Row],[Members]:[Guests]]),"")</f>
        <v/>
      </c>
      <c r="T931" t="str">
        <f>IF(StrohRanchRecreationData[[#This Row],[Facility]]=Facilities!$A$6,SUM(StrohRanchRecreationData[[#This Row],[Members]:[Guests]]),"")</f>
        <v/>
      </c>
      <c r="U931" t="str">
        <f>IF(StrohRanchRecreationData[[#This Row],[Facility]]=Facilities!$A$7,SUM(StrohRanchRecreationData[[#This Row],[Members]:[Guests]]),"")</f>
        <v/>
      </c>
    </row>
    <row r="932" spans="1:21" x14ac:dyDescent="0.25">
      <c r="A932">
        <v>926</v>
      </c>
      <c r="B932" s="1">
        <v>45100</v>
      </c>
      <c r="C932" t="s">
        <v>63</v>
      </c>
      <c r="D932" t="s">
        <v>64</v>
      </c>
      <c r="E932" t="s">
        <v>57</v>
      </c>
      <c r="F932" s="7">
        <v>0.47769958376466826</v>
      </c>
      <c r="G932" s="7">
        <f>TIME(HOUR(StrohRanchRecreationData[[#This Row],[TimeIn]]),0,0)</f>
        <v>0.45833333333333331</v>
      </c>
      <c r="H932" s="8">
        <f>StrohRanchRecreationData[[#This Row],[Date]]+StrohRanchRecreationData[[#This Row],[TimeInBucket]]</f>
        <v>45100.458333333336</v>
      </c>
      <c r="I932" s="8" t="str">
        <f>_xlfn.XLOOKUP(StrohRanchRecreationData[[#This Row],[TimeInBucket]],TimeOfDay[TimeBuckets],TimeOfDay[TimeOfDayBuckets])</f>
        <v>Noon</v>
      </c>
      <c r="J932" s="2">
        <v>4</v>
      </c>
      <c r="K932" s="2">
        <v>3</v>
      </c>
      <c r="L932" s="7">
        <v>0.53565406944400151</v>
      </c>
      <c r="M932" s="7">
        <f>TIME(HOUR(StrohRanchRecreationData[[#This Row],[TimeOut]]),0,0)</f>
        <v>0.5</v>
      </c>
      <c r="N932" s="6">
        <f>ROUND(StrohRanchRecreationData[[#This Row],[TimeElapsed]],6)</f>
        <v>5.7953999999999999E-2</v>
      </c>
      <c r="O932" s="3">
        <f>StrohRanchRecreationData[[#This Row],[TimeOut]]-StrohRanchRecreationData[[#This Row],[TimeIn]]</f>
        <v>5.7954485679333256E-2</v>
      </c>
      <c r="P932">
        <f>IF(StrohRanchRecreationData[[#This Row],[Facility]]=Facilities!$A$2,SUM(StrohRanchRecreationData[[#This Row],[Members]:[Guests]]),"")</f>
        <v>7</v>
      </c>
      <c r="Q932" t="str">
        <f>IF(StrohRanchRecreationData[[#This Row],[Facility]]=Facilities!$A$3,SUM(StrohRanchRecreationData[[#This Row],[Members]:[Guests]]),"")</f>
        <v/>
      </c>
      <c r="R932" t="str">
        <f>IF(StrohRanchRecreationData[[#This Row],[Facility]]=Facilities!$A$4,SUM(StrohRanchRecreationData[[#This Row],[Members]:[Guests]]),"")</f>
        <v/>
      </c>
      <c r="S932" t="str">
        <f>IF(StrohRanchRecreationData[[#This Row],[Facility]]=Facilities!$A$5,SUM(StrohRanchRecreationData[[#This Row],[Members]:[Guests]]),"")</f>
        <v/>
      </c>
      <c r="T932" t="str">
        <f>IF(StrohRanchRecreationData[[#This Row],[Facility]]=Facilities!$A$6,SUM(StrohRanchRecreationData[[#This Row],[Members]:[Guests]]),"")</f>
        <v/>
      </c>
      <c r="U932" t="str">
        <f>IF(StrohRanchRecreationData[[#This Row],[Facility]]=Facilities!$A$7,SUM(StrohRanchRecreationData[[#This Row],[Members]:[Guests]]),"")</f>
        <v/>
      </c>
    </row>
    <row r="933" spans="1:21" x14ac:dyDescent="0.25">
      <c r="A933">
        <v>927</v>
      </c>
      <c r="B933" s="1">
        <v>45100</v>
      </c>
      <c r="C933" t="s">
        <v>63</v>
      </c>
      <c r="D933" t="s">
        <v>64</v>
      </c>
      <c r="E933" t="s">
        <v>59</v>
      </c>
      <c r="F933" s="7">
        <v>0.48001261534277873</v>
      </c>
      <c r="G933" s="7">
        <f>TIME(HOUR(StrohRanchRecreationData[[#This Row],[TimeIn]]),0,0)</f>
        <v>0.45833333333333331</v>
      </c>
      <c r="H933" s="8">
        <f>StrohRanchRecreationData[[#This Row],[Date]]+StrohRanchRecreationData[[#This Row],[TimeInBucket]]</f>
        <v>45100.458333333336</v>
      </c>
      <c r="I933" s="8" t="str">
        <f>_xlfn.XLOOKUP(StrohRanchRecreationData[[#This Row],[TimeInBucket]],TimeOfDay[TimeBuckets],TimeOfDay[TimeOfDayBuckets])</f>
        <v>Noon</v>
      </c>
      <c r="J933" s="2">
        <v>3</v>
      </c>
      <c r="K933" s="2">
        <v>3</v>
      </c>
      <c r="L933" s="7">
        <v>0.55551686122159882</v>
      </c>
      <c r="M933" s="7">
        <f>TIME(HOUR(StrohRanchRecreationData[[#This Row],[TimeOut]]),0,0)</f>
        <v>0.54166666666666663</v>
      </c>
      <c r="N933" s="6">
        <f>ROUND(StrohRanchRecreationData[[#This Row],[TimeElapsed]],6)</f>
        <v>7.5504000000000002E-2</v>
      </c>
      <c r="O933" s="3">
        <f>StrohRanchRecreationData[[#This Row],[TimeOut]]-StrohRanchRecreationData[[#This Row],[TimeIn]]</f>
        <v>7.5504245878820098E-2</v>
      </c>
      <c r="P933" t="str">
        <f>IF(StrohRanchRecreationData[[#This Row],[Facility]]=Facilities!$A$2,SUM(StrohRanchRecreationData[[#This Row],[Members]:[Guests]]),"")</f>
        <v/>
      </c>
      <c r="Q933" t="str">
        <f>IF(StrohRanchRecreationData[[#This Row],[Facility]]=Facilities!$A$3,SUM(StrohRanchRecreationData[[#This Row],[Members]:[Guests]]),"")</f>
        <v/>
      </c>
      <c r="R933">
        <f>IF(StrohRanchRecreationData[[#This Row],[Facility]]=Facilities!$A$4,SUM(StrohRanchRecreationData[[#This Row],[Members]:[Guests]]),"")</f>
        <v>6</v>
      </c>
      <c r="S933" t="str">
        <f>IF(StrohRanchRecreationData[[#This Row],[Facility]]=Facilities!$A$5,SUM(StrohRanchRecreationData[[#This Row],[Members]:[Guests]]),"")</f>
        <v/>
      </c>
      <c r="T933" t="str">
        <f>IF(StrohRanchRecreationData[[#This Row],[Facility]]=Facilities!$A$6,SUM(StrohRanchRecreationData[[#This Row],[Members]:[Guests]]),"")</f>
        <v/>
      </c>
      <c r="U933" t="str">
        <f>IF(StrohRanchRecreationData[[#This Row],[Facility]]=Facilities!$A$7,SUM(StrohRanchRecreationData[[#This Row],[Members]:[Guests]]),"")</f>
        <v/>
      </c>
    </row>
    <row r="934" spans="1:21" x14ac:dyDescent="0.25">
      <c r="A934">
        <v>928</v>
      </c>
      <c r="B934" s="1">
        <v>45100</v>
      </c>
      <c r="C934" t="s">
        <v>63</v>
      </c>
      <c r="D934" t="s">
        <v>64</v>
      </c>
      <c r="E934" t="s">
        <v>58</v>
      </c>
      <c r="F934" s="7">
        <v>0.43627662231500919</v>
      </c>
      <c r="G934" s="7">
        <f>TIME(HOUR(StrohRanchRecreationData[[#This Row],[TimeIn]]),0,0)</f>
        <v>0.41666666666666669</v>
      </c>
      <c r="H934" s="8">
        <f>StrohRanchRecreationData[[#This Row],[Date]]+StrohRanchRecreationData[[#This Row],[TimeInBucket]]</f>
        <v>45100.416666666664</v>
      </c>
      <c r="I934" s="8" t="str">
        <f>_xlfn.XLOOKUP(StrohRanchRecreationData[[#This Row],[TimeInBucket]],TimeOfDay[TimeBuckets],TimeOfDay[TimeOfDayBuckets])</f>
        <v>Morning</v>
      </c>
      <c r="J934" s="2">
        <v>4</v>
      </c>
      <c r="K934" s="2">
        <v>1</v>
      </c>
      <c r="L934" s="7">
        <v>0.44959508443617413</v>
      </c>
      <c r="M934" s="7">
        <f>TIME(HOUR(StrohRanchRecreationData[[#This Row],[TimeOut]]),0,0)</f>
        <v>0.41666666666666669</v>
      </c>
      <c r="N934" s="6">
        <f>ROUND(StrohRanchRecreationData[[#This Row],[TimeElapsed]],6)</f>
        <v>1.3318E-2</v>
      </c>
      <c r="O934" s="3">
        <f>StrohRanchRecreationData[[#This Row],[TimeOut]]-StrohRanchRecreationData[[#This Row],[TimeIn]]</f>
        <v>1.3318462121164942E-2</v>
      </c>
      <c r="P934" t="str">
        <f>IF(StrohRanchRecreationData[[#This Row],[Facility]]=Facilities!$A$2,SUM(StrohRanchRecreationData[[#This Row],[Members]:[Guests]]),"")</f>
        <v/>
      </c>
      <c r="Q934">
        <f>IF(StrohRanchRecreationData[[#This Row],[Facility]]=Facilities!$A$3,SUM(StrohRanchRecreationData[[#This Row],[Members]:[Guests]]),"")</f>
        <v>5</v>
      </c>
      <c r="R934" t="str">
        <f>IF(StrohRanchRecreationData[[#This Row],[Facility]]=Facilities!$A$4,SUM(StrohRanchRecreationData[[#This Row],[Members]:[Guests]]),"")</f>
        <v/>
      </c>
      <c r="S934" t="str">
        <f>IF(StrohRanchRecreationData[[#This Row],[Facility]]=Facilities!$A$5,SUM(StrohRanchRecreationData[[#This Row],[Members]:[Guests]]),"")</f>
        <v/>
      </c>
      <c r="T934" t="str">
        <f>IF(StrohRanchRecreationData[[#This Row],[Facility]]=Facilities!$A$6,SUM(StrohRanchRecreationData[[#This Row],[Members]:[Guests]]),"")</f>
        <v/>
      </c>
      <c r="U934" t="str">
        <f>IF(StrohRanchRecreationData[[#This Row],[Facility]]=Facilities!$A$7,SUM(StrohRanchRecreationData[[#This Row],[Members]:[Guests]]),"")</f>
        <v/>
      </c>
    </row>
    <row r="935" spans="1:21" x14ac:dyDescent="0.25">
      <c r="A935">
        <v>929</v>
      </c>
      <c r="B935" s="1">
        <v>45100</v>
      </c>
      <c r="C935" t="s">
        <v>63</v>
      </c>
      <c r="D935" t="s">
        <v>64</v>
      </c>
      <c r="E935" t="s">
        <v>59</v>
      </c>
      <c r="F935" s="7">
        <v>0.51072381025396618</v>
      </c>
      <c r="G935" s="7">
        <f>TIME(HOUR(StrohRanchRecreationData[[#This Row],[TimeIn]]),0,0)</f>
        <v>0.5</v>
      </c>
      <c r="H935" s="8">
        <f>StrohRanchRecreationData[[#This Row],[Date]]+StrohRanchRecreationData[[#This Row],[TimeInBucket]]</f>
        <v>45100.5</v>
      </c>
      <c r="I935" s="8" t="str">
        <f>_xlfn.XLOOKUP(StrohRanchRecreationData[[#This Row],[TimeInBucket]],TimeOfDay[TimeBuckets],TimeOfDay[TimeOfDayBuckets])</f>
        <v>Noon</v>
      </c>
      <c r="J935" s="2">
        <v>4</v>
      </c>
      <c r="K935" s="2">
        <v>3</v>
      </c>
      <c r="L935" s="7">
        <v>0.53564793497987528</v>
      </c>
      <c r="M935" s="7">
        <f>TIME(HOUR(StrohRanchRecreationData[[#This Row],[TimeOut]]),0,0)</f>
        <v>0.5</v>
      </c>
      <c r="N935" s="6">
        <f>ROUND(StrohRanchRecreationData[[#This Row],[TimeElapsed]],6)</f>
        <v>2.4924000000000002E-2</v>
      </c>
      <c r="O935" s="3">
        <f>StrohRanchRecreationData[[#This Row],[TimeOut]]-StrohRanchRecreationData[[#This Row],[TimeIn]]</f>
        <v>2.4924124725909103E-2</v>
      </c>
      <c r="P935" t="str">
        <f>IF(StrohRanchRecreationData[[#This Row],[Facility]]=Facilities!$A$2,SUM(StrohRanchRecreationData[[#This Row],[Members]:[Guests]]),"")</f>
        <v/>
      </c>
      <c r="Q935" t="str">
        <f>IF(StrohRanchRecreationData[[#This Row],[Facility]]=Facilities!$A$3,SUM(StrohRanchRecreationData[[#This Row],[Members]:[Guests]]),"")</f>
        <v/>
      </c>
      <c r="R935">
        <f>IF(StrohRanchRecreationData[[#This Row],[Facility]]=Facilities!$A$4,SUM(StrohRanchRecreationData[[#This Row],[Members]:[Guests]]),"")</f>
        <v>7</v>
      </c>
      <c r="S935" t="str">
        <f>IF(StrohRanchRecreationData[[#This Row],[Facility]]=Facilities!$A$5,SUM(StrohRanchRecreationData[[#This Row],[Members]:[Guests]]),"")</f>
        <v/>
      </c>
      <c r="T935" t="str">
        <f>IF(StrohRanchRecreationData[[#This Row],[Facility]]=Facilities!$A$6,SUM(StrohRanchRecreationData[[#This Row],[Members]:[Guests]]),"")</f>
        <v/>
      </c>
      <c r="U935" t="str">
        <f>IF(StrohRanchRecreationData[[#This Row],[Facility]]=Facilities!$A$7,SUM(StrohRanchRecreationData[[#This Row],[Members]:[Guests]]),"")</f>
        <v/>
      </c>
    </row>
    <row r="936" spans="1:21" x14ac:dyDescent="0.25">
      <c r="A936">
        <v>930</v>
      </c>
      <c r="B936" s="1">
        <v>45100</v>
      </c>
      <c r="C936" t="s">
        <v>63</v>
      </c>
      <c r="D936" t="s">
        <v>64</v>
      </c>
      <c r="E936" t="s">
        <v>57</v>
      </c>
      <c r="F936" s="7">
        <v>0.41259334326745273</v>
      </c>
      <c r="G936" s="7">
        <f>TIME(HOUR(StrohRanchRecreationData[[#This Row],[TimeIn]]),0,0)</f>
        <v>0.375</v>
      </c>
      <c r="H936" s="8">
        <f>StrohRanchRecreationData[[#This Row],[Date]]+StrohRanchRecreationData[[#This Row],[TimeInBucket]]</f>
        <v>45100.375</v>
      </c>
      <c r="I936" s="8" t="str">
        <f>_xlfn.XLOOKUP(StrohRanchRecreationData[[#This Row],[TimeInBucket]],TimeOfDay[TimeBuckets],TimeOfDay[TimeOfDayBuckets])</f>
        <v>Morning</v>
      </c>
      <c r="J936" s="2">
        <v>3</v>
      </c>
      <c r="K936" s="2">
        <v>3</v>
      </c>
      <c r="L936" s="7">
        <v>0.46147413220807326</v>
      </c>
      <c r="M936" s="7">
        <f>TIME(HOUR(StrohRanchRecreationData[[#This Row],[TimeOut]]),0,0)</f>
        <v>0.45833333333333331</v>
      </c>
      <c r="N936" s="6">
        <f>ROUND(StrohRanchRecreationData[[#This Row],[TimeElapsed]],6)</f>
        <v>4.8881000000000001E-2</v>
      </c>
      <c r="O936" s="3">
        <f>StrohRanchRecreationData[[#This Row],[TimeOut]]-StrohRanchRecreationData[[#This Row],[TimeIn]]</f>
        <v>4.8880788940620534E-2</v>
      </c>
      <c r="P936">
        <f>IF(StrohRanchRecreationData[[#This Row],[Facility]]=Facilities!$A$2,SUM(StrohRanchRecreationData[[#This Row],[Members]:[Guests]]),"")</f>
        <v>6</v>
      </c>
      <c r="Q936" t="str">
        <f>IF(StrohRanchRecreationData[[#This Row],[Facility]]=Facilities!$A$3,SUM(StrohRanchRecreationData[[#This Row],[Members]:[Guests]]),"")</f>
        <v/>
      </c>
      <c r="R936" t="str">
        <f>IF(StrohRanchRecreationData[[#This Row],[Facility]]=Facilities!$A$4,SUM(StrohRanchRecreationData[[#This Row],[Members]:[Guests]]),"")</f>
        <v/>
      </c>
      <c r="S936" t="str">
        <f>IF(StrohRanchRecreationData[[#This Row],[Facility]]=Facilities!$A$5,SUM(StrohRanchRecreationData[[#This Row],[Members]:[Guests]]),"")</f>
        <v/>
      </c>
      <c r="T936" t="str">
        <f>IF(StrohRanchRecreationData[[#This Row],[Facility]]=Facilities!$A$6,SUM(StrohRanchRecreationData[[#This Row],[Members]:[Guests]]),"")</f>
        <v/>
      </c>
      <c r="U936" t="str">
        <f>IF(StrohRanchRecreationData[[#This Row],[Facility]]=Facilities!$A$7,SUM(StrohRanchRecreationData[[#This Row],[Members]:[Guests]]),"")</f>
        <v/>
      </c>
    </row>
    <row r="937" spans="1:21" x14ac:dyDescent="0.25">
      <c r="A937">
        <v>931</v>
      </c>
      <c r="B937" s="1">
        <v>45100</v>
      </c>
      <c r="C937" t="s">
        <v>63</v>
      </c>
      <c r="D937" t="s">
        <v>64</v>
      </c>
      <c r="E937" t="s">
        <v>61</v>
      </c>
      <c r="F937" s="7">
        <v>0.52195235485527935</v>
      </c>
      <c r="G937" s="7">
        <f>TIME(HOUR(StrohRanchRecreationData[[#This Row],[TimeIn]]),0,0)</f>
        <v>0.5</v>
      </c>
      <c r="H937" s="8">
        <f>StrohRanchRecreationData[[#This Row],[Date]]+StrohRanchRecreationData[[#This Row],[TimeInBucket]]</f>
        <v>45100.5</v>
      </c>
      <c r="I937" s="8" t="str">
        <f>_xlfn.XLOOKUP(StrohRanchRecreationData[[#This Row],[TimeInBucket]],TimeOfDay[TimeBuckets],TimeOfDay[TimeOfDayBuckets])</f>
        <v>Noon</v>
      </c>
      <c r="J937" s="2">
        <v>1</v>
      </c>
      <c r="K937" s="2">
        <v>0</v>
      </c>
      <c r="L937" s="7">
        <v>0.55782970509913965</v>
      </c>
      <c r="M937" s="7">
        <f>TIME(HOUR(StrohRanchRecreationData[[#This Row],[TimeOut]]),0,0)</f>
        <v>0.54166666666666663</v>
      </c>
      <c r="N937" s="6">
        <f>ROUND(StrohRanchRecreationData[[#This Row],[TimeElapsed]],6)</f>
        <v>3.5876999999999999E-2</v>
      </c>
      <c r="O937" s="3">
        <f>StrohRanchRecreationData[[#This Row],[TimeOut]]-StrohRanchRecreationData[[#This Row],[TimeIn]]</f>
        <v>3.5877350243860295E-2</v>
      </c>
      <c r="P937" t="str">
        <f>IF(StrohRanchRecreationData[[#This Row],[Facility]]=Facilities!$A$2,SUM(StrohRanchRecreationData[[#This Row],[Members]:[Guests]]),"")</f>
        <v/>
      </c>
      <c r="Q937" t="str">
        <f>IF(StrohRanchRecreationData[[#This Row],[Facility]]=Facilities!$A$3,SUM(StrohRanchRecreationData[[#This Row],[Members]:[Guests]]),"")</f>
        <v/>
      </c>
      <c r="R937" t="str">
        <f>IF(StrohRanchRecreationData[[#This Row],[Facility]]=Facilities!$A$4,SUM(StrohRanchRecreationData[[#This Row],[Members]:[Guests]]),"")</f>
        <v/>
      </c>
      <c r="S937" t="str">
        <f>IF(StrohRanchRecreationData[[#This Row],[Facility]]=Facilities!$A$5,SUM(StrohRanchRecreationData[[#This Row],[Members]:[Guests]]),"")</f>
        <v/>
      </c>
      <c r="T937">
        <f>IF(StrohRanchRecreationData[[#This Row],[Facility]]=Facilities!$A$6,SUM(StrohRanchRecreationData[[#This Row],[Members]:[Guests]]),"")</f>
        <v>1</v>
      </c>
      <c r="U937" t="str">
        <f>IF(StrohRanchRecreationData[[#This Row],[Facility]]=Facilities!$A$7,SUM(StrohRanchRecreationData[[#This Row],[Members]:[Guests]]),"")</f>
        <v/>
      </c>
    </row>
    <row r="938" spans="1:21" x14ac:dyDescent="0.25">
      <c r="A938">
        <v>932</v>
      </c>
      <c r="B938" s="1">
        <v>45100</v>
      </c>
      <c r="C938" t="s">
        <v>63</v>
      </c>
      <c r="D938" t="s">
        <v>64</v>
      </c>
      <c r="E938" t="s">
        <v>58</v>
      </c>
      <c r="F938" s="7">
        <v>0.38286937131289334</v>
      </c>
      <c r="G938" s="7">
        <f>TIME(HOUR(StrohRanchRecreationData[[#This Row],[TimeIn]]),0,0)</f>
        <v>0.375</v>
      </c>
      <c r="H938" s="8">
        <f>StrohRanchRecreationData[[#This Row],[Date]]+StrohRanchRecreationData[[#This Row],[TimeInBucket]]</f>
        <v>45100.375</v>
      </c>
      <c r="I938" s="8" t="str">
        <f>_xlfn.XLOOKUP(StrohRanchRecreationData[[#This Row],[TimeInBucket]],TimeOfDay[TimeBuckets],TimeOfDay[TimeOfDayBuckets])</f>
        <v>Morning</v>
      </c>
      <c r="J938" s="2">
        <v>2</v>
      </c>
      <c r="K938" s="2">
        <v>2</v>
      </c>
      <c r="L938" s="7">
        <v>0.44462580520173672</v>
      </c>
      <c r="M938" s="7">
        <f>TIME(HOUR(StrohRanchRecreationData[[#This Row],[TimeOut]]),0,0)</f>
        <v>0.41666666666666669</v>
      </c>
      <c r="N938" s="6">
        <f>ROUND(StrohRanchRecreationData[[#This Row],[TimeElapsed]],6)</f>
        <v>6.1755999999999998E-2</v>
      </c>
      <c r="O938" s="3">
        <f>StrohRanchRecreationData[[#This Row],[TimeOut]]-StrohRanchRecreationData[[#This Row],[TimeIn]]</f>
        <v>6.1756433888843387E-2</v>
      </c>
      <c r="P938" t="str">
        <f>IF(StrohRanchRecreationData[[#This Row],[Facility]]=Facilities!$A$2,SUM(StrohRanchRecreationData[[#This Row],[Members]:[Guests]]),"")</f>
        <v/>
      </c>
      <c r="Q938">
        <f>IF(StrohRanchRecreationData[[#This Row],[Facility]]=Facilities!$A$3,SUM(StrohRanchRecreationData[[#This Row],[Members]:[Guests]]),"")</f>
        <v>4</v>
      </c>
      <c r="R938" t="str">
        <f>IF(StrohRanchRecreationData[[#This Row],[Facility]]=Facilities!$A$4,SUM(StrohRanchRecreationData[[#This Row],[Members]:[Guests]]),"")</f>
        <v/>
      </c>
      <c r="S938" t="str">
        <f>IF(StrohRanchRecreationData[[#This Row],[Facility]]=Facilities!$A$5,SUM(StrohRanchRecreationData[[#This Row],[Members]:[Guests]]),"")</f>
        <v/>
      </c>
      <c r="T938" t="str">
        <f>IF(StrohRanchRecreationData[[#This Row],[Facility]]=Facilities!$A$6,SUM(StrohRanchRecreationData[[#This Row],[Members]:[Guests]]),"")</f>
        <v/>
      </c>
      <c r="U938" t="str">
        <f>IF(StrohRanchRecreationData[[#This Row],[Facility]]=Facilities!$A$7,SUM(StrohRanchRecreationData[[#This Row],[Members]:[Guests]]),"")</f>
        <v/>
      </c>
    </row>
    <row r="939" spans="1:21" x14ac:dyDescent="0.25">
      <c r="A939">
        <v>933</v>
      </c>
      <c r="B939" s="1">
        <v>45100</v>
      </c>
      <c r="C939" t="s">
        <v>63</v>
      </c>
      <c r="D939" t="s">
        <v>64</v>
      </c>
      <c r="E939" t="s">
        <v>61</v>
      </c>
      <c r="F939" s="7">
        <v>0.5971508025736032</v>
      </c>
      <c r="G939" s="7">
        <f>TIME(HOUR(StrohRanchRecreationData[[#This Row],[TimeIn]]),0,0)</f>
        <v>0.58333333333333337</v>
      </c>
      <c r="H939" s="8">
        <f>StrohRanchRecreationData[[#This Row],[Date]]+StrohRanchRecreationData[[#This Row],[TimeInBucket]]</f>
        <v>45100.583333333336</v>
      </c>
      <c r="I939" s="8" t="str">
        <f>_xlfn.XLOOKUP(StrohRanchRecreationData[[#This Row],[TimeInBucket]],TimeOfDay[TimeBuckets],TimeOfDay[TimeOfDayBuckets])</f>
        <v>Afternoon</v>
      </c>
      <c r="J939" s="2">
        <v>1</v>
      </c>
      <c r="K939" s="2">
        <v>0</v>
      </c>
      <c r="L939" s="7">
        <v>0.64261334973933282</v>
      </c>
      <c r="M939" s="7">
        <f>TIME(HOUR(StrohRanchRecreationData[[#This Row],[TimeOut]]),0,0)</f>
        <v>0.625</v>
      </c>
      <c r="N939" s="6">
        <f>ROUND(StrohRanchRecreationData[[#This Row],[TimeElapsed]],6)</f>
        <v>4.5463000000000003E-2</v>
      </c>
      <c r="O939" s="3">
        <f>StrohRanchRecreationData[[#This Row],[TimeOut]]-StrohRanchRecreationData[[#This Row],[TimeIn]]</f>
        <v>4.5462547165729617E-2</v>
      </c>
      <c r="P939" t="str">
        <f>IF(StrohRanchRecreationData[[#This Row],[Facility]]=Facilities!$A$2,SUM(StrohRanchRecreationData[[#This Row],[Members]:[Guests]]),"")</f>
        <v/>
      </c>
      <c r="Q939" t="str">
        <f>IF(StrohRanchRecreationData[[#This Row],[Facility]]=Facilities!$A$3,SUM(StrohRanchRecreationData[[#This Row],[Members]:[Guests]]),"")</f>
        <v/>
      </c>
      <c r="R939" t="str">
        <f>IF(StrohRanchRecreationData[[#This Row],[Facility]]=Facilities!$A$4,SUM(StrohRanchRecreationData[[#This Row],[Members]:[Guests]]),"")</f>
        <v/>
      </c>
      <c r="S939" t="str">
        <f>IF(StrohRanchRecreationData[[#This Row],[Facility]]=Facilities!$A$5,SUM(StrohRanchRecreationData[[#This Row],[Members]:[Guests]]),"")</f>
        <v/>
      </c>
      <c r="T939">
        <f>IF(StrohRanchRecreationData[[#This Row],[Facility]]=Facilities!$A$6,SUM(StrohRanchRecreationData[[#This Row],[Members]:[Guests]]),"")</f>
        <v>1</v>
      </c>
      <c r="U939" t="str">
        <f>IF(StrohRanchRecreationData[[#This Row],[Facility]]=Facilities!$A$7,SUM(StrohRanchRecreationData[[#This Row],[Members]:[Guests]]),"")</f>
        <v/>
      </c>
    </row>
    <row r="940" spans="1:21" x14ac:dyDescent="0.25">
      <c r="A940">
        <v>934</v>
      </c>
      <c r="B940" s="1">
        <v>45100</v>
      </c>
      <c r="C940" t="s">
        <v>63</v>
      </c>
      <c r="D940" t="s">
        <v>64</v>
      </c>
      <c r="E940" t="s">
        <v>60</v>
      </c>
      <c r="F940" s="7">
        <v>0.57835983111267297</v>
      </c>
      <c r="G940" s="7">
        <f>TIME(HOUR(StrohRanchRecreationData[[#This Row],[TimeIn]]),0,0)</f>
        <v>0.54166666666666663</v>
      </c>
      <c r="H940" s="8">
        <f>StrohRanchRecreationData[[#This Row],[Date]]+StrohRanchRecreationData[[#This Row],[TimeInBucket]]</f>
        <v>45100.541666666664</v>
      </c>
      <c r="I940" s="8" t="str">
        <f>_xlfn.XLOOKUP(StrohRanchRecreationData[[#This Row],[TimeInBucket]],TimeOfDay[TimeBuckets],TimeOfDay[TimeOfDayBuckets])</f>
        <v>Noon</v>
      </c>
      <c r="J940" s="2">
        <v>2</v>
      </c>
      <c r="K940" s="2">
        <v>0</v>
      </c>
      <c r="L940" s="7">
        <v>0.63724860257195404</v>
      </c>
      <c r="M940" s="7">
        <f>TIME(HOUR(StrohRanchRecreationData[[#This Row],[TimeOut]]),0,0)</f>
        <v>0.625</v>
      </c>
      <c r="N940" s="6">
        <f>ROUND(StrohRanchRecreationData[[#This Row],[TimeElapsed]],6)</f>
        <v>5.8888999999999997E-2</v>
      </c>
      <c r="O940" s="3">
        <f>StrohRanchRecreationData[[#This Row],[TimeOut]]-StrohRanchRecreationData[[#This Row],[TimeIn]]</f>
        <v>5.8888771459281064E-2</v>
      </c>
      <c r="P940" t="str">
        <f>IF(StrohRanchRecreationData[[#This Row],[Facility]]=Facilities!$A$2,SUM(StrohRanchRecreationData[[#This Row],[Members]:[Guests]]),"")</f>
        <v/>
      </c>
      <c r="Q940" t="str">
        <f>IF(StrohRanchRecreationData[[#This Row],[Facility]]=Facilities!$A$3,SUM(StrohRanchRecreationData[[#This Row],[Members]:[Guests]]),"")</f>
        <v/>
      </c>
      <c r="R940" t="str">
        <f>IF(StrohRanchRecreationData[[#This Row],[Facility]]=Facilities!$A$4,SUM(StrohRanchRecreationData[[#This Row],[Members]:[Guests]]),"")</f>
        <v/>
      </c>
      <c r="S940">
        <f>IF(StrohRanchRecreationData[[#This Row],[Facility]]=Facilities!$A$5,SUM(StrohRanchRecreationData[[#This Row],[Members]:[Guests]]),"")</f>
        <v>2</v>
      </c>
      <c r="T940" t="str">
        <f>IF(StrohRanchRecreationData[[#This Row],[Facility]]=Facilities!$A$6,SUM(StrohRanchRecreationData[[#This Row],[Members]:[Guests]]),"")</f>
        <v/>
      </c>
      <c r="U940" t="str">
        <f>IF(StrohRanchRecreationData[[#This Row],[Facility]]=Facilities!$A$7,SUM(StrohRanchRecreationData[[#This Row],[Members]:[Guests]]),"")</f>
        <v/>
      </c>
    </row>
    <row r="941" spans="1:21" x14ac:dyDescent="0.25">
      <c r="A941">
        <v>935</v>
      </c>
      <c r="B941" s="1">
        <v>45100</v>
      </c>
      <c r="C941" t="s">
        <v>63</v>
      </c>
      <c r="D941" t="s">
        <v>64</v>
      </c>
      <c r="E941" t="s">
        <v>62</v>
      </c>
      <c r="F941" s="7">
        <v>0.5</v>
      </c>
      <c r="G941" s="7">
        <f>TIME(HOUR(StrohRanchRecreationData[[#This Row],[TimeIn]]),0,0)</f>
        <v>0.5</v>
      </c>
      <c r="H941" s="8">
        <f>StrohRanchRecreationData[[#This Row],[Date]]+StrohRanchRecreationData[[#This Row],[TimeInBucket]]</f>
        <v>45100.5</v>
      </c>
      <c r="I941" s="8" t="str">
        <f>_xlfn.XLOOKUP(StrohRanchRecreationData[[#This Row],[TimeInBucket]],TimeOfDay[TimeBuckets],TimeOfDay[TimeOfDayBuckets])</f>
        <v>Noon</v>
      </c>
      <c r="J941" s="2">
        <v>1</v>
      </c>
      <c r="K941" s="2">
        <v>2</v>
      </c>
      <c r="L941" s="7">
        <v>0.52083333333333337</v>
      </c>
      <c r="M941" s="7">
        <f>TIME(HOUR(StrohRanchRecreationData[[#This Row],[TimeOut]]),0,0)</f>
        <v>0.5</v>
      </c>
      <c r="N941" s="6">
        <f>ROUND(StrohRanchRecreationData[[#This Row],[TimeElapsed]],6)</f>
        <v>2.0833000000000001E-2</v>
      </c>
      <c r="O941" s="3">
        <f>StrohRanchRecreationData[[#This Row],[TimeOut]]-StrohRanchRecreationData[[#This Row],[TimeIn]]</f>
        <v>2.083333333333337E-2</v>
      </c>
      <c r="P941" t="str">
        <f>IF(StrohRanchRecreationData[[#This Row],[Facility]]=Facilities!$A$2,SUM(StrohRanchRecreationData[[#This Row],[Members]:[Guests]]),"")</f>
        <v/>
      </c>
      <c r="Q941" t="str">
        <f>IF(StrohRanchRecreationData[[#This Row],[Facility]]=Facilities!$A$3,SUM(StrohRanchRecreationData[[#This Row],[Members]:[Guests]]),"")</f>
        <v/>
      </c>
      <c r="R941" t="str">
        <f>IF(StrohRanchRecreationData[[#This Row],[Facility]]=Facilities!$A$4,SUM(StrohRanchRecreationData[[#This Row],[Members]:[Guests]]),"")</f>
        <v/>
      </c>
      <c r="S941" t="str">
        <f>IF(StrohRanchRecreationData[[#This Row],[Facility]]=Facilities!$A$5,SUM(StrohRanchRecreationData[[#This Row],[Members]:[Guests]]),"")</f>
        <v/>
      </c>
      <c r="T941" t="str">
        <f>IF(StrohRanchRecreationData[[#This Row],[Facility]]=Facilities!$A$6,SUM(StrohRanchRecreationData[[#This Row],[Members]:[Guests]]),"")</f>
        <v/>
      </c>
      <c r="U941">
        <f>IF(StrohRanchRecreationData[[#This Row],[Facility]]=Facilities!$A$7,SUM(StrohRanchRecreationData[[#This Row],[Members]:[Guests]]),"")</f>
        <v>3</v>
      </c>
    </row>
    <row r="942" spans="1:21" x14ac:dyDescent="0.25">
      <c r="A942">
        <v>936</v>
      </c>
      <c r="B942" s="1">
        <v>45100</v>
      </c>
      <c r="C942" t="s">
        <v>63</v>
      </c>
      <c r="D942" t="s">
        <v>64</v>
      </c>
      <c r="E942" t="s">
        <v>62</v>
      </c>
      <c r="F942" s="7">
        <v>0.39583333333333331</v>
      </c>
      <c r="G942" s="7">
        <f>TIME(HOUR(StrohRanchRecreationData[[#This Row],[TimeIn]]),0,0)</f>
        <v>0.375</v>
      </c>
      <c r="H942" s="8">
        <f>StrohRanchRecreationData[[#This Row],[Date]]+StrohRanchRecreationData[[#This Row],[TimeInBucket]]</f>
        <v>45100.375</v>
      </c>
      <c r="I942" s="8" t="str">
        <f>_xlfn.XLOOKUP(StrohRanchRecreationData[[#This Row],[TimeInBucket]],TimeOfDay[TimeBuckets],TimeOfDay[TimeOfDayBuckets])</f>
        <v>Morning</v>
      </c>
      <c r="J942" s="2">
        <v>3</v>
      </c>
      <c r="K942" s="2">
        <v>2</v>
      </c>
      <c r="L942" s="7">
        <v>0.4375</v>
      </c>
      <c r="M942" s="7">
        <f>TIME(HOUR(StrohRanchRecreationData[[#This Row],[TimeOut]]),0,0)</f>
        <v>0.41666666666666669</v>
      </c>
      <c r="N942" s="6">
        <f>ROUND(StrohRanchRecreationData[[#This Row],[TimeElapsed]],6)</f>
        <v>4.1667000000000003E-2</v>
      </c>
      <c r="O942" s="3">
        <f>StrohRanchRecreationData[[#This Row],[TimeOut]]-StrohRanchRecreationData[[#This Row],[TimeIn]]</f>
        <v>4.1666666666666685E-2</v>
      </c>
      <c r="P942" t="str">
        <f>IF(StrohRanchRecreationData[[#This Row],[Facility]]=Facilities!$A$2,SUM(StrohRanchRecreationData[[#This Row],[Members]:[Guests]]),"")</f>
        <v/>
      </c>
      <c r="Q942" t="str">
        <f>IF(StrohRanchRecreationData[[#This Row],[Facility]]=Facilities!$A$3,SUM(StrohRanchRecreationData[[#This Row],[Members]:[Guests]]),"")</f>
        <v/>
      </c>
      <c r="R942" t="str">
        <f>IF(StrohRanchRecreationData[[#This Row],[Facility]]=Facilities!$A$4,SUM(StrohRanchRecreationData[[#This Row],[Members]:[Guests]]),"")</f>
        <v/>
      </c>
      <c r="S942" t="str">
        <f>IF(StrohRanchRecreationData[[#This Row],[Facility]]=Facilities!$A$5,SUM(StrohRanchRecreationData[[#This Row],[Members]:[Guests]]),"")</f>
        <v/>
      </c>
      <c r="T942" t="str">
        <f>IF(StrohRanchRecreationData[[#This Row],[Facility]]=Facilities!$A$6,SUM(StrohRanchRecreationData[[#This Row],[Members]:[Guests]]),"")</f>
        <v/>
      </c>
      <c r="U942">
        <f>IF(StrohRanchRecreationData[[#This Row],[Facility]]=Facilities!$A$7,SUM(StrohRanchRecreationData[[#This Row],[Members]:[Guests]]),"")</f>
        <v>5</v>
      </c>
    </row>
    <row r="943" spans="1:21" x14ac:dyDescent="0.25">
      <c r="A943">
        <v>937</v>
      </c>
      <c r="B943" s="1">
        <v>45100</v>
      </c>
      <c r="C943" t="s">
        <v>63</v>
      </c>
      <c r="D943" t="s">
        <v>64</v>
      </c>
      <c r="E943" t="s">
        <v>62</v>
      </c>
      <c r="F943" s="7">
        <v>0.39583333333333331</v>
      </c>
      <c r="G943" s="7">
        <f>TIME(HOUR(StrohRanchRecreationData[[#This Row],[TimeIn]]),0,0)</f>
        <v>0.375</v>
      </c>
      <c r="H943" s="8">
        <f>StrohRanchRecreationData[[#This Row],[Date]]+StrohRanchRecreationData[[#This Row],[TimeInBucket]]</f>
        <v>45100.375</v>
      </c>
      <c r="I943" s="8" t="str">
        <f>_xlfn.XLOOKUP(StrohRanchRecreationData[[#This Row],[TimeInBucket]],TimeOfDay[TimeBuckets],TimeOfDay[TimeOfDayBuckets])</f>
        <v>Morning</v>
      </c>
      <c r="J943" s="2">
        <v>4</v>
      </c>
      <c r="K943" s="2">
        <v>2</v>
      </c>
      <c r="L943" s="7">
        <v>0.4375</v>
      </c>
      <c r="M943" s="7">
        <f>TIME(HOUR(StrohRanchRecreationData[[#This Row],[TimeOut]]),0,0)</f>
        <v>0.41666666666666669</v>
      </c>
      <c r="N943" s="6">
        <f>ROUND(StrohRanchRecreationData[[#This Row],[TimeElapsed]],6)</f>
        <v>4.1667000000000003E-2</v>
      </c>
      <c r="O943" s="3">
        <f>StrohRanchRecreationData[[#This Row],[TimeOut]]-StrohRanchRecreationData[[#This Row],[TimeIn]]</f>
        <v>4.1666666666666685E-2</v>
      </c>
      <c r="P943" t="str">
        <f>IF(StrohRanchRecreationData[[#This Row],[Facility]]=Facilities!$A$2,SUM(StrohRanchRecreationData[[#This Row],[Members]:[Guests]]),"")</f>
        <v/>
      </c>
      <c r="Q943" t="str">
        <f>IF(StrohRanchRecreationData[[#This Row],[Facility]]=Facilities!$A$3,SUM(StrohRanchRecreationData[[#This Row],[Members]:[Guests]]),"")</f>
        <v/>
      </c>
      <c r="R943" t="str">
        <f>IF(StrohRanchRecreationData[[#This Row],[Facility]]=Facilities!$A$4,SUM(StrohRanchRecreationData[[#This Row],[Members]:[Guests]]),"")</f>
        <v/>
      </c>
      <c r="S943" t="str">
        <f>IF(StrohRanchRecreationData[[#This Row],[Facility]]=Facilities!$A$5,SUM(StrohRanchRecreationData[[#This Row],[Members]:[Guests]]),"")</f>
        <v/>
      </c>
      <c r="T943" t="str">
        <f>IF(StrohRanchRecreationData[[#This Row],[Facility]]=Facilities!$A$6,SUM(StrohRanchRecreationData[[#This Row],[Members]:[Guests]]),"")</f>
        <v/>
      </c>
      <c r="U943">
        <f>IF(StrohRanchRecreationData[[#This Row],[Facility]]=Facilities!$A$7,SUM(StrohRanchRecreationData[[#This Row],[Members]:[Guests]]),"")</f>
        <v>6</v>
      </c>
    </row>
    <row r="944" spans="1:21" x14ac:dyDescent="0.25">
      <c r="A944">
        <v>938</v>
      </c>
      <c r="B944" s="1">
        <v>45100</v>
      </c>
      <c r="C944" t="s">
        <v>63</v>
      </c>
      <c r="D944" t="s">
        <v>64</v>
      </c>
      <c r="E944" t="s">
        <v>62</v>
      </c>
      <c r="F944" s="7">
        <v>0.39583333333333331</v>
      </c>
      <c r="G944" s="7">
        <f>TIME(HOUR(StrohRanchRecreationData[[#This Row],[TimeIn]]),0,0)</f>
        <v>0.375</v>
      </c>
      <c r="H944" s="8">
        <f>StrohRanchRecreationData[[#This Row],[Date]]+StrohRanchRecreationData[[#This Row],[TimeInBucket]]</f>
        <v>45100.375</v>
      </c>
      <c r="I944" s="8" t="str">
        <f>_xlfn.XLOOKUP(StrohRanchRecreationData[[#This Row],[TimeInBucket]],TimeOfDay[TimeBuckets],TimeOfDay[TimeOfDayBuckets])</f>
        <v>Morning</v>
      </c>
      <c r="J944" s="2">
        <v>3</v>
      </c>
      <c r="K944" s="2">
        <v>1</v>
      </c>
      <c r="L944" s="7">
        <v>0.4375</v>
      </c>
      <c r="M944" s="7">
        <f>TIME(HOUR(StrohRanchRecreationData[[#This Row],[TimeOut]]),0,0)</f>
        <v>0.41666666666666669</v>
      </c>
      <c r="N944" s="6">
        <f>ROUND(StrohRanchRecreationData[[#This Row],[TimeElapsed]],6)</f>
        <v>4.1667000000000003E-2</v>
      </c>
      <c r="O944" s="3">
        <f>StrohRanchRecreationData[[#This Row],[TimeOut]]-StrohRanchRecreationData[[#This Row],[TimeIn]]</f>
        <v>4.1666666666666685E-2</v>
      </c>
      <c r="P944" t="str">
        <f>IF(StrohRanchRecreationData[[#This Row],[Facility]]=Facilities!$A$2,SUM(StrohRanchRecreationData[[#This Row],[Members]:[Guests]]),"")</f>
        <v/>
      </c>
      <c r="Q944" t="str">
        <f>IF(StrohRanchRecreationData[[#This Row],[Facility]]=Facilities!$A$3,SUM(StrohRanchRecreationData[[#This Row],[Members]:[Guests]]),"")</f>
        <v/>
      </c>
      <c r="R944" t="str">
        <f>IF(StrohRanchRecreationData[[#This Row],[Facility]]=Facilities!$A$4,SUM(StrohRanchRecreationData[[#This Row],[Members]:[Guests]]),"")</f>
        <v/>
      </c>
      <c r="S944" t="str">
        <f>IF(StrohRanchRecreationData[[#This Row],[Facility]]=Facilities!$A$5,SUM(StrohRanchRecreationData[[#This Row],[Members]:[Guests]]),"")</f>
        <v/>
      </c>
      <c r="T944" t="str">
        <f>IF(StrohRanchRecreationData[[#This Row],[Facility]]=Facilities!$A$6,SUM(StrohRanchRecreationData[[#This Row],[Members]:[Guests]]),"")</f>
        <v/>
      </c>
      <c r="U944">
        <f>IF(StrohRanchRecreationData[[#This Row],[Facility]]=Facilities!$A$7,SUM(StrohRanchRecreationData[[#This Row],[Members]:[Guests]]),"")</f>
        <v>4</v>
      </c>
    </row>
    <row r="945" spans="1:21" x14ac:dyDescent="0.25">
      <c r="A945">
        <v>939</v>
      </c>
      <c r="B945" s="1">
        <v>45100</v>
      </c>
      <c r="C945" t="s">
        <v>63</v>
      </c>
      <c r="D945" t="s">
        <v>64</v>
      </c>
      <c r="E945" t="s">
        <v>62</v>
      </c>
      <c r="F945" s="7">
        <v>0.41666666666666669</v>
      </c>
      <c r="G945" s="7">
        <f>TIME(HOUR(StrohRanchRecreationData[[#This Row],[TimeIn]]),0,0)</f>
        <v>0.41666666666666669</v>
      </c>
      <c r="H945" s="8">
        <f>StrohRanchRecreationData[[#This Row],[Date]]+StrohRanchRecreationData[[#This Row],[TimeInBucket]]</f>
        <v>45100.416666666664</v>
      </c>
      <c r="I945" s="8" t="str">
        <f>_xlfn.XLOOKUP(StrohRanchRecreationData[[#This Row],[TimeInBucket]],TimeOfDay[TimeBuckets],TimeOfDay[TimeOfDayBuckets])</f>
        <v>Morning</v>
      </c>
      <c r="J945" s="2">
        <v>3</v>
      </c>
      <c r="K945" s="2">
        <v>3</v>
      </c>
      <c r="L945" s="7">
        <v>0.45833333333333331</v>
      </c>
      <c r="M945" s="7">
        <f>TIME(HOUR(StrohRanchRecreationData[[#This Row],[TimeOut]]),0,0)</f>
        <v>0.45833333333333331</v>
      </c>
      <c r="N945" s="6">
        <f>ROUND(StrohRanchRecreationData[[#This Row],[TimeElapsed]],6)</f>
        <v>4.1667000000000003E-2</v>
      </c>
      <c r="O945" s="3">
        <f>StrohRanchRecreationData[[#This Row],[TimeOut]]-StrohRanchRecreationData[[#This Row],[TimeIn]]</f>
        <v>4.166666666666663E-2</v>
      </c>
      <c r="P945" t="str">
        <f>IF(StrohRanchRecreationData[[#This Row],[Facility]]=Facilities!$A$2,SUM(StrohRanchRecreationData[[#This Row],[Members]:[Guests]]),"")</f>
        <v/>
      </c>
      <c r="Q945" t="str">
        <f>IF(StrohRanchRecreationData[[#This Row],[Facility]]=Facilities!$A$3,SUM(StrohRanchRecreationData[[#This Row],[Members]:[Guests]]),"")</f>
        <v/>
      </c>
      <c r="R945" t="str">
        <f>IF(StrohRanchRecreationData[[#This Row],[Facility]]=Facilities!$A$4,SUM(StrohRanchRecreationData[[#This Row],[Members]:[Guests]]),"")</f>
        <v/>
      </c>
      <c r="S945" t="str">
        <f>IF(StrohRanchRecreationData[[#This Row],[Facility]]=Facilities!$A$5,SUM(StrohRanchRecreationData[[#This Row],[Members]:[Guests]]),"")</f>
        <v/>
      </c>
      <c r="T945" t="str">
        <f>IF(StrohRanchRecreationData[[#This Row],[Facility]]=Facilities!$A$6,SUM(StrohRanchRecreationData[[#This Row],[Members]:[Guests]]),"")</f>
        <v/>
      </c>
      <c r="U945">
        <f>IF(StrohRanchRecreationData[[#This Row],[Facility]]=Facilities!$A$7,SUM(StrohRanchRecreationData[[#This Row],[Members]:[Guests]]),"")</f>
        <v>6</v>
      </c>
    </row>
    <row r="946" spans="1:21" x14ac:dyDescent="0.25">
      <c r="A946">
        <v>940</v>
      </c>
      <c r="B946" s="1">
        <v>45100</v>
      </c>
      <c r="C946" t="s">
        <v>63</v>
      </c>
      <c r="D946" t="s">
        <v>64</v>
      </c>
      <c r="E946" t="s">
        <v>62</v>
      </c>
      <c r="F946" s="7">
        <v>0.41666666666666669</v>
      </c>
      <c r="G946" s="7">
        <f>TIME(HOUR(StrohRanchRecreationData[[#This Row],[TimeIn]]),0,0)</f>
        <v>0.41666666666666669</v>
      </c>
      <c r="H946" s="8">
        <f>StrohRanchRecreationData[[#This Row],[Date]]+StrohRanchRecreationData[[#This Row],[TimeInBucket]]</f>
        <v>45100.416666666664</v>
      </c>
      <c r="I946" s="8" t="str">
        <f>_xlfn.XLOOKUP(StrohRanchRecreationData[[#This Row],[TimeInBucket]],TimeOfDay[TimeBuckets],TimeOfDay[TimeOfDayBuckets])</f>
        <v>Morning</v>
      </c>
      <c r="J946" s="2">
        <v>3</v>
      </c>
      <c r="K946" s="2">
        <v>1</v>
      </c>
      <c r="L946" s="7">
        <v>0.45833333333333331</v>
      </c>
      <c r="M946" s="7">
        <f>TIME(HOUR(StrohRanchRecreationData[[#This Row],[TimeOut]]),0,0)</f>
        <v>0.45833333333333331</v>
      </c>
      <c r="N946" s="6">
        <f>ROUND(StrohRanchRecreationData[[#This Row],[TimeElapsed]],6)</f>
        <v>4.1667000000000003E-2</v>
      </c>
      <c r="O946" s="3">
        <f>StrohRanchRecreationData[[#This Row],[TimeOut]]-StrohRanchRecreationData[[#This Row],[TimeIn]]</f>
        <v>4.166666666666663E-2</v>
      </c>
      <c r="P946" t="str">
        <f>IF(StrohRanchRecreationData[[#This Row],[Facility]]=Facilities!$A$2,SUM(StrohRanchRecreationData[[#This Row],[Members]:[Guests]]),"")</f>
        <v/>
      </c>
      <c r="Q946" t="str">
        <f>IF(StrohRanchRecreationData[[#This Row],[Facility]]=Facilities!$A$3,SUM(StrohRanchRecreationData[[#This Row],[Members]:[Guests]]),"")</f>
        <v/>
      </c>
      <c r="R946" t="str">
        <f>IF(StrohRanchRecreationData[[#This Row],[Facility]]=Facilities!$A$4,SUM(StrohRanchRecreationData[[#This Row],[Members]:[Guests]]),"")</f>
        <v/>
      </c>
      <c r="S946" t="str">
        <f>IF(StrohRanchRecreationData[[#This Row],[Facility]]=Facilities!$A$5,SUM(StrohRanchRecreationData[[#This Row],[Members]:[Guests]]),"")</f>
        <v/>
      </c>
      <c r="T946" t="str">
        <f>IF(StrohRanchRecreationData[[#This Row],[Facility]]=Facilities!$A$6,SUM(StrohRanchRecreationData[[#This Row],[Members]:[Guests]]),"")</f>
        <v/>
      </c>
      <c r="U946">
        <f>IF(StrohRanchRecreationData[[#This Row],[Facility]]=Facilities!$A$7,SUM(StrohRanchRecreationData[[#This Row],[Members]:[Guests]]),"")</f>
        <v>4</v>
      </c>
    </row>
    <row r="947" spans="1:21" x14ac:dyDescent="0.25">
      <c r="A947">
        <v>941</v>
      </c>
      <c r="B947" s="1">
        <v>45100</v>
      </c>
      <c r="C947" t="s">
        <v>63</v>
      </c>
      <c r="D947" t="s">
        <v>64</v>
      </c>
      <c r="E947" t="s">
        <v>62</v>
      </c>
      <c r="F947" s="7">
        <v>0.45833333333333331</v>
      </c>
      <c r="G947" s="7">
        <f>TIME(HOUR(StrohRanchRecreationData[[#This Row],[TimeIn]]),0,0)</f>
        <v>0.45833333333333331</v>
      </c>
      <c r="H947" s="8">
        <f>StrohRanchRecreationData[[#This Row],[Date]]+StrohRanchRecreationData[[#This Row],[TimeInBucket]]</f>
        <v>45100.458333333336</v>
      </c>
      <c r="I947" s="8" t="str">
        <f>_xlfn.XLOOKUP(StrohRanchRecreationData[[#This Row],[TimeInBucket]],TimeOfDay[TimeBuckets],TimeOfDay[TimeOfDayBuckets])</f>
        <v>Noon</v>
      </c>
      <c r="J947" s="2">
        <v>3</v>
      </c>
      <c r="K947" s="2">
        <v>3</v>
      </c>
      <c r="L947" s="7">
        <v>0.5</v>
      </c>
      <c r="M947" s="7">
        <f>TIME(HOUR(StrohRanchRecreationData[[#This Row],[TimeOut]]),0,0)</f>
        <v>0.5</v>
      </c>
      <c r="N947" s="6">
        <f>ROUND(StrohRanchRecreationData[[#This Row],[TimeElapsed]],6)</f>
        <v>4.1667000000000003E-2</v>
      </c>
      <c r="O947" s="3">
        <f>StrohRanchRecreationData[[#This Row],[TimeOut]]-StrohRanchRecreationData[[#This Row],[TimeIn]]</f>
        <v>4.1666666666666685E-2</v>
      </c>
      <c r="P947" t="str">
        <f>IF(StrohRanchRecreationData[[#This Row],[Facility]]=Facilities!$A$2,SUM(StrohRanchRecreationData[[#This Row],[Members]:[Guests]]),"")</f>
        <v/>
      </c>
      <c r="Q947" t="str">
        <f>IF(StrohRanchRecreationData[[#This Row],[Facility]]=Facilities!$A$3,SUM(StrohRanchRecreationData[[#This Row],[Members]:[Guests]]),"")</f>
        <v/>
      </c>
      <c r="R947" t="str">
        <f>IF(StrohRanchRecreationData[[#This Row],[Facility]]=Facilities!$A$4,SUM(StrohRanchRecreationData[[#This Row],[Members]:[Guests]]),"")</f>
        <v/>
      </c>
      <c r="S947" t="str">
        <f>IF(StrohRanchRecreationData[[#This Row],[Facility]]=Facilities!$A$5,SUM(StrohRanchRecreationData[[#This Row],[Members]:[Guests]]),"")</f>
        <v/>
      </c>
      <c r="T947" t="str">
        <f>IF(StrohRanchRecreationData[[#This Row],[Facility]]=Facilities!$A$6,SUM(StrohRanchRecreationData[[#This Row],[Members]:[Guests]]),"")</f>
        <v/>
      </c>
      <c r="U947">
        <f>IF(StrohRanchRecreationData[[#This Row],[Facility]]=Facilities!$A$7,SUM(StrohRanchRecreationData[[#This Row],[Members]:[Guests]]),"")</f>
        <v>6</v>
      </c>
    </row>
    <row r="948" spans="1:21" x14ac:dyDescent="0.25">
      <c r="A948">
        <v>942</v>
      </c>
      <c r="B948" s="1">
        <v>45100</v>
      </c>
      <c r="C948" t="s">
        <v>63</v>
      </c>
      <c r="D948" t="s">
        <v>64</v>
      </c>
      <c r="E948" t="s">
        <v>62</v>
      </c>
      <c r="F948" s="7">
        <v>0.45833333333333331</v>
      </c>
      <c r="G948" s="7">
        <f>TIME(HOUR(StrohRanchRecreationData[[#This Row],[TimeIn]]),0,0)</f>
        <v>0.45833333333333331</v>
      </c>
      <c r="H948" s="8">
        <f>StrohRanchRecreationData[[#This Row],[Date]]+StrohRanchRecreationData[[#This Row],[TimeInBucket]]</f>
        <v>45100.458333333336</v>
      </c>
      <c r="I948" s="8" t="str">
        <f>_xlfn.XLOOKUP(StrohRanchRecreationData[[#This Row],[TimeInBucket]],TimeOfDay[TimeBuckets],TimeOfDay[TimeOfDayBuckets])</f>
        <v>Noon</v>
      </c>
      <c r="J948" s="2">
        <v>1</v>
      </c>
      <c r="K948" s="2">
        <v>2</v>
      </c>
      <c r="L948" s="7">
        <v>0.5</v>
      </c>
      <c r="M948" s="7">
        <f>TIME(HOUR(StrohRanchRecreationData[[#This Row],[TimeOut]]),0,0)</f>
        <v>0.5</v>
      </c>
      <c r="N948" s="6">
        <f>ROUND(StrohRanchRecreationData[[#This Row],[TimeElapsed]],6)</f>
        <v>4.1667000000000003E-2</v>
      </c>
      <c r="O948" s="3">
        <f>StrohRanchRecreationData[[#This Row],[TimeOut]]-StrohRanchRecreationData[[#This Row],[TimeIn]]</f>
        <v>4.1666666666666685E-2</v>
      </c>
      <c r="P948" t="str">
        <f>IF(StrohRanchRecreationData[[#This Row],[Facility]]=Facilities!$A$2,SUM(StrohRanchRecreationData[[#This Row],[Members]:[Guests]]),"")</f>
        <v/>
      </c>
      <c r="Q948" t="str">
        <f>IF(StrohRanchRecreationData[[#This Row],[Facility]]=Facilities!$A$3,SUM(StrohRanchRecreationData[[#This Row],[Members]:[Guests]]),"")</f>
        <v/>
      </c>
      <c r="R948" t="str">
        <f>IF(StrohRanchRecreationData[[#This Row],[Facility]]=Facilities!$A$4,SUM(StrohRanchRecreationData[[#This Row],[Members]:[Guests]]),"")</f>
        <v/>
      </c>
      <c r="S948" t="str">
        <f>IF(StrohRanchRecreationData[[#This Row],[Facility]]=Facilities!$A$5,SUM(StrohRanchRecreationData[[#This Row],[Members]:[Guests]]),"")</f>
        <v/>
      </c>
      <c r="T948" t="str">
        <f>IF(StrohRanchRecreationData[[#This Row],[Facility]]=Facilities!$A$6,SUM(StrohRanchRecreationData[[#This Row],[Members]:[Guests]]),"")</f>
        <v/>
      </c>
      <c r="U948">
        <f>IF(StrohRanchRecreationData[[#This Row],[Facility]]=Facilities!$A$7,SUM(StrohRanchRecreationData[[#This Row],[Members]:[Guests]]),"")</f>
        <v>3</v>
      </c>
    </row>
    <row r="949" spans="1:21" x14ac:dyDescent="0.25">
      <c r="A949">
        <v>943</v>
      </c>
      <c r="B949" s="1">
        <v>45100</v>
      </c>
      <c r="C949" t="s">
        <v>63</v>
      </c>
      <c r="D949" t="s">
        <v>64</v>
      </c>
      <c r="E949" t="s">
        <v>62</v>
      </c>
      <c r="F949" s="7">
        <v>0.47916666666666669</v>
      </c>
      <c r="G949" s="7">
        <f>TIME(HOUR(StrohRanchRecreationData[[#This Row],[TimeIn]]),0,0)</f>
        <v>0.45833333333333331</v>
      </c>
      <c r="H949" s="8">
        <f>StrohRanchRecreationData[[#This Row],[Date]]+StrohRanchRecreationData[[#This Row],[TimeInBucket]]</f>
        <v>45100.458333333336</v>
      </c>
      <c r="I949" s="8" t="str">
        <f>_xlfn.XLOOKUP(StrohRanchRecreationData[[#This Row],[TimeInBucket]],TimeOfDay[TimeBuckets],TimeOfDay[TimeOfDayBuckets])</f>
        <v>Noon</v>
      </c>
      <c r="J949" s="2">
        <v>3</v>
      </c>
      <c r="K949" s="2">
        <v>2</v>
      </c>
      <c r="L949" s="7">
        <v>0.5</v>
      </c>
      <c r="M949" s="7">
        <f>TIME(HOUR(StrohRanchRecreationData[[#This Row],[TimeOut]]),0,0)</f>
        <v>0.5</v>
      </c>
      <c r="N949" s="6">
        <f>ROUND(StrohRanchRecreationData[[#This Row],[TimeElapsed]],6)</f>
        <v>2.0833000000000001E-2</v>
      </c>
      <c r="O949" s="3">
        <f>StrohRanchRecreationData[[#This Row],[TimeOut]]-StrohRanchRecreationData[[#This Row],[TimeIn]]</f>
        <v>2.0833333333333315E-2</v>
      </c>
      <c r="P949" t="str">
        <f>IF(StrohRanchRecreationData[[#This Row],[Facility]]=Facilities!$A$2,SUM(StrohRanchRecreationData[[#This Row],[Members]:[Guests]]),"")</f>
        <v/>
      </c>
      <c r="Q949" t="str">
        <f>IF(StrohRanchRecreationData[[#This Row],[Facility]]=Facilities!$A$3,SUM(StrohRanchRecreationData[[#This Row],[Members]:[Guests]]),"")</f>
        <v/>
      </c>
      <c r="R949" t="str">
        <f>IF(StrohRanchRecreationData[[#This Row],[Facility]]=Facilities!$A$4,SUM(StrohRanchRecreationData[[#This Row],[Members]:[Guests]]),"")</f>
        <v/>
      </c>
      <c r="S949" t="str">
        <f>IF(StrohRanchRecreationData[[#This Row],[Facility]]=Facilities!$A$5,SUM(StrohRanchRecreationData[[#This Row],[Members]:[Guests]]),"")</f>
        <v/>
      </c>
      <c r="T949" t="str">
        <f>IF(StrohRanchRecreationData[[#This Row],[Facility]]=Facilities!$A$6,SUM(StrohRanchRecreationData[[#This Row],[Members]:[Guests]]),"")</f>
        <v/>
      </c>
      <c r="U949">
        <f>IF(StrohRanchRecreationData[[#This Row],[Facility]]=Facilities!$A$7,SUM(StrohRanchRecreationData[[#This Row],[Members]:[Guests]]),"")</f>
        <v>5</v>
      </c>
    </row>
    <row r="950" spans="1:21" x14ac:dyDescent="0.25">
      <c r="A950">
        <v>944</v>
      </c>
      <c r="B950" s="1">
        <v>45100</v>
      </c>
      <c r="C950" t="s">
        <v>63</v>
      </c>
      <c r="D950" t="s">
        <v>64</v>
      </c>
      <c r="E950" t="s">
        <v>62</v>
      </c>
      <c r="F950" s="7">
        <v>0.47916666666666669</v>
      </c>
      <c r="G950" s="7">
        <f>TIME(HOUR(StrohRanchRecreationData[[#This Row],[TimeIn]]),0,0)</f>
        <v>0.45833333333333331</v>
      </c>
      <c r="H950" s="8">
        <f>StrohRanchRecreationData[[#This Row],[Date]]+StrohRanchRecreationData[[#This Row],[TimeInBucket]]</f>
        <v>45100.458333333336</v>
      </c>
      <c r="I950" s="8" t="str">
        <f>_xlfn.XLOOKUP(StrohRanchRecreationData[[#This Row],[TimeInBucket]],TimeOfDay[TimeBuckets],TimeOfDay[TimeOfDayBuckets])</f>
        <v>Noon</v>
      </c>
      <c r="J950" s="2">
        <v>3</v>
      </c>
      <c r="K950" s="2">
        <v>3</v>
      </c>
      <c r="L950" s="7">
        <v>0.5</v>
      </c>
      <c r="M950" s="7">
        <f>TIME(HOUR(StrohRanchRecreationData[[#This Row],[TimeOut]]),0,0)</f>
        <v>0.5</v>
      </c>
      <c r="N950" s="6">
        <f>ROUND(StrohRanchRecreationData[[#This Row],[TimeElapsed]],6)</f>
        <v>2.0833000000000001E-2</v>
      </c>
      <c r="O950" s="3">
        <f>StrohRanchRecreationData[[#This Row],[TimeOut]]-StrohRanchRecreationData[[#This Row],[TimeIn]]</f>
        <v>2.0833333333333315E-2</v>
      </c>
      <c r="P950" t="str">
        <f>IF(StrohRanchRecreationData[[#This Row],[Facility]]=Facilities!$A$2,SUM(StrohRanchRecreationData[[#This Row],[Members]:[Guests]]),"")</f>
        <v/>
      </c>
      <c r="Q950" t="str">
        <f>IF(StrohRanchRecreationData[[#This Row],[Facility]]=Facilities!$A$3,SUM(StrohRanchRecreationData[[#This Row],[Members]:[Guests]]),"")</f>
        <v/>
      </c>
      <c r="R950" t="str">
        <f>IF(StrohRanchRecreationData[[#This Row],[Facility]]=Facilities!$A$4,SUM(StrohRanchRecreationData[[#This Row],[Members]:[Guests]]),"")</f>
        <v/>
      </c>
      <c r="S950" t="str">
        <f>IF(StrohRanchRecreationData[[#This Row],[Facility]]=Facilities!$A$5,SUM(StrohRanchRecreationData[[#This Row],[Members]:[Guests]]),"")</f>
        <v/>
      </c>
      <c r="T950" t="str">
        <f>IF(StrohRanchRecreationData[[#This Row],[Facility]]=Facilities!$A$6,SUM(StrohRanchRecreationData[[#This Row],[Members]:[Guests]]),"")</f>
        <v/>
      </c>
      <c r="U950">
        <f>IF(StrohRanchRecreationData[[#This Row],[Facility]]=Facilities!$A$7,SUM(StrohRanchRecreationData[[#This Row],[Members]:[Guests]]),"")</f>
        <v>6</v>
      </c>
    </row>
    <row r="951" spans="1:21" x14ac:dyDescent="0.25">
      <c r="A951">
        <v>945</v>
      </c>
      <c r="B951" s="1">
        <v>45100</v>
      </c>
      <c r="C951" t="s">
        <v>63</v>
      </c>
      <c r="D951" t="s">
        <v>64</v>
      </c>
      <c r="E951" t="s">
        <v>62</v>
      </c>
      <c r="F951" s="7">
        <v>0.47916666666666669</v>
      </c>
      <c r="G951" s="7">
        <f>TIME(HOUR(StrohRanchRecreationData[[#This Row],[TimeIn]]),0,0)</f>
        <v>0.45833333333333331</v>
      </c>
      <c r="H951" s="8">
        <f>StrohRanchRecreationData[[#This Row],[Date]]+StrohRanchRecreationData[[#This Row],[TimeInBucket]]</f>
        <v>45100.458333333336</v>
      </c>
      <c r="I951" s="8" t="str">
        <f>_xlfn.XLOOKUP(StrohRanchRecreationData[[#This Row],[TimeInBucket]],TimeOfDay[TimeBuckets],TimeOfDay[TimeOfDayBuckets])</f>
        <v>Noon</v>
      </c>
      <c r="J951" s="2">
        <v>1</v>
      </c>
      <c r="K951" s="2">
        <v>2</v>
      </c>
      <c r="L951" s="7">
        <v>0.5</v>
      </c>
      <c r="M951" s="7">
        <f>TIME(HOUR(StrohRanchRecreationData[[#This Row],[TimeOut]]),0,0)</f>
        <v>0.5</v>
      </c>
      <c r="N951" s="6">
        <f>ROUND(StrohRanchRecreationData[[#This Row],[TimeElapsed]],6)</f>
        <v>2.0833000000000001E-2</v>
      </c>
      <c r="O951" s="3">
        <f>StrohRanchRecreationData[[#This Row],[TimeOut]]-StrohRanchRecreationData[[#This Row],[TimeIn]]</f>
        <v>2.0833333333333315E-2</v>
      </c>
      <c r="P951" t="str">
        <f>IF(StrohRanchRecreationData[[#This Row],[Facility]]=Facilities!$A$2,SUM(StrohRanchRecreationData[[#This Row],[Members]:[Guests]]),"")</f>
        <v/>
      </c>
      <c r="Q951" t="str">
        <f>IF(StrohRanchRecreationData[[#This Row],[Facility]]=Facilities!$A$3,SUM(StrohRanchRecreationData[[#This Row],[Members]:[Guests]]),"")</f>
        <v/>
      </c>
      <c r="R951" t="str">
        <f>IF(StrohRanchRecreationData[[#This Row],[Facility]]=Facilities!$A$4,SUM(StrohRanchRecreationData[[#This Row],[Members]:[Guests]]),"")</f>
        <v/>
      </c>
      <c r="S951" t="str">
        <f>IF(StrohRanchRecreationData[[#This Row],[Facility]]=Facilities!$A$5,SUM(StrohRanchRecreationData[[#This Row],[Members]:[Guests]]),"")</f>
        <v/>
      </c>
      <c r="T951" t="str">
        <f>IF(StrohRanchRecreationData[[#This Row],[Facility]]=Facilities!$A$6,SUM(StrohRanchRecreationData[[#This Row],[Members]:[Guests]]),"")</f>
        <v/>
      </c>
      <c r="U951">
        <f>IF(StrohRanchRecreationData[[#This Row],[Facility]]=Facilities!$A$7,SUM(StrohRanchRecreationData[[#This Row],[Members]:[Guests]]),"")</f>
        <v>3</v>
      </c>
    </row>
    <row r="952" spans="1:21" x14ac:dyDescent="0.25">
      <c r="A952">
        <v>946</v>
      </c>
      <c r="B952" s="1">
        <v>45100</v>
      </c>
      <c r="C952" t="s">
        <v>63</v>
      </c>
      <c r="D952" t="s">
        <v>64</v>
      </c>
      <c r="E952" t="s">
        <v>62</v>
      </c>
      <c r="F952" s="7">
        <v>0.47916666666666669</v>
      </c>
      <c r="G952" s="7">
        <f>TIME(HOUR(StrohRanchRecreationData[[#This Row],[TimeIn]]),0,0)</f>
        <v>0.45833333333333331</v>
      </c>
      <c r="H952" s="8">
        <f>StrohRanchRecreationData[[#This Row],[Date]]+StrohRanchRecreationData[[#This Row],[TimeInBucket]]</f>
        <v>45100.458333333336</v>
      </c>
      <c r="I952" s="8" t="str">
        <f>_xlfn.XLOOKUP(StrohRanchRecreationData[[#This Row],[TimeInBucket]],TimeOfDay[TimeBuckets],TimeOfDay[TimeOfDayBuckets])</f>
        <v>Noon</v>
      </c>
      <c r="J952" s="2">
        <v>1</v>
      </c>
      <c r="K952" s="2">
        <v>2</v>
      </c>
      <c r="L952" s="7">
        <v>0.5</v>
      </c>
      <c r="M952" s="7">
        <f>TIME(HOUR(StrohRanchRecreationData[[#This Row],[TimeOut]]),0,0)</f>
        <v>0.5</v>
      </c>
      <c r="N952" s="6">
        <f>ROUND(StrohRanchRecreationData[[#This Row],[TimeElapsed]],6)</f>
        <v>2.0833000000000001E-2</v>
      </c>
      <c r="O952" s="3">
        <f>StrohRanchRecreationData[[#This Row],[TimeOut]]-StrohRanchRecreationData[[#This Row],[TimeIn]]</f>
        <v>2.0833333333333315E-2</v>
      </c>
      <c r="P952" t="str">
        <f>IF(StrohRanchRecreationData[[#This Row],[Facility]]=Facilities!$A$2,SUM(StrohRanchRecreationData[[#This Row],[Members]:[Guests]]),"")</f>
        <v/>
      </c>
      <c r="Q952" t="str">
        <f>IF(StrohRanchRecreationData[[#This Row],[Facility]]=Facilities!$A$3,SUM(StrohRanchRecreationData[[#This Row],[Members]:[Guests]]),"")</f>
        <v/>
      </c>
      <c r="R952" t="str">
        <f>IF(StrohRanchRecreationData[[#This Row],[Facility]]=Facilities!$A$4,SUM(StrohRanchRecreationData[[#This Row],[Members]:[Guests]]),"")</f>
        <v/>
      </c>
      <c r="S952" t="str">
        <f>IF(StrohRanchRecreationData[[#This Row],[Facility]]=Facilities!$A$5,SUM(StrohRanchRecreationData[[#This Row],[Members]:[Guests]]),"")</f>
        <v/>
      </c>
      <c r="T952" t="str">
        <f>IF(StrohRanchRecreationData[[#This Row],[Facility]]=Facilities!$A$6,SUM(StrohRanchRecreationData[[#This Row],[Members]:[Guests]]),"")</f>
        <v/>
      </c>
      <c r="U952">
        <f>IF(StrohRanchRecreationData[[#This Row],[Facility]]=Facilities!$A$7,SUM(StrohRanchRecreationData[[#This Row],[Members]:[Guests]]),"")</f>
        <v>3</v>
      </c>
    </row>
    <row r="953" spans="1:21" x14ac:dyDescent="0.25">
      <c r="A953">
        <v>947</v>
      </c>
      <c r="B953" s="1">
        <v>45100</v>
      </c>
      <c r="C953" t="s">
        <v>63</v>
      </c>
      <c r="D953" t="s">
        <v>64</v>
      </c>
      <c r="E953" t="s">
        <v>62</v>
      </c>
      <c r="F953" s="7">
        <v>0.52083333333333337</v>
      </c>
      <c r="G953" s="7">
        <f>TIME(HOUR(StrohRanchRecreationData[[#This Row],[TimeIn]]),0,0)</f>
        <v>0.5</v>
      </c>
      <c r="H953" s="8">
        <f>StrohRanchRecreationData[[#This Row],[Date]]+StrohRanchRecreationData[[#This Row],[TimeInBucket]]</f>
        <v>45100.5</v>
      </c>
      <c r="I953" s="8" t="str">
        <f>_xlfn.XLOOKUP(StrohRanchRecreationData[[#This Row],[TimeInBucket]],TimeOfDay[TimeBuckets],TimeOfDay[TimeOfDayBuckets])</f>
        <v>Noon</v>
      </c>
      <c r="J953" s="2">
        <v>4</v>
      </c>
      <c r="K953" s="2">
        <v>2</v>
      </c>
      <c r="L953" s="7">
        <v>0.54166666666666663</v>
      </c>
      <c r="M953" s="7">
        <f>TIME(HOUR(StrohRanchRecreationData[[#This Row],[TimeOut]]),0,0)</f>
        <v>0.54166666666666663</v>
      </c>
      <c r="N953" s="6">
        <f>ROUND(StrohRanchRecreationData[[#This Row],[TimeElapsed]],6)</f>
        <v>2.0833000000000001E-2</v>
      </c>
      <c r="O953" s="3">
        <f>StrohRanchRecreationData[[#This Row],[TimeOut]]-StrohRanchRecreationData[[#This Row],[TimeIn]]</f>
        <v>2.0833333333333259E-2</v>
      </c>
      <c r="P953" t="str">
        <f>IF(StrohRanchRecreationData[[#This Row],[Facility]]=Facilities!$A$2,SUM(StrohRanchRecreationData[[#This Row],[Members]:[Guests]]),"")</f>
        <v/>
      </c>
      <c r="Q953" t="str">
        <f>IF(StrohRanchRecreationData[[#This Row],[Facility]]=Facilities!$A$3,SUM(StrohRanchRecreationData[[#This Row],[Members]:[Guests]]),"")</f>
        <v/>
      </c>
      <c r="R953" t="str">
        <f>IF(StrohRanchRecreationData[[#This Row],[Facility]]=Facilities!$A$4,SUM(StrohRanchRecreationData[[#This Row],[Members]:[Guests]]),"")</f>
        <v/>
      </c>
      <c r="S953" t="str">
        <f>IF(StrohRanchRecreationData[[#This Row],[Facility]]=Facilities!$A$5,SUM(StrohRanchRecreationData[[#This Row],[Members]:[Guests]]),"")</f>
        <v/>
      </c>
      <c r="T953" t="str">
        <f>IF(StrohRanchRecreationData[[#This Row],[Facility]]=Facilities!$A$6,SUM(StrohRanchRecreationData[[#This Row],[Members]:[Guests]]),"")</f>
        <v/>
      </c>
      <c r="U953">
        <f>IF(StrohRanchRecreationData[[#This Row],[Facility]]=Facilities!$A$7,SUM(StrohRanchRecreationData[[#This Row],[Members]:[Guests]]),"")</f>
        <v>6</v>
      </c>
    </row>
    <row r="954" spans="1:21" x14ac:dyDescent="0.25">
      <c r="A954">
        <v>948</v>
      </c>
      <c r="B954" s="1">
        <v>45100</v>
      </c>
      <c r="C954" t="s">
        <v>63</v>
      </c>
      <c r="D954" t="s">
        <v>64</v>
      </c>
      <c r="E954" t="s">
        <v>62</v>
      </c>
      <c r="F954" s="7">
        <v>0.52083333333333337</v>
      </c>
      <c r="G954" s="7">
        <f>TIME(HOUR(StrohRanchRecreationData[[#This Row],[TimeIn]]),0,0)</f>
        <v>0.5</v>
      </c>
      <c r="H954" s="8">
        <f>StrohRanchRecreationData[[#This Row],[Date]]+StrohRanchRecreationData[[#This Row],[TimeInBucket]]</f>
        <v>45100.5</v>
      </c>
      <c r="I954" s="8" t="str">
        <f>_xlfn.XLOOKUP(StrohRanchRecreationData[[#This Row],[TimeInBucket]],TimeOfDay[TimeBuckets],TimeOfDay[TimeOfDayBuckets])</f>
        <v>Noon</v>
      </c>
      <c r="J954" s="2">
        <v>3</v>
      </c>
      <c r="K954" s="2">
        <v>3</v>
      </c>
      <c r="L954" s="7">
        <v>0.54166666666666663</v>
      </c>
      <c r="M954" s="7">
        <f>TIME(HOUR(StrohRanchRecreationData[[#This Row],[TimeOut]]),0,0)</f>
        <v>0.54166666666666663</v>
      </c>
      <c r="N954" s="6">
        <f>ROUND(StrohRanchRecreationData[[#This Row],[TimeElapsed]],6)</f>
        <v>2.0833000000000001E-2</v>
      </c>
      <c r="O954" s="3">
        <f>StrohRanchRecreationData[[#This Row],[TimeOut]]-StrohRanchRecreationData[[#This Row],[TimeIn]]</f>
        <v>2.0833333333333259E-2</v>
      </c>
      <c r="P954" t="str">
        <f>IF(StrohRanchRecreationData[[#This Row],[Facility]]=Facilities!$A$2,SUM(StrohRanchRecreationData[[#This Row],[Members]:[Guests]]),"")</f>
        <v/>
      </c>
      <c r="Q954" t="str">
        <f>IF(StrohRanchRecreationData[[#This Row],[Facility]]=Facilities!$A$3,SUM(StrohRanchRecreationData[[#This Row],[Members]:[Guests]]),"")</f>
        <v/>
      </c>
      <c r="R954" t="str">
        <f>IF(StrohRanchRecreationData[[#This Row],[Facility]]=Facilities!$A$4,SUM(StrohRanchRecreationData[[#This Row],[Members]:[Guests]]),"")</f>
        <v/>
      </c>
      <c r="S954" t="str">
        <f>IF(StrohRanchRecreationData[[#This Row],[Facility]]=Facilities!$A$5,SUM(StrohRanchRecreationData[[#This Row],[Members]:[Guests]]),"")</f>
        <v/>
      </c>
      <c r="T954" t="str">
        <f>IF(StrohRanchRecreationData[[#This Row],[Facility]]=Facilities!$A$6,SUM(StrohRanchRecreationData[[#This Row],[Members]:[Guests]]),"")</f>
        <v/>
      </c>
      <c r="U954">
        <f>IF(StrohRanchRecreationData[[#This Row],[Facility]]=Facilities!$A$7,SUM(StrohRanchRecreationData[[#This Row],[Members]:[Guests]]),"")</f>
        <v>6</v>
      </c>
    </row>
    <row r="955" spans="1:21" x14ac:dyDescent="0.25">
      <c r="A955">
        <v>949</v>
      </c>
      <c r="B955" s="1">
        <v>45100</v>
      </c>
      <c r="C955" t="s">
        <v>63</v>
      </c>
      <c r="D955" t="s">
        <v>64</v>
      </c>
      <c r="E955" t="s">
        <v>62</v>
      </c>
      <c r="F955" s="7">
        <v>0.52083333333333337</v>
      </c>
      <c r="G955" s="7">
        <f>TIME(HOUR(StrohRanchRecreationData[[#This Row],[TimeIn]]),0,0)</f>
        <v>0.5</v>
      </c>
      <c r="H955" s="8">
        <f>StrohRanchRecreationData[[#This Row],[Date]]+StrohRanchRecreationData[[#This Row],[TimeInBucket]]</f>
        <v>45100.5</v>
      </c>
      <c r="I955" s="8" t="str">
        <f>_xlfn.XLOOKUP(StrohRanchRecreationData[[#This Row],[TimeInBucket]],TimeOfDay[TimeBuckets],TimeOfDay[TimeOfDayBuckets])</f>
        <v>Noon</v>
      </c>
      <c r="J955" s="2">
        <v>3</v>
      </c>
      <c r="K955" s="2">
        <v>3</v>
      </c>
      <c r="L955" s="7">
        <v>0.54166666666666663</v>
      </c>
      <c r="M955" s="7">
        <f>TIME(HOUR(StrohRanchRecreationData[[#This Row],[TimeOut]]),0,0)</f>
        <v>0.54166666666666663</v>
      </c>
      <c r="N955" s="6">
        <f>ROUND(StrohRanchRecreationData[[#This Row],[TimeElapsed]],6)</f>
        <v>2.0833000000000001E-2</v>
      </c>
      <c r="O955" s="3">
        <f>StrohRanchRecreationData[[#This Row],[TimeOut]]-StrohRanchRecreationData[[#This Row],[TimeIn]]</f>
        <v>2.0833333333333259E-2</v>
      </c>
      <c r="P955" t="str">
        <f>IF(StrohRanchRecreationData[[#This Row],[Facility]]=Facilities!$A$2,SUM(StrohRanchRecreationData[[#This Row],[Members]:[Guests]]),"")</f>
        <v/>
      </c>
      <c r="Q955" t="str">
        <f>IF(StrohRanchRecreationData[[#This Row],[Facility]]=Facilities!$A$3,SUM(StrohRanchRecreationData[[#This Row],[Members]:[Guests]]),"")</f>
        <v/>
      </c>
      <c r="R955" t="str">
        <f>IF(StrohRanchRecreationData[[#This Row],[Facility]]=Facilities!$A$4,SUM(StrohRanchRecreationData[[#This Row],[Members]:[Guests]]),"")</f>
        <v/>
      </c>
      <c r="S955" t="str">
        <f>IF(StrohRanchRecreationData[[#This Row],[Facility]]=Facilities!$A$5,SUM(StrohRanchRecreationData[[#This Row],[Members]:[Guests]]),"")</f>
        <v/>
      </c>
      <c r="T955" t="str">
        <f>IF(StrohRanchRecreationData[[#This Row],[Facility]]=Facilities!$A$6,SUM(StrohRanchRecreationData[[#This Row],[Members]:[Guests]]),"")</f>
        <v/>
      </c>
      <c r="U955">
        <f>IF(StrohRanchRecreationData[[#This Row],[Facility]]=Facilities!$A$7,SUM(StrohRanchRecreationData[[#This Row],[Members]:[Guests]]),"")</f>
        <v>6</v>
      </c>
    </row>
    <row r="956" spans="1:21" x14ac:dyDescent="0.25">
      <c r="A956">
        <v>950</v>
      </c>
      <c r="B956" s="1">
        <v>45100</v>
      </c>
      <c r="C956" t="s">
        <v>63</v>
      </c>
      <c r="D956" t="s">
        <v>64</v>
      </c>
      <c r="E956" t="s">
        <v>62</v>
      </c>
      <c r="F956" s="7">
        <v>0.52083333333333337</v>
      </c>
      <c r="G956" s="7">
        <f>TIME(HOUR(StrohRanchRecreationData[[#This Row],[TimeIn]]),0,0)</f>
        <v>0.5</v>
      </c>
      <c r="H956" s="8">
        <f>StrohRanchRecreationData[[#This Row],[Date]]+StrohRanchRecreationData[[#This Row],[TimeInBucket]]</f>
        <v>45100.5</v>
      </c>
      <c r="I956" s="8" t="str">
        <f>_xlfn.XLOOKUP(StrohRanchRecreationData[[#This Row],[TimeInBucket]],TimeOfDay[TimeBuckets],TimeOfDay[TimeOfDayBuckets])</f>
        <v>Noon</v>
      </c>
      <c r="J956" s="2">
        <v>1</v>
      </c>
      <c r="K956" s="2">
        <v>2</v>
      </c>
      <c r="L956" s="7">
        <v>0.54166666666666663</v>
      </c>
      <c r="M956" s="7">
        <f>TIME(HOUR(StrohRanchRecreationData[[#This Row],[TimeOut]]),0,0)</f>
        <v>0.54166666666666663</v>
      </c>
      <c r="N956" s="6">
        <f>ROUND(StrohRanchRecreationData[[#This Row],[TimeElapsed]],6)</f>
        <v>2.0833000000000001E-2</v>
      </c>
      <c r="O956" s="3">
        <f>StrohRanchRecreationData[[#This Row],[TimeOut]]-StrohRanchRecreationData[[#This Row],[TimeIn]]</f>
        <v>2.0833333333333259E-2</v>
      </c>
      <c r="P956" t="str">
        <f>IF(StrohRanchRecreationData[[#This Row],[Facility]]=Facilities!$A$2,SUM(StrohRanchRecreationData[[#This Row],[Members]:[Guests]]),"")</f>
        <v/>
      </c>
      <c r="Q956" t="str">
        <f>IF(StrohRanchRecreationData[[#This Row],[Facility]]=Facilities!$A$3,SUM(StrohRanchRecreationData[[#This Row],[Members]:[Guests]]),"")</f>
        <v/>
      </c>
      <c r="R956" t="str">
        <f>IF(StrohRanchRecreationData[[#This Row],[Facility]]=Facilities!$A$4,SUM(StrohRanchRecreationData[[#This Row],[Members]:[Guests]]),"")</f>
        <v/>
      </c>
      <c r="S956" t="str">
        <f>IF(StrohRanchRecreationData[[#This Row],[Facility]]=Facilities!$A$5,SUM(StrohRanchRecreationData[[#This Row],[Members]:[Guests]]),"")</f>
        <v/>
      </c>
      <c r="T956" t="str">
        <f>IF(StrohRanchRecreationData[[#This Row],[Facility]]=Facilities!$A$6,SUM(StrohRanchRecreationData[[#This Row],[Members]:[Guests]]),"")</f>
        <v/>
      </c>
      <c r="U956">
        <f>IF(StrohRanchRecreationData[[#This Row],[Facility]]=Facilities!$A$7,SUM(StrohRanchRecreationData[[#This Row],[Members]:[Guests]]),"")</f>
        <v>3</v>
      </c>
    </row>
    <row r="957" spans="1:21" x14ac:dyDescent="0.25">
      <c r="A957">
        <v>951</v>
      </c>
      <c r="B957" s="1">
        <v>45100</v>
      </c>
      <c r="C957" t="s">
        <v>63</v>
      </c>
      <c r="D957" t="s">
        <v>64</v>
      </c>
      <c r="E957" t="s">
        <v>59</v>
      </c>
      <c r="F957" s="7">
        <v>0.61966302856976352</v>
      </c>
      <c r="G957" s="7">
        <f>TIME(HOUR(StrohRanchRecreationData[[#This Row],[TimeIn]]),0,0)</f>
        <v>0.58333333333333337</v>
      </c>
      <c r="H957" s="8">
        <f>StrohRanchRecreationData[[#This Row],[Date]]+StrohRanchRecreationData[[#This Row],[TimeInBucket]]</f>
        <v>45100.583333333336</v>
      </c>
      <c r="I957" s="8" t="str">
        <f>_xlfn.XLOOKUP(StrohRanchRecreationData[[#This Row],[TimeInBucket]],TimeOfDay[TimeBuckets],TimeOfDay[TimeOfDayBuckets])</f>
        <v>Afternoon</v>
      </c>
      <c r="J957" s="2">
        <v>2</v>
      </c>
      <c r="K957" s="2">
        <v>2</v>
      </c>
      <c r="L957" s="7">
        <v>0.65432948341660713</v>
      </c>
      <c r="M957" s="7">
        <f>TIME(HOUR(StrohRanchRecreationData[[#This Row],[TimeOut]]),0,0)</f>
        <v>0.625</v>
      </c>
      <c r="N957" s="6">
        <f>ROUND(StrohRanchRecreationData[[#This Row],[TimeElapsed]],6)</f>
        <v>3.4666000000000002E-2</v>
      </c>
      <c r="O957" s="3">
        <f>StrohRanchRecreationData[[#This Row],[TimeOut]]-StrohRanchRecreationData[[#This Row],[TimeIn]]</f>
        <v>3.4666454846843608E-2</v>
      </c>
      <c r="P957" t="str">
        <f>IF(StrohRanchRecreationData[[#This Row],[Facility]]=Facilities!$A$2,SUM(StrohRanchRecreationData[[#This Row],[Members]:[Guests]]),"")</f>
        <v/>
      </c>
      <c r="Q957" t="str">
        <f>IF(StrohRanchRecreationData[[#This Row],[Facility]]=Facilities!$A$3,SUM(StrohRanchRecreationData[[#This Row],[Members]:[Guests]]),"")</f>
        <v/>
      </c>
      <c r="R957">
        <f>IF(StrohRanchRecreationData[[#This Row],[Facility]]=Facilities!$A$4,SUM(StrohRanchRecreationData[[#This Row],[Members]:[Guests]]),"")</f>
        <v>4</v>
      </c>
      <c r="S957" t="str">
        <f>IF(StrohRanchRecreationData[[#This Row],[Facility]]=Facilities!$A$5,SUM(StrohRanchRecreationData[[#This Row],[Members]:[Guests]]),"")</f>
        <v/>
      </c>
      <c r="T957" t="str">
        <f>IF(StrohRanchRecreationData[[#This Row],[Facility]]=Facilities!$A$6,SUM(StrohRanchRecreationData[[#This Row],[Members]:[Guests]]),"")</f>
        <v/>
      </c>
      <c r="U957" t="str">
        <f>IF(StrohRanchRecreationData[[#This Row],[Facility]]=Facilities!$A$7,SUM(StrohRanchRecreationData[[#This Row],[Members]:[Guests]]),"")</f>
        <v/>
      </c>
    </row>
    <row r="958" spans="1:21" x14ac:dyDescent="0.25">
      <c r="A958">
        <v>952</v>
      </c>
      <c r="B958" s="1">
        <v>45100</v>
      </c>
      <c r="C958" t="s">
        <v>63</v>
      </c>
      <c r="D958" t="s">
        <v>64</v>
      </c>
      <c r="E958" t="s">
        <v>60</v>
      </c>
      <c r="F958" s="7">
        <v>0.596916026122008</v>
      </c>
      <c r="G958" s="7">
        <f>TIME(HOUR(StrohRanchRecreationData[[#This Row],[TimeIn]]),0,0)</f>
        <v>0.58333333333333337</v>
      </c>
      <c r="H958" s="8">
        <f>StrohRanchRecreationData[[#This Row],[Date]]+StrohRanchRecreationData[[#This Row],[TimeInBucket]]</f>
        <v>45100.583333333336</v>
      </c>
      <c r="I958" s="8" t="str">
        <f>_xlfn.XLOOKUP(StrohRanchRecreationData[[#This Row],[TimeInBucket]],TimeOfDay[TimeBuckets],TimeOfDay[TimeOfDayBuckets])</f>
        <v>Afternoon</v>
      </c>
      <c r="J958" s="2">
        <v>1</v>
      </c>
      <c r="K958" s="2">
        <v>0</v>
      </c>
      <c r="L958" s="7">
        <v>0.62570138981418955</v>
      </c>
      <c r="M958" s="7">
        <f>TIME(HOUR(StrohRanchRecreationData[[#This Row],[TimeOut]]),0,0)</f>
        <v>0.625</v>
      </c>
      <c r="N958" s="6">
        <f>ROUND(StrohRanchRecreationData[[#This Row],[TimeElapsed]],6)</f>
        <v>2.8785000000000002E-2</v>
      </c>
      <c r="O958" s="3">
        <f>StrohRanchRecreationData[[#This Row],[TimeOut]]-StrohRanchRecreationData[[#This Row],[TimeIn]]</f>
        <v>2.8785363692181543E-2</v>
      </c>
      <c r="P958" t="str">
        <f>IF(StrohRanchRecreationData[[#This Row],[Facility]]=Facilities!$A$2,SUM(StrohRanchRecreationData[[#This Row],[Members]:[Guests]]),"")</f>
        <v/>
      </c>
      <c r="Q958" t="str">
        <f>IF(StrohRanchRecreationData[[#This Row],[Facility]]=Facilities!$A$3,SUM(StrohRanchRecreationData[[#This Row],[Members]:[Guests]]),"")</f>
        <v/>
      </c>
      <c r="R958" t="str">
        <f>IF(StrohRanchRecreationData[[#This Row],[Facility]]=Facilities!$A$4,SUM(StrohRanchRecreationData[[#This Row],[Members]:[Guests]]),"")</f>
        <v/>
      </c>
      <c r="S958">
        <f>IF(StrohRanchRecreationData[[#This Row],[Facility]]=Facilities!$A$5,SUM(StrohRanchRecreationData[[#This Row],[Members]:[Guests]]),"")</f>
        <v>1</v>
      </c>
      <c r="T958" t="str">
        <f>IF(StrohRanchRecreationData[[#This Row],[Facility]]=Facilities!$A$6,SUM(StrohRanchRecreationData[[#This Row],[Members]:[Guests]]),"")</f>
        <v/>
      </c>
      <c r="U958" t="str">
        <f>IF(StrohRanchRecreationData[[#This Row],[Facility]]=Facilities!$A$7,SUM(StrohRanchRecreationData[[#This Row],[Members]:[Guests]]),"")</f>
        <v/>
      </c>
    </row>
    <row r="959" spans="1:21" x14ac:dyDescent="0.25">
      <c r="A959">
        <v>953</v>
      </c>
      <c r="B959" s="1">
        <v>45100</v>
      </c>
      <c r="C959" t="s">
        <v>63</v>
      </c>
      <c r="D959" t="s">
        <v>64</v>
      </c>
      <c r="E959" t="s">
        <v>59</v>
      </c>
      <c r="F959" s="7">
        <v>0.61691757537731173</v>
      </c>
      <c r="G959" s="7">
        <f>TIME(HOUR(StrohRanchRecreationData[[#This Row],[TimeIn]]),0,0)</f>
        <v>0.58333333333333337</v>
      </c>
      <c r="H959" s="8">
        <f>StrohRanchRecreationData[[#This Row],[Date]]+StrohRanchRecreationData[[#This Row],[TimeInBucket]]</f>
        <v>45100.583333333336</v>
      </c>
      <c r="I959" s="8" t="str">
        <f>_xlfn.XLOOKUP(StrohRanchRecreationData[[#This Row],[TimeInBucket]],TimeOfDay[TimeBuckets],TimeOfDay[TimeOfDayBuckets])</f>
        <v>Afternoon</v>
      </c>
      <c r="J959" s="2">
        <v>4</v>
      </c>
      <c r="K959" s="2">
        <v>1</v>
      </c>
      <c r="L959" s="7">
        <v>0.64428034379020893</v>
      </c>
      <c r="M959" s="7">
        <f>TIME(HOUR(StrohRanchRecreationData[[#This Row],[TimeOut]]),0,0)</f>
        <v>0.625</v>
      </c>
      <c r="N959" s="6">
        <f>ROUND(StrohRanchRecreationData[[#This Row],[TimeElapsed]],6)</f>
        <v>2.7362999999999998E-2</v>
      </c>
      <c r="O959" s="3">
        <f>StrohRanchRecreationData[[#This Row],[TimeOut]]-StrohRanchRecreationData[[#This Row],[TimeIn]]</f>
        <v>2.7362768412897198E-2</v>
      </c>
      <c r="P959" t="str">
        <f>IF(StrohRanchRecreationData[[#This Row],[Facility]]=Facilities!$A$2,SUM(StrohRanchRecreationData[[#This Row],[Members]:[Guests]]),"")</f>
        <v/>
      </c>
      <c r="Q959" t="str">
        <f>IF(StrohRanchRecreationData[[#This Row],[Facility]]=Facilities!$A$3,SUM(StrohRanchRecreationData[[#This Row],[Members]:[Guests]]),"")</f>
        <v/>
      </c>
      <c r="R959">
        <f>IF(StrohRanchRecreationData[[#This Row],[Facility]]=Facilities!$A$4,SUM(StrohRanchRecreationData[[#This Row],[Members]:[Guests]]),"")</f>
        <v>5</v>
      </c>
      <c r="S959" t="str">
        <f>IF(StrohRanchRecreationData[[#This Row],[Facility]]=Facilities!$A$5,SUM(StrohRanchRecreationData[[#This Row],[Members]:[Guests]]),"")</f>
        <v/>
      </c>
      <c r="T959" t="str">
        <f>IF(StrohRanchRecreationData[[#This Row],[Facility]]=Facilities!$A$6,SUM(StrohRanchRecreationData[[#This Row],[Members]:[Guests]]),"")</f>
        <v/>
      </c>
      <c r="U959" t="str">
        <f>IF(StrohRanchRecreationData[[#This Row],[Facility]]=Facilities!$A$7,SUM(StrohRanchRecreationData[[#This Row],[Members]:[Guests]]),"")</f>
        <v/>
      </c>
    </row>
    <row r="960" spans="1:21" x14ac:dyDescent="0.25">
      <c r="A960">
        <v>954</v>
      </c>
      <c r="B960" s="1">
        <v>45100</v>
      </c>
      <c r="C960" t="s">
        <v>63</v>
      </c>
      <c r="D960" t="s">
        <v>64</v>
      </c>
      <c r="E960" t="s">
        <v>57</v>
      </c>
      <c r="F960" s="7">
        <v>0.38858013115793077</v>
      </c>
      <c r="G960" s="7">
        <f>TIME(HOUR(StrohRanchRecreationData[[#This Row],[TimeIn]]),0,0)</f>
        <v>0.375</v>
      </c>
      <c r="H960" s="8">
        <f>StrohRanchRecreationData[[#This Row],[Date]]+StrohRanchRecreationData[[#This Row],[TimeInBucket]]</f>
        <v>45100.375</v>
      </c>
      <c r="I960" s="8" t="str">
        <f>_xlfn.XLOOKUP(StrohRanchRecreationData[[#This Row],[TimeInBucket]],TimeOfDay[TimeBuckets],TimeOfDay[TimeOfDayBuckets])</f>
        <v>Morning</v>
      </c>
      <c r="J960" s="2">
        <v>1</v>
      </c>
      <c r="K960" s="2">
        <v>2</v>
      </c>
      <c r="L960" s="7">
        <v>0.45491317544643367</v>
      </c>
      <c r="M960" s="7">
        <f>TIME(HOUR(StrohRanchRecreationData[[#This Row],[TimeOut]]),0,0)</f>
        <v>0.41666666666666669</v>
      </c>
      <c r="N960" s="6">
        <f>ROUND(StrohRanchRecreationData[[#This Row],[TimeElapsed]],6)</f>
        <v>6.6333000000000003E-2</v>
      </c>
      <c r="O960" s="3">
        <f>StrohRanchRecreationData[[#This Row],[TimeOut]]-StrohRanchRecreationData[[#This Row],[TimeIn]]</f>
        <v>6.6333044288502896E-2</v>
      </c>
      <c r="P960">
        <f>IF(StrohRanchRecreationData[[#This Row],[Facility]]=Facilities!$A$2,SUM(StrohRanchRecreationData[[#This Row],[Members]:[Guests]]),"")</f>
        <v>3</v>
      </c>
      <c r="Q960" t="str">
        <f>IF(StrohRanchRecreationData[[#This Row],[Facility]]=Facilities!$A$3,SUM(StrohRanchRecreationData[[#This Row],[Members]:[Guests]]),"")</f>
        <v/>
      </c>
      <c r="R960" t="str">
        <f>IF(StrohRanchRecreationData[[#This Row],[Facility]]=Facilities!$A$4,SUM(StrohRanchRecreationData[[#This Row],[Members]:[Guests]]),"")</f>
        <v/>
      </c>
      <c r="S960" t="str">
        <f>IF(StrohRanchRecreationData[[#This Row],[Facility]]=Facilities!$A$5,SUM(StrohRanchRecreationData[[#This Row],[Members]:[Guests]]),"")</f>
        <v/>
      </c>
      <c r="T960" t="str">
        <f>IF(StrohRanchRecreationData[[#This Row],[Facility]]=Facilities!$A$6,SUM(StrohRanchRecreationData[[#This Row],[Members]:[Guests]]),"")</f>
        <v/>
      </c>
      <c r="U960" t="str">
        <f>IF(StrohRanchRecreationData[[#This Row],[Facility]]=Facilities!$A$7,SUM(StrohRanchRecreationData[[#This Row],[Members]:[Guests]]),"")</f>
        <v/>
      </c>
    </row>
    <row r="961" spans="1:21" x14ac:dyDescent="0.25">
      <c r="A961">
        <v>955</v>
      </c>
      <c r="B961" s="1">
        <v>45100</v>
      </c>
      <c r="C961" t="s">
        <v>63</v>
      </c>
      <c r="D961" t="s">
        <v>64</v>
      </c>
      <c r="E961" t="s">
        <v>60</v>
      </c>
      <c r="F961" s="7">
        <v>0.53346496633504881</v>
      </c>
      <c r="G961" s="7">
        <f>TIME(HOUR(StrohRanchRecreationData[[#This Row],[TimeIn]]),0,0)</f>
        <v>0.5</v>
      </c>
      <c r="H961" s="8">
        <f>StrohRanchRecreationData[[#This Row],[Date]]+StrohRanchRecreationData[[#This Row],[TimeInBucket]]</f>
        <v>45100.5</v>
      </c>
      <c r="I961" s="8" t="str">
        <f>_xlfn.XLOOKUP(StrohRanchRecreationData[[#This Row],[TimeInBucket]],TimeOfDay[TimeBuckets],TimeOfDay[TimeOfDayBuckets])</f>
        <v>Noon</v>
      </c>
      <c r="J961" s="2">
        <v>3</v>
      </c>
      <c r="K961" s="2">
        <v>1</v>
      </c>
      <c r="L961" s="7">
        <v>0.61070107650158589</v>
      </c>
      <c r="M961" s="7">
        <f>TIME(HOUR(StrohRanchRecreationData[[#This Row],[TimeOut]]),0,0)</f>
        <v>0.58333333333333337</v>
      </c>
      <c r="N961" s="6">
        <f>ROUND(StrohRanchRecreationData[[#This Row],[TimeElapsed]],6)</f>
        <v>7.7235999999999999E-2</v>
      </c>
      <c r="O961" s="3">
        <f>StrohRanchRecreationData[[#This Row],[TimeOut]]-StrohRanchRecreationData[[#This Row],[TimeIn]]</f>
        <v>7.7236110166537086E-2</v>
      </c>
      <c r="P961" t="str">
        <f>IF(StrohRanchRecreationData[[#This Row],[Facility]]=Facilities!$A$2,SUM(StrohRanchRecreationData[[#This Row],[Members]:[Guests]]),"")</f>
        <v/>
      </c>
      <c r="Q961" t="str">
        <f>IF(StrohRanchRecreationData[[#This Row],[Facility]]=Facilities!$A$3,SUM(StrohRanchRecreationData[[#This Row],[Members]:[Guests]]),"")</f>
        <v/>
      </c>
      <c r="R961" t="str">
        <f>IF(StrohRanchRecreationData[[#This Row],[Facility]]=Facilities!$A$4,SUM(StrohRanchRecreationData[[#This Row],[Members]:[Guests]]),"")</f>
        <v/>
      </c>
      <c r="S961">
        <f>IF(StrohRanchRecreationData[[#This Row],[Facility]]=Facilities!$A$5,SUM(StrohRanchRecreationData[[#This Row],[Members]:[Guests]]),"")</f>
        <v>4</v>
      </c>
      <c r="T961" t="str">
        <f>IF(StrohRanchRecreationData[[#This Row],[Facility]]=Facilities!$A$6,SUM(StrohRanchRecreationData[[#This Row],[Members]:[Guests]]),"")</f>
        <v/>
      </c>
      <c r="U961" t="str">
        <f>IF(StrohRanchRecreationData[[#This Row],[Facility]]=Facilities!$A$7,SUM(StrohRanchRecreationData[[#This Row],[Members]:[Guests]]),"")</f>
        <v/>
      </c>
    </row>
    <row r="962" spans="1:21" x14ac:dyDescent="0.25">
      <c r="A962">
        <v>956</v>
      </c>
      <c r="B962" s="1">
        <v>45100</v>
      </c>
      <c r="C962" t="s">
        <v>63</v>
      </c>
      <c r="D962" t="s">
        <v>64</v>
      </c>
      <c r="E962" t="s">
        <v>59</v>
      </c>
      <c r="F962" s="7">
        <v>0.61991954003515848</v>
      </c>
      <c r="G962" s="7">
        <f>TIME(HOUR(StrohRanchRecreationData[[#This Row],[TimeIn]]),0,0)</f>
        <v>0.58333333333333337</v>
      </c>
      <c r="H962" s="8">
        <f>StrohRanchRecreationData[[#This Row],[Date]]+StrohRanchRecreationData[[#This Row],[TimeInBucket]]</f>
        <v>45100.583333333336</v>
      </c>
      <c r="I962" s="8" t="str">
        <f>_xlfn.XLOOKUP(StrohRanchRecreationData[[#This Row],[TimeInBucket]],TimeOfDay[TimeBuckets],TimeOfDay[TimeOfDayBuckets])</f>
        <v>Afternoon</v>
      </c>
      <c r="J962" s="2">
        <v>4</v>
      </c>
      <c r="K962" s="2">
        <v>3</v>
      </c>
      <c r="L962" s="7">
        <v>0.66160759634018496</v>
      </c>
      <c r="M962" s="7">
        <f>TIME(HOUR(StrohRanchRecreationData[[#This Row],[TimeOut]]),0,0)</f>
        <v>0.625</v>
      </c>
      <c r="N962" s="6">
        <f>ROUND(StrohRanchRecreationData[[#This Row],[TimeElapsed]],6)</f>
        <v>4.1688000000000003E-2</v>
      </c>
      <c r="O962" s="3">
        <f>StrohRanchRecreationData[[#This Row],[TimeOut]]-StrohRanchRecreationData[[#This Row],[TimeIn]]</f>
        <v>4.1688056305026477E-2</v>
      </c>
      <c r="P962" t="str">
        <f>IF(StrohRanchRecreationData[[#This Row],[Facility]]=Facilities!$A$2,SUM(StrohRanchRecreationData[[#This Row],[Members]:[Guests]]),"")</f>
        <v/>
      </c>
      <c r="Q962" t="str">
        <f>IF(StrohRanchRecreationData[[#This Row],[Facility]]=Facilities!$A$3,SUM(StrohRanchRecreationData[[#This Row],[Members]:[Guests]]),"")</f>
        <v/>
      </c>
      <c r="R962">
        <f>IF(StrohRanchRecreationData[[#This Row],[Facility]]=Facilities!$A$4,SUM(StrohRanchRecreationData[[#This Row],[Members]:[Guests]]),"")</f>
        <v>7</v>
      </c>
      <c r="S962" t="str">
        <f>IF(StrohRanchRecreationData[[#This Row],[Facility]]=Facilities!$A$5,SUM(StrohRanchRecreationData[[#This Row],[Members]:[Guests]]),"")</f>
        <v/>
      </c>
      <c r="T962" t="str">
        <f>IF(StrohRanchRecreationData[[#This Row],[Facility]]=Facilities!$A$6,SUM(StrohRanchRecreationData[[#This Row],[Members]:[Guests]]),"")</f>
        <v/>
      </c>
      <c r="U962" t="str">
        <f>IF(StrohRanchRecreationData[[#This Row],[Facility]]=Facilities!$A$7,SUM(StrohRanchRecreationData[[#This Row],[Members]:[Guests]]),"")</f>
        <v/>
      </c>
    </row>
    <row r="963" spans="1:21" x14ac:dyDescent="0.25">
      <c r="A963">
        <v>957</v>
      </c>
      <c r="B963" s="1">
        <v>45100</v>
      </c>
      <c r="C963" t="s">
        <v>63</v>
      </c>
      <c r="D963" t="s">
        <v>64</v>
      </c>
      <c r="E963" t="s">
        <v>61</v>
      </c>
      <c r="F963" s="7">
        <v>0.63768621065406295</v>
      </c>
      <c r="G963" s="7">
        <f>TIME(HOUR(StrohRanchRecreationData[[#This Row],[TimeIn]]),0,0)</f>
        <v>0.625</v>
      </c>
      <c r="H963" s="8">
        <f>StrohRanchRecreationData[[#This Row],[Date]]+StrohRanchRecreationData[[#This Row],[TimeInBucket]]</f>
        <v>45100.625</v>
      </c>
      <c r="I963" s="8" t="str">
        <f>_xlfn.XLOOKUP(StrohRanchRecreationData[[#This Row],[TimeInBucket]],TimeOfDay[TimeBuckets],TimeOfDay[TimeOfDayBuckets])</f>
        <v>Afternoon</v>
      </c>
      <c r="J963" s="2">
        <v>1</v>
      </c>
      <c r="K963" s="2">
        <v>0</v>
      </c>
      <c r="L963" s="7">
        <v>0.69857427189178412</v>
      </c>
      <c r="M963" s="7">
        <f>TIME(HOUR(StrohRanchRecreationData[[#This Row],[TimeOut]]),0,0)</f>
        <v>0.66666666666666663</v>
      </c>
      <c r="N963" s="6">
        <f>ROUND(StrohRanchRecreationData[[#This Row],[TimeElapsed]],6)</f>
        <v>6.0887999999999998E-2</v>
      </c>
      <c r="O963" s="3">
        <f>StrohRanchRecreationData[[#This Row],[TimeOut]]-StrohRanchRecreationData[[#This Row],[TimeIn]]</f>
        <v>6.0888061237721169E-2</v>
      </c>
      <c r="P963" t="str">
        <f>IF(StrohRanchRecreationData[[#This Row],[Facility]]=Facilities!$A$2,SUM(StrohRanchRecreationData[[#This Row],[Members]:[Guests]]),"")</f>
        <v/>
      </c>
      <c r="Q963" t="str">
        <f>IF(StrohRanchRecreationData[[#This Row],[Facility]]=Facilities!$A$3,SUM(StrohRanchRecreationData[[#This Row],[Members]:[Guests]]),"")</f>
        <v/>
      </c>
      <c r="R963" t="str">
        <f>IF(StrohRanchRecreationData[[#This Row],[Facility]]=Facilities!$A$4,SUM(StrohRanchRecreationData[[#This Row],[Members]:[Guests]]),"")</f>
        <v/>
      </c>
      <c r="S963" t="str">
        <f>IF(StrohRanchRecreationData[[#This Row],[Facility]]=Facilities!$A$5,SUM(StrohRanchRecreationData[[#This Row],[Members]:[Guests]]),"")</f>
        <v/>
      </c>
      <c r="T963">
        <f>IF(StrohRanchRecreationData[[#This Row],[Facility]]=Facilities!$A$6,SUM(StrohRanchRecreationData[[#This Row],[Members]:[Guests]]),"")</f>
        <v>1</v>
      </c>
      <c r="U963" t="str">
        <f>IF(StrohRanchRecreationData[[#This Row],[Facility]]=Facilities!$A$7,SUM(StrohRanchRecreationData[[#This Row],[Members]:[Guests]]),"")</f>
        <v/>
      </c>
    </row>
    <row r="964" spans="1:21" x14ac:dyDescent="0.25">
      <c r="A964">
        <v>958</v>
      </c>
      <c r="B964" s="1">
        <v>45100</v>
      </c>
      <c r="C964" t="s">
        <v>63</v>
      </c>
      <c r="D964" t="s">
        <v>64</v>
      </c>
      <c r="E964" t="s">
        <v>57</v>
      </c>
      <c r="F964" s="7">
        <v>0.48228608259398431</v>
      </c>
      <c r="G964" s="7">
        <f>TIME(HOUR(StrohRanchRecreationData[[#This Row],[TimeIn]]),0,0)</f>
        <v>0.45833333333333331</v>
      </c>
      <c r="H964" s="8">
        <f>StrohRanchRecreationData[[#This Row],[Date]]+StrohRanchRecreationData[[#This Row],[TimeInBucket]]</f>
        <v>45100.458333333336</v>
      </c>
      <c r="I964" s="8" t="str">
        <f>_xlfn.XLOOKUP(StrohRanchRecreationData[[#This Row],[TimeInBucket]],TimeOfDay[TimeBuckets],TimeOfDay[TimeOfDayBuckets])</f>
        <v>Noon</v>
      </c>
      <c r="J964" s="2">
        <v>3</v>
      </c>
      <c r="K964" s="2">
        <v>2</v>
      </c>
      <c r="L964" s="7">
        <v>0.51480890453071271</v>
      </c>
      <c r="M964" s="7">
        <f>TIME(HOUR(StrohRanchRecreationData[[#This Row],[TimeOut]]),0,0)</f>
        <v>0.5</v>
      </c>
      <c r="N964" s="6">
        <f>ROUND(StrohRanchRecreationData[[#This Row],[TimeElapsed]],6)</f>
        <v>3.2523000000000003E-2</v>
      </c>
      <c r="O964" s="3">
        <f>StrohRanchRecreationData[[#This Row],[TimeOut]]-StrohRanchRecreationData[[#This Row],[TimeIn]]</f>
        <v>3.2522821936728397E-2</v>
      </c>
      <c r="P964">
        <f>IF(StrohRanchRecreationData[[#This Row],[Facility]]=Facilities!$A$2,SUM(StrohRanchRecreationData[[#This Row],[Members]:[Guests]]),"")</f>
        <v>5</v>
      </c>
      <c r="Q964" t="str">
        <f>IF(StrohRanchRecreationData[[#This Row],[Facility]]=Facilities!$A$3,SUM(StrohRanchRecreationData[[#This Row],[Members]:[Guests]]),"")</f>
        <v/>
      </c>
      <c r="R964" t="str">
        <f>IF(StrohRanchRecreationData[[#This Row],[Facility]]=Facilities!$A$4,SUM(StrohRanchRecreationData[[#This Row],[Members]:[Guests]]),"")</f>
        <v/>
      </c>
      <c r="S964" t="str">
        <f>IF(StrohRanchRecreationData[[#This Row],[Facility]]=Facilities!$A$5,SUM(StrohRanchRecreationData[[#This Row],[Members]:[Guests]]),"")</f>
        <v/>
      </c>
      <c r="T964" t="str">
        <f>IF(StrohRanchRecreationData[[#This Row],[Facility]]=Facilities!$A$6,SUM(StrohRanchRecreationData[[#This Row],[Members]:[Guests]]),"")</f>
        <v/>
      </c>
      <c r="U964" t="str">
        <f>IF(StrohRanchRecreationData[[#This Row],[Facility]]=Facilities!$A$7,SUM(StrohRanchRecreationData[[#This Row],[Members]:[Guests]]),"")</f>
        <v/>
      </c>
    </row>
    <row r="965" spans="1:21" x14ac:dyDescent="0.25">
      <c r="A965">
        <v>959</v>
      </c>
      <c r="B965" s="1">
        <v>45100</v>
      </c>
      <c r="C965" t="s">
        <v>63</v>
      </c>
      <c r="D965" t="s">
        <v>64</v>
      </c>
      <c r="E965" t="s">
        <v>59</v>
      </c>
      <c r="F965" s="7">
        <v>0.41899253682464938</v>
      </c>
      <c r="G965" s="7">
        <f>TIME(HOUR(StrohRanchRecreationData[[#This Row],[TimeIn]]),0,0)</f>
        <v>0.41666666666666669</v>
      </c>
      <c r="H965" s="8">
        <f>StrohRanchRecreationData[[#This Row],[Date]]+StrohRanchRecreationData[[#This Row],[TimeInBucket]]</f>
        <v>45100.416666666664</v>
      </c>
      <c r="I965" s="8" t="str">
        <f>_xlfn.XLOOKUP(StrohRanchRecreationData[[#This Row],[TimeInBucket]],TimeOfDay[TimeBuckets],TimeOfDay[TimeOfDayBuckets])</f>
        <v>Morning</v>
      </c>
      <c r="J965" s="2">
        <v>3</v>
      </c>
      <c r="K965" s="2">
        <v>2</v>
      </c>
      <c r="L965" s="7">
        <v>0.4804524722061459</v>
      </c>
      <c r="M965" s="7">
        <f>TIME(HOUR(StrohRanchRecreationData[[#This Row],[TimeOut]]),0,0)</f>
        <v>0.45833333333333331</v>
      </c>
      <c r="N965" s="6">
        <f>ROUND(StrohRanchRecreationData[[#This Row],[TimeElapsed]],6)</f>
        <v>6.1460000000000001E-2</v>
      </c>
      <c r="O965" s="3">
        <f>StrohRanchRecreationData[[#This Row],[TimeOut]]-StrohRanchRecreationData[[#This Row],[TimeIn]]</f>
        <v>6.1459935381496522E-2</v>
      </c>
      <c r="P965" t="str">
        <f>IF(StrohRanchRecreationData[[#This Row],[Facility]]=Facilities!$A$2,SUM(StrohRanchRecreationData[[#This Row],[Members]:[Guests]]),"")</f>
        <v/>
      </c>
      <c r="Q965" t="str">
        <f>IF(StrohRanchRecreationData[[#This Row],[Facility]]=Facilities!$A$3,SUM(StrohRanchRecreationData[[#This Row],[Members]:[Guests]]),"")</f>
        <v/>
      </c>
      <c r="R965">
        <f>IF(StrohRanchRecreationData[[#This Row],[Facility]]=Facilities!$A$4,SUM(StrohRanchRecreationData[[#This Row],[Members]:[Guests]]),"")</f>
        <v>5</v>
      </c>
      <c r="S965" t="str">
        <f>IF(StrohRanchRecreationData[[#This Row],[Facility]]=Facilities!$A$5,SUM(StrohRanchRecreationData[[#This Row],[Members]:[Guests]]),"")</f>
        <v/>
      </c>
      <c r="T965" t="str">
        <f>IF(StrohRanchRecreationData[[#This Row],[Facility]]=Facilities!$A$6,SUM(StrohRanchRecreationData[[#This Row],[Members]:[Guests]]),"")</f>
        <v/>
      </c>
      <c r="U965" t="str">
        <f>IF(StrohRanchRecreationData[[#This Row],[Facility]]=Facilities!$A$7,SUM(StrohRanchRecreationData[[#This Row],[Members]:[Guests]]),"")</f>
        <v/>
      </c>
    </row>
    <row r="966" spans="1:21" x14ac:dyDescent="0.25">
      <c r="A966">
        <v>960</v>
      </c>
      <c r="B966" s="1">
        <v>45100</v>
      </c>
      <c r="C966" t="s">
        <v>63</v>
      </c>
      <c r="D966" t="s">
        <v>64</v>
      </c>
      <c r="E966" t="s">
        <v>60</v>
      </c>
      <c r="F966" s="7">
        <v>0.40022749513572092</v>
      </c>
      <c r="G966" s="7">
        <f>TIME(HOUR(StrohRanchRecreationData[[#This Row],[TimeIn]]),0,0)</f>
        <v>0.375</v>
      </c>
      <c r="H966" s="8">
        <f>StrohRanchRecreationData[[#This Row],[Date]]+StrohRanchRecreationData[[#This Row],[TimeInBucket]]</f>
        <v>45100.375</v>
      </c>
      <c r="I966" s="8" t="str">
        <f>_xlfn.XLOOKUP(StrohRanchRecreationData[[#This Row],[TimeInBucket]],TimeOfDay[TimeBuckets],TimeOfDay[TimeOfDayBuckets])</f>
        <v>Morning</v>
      </c>
      <c r="J966" s="2">
        <v>1</v>
      </c>
      <c r="K966" s="2">
        <v>2</v>
      </c>
      <c r="L966" s="7">
        <v>0.44997171389324359</v>
      </c>
      <c r="M966" s="7">
        <f>TIME(HOUR(StrohRanchRecreationData[[#This Row],[TimeOut]]),0,0)</f>
        <v>0.41666666666666669</v>
      </c>
      <c r="N966" s="6">
        <f>ROUND(StrohRanchRecreationData[[#This Row],[TimeElapsed]],6)</f>
        <v>4.9743999999999997E-2</v>
      </c>
      <c r="O966" s="3">
        <f>StrohRanchRecreationData[[#This Row],[TimeOut]]-StrohRanchRecreationData[[#This Row],[TimeIn]]</f>
        <v>4.9744218757522662E-2</v>
      </c>
      <c r="P966" t="str">
        <f>IF(StrohRanchRecreationData[[#This Row],[Facility]]=Facilities!$A$2,SUM(StrohRanchRecreationData[[#This Row],[Members]:[Guests]]),"")</f>
        <v/>
      </c>
      <c r="Q966" t="str">
        <f>IF(StrohRanchRecreationData[[#This Row],[Facility]]=Facilities!$A$3,SUM(StrohRanchRecreationData[[#This Row],[Members]:[Guests]]),"")</f>
        <v/>
      </c>
      <c r="R966" t="str">
        <f>IF(StrohRanchRecreationData[[#This Row],[Facility]]=Facilities!$A$4,SUM(StrohRanchRecreationData[[#This Row],[Members]:[Guests]]),"")</f>
        <v/>
      </c>
      <c r="S966">
        <f>IF(StrohRanchRecreationData[[#This Row],[Facility]]=Facilities!$A$5,SUM(StrohRanchRecreationData[[#This Row],[Members]:[Guests]]),"")</f>
        <v>3</v>
      </c>
      <c r="T966" t="str">
        <f>IF(StrohRanchRecreationData[[#This Row],[Facility]]=Facilities!$A$6,SUM(StrohRanchRecreationData[[#This Row],[Members]:[Guests]]),"")</f>
        <v/>
      </c>
      <c r="U966" t="str">
        <f>IF(StrohRanchRecreationData[[#This Row],[Facility]]=Facilities!$A$7,SUM(StrohRanchRecreationData[[#This Row],[Members]:[Guests]]),"")</f>
        <v/>
      </c>
    </row>
    <row r="967" spans="1:21" x14ac:dyDescent="0.25">
      <c r="A967">
        <v>961</v>
      </c>
      <c r="B967" s="1">
        <v>45100</v>
      </c>
      <c r="C967" t="s">
        <v>63</v>
      </c>
      <c r="D967" t="s">
        <v>64</v>
      </c>
      <c r="E967" t="s">
        <v>61</v>
      </c>
      <c r="F967" s="7">
        <v>0.41689991996581338</v>
      </c>
      <c r="G967" s="7">
        <f>TIME(HOUR(StrohRanchRecreationData[[#This Row],[TimeIn]]),0,0)</f>
        <v>0.41666666666666669</v>
      </c>
      <c r="H967" s="8">
        <f>StrohRanchRecreationData[[#This Row],[Date]]+StrohRanchRecreationData[[#This Row],[TimeInBucket]]</f>
        <v>45100.416666666664</v>
      </c>
      <c r="I967" s="8" t="str">
        <f>_xlfn.XLOOKUP(StrohRanchRecreationData[[#This Row],[TimeInBucket]],TimeOfDay[TimeBuckets],TimeOfDay[TimeOfDayBuckets])</f>
        <v>Morning</v>
      </c>
      <c r="J967" s="2">
        <v>2</v>
      </c>
      <c r="K967" s="2">
        <v>0</v>
      </c>
      <c r="L967" s="7">
        <v>0.45268097116616696</v>
      </c>
      <c r="M967" s="7">
        <f>TIME(HOUR(StrohRanchRecreationData[[#This Row],[TimeOut]]),0,0)</f>
        <v>0.41666666666666669</v>
      </c>
      <c r="N967" s="6">
        <f>ROUND(StrohRanchRecreationData[[#This Row],[TimeElapsed]],6)</f>
        <v>3.5781E-2</v>
      </c>
      <c r="O967" s="3">
        <f>StrohRanchRecreationData[[#This Row],[TimeOut]]-StrohRanchRecreationData[[#This Row],[TimeIn]]</f>
        <v>3.5781051200353575E-2</v>
      </c>
      <c r="P967" t="str">
        <f>IF(StrohRanchRecreationData[[#This Row],[Facility]]=Facilities!$A$2,SUM(StrohRanchRecreationData[[#This Row],[Members]:[Guests]]),"")</f>
        <v/>
      </c>
      <c r="Q967" t="str">
        <f>IF(StrohRanchRecreationData[[#This Row],[Facility]]=Facilities!$A$3,SUM(StrohRanchRecreationData[[#This Row],[Members]:[Guests]]),"")</f>
        <v/>
      </c>
      <c r="R967" t="str">
        <f>IF(StrohRanchRecreationData[[#This Row],[Facility]]=Facilities!$A$4,SUM(StrohRanchRecreationData[[#This Row],[Members]:[Guests]]),"")</f>
        <v/>
      </c>
      <c r="S967" t="str">
        <f>IF(StrohRanchRecreationData[[#This Row],[Facility]]=Facilities!$A$5,SUM(StrohRanchRecreationData[[#This Row],[Members]:[Guests]]),"")</f>
        <v/>
      </c>
      <c r="T967">
        <f>IF(StrohRanchRecreationData[[#This Row],[Facility]]=Facilities!$A$6,SUM(StrohRanchRecreationData[[#This Row],[Members]:[Guests]]),"")</f>
        <v>2</v>
      </c>
      <c r="U967" t="str">
        <f>IF(StrohRanchRecreationData[[#This Row],[Facility]]=Facilities!$A$7,SUM(StrohRanchRecreationData[[#This Row],[Members]:[Guests]]),"")</f>
        <v/>
      </c>
    </row>
    <row r="968" spans="1:21" x14ac:dyDescent="0.25">
      <c r="A968">
        <v>962</v>
      </c>
      <c r="B968" s="1">
        <v>45100</v>
      </c>
      <c r="C968" t="s">
        <v>63</v>
      </c>
      <c r="D968" t="s">
        <v>64</v>
      </c>
      <c r="E968" t="s">
        <v>61</v>
      </c>
      <c r="F968" s="7">
        <v>0.45894592099406417</v>
      </c>
      <c r="G968" s="7">
        <f>TIME(HOUR(StrohRanchRecreationData[[#This Row],[TimeIn]]),0,0)</f>
        <v>0.45833333333333331</v>
      </c>
      <c r="H968" s="8">
        <f>StrohRanchRecreationData[[#This Row],[Date]]+StrohRanchRecreationData[[#This Row],[TimeInBucket]]</f>
        <v>45100.458333333336</v>
      </c>
      <c r="I968" s="8" t="str">
        <f>_xlfn.XLOOKUP(StrohRanchRecreationData[[#This Row],[TimeInBucket]],TimeOfDay[TimeBuckets],TimeOfDay[TimeOfDayBuckets])</f>
        <v>Noon</v>
      </c>
      <c r="J968" s="2">
        <v>2</v>
      </c>
      <c r="K968" s="2">
        <v>0</v>
      </c>
      <c r="L968" s="7">
        <v>0.50557819314349384</v>
      </c>
      <c r="M968" s="7">
        <f>TIME(HOUR(StrohRanchRecreationData[[#This Row],[TimeOut]]),0,0)</f>
        <v>0.5</v>
      </c>
      <c r="N968" s="6">
        <f>ROUND(StrohRanchRecreationData[[#This Row],[TimeElapsed]],6)</f>
        <v>4.6632E-2</v>
      </c>
      <c r="O968" s="3">
        <f>StrohRanchRecreationData[[#This Row],[TimeOut]]-StrohRanchRecreationData[[#This Row],[TimeIn]]</f>
        <v>4.6632272149429665E-2</v>
      </c>
      <c r="P968" t="str">
        <f>IF(StrohRanchRecreationData[[#This Row],[Facility]]=Facilities!$A$2,SUM(StrohRanchRecreationData[[#This Row],[Members]:[Guests]]),"")</f>
        <v/>
      </c>
      <c r="Q968" t="str">
        <f>IF(StrohRanchRecreationData[[#This Row],[Facility]]=Facilities!$A$3,SUM(StrohRanchRecreationData[[#This Row],[Members]:[Guests]]),"")</f>
        <v/>
      </c>
      <c r="R968" t="str">
        <f>IF(StrohRanchRecreationData[[#This Row],[Facility]]=Facilities!$A$4,SUM(StrohRanchRecreationData[[#This Row],[Members]:[Guests]]),"")</f>
        <v/>
      </c>
      <c r="S968" t="str">
        <f>IF(StrohRanchRecreationData[[#This Row],[Facility]]=Facilities!$A$5,SUM(StrohRanchRecreationData[[#This Row],[Members]:[Guests]]),"")</f>
        <v/>
      </c>
      <c r="T968">
        <f>IF(StrohRanchRecreationData[[#This Row],[Facility]]=Facilities!$A$6,SUM(StrohRanchRecreationData[[#This Row],[Members]:[Guests]]),"")</f>
        <v>2</v>
      </c>
      <c r="U968" t="str">
        <f>IF(StrohRanchRecreationData[[#This Row],[Facility]]=Facilities!$A$7,SUM(StrohRanchRecreationData[[#This Row],[Members]:[Guests]]),"")</f>
        <v/>
      </c>
    </row>
    <row r="969" spans="1:21" x14ac:dyDescent="0.25">
      <c r="A969">
        <v>963</v>
      </c>
      <c r="B969" s="1">
        <v>45100</v>
      </c>
      <c r="C969" t="s">
        <v>63</v>
      </c>
      <c r="D969" t="s">
        <v>64</v>
      </c>
      <c r="E969" t="s">
        <v>58</v>
      </c>
      <c r="F969" s="7">
        <v>0.46355285062104157</v>
      </c>
      <c r="G969" s="7">
        <f>TIME(HOUR(StrohRanchRecreationData[[#This Row],[TimeIn]]),0,0)</f>
        <v>0.45833333333333331</v>
      </c>
      <c r="H969" s="8">
        <f>StrohRanchRecreationData[[#This Row],[Date]]+StrohRanchRecreationData[[#This Row],[TimeInBucket]]</f>
        <v>45100.458333333336</v>
      </c>
      <c r="I969" s="8" t="str">
        <f>_xlfn.XLOOKUP(StrohRanchRecreationData[[#This Row],[TimeInBucket]],TimeOfDay[TimeBuckets],TimeOfDay[TimeOfDayBuckets])</f>
        <v>Noon</v>
      </c>
      <c r="J969" s="2">
        <v>1</v>
      </c>
      <c r="K969" s="2">
        <v>1</v>
      </c>
      <c r="L969" s="7">
        <v>0.48984377645491739</v>
      </c>
      <c r="M969" s="7">
        <f>TIME(HOUR(StrohRanchRecreationData[[#This Row],[TimeOut]]),0,0)</f>
        <v>0.45833333333333331</v>
      </c>
      <c r="N969" s="6">
        <f>ROUND(StrohRanchRecreationData[[#This Row],[TimeElapsed]],6)</f>
        <v>2.6290999999999998E-2</v>
      </c>
      <c r="O969" s="3">
        <f>StrohRanchRecreationData[[#This Row],[TimeOut]]-StrohRanchRecreationData[[#This Row],[TimeIn]]</f>
        <v>2.6290925833875822E-2</v>
      </c>
      <c r="P969" t="str">
        <f>IF(StrohRanchRecreationData[[#This Row],[Facility]]=Facilities!$A$2,SUM(StrohRanchRecreationData[[#This Row],[Members]:[Guests]]),"")</f>
        <v/>
      </c>
      <c r="Q969">
        <f>IF(StrohRanchRecreationData[[#This Row],[Facility]]=Facilities!$A$3,SUM(StrohRanchRecreationData[[#This Row],[Members]:[Guests]]),"")</f>
        <v>2</v>
      </c>
      <c r="R969" t="str">
        <f>IF(StrohRanchRecreationData[[#This Row],[Facility]]=Facilities!$A$4,SUM(StrohRanchRecreationData[[#This Row],[Members]:[Guests]]),"")</f>
        <v/>
      </c>
      <c r="S969" t="str">
        <f>IF(StrohRanchRecreationData[[#This Row],[Facility]]=Facilities!$A$5,SUM(StrohRanchRecreationData[[#This Row],[Members]:[Guests]]),"")</f>
        <v/>
      </c>
      <c r="T969" t="str">
        <f>IF(StrohRanchRecreationData[[#This Row],[Facility]]=Facilities!$A$6,SUM(StrohRanchRecreationData[[#This Row],[Members]:[Guests]]),"")</f>
        <v/>
      </c>
      <c r="U969" t="str">
        <f>IF(StrohRanchRecreationData[[#This Row],[Facility]]=Facilities!$A$7,SUM(StrohRanchRecreationData[[#This Row],[Members]:[Guests]]),"")</f>
        <v/>
      </c>
    </row>
    <row r="970" spans="1:21" x14ac:dyDescent="0.25">
      <c r="A970">
        <v>964</v>
      </c>
      <c r="B970" s="1">
        <v>45100</v>
      </c>
      <c r="C970" t="s">
        <v>63</v>
      </c>
      <c r="D970" t="s">
        <v>64</v>
      </c>
      <c r="E970" t="s">
        <v>59</v>
      </c>
      <c r="F970" s="7">
        <v>0.53663215940757425</v>
      </c>
      <c r="G970" s="7">
        <f>TIME(HOUR(StrohRanchRecreationData[[#This Row],[TimeIn]]),0,0)</f>
        <v>0.5</v>
      </c>
      <c r="H970" s="8">
        <f>StrohRanchRecreationData[[#This Row],[Date]]+StrohRanchRecreationData[[#This Row],[TimeInBucket]]</f>
        <v>45100.5</v>
      </c>
      <c r="I970" s="8" t="str">
        <f>_xlfn.XLOOKUP(StrohRanchRecreationData[[#This Row],[TimeInBucket]],TimeOfDay[TimeBuckets],TimeOfDay[TimeOfDayBuckets])</f>
        <v>Noon</v>
      </c>
      <c r="J970" s="2">
        <v>1</v>
      </c>
      <c r="K970" s="2">
        <v>3</v>
      </c>
      <c r="L970" s="7">
        <v>0.60648009673984316</v>
      </c>
      <c r="M970" s="7">
        <f>TIME(HOUR(StrohRanchRecreationData[[#This Row],[TimeOut]]),0,0)</f>
        <v>0.58333333333333337</v>
      </c>
      <c r="N970" s="6">
        <f>ROUND(StrohRanchRecreationData[[#This Row],[TimeElapsed]],6)</f>
        <v>6.9847999999999993E-2</v>
      </c>
      <c r="O970" s="3">
        <f>StrohRanchRecreationData[[#This Row],[TimeOut]]-StrohRanchRecreationData[[#This Row],[TimeIn]]</f>
        <v>6.9847937332268906E-2</v>
      </c>
      <c r="P970" t="str">
        <f>IF(StrohRanchRecreationData[[#This Row],[Facility]]=Facilities!$A$2,SUM(StrohRanchRecreationData[[#This Row],[Members]:[Guests]]),"")</f>
        <v/>
      </c>
      <c r="Q970" t="str">
        <f>IF(StrohRanchRecreationData[[#This Row],[Facility]]=Facilities!$A$3,SUM(StrohRanchRecreationData[[#This Row],[Members]:[Guests]]),"")</f>
        <v/>
      </c>
      <c r="R970">
        <f>IF(StrohRanchRecreationData[[#This Row],[Facility]]=Facilities!$A$4,SUM(StrohRanchRecreationData[[#This Row],[Members]:[Guests]]),"")</f>
        <v>4</v>
      </c>
      <c r="S970" t="str">
        <f>IF(StrohRanchRecreationData[[#This Row],[Facility]]=Facilities!$A$5,SUM(StrohRanchRecreationData[[#This Row],[Members]:[Guests]]),"")</f>
        <v/>
      </c>
      <c r="T970" t="str">
        <f>IF(StrohRanchRecreationData[[#This Row],[Facility]]=Facilities!$A$6,SUM(StrohRanchRecreationData[[#This Row],[Members]:[Guests]]),"")</f>
        <v/>
      </c>
      <c r="U970" t="str">
        <f>IF(StrohRanchRecreationData[[#This Row],[Facility]]=Facilities!$A$7,SUM(StrohRanchRecreationData[[#This Row],[Members]:[Guests]]),"")</f>
        <v/>
      </c>
    </row>
    <row r="971" spans="1:21" x14ac:dyDescent="0.25">
      <c r="A971">
        <v>965</v>
      </c>
      <c r="B971" s="1">
        <v>45100</v>
      </c>
      <c r="C971" t="s">
        <v>63</v>
      </c>
      <c r="D971" t="s">
        <v>64</v>
      </c>
      <c r="E971" t="s">
        <v>58</v>
      </c>
      <c r="F971" s="7">
        <v>0.44984939580014077</v>
      </c>
      <c r="G971" s="7">
        <f>TIME(HOUR(StrohRanchRecreationData[[#This Row],[TimeIn]]),0,0)</f>
        <v>0.41666666666666669</v>
      </c>
      <c r="H971" s="8">
        <f>StrohRanchRecreationData[[#This Row],[Date]]+StrohRanchRecreationData[[#This Row],[TimeInBucket]]</f>
        <v>45100.416666666664</v>
      </c>
      <c r="I971" s="8" t="str">
        <f>_xlfn.XLOOKUP(StrohRanchRecreationData[[#This Row],[TimeInBucket]],TimeOfDay[TimeBuckets],TimeOfDay[TimeOfDayBuckets])</f>
        <v>Morning</v>
      </c>
      <c r="J971" s="2">
        <v>4</v>
      </c>
      <c r="K971" s="2">
        <v>2</v>
      </c>
      <c r="L971" s="7">
        <v>0.4659843625568324</v>
      </c>
      <c r="M971" s="7">
        <f>TIME(HOUR(StrohRanchRecreationData[[#This Row],[TimeOut]]),0,0)</f>
        <v>0.45833333333333331</v>
      </c>
      <c r="N971" s="6">
        <f>ROUND(StrohRanchRecreationData[[#This Row],[TimeElapsed]],6)</f>
        <v>1.6135E-2</v>
      </c>
      <c r="O971" s="3">
        <f>StrohRanchRecreationData[[#This Row],[TimeOut]]-StrohRanchRecreationData[[#This Row],[TimeIn]]</f>
        <v>1.6134966756691627E-2</v>
      </c>
      <c r="P971" t="str">
        <f>IF(StrohRanchRecreationData[[#This Row],[Facility]]=Facilities!$A$2,SUM(StrohRanchRecreationData[[#This Row],[Members]:[Guests]]),"")</f>
        <v/>
      </c>
      <c r="Q971">
        <f>IF(StrohRanchRecreationData[[#This Row],[Facility]]=Facilities!$A$3,SUM(StrohRanchRecreationData[[#This Row],[Members]:[Guests]]),"")</f>
        <v>6</v>
      </c>
      <c r="R971" t="str">
        <f>IF(StrohRanchRecreationData[[#This Row],[Facility]]=Facilities!$A$4,SUM(StrohRanchRecreationData[[#This Row],[Members]:[Guests]]),"")</f>
        <v/>
      </c>
      <c r="S971" t="str">
        <f>IF(StrohRanchRecreationData[[#This Row],[Facility]]=Facilities!$A$5,SUM(StrohRanchRecreationData[[#This Row],[Members]:[Guests]]),"")</f>
        <v/>
      </c>
      <c r="T971" t="str">
        <f>IF(StrohRanchRecreationData[[#This Row],[Facility]]=Facilities!$A$6,SUM(StrohRanchRecreationData[[#This Row],[Members]:[Guests]]),"")</f>
        <v/>
      </c>
      <c r="U971" t="str">
        <f>IF(StrohRanchRecreationData[[#This Row],[Facility]]=Facilities!$A$7,SUM(StrohRanchRecreationData[[#This Row],[Members]:[Guests]]),"")</f>
        <v/>
      </c>
    </row>
    <row r="972" spans="1:21" x14ac:dyDescent="0.25">
      <c r="A972">
        <v>966</v>
      </c>
      <c r="B972" s="1">
        <v>45100</v>
      </c>
      <c r="C972" t="s">
        <v>63</v>
      </c>
      <c r="D972" t="s">
        <v>64</v>
      </c>
      <c r="E972" t="s">
        <v>61</v>
      </c>
      <c r="F972" s="7">
        <v>0.61206576586236239</v>
      </c>
      <c r="G972" s="7">
        <f>TIME(HOUR(StrohRanchRecreationData[[#This Row],[TimeIn]]),0,0)</f>
        <v>0.58333333333333337</v>
      </c>
      <c r="H972" s="8">
        <f>StrohRanchRecreationData[[#This Row],[Date]]+StrohRanchRecreationData[[#This Row],[TimeInBucket]]</f>
        <v>45100.583333333336</v>
      </c>
      <c r="I972" s="8" t="str">
        <f>_xlfn.XLOOKUP(StrohRanchRecreationData[[#This Row],[TimeInBucket]],TimeOfDay[TimeBuckets],TimeOfDay[TimeOfDayBuckets])</f>
        <v>Afternoon</v>
      </c>
      <c r="J972" s="2">
        <v>1</v>
      </c>
      <c r="K972" s="2">
        <v>0</v>
      </c>
      <c r="L972" s="7">
        <v>0.63910275885481793</v>
      </c>
      <c r="M972" s="7">
        <f>TIME(HOUR(StrohRanchRecreationData[[#This Row],[TimeOut]]),0,0)</f>
        <v>0.625</v>
      </c>
      <c r="N972" s="6">
        <f>ROUND(StrohRanchRecreationData[[#This Row],[TimeElapsed]],6)</f>
        <v>2.7036999999999999E-2</v>
      </c>
      <c r="O972" s="3">
        <f>StrohRanchRecreationData[[#This Row],[TimeOut]]-StrohRanchRecreationData[[#This Row],[TimeIn]]</f>
        <v>2.7036992992455544E-2</v>
      </c>
      <c r="P972" t="str">
        <f>IF(StrohRanchRecreationData[[#This Row],[Facility]]=Facilities!$A$2,SUM(StrohRanchRecreationData[[#This Row],[Members]:[Guests]]),"")</f>
        <v/>
      </c>
      <c r="Q972" t="str">
        <f>IF(StrohRanchRecreationData[[#This Row],[Facility]]=Facilities!$A$3,SUM(StrohRanchRecreationData[[#This Row],[Members]:[Guests]]),"")</f>
        <v/>
      </c>
      <c r="R972" t="str">
        <f>IF(StrohRanchRecreationData[[#This Row],[Facility]]=Facilities!$A$4,SUM(StrohRanchRecreationData[[#This Row],[Members]:[Guests]]),"")</f>
        <v/>
      </c>
      <c r="S972" t="str">
        <f>IF(StrohRanchRecreationData[[#This Row],[Facility]]=Facilities!$A$5,SUM(StrohRanchRecreationData[[#This Row],[Members]:[Guests]]),"")</f>
        <v/>
      </c>
      <c r="T972">
        <f>IF(StrohRanchRecreationData[[#This Row],[Facility]]=Facilities!$A$6,SUM(StrohRanchRecreationData[[#This Row],[Members]:[Guests]]),"")</f>
        <v>1</v>
      </c>
      <c r="U972" t="str">
        <f>IF(StrohRanchRecreationData[[#This Row],[Facility]]=Facilities!$A$7,SUM(StrohRanchRecreationData[[#This Row],[Members]:[Guests]]),"")</f>
        <v/>
      </c>
    </row>
    <row r="973" spans="1:21" x14ac:dyDescent="0.25">
      <c r="A973">
        <v>967</v>
      </c>
      <c r="B973" s="1">
        <v>45100</v>
      </c>
      <c r="C973" t="s">
        <v>63</v>
      </c>
      <c r="D973" t="s">
        <v>64</v>
      </c>
      <c r="E973" t="s">
        <v>58</v>
      </c>
      <c r="F973" s="7">
        <v>0.4208605709783676</v>
      </c>
      <c r="G973" s="7">
        <f>TIME(HOUR(StrohRanchRecreationData[[#This Row],[TimeIn]]),0,0)</f>
        <v>0.41666666666666669</v>
      </c>
      <c r="H973" s="8">
        <f>StrohRanchRecreationData[[#This Row],[Date]]+StrohRanchRecreationData[[#This Row],[TimeInBucket]]</f>
        <v>45100.416666666664</v>
      </c>
      <c r="I973" s="8" t="str">
        <f>_xlfn.XLOOKUP(StrohRanchRecreationData[[#This Row],[TimeInBucket]],TimeOfDay[TimeBuckets],TimeOfDay[TimeOfDayBuckets])</f>
        <v>Morning</v>
      </c>
      <c r="J973" s="2">
        <v>1</v>
      </c>
      <c r="K973" s="2">
        <v>2</v>
      </c>
      <c r="L973" s="7">
        <v>0.4999448049634368</v>
      </c>
      <c r="M973" s="7">
        <f>TIME(HOUR(StrohRanchRecreationData[[#This Row],[TimeOut]]),0,0)</f>
        <v>0.45833333333333331</v>
      </c>
      <c r="N973" s="6">
        <f>ROUND(StrohRanchRecreationData[[#This Row],[TimeElapsed]],6)</f>
        <v>7.9084000000000002E-2</v>
      </c>
      <c r="O973" s="3">
        <f>StrohRanchRecreationData[[#This Row],[TimeOut]]-StrohRanchRecreationData[[#This Row],[TimeIn]]</f>
        <v>7.9084233985069197E-2</v>
      </c>
      <c r="P973" t="str">
        <f>IF(StrohRanchRecreationData[[#This Row],[Facility]]=Facilities!$A$2,SUM(StrohRanchRecreationData[[#This Row],[Members]:[Guests]]),"")</f>
        <v/>
      </c>
      <c r="Q973">
        <f>IF(StrohRanchRecreationData[[#This Row],[Facility]]=Facilities!$A$3,SUM(StrohRanchRecreationData[[#This Row],[Members]:[Guests]]),"")</f>
        <v>3</v>
      </c>
      <c r="R973" t="str">
        <f>IF(StrohRanchRecreationData[[#This Row],[Facility]]=Facilities!$A$4,SUM(StrohRanchRecreationData[[#This Row],[Members]:[Guests]]),"")</f>
        <v/>
      </c>
      <c r="S973" t="str">
        <f>IF(StrohRanchRecreationData[[#This Row],[Facility]]=Facilities!$A$5,SUM(StrohRanchRecreationData[[#This Row],[Members]:[Guests]]),"")</f>
        <v/>
      </c>
      <c r="T973" t="str">
        <f>IF(StrohRanchRecreationData[[#This Row],[Facility]]=Facilities!$A$6,SUM(StrohRanchRecreationData[[#This Row],[Members]:[Guests]]),"")</f>
        <v/>
      </c>
      <c r="U973" t="str">
        <f>IF(StrohRanchRecreationData[[#This Row],[Facility]]=Facilities!$A$7,SUM(StrohRanchRecreationData[[#This Row],[Members]:[Guests]]),"")</f>
        <v/>
      </c>
    </row>
    <row r="974" spans="1:21" x14ac:dyDescent="0.25">
      <c r="A974">
        <v>968</v>
      </c>
      <c r="B974" s="1">
        <v>45100</v>
      </c>
      <c r="C974" t="s">
        <v>63</v>
      </c>
      <c r="D974" t="s">
        <v>64</v>
      </c>
      <c r="E974" t="s">
        <v>58</v>
      </c>
      <c r="F974" s="7">
        <v>0.42256984460129471</v>
      </c>
      <c r="G974" s="7">
        <f>TIME(HOUR(StrohRanchRecreationData[[#This Row],[TimeIn]]),0,0)</f>
        <v>0.41666666666666669</v>
      </c>
      <c r="H974" s="8">
        <f>StrohRanchRecreationData[[#This Row],[Date]]+StrohRanchRecreationData[[#This Row],[TimeInBucket]]</f>
        <v>45100.416666666664</v>
      </c>
      <c r="I974" s="8" t="str">
        <f>_xlfn.XLOOKUP(StrohRanchRecreationData[[#This Row],[TimeInBucket]],TimeOfDay[TimeBuckets],TimeOfDay[TimeOfDayBuckets])</f>
        <v>Morning</v>
      </c>
      <c r="J974" s="2">
        <v>3</v>
      </c>
      <c r="K974" s="2">
        <v>2</v>
      </c>
      <c r="L974" s="7">
        <v>0.47087435925106996</v>
      </c>
      <c r="M974" s="7">
        <f>TIME(HOUR(StrohRanchRecreationData[[#This Row],[TimeOut]]),0,0)</f>
        <v>0.45833333333333331</v>
      </c>
      <c r="N974" s="6">
        <f>ROUND(StrohRanchRecreationData[[#This Row],[TimeElapsed]],6)</f>
        <v>4.8305000000000001E-2</v>
      </c>
      <c r="O974" s="3">
        <f>StrohRanchRecreationData[[#This Row],[TimeOut]]-StrohRanchRecreationData[[#This Row],[TimeIn]]</f>
        <v>4.8304514649775254E-2</v>
      </c>
      <c r="P974" t="str">
        <f>IF(StrohRanchRecreationData[[#This Row],[Facility]]=Facilities!$A$2,SUM(StrohRanchRecreationData[[#This Row],[Members]:[Guests]]),"")</f>
        <v/>
      </c>
      <c r="Q974">
        <f>IF(StrohRanchRecreationData[[#This Row],[Facility]]=Facilities!$A$3,SUM(StrohRanchRecreationData[[#This Row],[Members]:[Guests]]),"")</f>
        <v>5</v>
      </c>
      <c r="R974" t="str">
        <f>IF(StrohRanchRecreationData[[#This Row],[Facility]]=Facilities!$A$4,SUM(StrohRanchRecreationData[[#This Row],[Members]:[Guests]]),"")</f>
        <v/>
      </c>
      <c r="S974" t="str">
        <f>IF(StrohRanchRecreationData[[#This Row],[Facility]]=Facilities!$A$5,SUM(StrohRanchRecreationData[[#This Row],[Members]:[Guests]]),"")</f>
        <v/>
      </c>
      <c r="T974" t="str">
        <f>IF(StrohRanchRecreationData[[#This Row],[Facility]]=Facilities!$A$6,SUM(StrohRanchRecreationData[[#This Row],[Members]:[Guests]]),"")</f>
        <v/>
      </c>
      <c r="U974" t="str">
        <f>IF(StrohRanchRecreationData[[#This Row],[Facility]]=Facilities!$A$7,SUM(StrohRanchRecreationData[[#This Row],[Members]:[Guests]]),"")</f>
        <v/>
      </c>
    </row>
    <row r="975" spans="1:21" x14ac:dyDescent="0.25">
      <c r="A975">
        <v>969</v>
      </c>
      <c r="B975" s="1">
        <v>45100</v>
      </c>
      <c r="C975" t="s">
        <v>63</v>
      </c>
      <c r="D975" t="s">
        <v>64</v>
      </c>
      <c r="E975" t="s">
        <v>58</v>
      </c>
      <c r="F975" s="7">
        <v>0.46919529858722375</v>
      </c>
      <c r="G975" s="7">
        <f>TIME(HOUR(StrohRanchRecreationData[[#This Row],[TimeIn]]),0,0)</f>
        <v>0.45833333333333331</v>
      </c>
      <c r="H975" s="8">
        <f>StrohRanchRecreationData[[#This Row],[Date]]+StrohRanchRecreationData[[#This Row],[TimeInBucket]]</f>
        <v>45100.458333333336</v>
      </c>
      <c r="I975" s="8" t="str">
        <f>_xlfn.XLOOKUP(StrohRanchRecreationData[[#This Row],[TimeInBucket]],TimeOfDay[TimeBuckets],TimeOfDay[TimeOfDayBuckets])</f>
        <v>Noon</v>
      </c>
      <c r="J975" s="2">
        <v>4</v>
      </c>
      <c r="K975" s="2">
        <v>2</v>
      </c>
      <c r="L975" s="7">
        <v>0.48175910304644809</v>
      </c>
      <c r="M975" s="7">
        <f>TIME(HOUR(StrohRanchRecreationData[[#This Row],[TimeOut]]),0,0)</f>
        <v>0.45833333333333331</v>
      </c>
      <c r="N975" s="6">
        <f>ROUND(StrohRanchRecreationData[[#This Row],[TimeElapsed]],6)</f>
        <v>1.2564000000000001E-2</v>
      </c>
      <c r="O975" s="3">
        <f>StrohRanchRecreationData[[#This Row],[TimeOut]]-StrohRanchRecreationData[[#This Row],[TimeIn]]</f>
        <v>1.2563804459224337E-2</v>
      </c>
      <c r="P975" t="str">
        <f>IF(StrohRanchRecreationData[[#This Row],[Facility]]=Facilities!$A$2,SUM(StrohRanchRecreationData[[#This Row],[Members]:[Guests]]),"")</f>
        <v/>
      </c>
      <c r="Q975">
        <f>IF(StrohRanchRecreationData[[#This Row],[Facility]]=Facilities!$A$3,SUM(StrohRanchRecreationData[[#This Row],[Members]:[Guests]]),"")</f>
        <v>6</v>
      </c>
      <c r="R975" t="str">
        <f>IF(StrohRanchRecreationData[[#This Row],[Facility]]=Facilities!$A$4,SUM(StrohRanchRecreationData[[#This Row],[Members]:[Guests]]),"")</f>
        <v/>
      </c>
      <c r="S975" t="str">
        <f>IF(StrohRanchRecreationData[[#This Row],[Facility]]=Facilities!$A$5,SUM(StrohRanchRecreationData[[#This Row],[Members]:[Guests]]),"")</f>
        <v/>
      </c>
      <c r="T975" t="str">
        <f>IF(StrohRanchRecreationData[[#This Row],[Facility]]=Facilities!$A$6,SUM(StrohRanchRecreationData[[#This Row],[Members]:[Guests]]),"")</f>
        <v/>
      </c>
      <c r="U975" t="str">
        <f>IF(StrohRanchRecreationData[[#This Row],[Facility]]=Facilities!$A$7,SUM(StrohRanchRecreationData[[#This Row],[Members]:[Guests]]),"")</f>
        <v/>
      </c>
    </row>
    <row r="976" spans="1:21" x14ac:dyDescent="0.25">
      <c r="A976">
        <v>970</v>
      </c>
      <c r="B976" s="1">
        <v>45100</v>
      </c>
      <c r="C976" t="s">
        <v>63</v>
      </c>
      <c r="D976" t="s">
        <v>64</v>
      </c>
      <c r="E976" t="s">
        <v>59</v>
      </c>
      <c r="F976" s="7">
        <v>0.59506565142880341</v>
      </c>
      <c r="G976" s="7">
        <f>TIME(HOUR(StrohRanchRecreationData[[#This Row],[TimeIn]]),0,0)</f>
        <v>0.58333333333333337</v>
      </c>
      <c r="H976" s="8">
        <f>StrohRanchRecreationData[[#This Row],[Date]]+StrohRanchRecreationData[[#This Row],[TimeInBucket]]</f>
        <v>45100.583333333336</v>
      </c>
      <c r="I976" s="8" t="str">
        <f>_xlfn.XLOOKUP(StrohRanchRecreationData[[#This Row],[TimeInBucket]],TimeOfDay[TimeBuckets],TimeOfDay[TimeOfDayBuckets])</f>
        <v>Afternoon</v>
      </c>
      <c r="J976" s="2">
        <v>2</v>
      </c>
      <c r="K976" s="2">
        <v>3</v>
      </c>
      <c r="L976" s="7">
        <v>0.66322962557902976</v>
      </c>
      <c r="M976" s="7">
        <f>TIME(HOUR(StrohRanchRecreationData[[#This Row],[TimeOut]]),0,0)</f>
        <v>0.625</v>
      </c>
      <c r="N976" s="6">
        <f>ROUND(StrohRanchRecreationData[[#This Row],[TimeElapsed]],6)</f>
        <v>6.8164000000000002E-2</v>
      </c>
      <c r="O976" s="3">
        <f>StrohRanchRecreationData[[#This Row],[TimeOut]]-StrohRanchRecreationData[[#This Row],[TimeIn]]</f>
        <v>6.8163974150226347E-2</v>
      </c>
      <c r="P976" t="str">
        <f>IF(StrohRanchRecreationData[[#This Row],[Facility]]=Facilities!$A$2,SUM(StrohRanchRecreationData[[#This Row],[Members]:[Guests]]),"")</f>
        <v/>
      </c>
      <c r="Q976" t="str">
        <f>IF(StrohRanchRecreationData[[#This Row],[Facility]]=Facilities!$A$3,SUM(StrohRanchRecreationData[[#This Row],[Members]:[Guests]]),"")</f>
        <v/>
      </c>
      <c r="R976">
        <f>IF(StrohRanchRecreationData[[#This Row],[Facility]]=Facilities!$A$4,SUM(StrohRanchRecreationData[[#This Row],[Members]:[Guests]]),"")</f>
        <v>5</v>
      </c>
      <c r="S976" t="str">
        <f>IF(StrohRanchRecreationData[[#This Row],[Facility]]=Facilities!$A$5,SUM(StrohRanchRecreationData[[#This Row],[Members]:[Guests]]),"")</f>
        <v/>
      </c>
      <c r="T976" t="str">
        <f>IF(StrohRanchRecreationData[[#This Row],[Facility]]=Facilities!$A$6,SUM(StrohRanchRecreationData[[#This Row],[Members]:[Guests]]),"")</f>
        <v/>
      </c>
      <c r="U976" t="str">
        <f>IF(StrohRanchRecreationData[[#This Row],[Facility]]=Facilities!$A$7,SUM(StrohRanchRecreationData[[#This Row],[Members]:[Guests]]),"")</f>
        <v/>
      </c>
    </row>
    <row r="977" spans="1:21" x14ac:dyDescent="0.25">
      <c r="A977">
        <v>971</v>
      </c>
      <c r="B977" s="1">
        <v>45100</v>
      </c>
      <c r="C977" t="s">
        <v>63</v>
      </c>
      <c r="D977" t="s">
        <v>64</v>
      </c>
      <c r="E977" t="s">
        <v>58</v>
      </c>
      <c r="F977" s="7">
        <v>0.39600822108109734</v>
      </c>
      <c r="G977" s="7">
        <f>TIME(HOUR(StrohRanchRecreationData[[#This Row],[TimeIn]]),0,0)</f>
        <v>0.375</v>
      </c>
      <c r="H977" s="8">
        <f>StrohRanchRecreationData[[#This Row],[Date]]+StrohRanchRecreationData[[#This Row],[TimeInBucket]]</f>
        <v>45100.375</v>
      </c>
      <c r="I977" s="8" t="str">
        <f>_xlfn.XLOOKUP(StrohRanchRecreationData[[#This Row],[TimeInBucket]],TimeOfDay[TimeBuckets],TimeOfDay[TimeOfDayBuckets])</f>
        <v>Morning</v>
      </c>
      <c r="J977" s="2">
        <v>2</v>
      </c>
      <c r="K977" s="2">
        <v>1</v>
      </c>
      <c r="L977" s="7">
        <v>0.4504439125205083</v>
      </c>
      <c r="M977" s="7">
        <f>TIME(HOUR(StrohRanchRecreationData[[#This Row],[TimeOut]]),0,0)</f>
        <v>0.41666666666666669</v>
      </c>
      <c r="N977" s="6">
        <f>ROUND(StrohRanchRecreationData[[#This Row],[TimeElapsed]],6)</f>
        <v>5.4435999999999998E-2</v>
      </c>
      <c r="O977" s="3">
        <f>StrohRanchRecreationData[[#This Row],[TimeOut]]-StrohRanchRecreationData[[#This Row],[TimeIn]]</f>
        <v>5.443569143941096E-2</v>
      </c>
      <c r="P977" t="str">
        <f>IF(StrohRanchRecreationData[[#This Row],[Facility]]=Facilities!$A$2,SUM(StrohRanchRecreationData[[#This Row],[Members]:[Guests]]),"")</f>
        <v/>
      </c>
      <c r="Q977">
        <f>IF(StrohRanchRecreationData[[#This Row],[Facility]]=Facilities!$A$3,SUM(StrohRanchRecreationData[[#This Row],[Members]:[Guests]]),"")</f>
        <v>3</v>
      </c>
      <c r="R977" t="str">
        <f>IF(StrohRanchRecreationData[[#This Row],[Facility]]=Facilities!$A$4,SUM(StrohRanchRecreationData[[#This Row],[Members]:[Guests]]),"")</f>
        <v/>
      </c>
      <c r="S977" t="str">
        <f>IF(StrohRanchRecreationData[[#This Row],[Facility]]=Facilities!$A$5,SUM(StrohRanchRecreationData[[#This Row],[Members]:[Guests]]),"")</f>
        <v/>
      </c>
      <c r="T977" t="str">
        <f>IF(StrohRanchRecreationData[[#This Row],[Facility]]=Facilities!$A$6,SUM(StrohRanchRecreationData[[#This Row],[Members]:[Guests]]),"")</f>
        <v/>
      </c>
      <c r="U977" t="str">
        <f>IF(StrohRanchRecreationData[[#This Row],[Facility]]=Facilities!$A$7,SUM(StrohRanchRecreationData[[#This Row],[Members]:[Guests]]),"")</f>
        <v/>
      </c>
    </row>
    <row r="978" spans="1:21" x14ac:dyDescent="0.25">
      <c r="A978">
        <v>972</v>
      </c>
      <c r="B978" s="1">
        <v>45100</v>
      </c>
      <c r="C978" t="s">
        <v>63</v>
      </c>
      <c r="D978" t="s">
        <v>64</v>
      </c>
      <c r="E978" t="s">
        <v>61</v>
      </c>
      <c r="F978" s="7">
        <v>0.40537866857750415</v>
      </c>
      <c r="G978" s="7">
        <f>TIME(HOUR(StrohRanchRecreationData[[#This Row],[TimeIn]]),0,0)</f>
        <v>0.375</v>
      </c>
      <c r="H978" s="8">
        <f>StrohRanchRecreationData[[#This Row],[Date]]+StrohRanchRecreationData[[#This Row],[TimeInBucket]]</f>
        <v>45100.375</v>
      </c>
      <c r="I978" s="8" t="str">
        <f>_xlfn.XLOOKUP(StrohRanchRecreationData[[#This Row],[TimeInBucket]],TimeOfDay[TimeBuckets],TimeOfDay[TimeOfDayBuckets])</f>
        <v>Morning</v>
      </c>
      <c r="J978" s="2">
        <v>1</v>
      </c>
      <c r="K978" s="2">
        <v>0</v>
      </c>
      <c r="L978" s="7">
        <v>0.45158495937981946</v>
      </c>
      <c r="M978" s="7">
        <f>TIME(HOUR(StrohRanchRecreationData[[#This Row],[TimeOut]]),0,0)</f>
        <v>0.41666666666666669</v>
      </c>
      <c r="N978" s="6">
        <f>ROUND(StrohRanchRecreationData[[#This Row],[TimeElapsed]],6)</f>
        <v>4.6205999999999997E-2</v>
      </c>
      <c r="O978" s="3">
        <f>StrohRanchRecreationData[[#This Row],[TimeOut]]-StrohRanchRecreationData[[#This Row],[TimeIn]]</f>
        <v>4.6206290802315308E-2</v>
      </c>
      <c r="P978" t="str">
        <f>IF(StrohRanchRecreationData[[#This Row],[Facility]]=Facilities!$A$2,SUM(StrohRanchRecreationData[[#This Row],[Members]:[Guests]]),"")</f>
        <v/>
      </c>
      <c r="Q978" t="str">
        <f>IF(StrohRanchRecreationData[[#This Row],[Facility]]=Facilities!$A$3,SUM(StrohRanchRecreationData[[#This Row],[Members]:[Guests]]),"")</f>
        <v/>
      </c>
      <c r="R978" t="str">
        <f>IF(StrohRanchRecreationData[[#This Row],[Facility]]=Facilities!$A$4,SUM(StrohRanchRecreationData[[#This Row],[Members]:[Guests]]),"")</f>
        <v/>
      </c>
      <c r="S978" t="str">
        <f>IF(StrohRanchRecreationData[[#This Row],[Facility]]=Facilities!$A$5,SUM(StrohRanchRecreationData[[#This Row],[Members]:[Guests]]),"")</f>
        <v/>
      </c>
      <c r="T978">
        <f>IF(StrohRanchRecreationData[[#This Row],[Facility]]=Facilities!$A$6,SUM(StrohRanchRecreationData[[#This Row],[Members]:[Guests]]),"")</f>
        <v>1</v>
      </c>
      <c r="U978" t="str">
        <f>IF(StrohRanchRecreationData[[#This Row],[Facility]]=Facilities!$A$7,SUM(StrohRanchRecreationData[[#This Row],[Members]:[Guests]]),"")</f>
        <v/>
      </c>
    </row>
    <row r="979" spans="1:21" x14ac:dyDescent="0.25">
      <c r="A979">
        <v>973</v>
      </c>
      <c r="B979" s="1">
        <v>45100</v>
      </c>
      <c r="C979" t="s">
        <v>63</v>
      </c>
      <c r="D979" t="s">
        <v>64</v>
      </c>
      <c r="E979" t="s">
        <v>58</v>
      </c>
      <c r="F979" s="7">
        <v>0.40248816739396726</v>
      </c>
      <c r="G979" s="7">
        <f>TIME(HOUR(StrohRanchRecreationData[[#This Row],[TimeIn]]),0,0)</f>
        <v>0.375</v>
      </c>
      <c r="H979" s="8">
        <f>StrohRanchRecreationData[[#This Row],[Date]]+StrohRanchRecreationData[[#This Row],[TimeInBucket]]</f>
        <v>45100.375</v>
      </c>
      <c r="I979" s="8" t="str">
        <f>_xlfn.XLOOKUP(StrohRanchRecreationData[[#This Row],[TimeInBucket]],TimeOfDay[TimeBuckets],TimeOfDay[TimeOfDayBuckets])</f>
        <v>Morning</v>
      </c>
      <c r="J979" s="2">
        <v>3</v>
      </c>
      <c r="K979" s="2">
        <v>3</v>
      </c>
      <c r="L979" s="7">
        <v>0.4347624012427711</v>
      </c>
      <c r="M979" s="7">
        <f>TIME(HOUR(StrohRanchRecreationData[[#This Row],[TimeOut]]),0,0)</f>
        <v>0.41666666666666669</v>
      </c>
      <c r="N979" s="6">
        <f>ROUND(StrohRanchRecreationData[[#This Row],[TimeElapsed]],6)</f>
        <v>3.2273999999999997E-2</v>
      </c>
      <c r="O979" s="3">
        <f>StrohRanchRecreationData[[#This Row],[TimeOut]]-StrohRanchRecreationData[[#This Row],[TimeIn]]</f>
        <v>3.2274233848803846E-2</v>
      </c>
      <c r="P979" t="str">
        <f>IF(StrohRanchRecreationData[[#This Row],[Facility]]=Facilities!$A$2,SUM(StrohRanchRecreationData[[#This Row],[Members]:[Guests]]),"")</f>
        <v/>
      </c>
      <c r="Q979">
        <f>IF(StrohRanchRecreationData[[#This Row],[Facility]]=Facilities!$A$3,SUM(StrohRanchRecreationData[[#This Row],[Members]:[Guests]]),"")</f>
        <v>6</v>
      </c>
      <c r="R979" t="str">
        <f>IF(StrohRanchRecreationData[[#This Row],[Facility]]=Facilities!$A$4,SUM(StrohRanchRecreationData[[#This Row],[Members]:[Guests]]),"")</f>
        <v/>
      </c>
      <c r="S979" t="str">
        <f>IF(StrohRanchRecreationData[[#This Row],[Facility]]=Facilities!$A$5,SUM(StrohRanchRecreationData[[#This Row],[Members]:[Guests]]),"")</f>
        <v/>
      </c>
      <c r="T979" t="str">
        <f>IF(StrohRanchRecreationData[[#This Row],[Facility]]=Facilities!$A$6,SUM(StrohRanchRecreationData[[#This Row],[Members]:[Guests]]),"")</f>
        <v/>
      </c>
      <c r="U979" t="str">
        <f>IF(StrohRanchRecreationData[[#This Row],[Facility]]=Facilities!$A$7,SUM(StrohRanchRecreationData[[#This Row],[Members]:[Guests]]),"")</f>
        <v/>
      </c>
    </row>
    <row r="980" spans="1:21" x14ac:dyDescent="0.25">
      <c r="A980">
        <v>974</v>
      </c>
      <c r="B980" s="1">
        <v>45100</v>
      </c>
      <c r="C980" t="s">
        <v>63</v>
      </c>
      <c r="D980" t="s">
        <v>64</v>
      </c>
      <c r="E980" t="s">
        <v>58</v>
      </c>
      <c r="F980" s="7">
        <v>0.38003022968555461</v>
      </c>
      <c r="G980" s="7">
        <f>TIME(HOUR(StrohRanchRecreationData[[#This Row],[TimeIn]]),0,0)</f>
        <v>0.375</v>
      </c>
      <c r="H980" s="8">
        <f>StrohRanchRecreationData[[#This Row],[Date]]+StrohRanchRecreationData[[#This Row],[TimeInBucket]]</f>
        <v>45100.375</v>
      </c>
      <c r="I980" s="8" t="str">
        <f>_xlfn.XLOOKUP(StrohRanchRecreationData[[#This Row],[TimeInBucket]],TimeOfDay[TimeBuckets],TimeOfDay[TimeOfDayBuckets])</f>
        <v>Morning</v>
      </c>
      <c r="J980" s="2">
        <v>2</v>
      </c>
      <c r="K980" s="2">
        <v>0</v>
      </c>
      <c r="L980" s="7">
        <v>0.45368066083691866</v>
      </c>
      <c r="M980" s="7">
        <f>TIME(HOUR(StrohRanchRecreationData[[#This Row],[TimeOut]]),0,0)</f>
        <v>0.41666666666666669</v>
      </c>
      <c r="N980" s="6">
        <f>ROUND(StrohRanchRecreationData[[#This Row],[TimeElapsed]],6)</f>
        <v>7.3649999999999993E-2</v>
      </c>
      <c r="O980" s="3">
        <f>StrohRanchRecreationData[[#This Row],[TimeOut]]-StrohRanchRecreationData[[#This Row],[TimeIn]]</f>
        <v>7.3650431151364049E-2</v>
      </c>
      <c r="P980" t="str">
        <f>IF(StrohRanchRecreationData[[#This Row],[Facility]]=Facilities!$A$2,SUM(StrohRanchRecreationData[[#This Row],[Members]:[Guests]]),"")</f>
        <v/>
      </c>
      <c r="Q980">
        <f>IF(StrohRanchRecreationData[[#This Row],[Facility]]=Facilities!$A$3,SUM(StrohRanchRecreationData[[#This Row],[Members]:[Guests]]),"")</f>
        <v>2</v>
      </c>
      <c r="R980" t="str">
        <f>IF(StrohRanchRecreationData[[#This Row],[Facility]]=Facilities!$A$4,SUM(StrohRanchRecreationData[[#This Row],[Members]:[Guests]]),"")</f>
        <v/>
      </c>
      <c r="S980" t="str">
        <f>IF(StrohRanchRecreationData[[#This Row],[Facility]]=Facilities!$A$5,SUM(StrohRanchRecreationData[[#This Row],[Members]:[Guests]]),"")</f>
        <v/>
      </c>
      <c r="T980" t="str">
        <f>IF(StrohRanchRecreationData[[#This Row],[Facility]]=Facilities!$A$6,SUM(StrohRanchRecreationData[[#This Row],[Members]:[Guests]]),"")</f>
        <v/>
      </c>
      <c r="U980" t="str">
        <f>IF(StrohRanchRecreationData[[#This Row],[Facility]]=Facilities!$A$7,SUM(StrohRanchRecreationData[[#This Row],[Members]:[Guests]]),"")</f>
        <v/>
      </c>
    </row>
    <row r="981" spans="1:21" x14ac:dyDescent="0.25">
      <c r="A981">
        <v>975</v>
      </c>
      <c r="B981" s="1">
        <v>45100</v>
      </c>
      <c r="C981" t="s">
        <v>63</v>
      </c>
      <c r="D981" t="s">
        <v>64</v>
      </c>
      <c r="E981" t="s">
        <v>58</v>
      </c>
      <c r="F981" s="7">
        <v>0.37537186233063147</v>
      </c>
      <c r="G981" s="7">
        <f>TIME(HOUR(StrohRanchRecreationData[[#This Row],[TimeIn]]),0,0)</f>
        <v>0.375</v>
      </c>
      <c r="H981" s="8">
        <f>StrohRanchRecreationData[[#This Row],[Date]]+StrohRanchRecreationData[[#This Row],[TimeInBucket]]</f>
        <v>45100.375</v>
      </c>
      <c r="I981" s="8" t="str">
        <f>_xlfn.XLOOKUP(StrohRanchRecreationData[[#This Row],[TimeInBucket]],TimeOfDay[TimeBuckets],TimeOfDay[TimeOfDayBuckets])</f>
        <v>Morning</v>
      </c>
      <c r="J981" s="2">
        <v>3</v>
      </c>
      <c r="K981" s="2">
        <v>2</v>
      </c>
      <c r="L981" s="7">
        <v>0.43038663077795725</v>
      </c>
      <c r="M981" s="7">
        <f>TIME(HOUR(StrohRanchRecreationData[[#This Row],[TimeOut]]),0,0)</f>
        <v>0.41666666666666669</v>
      </c>
      <c r="N981" s="6">
        <f>ROUND(StrohRanchRecreationData[[#This Row],[TimeElapsed]],6)</f>
        <v>5.5015000000000001E-2</v>
      </c>
      <c r="O981" s="3">
        <f>StrohRanchRecreationData[[#This Row],[TimeOut]]-StrohRanchRecreationData[[#This Row],[TimeIn]]</f>
        <v>5.5014768447325779E-2</v>
      </c>
      <c r="P981" t="str">
        <f>IF(StrohRanchRecreationData[[#This Row],[Facility]]=Facilities!$A$2,SUM(StrohRanchRecreationData[[#This Row],[Members]:[Guests]]),"")</f>
        <v/>
      </c>
      <c r="Q981">
        <f>IF(StrohRanchRecreationData[[#This Row],[Facility]]=Facilities!$A$3,SUM(StrohRanchRecreationData[[#This Row],[Members]:[Guests]]),"")</f>
        <v>5</v>
      </c>
      <c r="R981" t="str">
        <f>IF(StrohRanchRecreationData[[#This Row],[Facility]]=Facilities!$A$4,SUM(StrohRanchRecreationData[[#This Row],[Members]:[Guests]]),"")</f>
        <v/>
      </c>
      <c r="S981" t="str">
        <f>IF(StrohRanchRecreationData[[#This Row],[Facility]]=Facilities!$A$5,SUM(StrohRanchRecreationData[[#This Row],[Members]:[Guests]]),"")</f>
        <v/>
      </c>
      <c r="T981" t="str">
        <f>IF(StrohRanchRecreationData[[#This Row],[Facility]]=Facilities!$A$6,SUM(StrohRanchRecreationData[[#This Row],[Members]:[Guests]]),"")</f>
        <v/>
      </c>
      <c r="U981" t="str">
        <f>IF(StrohRanchRecreationData[[#This Row],[Facility]]=Facilities!$A$7,SUM(StrohRanchRecreationData[[#This Row],[Members]:[Guests]]),"")</f>
        <v/>
      </c>
    </row>
    <row r="982" spans="1:21" x14ac:dyDescent="0.25">
      <c r="A982">
        <v>976</v>
      </c>
      <c r="B982" s="1">
        <v>45100</v>
      </c>
      <c r="C982" t="s">
        <v>63</v>
      </c>
      <c r="D982" t="s">
        <v>64</v>
      </c>
      <c r="E982" t="s">
        <v>59</v>
      </c>
      <c r="F982" s="7">
        <v>0.56157159573312443</v>
      </c>
      <c r="G982" s="7">
        <f>TIME(HOUR(StrohRanchRecreationData[[#This Row],[TimeIn]]),0,0)</f>
        <v>0.54166666666666663</v>
      </c>
      <c r="H982" s="8">
        <f>StrohRanchRecreationData[[#This Row],[Date]]+StrohRanchRecreationData[[#This Row],[TimeInBucket]]</f>
        <v>45100.541666666664</v>
      </c>
      <c r="I982" s="8" t="str">
        <f>_xlfn.XLOOKUP(StrohRanchRecreationData[[#This Row],[TimeInBucket]],TimeOfDay[TimeBuckets],TimeOfDay[TimeOfDayBuckets])</f>
        <v>Noon</v>
      </c>
      <c r="J982" s="2">
        <v>2</v>
      </c>
      <c r="K982" s="2">
        <v>3</v>
      </c>
      <c r="L982" s="7">
        <v>0.64103347224024876</v>
      </c>
      <c r="M982" s="7">
        <f>TIME(HOUR(StrohRanchRecreationData[[#This Row],[TimeOut]]),0,0)</f>
        <v>0.625</v>
      </c>
      <c r="N982" s="6">
        <f>ROUND(StrohRanchRecreationData[[#This Row],[TimeElapsed]],6)</f>
        <v>7.9462000000000005E-2</v>
      </c>
      <c r="O982" s="3">
        <f>StrohRanchRecreationData[[#This Row],[TimeOut]]-StrohRanchRecreationData[[#This Row],[TimeIn]]</f>
        <v>7.9461876507124329E-2</v>
      </c>
      <c r="P982" t="str">
        <f>IF(StrohRanchRecreationData[[#This Row],[Facility]]=Facilities!$A$2,SUM(StrohRanchRecreationData[[#This Row],[Members]:[Guests]]),"")</f>
        <v/>
      </c>
      <c r="Q982" t="str">
        <f>IF(StrohRanchRecreationData[[#This Row],[Facility]]=Facilities!$A$3,SUM(StrohRanchRecreationData[[#This Row],[Members]:[Guests]]),"")</f>
        <v/>
      </c>
      <c r="R982">
        <f>IF(StrohRanchRecreationData[[#This Row],[Facility]]=Facilities!$A$4,SUM(StrohRanchRecreationData[[#This Row],[Members]:[Guests]]),"")</f>
        <v>5</v>
      </c>
      <c r="S982" t="str">
        <f>IF(StrohRanchRecreationData[[#This Row],[Facility]]=Facilities!$A$5,SUM(StrohRanchRecreationData[[#This Row],[Members]:[Guests]]),"")</f>
        <v/>
      </c>
      <c r="T982" t="str">
        <f>IF(StrohRanchRecreationData[[#This Row],[Facility]]=Facilities!$A$6,SUM(StrohRanchRecreationData[[#This Row],[Members]:[Guests]]),"")</f>
        <v/>
      </c>
      <c r="U982" t="str">
        <f>IF(StrohRanchRecreationData[[#This Row],[Facility]]=Facilities!$A$7,SUM(StrohRanchRecreationData[[#This Row],[Members]:[Guests]]),"")</f>
        <v/>
      </c>
    </row>
    <row r="983" spans="1:21" x14ac:dyDescent="0.25">
      <c r="A983">
        <v>977</v>
      </c>
      <c r="B983" s="1">
        <v>45100</v>
      </c>
      <c r="C983" t="s">
        <v>63</v>
      </c>
      <c r="D983" t="s">
        <v>64</v>
      </c>
      <c r="E983" t="s">
        <v>58</v>
      </c>
      <c r="F983" s="7">
        <v>0.44632116646408126</v>
      </c>
      <c r="G983" s="7">
        <f>TIME(HOUR(StrohRanchRecreationData[[#This Row],[TimeIn]]),0,0)</f>
        <v>0.41666666666666669</v>
      </c>
      <c r="H983" s="8">
        <f>StrohRanchRecreationData[[#This Row],[Date]]+StrohRanchRecreationData[[#This Row],[TimeInBucket]]</f>
        <v>45100.416666666664</v>
      </c>
      <c r="I983" s="8" t="str">
        <f>_xlfn.XLOOKUP(StrohRanchRecreationData[[#This Row],[TimeInBucket]],TimeOfDay[TimeBuckets],TimeOfDay[TimeOfDayBuckets])</f>
        <v>Morning</v>
      </c>
      <c r="J983" s="2">
        <v>1</v>
      </c>
      <c r="K983" s="2">
        <v>0</v>
      </c>
      <c r="L983" s="7">
        <v>0.52577340259971372</v>
      </c>
      <c r="M983" s="7">
        <f>TIME(HOUR(StrohRanchRecreationData[[#This Row],[TimeOut]]),0,0)</f>
        <v>0.5</v>
      </c>
      <c r="N983" s="6">
        <f>ROUND(StrohRanchRecreationData[[#This Row],[TimeElapsed]],6)</f>
        <v>7.9451999999999995E-2</v>
      </c>
      <c r="O983" s="3">
        <f>StrohRanchRecreationData[[#This Row],[TimeOut]]-StrohRanchRecreationData[[#This Row],[TimeIn]]</f>
        <v>7.9452236135632459E-2</v>
      </c>
      <c r="P983" t="str">
        <f>IF(StrohRanchRecreationData[[#This Row],[Facility]]=Facilities!$A$2,SUM(StrohRanchRecreationData[[#This Row],[Members]:[Guests]]),"")</f>
        <v/>
      </c>
      <c r="Q983">
        <f>IF(StrohRanchRecreationData[[#This Row],[Facility]]=Facilities!$A$3,SUM(StrohRanchRecreationData[[#This Row],[Members]:[Guests]]),"")</f>
        <v>1</v>
      </c>
      <c r="R983" t="str">
        <f>IF(StrohRanchRecreationData[[#This Row],[Facility]]=Facilities!$A$4,SUM(StrohRanchRecreationData[[#This Row],[Members]:[Guests]]),"")</f>
        <v/>
      </c>
      <c r="S983" t="str">
        <f>IF(StrohRanchRecreationData[[#This Row],[Facility]]=Facilities!$A$5,SUM(StrohRanchRecreationData[[#This Row],[Members]:[Guests]]),"")</f>
        <v/>
      </c>
      <c r="T983" t="str">
        <f>IF(StrohRanchRecreationData[[#This Row],[Facility]]=Facilities!$A$6,SUM(StrohRanchRecreationData[[#This Row],[Members]:[Guests]]),"")</f>
        <v/>
      </c>
      <c r="U983" t="str">
        <f>IF(StrohRanchRecreationData[[#This Row],[Facility]]=Facilities!$A$7,SUM(StrohRanchRecreationData[[#This Row],[Members]:[Guests]]),"")</f>
        <v/>
      </c>
    </row>
    <row r="984" spans="1:21" x14ac:dyDescent="0.25">
      <c r="A984">
        <v>978</v>
      </c>
      <c r="B984" s="1">
        <v>45100</v>
      </c>
      <c r="C984" t="s">
        <v>63</v>
      </c>
      <c r="D984" t="s">
        <v>64</v>
      </c>
      <c r="E984" t="s">
        <v>61</v>
      </c>
      <c r="F984" s="7">
        <v>0.44942696957970163</v>
      </c>
      <c r="G984" s="7">
        <f>TIME(HOUR(StrohRanchRecreationData[[#This Row],[TimeIn]]),0,0)</f>
        <v>0.41666666666666669</v>
      </c>
      <c r="H984" s="8">
        <f>StrohRanchRecreationData[[#This Row],[Date]]+StrohRanchRecreationData[[#This Row],[TimeInBucket]]</f>
        <v>45100.416666666664</v>
      </c>
      <c r="I984" s="8" t="str">
        <f>_xlfn.XLOOKUP(StrohRanchRecreationData[[#This Row],[TimeInBucket]],TimeOfDay[TimeBuckets],TimeOfDay[TimeOfDayBuckets])</f>
        <v>Morning</v>
      </c>
      <c r="J984" s="2">
        <v>2</v>
      </c>
      <c r="K984" s="2">
        <v>0</v>
      </c>
      <c r="L984" s="7">
        <v>0.47693238669676008</v>
      </c>
      <c r="M984" s="7">
        <f>TIME(HOUR(StrohRanchRecreationData[[#This Row],[TimeOut]]),0,0)</f>
        <v>0.45833333333333331</v>
      </c>
      <c r="N984" s="6">
        <f>ROUND(StrohRanchRecreationData[[#This Row],[TimeElapsed]],6)</f>
        <v>2.7505000000000002E-2</v>
      </c>
      <c r="O984" s="3">
        <f>StrohRanchRecreationData[[#This Row],[TimeOut]]-StrohRanchRecreationData[[#This Row],[TimeIn]]</f>
        <v>2.750541711705845E-2</v>
      </c>
      <c r="P984" t="str">
        <f>IF(StrohRanchRecreationData[[#This Row],[Facility]]=Facilities!$A$2,SUM(StrohRanchRecreationData[[#This Row],[Members]:[Guests]]),"")</f>
        <v/>
      </c>
      <c r="Q984" t="str">
        <f>IF(StrohRanchRecreationData[[#This Row],[Facility]]=Facilities!$A$3,SUM(StrohRanchRecreationData[[#This Row],[Members]:[Guests]]),"")</f>
        <v/>
      </c>
      <c r="R984" t="str">
        <f>IF(StrohRanchRecreationData[[#This Row],[Facility]]=Facilities!$A$4,SUM(StrohRanchRecreationData[[#This Row],[Members]:[Guests]]),"")</f>
        <v/>
      </c>
      <c r="S984" t="str">
        <f>IF(StrohRanchRecreationData[[#This Row],[Facility]]=Facilities!$A$5,SUM(StrohRanchRecreationData[[#This Row],[Members]:[Guests]]),"")</f>
        <v/>
      </c>
      <c r="T984">
        <f>IF(StrohRanchRecreationData[[#This Row],[Facility]]=Facilities!$A$6,SUM(StrohRanchRecreationData[[#This Row],[Members]:[Guests]]),"")</f>
        <v>2</v>
      </c>
      <c r="U984" t="str">
        <f>IF(StrohRanchRecreationData[[#This Row],[Facility]]=Facilities!$A$7,SUM(StrohRanchRecreationData[[#This Row],[Members]:[Guests]]),"")</f>
        <v/>
      </c>
    </row>
    <row r="985" spans="1:21" x14ac:dyDescent="0.25">
      <c r="A985">
        <v>979</v>
      </c>
      <c r="B985" s="1">
        <v>45100</v>
      </c>
      <c r="C985" t="s">
        <v>63</v>
      </c>
      <c r="D985" t="s">
        <v>64</v>
      </c>
      <c r="E985" t="s">
        <v>61</v>
      </c>
      <c r="F985" s="7">
        <v>0.44330920170126098</v>
      </c>
      <c r="G985" s="7">
        <f>TIME(HOUR(StrohRanchRecreationData[[#This Row],[TimeIn]]),0,0)</f>
        <v>0.41666666666666669</v>
      </c>
      <c r="H985" s="8">
        <f>StrohRanchRecreationData[[#This Row],[Date]]+StrohRanchRecreationData[[#This Row],[TimeInBucket]]</f>
        <v>45100.416666666664</v>
      </c>
      <c r="I985" s="8" t="str">
        <f>_xlfn.XLOOKUP(StrohRanchRecreationData[[#This Row],[TimeInBucket]],TimeOfDay[TimeBuckets],TimeOfDay[TimeOfDayBuckets])</f>
        <v>Morning</v>
      </c>
      <c r="J985" s="2">
        <v>2</v>
      </c>
      <c r="K985" s="2">
        <v>0</v>
      </c>
      <c r="L985" s="7">
        <v>0.49537462791085113</v>
      </c>
      <c r="M985" s="7">
        <f>TIME(HOUR(StrohRanchRecreationData[[#This Row],[TimeOut]]),0,0)</f>
        <v>0.45833333333333331</v>
      </c>
      <c r="N985" s="6">
        <f>ROUND(StrohRanchRecreationData[[#This Row],[TimeElapsed]],6)</f>
        <v>5.2065E-2</v>
      </c>
      <c r="O985" s="3">
        <f>StrohRanchRecreationData[[#This Row],[TimeOut]]-StrohRanchRecreationData[[#This Row],[TimeIn]]</f>
        <v>5.2065426209590149E-2</v>
      </c>
      <c r="P985" t="str">
        <f>IF(StrohRanchRecreationData[[#This Row],[Facility]]=Facilities!$A$2,SUM(StrohRanchRecreationData[[#This Row],[Members]:[Guests]]),"")</f>
        <v/>
      </c>
      <c r="Q985" t="str">
        <f>IF(StrohRanchRecreationData[[#This Row],[Facility]]=Facilities!$A$3,SUM(StrohRanchRecreationData[[#This Row],[Members]:[Guests]]),"")</f>
        <v/>
      </c>
      <c r="R985" t="str">
        <f>IF(StrohRanchRecreationData[[#This Row],[Facility]]=Facilities!$A$4,SUM(StrohRanchRecreationData[[#This Row],[Members]:[Guests]]),"")</f>
        <v/>
      </c>
      <c r="S985" t="str">
        <f>IF(StrohRanchRecreationData[[#This Row],[Facility]]=Facilities!$A$5,SUM(StrohRanchRecreationData[[#This Row],[Members]:[Guests]]),"")</f>
        <v/>
      </c>
      <c r="T985">
        <f>IF(StrohRanchRecreationData[[#This Row],[Facility]]=Facilities!$A$6,SUM(StrohRanchRecreationData[[#This Row],[Members]:[Guests]]),"")</f>
        <v>2</v>
      </c>
      <c r="U985" t="str">
        <f>IF(StrohRanchRecreationData[[#This Row],[Facility]]=Facilities!$A$7,SUM(StrohRanchRecreationData[[#This Row],[Members]:[Guests]]),"")</f>
        <v/>
      </c>
    </row>
    <row r="986" spans="1:21" x14ac:dyDescent="0.25">
      <c r="A986">
        <v>980</v>
      </c>
      <c r="B986" s="1">
        <v>45100</v>
      </c>
      <c r="C986" t="s">
        <v>63</v>
      </c>
      <c r="D986" t="s">
        <v>64</v>
      </c>
      <c r="E986" t="s">
        <v>58</v>
      </c>
      <c r="F986" s="7">
        <v>0.48615618750825529</v>
      </c>
      <c r="G986" s="7">
        <f>TIME(HOUR(StrohRanchRecreationData[[#This Row],[TimeIn]]),0,0)</f>
        <v>0.45833333333333331</v>
      </c>
      <c r="H986" s="8">
        <f>StrohRanchRecreationData[[#This Row],[Date]]+StrohRanchRecreationData[[#This Row],[TimeInBucket]]</f>
        <v>45100.458333333336</v>
      </c>
      <c r="I986" s="8" t="str">
        <f>_xlfn.XLOOKUP(StrohRanchRecreationData[[#This Row],[TimeInBucket]],TimeOfDay[TimeBuckets],TimeOfDay[TimeOfDayBuckets])</f>
        <v>Noon</v>
      </c>
      <c r="J986" s="2">
        <v>1</v>
      </c>
      <c r="K986" s="2">
        <v>1</v>
      </c>
      <c r="L986" s="7">
        <v>0.56183028102300148</v>
      </c>
      <c r="M986" s="7">
        <f>TIME(HOUR(StrohRanchRecreationData[[#This Row],[TimeOut]]),0,0)</f>
        <v>0.54166666666666663</v>
      </c>
      <c r="N986" s="6">
        <f>ROUND(StrohRanchRecreationData[[#This Row],[TimeElapsed]],6)</f>
        <v>7.5674000000000005E-2</v>
      </c>
      <c r="O986" s="3">
        <f>StrohRanchRecreationData[[#This Row],[TimeOut]]-StrohRanchRecreationData[[#This Row],[TimeIn]]</f>
        <v>7.5674093514746188E-2</v>
      </c>
      <c r="P986" t="str">
        <f>IF(StrohRanchRecreationData[[#This Row],[Facility]]=Facilities!$A$2,SUM(StrohRanchRecreationData[[#This Row],[Members]:[Guests]]),"")</f>
        <v/>
      </c>
      <c r="Q986">
        <f>IF(StrohRanchRecreationData[[#This Row],[Facility]]=Facilities!$A$3,SUM(StrohRanchRecreationData[[#This Row],[Members]:[Guests]]),"")</f>
        <v>2</v>
      </c>
      <c r="R986" t="str">
        <f>IF(StrohRanchRecreationData[[#This Row],[Facility]]=Facilities!$A$4,SUM(StrohRanchRecreationData[[#This Row],[Members]:[Guests]]),"")</f>
        <v/>
      </c>
      <c r="S986" t="str">
        <f>IF(StrohRanchRecreationData[[#This Row],[Facility]]=Facilities!$A$5,SUM(StrohRanchRecreationData[[#This Row],[Members]:[Guests]]),"")</f>
        <v/>
      </c>
      <c r="T986" t="str">
        <f>IF(StrohRanchRecreationData[[#This Row],[Facility]]=Facilities!$A$6,SUM(StrohRanchRecreationData[[#This Row],[Members]:[Guests]]),"")</f>
        <v/>
      </c>
      <c r="U986" t="str">
        <f>IF(StrohRanchRecreationData[[#This Row],[Facility]]=Facilities!$A$7,SUM(StrohRanchRecreationData[[#This Row],[Members]:[Guests]]),"")</f>
        <v/>
      </c>
    </row>
    <row r="987" spans="1:21" x14ac:dyDescent="0.25">
      <c r="A987">
        <v>981</v>
      </c>
      <c r="B987" s="1">
        <v>45100</v>
      </c>
      <c r="C987" t="s">
        <v>63</v>
      </c>
      <c r="D987" t="s">
        <v>64</v>
      </c>
      <c r="E987" t="s">
        <v>57</v>
      </c>
      <c r="F987" s="7">
        <v>0.42273802702961155</v>
      </c>
      <c r="G987" s="7">
        <f>TIME(HOUR(StrohRanchRecreationData[[#This Row],[TimeIn]]),0,0)</f>
        <v>0.41666666666666669</v>
      </c>
      <c r="H987" s="8">
        <f>StrohRanchRecreationData[[#This Row],[Date]]+StrohRanchRecreationData[[#This Row],[TimeInBucket]]</f>
        <v>45100.416666666664</v>
      </c>
      <c r="I987" s="8" t="str">
        <f>_xlfn.XLOOKUP(StrohRanchRecreationData[[#This Row],[TimeInBucket]],TimeOfDay[TimeBuckets],TimeOfDay[TimeOfDayBuckets])</f>
        <v>Morning</v>
      </c>
      <c r="J987" s="2">
        <v>1</v>
      </c>
      <c r="K987" s="2">
        <v>2</v>
      </c>
      <c r="L987" s="7">
        <v>0.49128025624690591</v>
      </c>
      <c r="M987" s="7">
        <f>TIME(HOUR(StrohRanchRecreationData[[#This Row],[TimeOut]]),0,0)</f>
        <v>0.45833333333333331</v>
      </c>
      <c r="N987" s="6">
        <f>ROUND(StrohRanchRecreationData[[#This Row],[TimeElapsed]],6)</f>
        <v>6.8542000000000006E-2</v>
      </c>
      <c r="O987" s="3">
        <f>StrohRanchRecreationData[[#This Row],[TimeOut]]-StrohRanchRecreationData[[#This Row],[TimeIn]]</f>
        <v>6.8542229217294359E-2</v>
      </c>
      <c r="P987">
        <f>IF(StrohRanchRecreationData[[#This Row],[Facility]]=Facilities!$A$2,SUM(StrohRanchRecreationData[[#This Row],[Members]:[Guests]]),"")</f>
        <v>3</v>
      </c>
      <c r="Q987" t="str">
        <f>IF(StrohRanchRecreationData[[#This Row],[Facility]]=Facilities!$A$3,SUM(StrohRanchRecreationData[[#This Row],[Members]:[Guests]]),"")</f>
        <v/>
      </c>
      <c r="R987" t="str">
        <f>IF(StrohRanchRecreationData[[#This Row],[Facility]]=Facilities!$A$4,SUM(StrohRanchRecreationData[[#This Row],[Members]:[Guests]]),"")</f>
        <v/>
      </c>
      <c r="S987" t="str">
        <f>IF(StrohRanchRecreationData[[#This Row],[Facility]]=Facilities!$A$5,SUM(StrohRanchRecreationData[[#This Row],[Members]:[Guests]]),"")</f>
        <v/>
      </c>
      <c r="T987" t="str">
        <f>IF(StrohRanchRecreationData[[#This Row],[Facility]]=Facilities!$A$6,SUM(StrohRanchRecreationData[[#This Row],[Members]:[Guests]]),"")</f>
        <v/>
      </c>
      <c r="U987" t="str">
        <f>IF(StrohRanchRecreationData[[#This Row],[Facility]]=Facilities!$A$7,SUM(StrohRanchRecreationData[[#This Row],[Members]:[Guests]]),"")</f>
        <v/>
      </c>
    </row>
    <row r="988" spans="1:21" x14ac:dyDescent="0.25">
      <c r="A988">
        <v>982</v>
      </c>
      <c r="B988" s="1">
        <v>45100</v>
      </c>
      <c r="C988" t="s">
        <v>63</v>
      </c>
      <c r="D988" t="s">
        <v>64</v>
      </c>
      <c r="E988" t="s">
        <v>60</v>
      </c>
      <c r="F988" s="7">
        <v>0.53227596182093095</v>
      </c>
      <c r="G988" s="7">
        <f>TIME(HOUR(StrohRanchRecreationData[[#This Row],[TimeIn]]),0,0)</f>
        <v>0.5</v>
      </c>
      <c r="H988" s="8">
        <f>StrohRanchRecreationData[[#This Row],[Date]]+StrohRanchRecreationData[[#This Row],[TimeInBucket]]</f>
        <v>45100.5</v>
      </c>
      <c r="I988" s="8" t="str">
        <f>_xlfn.XLOOKUP(StrohRanchRecreationData[[#This Row],[TimeInBucket]],TimeOfDay[TimeBuckets],TimeOfDay[TimeOfDayBuckets])</f>
        <v>Noon</v>
      </c>
      <c r="J988" s="2">
        <v>1</v>
      </c>
      <c r="K988" s="2">
        <v>3</v>
      </c>
      <c r="L988" s="7">
        <v>0.5689336421116612</v>
      </c>
      <c r="M988" s="7">
        <f>TIME(HOUR(StrohRanchRecreationData[[#This Row],[TimeOut]]),0,0)</f>
        <v>0.54166666666666663</v>
      </c>
      <c r="N988" s="6">
        <f>ROUND(StrohRanchRecreationData[[#This Row],[TimeElapsed]],6)</f>
        <v>3.6658000000000003E-2</v>
      </c>
      <c r="O988" s="3">
        <f>StrohRanchRecreationData[[#This Row],[TimeOut]]-StrohRanchRecreationData[[#This Row],[TimeIn]]</f>
        <v>3.6657680290730243E-2</v>
      </c>
      <c r="P988" t="str">
        <f>IF(StrohRanchRecreationData[[#This Row],[Facility]]=Facilities!$A$2,SUM(StrohRanchRecreationData[[#This Row],[Members]:[Guests]]),"")</f>
        <v/>
      </c>
      <c r="Q988" t="str">
        <f>IF(StrohRanchRecreationData[[#This Row],[Facility]]=Facilities!$A$3,SUM(StrohRanchRecreationData[[#This Row],[Members]:[Guests]]),"")</f>
        <v/>
      </c>
      <c r="R988" t="str">
        <f>IF(StrohRanchRecreationData[[#This Row],[Facility]]=Facilities!$A$4,SUM(StrohRanchRecreationData[[#This Row],[Members]:[Guests]]),"")</f>
        <v/>
      </c>
      <c r="S988">
        <f>IF(StrohRanchRecreationData[[#This Row],[Facility]]=Facilities!$A$5,SUM(StrohRanchRecreationData[[#This Row],[Members]:[Guests]]),"")</f>
        <v>4</v>
      </c>
      <c r="T988" t="str">
        <f>IF(StrohRanchRecreationData[[#This Row],[Facility]]=Facilities!$A$6,SUM(StrohRanchRecreationData[[#This Row],[Members]:[Guests]]),"")</f>
        <v/>
      </c>
      <c r="U988" t="str">
        <f>IF(StrohRanchRecreationData[[#This Row],[Facility]]=Facilities!$A$7,SUM(StrohRanchRecreationData[[#This Row],[Members]:[Guests]]),"")</f>
        <v/>
      </c>
    </row>
    <row r="989" spans="1:21" x14ac:dyDescent="0.25">
      <c r="A989">
        <v>983</v>
      </c>
      <c r="B989" s="1">
        <v>45100</v>
      </c>
      <c r="C989" t="s">
        <v>63</v>
      </c>
      <c r="D989" t="s">
        <v>64</v>
      </c>
      <c r="E989" t="s">
        <v>60</v>
      </c>
      <c r="F989" s="7">
        <v>0.64476548638493725</v>
      </c>
      <c r="G989" s="7">
        <f>TIME(HOUR(StrohRanchRecreationData[[#This Row],[TimeIn]]),0,0)</f>
        <v>0.625</v>
      </c>
      <c r="H989" s="8">
        <f>StrohRanchRecreationData[[#This Row],[Date]]+StrohRanchRecreationData[[#This Row],[TimeInBucket]]</f>
        <v>45100.625</v>
      </c>
      <c r="I989" s="8" t="str">
        <f>_xlfn.XLOOKUP(StrohRanchRecreationData[[#This Row],[TimeInBucket]],TimeOfDay[TimeBuckets],TimeOfDay[TimeOfDayBuckets])</f>
        <v>Afternoon</v>
      </c>
      <c r="J989" s="2">
        <v>3</v>
      </c>
      <c r="K989" s="2">
        <v>3</v>
      </c>
      <c r="L989" s="7">
        <v>0.70161101921051727</v>
      </c>
      <c r="M989" s="7">
        <f>TIME(HOUR(StrohRanchRecreationData[[#This Row],[TimeOut]]),0,0)</f>
        <v>0.66666666666666663</v>
      </c>
      <c r="N989" s="6">
        <f>ROUND(StrohRanchRecreationData[[#This Row],[TimeElapsed]],6)</f>
        <v>5.6846000000000001E-2</v>
      </c>
      <c r="O989" s="3">
        <f>StrohRanchRecreationData[[#This Row],[TimeOut]]-StrohRanchRecreationData[[#This Row],[TimeIn]]</f>
        <v>5.6845532825580025E-2</v>
      </c>
      <c r="P989" t="str">
        <f>IF(StrohRanchRecreationData[[#This Row],[Facility]]=Facilities!$A$2,SUM(StrohRanchRecreationData[[#This Row],[Members]:[Guests]]),"")</f>
        <v/>
      </c>
      <c r="Q989" t="str">
        <f>IF(StrohRanchRecreationData[[#This Row],[Facility]]=Facilities!$A$3,SUM(StrohRanchRecreationData[[#This Row],[Members]:[Guests]]),"")</f>
        <v/>
      </c>
      <c r="R989" t="str">
        <f>IF(StrohRanchRecreationData[[#This Row],[Facility]]=Facilities!$A$4,SUM(StrohRanchRecreationData[[#This Row],[Members]:[Guests]]),"")</f>
        <v/>
      </c>
      <c r="S989">
        <f>IF(StrohRanchRecreationData[[#This Row],[Facility]]=Facilities!$A$5,SUM(StrohRanchRecreationData[[#This Row],[Members]:[Guests]]),"")</f>
        <v>6</v>
      </c>
      <c r="T989" t="str">
        <f>IF(StrohRanchRecreationData[[#This Row],[Facility]]=Facilities!$A$6,SUM(StrohRanchRecreationData[[#This Row],[Members]:[Guests]]),"")</f>
        <v/>
      </c>
      <c r="U989" t="str">
        <f>IF(StrohRanchRecreationData[[#This Row],[Facility]]=Facilities!$A$7,SUM(StrohRanchRecreationData[[#This Row],[Members]:[Guests]]),"")</f>
        <v/>
      </c>
    </row>
    <row r="990" spans="1:21" x14ac:dyDescent="0.25">
      <c r="A990">
        <v>984</v>
      </c>
      <c r="B990" s="1">
        <v>45100</v>
      </c>
      <c r="C990" t="s">
        <v>63</v>
      </c>
      <c r="D990" t="s">
        <v>64</v>
      </c>
      <c r="E990" t="s">
        <v>60</v>
      </c>
      <c r="F990" s="7">
        <v>0.45003823983773938</v>
      </c>
      <c r="G990" s="7">
        <f>TIME(HOUR(StrohRanchRecreationData[[#This Row],[TimeIn]]),0,0)</f>
        <v>0.41666666666666669</v>
      </c>
      <c r="H990" s="8">
        <f>StrohRanchRecreationData[[#This Row],[Date]]+StrohRanchRecreationData[[#This Row],[TimeInBucket]]</f>
        <v>45100.416666666664</v>
      </c>
      <c r="I990" s="8" t="str">
        <f>_xlfn.XLOOKUP(StrohRanchRecreationData[[#This Row],[TimeInBucket]],TimeOfDay[TimeBuckets],TimeOfDay[TimeOfDayBuckets])</f>
        <v>Morning</v>
      </c>
      <c r="J990" s="2">
        <v>3</v>
      </c>
      <c r="K990" s="2">
        <v>2</v>
      </c>
      <c r="L990" s="7">
        <v>0.4953940266100238</v>
      </c>
      <c r="M990" s="7">
        <f>TIME(HOUR(StrohRanchRecreationData[[#This Row],[TimeOut]]),0,0)</f>
        <v>0.45833333333333331</v>
      </c>
      <c r="N990" s="6">
        <f>ROUND(StrohRanchRecreationData[[#This Row],[TimeElapsed]],6)</f>
        <v>4.5356E-2</v>
      </c>
      <c r="O990" s="3">
        <f>StrohRanchRecreationData[[#This Row],[TimeOut]]-StrohRanchRecreationData[[#This Row],[TimeIn]]</f>
        <v>4.5355786772284412E-2</v>
      </c>
      <c r="P990" t="str">
        <f>IF(StrohRanchRecreationData[[#This Row],[Facility]]=Facilities!$A$2,SUM(StrohRanchRecreationData[[#This Row],[Members]:[Guests]]),"")</f>
        <v/>
      </c>
      <c r="Q990" t="str">
        <f>IF(StrohRanchRecreationData[[#This Row],[Facility]]=Facilities!$A$3,SUM(StrohRanchRecreationData[[#This Row],[Members]:[Guests]]),"")</f>
        <v/>
      </c>
      <c r="R990" t="str">
        <f>IF(StrohRanchRecreationData[[#This Row],[Facility]]=Facilities!$A$4,SUM(StrohRanchRecreationData[[#This Row],[Members]:[Guests]]),"")</f>
        <v/>
      </c>
      <c r="S990">
        <f>IF(StrohRanchRecreationData[[#This Row],[Facility]]=Facilities!$A$5,SUM(StrohRanchRecreationData[[#This Row],[Members]:[Guests]]),"")</f>
        <v>5</v>
      </c>
      <c r="T990" t="str">
        <f>IF(StrohRanchRecreationData[[#This Row],[Facility]]=Facilities!$A$6,SUM(StrohRanchRecreationData[[#This Row],[Members]:[Guests]]),"")</f>
        <v/>
      </c>
      <c r="U990" t="str">
        <f>IF(StrohRanchRecreationData[[#This Row],[Facility]]=Facilities!$A$7,SUM(StrohRanchRecreationData[[#This Row],[Members]:[Guests]]),"")</f>
        <v/>
      </c>
    </row>
    <row r="991" spans="1:21" x14ac:dyDescent="0.25">
      <c r="A991">
        <v>985</v>
      </c>
      <c r="B991" s="1">
        <v>45100</v>
      </c>
      <c r="C991" t="s">
        <v>63</v>
      </c>
      <c r="D991" t="s">
        <v>64</v>
      </c>
      <c r="E991" t="s">
        <v>59</v>
      </c>
      <c r="F991" s="7">
        <v>0.39757097104689793</v>
      </c>
      <c r="G991" s="7">
        <f>TIME(HOUR(StrohRanchRecreationData[[#This Row],[TimeIn]]),0,0)</f>
        <v>0.375</v>
      </c>
      <c r="H991" s="8">
        <f>StrohRanchRecreationData[[#This Row],[Date]]+StrohRanchRecreationData[[#This Row],[TimeInBucket]]</f>
        <v>45100.375</v>
      </c>
      <c r="I991" s="8" t="str">
        <f>_xlfn.XLOOKUP(StrohRanchRecreationData[[#This Row],[TimeInBucket]],TimeOfDay[TimeBuckets],TimeOfDay[TimeOfDayBuckets])</f>
        <v>Morning</v>
      </c>
      <c r="J991" s="2">
        <v>4</v>
      </c>
      <c r="K991" s="2">
        <v>2</v>
      </c>
      <c r="L991" s="7">
        <v>0.45083255800000432</v>
      </c>
      <c r="M991" s="7">
        <f>TIME(HOUR(StrohRanchRecreationData[[#This Row],[TimeOut]]),0,0)</f>
        <v>0.41666666666666669</v>
      </c>
      <c r="N991" s="6">
        <f>ROUND(StrohRanchRecreationData[[#This Row],[TimeElapsed]],6)</f>
        <v>5.3261999999999997E-2</v>
      </c>
      <c r="O991" s="3">
        <f>StrohRanchRecreationData[[#This Row],[TimeOut]]-StrohRanchRecreationData[[#This Row],[TimeIn]]</f>
        <v>5.3261586953106399E-2</v>
      </c>
      <c r="P991" t="str">
        <f>IF(StrohRanchRecreationData[[#This Row],[Facility]]=Facilities!$A$2,SUM(StrohRanchRecreationData[[#This Row],[Members]:[Guests]]),"")</f>
        <v/>
      </c>
      <c r="Q991" t="str">
        <f>IF(StrohRanchRecreationData[[#This Row],[Facility]]=Facilities!$A$3,SUM(StrohRanchRecreationData[[#This Row],[Members]:[Guests]]),"")</f>
        <v/>
      </c>
      <c r="R991">
        <f>IF(StrohRanchRecreationData[[#This Row],[Facility]]=Facilities!$A$4,SUM(StrohRanchRecreationData[[#This Row],[Members]:[Guests]]),"")</f>
        <v>6</v>
      </c>
      <c r="S991" t="str">
        <f>IF(StrohRanchRecreationData[[#This Row],[Facility]]=Facilities!$A$5,SUM(StrohRanchRecreationData[[#This Row],[Members]:[Guests]]),"")</f>
        <v/>
      </c>
      <c r="T991" t="str">
        <f>IF(StrohRanchRecreationData[[#This Row],[Facility]]=Facilities!$A$6,SUM(StrohRanchRecreationData[[#This Row],[Members]:[Guests]]),"")</f>
        <v/>
      </c>
      <c r="U991" t="str">
        <f>IF(StrohRanchRecreationData[[#This Row],[Facility]]=Facilities!$A$7,SUM(StrohRanchRecreationData[[#This Row],[Members]:[Guests]]),"")</f>
        <v/>
      </c>
    </row>
    <row r="992" spans="1:21" x14ac:dyDescent="0.25">
      <c r="A992">
        <v>986</v>
      </c>
      <c r="B992" s="1">
        <v>45100</v>
      </c>
      <c r="C992" t="s">
        <v>63</v>
      </c>
      <c r="D992" t="s">
        <v>64</v>
      </c>
      <c r="E992" t="s">
        <v>61</v>
      </c>
      <c r="F992" s="7">
        <v>0.41722203203746822</v>
      </c>
      <c r="G992" s="7">
        <f>TIME(HOUR(StrohRanchRecreationData[[#This Row],[TimeIn]]),0,0)</f>
        <v>0.41666666666666669</v>
      </c>
      <c r="H992" s="8">
        <f>StrohRanchRecreationData[[#This Row],[Date]]+StrohRanchRecreationData[[#This Row],[TimeInBucket]]</f>
        <v>45100.416666666664</v>
      </c>
      <c r="I992" s="8" t="str">
        <f>_xlfn.XLOOKUP(StrohRanchRecreationData[[#This Row],[TimeInBucket]],TimeOfDay[TimeBuckets],TimeOfDay[TimeOfDayBuckets])</f>
        <v>Morning</v>
      </c>
      <c r="J992" s="2">
        <v>1</v>
      </c>
      <c r="K992" s="2">
        <v>0</v>
      </c>
      <c r="L992" s="7">
        <v>0.44317140859185244</v>
      </c>
      <c r="M992" s="7">
        <f>TIME(HOUR(StrohRanchRecreationData[[#This Row],[TimeOut]]),0,0)</f>
        <v>0.41666666666666669</v>
      </c>
      <c r="N992" s="6">
        <f>ROUND(StrohRanchRecreationData[[#This Row],[TimeElapsed]],6)</f>
        <v>2.5949E-2</v>
      </c>
      <c r="O992" s="3">
        <f>StrohRanchRecreationData[[#This Row],[TimeOut]]-StrohRanchRecreationData[[#This Row],[TimeIn]]</f>
        <v>2.5949376554384229E-2</v>
      </c>
      <c r="P992" t="str">
        <f>IF(StrohRanchRecreationData[[#This Row],[Facility]]=Facilities!$A$2,SUM(StrohRanchRecreationData[[#This Row],[Members]:[Guests]]),"")</f>
        <v/>
      </c>
      <c r="Q992" t="str">
        <f>IF(StrohRanchRecreationData[[#This Row],[Facility]]=Facilities!$A$3,SUM(StrohRanchRecreationData[[#This Row],[Members]:[Guests]]),"")</f>
        <v/>
      </c>
      <c r="R992" t="str">
        <f>IF(StrohRanchRecreationData[[#This Row],[Facility]]=Facilities!$A$4,SUM(StrohRanchRecreationData[[#This Row],[Members]:[Guests]]),"")</f>
        <v/>
      </c>
      <c r="S992" t="str">
        <f>IF(StrohRanchRecreationData[[#This Row],[Facility]]=Facilities!$A$5,SUM(StrohRanchRecreationData[[#This Row],[Members]:[Guests]]),"")</f>
        <v/>
      </c>
      <c r="T992">
        <f>IF(StrohRanchRecreationData[[#This Row],[Facility]]=Facilities!$A$6,SUM(StrohRanchRecreationData[[#This Row],[Members]:[Guests]]),"")</f>
        <v>1</v>
      </c>
      <c r="U992" t="str">
        <f>IF(StrohRanchRecreationData[[#This Row],[Facility]]=Facilities!$A$7,SUM(StrohRanchRecreationData[[#This Row],[Members]:[Guests]]),"")</f>
        <v/>
      </c>
    </row>
    <row r="993" spans="1:21" x14ac:dyDescent="0.25">
      <c r="A993">
        <v>987</v>
      </c>
      <c r="B993" s="1">
        <v>45100</v>
      </c>
      <c r="C993" t="s">
        <v>63</v>
      </c>
      <c r="D993" t="s">
        <v>64</v>
      </c>
      <c r="E993" t="s">
        <v>59</v>
      </c>
      <c r="F993" s="7">
        <v>0.63503557456510751</v>
      </c>
      <c r="G993" s="7">
        <f>TIME(HOUR(StrohRanchRecreationData[[#This Row],[TimeIn]]),0,0)</f>
        <v>0.625</v>
      </c>
      <c r="H993" s="8">
        <f>StrohRanchRecreationData[[#This Row],[Date]]+StrohRanchRecreationData[[#This Row],[TimeInBucket]]</f>
        <v>45100.625</v>
      </c>
      <c r="I993" s="8" t="str">
        <f>_xlfn.XLOOKUP(StrohRanchRecreationData[[#This Row],[TimeInBucket]],TimeOfDay[TimeBuckets],TimeOfDay[TimeOfDayBuckets])</f>
        <v>Afternoon</v>
      </c>
      <c r="J993" s="2">
        <v>1</v>
      </c>
      <c r="K993" s="2">
        <v>1</v>
      </c>
      <c r="L993" s="7">
        <v>0.68616365554390635</v>
      </c>
      <c r="M993" s="7">
        <f>TIME(HOUR(StrohRanchRecreationData[[#This Row],[TimeOut]]),0,0)</f>
        <v>0.66666666666666663</v>
      </c>
      <c r="N993" s="6">
        <f>ROUND(StrohRanchRecreationData[[#This Row],[TimeElapsed]],6)</f>
        <v>5.1128E-2</v>
      </c>
      <c r="O993" s="3">
        <f>StrohRanchRecreationData[[#This Row],[TimeOut]]-StrohRanchRecreationData[[#This Row],[TimeIn]]</f>
        <v>5.112808097879884E-2</v>
      </c>
      <c r="P993" t="str">
        <f>IF(StrohRanchRecreationData[[#This Row],[Facility]]=Facilities!$A$2,SUM(StrohRanchRecreationData[[#This Row],[Members]:[Guests]]),"")</f>
        <v/>
      </c>
      <c r="Q993" t="str">
        <f>IF(StrohRanchRecreationData[[#This Row],[Facility]]=Facilities!$A$3,SUM(StrohRanchRecreationData[[#This Row],[Members]:[Guests]]),"")</f>
        <v/>
      </c>
      <c r="R993">
        <f>IF(StrohRanchRecreationData[[#This Row],[Facility]]=Facilities!$A$4,SUM(StrohRanchRecreationData[[#This Row],[Members]:[Guests]]),"")</f>
        <v>2</v>
      </c>
      <c r="S993" t="str">
        <f>IF(StrohRanchRecreationData[[#This Row],[Facility]]=Facilities!$A$5,SUM(StrohRanchRecreationData[[#This Row],[Members]:[Guests]]),"")</f>
        <v/>
      </c>
      <c r="T993" t="str">
        <f>IF(StrohRanchRecreationData[[#This Row],[Facility]]=Facilities!$A$6,SUM(StrohRanchRecreationData[[#This Row],[Members]:[Guests]]),"")</f>
        <v/>
      </c>
      <c r="U993" t="str">
        <f>IF(StrohRanchRecreationData[[#This Row],[Facility]]=Facilities!$A$7,SUM(StrohRanchRecreationData[[#This Row],[Members]:[Guests]]),"")</f>
        <v/>
      </c>
    </row>
    <row r="994" spans="1:21" x14ac:dyDescent="0.25">
      <c r="A994">
        <v>988</v>
      </c>
      <c r="B994" s="1">
        <v>45100</v>
      </c>
      <c r="C994" t="s">
        <v>63</v>
      </c>
      <c r="D994" t="s">
        <v>64</v>
      </c>
      <c r="E994" t="s">
        <v>59</v>
      </c>
      <c r="F994" s="7">
        <v>0.42276912689421975</v>
      </c>
      <c r="G994" s="7">
        <f>TIME(HOUR(StrohRanchRecreationData[[#This Row],[TimeIn]]),0,0)</f>
        <v>0.41666666666666669</v>
      </c>
      <c r="H994" s="8">
        <f>StrohRanchRecreationData[[#This Row],[Date]]+StrohRanchRecreationData[[#This Row],[TimeInBucket]]</f>
        <v>45100.416666666664</v>
      </c>
      <c r="I994" s="8" t="str">
        <f>_xlfn.XLOOKUP(StrohRanchRecreationData[[#This Row],[TimeInBucket]],TimeOfDay[TimeBuckets],TimeOfDay[TimeOfDayBuckets])</f>
        <v>Morning</v>
      </c>
      <c r="J994" s="2">
        <v>1</v>
      </c>
      <c r="K994" s="2">
        <v>2</v>
      </c>
      <c r="L994" s="7">
        <v>0.47176687114425836</v>
      </c>
      <c r="M994" s="7">
        <f>TIME(HOUR(StrohRanchRecreationData[[#This Row],[TimeOut]]),0,0)</f>
        <v>0.45833333333333331</v>
      </c>
      <c r="N994" s="6">
        <f>ROUND(StrohRanchRecreationData[[#This Row],[TimeElapsed]],6)</f>
        <v>4.8998E-2</v>
      </c>
      <c r="O994" s="3">
        <f>StrohRanchRecreationData[[#This Row],[TimeOut]]-StrohRanchRecreationData[[#This Row],[TimeIn]]</f>
        <v>4.8997744250038611E-2</v>
      </c>
      <c r="P994" t="str">
        <f>IF(StrohRanchRecreationData[[#This Row],[Facility]]=Facilities!$A$2,SUM(StrohRanchRecreationData[[#This Row],[Members]:[Guests]]),"")</f>
        <v/>
      </c>
      <c r="Q994" t="str">
        <f>IF(StrohRanchRecreationData[[#This Row],[Facility]]=Facilities!$A$3,SUM(StrohRanchRecreationData[[#This Row],[Members]:[Guests]]),"")</f>
        <v/>
      </c>
      <c r="R994">
        <f>IF(StrohRanchRecreationData[[#This Row],[Facility]]=Facilities!$A$4,SUM(StrohRanchRecreationData[[#This Row],[Members]:[Guests]]),"")</f>
        <v>3</v>
      </c>
      <c r="S994" t="str">
        <f>IF(StrohRanchRecreationData[[#This Row],[Facility]]=Facilities!$A$5,SUM(StrohRanchRecreationData[[#This Row],[Members]:[Guests]]),"")</f>
        <v/>
      </c>
      <c r="T994" t="str">
        <f>IF(StrohRanchRecreationData[[#This Row],[Facility]]=Facilities!$A$6,SUM(StrohRanchRecreationData[[#This Row],[Members]:[Guests]]),"")</f>
        <v/>
      </c>
      <c r="U994" t="str">
        <f>IF(StrohRanchRecreationData[[#This Row],[Facility]]=Facilities!$A$7,SUM(StrohRanchRecreationData[[#This Row],[Members]:[Guests]]),"")</f>
        <v/>
      </c>
    </row>
    <row r="995" spans="1:21" x14ac:dyDescent="0.25">
      <c r="A995">
        <v>989</v>
      </c>
      <c r="B995" s="1">
        <v>45100</v>
      </c>
      <c r="C995" t="s">
        <v>63</v>
      </c>
      <c r="D995" t="s">
        <v>64</v>
      </c>
      <c r="E995" t="s">
        <v>59</v>
      </c>
      <c r="F995" s="7">
        <v>0.61649002808208764</v>
      </c>
      <c r="G995" s="7">
        <f>TIME(HOUR(StrohRanchRecreationData[[#This Row],[TimeIn]]),0,0)</f>
        <v>0.58333333333333337</v>
      </c>
      <c r="H995" s="8">
        <f>StrohRanchRecreationData[[#This Row],[Date]]+StrohRanchRecreationData[[#This Row],[TimeInBucket]]</f>
        <v>45100.583333333336</v>
      </c>
      <c r="I995" s="8" t="str">
        <f>_xlfn.XLOOKUP(StrohRanchRecreationData[[#This Row],[TimeInBucket]],TimeOfDay[TimeBuckets],TimeOfDay[TimeOfDayBuckets])</f>
        <v>Afternoon</v>
      </c>
      <c r="J995" s="2">
        <v>1</v>
      </c>
      <c r="K995" s="2">
        <v>2</v>
      </c>
      <c r="L995" s="7">
        <v>0.67691684585351053</v>
      </c>
      <c r="M995" s="7">
        <f>TIME(HOUR(StrohRanchRecreationData[[#This Row],[TimeOut]]),0,0)</f>
        <v>0.66666666666666663</v>
      </c>
      <c r="N995" s="6">
        <f>ROUND(StrohRanchRecreationData[[#This Row],[TimeElapsed]],6)</f>
        <v>6.0427000000000002E-2</v>
      </c>
      <c r="O995" s="3">
        <f>StrohRanchRecreationData[[#This Row],[TimeOut]]-StrohRanchRecreationData[[#This Row],[TimeIn]]</f>
        <v>6.0426817771422892E-2</v>
      </c>
      <c r="P995" t="str">
        <f>IF(StrohRanchRecreationData[[#This Row],[Facility]]=Facilities!$A$2,SUM(StrohRanchRecreationData[[#This Row],[Members]:[Guests]]),"")</f>
        <v/>
      </c>
      <c r="Q995" t="str">
        <f>IF(StrohRanchRecreationData[[#This Row],[Facility]]=Facilities!$A$3,SUM(StrohRanchRecreationData[[#This Row],[Members]:[Guests]]),"")</f>
        <v/>
      </c>
      <c r="R995">
        <f>IF(StrohRanchRecreationData[[#This Row],[Facility]]=Facilities!$A$4,SUM(StrohRanchRecreationData[[#This Row],[Members]:[Guests]]),"")</f>
        <v>3</v>
      </c>
      <c r="S995" t="str">
        <f>IF(StrohRanchRecreationData[[#This Row],[Facility]]=Facilities!$A$5,SUM(StrohRanchRecreationData[[#This Row],[Members]:[Guests]]),"")</f>
        <v/>
      </c>
      <c r="T995" t="str">
        <f>IF(StrohRanchRecreationData[[#This Row],[Facility]]=Facilities!$A$6,SUM(StrohRanchRecreationData[[#This Row],[Members]:[Guests]]),"")</f>
        <v/>
      </c>
      <c r="U995" t="str">
        <f>IF(StrohRanchRecreationData[[#This Row],[Facility]]=Facilities!$A$7,SUM(StrohRanchRecreationData[[#This Row],[Members]:[Guests]]),"")</f>
        <v/>
      </c>
    </row>
    <row r="996" spans="1:21" x14ac:dyDescent="0.25">
      <c r="A996">
        <v>990</v>
      </c>
      <c r="B996" s="1">
        <v>45100</v>
      </c>
      <c r="C996" t="s">
        <v>63</v>
      </c>
      <c r="D996" t="s">
        <v>64</v>
      </c>
      <c r="E996" t="s">
        <v>57</v>
      </c>
      <c r="F996" s="7">
        <v>0.41357018096756576</v>
      </c>
      <c r="G996" s="7">
        <f>TIME(HOUR(StrohRanchRecreationData[[#This Row],[TimeIn]]),0,0)</f>
        <v>0.375</v>
      </c>
      <c r="H996" s="8">
        <f>StrohRanchRecreationData[[#This Row],[Date]]+StrohRanchRecreationData[[#This Row],[TimeInBucket]]</f>
        <v>45100.375</v>
      </c>
      <c r="I996" s="8" t="str">
        <f>_xlfn.XLOOKUP(StrohRanchRecreationData[[#This Row],[TimeInBucket]],TimeOfDay[TimeBuckets],TimeOfDay[TimeOfDayBuckets])</f>
        <v>Morning</v>
      </c>
      <c r="J996" s="2">
        <v>2</v>
      </c>
      <c r="K996" s="2">
        <v>1</v>
      </c>
      <c r="L996" s="7">
        <v>0.45296294917281943</v>
      </c>
      <c r="M996" s="7">
        <f>TIME(HOUR(StrohRanchRecreationData[[#This Row],[TimeOut]]),0,0)</f>
        <v>0.41666666666666669</v>
      </c>
      <c r="N996" s="6">
        <f>ROUND(StrohRanchRecreationData[[#This Row],[TimeElapsed]],6)</f>
        <v>3.9392999999999997E-2</v>
      </c>
      <c r="O996" s="3">
        <f>StrohRanchRecreationData[[#This Row],[TimeOut]]-StrohRanchRecreationData[[#This Row],[TimeIn]]</f>
        <v>3.939276820525367E-2</v>
      </c>
      <c r="P996">
        <f>IF(StrohRanchRecreationData[[#This Row],[Facility]]=Facilities!$A$2,SUM(StrohRanchRecreationData[[#This Row],[Members]:[Guests]]),"")</f>
        <v>3</v>
      </c>
      <c r="Q996" t="str">
        <f>IF(StrohRanchRecreationData[[#This Row],[Facility]]=Facilities!$A$3,SUM(StrohRanchRecreationData[[#This Row],[Members]:[Guests]]),"")</f>
        <v/>
      </c>
      <c r="R996" t="str">
        <f>IF(StrohRanchRecreationData[[#This Row],[Facility]]=Facilities!$A$4,SUM(StrohRanchRecreationData[[#This Row],[Members]:[Guests]]),"")</f>
        <v/>
      </c>
      <c r="S996" t="str">
        <f>IF(StrohRanchRecreationData[[#This Row],[Facility]]=Facilities!$A$5,SUM(StrohRanchRecreationData[[#This Row],[Members]:[Guests]]),"")</f>
        <v/>
      </c>
      <c r="T996" t="str">
        <f>IF(StrohRanchRecreationData[[#This Row],[Facility]]=Facilities!$A$6,SUM(StrohRanchRecreationData[[#This Row],[Members]:[Guests]]),"")</f>
        <v/>
      </c>
      <c r="U996" t="str">
        <f>IF(StrohRanchRecreationData[[#This Row],[Facility]]=Facilities!$A$7,SUM(StrohRanchRecreationData[[#This Row],[Members]:[Guests]]),"")</f>
        <v/>
      </c>
    </row>
    <row r="997" spans="1:21" x14ac:dyDescent="0.25">
      <c r="A997">
        <v>991</v>
      </c>
      <c r="B997" s="1">
        <v>45100</v>
      </c>
      <c r="C997" t="s">
        <v>63</v>
      </c>
      <c r="D997" t="s">
        <v>64</v>
      </c>
      <c r="E997" t="s">
        <v>61</v>
      </c>
      <c r="F997" s="7">
        <v>0.39681763240932827</v>
      </c>
      <c r="G997" s="7">
        <f>TIME(HOUR(StrohRanchRecreationData[[#This Row],[TimeIn]]),0,0)</f>
        <v>0.375</v>
      </c>
      <c r="H997" s="8">
        <f>StrohRanchRecreationData[[#This Row],[Date]]+StrohRanchRecreationData[[#This Row],[TimeInBucket]]</f>
        <v>45100.375</v>
      </c>
      <c r="I997" s="8" t="str">
        <f>_xlfn.XLOOKUP(StrohRanchRecreationData[[#This Row],[TimeInBucket]],TimeOfDay[TimeBuckets],TimeOfDay[TimeOfDayBuckets])</f>
        <v>Morning</v>
      </c>
      <c r="J997" s="2">
        <v>2</v>
      </c>
      <c r="K997" s="2">
        <v>0</v>
      </c>
      <c r="L997" s="7">
        <v>0.45824497289371346</v>
      </c>
      <c r="M997" s="7">
        <f>TIME(HOUR(StrohRanchRecreationData[[#This Row],[TimeOut]]),0,0)</f>
        <v>0.41666666666666669</v>
      </c>
      <c r="N997" s="6">
        <f>ROUND(StrohRanchRecreationData[[#This Row],[TimeElapsed]],6)</f>
        <v>6.1427000000000002E-2</v>
      </c>
      <c r="O997" s="3">
        <f>StrohRanchRecreationData[[#This Row],[TimeOut]]-StrohRanchRecreationData[[#This Row],[TimeIn]]</f>
        <v>6.1427340484385196E-2</v>
      </c>
      <c r="P997" t="str">
        <f>IF(StrohRanchRecreationData[[#This Row],[Facility]]=Facilities!$A$2,SUM(StrohRanchRecreationData[[#This Row],[Members]:[Guests]]),"")</f>
        <v/>
      </c>
      <c r="Q997" t="str">
        <f>IF(StrohRanchRecreationData[[#This Row],[Facility]]=Facilities!$A$3,SUM(StrohRanchRecreationData[[#This Row],[Members]:[Guests]]),"")</f>
        <v/>
      </c>
      <c r="R997" t="str">
        <f>IF(StrohRanchRecreationData[[#This Row],[Facility]]=Facilities!$A$4,SUM(StrohRanchRecreationData[[#This Row],[Members]:[Guests]]),"")</f>
        <v/>
      </c>
      <c r="S997" t="str">
        <f>IF(StrohRanchRecreationData[[#This Row],[Facility]]=Facilities!$A$5,SUM(StrohRanchRecreationData[[#This Row],[Members]:[Guests]]),"")</f>
        <v/>
      </c>
      <c r="T997">
        <f>IF(StrohRanchRecreationData[[#This Row],[Facility]]=Facilities!$A$6,SUM(StrohRanchRecreationData[[#This Row],[Members]:[Guests]]),"")</f>
        <v>2</v>
      </c>
      <c r="U997" t="str">
        <f>IF(StrohRanchRecreationData[[#This Row],[Facility]]=Facilities!$A$7,SUM(StrohRanchRecreationData[[#This Row],[Members]:[Guests]]),"")</f>
        <v/>
      </c>
    </row>
    <row r="998" spans="1:21" x14ac:dyDescent="0.25">
      <c r="A998">
        <v>992</v>
      </c>
      <c r="B998" s="1">
        <v>45100</v>
      </c>
      <c r="C998" t="s">
        <v>63</v>
      </c>
      <c r="D998" t="s">
        <v>64</v>
      </c>
      <c r="E998" t="s">
        <v>57</v>
      </c>
      <c r="F998" s="7">
        <v>0.43155577413257529</v>
      </c>
      <c r="G998" s="7">
        <f>TIME(HOUR(StrohRanchRecreationData[[#This Row],[TimeIn]]),0,0)</f>
        <v>0.41666666666666669</v>
      </c>
      <c r="H998" s="8">
        <f>StrohRanchRecreationData[[#This Row],[Date]]+StrohRanchRecreationData[[#This Row],[TimeInBucket]]</f>
        <v>45100.416666666664</v>
      </c>
      <c r="I998" s="8" t="str">
        <f>_xlfn.XLOOKUP(StrohRanchRecreationData[[#This Row],[TimeInBucket]],TimeOfDay[TimeBuckets],TimeOfDay[TimeOfDayBuckets])</f>
        <v>Morning</v>
      </c>
      <c r="J998" s="2">
        <v>3</v>
      </c>
      <c r="K998" s="2">
        <v>3</v>
      </c>
      <c r="L998" s="7">
        <v>0.49295585162441563</v>
      </c>
      <c r="M998" s="7">
        <f>TIME(HOUR(StrohRanchRecreationData[[#This Row],[TimeOut]]),0,0)</f>
        <v>0.45833333333333331</v>
      </c>
      <c r="N998" s="6">
        <f>ROUND(StrohRanchRecreationData[[#This Row],[TimeElapsed]],6)</f>
        <v>6.1400000000000003E-2</v>
      </c>
      <c r="O998" s="3">
        <f>StrohRanchRecreationData[[#This Row],[TimeOut]]-StrohRanchRecreationData[[#This Row],[TimeIn]]</f>
        <v>6.1400077491840344E-2</v>
      </c>
      <c r="P998">
        <f>IF(StrohRanchRecreationData[[#This Row],[Facility]]=Facilities!$A$2,SUM(StrohRanchRecreationData[[#This Row],[Members]:[Guests]]),"")</f>
        <v>6</v>
      </c>
      <c r="Q998" t="str">
        <f>IF(StrohRanchRecreationData[[#This Row],[Facility]]=Facilities!$A$3,SUM(StrohRanchRecreationData[[#This Row],[Members]:[Guests]]),"")</f>
        <v/>
      </c>
      <c r="R998" t="str">
        <f>IF(StrohRanchRecreationData[[#This Row],[Facility]]=Facilities!$A$4,SUM(StrohRanchRecreationData[[#This Row],[Members]:[Guests]]),"")</f>
        <v/>
      </c>
      <c r="S998" t="str">
        <f>IF(StrohRanchRecreationData[[#This Row],[Facility]]=Facilities!$A$5,SUM(StrohRanchRecreationData[[#This Row],[Members]:[Guests]]),"")</f>
        <v/>
      </c>
      <c r="T998" t="str">
        <f>IF(StrohRanchRecreationData[[#This Row],[Facility]]=Facilities!$A$6,SUM(StrohRanchRecreationData[[#This Row],[Members]:[Guests]]),"")</f>
        <v/>
      </c>
      <c r="U998" t="str">
        <f>IF(StrohRanchRecreationData[[#This Row],[Facility]]=Facilities!$A$7,SUM(StrohRanchRecreationData[[#This Row],[Members]:[Guests]]),"")</f>
        <v/>
      </c>
    </row>
    <row r="999" spans="1:21" x14ac:dyDescent="0.25">
      <c r="A999">
        <v>993</v>
      </c>
      <c r="B999" s="1">
        <v>45100</v>
      </c>
      <c r="C999" t="s">
        <v>63</v>
      </c>
      <c r="D999" t="s">
        <v>64</v>
      </c>
      <c r="E999" t="s">
        <v>60</v>
      </c>
      <c r="F999" s="7">
        <v>0.64225418024858849</v>
      </c>
      <c r="G999" s="7">
        <f>TIME(HOUR(StrohRanchRecreationData[[#This Row],[TimeIn]]),0,0)</f>
        <v>0.625</v>
      </c>
      <c r="H999" s="8">
        <f>StrohRanchRecreationData[[#This Row],[Date]]+StrohRanchRecreationData[[#This Row],[TimeInBucket]]</f>
        <v>45100.625</v>
      </c>
      <c r="I999" s="8" t="str">
        <f>_xlfn.XLOOKUP(StrohRanchRecreationData[[#This Row],[TimeInBucket]],TimeOfDay[TimeBuckets],TimeOfDay[TimeOfDayBuckets])</f>
        <v>Afternoon</v>
      </c>
      <c r="J999" s="2">
        <v>4</v>
      </c>
      <c r="K999" s="2">
        <v>2</v>
      </c>
      <c r="L999" s="7">
        <v>0.67679382126261711</v>
      </c>
      <c r="M999" s="7">
        <f>TIME(HOUR(StrohRanchRecreationData[[#This Row],[TimeOut]]),0,0)</f>
        <v>0.66666666666666663</v>
      </c>
      <c r="N999" s="6">
        <f>ROUND(StrohRanchRecreationData[[#This Row],[TimeElapsed]],6)</f>
        <v>3.4540000000000001E-2</v>
      </c>
      <c r="O999" s="3">
        <f>StrohRanchRecreationData[[#This Row],[TimeOut]]-StrohRanchRecreationData[[#This Row],[TimeIn]]</f>
        <v>3.4539641014028621E-2</v>
      </c>
      <c r="P999" t="str">
        <f>IF(StrohRanchRecreationData[[#This Row],[Facility]]=Facilities!$A$2,SUM(StrohRanchRecreationData[[#This Row],[Members]:[Guests]]),"")</f>
        <v/>
      </c>
      <c r="Q999" t="str">
        <f>IF(StrohRanchRecreationData[[#This Row],[Facility]]=Facilities!$A$3,SUM(StrohRanchRecreationData[[#This Row],[Members]:[Guests]]),"")</f>
        <v/>
      </c>
      <c r="R999" t="str">
        <f>IF(StrohRanchRecreationData[[#This Row],[Facility]]=Facilities!$A$4,SUM(StrohRanchRecreationData[[#This Row],[Members]:[Guests]]),"")</f>
        <v/>
      </c>
      <c r="S999">
        <f>IF(StrohRanchRecreationData[[#This Row],[Facility]]=Facilities!$A$5,SUM(StrohRanchRecreationData[[#This Row],[Members]:[Guests]]),"")</f>
        <v>6</v>
      </c>
      <c r="T999" t="str">
        <f>IF(StrohRanchRecreationData[[#This Row],[Facility]]=Facilities!$A$6,SUM(StrohRanchRecreationData[[#This Row],[Members]:[Guests]]),"")</f>
        <v/>
      </c>
      <c r="U999" t="str">
        <f>IF(StrohRanchRecreationData[[#This Row],[Facility]]=Facilities!$A$7,SUM(StrohRanchRecreationData[[#This Row],[Members]:[Guests]]),"")</f>
        <v/>
      </c>
    </row>
    <row r="1000" spans="1:21" x14ac:dyDescent="0.25">
      <c r="A1000">
        <v>994</v>
      </c>
      <c r="B1000" s="1">
        <v>45100</v>
      </c>
      <c r="C1000" t="s">
        <v>63</v>
      </c>
      <c r="D1000" t="s">
        <v>64</v>
      </c>
      <c r="E1000" t="s">
        <v>60</v>
      </c>
      <c r="F1000" s="7">
        <v>0.55505653749891781</v>
      </c>
      <c r="G1000" s="7">
        <f>TIME(HOUR(StrohRanchRecreationData[[#This Row],[TimeIn]]),0,0)</f>
        <v>0.54166666666666663</v>
      </c>
      <c r="H1000" s="8">
        <f>StrohRanchRecreationData[[#This Row],[Date]]+StrohRanchRecreationData[[#This Row],[TimeInBucket]]</f>
        <v>45100.541666666664</v>
      </c>
      <c r="I1000" s="8" t="str">
        <f>_xlfn.XLOOKUP(StrohRanchRecreationData[[#This Row],[TimeInBucket]],TimeOfDay[TimeBuckets],TimeOfDay[TimeOfDayBuckets])</f>
        <v>Noon</v>
      </c>
      <c r="J1000" s="2">
        <v>4</v>
      </c>
      <c r="K1000" s="2">
        <v>0</v>
      </c>
      <c r="L1000" s="7">
        <v>0.63532177622199171</v>
      </c>
      <c r="M1000" s="7">
        <f>TIME(HOUR(StrohRanchRecreationData[[#This Row],[TimeOut]]),0,0)</f>
        <v>0.625</v>
      </c>
      <c r="N1000" s="6">
        <f>ROUND(StrohRanchRecreationData[[#This Row],[TimeElapsed]],6)</f>
        <v>8.0265000000000003E-2</v>
      </c>
      <c r="O1000" s="3">
        <f>StrohRanchRecreationData[[#This Row],[TimeOut]]-StrohRanchRecreationData[[#This Row],[TimeIn]]</f>
        <v>8.0265238723073895E-2</v>
      </c>
      <c r="P1000" t="str">
        <f>IF(StrohRanchRecreationData[[#This Row],[Facility]]=Facilities!$A$2,SUM(StrohRanchRecreationData[[#This Row],[Members]:[Guests]]),"")</f>
        <v/>
      </c>
      <c r="Q1000" t="str">
        <f>IF(StrohRanchRecreationData[[#This Row],[Facility]]=Facilities!$A$3,SUM(StrohRanchRecreationData[[#This Row],[Members]:[Guests]]),"")</f>
        <v/>
      </c>
      <c r="R1000" t="str">
        <f>IF(StrohRanchRecreationData[[#This Row],[Facility]]=Facilities!$A$4,SUM(StrohRanchRecreationData[[#This Row],[Members]:[Guests]]),"")</f>
        <v/>
      </c>
      <c r="S1000">
        <f>IF(StrohRanchRecreationData[[#This Row],[Facility]]=Facilities!$A$5,SUM(StrohRanchRecreationData[[#This Row],[Members]:[Guests]]),"")</f>
        <v>4</v>
      </c>
      <c r="T1000" t="str">
        <f>IF(StrohRanchRecreationData[[#This Row],[Facility]]=Facilities!$A$6,SUM(StrohRanchRecreationData[[#This Row],[Members]:[Guests]]),"")</f>
        <v/>
      </c>
      <c r="U1000" t="str">
        <f>IF(StrohRanchRecreationData[[#This Row],[Facility]]=Facilities!$A$7,SUM(StrohRanchRecreationData[[#This Row],[Members]:[Guests]]),"")</f>
        <v/>
      </c>
    </row>
    <row r="1001" spans="1:21" x14ac:dyDescent="0.25">
      <c r="A1001">
        <v>995</v>
      </c>
      <c r="B1001" s="1">
        <v>45101</v>
      </c>
      <c r="C1001" t="s">
        <v>63</v>
      </c>
      <c r="D1001" t="s">
        <v>64</v>
      </c>
      <c r="E1001" t="s">
        <v>59</v>
      </c>
      <c r="F1001" s="7">
        <v>0.56925429295794849</v>
      </c>
      <c r="G1001" s="7">
        <f>TIME(HOUR(StrohRanchRecreationData[[#This Row],[TimeIn]]),0,0)</f>
        <v>0.54166666666666663</v>
      </c>
      <c r="H1001" s="8">
        <f>StrohRanchRecreationData[[#This Row],[Date]]+StrohRanchRecreationData[[#This Row],[TimeInBucket]]</f>
        <v>45101.541666666664</v>
      </c>
      <c r="I1001" s="8" t="str">
        <f>_xlfn.XLOOKUP(StrohRanchRecreationData[[#This Row],[TimeInBucket]],TimeOfDay[TimeBuckets],TimeOfDay[TimeOfDayBuckets])</f>
        <v>Noon</v>
      </c>
      <c r="J1001" s="2">
        <v>4</v>
      </c>
      <c r="K1001" s="2">
        <v>0</v>
      </c>
      <c r="L1001" s="7">
        <v>0.61300570868040705</v>
      </c>
      <c r="M1001" s="7">
        <f>TIME(HOUR(StrohRanchRecreationData[[#This Row],[TimeOut]]),0,0)</f>
        <v>0.58333333333333337</v>
      </c>
      <c r="N1001" s="6">
        <f>ROUND(StrohRanchRecreationData[[#This Row],[TimeElapsed]],6)</f>
        <v>4.3750999999999998E-2</v>
      </c>
      <c r="O1001" s="3">
        <f>StrohRanchRecreationData[[#This Row],[TimeOut]]-StrohRanchRecreationData[[#This Row],[TimeIn]]</f>
        <v>4.3751415722458553E-2</v>
      </c>
      <c r="P1001" t="str">
        <f>IF(StrohRanchRecreationData[[#This Row],[Facility]]=Facilities!$A$2,SUM(StrohRanchRecreationData[[#This Row],[Members]:[Guests]]),"")</f>
        <v/>
      </c>
      <c r="Q1001" t="str">
        <f>IF(StrohRanchRecreationData[[#This Row],[Facility]]=Facilities!$A$3,SUM(StrohRanchRecreationData[[#This Row],[Members]:[Guests]]),"")</f>
        <v/>
      </c>
      <c r="R1001">
        <f>IF(StrohRanchRecreationData[[#This Row],[Facility]]=Facilities!$A$4,SUM(StrohRanchRecreationData[[#This Row],[Members]:[Guests]]),"")</f>
        <v>4</v>
      </c>
      <c r="S1001" t="str">
        <f>IF(StrohRanchRecreationData[[#This Row],[Facility]]=Facilities!$A$5,SUM(StrohRanchRecreationData[[#This Row],[Members]:[Guests]]),"")</f>
        <v/>
      </c>
      <c r="T1001" t="str">
        <f>IF(StrohRanchRecreationData[[#This Row],[Facility]]=Facilities!$A$6,SUM(StrohRanchRecreationData[[#This Row],[Members]:[Guests]]),"")</f>
        <v/>
      </c>
      <c r="U1001" t="str">
        <f>IF(StrohRanchRecreationData[[#This Row],[Facility]]=Facilities!$A$7,SUM(StrohRanchRecreationData[[#This Row],[Members]:[Guests]]),"")</f>
        <v/>
      </c>
    </row>
    <row r="1002" spans="1:21" x14ac:dyDescent="0.25">
      <c r="A1002">
        <v>996</v>
      </c>
      <c r="B1002" s="1">
        <v>45101</v>
      </c>
      <c r="C1002" t="s">
        <v>63</v>
      </c>
      <c r="D1002" t="s">
        <v>64</v>
      </c>
      <c r="E1002" t="s">
        <v>59</v>
      </c>
      <c r="F1002" s="7">
        <v>0.3807883713468605</v>
      </c>
      <c r="G1002" s="7">
        <f>TIME(HOUR(StrohRanchRecreationData[[#This Row],[TimeIn]]),0,0)</f>
        <v>0.375</v>
      </c>
      <c r="H1002" s="8">
        <f>StrohRanchRecreationData[[#This Row],[Date]]+StrohRanchRecreationData[[#This Row],[TimeInBucket]]</f>
        <v>45101.375</v>
      </c>
      <c r="I1002" s="8" t="str">
        <f>_xlfn.XLOOKUP(StrohRanchRecreationData[[#This Row],[TimeInBucket]],TimeOfDay[TimeBuckets],TimeOfDay[TimeOfDayBuckets])</f>
        <v>Morning</v>
      </c>
      <c r="J1002" s="2">
        <v>1</v>
      </c>
      <c r="K1002" s="2">
        <v>2</v>
      </c>
      <c r="L1002" s="7">
        <v>0.42843316890259903</v>
      </c>
      <c r="M1002" s="7">
        <f>TIME(HOUR(StrohRanchRecreationData[[#This Row],[TimeOut]]),0,0)</f>
        <v>0.41666666666666669</v>
      </c>
      <c r="N1002" s="6">
        <f>ROUND(StrohRanchRecreationData[[#This Row],[TimeElapsed]],6)</f>
        <v>4.7645E-2</v>
      </c>
      <c r="O1002" s="3">
        <f>StrohRanchRecreationData[[#This Row],[TimeOut]]-StrohRanchRecreationData[[#This Row],[TimeIn]]</f>
        <v>4.7644797555738527E-2</v>
      </c>
      <c r="P1002" t="str">
        <f>IF(StrohRanchRecreationData[[#This Row],[Facility]]=Facilities!$A$2,SUM(StrohRanchRecreationData[[#This Row],[Members]:[Guests]]),"")</f>
        <v/>
      </c>
      <c r="Q1002" t="str">
        <f>IF(StrohRanchRecreationData[[#This Row],[Facility]]=Facilities!$A$3,SUM(StrohRanchRecreationData[[#This Row],[Members]:[Guests]]),"")</f>
        <v/>
      </c>
      <c r="R1002">
        <f>IF(StrohRanchRecreationData[[#This Row],[Facility]]=Facilities!$A$4,SUM(StrohRanchRecreationData[[#This Row],[Members]:[Guests]]),"")</f>
        <v>3</v>
      </c>
      <c r="S1002" t="str">
        <f>IF(StrohRanchRecreationData[[#This Row],[Facility]]=Facilities!$A$5,SUM(StrohRanchRecreationData[[#This Row],[Members]:[Guests]]),"")</f>
        <v/>
      </c>
      <c r="T1002" t="str">
        <f>IF(StrohRanchRecreationData[[#This Row],[Facility]]=Facilities!$A$6,SUM(StrohRanchRecreationData[[#This Row],[Members]:[Guests]]),"")</f>
        <v/>
      </c>
      <c r="U1002" t="str">
        <f>IF(StrohRanchRecreationData[[#This Row],[Facility]]=Facilities!$A$7,SUM(StrohRanchRecreationData[[#This Row],[Members]:[Guests]]),"")</f>
        <v/>
      </c>
    </row>
    <row r="1003" spans="1:21" x14ac:dyDescent="0.25">
      <c r="A1003">
        <v>997</v>
      </c>
      <c r="B1003" s="1">
        <v>45101</v>
      </c>
      <c r="C1003" t="s">
        <v>63</v>
      </c>
      <c r="D1003" t="s">
        <v>64</v>
      </c>
      <c r="E1003" t="s">
        <v>59</v>
      </c>
      <c r="F1003" s="7">
        <v>0.64321985040378415</v>
      </c>
      <c r="G1003" s="7">
        <f>TIME(HOUR(StrohRanchRecreationData[[#This Row],[TimeIn]]),0,0)</f>
        <v>0.625</v>
      </c>
      <c r="H1003" s="8">
        <f>StrohRanchRecreationData[[#This Row],[Date]]+StrohRanchRecreationData[[#This Row],[TimeInBucket]]</f>
        <v>45101.625</v>
      </c>
      <c r="I1003" s="8" t="str">
        <f>_xlfn.XLOOKUP(StrohRanchRecreationData[[#This Row],[TimeInBucket]],TimeOfDay[TimeBuckets],TimeOfDay[TimeOfDayBuckets])</f>
        <v>Afternoon</v>
      </c>
      <c r="J1003" s="2">
        <v>1</v>
      </c>
      <c r="K1003" s="2">
        <v>3</v>
      </c>
      <c r="L1003" s="7">
        <v>0.66802181164513008</v>
      </c>
      <c r="M1003" s="7">
        <f>TIME(HOUR(StrohRanchRecreationData[[#This Row],[TimeOut]]),0,0)</f>
        <v>0.66666666666666663</v>
      </c>
      <c r="N1003" s="6">
        <f>ROUND(StrohRanchRecreationData[[#This Row],[TimeElapsed]],6)</f>
        <v>2.4802000000000001E-2</v>
      </c>
      <c r="O1003" s="3">
        <f>StrohRanchRecreationData[[#This Row],[TimeOut]]-StrohRanchRecreationData[[#This Row],[TimeIn]]</f>
        <v>2.4801961241345927E-2</v>
      </c>
      <c r="P1003" t="str">
        <f>IF(StrohRanchRecreationData[[#This Row],[Facility]]=Facilities!$A$2,SUM(StrohRanchRecreationData[[#This Row],[Members]:[Guests]]),"")</f>
        <v/>
      </c>
      <c r="Q1003" t="str">
        <f>IF(StrohRanchRecreationData[[#This Row],[Facility]]=Facilities!$A$3,SUM(StrohRanchRecreationData[[#This Row],[Members]:[Guests]]),"")</f>
        <v/>
      </c>
      <c r="R1003">
        <f>IF(StrohRanchRecreationData[[#This Row],[Facility]]=Facilities!$A$4,SUM(StrohRanchRecreationData[[#This Row],[Members]:[Guests]]),"")</f>
        <v>4</v>
      </c>
      <c r="S1003" t="str">
        <f>IF(StrohRanchRecreationData[[#This Row],[Facility]]=Facilities!$A$5,SUM(StrohRanchRecreationData[[#This Row],[Members]:[Guests]]),"")</f>
        <v/>
      </c>
      <c r="T1003" t="str">
        <f>IF(StrohRanchRecreationData[[#This Row],[Facility]]=Facilities!$A$6,SUM(StrohRanchRecreationData[[#This Row],[Members]:[Guests]]),"")</f>
        <v/>
      </c>
      <c r="U1003" t="str">
        <f>IF(StrohRanchRecreationData[[#This Row],[Facility]]=Facilities!$A$7,SUM(StrohRanchRecreationData[[#This Row],[Members]:[Guests]]),"")</f>
        <v/>
      </c>
    </row>
    <row r="1004" spans="1:21" x14ac:dyDescent="0.25">
      <c r="A1004">
        <v>998</v>
      </c>
      <c r="B1004" s="1">
        <v>45101</v>
      </c>
      <c r="C1004" t="s">
        <v>63</v>
      </c>
      <c r="D1004" t="s">
        <v>64</v>
      </c>
      <c r="E1004" t="s">
        <v>57</v>
      </c>
      <c r="F1004" s="7">
        <v>0.49673136138502055</v>
      </c>
      <c r="G1004" s="7">
        <f>TIME(HOUR(StrohRanchRecreationData[[#This Row],[TimeIn]]),0,0)</f>
        <v>0.45833333333333331</v>
      </c>
      <c r="H1004" s="8">
        <f>StrohRanchRecreationData[[#This Row],[Date]]+StrohRanchRecreationData[[#This Row],[TimeInBucket]]</f>
        <v>45101.458333333336</v>
      </c>
      <c r="I1004" s="8" t="str">
        <f>_xlfn.XLOOKUP(StrohRanchRecreationData[[#This Row],[TimeInBucket]],TimeOfDay[TimeBuckets],TimeOfDay[TimeOfDayBuckets])</f>
        <v>Noon</v>
      </c>
      <c r="J1004" s="2">
        <v>4</v>
      </c>
      <c r="K1004" s="2">
        <v>3</v>
      </c>
      <c r="L1004" s="7">
        <v>0.55956487749251471</v>
      </c>
      <c r="M1004" s="7">
        <f>TIME(HOUR(StrohRanchRecreationData[[#This Row],[TimeOut]]),0,0)</f>
        <v>0.54166666666666663</v>
      </c>
      <c r="N1004" s="6">
        <f>ROUND(StrohRanchRecreationData[[#This Row],[TimeElapsed]],6)</f>
        <v>6.2834000000000001E-2</v>
      </c>
      <c r="O1004" s="3">
        <f>StrohRanchRecreationData[[#This Row],[TimeOut]]-StrohRanchRecreationData[[#This Row],[TimeIn]]</f>
        <v>6.2833516107494158E-2</v>
      </c>
      <c r="P1004">
        <f>IF(StrohRanchRecreationData[[#This Row],[Facility]]=Facilities!$A$2,SUM(StrohRanchRecreationData[[#This Row],[Members]:[Guests]]),"")</f>
        <v>7</v>
      </c>
      <c r="Q1004" t="str">
        <f>IF(StrohRanchRecreationData[[#This Row],[Facility]]=Facilities!$A$3,SUM(StrohRanchRecreationData[[#This Row],[Members]:[Guests]]),"")</f>
        <v/>
      </c>
      <c r="R1004" t="str">
        <f>IF(StrohRanchRecreationData[[#This Row],[Facility]]=Facilities!$A$4,SUM(StrohRanchRecreationData[[#This Row],[Members]:[Guests]]),"")</f>
        <v/>
      </c>
      <c r="S1004" t="str">
        <f>IF(StrohRanchRecreationData[[#This Row],[Facility]]=Facilities!$A$5,SUM(StrohRanchRecreationData[[#This Row],[Members]:[Guests]]),"")</f>
        <v/>
      </c>
      <c r="T1004" t="str">
        <f>IF(StrohRanchRecreationData[[#This Row],[Facility]]=Facilities!$A$6,SUM(StrohRanchRecreationData[[#This Row],[Members]:[Guests]]),"")</f>
        <v/>
      </c>
      <c r="U1004" t="str">
        <f>IF(StrohRanchRecreationData[[#This Row],[Facility]]=Facilities!$A$7,SUM(StrohRanchRecreationData[[#This Row],[Members]:[Guests]]),"")</f>
        <v/>
      </c>
    </row>
    <row r="1005" spans="1:21" x14ac:dyDescent="0.25">
      <c r="A1005">
        <v>999</v>
      </c>
      <c r="B1005" s="1">
        <v>45101</v>
      </c>
      <c r="C1005" t="s">
        <v>63</v>
      </c>
      <c r="D1005" t="s">
        <v>64</v>
      </c>
      <c r="E1005" t="s">
        <v>59</v>
      </c>
      <c r="F1005" s="7">
        <v>0.56292100490200658</v>
      </c>
      <c r="G1005" s="7">
        <f>TIME(HOUR(StrohRanchRecreationData[[#This Row],[TimeIn]]),0,0)</f>
        <v>0.54166666666666663</v>
      </c>
      <c r="H1005" s="8">
        <f>StrohRanchRecreationData[[#This Row],[Date]]+StrohRanchRecreationData[[#This Row],[TimeInBucket]]</f>
        <v>45101.541666666664</v>
      </c>
      <c r="I1005" s="8" t="str">
        <f>_xlfn.XLOOKUP(StrohRanchRecreationData[[#This Row],[TimeInBucket]],TimeOfDay[TimeBuckets],TimeOfDay[TimeOfDayBuckets])</f>
        <v>Noon</v>
      </c>
      <c r="J1005" s="2">
        <v>3</v>
      </c>
      <c r="K1005" s="2">
        <v>3</v>
      </c>
      <c r="L1005" s="7">
        <v>0.64038139401267735</v>
      </c>
      <c r="M1005" s="7">
        <f>TIME(HOUR(StrohRanchRecreationData[[#This Row],[TimeOut]]),0,0)</f>
        <v>0.625</v>
      </c>
      <c r="N1005" s="6">
        <f>ROUND(StrohRanchRecreationData[[#This Row],[TimeElapsed]],6)</f>
        <v>7.7460000000000001E-2</v>
      </c>
      <c r="O1005" s="3">
        <f>StrohRanchRecreationData[[#This Row],[TimeOut]]-StrohRanchRecreationData[[#This Row],[TimeIn]]</f>
        <v>7.7460389110670769E-2</v>
      </c>
      <c r="P1005" t="str">
        <f>IF(StrohRanchRecreationData[[#This Row],[Facility]]=Facilities!$A$2,SUM(StrohRanchRecreationData[[#This Row],[Members]:[Guests]]),"")</f>
        <v/>
      </c>
      <c r="Q1005" t="str">
        <f>IF(StrohRanchRecreationData[[#This Row],[Facility]]=Facilities!$A$3,SUM(StrohRanchRecreationData[[#This Row],[Members]:[Guests]]),"")</f>
        <v/>
      </c>
      <c r="R1005">
        <f>IF(StrohRanchRecreationData[[#This Row],[Facility]]=Facilities!$A$4,SUM(StrohRanchRecreationData[[#This Row],[Members]:[Guests]]),"")</f>
        <v>6</v>
      </c>
      <c r="S1005" t="str">
        <f>IF(StrohRanchRecreationData[[#This Row],[Facility]]=Facilities!$A$5,SUM(StrohRanchRecreationData[[#This Row],[Members]:[Guests]]),"")</f>
        <v/>
      </c>
      <c r="T1005" t="str">
        <f>IF(StrohRanchRecreationData[[#This Row],[Facility]]=Facilities!$A$6,SUM(StrohRanchRecreationData[[#This Row],[Members]:[Guests]]),"")</f>
        <v/>
      </c>
      <c r="U1005" t="str">
        <f>IF(StrohRanchRecreationData[[#This Row],[Facility]]=Facilities!$A$7,SUM(StrohRanchRecreationData[[#This Row],[Members]:[Guests]]),"")</f>
        <v/>
      </c>
    </row>
    <row r="1006" spans="1:21" x14ac:dyDescent="0.25">
      <c r="A1006">
        <v>1000</v>
      </c>
      <c r="B1006" s="1">
        <v>45101</v>
      </c>
      <c r="C1006" t="s">
        <v>63</v>
      </c>
      <c r="D1006" t="s">
        <v>64</v>
      </c>
      <c r="E1006" t="s">
        <v>59</v>
      </c>
      <c r="F1006" s="7">
        <v>0.52089979255200847</v>
      </c>
      <c r="G1006" s="7">
        <f>TIME(HOUR(StrohRanchRecreationData[[#This Row],[TimeIn]]),0,0)</f>
        <v>0.5</v>
      </c>
      <c r="H1006" s="8">
        <f>StrohRanchRecreationData[[#This Row],[Date]]+StrohRanchRecreationData[[#This Row],[TimeInBucket]]</f>
        <v>45101.5</v>
      </c>
      <c r="I1006" s="8" t="str">
        <f>_xlfn.XLOOKUP(StrohRanchRecreationData[[#This Row],[TimeInBucket]],TimeOfDay[TimeBuckets],TimeOfDay[TimeOfDayBuckets])</f>
        <v>Noon</v>
      </c>
      <c r="J1006" s="2">
        <v>2</v>
      </c>
      <c r="K1006" s="2">
        <v>3</v>
      </c>
      <c r="L1006" s="7">
        <v>0.59822812208699383</v>
      </c>
      <c r="M1006" s="7">
        <f>TIME(HOUR(StrohRanchRecreationData[[#This Row],[TimeOut]]),0,0)</f>
        <v>0.58333333333333337</v>
      </c>
      <c r="N1006" s="6">
        <f>ROUND(StrohRanchRecreationData[[#This Row],[TimeElapsed]],6)</f>
        <v>7.7327999999999994E-2</v>
      </c>
      <c r="O1006" s="3">
        <f>StrohRanchRecreationData[[#This Row],[TimeOut]]-StrohRanchRecreationData[[#This Row],[TimeIn]]</f>
        <v>7.7328329534985363E-2</v>
      </c>
      <c r="P1006" t="str">
        <f>IF(StrohRanchRecreationData[[#This Row],[Facility]]=Facilities!$A$2,SUM(StrohRanchRecreationData[[#This Row],[Members]:[Guests]]),"")</f>
        <v/>
      </c>
      <c r="Q1006" t="str">
        <f>IF(StrohRanchRecreationData[[#This Row],[Facility]]=Facilities!$A$3,SUM(StrohRanchRecreationData[[#This Row],[Members]:[Guests]]),"")</f>
        <v/>
      </c>
      <c r="R1006">
        <f>IF(StrohRanchRecreationData[[#This Row],[Facility]]=Facilities!$A$4,SUM(StrohRanchRecreationData[[#This Row],[Members]:[Guests]]),"")</f>
        <v>5</v>
      </c>
      <c r="S1006" t="str">
        <f>IF(StrohRanchRecreationData[[#This Row],[Facility]]=Facilities!$A$5,SUM(StrohRanchRecreationData[[#This Row],[Members]:[Guests]]),"")</f>
        <v/>
      </c>
      <c r="T1006" t="str">
        <f>IF(StrohRanchRecreationData[[#This Row],[Facility]]=Facilities!$A$6,SUM(StrohRanchRecreationData[[#This Row],[Members]:[Guests]]),"")</f>
        <v/>
      </c>
      <c r="U1006" t="str">
        <f>IF(StrohRanchRecreationData[[#This Row],[Facility]]=Facilities!$A$7,SUM(StrohRanchRecreationData[[#This Row],[Members]:[Guests]]),"")</f>
        <v/>
      </c>
    </row>
    <row r="1007" spans="1:21" x14ac:dyDescent="0.25">
      <c r="A1007">
        <v>1001</v>
      </c>
      <c r="B1007" s="1">
        <v>45101</v>
      </c>
      <c r="C1007" t="s">
        <v>63</v>
      </c>
      <c r="D1007" t="s">
        <v>64</v>
      </c>
      <c r="E1007" t="s">
        <v>57</v>
      </c>
      <c r="F1007" s="7">
        <v>0.39025334035904968</v>
      </c>
      <c r="G1007" s="7">
        <f>TIME(HOUR(StrohRanchRecreationData[[#This Row],[TimeIn]]),0,0)</f>
        <v>0.375</v>
      </c>
      <c r="H1007" s="8">
        <f>StrohRanchRecreationData[[#This Row],[Date]]+StrohRanchRecreationData[[#This Row],[TimeInBucket]]</f>
        <v>45101.375</v>
      </c>
      <c r="I1007" s="8" t="str">
        <f>_xlfn.XLOOKUP(StrohRanchRecreationData[[#This Row],[TimeInBucket]],TimeOfDay[TimeBuckets],TimeOfDay[TimeOfDayBuckets])</f>
        <v>Morning</v>
      </c>
      <c r="J1007" s="2">
        <v>4</v>
      </c>
      <c r="K1007" s="2">
        <v>3</v>
      </c>
      <c r="L1007" s="7">
        <v>0.41369998854761558</v>
      </c>
      <c r="M1007" s="7">
        <f>TIME(HOUR(StrohRanchRecreationData[[#This Row],[TimeOut]]),0,0)</f>
        <v>0.375</v>
      </c>
      <c r="N1007" s="6">
        <f>ROUND(StrohRanchRecreationData[[#This Row],[TimeElapsed]],6)</f>
        <v>2.3446999999999999E-2</v>
      </c>
      <c r="O1007" s="3">
        <f>StrohRanchRecreationData[[#This Row],[TimeOut]]-StrohRanchRecreationData[[#This Row],[TimeIn]]</f>
        <v>2.3446648188565899E-2</v>
      </c>
      <c r="P1007">
        <f>IF(StrohRanchRecreationData[[#This Row],[Facility]]=Facilities!$A$2,SUM(StrohRanchRecreationData[[#This Row],[Members]:[Guests]]),"")</f>
        <v>7</v>
      </c>
      <c r="Q1007" t="str">
        <f>IF(StrohRanchRecreationData[[#This Row],[Facility]]=Facilities!$A$3,SUM(StrohRanchRecreationData[[#This Row],[Members]:[Guests]]),"")</f>
        <v/>
      </c>
      <c r="R1007" t="str">
        <f>IF(StrohRanchRecreationData[[#This Row],[Facility]]=Facilities!$A$4,SUM(StrohRanchRecreationData[[#This Row],[Members]:[Guests]]),"")</f>
        <v/>
      </c>
      <c r="S1007" t="str">
        <f>IF(StrohRanchRecreationData[[#This Row],[Facility]]=Facilities!$A$5,SUM(StrohRanchRecreationData[[#This Row],[Members]:[Guests]]),"")</f>
        <v/>
      </c>
      <c r="T1007" t="str">
        <f>IF(StrohRanchRecreationData[[#This Row],[Facility]]=Facilities!$A$6,SUM(StrohRanchRecreationData[[#This Row],[Members]:[Guests]]),"")</f>
        <v/>
      </c>
      <c r="U1007" t="str">
        <f>IF(StrohRanchRecreationData[[#This Row],[Facility]]=Facilities!$A$7,SUM(StrohRanchRecreationData[[#This Row],[Members]:[Guests]]),"")</f>
        <v/>
      </c>
    </row>
    <row r="1008" spans="1:21" x14ac:dyDescent="0.25">
      <c r="A1008">
        <v>1002</v>
      </c>
      <c r="B1008" s="1">
        <v>45101</v>
      </c>
      <c r="C1008" t="s">
        <v>63</v>
      </c>
      <c r="D1008" t="s">
        <v>64</v>
      </c>
      <c r="E1008" t="s">
        <v>57</v>
      </c>
      <c r="F1008" s="7">
        <v>0.45643172681295557</v>
      </c>
      <c r="G1008" s="7">
        <f>TIME(HOUR(StrohRanchRecreationData[[#This Row],[TimeIn]]),0,0)</f>
        <v>0.41666666666666669</v>
      </c>
      <c r="H1008" s="8">
        <f>StrohRanchRecreationData[[#This Row],[Date]]+StrohRanchRecreationData[[#This Row],[TimeInBucket]]</f>
        <v>45101.416666666664</v>
      </c>
      <c r="I1008" s="8" t="str">
        <f>_xlfn.XLOOKUP(StrohRanchRecreationData[[#This Row],[TimeInBucket]],TimeOfDay[TimeBuckets],TimeOfDay[TimeOfDayBuckets])</f>
        <v>Morning</v>
      </c>
      <c r="J1008" s="2">
        <v>3</v>
      </c>
      <c r="K1008" s="2">
        <v>2</v>
      </c>
      <c r="L1008" s="7">
        <v>0.51809198938415479</v>
      </c>
      <c r="M1008" s="7">
        <f>TIME(HOUR(StrohRanchRecreationData[[#This Row],[TimeOut]]),0,0)</f>
        <v>0.5</v>
      </c>
      <c r="N1008" s="6">
        <f>ROUND(StrohRanchRecreationData[[#This Row],[TimeElapsed]],6)</f>
        <v>6.166E-2</v>
      </c>
      <c r="O1008" s="3">
        <f>StrohRanchRecreationData[[#This Row],[TimeOut]]-StrohRanchRecreationData[[#This Row],[TimeIn]]</f>
        <v>6.166026257119922E-2</v>
      </c>
      <c r="P1008">
        <f>IF(StrohRanchRecreationData[[#This Row],[Facility]]=Facilities!$A$2,SUM(StrohRanchRecreationData[[#This Row],[Members]:[Guests]]),"")</f>
        <v>5</v>
      </c>
      <c r="Q1008" t="str">
        <f>IF(StrohRanchRecreationData[[#This Row],[Facility]]=Facilities!$A$3,SUM(StrohRanchRecreationData[[#This Row],[Members]:[Guests]]),"")</f>
        <v/>
      </c>
      <c r="R1008" t="str">
        <f>IF(StrohRanchRecreationData[[#This Row],[Facility]]=Facilities!$A$4,SUM(StrohRanchRecreationData[[#This Row],[Members]:[Guests]]),"")</f>
        <v/>
      </c>
      <c r="S1008" t="str">
        <f>IF(StrohRanchRecreationData[[#This Row],[Facility]]=Facilities!$A$5,SUM(StrohRanchRecreationData[[#This Row],[Members]:[Guests]]),"")</f>
        <v/>
      </c>
      <c r="T1008" t="str">
        <f>IF(StrohRanchRecreationData[[#This Row],[Facility]]=Facilities!$A$6,SUM(StrohRanchRecreationData[[#This Row],[Members]:[Guests]]),"")</f>
        <v/>
      </c>
      <c r="U1008" t="str">
        <f>IF(StrohRanchRecreationData[[#This Row],[Facility]]=Facilities!$A$7,SUM(StrohRanchRecreationData[[#This Row],[Members]:[Guests]]),"")</f>
        <v/>
      </c>
    </row>
    <row r="1009" spans="1:21" x14ac:dyDescent="0.25">
      <c r="A1009">
        <v>1003</v>
      </c>
      <c r="B1009" s="1">
        <v>45101</v>
      </c>
      <c r="C1009" t="s">
        <v>63</v>
      </c>
      <c r="D1009" t="s">
        <v>64</v>
      </c>
      <c r="E1009" t="s">
        <v>59</v>
      </c>
      <c r="F1009" s="7">
        <v>0.45155844437880555</v>
      </c>
      <c r="G1009" s="7">
        <f>TIME(HOUR(StrohRanchRecreationData[[#This Row],[TimeIn]]),0,0)</f>
        <v>0.41666666666666669</v>
      </c>
      <c r="H1009" s="8">
        <f>StrohRanchRecreationData[[#This Row],[Date]]+StrohRanchRecreationData[[#This Row],[TimeInBucket]]</f>
        <v>45101.416666666664</v>
      </c>
      <c r="I1009" s="8" t="str">
        <f>_xlfn.XLOOKUP(StrohRanchRecreationData[[#This Row],[TimeInBucket]],TimeOfDay[TimeBuckets],TimeOfDay[TimeOfDayBuckets])</f>
        <v>Morning</v>
      </c>
      <c r="J1009" s="2">
        <v>2</v>
      </c>
      <c r="K1009" s="2">
        <v>3</v>
      </c>
      <c r="L1009" s="7">
        <v>0.52244560398406859</v>
      </c>
      <c r="M1009" s="7">
        <f>TIME(HOUR(StrohRanchRecreationData[[#This Row],[TimeOut]]),0,0)</f>
        <v>0.5</v>
      </c>
      <c r="N1009" s="6">
        <f>ROUND(StrohRanchRecreationData[[#This Row],[TimeElapsed]],6)</f>
        <v>7.0887000000000006E-2</v>
      </c>
      <c r="O1009" s="3">
        <f>StrohRanchRecreationData[[#This Row],[TimeOut]]-StrohRanchRecreationData[[#This Row],[TimeIn]]</f>
        <v>7.0887159605263039E-2</v>
      </c>
      <c r="P1009" t="str">
        <f>IF(StrohRanchRecreationData[[#This Row],[Facility]]=Facilities!$A$2,SUM(StrohRanchRecreationData[[#This Row],[Members]:[Guests]]),"")</f>
        <v/>
      </c>
      <c r="Q1009" t="str">
        <f>IF(StrohRanchRecreationData[[#This Row],[Facility]]=Facilities!$A$3,SUM(StrohRanchRecreationData[[#This Row],[Members]:[Guests]]),"")</f>
        <v/>
      </c>
      <c r="R1009">
        <f>IF(StrohRanchRecreationData[[#This Row],[Facility]]=Facilities!$A$4,SUM(StrohRanchRecreationData[[#This Row],[Members]:[Guests]]),"")</f>
        <v>5</v>
      </c>
      <c r="S1009" t="str">
        <f>IF(StrohRanchRecreationData[[#This Row],[Facility]]=Facilities!$A$5,SUM(StrohRanchRecreationData[[#This Row],[Members]:[Guests]]),"")</f>
        <v/>
      </c>
      <c r="T1009" t="str">
        <f>IF(StrohRanchRecreationData[[#This Row],[Facility]]=Facilities!$A$6,SUM(StrohRanchRecreationData[[#This Row],[Members]:[Guests]]),"")</f>
        <v/>
      </c>
      <c r="U1009" t="str">
        <f>IF(StrohRanchRecreationData[[#This Row],[Facility]]=Facilities!$A$7,SUM(StrohRanchRecreationData[[#This Row],[Members]:[Guests]]),"")</f>
        <v/>
      </c>
    </row>
    <row r="1010" spans="1:21" x14ac:dyDescent="0.25">
      <c r="A1010">
        <v>1004</v>
      </c>
      <c r="B1010" s="1">
        <v>45101</v>
      </c>
      <c r="C1010" t="s">
        <v>63</v>
      </c>
      <c r="D1010" t="s">
        <v>64</v>
      </c>
      <c r="E1010" t="s">
        <v>57</v>
      </c>
      <c r="F1010" s="7">
        <v>0.47721711185793458</v>
      </c>
      <c r="G1010" s="7">
        <f>TIME(HOUR(StrohRanchRecreationData[[#This Row],[TimeIn]]),0,0)</f>
        <v>0.45833333333333331</v>
      </c>
      <c r="H1010" s="8">
        <f>StrohRanchRecreationData[[#This Row],[Date]]+StrohRanchRecreationData[[#This Row],[TimeInBucket]]</f>
        <v>45101.458333333336</v>
      </c>
      <c r="I1010" s="8" t="str">
        <f>_xlfn.XLOOKUP(StrohRanchRecreationData[[#This Row],[TimeInBucket]],TimeOfDay[TimeBuckets],TimeOfDay[TimeOfDayBuckets])</f>
        <v>Noon</v>
      </c>
      <c r="J1010" s="2">
        <v>4</v>
      </c>
      <c r="K1010" s="2">
        <v>3</v>
      </c>
      <c r="L1010" s="7">
        <v>0.53291456271801785</v>
      </c>
      <c r="M1010" s="7">
        <f>TIME(HOUR(StrohRanchRecreationData[[#This Row],[TimeOut]]),0,0)</f>
        <v>0.5</v>
      </c>
      <c r="N1010" s="6">
        <f>ROUND(StrohRanchRecreationData[[#This Row],[TimeElapsed]],6)</f>
        <v>5.5697000000000003E-2</v>
      </c>
      <c r="O1010" s="3">
        <f>StrohRanchRecreationData[[#This Row],[TimeOut]]-StrohRanchRecreationData[[#This Row],[TimeIn]]</f>
        <v>5.5697450860083264E-2</v>
      </c>
      <c r="P1010">
        <f>IF(StrohRanchRecreationData[[#This Row],[Facility]]=Facilities!$A$2,SUM(StrohRanchRecreationData[[#This Row],[Members]:[Guests]]),"")</f>
        <v>7</v>
      </c>
      <c r="Q1010" t="str">
        <f>IF(StrohRanchRecreationData[[#This Row],[Facility]]=Facilities!$A$3,SUM(StrohRanchRecreationData[[#This Row],[Members]:[Guests]]),"")</f>
        <v/>
      </c>
      <c r="R1010" t="str">
        <f>IF(StrohRanchRecreationData[[#This Row],[Facility]]=Facilities!$A$4,SUM(StrohRanchRecreationData[[#This Row],[Members]:[Guests]]),"")</f>
        <v/>
      </c>
      <c r="S1010" t="str">
        <f>IF(StrohRanchRecreationData[[#This Row],[Facility]]=Facilities!$A$5,SUM(StrohRanchRecreationData[[#This Row],[Members]:[Guests]]),"")</f>
        <v/>
      </c>
      <c r="T1010" t="str">
        <f>IF(StrohRanchRecreationData[[#This Row],[Facility]]=Facilities!$A$6,SUM(StrohRanchRecreationData[[#This Row],[Members]:[Guests]]),"")</f>
        <v/>
      </c>
      <c r="U1010" t="str">
        <f>IF(StrohRanchRecreationData[[#This Row],[Facility]]=Facilities!$A$7,SUM(StrohRanchRecreationData[[#This Row],[Members]:[Guests]]),"")</f>
        <v/>
      </c>
    </row>
    <row r="1011" spans="1:21" x14ac:dyDescent="0.25">
      <c r="A1011">
        <v>1005</v>
      </c>
      <c r="B1011" s="1">
        <v>45101</v>
      </c>
      <c r="C1011" t="s">
        <v>63</v>
      </c>
      <c r="D1011" t="s">
        <v>64</v>
      </c>
      <c r="E1011" t="s">
        <v>60</v>
      </c>
      <c r="F1011" s="7">
        <v>0.47056152963878528</v>
      </c>
      <c r="G1011" s="7">
        <f>TIME(HOUR(StrohRanchRecreationData[[#This Row],[TimeIn]]),0,0)</f>
        <v>0.45833333333333331</v>
      </c>
      <c r="H1011" s="8">
        <f>StrohRanchRecreationData[[#This Row],[Date]]+StrohRanchRecreationData[[#This Row],[TimeInBucket]]</f>
        <v>45101.458333333336</v>
      </c>
      <c r="I1011" s="8" t="str">
        <f>_xlfn.XLOOKUP(StrohRanchRecreationData[[#This Row],[TimeInBucket]],TimeOfDay[TimeBuckets],TimeOfDay[TimeOfDayBuckets])</f>
        <v>Noon</v>
      </c>
      <c r="J1011" s="2">
        <v>3</v>
      </c>
      <c r="K1011" s="2">
        <v>0</v>
      </c>
      <c r="L1011" s="7">
        <v>0.51200748459289391</v>
      </c>
      <c r="M1011" s="7">
        <f>TIME(HOUR(StrohRanchRecreationData[[#This Row],[TimeOut]]),0,0)</f>
        <v>0.5</v>
      </c>
      <c r="N1011" s="6">
        <f>ROUND(StrohRanchRecreationData[[#This Row],[TimeElapsed]],6)</f>
        <v>4.1445999999999997E-2</v>
      </c>
      <c r="O1011" s="3">
        <f>StrohRanchRecreationData[[#This Row],[TimeOut]]-StrohRanchRecreationData[[#This Row],[TimeIn]]</f>
        <v>4.1445954954108633E-2</v>
      </c>
      <c r="P1011" t="str">
        <f>IF(StrohRanchRecreationData[[#This Row],[Facility]]=Facilities!$A$2,SUM(StrohRanchRecreationData[[#This Row],[Members]:[Guests]]),"")</f>
        <v/>
      </c>
      <c r="Q1011" t="str">
        <f>IF(StrohRanchRecreationData[[#This Row],[Facility]]=Facilities!$A$3,SUM(StrohRanchRecreationData[[#This Row],[Members]:[Guests]]),"")</f>
        <v/>
      </c>
      <c r="R1011" t="str">
        <f>IF(StrohRanchRecreationData[[#This Row],[Facility]]=Facilities!$A$4,SUM(StrohRanchRecreationData[[#This Row],[Members]:[Guests]]),"")</f>
        <v/>
      </c>
      <c r="S1011">
        <f>IF(StrohRanchRecreationData[[#This Row],[Facility]]=Facilities!$A$5,SUM(StrohRanchRecreationData[[#This Row],[Members]:[Guests]]),"")</f>
        <v>3</v>
      </c>
      <c r="T1011" t="str">
        <f>IF(StrohRanchRecreationData[[#This Row],[Facility]]=Facilities!$A$6,SUM(StrohRanchRecreationData[[#This Row],[Members]:[Guests]]),"")</f>
        <v/>
      </c>
      <c r="U1011" t="str">
        <f>IF(StrohRanchRecreationData[[#This Row],[Facility]]=Facilities!$A$7,SUM(StrohRanchRecreationData[[#This Row],[Members]:[Guests]]),"")</f>
        <v/>
      </c>
    </row>
    <row r="1012" spans="1:21" x14ac:dyDescent="0.25">
      <c r="A1012">
        <v>1006</v>
      </c>
      <c r="B1012" s="1">
        <v>45101</v>
      </c>
      <c r="C1012" t="s">
        <v>63</v>
      </c>
      <c r="D1012" t="s">
        <v>64</v>
      </c>
      <c r="E1012" t="s">
        <v>59</v>
      </c>
      <c r="F1012" s="7">
        <v>0.44190979228995886</v>
      </c>
      <c r="G1012" s="7">
        <f>TIME(HOUR(StrohRanchRecreationData[[#This Row],[TimeIn]]),0,0)</f>
        <v>0.41666666666666669</v>
      </c>
      <c r="H1012" s="8">
        <f>StrohRanchRecreationData[[#This Row],[Date]]+StrohRanchRecreationData[[#This Row],[TimeInBucket]]</f>
        <v>45101.416666666664</v>
      </c>
      <c r="I1012" s="8" t="str">
        <f>_xlfn.XLOOKUP(StrohRanchRecreationData[[#This Row],[TimeInBucket]],TimeOfDay[TimeBuckets],TimeOfDay[TimeOfDayBuckets])</f>
        <v>Morning</v>
      </c>
      <c r="J1012" s="2">
        <v>1</v>
      </c>
      <c r="K1012" s="2">
        <v>3</v>
      </c>
      <c r="L1012" s="7">
        <v>0.51367707199829271</v>
      </c>
      <c r="M1012" s="7">
        <f>TIME(HOUR(StrohRanchRecreationData[[#This Row],[TimeOut]]),0,0)</f>
        <v>0.5</v>
      </c>
      <c r="N1012" s="6">
        <f>ROUND(StrohRanchRecreationData[[#This Row],[TimeElapsed]],6)</f>
        <v>7.1766999999999997E-2</v>
      </c>
      <c r="O1012" s="3">
        <f>StrohRanchRecreationData[[#This Row],[TimeOut]]-StrohRanchRecreationData[[#This Row],[TimeIn]]</f>
        <v>7.1767279708333853E-2</v>
      </c>
      <c r="P1012" t="str">
        <f>IF(StrohRanchRecreationData[[#This Row],[Facility]]=Facilities!$A$2,SUM(StrohRanchRecreationData[[#This Row],[Members]:[Guests]]),"")</f>
        <v/>
      </c>
      <c r="Q1012" t="str">
        <f>IF(StrohRanchRecreationData[[#This Row],[Facility]]=Facilities!$A$3,SUM(StrohRanchRecreationData[[#This Row],[Members]:[Guests]]),"")</f>
        <v/>
      </c>
      <c r="R1012">
        <f>IF(StrohRanchRecreationData[[#This Row],[Facility]]=Facilities!$A$4,SUM(StrohRanchRecreationData[[#This Row],[Members]:[Guests]]),"")</f>
        <v>4</v>
      </c>
      <c r="S1012" t="str">
        <f>IF(StrohRanchRecreationData[[#This Row],[Facility]]=Facilities!$A$5,SUM(StrohRanchRecreationData[[#This Row],[Members]:[Guests]]),"")</f>
        <v/>
      </c>
      <c r="T1012" t="str">
        <f>IF(StrohRanchRecreationData[[#This Row],[Facility]]=Facilities!$A$6,SUM(StrohRanchRecreationData[[#This Row],[Members]:[Guests]]),"")</f>
        <v/>
      </c>
      <c r="U1012" t="str">
        <f>IF(StrohRanchRecreationData[[#This Row],[Facility]]=Facilities!$A$7,SUM(StrohRanchRecreationData[[#This Row],[Members]:[Guests]]),"")</f>
        <v/>
      </c>
    </row>
    <row r="1013" spans="1:21" x14ac:dyDescent="0.25">
      <c r="A1013">
        <v>1007</v>
      </c>
      <c r="B1013" s="1">
        <v>45101</v>
      </c>
      <c r="C1013" t="s">
        <v>63</v>
      </c>
      <c r="D1013" t="s">
        <v>64</v>
      </c>
      <c r="E1013" t="s">
        <v>61</v>
      </c>
      <c r="F1013" s="7">
        <v>0.61778998465517021</v>
      </c>
      <c r="G1013" s="7">
        <f>TIME(HOUR(StrohRanchRecreationData[[#This Row],[TimeIn]]),0,0)</f>
        <v>0.58333333333333337</v>
      </c>
      <c r="H1013" s="8">
        <f>StrohRanchRecreationData[[#This Row],[Date]]+StrohRanchRecreationData[[#This Row],[TimeInBucket]]</f>
        <v>45101.583333333336</v>
      </c>
      <c r="I1013" s="8" t="str">
        <f>_xlfn.XLOOKUP(StrohRanchRecreationData[[#This Row],[TimeInBucket]],TimeOfDay[TimeBuckets],TimeOfDay[TimeOfDayBuckets])</f>
        <v>Afternoon</v>
      </c>
      <c r="J1013" s="2">
        <v>1</v>
      </c>
      <c r="K1013" s="2">
        <v>0</v>
      </c>
      <c r="L1013" s="7">
        <v>0.64637349462494897</v>
      </c>
      <c r="M1013" s="7">
        <f>TIME(HOUR(StrohRanchRecreationData[[#This Row],[TimeOut]]),0,0)</f>
        <v>0.625</v>
      </c>
      <c r="N1013" s="6">
        <f>ROUND(StrohRanchRecreationData[[#This Row],[TimeElapsed]],6)</f>
        <v>2.8583999999999998E-2</v>
      </c>
      <c r="O1013" s="3">
        <f>StrohRanchRecreationData[[#This Row],[TimeOut]]-StrohRanchRecreationData[[#This Row],[TimeIn]]</f>
        <v>2.8583509969778764E-2</v>
      </c>
      <c r="P1013" t="str">
        <f>IF(StrohRanchRecreationData[[#This Row],[Facility]]=Facilities!$A$2,SUM(StrohRanchRecreationData[[#This Row],[Members]:[Guests]]),"")</f>
        <v/>
      </c>
      <c r="Q1013" t="str">
        <f>IF(StrohRanchRecreationData[[#This Row],[Facility]]=Facilities!$A$3,SUM(StrohRanchRecreationData[[#This Row],[Members]:[Guests]]),"")</f>
        <v/>
      </c>
      <c r="R1013" t="str">
        <f>IF(StrohRanchRecreationData[[#This Row],[Facility]]=Facilities!$A$4,SUM(StrohRanchRecreationData[[#This Row],[Members]:[Guests]]),"")</f>
        <v/>
      </c>
      <c r="S1013" t="str">
        <f>IF(StrohRanchRecreationData[[#This Row],[Facility]]=Facilities!$A$5,SUM(StrohRanchRecreationData[[#This Row],[Members]:[Guests]]),"")</f>
        <v/>
      </c>
      <c r="T1013">
        <f>IF(StrohRanchRecreationData[[#This Row],[Facility]]=Facilities!$A$6,SUM(StrohRanchRecreationData[[#This Row],[Members]:[Guests]]),"")</f>
        <v>1</v>
      </c>
      <c r="U1013" t="str">
        <f>IF(StrohRanchRecreationData[[#This Row],[Facility]]=Facilities!$A$7,SUM(StrohRanchRecreationData[[#This Row],[Members]:[Guests]]),"")</f>
        <v/>
      </c>
    </row>
    <row r="1014" spans="1:21" x14ac:dyDescent="0.25">
      <c r="A1014">
        <v>1008</v>
      </c>
      <c r="B1014" s="1">
        <v>45101</v>
      </c>
      <c r="C1014" t="s">
        <v>63</v>
      </c>
      <c r="D1014" t="s">
        <v>64</v>
      </c>
      <c r="E1014" t="s">
        <v>58</v>
      </c>
      <c r="F1014" s="7">
        <v>0.40368235079262882</v>
      </c>
      <c r="G1014" s="7">
        <f>TIME(HOUR(StrohRanchRecreationData[[#This Row],[TimeIn]]),0,0)</f>
        <v>0.375</v>
      </c>
      <c r="H1014" s="8">
        <f>StrohRanchRecreationData[[#This Row],[Date]]+StrohRanchRecreationData[[#This Row],[TimeInBucket]]</f>
        <v>45101.375</v>
      </c>
      <c r="I1014" s="8" t="str">
        <f>_xlfn.XLOOKUP(StrohRanchRecreationData[[#This Row],[TimeInBucket]],TimeOfDay[TimeBuckets],TimeOfDay[TimeOfDayBuckets])</f>
        <v>Morning</v>
      </c>
      <c r="J1014" s="2">
        <v>4</v>
      </c>
      <c r="K1014" s="2">
        <v>0</v>
      </c>
      <c r="L1014" s="7">
        <v>0.44505001263031041</v>
      </c>
      <c r="M1014" s="7">
        <f>TIME(HOUR(StrohRanchRecreationData[[#This Row],[TimeOut]]),0,0)</f>
        <v>0.41666666666666669</v>
      </c>
      <c r="N1014" s="6">
        <f>ROUND(StrohRanchRecreationData[[#This Row],[TimeElapsed]],6)</f>
        <v>4.1368000000000002E-2</v>
      </c>
      <c r="O1014" s="3">
        <f>StrohRanchRecreationData[[#This Row],[TimeOut]]-StrohRanchRecreationData[[#This Row],[TimeIn]]</f>
        <v>4.1367661837681591E-2</v>
      </c>
      <c r="P1014" t="str">
        <f>IF(StrohRanchRecreationData[[#This Row],[Facility]]=Facilities!$A$2,SUM(StrohRanchRecreationData[[#This Row],[Members]:[Guests]]),"")</f>
        <v/>
      </c>
      <c r="Q1014">
        <f>IF(StrohRanchRecreationData[[#This Row],[Facility]]=Facilities!$A$3,SUM(StrohRanchRecreationData[[#This Row],[Members]:[Guests]]),"")</f>
        <v>4</v>
      </c>
      <c r="R1014" t="str">
        <f>IF(StrohRanchRecreationData[[#This Row],[Facility]]=Facilities!$A$4,SUM(StrohRanchRecreationData[[#This Row],[Members]:[Guests]]),"")</f>
        <v/>
      </c>
      <c r="S1014" t="str">
        <f>IF(StrohRanchRecreationData[[#This Row],[Facility]]=Facilities!$A$5,SUM(StrohRanchRecreationData[[#This Row],[Members]:[Guests]]),"")</f>
        <v/>
      </c>
      <c r="T1014" t="str">
        <f>IF(StrohRanchRecreationData[[#This Row],[Facility]]=Facilities!$A$6,SUM(StrohRanchRecreationData[[#This Row],[Members]:[Guests]]),"")</f>
        <v/>
      </c>
      <c r="U1014" t="str">
        <f>IF(StrohRanchRecreationData[[#This Row],[Facility]]=Facilities!$A$7,SUM(StrohRanchRecreationData[[#This Row],[Members]:[Guests]]),"")</f>
        <v/>
      </c>
    </row>
    <row r="1015" spans="1:21" x14ac:dyDescent="0.25">
      <c r="A1015">
        <v>1009</v>
      </c>
      <c r="B1015" s="1">
        <v>45101</v>
      </c>
      <c r="C1015" t="s">
        <v>63</v>
      </c>
      <c r="D1015" t="s">
        <v>64</v>
      </c>
      <c r="E1015" t="s">
        <v>57</v>
      </c>
      <c r="F1015" s="7">
        <v>0.49271879523323769</v>
      </c>
      <c r="G1015" s="7">
        <f>TIME(HOUR(StrohRanchRecreationData[[#This Row],[TimeIn]]),0,0)</f>
        <v>0.45833333333333331</v>
      </c>
      <c r="H1015" s="8">
        <f>StrohRanchRecreationData[[#This Row],[Date]]+StrohRanchRecreationData[[#This Row],[TimeInBucket]]</f>
        <v>45101.458333333336</v>
      </c>
      <c r="I1015" s="8" t="str">
        <f>_xlfn.XLOOKUP(StrohRanchRecreationData[[#This Row],[TimeInBucket]],TimeOfDay[TimeBuckets],TimeOfDay[TimeOfDayBuckets])</f>
        <v>Noon</v>
      </c>
      <c r="J1015" s="2">
        <v>2</v>
      </c>
      <c r="K1015" s="2">
        <v>3</v>
      </c>
      <c r="L1015" s="7">
        <v>0.56137542138958696</v>
      </c>
      <c r="M1015" s="7">
        <f>TIME(HOUR(StrohRanchRecreationData[[#This Row],[TimeOut]]),0,0)</f>
        <v>0.54166666666666663</v>
      </c>
      <c r="N1015" s="6">
        <f>ROUND(StrohRanchRecreationData[[#This Row],[TimeElapsed]],6)</f>
        <v>6.8656999999999996E-2</v>
      </c>
      <c r="O1015" s="3">
        <f>StrohRanchRecreationData[[#This Row],[TimeOut]]-StrohRanchRecreationData[[#This Row],[TimeIn]]</f>
        <v>6.8656626156349265E-2</v>
      </c>
      <c r="P1015">
        <f>IF(StrohRanchRecreationData[[#This Row],[Facility]]=Facilities!$A$2,SUM(StrohRanchRecreationData[[#This Row],[Members]:[Guests]]),"")</f>
        <v>5</v>
      </c>
      <c r="Q1015" t="str">
        <f>IF(StrohRanchRecreationData[[#This Row],[Facility]]=Facilities!$A$3,SUM(StrohRanchRecreationData[[#This Row],[Members]:[Guests]]),"")</f>
        <v/>
      </c>
      <c r="R1015" t="str">
        <f>IF(StrohRanchRecreationData[[#This Row],[Facility]]=Facilities!$A$4,SUM(StrohRanchRecreationData[[#This Row],[Members]:[Guests]]),"")</f>
        <v/>
      </c>
      <c r="S1015" t="str">
        <f>IF(StrohRanchRecreationData[[#This Row],[Facility]]=Facilities!$A$5,SUM(StrohRanchRecreationData[[#This Row],[Members]:[Guests]]),"")</f>
        <v/>
      </c>
      <c r="T1015" t="str">
        <f>IF(StrohRanchRecreationData[[#This Row],[Facility]]=Facilities!$A$6,SUM(StrohRanchRecreationData[[#This Row],[Members]:[Guests]]),"")</f>
        <v/>
      </c>
      <c r="U1015" t="str">
        <f>IF(StrohRanchRecreationData[[#This Row],[Facility]]=Facilities!$A$7,SUM(StrohRanchRecreationData[[#This Row],[Members]:[Guests]]),"")</f>
        <v/>
      </c>
    </row>
    <row r="1016" spans="1:21" x14ac:dyDescent="0.25">
      <c r="A1016">
        <v>1010</v>
      </c>
      <c r="B1016" s="1">
        <v>45101</v>
      </c>
      <c r="C1016" t="s">
        <v>63</v>
      </c>
      <c r="D1016" t="s">
        <v>64</v>
      </c>
      <c r="E1016" t="s">
        <v>61</v>
      </c>
      <c r="F1016" s="7">
        <v>0.48159499802443839</v>
      </c>
      <c r="G1016" s="7">
        <f>TIME(HOUR(StrohRanchRecreationData[[#This Row],[TimeIn]]),0,0)</f>
        <v>0.45833333333333331</v>
      </c>
      <c r="H1016" s="8">
        <f>StrohRanchRecreationData[[#This Row],[Date]]+StrohRanchRecreationData[[#This Row],[TimeInBucket]]</f>
        <v>45101.458333333336</v>
      </c>
      <c r="I1016" s="8" t="str">
        <f>_xlfn.XLOOKUP(StrohRanchRecreationData[[#This Row],[TimeInBucket]],TimeOfDay[TimeBuckets],TimeOfDay[TimeOfDayBuckets])</f>
        <v>Noon</v>
      </c>
      <c r="J1016" s="2">
        <v>1</v>
      </c>
      <c r="K1016" s="2">
        <v>0</v>
      </c>
      <c r="L1016" s="7">
        <v>0.53137350879169265</v>
      </c>
      <c r="M1016" s="7">
        <f>TIME(HOUR(StrohRanchRecreationData[[#This Row],[TimeOut]]),0,0)</f>
        <v>0.5</v>
      </c>
      <c r="N1016" s="6">
        <f>ROUND(StrohRanchRecreationData[[#This Row],[TimeElapsed]],6)</f>
        <v>4.9778999999999997E-2</v>
      </c>
      <c r="O1016" s="3">
        <f>StrohRanchRecreationData[[#This Row],[TimeOut]]-StrohRanchRecreationData[[#This Row],[TimeIn]]</f>
        <v>4.9778510767254258E-2</v>
      </c>
      <c r="P1016" t="str">
        <f>IF(StrohRanchRecreationData[[#This Row],[Facility]]=Facilities!$A$2,SUM(StrohRanchRecreationData[[#This Row],[Members]:[Guests]]),"")</f>
        <v/>
      </c>
      <c r="Q1016" t="str">
        <f>IF(StrohRanchRecreationData[[#This Row],[Facility]]=Facilities!$A$3,SUM(StrohRanchRecreationData[[#This Row],[Members]:[Guests]]),"")</f>
        <v/>
      </c>
      <c r="R1016" t="str">
        <f>IF(StrohRanchRecreationData[[#This Row],[Facility]]=Facilities!$A$4,SUM(StrohRanchRecreationData[[#This Row],[Members]:[Guests]]),"")</f>
        <v/>
      </c>
      <c r="S1016" t="str">
        <f>IF(StrohRanchRecreationData[[#This Row],[Facility]]=Facilities!$A$5,SUM(StrohRanchRecreationData[[#This Row],[Members]:[Guests]]),"")</f>
        <v/>
      </c>
      <c r="T1016">
        <f>IF(StrohRanchRecreationData[[#This Row],[Facility]]=Facilities!$A$6,SUM(StrohRanchRecreationData[[#This Row],[Members]:[Guests]]),"")</f>
        <v>1</v>
      </c>
      <c r="U1016" t="str">
        <f>IF(StrohRanchRecreationData[[#This Row],[Facility]]=Facilities!$A$7,SUM(StrohRanchRecreationData[[#This Row],[Members]:[Guests]]),"")</f>
        <v/>
      </c>
    </row>
    <row r="1017" spans="1:21" x14ac:dyDescent="0.25">
      <c r="A1017">
        <v>1011</v>
      </c>
      <c r="B1017" s="1">
        <v>45101</v>
      </c>
      <c r="C1017" t="s">
        <v>63</v>
      </c>
      <c r="D1017" t="s">
        <v>64</v>
      </c>
      <c r="E1017" t="s">
        <v>61</v>
      </c>
      <c r="F1017" s="7">
        <v>0.40443470266072767</v>
      </c>
      <c r="G1017" s="7">
        <f>TIME(HOUR(StrohRanchRecreationData[[#This Row],[TimeIn]]),0,0)</f>
        <v>0.375</v>
      </c>
      <c r="H1017" s="8">
        <f>StrohRanchRecreationData[[#This Row],[Date]]+StrohRanchRecreationData[[#This Row],[TimeInBucket]]</f>
        <v>45101.375</v>
      </c>
      <c r="I1017" s="8" t="str">
        <f>_xlfn.XLOOKUP(StrohRanchRecreationData[[#This Row],[TimeInBucket]],TimeOfDay[TimeBuckets],TimeOfDay[TimeOfDayBuckets])</f>
        <v>Morning</v>
      </c>
      <c r="J1017" s="2">
        <v>1</v>
      </c>
      <c r="K1017" s="2">
        <v>0</v>
      </c>
      <c r="L1017" s="7">
        <v>0.44027718702828722</v>
      </c>
      <c r="M1017" s="7">
        <f>TIME(HOUR(StrohRanchRecreationData[[#This Row],[TimeOut]]),0,0)</f>
        <v>0.41666666666666669</v>
      </c>
      <c r="N1017" s="6">
        <f>ROUND(StrohRanchRecreationData[[#This Row],[TimeElapsed]],6)</f>
        <v>3.5841999999999999E-2</v>
      </c>
      <c r="O1017" s="3">
        <f>StrohRanchRecreationData[[#This Row],[TimeOut]]-StrohRanchRecreationData[[#This Row],[TimeIn]]</f>
        <v>3.5842484367559546E-2</v>
      </c>
      <c r="P1017" t="str">
        <f>IF(StrohRanchRecreationData[[#This Row],[Facility]]=Facilities!$A$2,SUM(StrohRanchRecreationData[[#This Row],[Members]:[Guests]]),"")</f>
        <v/>
      </c>
      <c r="Q1017" t="str">
        <f>IF(StrohRanchRecreationData[[#This Row],[Facility]]=Facilities!$A$3,SUM(StrohRanchRecreationData[[#This Row],[Members]:[Guests]]),"")</f>
        <v/>
      </c>
      <c r="R1017" t="str">
        <f>IF(StrohRanchRecreationData[[#This Row],[Facility]]=Facilities!$A$4,SUM(StrohRanchRecreationData[[#This Row],[Members]:[Guests]]),"")</f>
        <v/>
      </c>
      <c r="S1017" t="str">
        <f>IF(StrohRanchRecreationData[[#This Row],[Facility]]=Facilities!$A$5,SUM(StrohRanchRecreationData[[#This Row],[Members]:[Guests]]),"")</f>
        <v/>
      </c>
      <c r="T1017">
        <f>IF(StrohRanchRecreationData[[#This Row],[Facility]]=Facilities!$A$6,SUM(StrohRanchRecreationData[[#This Row],[Members]:[Guests]]),"")</f>
        <v>1</v>
      </c>
      <c r="U1017" t="str">
        <f>IF(StrohRanchRecreationData[[#This Row],[Facility]]=Facilities!$A$7,SUM(StrohRanchRecreationData[[#This Row],[Members]:[Guests]]),"")</f>
        <v/>
      </c>
    </row>
    <row r="1018" spans="1:21" x14ac:dyDescent="0.25">
      <c r="A1018">
        <v>1012</v>
      </c>
      <c r="B1018" s="1">
        <v>45101</v>
      </c>
      <c r="C1018" t="s">
        <v>63</v>
      </c>
      <c r="D1018" t="s">
        <v>64</v>
      </c>
      <c r="E1018" t="s">
        <v>60</v>
      </c>
      <c r="F1018" s="7">
        <v>0.41015376365017858</v>
      </c>
      <c r="G1018" s="7">
        <f>TIME(HOUR(StrohRanchRecreationData[[#This Row],[TimeIn]]),0,0)</f>
        <v>0.375</v>
      </c>
      <c r="H1018" s="8">
        <f>StrohRanchRecreationData[[#This Row],[Date]]+StrohRanchRecreationData[[#This Row],[TimeInBucket]]</f>
        <v>45101.375</v>
      </c>
      <c r="I1018" s="8" t="str">
        <f>_xlfn.XLOOKUP(StrohRanchRecreationData[[#This Row],[TimeInBucket]],TimeOfDay[TimeBuckets],TimeOfDay[TimeOfDayBuckets])</f>
        <v>Morning</v>
      </c>
      <c r="J1018" s="2">
        <v>1</v>
      </c>
      <c r="K1018" s="2">
        <v>2</v>
      </c>
      <c r="L1018" s="7">
        <v>0.46654620379808748</v>
      </c>
      <c r="M1018" s="7">
        <f>TIME(HOUR(StrohRanchRecreationData[[#This Row],[TimeOut]]),0,0)</f>
        <v>0.45833333333333331</v>
      </c>
      <c r="N1018" s="6">
        <f>ROUND(StrohRanchRecreationData[[#This Row],[TimeElapsed]],6)</f>
        <v>5.6391999999999998E-2</v>
      </c>
      <c r="O1018" s="3">
        <f>StrohRanchRecreationData[[#This Row],[TimeOut]]-StrohRanchRecreationData[[#This Row],[TimeIn]]</f>
        <v>5.6392440147908895E-2</v>
      </c>
      <c r="P1018" t="str">
        <f>IF(StrohRanchRecreationData[[#This Row],[Facility]]=Facilities!$A$2,SUM(StrohRanchRecreationData[[#This Row],[Members]:[Guests]]),"")</f>
        <v/>
      </c>
      <c r="Q1018" t="str">
        <f>IF(StrohRanchRecreationData[[#This Row],[Facility]]=Facilities!$A$3,SUM(StrohRanchRecreationData[[#This Row],[Members]:[Guests]]),"")</f>
        <v/>
      </c>
      <c r="R1018" t="str">
        <f>IF(StrohRanchRecreationData[[#This Row],[Facility]]=Facilities!$A$4,SUM(StrohRanchRecreationData[[#This Row],[Members]:[Guests]]),"")</f>
        <v/>
      </c>
      <c r="S1018">
        <f>IF(StrohRanchRecreationData[[#This Row],[Facility]]=Facilities!$A$5,SUM(StrohRanchRecreationData[[#This Row],[Members]:[Guests]]),"")</f>
        <v>3</v>
      </c>
      <c r="T1018" t="str">
        <f>IF(StrohRanchRecreationData[[#This Row],[Facility]]=Facilities!$A$6,SUM(StrohRanchRecreationData[[#This Row],[Members]:[Guests]]),"")</f>
        <v/>
      </c>
      <c r="U1018" t="str">
        <f>IF(StrohRanchRecreationData[[#This Row],[Facility]]=Facilities!$A$7,SUM(StrohRanchRecreationData[[#This Row],[Members]:[Guests]]),"")</f>
        <v/>
      </c>
    </row>
    <row r="1019" spans="1:21" x14ac:dyDescent="0.25">
      <c r="A1019">
        <v>1013</v>
      </c>
      <c r="B1019" s="1">
        <v>45101</v>
      </c>
      <c r="C1019" t="s">
        <v>63</v>
      </c>
      <c r="D1019" t="s">
        <v>64</v>
      </c>
      <c r="E1019" t="s">
        <v>58</v>
      </c>
      <c r="F1019" s="7">
        <v>0.43433156797963623</v>
      </c>
      <c r="G1019" s="7">
        <f>TIME(HOUR(StrohRanchRecreationData[[#This Row],[TimeIn]]),0,0)</f>
        <v>0.41666666666666669</v>
      </c>
      <c r="H1019" s="8">
        <f>StrohRanchRecreationData[[#This Row],[Date]]+StrohRanchRecreationData[[#This Row],[TimeInBucket]]</f>
        <v>45101.416666666664</v>
      </c>
      <c r="I1019" s="8" t="str">
        <f>_xlfn.XLOOKUP(StrohRanchRecreationData[[#This Row],[TimeInBucket]],TimeOfDay[TimeBuckets],TimeOfDay[TimeOfDayBuckets])</f>
        <v>Morning</v>
      </c>
      <c r="J1019" s="2">
        <v>2</v>
      </c>
      <c r="K1019" s="2">
        <v>3</v>
      </c>
      <c r="L1019" s="7">
        <v>0.48629389555730301</v>
      </c>
      <c r="M1019" s="7">
        <f>TIME(HOUR(StrohRanchRecreationData[[#This Row],[TimeOut]]),0,0)</f>
        <v>0.45833333333333331</v>
      </c>
      <c r="N1019" s="6">
        <f>ROUND(StrohRanchRecreationData[[#This Row],[TimeElapsed]],6)</f>
        <v>5.1962000000000001E-2</v>
      </c>
      <c r="O1019" s="3">
        <f>StrohRanchRecreationData[[#This Row],[TimeOut]]-StrohRanchRecreationData[[#This Row],[TimeIn]]</f>
        <v>5.1962327577666778E-2</v>
      </c>
      <c r="P1019" t="str">
        <f>IF(StrohRanchRecreationData[[#This Row],[Facility]]=Facilities!$A$2,SUM(StrohRanchRecreationData[[#This Row],[Members]:[Guests]]),"")</f>
        <v/>
      </c>
      <c r="Q1019">
        <f>IF(StrohRanchRecreationData[[#This Row],[Facility]]=Facilities!$A$3,SUM(StrohRanchRecreationData[[#This Row],[Members]:[Guests]]),"")</f>
        <v>5</v>
      </c>
      <c r="R1019" t="str">
        <f>IF(StrohRanchRecreationData[[#This Row],[Facility]]=Facilities!$A$4,SUM(StrohRanchRecreationData[[#This Row],[Members]:[Guests]]),"")</f>
        <v/>
      </c>
      <c r="S1019" t="str">
        <f>IF(StrohRanchRecreationData[[#This Row],[Facility]]=Facilities!$A$5,SUM(StrohRanchRecreationData[[#This Row],[Members]:[Guests]]),"")</f>
        <v/>
      </c>
      <c r="T1019" t="str">
        <f>IF(StrohRanchRecreationData[[#This Row],[Facility]]=Facilities!$A$6,SUM(StrohRanchRecreationData[[#This Row],[Members]:[Guests]]),"")</f>
        <v/>
      </c>
      <c r="U1019" t="str">
        <f>IF(StrohRanchRecreationData[[#This Row],[Facility]]=Facilities!$A$7,SUM(StrohRanchRecreationData[[#This Row],[Members]:[Guests]]),"")</f>
        <v/>
      </c>
    </row>
    <row r="1020" spans="1:21" x14ac:dyDescent="0.25">
      <c r="A1020">
        <v>1014</v>
      </c>
      <c r="B1020" s="1">
        <v>45101</v>
      </c>
      <c r="C1020" t="s">
        <v>63</v>
      </c>
      <c r="D1020" t="s">
        <v>64</v>
      </c>
      <c r="E1020" t="s">
        <v>61</v>
      </c>
      <c r="F1020" s="7">
        <v>0.51392169184363012</v>
      </c>
      <c r="G1020" s="7">
        <f>TIME(HOUR(StrohRanchRecreationData[[#This Row],[TimeIn]]),0,0)</f>
        <v>0.5</v>
      </c>
      <c r="H1020" s="8">
        <f>StrohRanchRecreationData[[#This Row],[Date]]+StrohRanchRecreationData[[#This Row],[TimeInBucket]]</f>
        <v>45101.5</v>
      </c>
      <c r="I1020" s="8" t="str">
        <f>_xlfn.XLOOKUP(StrohRanchRecreationData[[#This Row],[TimeInBucket]],TimeOfDay[TimeBuckets],TimeOfDay[TimeOfDayBuckets])</f>
        <v>Noon</v>
      </c>
      <c r="J1020" s="2">
        <v>2</v>
      </c>
      <c r="K1020" s="2">
        <v>0</v>
      </c>
      <c r="L1020" s="7">
        <v>0.55696341377315395</v>
      </c>
      <c r="M1020" s="7">
        <f>TIME(HOUR(StrohRanchRecreationData[[#This Row],[TimeOut]]),0,0)</f>
        <v>0.54166666666666663</v>
      </c>
      <c r="N1020" s="6">
        <f>ROUND(StrohRanchRecreationData[[#This Row],[TimeElapsed]],6)</f>
        <v>4.3041999999999997E-2</v>
      </c>
      <c r="O1020" s="3">
        <f>StrohRanchRecreationData[[#This Row],[TimeOut]]-StrohRanchRecreationData[[#This Row],[TimeIn]]</f>
        <v>4.3041721929523824E-2</v>
      </c>
      <c r="P1020" t="str">
        <f>IF(StrohRanchRecreationData[[#This Row],[Facility]]=Facilities!$A$2,SUM(StrohRanchRecreationData[[#This Row],[Members]:[Guests]]),"")</f>
        <v/>
      </c>
      <c r="Q1020" t="str">
        <f>IF(StrohRanchRecreationData[[#This Row],[Facility]]=Facilities!$A$3,SUM(StrohRanchRecreationData[[#This Row],[Members]:[Guests]]),"")</f>
        <v/>
      </c>
      <c r="R1020" t="str">
        <f>IF(StrohRanchRecreationData[[#This Row],[Facility]]=Facilities!$A$4,SUM(StrohRanchRecreationData[[#This Row],[Members]:[Guests]]),"")</f>
        <v/>
      </c>
      <c r="S1020" t="str">
        <f>IF(StrohRanchRecreationData[[#This Row],[Facility]]=Facilities!$A$5,SUM(StrohRanchRecreationData[[#This Row],[Members]:[Guests]]),"")</f>
        <v/>
      </c>
      <c r="T1020">
        <f>IF(StrohRanchRecreationData[[#This Row],[Facility]]=Facilities!$A$6,SUM(StrohRanchRecreationData[[#This Row],[Members]:[Guests]]),"")</f>
        <v>2</v>
      </c>
      <c r="U1020" t="str">
        <f>IF(StrohRanchRecreationData[[#This Row],[Facility]]=Facilities!$A$7,SUM(StrohRanchRecreationData[[#This Row],[Members]:[Guests]]),"")</f>
        <v/>
      </c>
    </row>
    <row r="1021" spans="1:21" x14ac:dyDescent="0.25">
      <c r="A1021">
        <v>1015</v>
      </c>
      <c r="B1021" s="1">
        <v>45101</v>
      </c>
      <c r="C1021" t="s">
        <v>63</v>
      </c>
      <c r="D1021" t="s">
        <v>64</v>
      </c>
      <c r="E1021" t="s">
        <v>59</v>
      </c>
      <c r="F1021" s="7">
        <v>0.42107413972119623</v>
      </c>
      <c r="G1021" s="7">
        <f>TIME(HOUR(StrohRanchRecreationData[[#This Row],[TimeIn]]),0,0)</f>
        <v>0.41666666666666669</v>
      </c>
      <c r="H1021" s="8">
        <f>StrohRanchRecreationData[[#This Row],[Date]]+StrohRanchRecreationData[[#This Row],[TimeInBucket]]</f>
        <v>45101.416666666664</v>
      </c>
      <c r="I1021" s="8" t="str">
        <f>_xlfn.XLOOKUP(StrohRanchRecreationData[[#This Row],[TimeInBucket]],TimeOfDay[TimeBuckets],TimeOfDay[TimeOfDayBuckets])</f>
        <v>Morning</v>
      </c>
      <c r="J1021" s="2">
        <v>1</v>
      </c>
      <c r="K1021" s="2">
        <v>2</v>
      </c>
      <c r="L1021" s="7">
        <v>0.48242286428746867</v>
      </c>
      <c r="M1021" s="7">
        <f>TIME(HOUR(StrohRanchRecreationData[[#This Row],[TimeOut]]),0,0)</f>
        <v>0.45833333333333331</v>
      </c>
      <c r="N1021" s="6">
        <f>ROUND(StrohRanchRecreationData[[#This Row],[TimeElapsed]],6)</f>
        <v>6.1349000000000001E-2</v>
      </c>
      <c r="O1021" s="3">
        <f>StrohRanchRecreationData[[#This Row],[TimeOut]]-StrohRanchRecreationData[[#This Row],[TimeIn]]</f>
        <v>6.1348724566272439E-2</v>
      </c>
      <c r="P1021" t="str">
        <f>IF(StrohRanchRecreationData[[#This Row],[Facility]]=Facilities!$A$2,SUM(StrohRanchRecreationData[[#This Row],[Members]:[Guests]]),"")</f>
        <v/>
      </c>
      <c r="Q1021" t="str">
        <f>IF(StrohRanchRecreationData[[#This Row],[Facility]]=Facilities!$A$3,SUM(StrohRanchRecreationData[[#This Row],[Members]:[Guests]]),"")</f>
        <v/>
      </c>
      <c r="R1021">
        <f>IF(StrohRanchRecreationData[[#This Row],[Facility]]=Facilities!$A$4,SUM(StrohRanchRecreationData[[#This Row],[Members]:[Guests]]),"")</f>
        <v>3</v>
      </c>
      <c r="S1021" t="str">
        <f>IF(StrohRanchRecreationData[[#This Row],[Facility]]=Facilities!$A$5,SUM(StrohRanchRecreationData[[#This Row],[Members]:[Guests]]),"")</f>
        <v/>
      </c>
      <c r="T1021" t="str">
        <f>IF(StrohRanchRecreationData[[#This Row],[Facility]]=Facilities!$A$6,SUM(StrohRanchRecreationData[[#This Row],[Members]:[Guests]]),"")</f>
        <v/>
      </c>
      <c r="U1021" t="str">
        <f>IF(StrohRanchRecreationData[[#This Row],[Facility]]=Facilities!$A$7,SUM(StrohRanchRecreationData[[#This Row],[Members]:[Guests]]),"")</f>
        <v/>
      </c>
    </row>
    <row r="1022" spans="1:21" x14ac:dyDescent="0.25">
      <c r="A1022">
        <v>1016</v>
      </c>
      <c r="B1022" s="1">
        <v>45101</v>
      </c>
      <c r="C1022" t="s">
        <v>63</v>
      </c>
      <c r="D1022" t="s">
        <v>64</v>
      </c>
      <c r="E1022" t="s">
        <v>61</v>
      </c>
      <c r="F1022" s="7">
        <v>0.58384055192171691</v>
      </c>
      <c r="G1022" s="7">
        <f>TIME(HOUR(StrohRanchRecreationData[[#This Row],[TimeIn]]),0,0)</f>
        <v>0.58333333333333337</v>
      </c>
      <c r="H1022" s="8">
        <f>StrohRanchRecreationData[[#This Row],[Date]]+StrohRanchRecreationData[[#This Row],[TimeInBucket]]</f>
        <v>45101.583333333336</v>
      </c>
      <c r="I1022" s="8" t="str">
        <f>_xlfn.XLOOKUP(StrohRanchRecreationData[[#This Row],[TimeInBucket]],TimeOfDay[TimeBuckets],TimeOfDay[TimeOfDayBuckets])</f>
        <v>Afternoon</v>
      </c>
      <c r="J1022" s="2">
        <v>2</v>
      </c>
      <c r="K1022" s="2">
        <v>0</v>
      </c>
      <c r="L1022" s="7">
        <v>0.60927413504284633</v>
      </c>
      <c r="M1022" s="7">
        <f>TIME(HOUR(StrohRanchRecreationData[[#This Row],[TimeOut]]),0,0)</f>
        <v>0.58333333333333337</v>
      </c>
      <c r="N1022" s="6">
        <f>ROUND(StrohRanchRecreationData[[#This Row],[TimeElapsed]],6)</f>
        <v>2.5433999999999998E-2</v>
      </c>
      <c r="O1022" s="3">
        <f>StrohRanchRecreationData[[#This Row],[TimeOut]]-StrohRanchRecreationData[[#This Row],[TimeIn]]</f>
        <v>2.5433583121129422E-2</v>
      </c>
      <c r="P1022" t="str">
        <f>IF(StrohRanchRecreationData[[#This Row],[Facility]]=Facilities!$A$2,SUM(StrohRanchRecreationData[[#This Row],[Members]:[Guests]]),"")</f>
        <v/>
      </c>
      <c r="Q1022" t="str">
        <f>IF(StrohRanchRecreationData[[#This Row],[Facility]]=Facilities!$A$3,SUM(StrohRanchRecreationData[[#This Row],[Members]:[Guests]]),"")</f>
        <v/>
      </c>
      <c r="R1022" t="str">
        <f>IF(StrohRanchRecreationData[[#This Row],[Facility]]=Facilities!$A$4,SUM(StrohRanchRecreationData[[#This Row],[Members]:[Guests]]),"")</f>
        <v/>
      </c>
      <c r="S1022" t="str">
        <f>IF(StrohRanchRecreationData[[#This Row],[Facility]]=Facilities!$A$5,SUM(StrohRanchRecreationData[[#This Row],[Members]:[Guests]]),"")</f>
        <v/>
      </c>
      <c r="T1022">
        <f>IF(StrohRanchRecreationData[[#This Row],[Facility]]=Facilities!$A$6,SUM(StrohRanchRecreationData[[#This Row],[Members]:[Guests]]),"")</f>
        <v>2</v>
      </c>
      <c r="U1022" t="str">
        <f>IF(StrohRanchRecreationData[[#This Row],[Facility]]=Facilities!$A$7,SUM(StrohRanchRecreationData[[#This Row],[Members]:[Guests]]),"")</f>
        <v/>
      </c>
    </row>
    <row r="1023" spans="1:21" x14ac:dyDescent="0.25">
      <c r="A1023">
        <v>1017</v>
      </c>
      <c r="B1023" s="1">
        <v>45101</v>
      </c>
      <c r="C1023" t="s">
        <v>63</v>
      </c>
      <c r="D1023" t="s">
        <v>64</v>
      </c>
      <c r="E1023" t="s">
        <v>61</v>
      </c>
      <c r="F1023" s="7">
        <v>0.51616351440563546</v>
      </c>
      <c r="G1023" s="7">
        <f>TIME(HOUR(StrohRanchRecreationData[[#This Row],[TimeIn]]),0,0)</f>
        <v>0.5</v>
      </c>
      <c r="H1023" s="8">
        <f>StrohRanchRecreationData[[#This Row],[Date]]+StrohRanchRecreationData[[#This Row],[TimeInBucket]]</f>
        <v>45101.5</v>
      </c>
      <c r="I1023" s="8" t="str">
        <f>_xlfn.XLOOKUP(StrohRanchRecreationData[[#This Row],[TimeInBucket]],TimeOfDay[TimeBuckets],TimeOfDay[TimeOfDayBuckets])</f>
        <v>Noon</v>
      </c>
      <c r="J1023" s="2">
        <v>1</v>
      </c>
      <c r="K1023" s="2">
        <v>0</v>
      </c>
      <c r="L1023" s="7">
        <v>0.55615908599032615</v>
      </c>
      <c r="M1023" s="7">
        <f>TIME(HOUR(StrohRanchRecreationData[[#This Row],[TimeOut]]),0,0)</f>
        <v>0.54166666666666663</v>
      </c>
      <c r="N1023" s="6">
        <f>ROUND(StrohRanchRecreationData[[#This Row],[TimeElapsed]],6)</f>
        <v>3.9995999999999997E-2</v>
      </c>
      <c r="O1023" s="3">
        <f>StrohRanchRecreationData[[#This Row],[TimeOut]]-StrohRanchRecreationData[[#This Row],[TimeIn]]</f>
        <v>3.9995571584690692E-2</v>
      </c>
      <c r="P1023" t="str">
        <f>IF(StrohRanchRecreationData[[#This Row],[Facility]]=Facilities!$A$2,SUM(StrohRanchRecreationData[[#This Row],[Members]:[Guests]]),"")</f>
        <v/>
      </c>
      <c r="Q1023" t="str">
        <f>IF(StrohRanchRecreationData[[#This Row],[Facility]]=Facilities!$A$3,SUM(StrohRanchRecreationData[[#This Row],[Members]:[Guests]]),"")</f>
        <v/>
      </c>
      <c r="R1023" t="str">
        <f>IF(StrohRanchRecreationData[[#This Row],[Facility]]=Facilities!$A$4,SUM(StrohRanchRecreationData[[#This Row],[Members]:[Guests]]),"")</f>
        <v/>
      </c>
      <c r="S1023" t="str">
        <f>IF(StrohRanchRecreationData[[#This Row],[Facility]]=Facilities!$A$5,SUM(StrohRanchRecreationData[[#This Row],[Members]:[Guests]]),"")</f>
        <v/>
      </c>
      <c r="T1023">
        <f>IF(StrohRanchRecreationData[[#This Row],[Facility]]=Facilities!$A$6,SUM(StrohRanchRecreationData[[#This Row],[Members]:[Guests]]),"")</f>
        <v>1</v>
      </c>
      <c r="U1023" t="str">
        <f>IF(StrohRanchRecreationData[[#This Row],[Facility]]=Facilities!$A$7,SUM(StrohRanchRecreationData[[#This Row],[Members]:[Guests]]),"")</f>
        <v/>
      </c>
    </row>
    <row r="1024" spans="1:21" x14ac:dyDescent="0.25">
      <c r="A1024">
        <v>1018</v>
      </c>
      <c r="B1024" s="1">
        <v>45101</v>
      </c>
      <c r="C1024" t="s">
        <v>63</v>
      </c>
      <c r="D1024" t="s">
        <v>64</v>
      </c>
      <c r="E1024" t="s">
        <v>60</v>
      </c>
      <c r="F1024" s="7">
        <v>0.46415809896993709</v>
      </c>
      <c r="G1024" s="7">
        <f>TIME(HOUR(StrohRanchRecreationData[[#This Row],[TimeIn]]),0,0)</f>
        <v>0.45833333333333331</v>
      </c>
      <c r="H1024" s="8">
        <f>StrohRanchRecreationData[[#This Row],[Date]]+StrohRanchRecreationData[[#This Row],[TimeInBucket]]</f>
        <v>45101.458333333336</v>
      </c>
      <c r="I1024" s="8" t="str">
        <f>_xlfn.XLOOKUP(StrohRanchRecreationData[[#This Row],[TimeInBucket]],TimeOfDay[TimeBuckets],TimeOfDay[TimeOfDayBuckets])</f>
        <v>Noon</v>
      </c>
      <c r="J1024" s="2">
        <v>2</v>
      </c>
      <c r="K1024" s="2">
        <v>0</v>
      </c>
      <c r="L1024" s="7">
        <v>0.51781172541062803</v>
      </c>
      <c r="M1024" s="7">
        <f>TIME(HOUR(StrohRanchRecreationData[[#This Row],[TimeOut]]),0,0)</f>
        <v>0.5</v>
      </c>
      <c r="N1024" s="6">
        <f>ROUND(StrohRanchRecreationData[[#This Row],[TimeElapsed]],6)</f>
        <v>5.3654E-2</v>
      </c>
      <c r="O1024" s="3">
        <f>StrohRanchRecreationData[[#This Row],[TimeOut]]-StrohRanchRecreationData[[#This Row],[TimeIn]]</f>
        <v>5.3653626440690938E-2</v>
      </c>
      <c r="P1024" t="str">
        <f>IF(StrohRanchRecreationData[[#This Row],[Facility]]=Facilities!$A$2,SUM(StrohRanchRecreationData[[#This Row],[Members]:[Guests]]),"")</f>
        <v/>
      </c>
      <c r="Q1024" t="str">
        <f>IF(StrohRanchRecreationData[[#This Row],[Facility]]=Facilities!$A$3,SUM(StrohRanchRecreationData[[#This Row],[Members]:[Guests]]),"")</f>
        <v/>
      </c>
      <c r="R1024" t="str">
        <f>IF(StrohRanchRecreationData[[#This Row],[Facility]]=Facilities!$A$4,SUM(StrohRanchRecreationData[[#This Row],[Members]:[Guests]]),"")</f>
        <v/>
      </c>
      <c r="S1024">
        <f>IF(StrohRanchRecreationData[[#This Row],[Facility]]=Facilities!$A$5,SUM(StrohRanchRecreationData[[#This Row],[Members]:[Guests]]),"")</f>
        <v>2</v>
      </c>
      <c r="T1024" t="str">
        <f>IF(StrohRanchRecreationData[[#This Row],[Facility]]=Facilities!$A$6,SUM(StrohRanchRecreationData[[#This Row],[Members]:[Guests]]),"")</f>
        <v/>
      </c>
      <c r="U1024" t="str">
        <f>IF(StrohRanchRecreationData[[#This Row],[Facility]]=Facilities!$A$7,SUM(StrohRanchRecreationData[[#This Row],[Members]:[Guests]]),"")</f>
        <v/>
      </c>
    </row>
    <row r="1025" spans="1:21" x14ac:dyDescent="0.25">
      <c r="A1025">
        <v>1019</v>
      </c>
      <c r="B1025" s="1">
        <v>45101</v>
      </c>
      <c r="C1025" t="s">
        <v>63</v>
      </c>
      <c r="D1025" t="s">
        <v>64</v>
      </c>
      <c r="E1025" t="s">
        <v>58</v>
      </c>
      <c r="F1025" s="7">
        <v>0.41207315367589614</v>
      </c>
      <c r="G1025" s="7">
        <f>TIME(HOUR(StrohRanchRecreationData[[#This Row],[TimeIn]]),0,0)</f>
        <v>0.375</v>
      </c>
      <c r="H1025" s="8">
        <f>StrohRanchRecreationData[[#This Row],[Date]]+StrohRanchRecreationData[[#This Row],[TimeInBucket]]</f>
        <v>45101.375</v>
      </c>
      <c r="I1025" s="8" t="str">
        <f>_xlfn.XLOOKUP(StrohRanchRecreationData[[#This Row],[TimeInBucket]],TimeOfDay[TimeBuckets],TimeOfDay[TimeOfDayBuckets])</f>
        <v>Morning</v>
      </c>
      <c r="J1025" s="2">
        <v>4</v>
      </c>
      <c r="K1025" s="2">
        <v>2</v>
      </c>
      <c r="L1025" s="7">
        <v>0.49344166976414489</v>
      </c>
      <c r="M1025" s="7">
        <f>TIME(HOUR(StrohRanchRecreationData[[#This Row],[TimeOut]]),0,0)</f>
        <v>0.45833333333333331</v>
      </c>
      <c r="N1025" s="6">
        <f>ROUND(StrohRanchRecreationData[[#This Row],[TimeElapsed]],6)</f>
        <v>8.1368999999999997E-2</v>
      </c>
      <c r="O1025" s="3">
        <f>StrohRanchRecreationData[[#This Row],[TimeOut]]-StrohRanchRecreationData[[#This Row],[TimeIn]]</f>
        <v>8.1368516088248743E-2</v>
      </c>
      <c r="P1025" t="str">
        <f>IF(StrohRanchRecreationData[[#This Row],[Facility]]=Facilities!$A$2,SUM(StrohRanchRecreationData[[#This Row],[Members]:[Guests]]),"")</f>
        <v/>
      </c>
      <c r="Q1025">
        <f>IF(StrohRanchRecreationData[[#This Row],[Facility]]=Facilities!$A$3,SUM(StrohRanchRecreationData[[#This Row],[Members]:[Guests]]),"")</f>
        <v>6</v>
      </c>
      <c r="R1025" t="str">
        <f>IF(StrohRanchRecreationData[[#This Row],[Facility]]=Facilities!$A$4,SUM(StrohRanchRecreationData[[#This Row],[Members]:[Guests]]),"")</f>
        <v/>
      </c>
      <c r="S1025" t="str">
        <f>IF(StrohRanchRecreationData[[#This Row],[Facility]]=Facilities!$A$5,SUM(StrohRanchRecreationData[[#This Row],[Members]:[Guests]]),"")</f>
        <v/>
      </c>
      <c r="T1025" t="str">
        <f>IF(StrohRanchRecreationData[[#This Row],[Facility]]=Facilities!$A$6,SUM(StrohRanchRecreationData[[#This Row],[Members]:[Guests]]),"")</f>
        <v/>
      </c>
      <c r="U1025" t="str">
        <f>IF(StrohRanchRecreationData[[#This Row],[Facility]]=Facilities!$A$7,SUM(StrohRanchRecreationData[[#This Row],[Members]:[Guests]]),"")</f>
        <v/>
      </c>
    </row>
    <row r="1026" spans="1:21" x14ac:dyDescent="0.25">
      <c r="A1026">
        <v>1020</v>
      </c>
      <c r="B1026" s="1">
        <v>45101</v>
      </c>
      <c r="C1026" t="s">
        <v>63</v>
      </c>
      <c r="D1026" t="s">
        <v>64</v>
      </c>
      <c r="E1026" t="s">
        <v>61</v>
      </c>
      <c r="F1026" s="7">
        <v>0.50789150640238123</v>
      </c>
      <c r="G1026" s="7">
        <f>TIME(HOUR(StrohRanchRecreationData[[#This Row],[TimeIn]]),0,0)</f>
        <v>0.5</v>
      </c>
      <c r="H1026" s="8">
        <f>StrohRanchRecreationData[[#This Row],[Date]]+StrohRanchRecreationData[[#This Row],[TimeInBucket]]</f>
        <v>45101.5</v>
      </c>
      <c r="I1026" s="8" t="str">
        <f>_xlfn.XLOOKUP(StrohRanchRecreationData[[#This Row],[TimeInBucket]],TimeOfDay[TimeBuckets],TimeOfDay[TimeOfDayBuckets])</f>
        <v>Noon</v>
      </c>
      <c r="J1026" s="2">
        <v>2</v>
      </c>
      <c r="K1026" s="2">
        <v>0</v>
      </c>
      <c r="L1026" s="7">
        <v>0.52202952751989062</v>
      </c>
      <c r="M1026" s="7">
        <f>TIME(HOUR(StrohRanchRecreationData[[#This Row],[TimeOut]]),0,0)</f>
        <v>0.5</v>
      </c>
      <c r="N1026" s="6">
        <f>ROUND(StrohRanchRecreationData[[#This Row],[TimeElapsed]],6)</f>
        <v>1.4138E-2</v>
      </c>
      <c r="O1026" s="3">
        <f>StrohRanchRecreationData[[#This Row],[TimeOut]]-StrohRanchRecreationData[[#This Row],[TimeIn]]</f>
        <v>1.4138021117509392E-2</v>
      </c>
      <c r="P1026" t="str">
        <f>IF(StrohRanchRecreationData[[#This Row],[Facility]]=Facilities!$A$2,SUM(StrohRanchRecreationData[[#This Row],[Members]:[Guests]]),"")</f>
        <v/>
      </c>
      <c r="Q1026" t="str">
        <f>IF(StrohRanchRecreationData[[#This Row],[Facility]]=Facilities!$A$3,SUM(StrohRanchRecreationData[[#This Row],[Members]:[Guests]]),"")</f>
        <v/>
      </c>
      <c r="R1026" t="str">
        <f>IF(StrohRanchRecreationData[[#This Row],[Facility]]=Facilities!$A$4,SUM(StrohRanchRecreationData[[#This Row],[Members]:[Guests]]),"")</f>
        <v/>
      </c>
      <c r="S1026" t="str">
        <f>IF(StrohRanchRecreationData[[#This Row],[Facility]]=Facilities!$A$5,SUM(StrohRanchRecreationData[[#This Row],[Members]:[Guests]]),"")</f>
        <v/>
      </c>
      <c r="T1026">
        <f>IF(StrohRanchRecreationData[[#This Row],[Facility]]=Facilities!$A$6,SUM(StrohRanchRecreationData[[#This Row],[Members]:[Guests]]),"")</f>
        <v>2</v>
      </c>
      <c r="U1026" t="str">
        <f>IF(StrohRanchRecreationData[[#This Row],[Facility]]=Facilities!$A$7,SUM(StrohRanchRecreationData[[#This Row],[Members]:[Guests]]),"")</f>
        <v/>
      </c>
    </row>
    <row r="1027" spans="1:21" x14ac:dyDescent="0.25">
      <c r="A1027">
        <v>1021</v>
      </c>
      <c r="B1027" s="1">
        <v>45101</v>
      </c>
      <c r="C1027" t="s">
        <v>63</v>
      </c>
      <c r="D1027" t="s">
        <v>64</v>
      </c>
      <c r="E1027" t="s">
        <v>60</v>
      </c>
      <c r="F1027" s="7">
        <v>0.4207301829605275</v>
      </c>
      <c r="G1027" s="7">
        <f>TIME(HOUR(StrohRanchRecreationData[[#This Row],[TimeIn]]),0,0)</f>
        <v>0.41666666666666669</v>
      </c>
      <c r="H1027" s="8">
        <f>StrohRanchRecreationData[[#This Row],[Date]]+StrohRanchRecreationData[[#This Row],[TimeInBucket]]</f>
        <v>45101.416666666664</v>
      </c>
      <c r="I1027" s="8" t="str">
        <f>_xlfn.XLOOKUP(StrohRanchRecreationData[[#This Row],[TimeInBucket]],TimeOfDay[TimeBuckets],TimeOfDay[TimeOfDayBuckets])</f>
        <v>Morning</v>
      </c>
      <c r="J1027" s="2">
        <v>1</v>
      </c>
      <c r="K1027" s="2">
        <v>1</v>
      </c>
      <c r="L1027" s="7">
        <v>0.45609763753834481</v>
      </c>
      <c r="M1027" s="7">
        <f>TIME(HOUR(StrohRanchRecreationData[[#This Row],[TimeOut]]),0,0)</f>
        <v>0.41666666666666669</v>
      </c>
      <c r="N1027" s="6">
        <f>ROUND(StrohRanchRecreationData[[#This Row],[TimeElapsed]],6)</f>
        <v>3.5367000000000003E-2</v>
      </c>
      <c r="O1027" s="3">
        <f>StrohRanchRecreationData[[#This Row],[TimeOut]]-StrohRanchRecreationData[[#This Row],[TimeIn]]</f>
        <v>3.5367454577817314E-2</v>
      </c>
      <c r="P1027" t="str">
        <f>IF(StrohRanchRecreationData[[#This Row],[Facility]]=Facilities!$A$2,SUM(StrohRanchRecreationData[[#This Row],[Members]:[Guests]]),"")</f>
        <v/>
      </c>
      <c r="Q1027" t="str">
        <f>IF(StrohRanchRecreationData[[#This Row],[Facility]]=Facilities!$A$3,SUM(StrohRanchRecreationData[[#This Row],[Members]:[Guests]]),"")</f>
        <v/>
      </c>
      <c r="R1027" t="str">
        <f>IF(StrohRanchRecreationData[[#This Row],[Facility]]=Facilities!$A$4,SUM(StrohRanchRecreationData[[#This Row],[Members]:[Guests]]),"")</f>
        <v/>
      </c>
      <c r="S1027">
        <f>IF(StrohRanchRecreationData[[#This Row],[Facility]]=Facilities!$A$5,SUM(StrohRanchRecreationData[[#This Row],[Members]:[Guests]]),"")</f>
        <v>2</v>
      </c>
      <c r="T1027" t="str">
        <f>IF(StrohRanchRecreationData[[#This Row],[Facility]]=Facilities!$A$6,SUM(StrohRanchRecreationData[[#This Row],[Members]:[Guests]]),"")</f>
        <v/>
      </c>
      <c r="U1027" t="str">
        <f>IF(StrohRanchRecreationData[[#This Row],[Facility]]=Facilities!$A$7,SUM(StrohRanchRecreationData[[#This Row],[Members]:[Guests]]),"")</f>
        <v/>
      </c>
    </row>
    <row r="1028" spans="1:21" x14ac:dyDescent="0.25">
      <c r="A1028">
        <v>1022</v>
      </c>
      <c r="B1028" s="1">
        <v>45101</v>
      </c>
      <c r="C1028" t="s">
        <v>63</v>
      </c>
      <c r="D1028" t="s">
        <v>64</v>
      </c>
      <c r="E1028" t="s">
        <v>61</v>
      </c>
      <c r="F1028" s="7">
        <v>0.5890864706873451</v>
      </c>
      <c r="G1028" s="7">
        <f>TIME(HOUR(StrohRanchRecreationData[[#This Row],[TimeIn]]),0,0)</f>
        <v>0.58333333333333337</v>
      </c>
      <c r="H1028" s="8">
        <f>StrohRanchRecreationData[[#This Row],[Date]]+StrohRanchRecreationData[[#This Row],[TimeInBucket]]</f>
        <v>45101.583333333336</v>
      </c>
      <c r="I1028" s="8" t="str">
        <f>_xlfn.XLOOKUP(StrohRanchRecreationData[[#This Row],[TimeInBucket]],TimeOfDay[TimeBuckets],TimeOfDay[TimeOfDayBuckets])</f>
        <v>Afternoon</v>
      </c>
      <c r="J1028" s="2">
        <v>1</v>
      </c>
      <c r="K1028" s="2">
        <v>0</v>
      </c>
      <c r="L1028" s="7">
        <v>0.63055583869256404</v>
      </c>
      <c r="M1028" s="7">
        <f>TIME(HOUR(StrohRanchRecreationData[[#This Row],[TimeOut]]),0,0)</f>
        <v>0.625</v>
      </c>
      <c r="N1028" s="6">
        <f>ROUND(StrohRanchRecreationData[[#This Row],[TimeElapsed]],6)</f>
        <v>4.1468999999999999E-2</v>
      </c>
      <c r="O1028" s="3">
        <f>StrohRanchRecreationData[[#This Row],[TimeOut]]-StrohRanchRecreationData[[#This Row],[TimeIn]]</f>
        <v>4.1469368005218943E-2</v>
      </c>
      <c r="P1028" t="str">
        <f>IF(StrohRanchRecreationData[[#This Row],[Facility]]=Facilities!$A$2,SUM(StrohRanchRecreationData[[#This Row],[Members]:[Guests]]),"")</f>
        <v/>
      </c>
      <c r="Q1028" t="str">
        <f>IF(StrohRanchRecreationData[[#This Row],[Facility]]=Facilities!$A$3,SUM(StrohRanchRecreationData[[#This Row],[Members]:[Guests]]),"")</f>
        <v/>
      </c>
      <c r="R1028" t="str">
        <f>IF(StrohRanchRecreationData[[#This Row],[Facility]]=Facilities!$A$4,SUM(StrohRanchRecreationData[[#This Row],[Members]:[Guests]]),"")</f>
        <v/>
      </c>
      <c r="S1028" t="str">
        <f>IF(StrohRanchRecreationData[[#This Row],[Facility]]=Facilities!$A$5,SUM(StrohRanchRecreationData[[#This Row],[Members]:[Guests]]),"")</f>
        <v/>
      </c>
      <c r="T1028">
        <f>IF(StrohRanchRecreationData[[#This Row],[Facility]]=Facilities!$A$6,SUM(StrohRanchRecreationData[[#This Row],[Members]:[Guests]]),"")</f>
        <v>1</v>
      </c>
      <c r="U1028" t="str">
        <f>IF(StrohRanchRecreationData[[#This Row],[Facility]]=Facilities!$A$7,SUM(StrohRanchRecreationData[[#This Row],[Members]:[Guests]]),"")</f>
        <v/>
      </c>
    </row>
    <row r="1029" spans="1:21" x14ac:dyDescent="0.25">
      <c r="A1029">
        <v>1023</v>
      </c>
      <c r="B1029" s="1">
        <v>45101</v>
      </c>
      <c r="C1029" t="s">
        <v>63</v>
      </c>
      <c r="D1029" t="s">
        <v>64</v>
      </c>
      <c r="E1029" t="s">
        <v>57</v>
      </c>
      <c r="F1029" s="7">
        <v>0.46207620709377989</v>
      </c>
      <c r="G1029" s="7">
        <f>TIME(HOUR(StrohRanchRecreationData[[#This Row],[TimeIn]]),0,0)</f>
        <v>0.45833333333333331</v>
      </c>
      <c r="H1029" s="8">
        <f>StrohRanchRecreationData[[#This Row],[Date]]+StrohRanchRecreationData[[#This Row],[TimeInBucket]]</f>
        <v>45101.458333333336</v>
      </c>
      <c r="I1029" s="8" t="str">
        <f>_xlfn.XLOOKUP(StrohRanchRecreationData[[#This Row],[TimeInBucket]],TimeOfDay[TimeBuckets],TimeOfDay[TimeOfDayBuckets])</f>
        <v>Noon</v>
      </c>
      <c r="J1029" s="2">
        <v>3</v>
      </c>
      <c r="K1029" s="2">
        <v>1</v>
      </c>
      <c r="L1029" s="7">
        <v>0.52814622829777957</v>
      </c>
      <c r="M1029" s="7">
        <f>TIME(HOUR(StrohRanchRecreationData[[#This Row],[TimeOut]]),0,0)</f>
        <v>0.5</v>
      </c>
      <c r="N1029" s="6">
        <f>ROUND(StrohRanchRecreationData[[#This Row],[TimeElapsed]],6)</f>
        <v>6.6070000000000004E-2</v>
      </c>
      <c r="O1029" s="3">
        <f>StrohRanchRecreationData[[#This Row],[TimeOut]]-StrohRanchRecreationData[[#This Row],[TimeIn]]</f>
        <v>6.6070021203999685E-2</v>
      </c>
      <c r="P1029">
        <f>IF(StrohRanchRecreationData[[#This Row],[Facility]]=Facilities!$A$2,SUM(StrohRanchRecreationData[[#This Row],[Members]:[Guests]]),"")</f>
        <v>4</v>
      </c>
      <c r="Q1029" t="str">
        <f>IF(StrohRanchRecreationData[[#This Row],[Facility]]=Facilities!$A$3,SUM(StrohRanchRecreationData[[#This Row],[Members]:[Guests]]),"")</f>
        <v/>
      </c>
      <c r="R1029" t="str">
        <f>IF(StrohRanchRecreationData[[#This Row],[Facility]]=Facilities!$A$4,SUM(StrohRanchRecreationData[[#This Row],[Members]:[Guests]]),"")</f>
        <v/>
      </c>
      <c r="S1029" t="str">
        <f>IF(StrohRanchRecreationData[[#This Row],[Facility]]=Facilities!$A$5,SUM(StrohRanchRecreationData[[#This Row],[Members]:[Guests]]),"")</f>
        <v/>
      </c>
      <c r="T1029" t="str">
        <f>IF(StrohRanchRecreationData[[#This Row],[Facility]]=Facilities!$A$6,SUM(StrohRanchRecreationData[[#This Row],[Members]:[Guests]]),"")</f>
        <v/>
      </c>
      <c r="U1029" t="str">
        <f>IF(StrohRanchRecreationData[[#This Row],[Facility]]=Facilities!$A$7,SUM(StrohRanchRecreationData[[#This Row],[Members]:[Guests]]),"")</f>
        <v/>
      </c>
    </row>
    <row r="1030" spans="1:21" x14ac:dyDescent="0.25">
      <c r="A1030">
        <v>1024</v>
      </c>
      <c r="B1030" s="1">
        <v>45101</v>
      </c>
      <c r="C1030" t="s">
        <v>63</v>
      </c>
      <c r="D1030" t="s">
        <v>64</v>
      </c>
      <c r="E1030" t="s">
        <v>61</v>
      </c>
      <c r="F1030" s="7">
        <v>0.59058915359464459</v>
      </c>
      <c r="G1030" s="7">
        <f>TIME(HOUR(StrohRanchRecreationData[[#This Row],[TimeIn]]),0,0)</f>
        <v>0.58333333333333337</v>
      </c>
      <c r="H1030" s="8">
        <f>StrohRanchRecreationData[[#This Row],[Date]]+StrohRanchRecreationData[[#This Row],[TimeInBucket]]</f>
        <v>45101.583333333336</v>
      </c>
      <c r="I1030" s="8" t="str">
        <f>_xlfn.XLOOKUP(StrohRanchRecreationData[[#This Row],[TimeInBucket]],TimeOfDay[TimeBuckets],TimeOfDay[TimeOfDayBuckets])</f>
        <v>Afternoon</v>
      </c>
      <c r="J1030" s="2">
        <v>1</v>
      </c>
      <c r="K1030" s="2">
        <v>0</v>
      </c>
      <c r="L1030" s="7">
        <v>0.62384046066182042</v>
      </c>
      <c r="M1030" s="7">
        <f>TIME(HOUR(StrohRanchRecreationData[[#This Row],[TimeOut]]),0,0)</f>
        <v>0.58333333333333337</v>
      </c>
      <c r="N1030" s="6">
        <f>ROUND(StrohRanchRecreationData[[#This Row],[TimeElapsed]],6)</f>
        <v>3.3251000000000003E-2</v>
      </c>
      <c r="O1030" s="3">
        <f>StrohRanchRecreationData[[#This Row],[TimeOut]]-StrohRanchRecreationData[[#This Row],[TimeIn]]</f>
        <v>3.3251307067175828E-2</v>
      </c>
      <c r="P1030" t="str">
        <f>IF(StrohRanchRecreationData[[#This Row],[Facility]]=Facilities!$A$2,SUM(StrohRanchRecreationData[[#This Row],[Members]:[Guests]]),"")</f>
        <v/>
      </c>
      <c r="Q1030" t="str">
        <f>IF(StrohRanchRecreationData[[#This Row],[Facility]]=Facilities!$A$3,SUM(StrohRanchRecreationData[[#This Row],[Members]:[Guests]]),"")</f>
        <v/>
      </c>
      <c r="R1030" t="str">
        <f>IF(StrohRanchRecreationData[[#This Row],[Facility]]=Facilities!$A$4,SUM(StrohRanchRecreationData[[#This Row],[Members]:[Guests]]),"")</f>
        <v/>
      </c>
      <c r="S1030" t="str">
        <f>IF(StrohRanchRecreationData[[#This Row],[Facility]]=Facilities!$A$5,SUM(StrohRanchRecreationData[[#This Row],[Members]:[Guests]]),"")</f>
        <v/>
      </c>
      <c r="T1030">
        <f>IF(StrohRanchRecreationData[[#This Row],[Facility]]=Facilities!$A$6,SUM(StrohRanchRecreationData[[#This Row],[Members]:[Guests]]),"")</f>
        <v>1</v>
      </c>
      <c r="U1030" t="str">
        <f>IF(StrohRanchRecreationData[[#This Row],[Facility]]=Facilities!$A$7,SUM(StrohRanchRecreationData[[#This Row],[Members]:[Guests]]),"")</f>
        <v/>
      </c>
    </row>
    <row r="1031" spans="1:21" x14ac:dyDescent="0.25">
      <c r="A1031">
        <v>1025</v>
      </c>
      <c r="B1031" s="1">
        <v>45101</v>
      </c>
      <c r="C1031" t="s">
        <v>63</v>
      </c>
      <c r="D1031" t="s">
        <v>64</v>
      </c>
      <c r="E1031" t="s">
        <v>57</v>
      </c>
      <c r="F1031" s="7">
        <v>0.45185606602483308</v>
      </c>
      <c r="G1031" s="7">
        <f>TIME(HOUR(StrohRanchRecreationData[[#This Row],[TimeIn]]),0,0)</f>
        <v>0.41666666666666669</v>
      </c>
      <c r="H1031" s="8">
        <f>StrohRanchRecreationData[[#This Row],[Date]]+StrohRanchRecreationData[[#This Row],[TimeInBucket]]</f>
        <v>45101.416666666664</v>
      </c>
      <c r="I1031" s="8" t="str">
        <f>_xlfn.XLOOKUP(StrohRanchRecreationData[[#This Row],[TimeInBucket]],TimeOfDay[TimeBuckets],TimeOfDay[TimeOfDayBuckets])</f>
        <v>Morning</v>
      </c>
      <c r="J1031" s="2">
        <v>1</v>
      </c>
      <c r="K1031" s="2">
        <v>0</v>
      </c>
      <c r="L1031" s="7">
        <v>0.47570867145136342</v>
      </c>
      <c r="M1031" s="7">
        <f>TIME(HOUR(StrohRanchRecreationData[[#This Row],[TimeOut]]),0,0)</f>
        <v>0.45833333333333331</v>
      </c>
      <c r="N1031" s="6">
        <f>ROUND(StrohRanchRecreationData[[#This Row],[TimeElapsed]],6)</f>
        <v>2.3852999999999999E-2</v>
      </c>
      <c r="O1031" s="3">
        <f>StrohRanchRecreationData[[#This Row],[TimeOut]]-StrohRanchRecreationData[[#This Row],[TimeIn]]</f>
        <v>2.3852605426530338E-2</v>
      </c>
      <c r="P1031">
        <f>IF(StrohRanchRecreationData[[#This Row],[Facility]]=Facilities!$A$2,SUM(StrohRanchRecreationData[[#This Row],[Members]:[Guests]]),"")</f>
        <v>1</v>
      </c>
      <c r="Q1031" t="str">
        <f>IF(StrohRanchRecreationData[[#This Row],[Facility]]=Facilities!$A$3,SUM(StrohRanchRecreationData[[#This Row],[Members]:[Guests]]),"")</f>
        <v/>
      </c>
      <c r="R1031" t="str">
        <f>IF(StrohRanchRecreationData[[#This Row],[Facility]]=Facilities!$A$4,SUM(StrohRanchRecreationData[[#This Row],[Members]:[Guests]]),"")</f>
        <v/>
      </c>
      <c r="S1031" t="str">
        <f>IF(StrohRanchRecreationData[[#This Row],[Facility]]=Facilities!$A$5,SUM(StrohRanchRecreationData[[#This Row],[Members]:[Guests]]),"")</f>
        <v/>
      </c>
      <c r="T1031" t="str">
        <f>IF(StrohRanchRecreationData[[#This Row],[Facility]]=Facilities!$A$6,SUM(StrohRanchRecreationData[[#This Row],[Members]:[Guests]]),"")</f>
        <v/>
      </c>
      <c r="U1031" t="str">
        <f>IF(StrohRanchRecreationData[[#This Row],[Facility]]=Facilities!$A$7,SUM(StrohRanchRecreationData[[#This Row],[Members]:[Guests]]),"")</f>
        <v/>
      </c>
    </row>
    <row r="1032" spans="1:21" x14ac:dyDescent="0.25">
      <c r="A1032">
        <v>1026</v>
      </c>
      <c r="B1032" s="1">
        <v>45101</v>
      </c>
      <c r="C1032" t="s">
        <v>63</v>
      </c>
      <c r="D1032" t="s">
        <v>64</v>
      </c>
      <c r="E1032" t="s">
        <v>60</v>
      </c>
      <c r="F1032" s="7">
        <v>0.52696335149608875</v>
      </c>
      <c r="G1032" s="7">
        <f>TIME(HOUR(StrohRanchRecreationData[[#This Row],[TimeIn]]),0,0)</f>
        <v>0.5</v>
      </c>
      <c r="H1032" s="8">
        <f>StrohRanchRecreationData[[#This Row],[Date]]+StrohRanchRecreationData[[#This Row],[TimeInBucket]]</f>
        <v>45101.5</v>
      </c>
      <c r="I1032" s="8" t="str">
        <f>_xlfn.XLOOKUP(StrohRanchRecreationData[[#This Row],[TimeInBucket]],TimeOfDay[TimeBuckets],TimeOfDay[TimeOfDayBuckets])</f>
        <v>Noon</v>
      </c>
      <c r="J1032" s="2">
        <v>4</v>
      </c>
      <c r="K1032" s="2">
        <v>0</v>
      </c>
      <c r="L1032" s="7">
        <v>0.5654414471366378</v>
      </c>
      <c r="M1032" s="7">
        <f>TIME(HOUR(StrohRanchRecreationData[[#This Row],[TimeOut]]),0,0)</f>
        <v>0.54166666666666663</v>
      </c>
      <c r="N1032" s="6">
        <f>ROUND(StrohRanchRecreationData[[#This Row],[TimeElapsed]],6)</f>
        <v>3.8477999999999998E-2</v>
      </c>
      <c r="O1032" s="3">
        <f>StrohRanchRecreationData[[#This Row],[TimeOut]]-StrohRanchRecreationData[[#This Row],[TimeIn]]</f>
        <v>3.8478095640549048E-2</v>
      </c>
      <c r="P1032" t="str">
        <f>IF(StrohRanchRecreationData[[#This Row],[Facility]]=Facilities!$A$2,SUM(StrohRanchRecreationData[[#This Row],[Members]:[Guests]]),"")</f>
        <v/>
      </c>
      <c r="Q1032" t="str">
        <f>IF(StrohRanchRecreationData[[#This Row],[Facility]]=Facilities!$A$3,SUM(StrohRanchRecreationData[[#This Row],[Members]:[Guests]]),"")</f>
        <v/>
      </c>
      <c r="R1032" t="str">
        <f>IF(StrohRanchRecreationData[[#This Row],[Facility]]=Facilities!$A$4,SUM(StrohRanchRecreationData[[#This Row],[Members]:[Guests]]),"")</f>
        <v/>
      </c>
      <c r="S1032">
        <f>IF(StrohRanchRecreationData[[#This Row],[Facility]]=Facilities!$A$5,SUM(StrohRanchRecreationData[[#This Row],[Members]:[Guests]]),"")</f>
        <v>4</v>
      </c>
      <c r="T1032" t="str">
        <f>IF(StrohRanchRecreationData[[#This Row],[Facility]]=Facilities!$A$6,SUM(StrohRanchRecreationData[[#This Row],[Members]:[Guests]]),"")</f>
        <v/>
      </c>
      <c r="U1032" t="str">
        <f>IF(StrohRanchRecreationData[[#This Row],[Facility]]=Facilities!$A$7,SUM(StrohRanchRecreationData[[#This Row],[Members]:[Guests]]),"")</f>
        <v/>
      </c>
    </row>
    <row r="1033" spans="1:21" x14ac:dyDescent="0.25">
      <c r="A1033">
        <v>1027</v>
      </c>
      <c r="B1033" s="1">
        <v>45101</v>
      </c>
      <c r="C1033" t="s">
        <v>63</v>
      </c>
      <c r="D1033" t="s">
        <v>64</v>
      </c>
      <c r="E1033" t="s">
        <v>58</v>
      </c>
      <c r="F1033" s="7">
        <v>0.393367346753076</v>
      </c>
      <c r="G1033" s="7">
        <f>TIME(HOUR(StrohRanchRecreationData[[#This Row],[TimeIn]]),0,0)</f>
        <v>0.375</v>
      </c>
      <c r="H1033" s="8">
        <f>StrohRanchRecreationData[[#This Row],[Date]]+StrohRanchRecreationData[[#This Row],[TimeInBucket]]</f>
        <v>45101.375</v>
      </c>
      <c r="I1033" s="8" t="str">
        <f>_xlfn.XLOOKUP(StrohRanchRecreationData[[#This Row],[TimeInBucket]],TimeOfDay[TimeBuckets],TimeOfDay[TimeOfDayBuckets])</f>
        <v>Morning</v>
      </c>
      <c r="J1033" s="2">
        <v>4</v>
      </c>
      <c r="K1033" s="2">
        <v>3</v>
      </c>
      <c r="L1033" s="7">
        <v>0.46851702633400749</v>
      </c>
      <c r="M1033" s="7">
        <f>TIME(HOUR(StrohRanchRecreationData[[#This Row],[TimeOut]]),0,0)</f>
        <v>0.45833333333333331</v>
      </c>
      <c r="N1033" s="6">
        <f>ROUND(StrohRanchRecreationData[[#This Row],[TimeElapsed]],6)</f>
        <v>7.5149999999999995E-2</v>
      </c>
      <c r="O1033" s="3">
        <f>StrohRanchRecreationData[[#This Row],[TimeOut]]-StrohRanchRecreationData[[#This Row],[TimeIn]]</f>
        <v>7.5149679580931494E-2</v>
      </c>
      <c r="P1033" t="str">
        <f>IF(StrohRanchRecreationData[[#This Row],[Facility]]=Facilities!$A$2,SUM(StrohRanchRecreationData[[#This Row],[Members]:[Guests]]),"")</f>
        <v/>
      </c>
      <c r="Q1033">
        <f>IF(StrohRanchRecreationData[[#This Row],[Facility]]=Facilities!$A$3,SUM(StrohRanchRecreationData[[#This Row],[Members]:[Guests]]),"")</f>
        <v>7</v>
      </c>
      <c r="R1033" t="str">
        <f>IF(StrohRanchRecreationData[[#This Row],[Facility]]=Facilities!$A$4,SUM(StrohRanchRecreationData[[#This Row],[Members]:[Guests]]),"")</f>
        <v/>
      </c>
      <c r="S1033" t="str">
        <f>IF(StrohRanchRecreationData[[#This Row],[Facility]]=Facilities!$A$5,SUM(StrohRanchRecreationData[[#This Row],[Members]:[Guests]]),"")</f>
        <v/>
      </c>
      <c r="T1033" t="str">
        <f>IF(StrohRanchRecreationData[[#This Row],[Facility]]=Facilities!$A$6,SUM(StrohRanchRecreationData[[#This Row],[Members]:[Guests]]),"")</f>
        <v/>
      </c>
      <c r="U1033" t="str">
        <f>IF(StrohRanchRecreationData[[#This Row],[Facility]]=Facilities!$A$7,SUM(StrohRanchRecreationData[[#This Row],[Members]:[Guests]]),"")</f>
        <v/>
      </c>
    </row>
    <row r="1034" spans="1:21" x14ac:dyDescent="0.25">
      <c r="A1034">
        <v>1028</v>
      </c>
      <c r="B1034" s="1">
        <v>45101</v>
      </c>
      <c r="C1034" t="s">
        <v>63</v>
      </c>
      <c r="D1034" t="s">
        <v>64</v>
      </c>
      <c r="E1034" t="s">
        <v>57</v>
      </c>
      <c r="F1034" s="7">
        <v>0.48703546114763735</v>
      </c>
      <c r="G1034" s="7">
        <f>TIME(HOUR(StrohRanchRecreationData[[#This Row],[TimeIn]]),0,0)</f>
        <v>0.45833333333333331</v>
      </c>
      <c r="H1034" s="8">
        <f>StrohRanchRecreationData[[#This Row],[Date]]+StrohRanchRecreationData[[#This Row],[TimeInBucket]]</f>
        <v>45101.458333333336</v>
      </c>
      <c r="I1034" s="8" t="str">
        <f>_xlfn.XLOOKUP(StrohRanchRecreationData[[#This Row],[TimeInBucket]],TimeOfDay[TimeBuckets],TimeOfDay[TimeOfDayBuckets])</f>
        <v>Noon</v>
      </c>
      <c r="J1034" s="2">
        <v>4</v>
      </c>
      <c r="K1034" s="2">
        <v>3</v>
      </c>
      <c r="L1034" s="7">
        <v>0.55401578873763724</v>
      </c>
      <c r="M1034" s="7">
        <f>TIME(HOUR(StrohRanchRecreationData[[#This Row],[TimeOut]]),0,0)</f>
        <v>0.54166666666666663</v>
      </c>
      <c r="N1034" s="6">
        <f>ROUND(StrohRanchRecreationData[[#This Row],[TimeElapsed]],6)</f>
        <v>6.6979999999999998E-2</v>
      </c>
      <c r="O1034" s="3">
        <f>StrohRanchRecreationData[[#This Row],[TimeOut]]-StrohRanchRecreationData[[#This Row],[TimeIn]]</f>
        <v>6.6980327589999888E-2</v>
      </c>
      <c r="P1034">
        <f>IF(StrohRanchRecreationData[[#This Row],[Facility]]=Facilities!$A$2,SUM(StrohRanchRecreationData[[#This Row],[Members]:[Guests]]),"")</f>
        <v>7</v>
      </c>
      <c r="Q1034" t="str">
        <f>IF(StrohRanchRecreationData[[#This Row],[Facility]]=Facilities!$A$3,SUM(StrohRanchRecreationData[[#This Row],[Members]:[Guests]]),"")</f>
        <v/>
      </c>
      <c r="R1034" t="str">
        <f>IF(StrohRanchRecreationData[[#This Row],[Facility]]=Facilities!$A$4,SUM(StrohRanchRecreationData[[#This Row],[Members]:[Guests]]),"")</f>
        <v/>
      </c>
      <c r="S1034" t="str">
        <f>IF(StrohRanchRecreationData[[#This Row],[Facility]]=Facilities!$A$5,SUM(StrohRanchRecreationData[[#This Row],[Members]:[Guests]]),"")</f>
        <v/>
      </c>
      <c r="T1034" t="str">
        <f>IF(StrohRanchRecreationData[[#This Row],[Facility]]=Facilities!$A$6,SUM(StrohRanchRecreationData[[#This Row],[Members]:[Guests]]),"")</f>
        <v/>
      </c>
      <c r="U1034" t="str">
        <f>IF(StrohRanchRecreationData[[#This Row],[Facility]]=Facilities!$A$7,SUM(StrohRanchRecreationData[[#This Row],[Members]:[Guests]]),"")</f>
        <v/>
      </c>
    </row>
    <row r="1035" spans="1:21" x14ac:dyDescent="0.25">
      <c r="A1035">
        <v>1029</v>
      </c>
      <c r="B1035" s="1">
        <v>45101</v>
      </c>
      <c r="C1035" t="s">
        <v>63</v>
      </c>
      <c r="D1035" t="s">
        <v>64</v>
      </c>
      <c r="E1035" t="s">
        <v>57</v>
      </c>
      <c r="F1035" s="7">
        <v>0.4215765331271184</v>
      </c>
      <c r="G1035" s="7">
        <f>TIME(HOUR(StrohRanchRecreationData[[#This Row],[TimeIn]]),0,0)</f>
        <v>0.41666666666666669</v>
      </c>
      <c r="H1035" s="8">
        <f>StrohRanchRecreationData[[#This Row],[Date]]+StrohRanchRecreationData[[#This Row],[TimeInBucket]]</f>
        <v>45101.416666666664</v>
      </c>
      <c r="I1035" s="8" t="str">
        <f>_xlfn.XLOOKUP(StrohRanchRecreationData[[#This Row],[TimeInBucket]],TimeOfDay[TimeBuckets],TimeOfDay[TimeOfDayBuckets])</f>
        <v>Morning</v>
      </c>
      <c r="J1035" s="2">
        <v>2</v>
      </c>
      <c r="K1035" s="2">
        <v>3</v>
      </c>
      <c r="L1035" s="7">
        <v>0.44996945185920023</v>
      </c>
      <c r="M1035" s="7">
        <f>TIME(HOUR(StrohRanchRecreationData[[#This Row],[TimeOut]]),0,0)</f>
        <v>0.41666666666666669</v>
      </c>
      <c r="N1035" s="6">
        <f>ROUND(StrohRanchRecreationData[[#This Row],[TimeElapsed]],6)</f>
        <v>2.8393000000000002E-2</v>
      </c>
      <c r="O1035" s="3">
        <f>StrohRanchRecreationData[[#This Row],[TimeOut]]-StrohRanchRecreationData[[#This Row],[TimeIn]]</f>
        <v>2.8392918732081829E-2</v>
      </c>
      <c r="P1035">
        <f>IF(StrohRanchRecreationData[[#This Row],[Facility]]=Facilities!$A$2,SUM(StrohRanchRecreationData[[#This Row],[Members]:[Guests]]),"")</f>
        <v>5</v>
      </c>
      <c r="Q1035" t="str">
        <f>IF(StrohRanchRecreationData[[#This Row],[Facility]]=Facilities!$A$3,SUM(StrohRanchRecreationData[[#This Row],[Members]:[Guests]]),"")</f>
        <v/>
      </c>
      <c r="R1035" t="str">
        <f>IF(StrohRanchRecreationData[[#This Row],[Facility]]=Facilities!$A$4,SUM(StrohRanchRecreationData[[#This Row],[Members]:[Guests]]),"")</f>
        <v/>
      </c>
      <c r="S1035" t="str">
        <f>IF(StrohRanchRecreationData[[#This Row],[Facility]]=Facilities!$A$5,SUM(StrohRanchRecreationData[[#This Row],[Members]:[Guests]]),"")</f>
        <v/>
      </c>
      <c r="T1035" t="str">
        <f>IF(StrohRanchRecreationData[[#This Row],[Facility]]=Facilities!$A$6,SUM(StrohRanchRecreationData[[#This Row],[Members]:[Guests]]),"")</f>
        <v/>
      </c>
      <c r="U1035" t="str">
        <f>IF(StrohRanchRecreationData[[#This Row],[Facility]]=Facilities!$A$7,SUM(StrohRanchRecreationData[[#This Row],[Members]:[Guests]]),"")</f>
        <v/>
      </c>
    </row>
    <row r="1036" spans="1:21" x14ac:dyDescent="0.25">
      <c r="A1036">
        <v>1030</v>
      </c>
      <c r="B1036" s="1">
        <v>45101</v>
      </c>
      <c r="C1036" t="s">
        <v>63</v>
      </c>
      <c r="D1036" t="s">
        <v>64</v>
      </c>
      <c r="E1036" t="s">
        <v>60</v>
      </c>
      <c r="F1036" s="7">
        <v>0.64257250033519853</v>
      </c>
      <c r="G1036" s="7">
        <f>TIME(HOUR(StrohRanchRecreationData[[#This Row],[TimeIn]]),0,0)</f>
        <v>0.625</v>
      </c>
      <c r="H1036" s="8">
        <f>StrohRanchRecreationData[[#This Row],[Date]]+StrohRanchRecreationData[[#This Row],[TimeInBucket]]</f>
        <v>45101.625</v>
      </c>
      <c r="I1036" s="8" t="str">
        <f>_xlfn.XLOOKUP(StrohRanchRecreationData[[#This Row],[TimeInBucket]],TimeOfDay[TimeBuckets],TimeOfDay[TimeOfDayBuckets])</f>
        <v>Afternoon</v>
      </c>
      <c r="J1036" s="2">
        <v>1</v>
      </c>
      <c r="K1036" s="2">
        <v>2</v>
      </c>
      <c r="L1036" s="7">
        <v>0.69656264965837078</v>
      </c>
      <c r="M1036" s="7">
        <f>TIME(HOUR(StrohRanchRecreationData[[#This Row],[TimeOut]]),0,0)</f>
        <v>0.66666666666666663</v>
      </c>
      <c r="N1036" s="6">
        <f>ROUND(StrohRanchRecreationData[[#This Row],[TimeElapsed]],6)</f>
        <v>5.3990000000000003E-2</v>
      </c>
      <c r="O1036" s="3">
        <f>StrohRanchRecreationData[[#This Row],[TimeOut]]-StrohRanchRecreationData[[#This Row],[TimeIn]]</f>
        <v>5.3990149323172254E-2</v>
      </c>
      <c r="P1036" t="str">
        <f>IF(StrohRanchRecreationData[[#This Row],[Facility]]=Facilities!$A$2,SUM(StrohRanchRecreationData[[#This Row],[Members]:[Guests]]),"")</f>
        <v/>
      </c>
      <c r="Q1036" t="str">
        <f>IF(StrohRanchRecreationData[[#This Row],[Facility]]=Facilities!$A$3,SUM(StrohRanchRecreationData[[#This Row],[Members]:[Guests]]),"")</f>
        <v/>
      </c>
      <c r="R1036" t="str">
        <f>IF(StrohRanchRecreationData[[#This Row],[Facility]]=Facilities!$A$4,SUM(StrohRanchRecreationData[[#This Row],[Members]:[Guests]]),"")</f>
        <v/>
      </c>
      <c r="S1036">
        <f>IF(StrohRanchRecreationData[[#This Row],[Facility]]=Facilities!$A$5,SUM(StrohRanchRecreationData[[#This Row],[Members]:[Guests]]),"")</f>
        <v>3</v>
      </c>
      <c r="T1036" t="str">
        <f>IF(StrohRanchRecreationData[[#This Row],[Facility]]=Facilities!$A$6,SUM(StrohRanchRecreationData[[#This Row],[Members]:[Guests]]),"")</f>
        <v/>
      </c>
      <c r="U1036" t="str">
        <f>IF(StrohRanchRecreationData[[#This Row],[Facility]]=Facilities!$A$7,SUM(StrohRanchRecreationData[[#This Row],[Members]:[Guests]]),"")</f>
        <v/>
      </c>
    </row>
    <row r="1037" spans="1:21" x14ac:dyDescent="0.25">
      <c r="A1037">
        <v>1031</v>
      </c>
      <c r="B1037" s="1">
        <v>45101</v>
      </c>
      <c r="C1037" t="s">
        <v>63</v>
      </c>
      <c r="D1037" t="s">
        <v>64</v>
      </c>
      <c r="E1037" t="s">
        <v>60</v>
      </c>
      <c r="F1037" s="7">
        <v>0.55905534959957559</v>
      </c>
      <c r="G1037" s="7">
        <f>TIME(HOUR(StrohRanchRecreationData[[#This Row],[TimeIn]]),0,0)</f>
        <v>0.54166666666666663</v>
      </c>
      <c r="H1037" s="8">
        <f>StrohRanchRecreationData[[#This Row],[Date]]+StrohRanchRecreationData[[#This Row],[TimeInBucket]]</f>
        <v>45101.541666666664</v>
      </c>
      <c r="I1037" s="8" t="str">
        <f>_xlfn.XLOOKUP(StrohRanchRecreationData[[#This Row],[TimeInBucket]],TimeOfDay[TimeBuckets],TimeOfDay[TimeOfDayBuckets])</f>
        <v>Noon</v>
      </c>
      <c r="J1037" s="2">
        <v>4</v>
      </c>
      <c r="K1037" s="2">
        <v>0</v>
      </c>
      <c r="L1037" s="7">
        <v>0.62878787382183987</v>
      </c>
      <c r="M1037" s="7">
        <f>TIME(HOUR(StrohRanchRecreationData[[#This Row],[TimeOut]]),0,0)</f>
        <v>0.625</v>
      </c>
      <c r="N1037" s="6">
        <f>ROUND(StrohRanchRecreationData[[#This Row],[TimeElapsed]],6)</f>
        <v>6.9733000000000003E-2</v>
      </c>
      <c r="O1037" s="3">
        <f>StrohRanchRecreationData[[#This Row],[TimeOut]]-StrohRanchRecreationData[[#This Row],[TimeIn]]</f>
        <v>6.973252422226428E-2</v>
      </c>
      <c r="P1037" t="str">
        <f>IF(StrohRanchRecreationData[[#This Row],[Facility]]=Facilities!$A$2,SUM(StrohRanchRecreationData[[#This Row],[Members]:[Guests]]),"")</f>
        <v/>
      </c>
      <c r="Q1037" t="str">
        <f>IF(StrohRanchRecreationData[[#This Row],[Facility]]=Facilities!$A$3,SUM(StrohRanchRecreationData[[#This Row],[Members]:[Guests]]),"")</f>
        <v/>
      </c>
      <c r="R1037" t="str">
        <f>IF(StrohRanchRecreationData[[#This Row],[Facility]]=Facilities!$A$4,SUM(StrohRanchRecreationData[[#This Row],[Members]:[Guests]]),"")</f>
        <v/>
      </c>
      <c r="S1037">
        <f>IF(StrohRanchRecreationData[[#This Row],[Facility]]=Facilities!$A$5,SUM(StrohRanchRecreationData[[#This Row],[Members]:[Guests]]),"")</f>
        <v>4</v>
      </c>
      <c r="T1037" t="str">
        <f>IF(StrohRanchRecreationData[[#This Row],[Facility]]=Facilities!$A$6,SUM(StrohRanchRecreationData[[#This Row],[Members]:[Guests]]),"")</f>
        <v/>
      </c>
      <c r="U1037" t="str">
        <f>IF(StrohRanchRecreationData[[#This Row],[Facility]]=Facilities!$A$7,SUM(StrohRanchRecreationData[[#This Row],[Members]:[Guests]]),"")</f>
        <v/>
      </c>
    </row>
    <row r="1038" spans="1:21" x14ac:dyDescent="0.25">
      <c r="A1038">
        <v>1032</v>
      </c>
      <c r="B1038" s="1">
        <v>45101</v>
      </c>
      <c r="C1038" t="s">
        <v>63</v>
      </c>
      <c r="D1038" t="s">
        <v>64</v>
      </c>
      <c r="E1038" t="s">
        <v>58</v>
      </c>
      <c r="F1038" s="7">
        <v>0.44234095577578253</v>
      </c>
      <c r="G1038" s="7">
        <f>TIME(HOUR(StrohRanchRecreationData[[#This Row],[TimeIn]]),0,0)</f>
        <v>0.41666666666666669</v>
      </c>
      <c r="H1038" s="8">
        <f>StrohRanchRecreationData[[#This Row],[Date]]+StrohRanchRecreationData[[#This Row],[TimeInBucket]]</f>
        <v>45101.416666666664</v>
      </c>
      <c r="I1038" s="8" t="str">
        <f>_xlfn.XLOOKUP(StrohRanchRecreationData[[#This Row],[TimeInBucket]],TimeOfDay[TimeBuckets],TimeOfDay[TimeOfDayBuckets])</f>
        <v>Morning</v>
      </c>
      <c r="J1038" s="2">
        <v>2</v>
      </c>
      <c r="K1038" s="2">
        <v>1</v>
      </c>
      <c r="L1038" s="7">
        <v>0.47181844759198904</v>
      </c>
      <c r="M1038" s="7">
        <f>TIME(HOUR(StrohRanchRecreationData[[#This Row],[TimeOut]]),0,0)</f>
        <v>0.45833333333333331</v>
      </c>
      <c r="N1038" s="6">
        <f>ROUND(StrohRanchRecreationData[[#This Row],[TimeElapsed]],6)</f>
        <v>2.9477E-2</v>
      </c>
      <c r="O1038" s="3">
        <f>StrohRanchRecreationData[[#This Row],[TimeOut]]-StrohRanchRecreationData[[#This Row],[TimeIn]]</f>
        <v>2.9477491816206514E-2</v>
      </c>
      <c r="P1038" t="str">
        <f>IF(StrohRanchRecreationData[[#This Row],[Facility]]=Facilities!$A$2,SUM(StrohRanchRecreationData[[#This Row],[Members]:[Guests]]),"")</f>
        <v/>
      </c>
      <c r="Q1038">
        <f>IF(StrohRanchRecreationData[[#This Row],[Facility]]=Facilities!$A$3,SUM(StrohRanchRecreationData[[#This Row],[Members]:[Guests]]),"")</f>
        <v>3</v>
      </c>
      <c r="R1038" t="str">
        <f>IF(StrohRanchRecreationData[[#This Row],[Facility]]=Facilities!$A$4,SUM(StrohRanchRecreationData[[#This Row],[Members]:[Guests]]),"")</f>
        <v/>
      </c>
      <c r="S1038" t="str">
        <f>IF(StrohRanchRecreationData[[#This Row],[Facility]]=Facilities!$A$5,SUM(StrohRanchRecreationData[[#This Row],[Members]:[Guests]]),"")</f>
        <v/>
      </c>
      <c r="T1038" t="str">
        <f>IF(StrohRanchRecreationData[[#This Row],[Facility]]=Facilities!$A$6,SUM(StrohRanchRecreationData[[#This Row],[Members]:[Guests]]),"")</f>
        <v/>
      </c>
      <c r="U1038" t="str">
        <f>IF(StrohRanchRecreationData[[#This Row],[Facility]]=Facilities!$A$7,SUM(StrohRanchRecreationData[[#This Row],[Members]:[Guests]]),"")</f>
        <v/>
      </c>
    </row>
    <row r="1039" spans="1:21" x14ac:dyDescent="0.25">
      <c r="A1039">
        <v>1033</v>
      </c>
      <c r="B1039" s="1">
        <v>45101</v>
      </c>
      <c r="C1039" t="s">
        <v>63</v>
      </c>
      <c r="D1039" t="s">
        <v>64</v>
      </c>
      <c r="E1039" t="s">
        <v>59</v>
      </c>
      <c r="F1039" s="7">
        <v>0.54343611822098947</v>
      </c>
      <c r="G1039" s="7">
        <f>TIME(HOUR(StrohRanchRecreationData[[#This Row],[TimeIn]]),0,0)</f>
        <v>0.54166666666666663</v>
      </c>
      <c r="H1039" s="8">
        <f>StrohRanchRecreationData[[#This Row],[Date]]+StrohRanchRecreationData[[#This Row],[TimeInBucket]]</f>
        <v>45101.541666666664</v>
      </c>
      <c r="I1039" s="8" t="str">
        <f>_xlfn.XLOOKUP(StrohRanchRecreationData[[#This Row],[TimeInBucket]],TimeOfDay[TimeBuckets],TimeOfDay[TimeOfDayBuckets])</f>
        <v>Noon</v>
      </c>
      <c r="J1039" s="2">
        <v>3</v>
      </c>
      <c r="K1039" s="2">
        <v>3</v>
      </c>
      <c r="L1039" s="7">
        <v>0.61071456379460698</v>
      </c>
      <c r="M1039" s="7">
        <f>TIME(HOUR(StrohRanchRecreationData[[#This Row],[TimeOut]]),0,0)</f>
        <v>0.58333333333333337</v>
      </c>
      <c r="N1039" s="6">
        <f>ROUND(StrohRanchRecreationData[[#This Row],[TimeElapsed]],6)</f>
        <v>6.7278000000000004E-2</v>
      </c>
      <c r="O1039" s="3">
        <f>StrohRanchRecreationData[[#This Row],[TimeOut]]-StrohRanchRecreationData[[#This Row],[TimeIn]]</f>
        <v>6.7278445573617507E-2</v>
      </c>
      <c r="P1039" t="str">
        <f>IF(StrohRanchRecreationData[[#This Row],[Facility]]=Facilities!$A$2,SUM(StrohRanchRecreationData[[#This Row],[Members]:[Guests]]),"")</f>
        <v/>
      </c>
      <c r="Q1039" t="str">
        <f>IF(StrohRanchRecreationData[[#This Row],[Facility]]=Facilities!$A$3,SUM(StrohRanchRecreationData[[#This Row],[Members]:[Guests]]),"")</f>
        <v/>
      </c>
      <c r="R1039">
        <f>IF(StrohRanchRecreationData[[#This Row],[Facility]]=Facilities!$A$4,SUM(StrohRanchRecreationData[[#This Row],[Members]:[Guests]]),"")</f>
        <v>6</v>
      </c>
      <c r="S1039" t="str">
        <f>IF(StrohRanchRecreationData[[#This Row],[Facility]]=Facilities!$A$5,SUM(StrohRanchRecreationData[[#This Row],[Members]:[Guests]]),"")</f>
        <v/>
      </c>
      <c r="T1039" t="str">
        <f>IF(StrohRanchRecreationData[[#This Row],[Facility]]=Facilities!$A$6,SUM(StrohRanchRecreationData[[#This Row],[Members]:[Guests]]),"")</f>
        <v/>
      </c>
      <c r="U1039" t="str">
        <f>IF(StrohRanchRecreationData[[#This Row],[Facility]]=Facilities!$A$7,SUM(StrohRanchRecreationData[[#This Row],[Members]:[Guests]]),"")</f>
        <v/>
      </c>
    </row>
    <row r="1040" spans="1:21" x14ac:dyDescent="0.25">
      <c r="A1040">
        <v>1034</v>
      </c>
      <c r="B1040" s="1">
        <v>45101</v>
      </c>
      <c r="C1040" t="s">
        <v>63</v>
      </c>
      <c r="D1040" t="s">
        <v>64</v>
      </c>
      <c r="E1040" t="s">
        <v>57</v>
      </c>
      <c r="F1040" s="7">
        <v>0.49882412557880351</v>
      </c>
      <c r="G1040" s="7">
        <f>TIME(HOUR(StrohRanchRecreationData[[#This Row],[TimeIn]]),0,0)</f>
        <v>0.45833333333333331</v>
      </c>
      <c r="H1040" s="8">
        <f>StrohRanchRecreationData[[#This Row],[Date]]+StrohRanchRecreationData[[#This Row],[TimeInBucket]]</f>
        <v>45101.458333333336</v>
      </c>
      <c r="I1040" s="8" t="str">
        <f>_xlfn.XLOOKUP(StrohRanchRecreationData[[#This Row],[TimeInBucket]],TimeOfDay[TimeBuckets],TimeOfDay[TimeOfDayBuckets])</f>
        <v>Noon</v>
      </c>
      <c r="J1040" s="2">
        <v>1</v>
      </c>
      <c r="K1040" s="2">
        <v>2</v>
      </c>
      <c r="L1040" s="7">
        <v>0.5601652518394078</v>
      </c>
      <c r="M1040" s="7">
        <f>TIME(HOUR(StrohRanchRecreationData[[#This Row],[TimeOut]]),0,0)</f>
        <v>0.54166666666666663</v>
      </c>
      <c r="N1040" s="6">
        <f>ROUND(StrohRanchRecreationData[[#This Row],[TimeElapsed]],6)</f>
        <v>6.1341E-2</v>
      </c>
      <c r="O1040" s="3">
        <f>StrohRanchRecreationData[[#This Row],[TimeOut]]-StrohRanchRecreationData[[#This Row],[TimeIn]]</f>
        <v>6.1341126260604284E-2</v>
      </c>
      <c r="P1040">
        <f>IF(StrohRanchRecreationData[[#This Row],[Facility]]=Facilities!$A$2,SUM(StrohRanchRecreationData[[#This Row],[Members]:[Guests]]),"")</f>
        <v>3</v>
      </c>
      <c r="Q1040" t="str">
        <f>IF(StrohRanchRecreationData[[#This Row],[Facility]]=Facilities!$A$3,SUM(StrohRanchRecreationData[[#This Row],[Members]:[Guests]]),"")</f>
        <v/>
      </c>
      <c r="R1040" t="str">
        <f>IF(StrohRanchRecreationData[[#This Row],[Facility]]=Facilities!$A$4,SUM(StrohRanchRecreationData[[#This Row],[Members]:[Guests]]),"")</f>
        <v/>
      </c>
      <c r="S1040" t="str">
        <f>IF(StrohRanchRecreationData[[#This Row],[Facility]]=Facilities!$A$5,SUM(StrohRanchRecreationData[[#This Row],[Members]:[Guests]]),"")</f>
        <v/>
      </c>
      <c r="T1040" t="str">
        <f>IF(StrohRanchRecreationData[[#This Row],[Facility]]=Facilities!$A$6,SUM(StrohRanchRecreationData[[#This Row],[Members]:[Guests]]),"")</f>
        <v/>
      </c>
      <c r="U1040" t="str">
        <f>IF(StrohRanchRecreationData[[#This Row],[Facility]]=Facilities!$A$7,SUM(StrohRanchRecreationData[[#This Row],[Members]:[Guests]]),"")</f>
        <v/>
      </c>
    </row>
    <row r="1041" spans="1:21" x14ac:dyDescent="0.25">
      <c r="A1041">
        <v>1035</v>
      </c>
      <c r="B1041" s="1">
        <v>45101</v>
      </c>
      <c r="C1041" t="s">
        <v>63</v>
      </c>
      <c r="D1041" t="s">
        <v>64</v>
      </c>
      <c r="E1041" t="s">
        <v>59</v>
      </c>
      <c r="F1041" s="7">
        <v>0.43365359830518341</v>
      </c>
      <c r="G1041" s="7">
        <f>TIME(HOUR(StrohRanchRecreationData[[#This Row],[TimeIn]]),0,0)</f>
        <v>0.41666666666666669</v>
      </c>
      <c r="H1041" s="8">
        <f>StrohRanchRecreationData[[#This Row],[Date]]+StrohRanchRecreationData[[#This Row],[TimeInBucket]]</f>
        <v>45101.416666666664</v>
      </c>
      <c r="I1041" s="8" t="str">
        <f>_xlfn.XLOOKUP(StrohRanchRecreationData[[#This Row],[TimeInBucket]],TimeOfDay[TimeBuckets],TimeOfDay[TimeOfDayBuckets])</f>
        <v>Morning</v>
      </c>
      <c r="J1041" s="2">
        <v>2</v>
      </c>
      <c r="K1041" s="2">
        <v>2</v>
      </c>
      <c r="L1041" s="7">
        <v>0.47740277425762206</v>
      </c>
      <c r="M1041" s="7">
        <f>TIME(HOUR(StrohRanchRecreationData[[#This Row],[TimeOut]]),0,0)</f>
        <v>0.45833333333333331</v>
      </c>
      <c r="N1041" s="6">
        <f>ROUND(StrohRanchRecreationData[[#This Row],[TimeElapsed]],6)</f>
        <v>4.3749000000000003E-2</v>
      </c>
      <c r="O1041" s="3">
        <f>StrohRanchRecreationData[[#This Row],[TimeOut]]-StrohRanchRecreationData[[#This Row],[TimeIn]]</f>
        <v>4.3749175952438657E-2</v>
      </c>
      <c r="P1041" t="str">
        <f>IF(StrohRanchRecreationData[[#This Row],[Facility]]=Facilities!$A$2,SUM(StrohRanchRecreationData[[#This Row],[Members]:[Guests]]),"")</f>
        <v/>
      </c>
      <c r="Q1041" t="str">
        <f>IF(StrohRanchRecreationData[[#This Row],[Facility]]=Facilities!$A$3,SUM(StrohRanchRecreationData[[#This Row],[Members]:[Guests]]),"")</f>
        <v/>
      </c>
      <c r="R1041">
        <f>IF(StrohRanchRecreationData[[#This Row],[Facility]]=Facilities!$A$4,SUM(StrohRanchRecreationData[[#This Row],[Members]:[Guests]]),"")</f>
        <v>4</v>
      </c>
      <c r="S1041" t="str">
        <f>IF(StrohRanchRecreationData[[#This Row],[Facility]]=Facilities!$A$5,SUM(StrohRanchRecreationData[[#This Row],[Members]:[Guests]]),"")</f>
        <v/>
      </c>
      <c r="T1041" t="str">
        <f>IF(StrohRanchRecreationData[[#This Row],[Facility]]=Facilities!$A$6,SUM(StrohRanchRecreationData[[#This Row],[Members]:[Guests]]),"")</f>
        <v/>
      </c>
      <c r="U1041" t="str">
        <f>IF(StrohRanchRecreationData[[#This Row],[Facility]]=Facilities!$A$7,SUM(StrohRanchRecreationData[[#This Row],[Members]:[Guests]]),"")</f>
        <v/>
      </c>
    </row>
    <row r="1042" spans="1:21" x14ac:dyDescent="0.25">
      <c r="A1042">
        <v>1036</v>
      </c>
      <c r="B1042" s="1">
        <v>45101</v>
      </c>
      <c r="C1042" t="s">
        <v>63</v>
      </c>
      <c r="D1042" t="s">
        <v>64</v>
      </c>
      <c r="E1042" t="s">
        <v>58</v>
      </c>
      <c r="F1042" s="7">
        <v>0.47440577817862961</v>
      </c>
      <c r="G1042" s="7">
        <f>TIME(HOUR(StrohRanchRecreationData[[#This Row],[TimeIn]]),0,0)</f>
        <v>0.45833333333333331</v>
      </c>
      <c r="H1042" s="8">
        <f>StrohRanchRecreationData[[#This Row],[Date]]+StrohRanchRecreationData[[#This Row],[TimeInBucket]]</f>
        <v>45101.458333333336</v>
      </c>
      <c r="I1042" s="8" t="str">
        <f>_xlfn.XLOOKUP(StrohRanchRecreationData[[#This Row],[TimeInBucket]],TimeOfDay[TimeBuckets],TimeOfDay[TimeOfDayBuckets])</f>
        <v>Noon</v>
      </c>
      <c r="J1042" s="2">
        <v>3</v>
      </c>
      <c r="K1042" s="2">
        <v>3</v>
      </c>
      <c r="L1042" s="7">
        <v>0.5001656117636758</v>
      </c>
      <c r="M1042" s="7">
        <f>TIME(HOUR(StrohRanchRecreationData[[#This Row],[TimeOut]]),0,0)</f>
        <v>0.5</v>
      </c>
      <c r="N1042" s="6">
        <f>ROUND(StrohRanchRecreationData[[#This Row],[TimeElapsed]],6)</f>
        <v>2.5760000000000002E-2</v>
      </c>
      <c r="O1042" s="3">
        <f>StrohRanchRecreationData[[#This Row],[TimeOut]]-StrohRanchRecreationData[[#This Row],[TimeIn]]</f>
        <v>2.5759833585046188E-2</v>
      </c>
      <c r="P1042" t="str">
        <f>IF(StrohRanchRecreationData[[#This Row],[Facility]]=Facilities!$A$2,SUM(StrohRanchRecreationData[[#This Row],[Members]:[Guests]]),"")</f>
        <v/>
      </c>
      <c r="Q1042">
        <f>IF(StrohRanchRecreationData[[#This Row],[Facility]]=Facilities!$A$3,SUM(StrohRanchRecreationData[[#This Row],[Members]:[Guests]]),"")</f>
        <v>6</v>
      </c>
      <c r="R1042" t="str">
        <f>IF(StrohRanchRecreationData[[#This Row],[Facility]]=Facilities!$A$4,SUM(StrohRanchRecreationData[[#This Row],[Members]:[Guests]]),"")</f>
        <v/>
      </c>
      <c r="S1042" t="str">
        <f>IF(StrohRanchRecreationData[[#This Row],[Facility]]=Facilities!$A$5,SUM(StrohRanchRecreationData[[#This Row],[Members]:[Guests]]),"")</f>
        <v/>
      </c>
      <c r="T1042" t="str">
        <f>IF(StrohRanchRecreationData[[#This Row],[Facility]]=Facilities!$A$6,SUM(StrohRanchRecreationData[[#This Row],[Members]:[Guests]]),"")</f>
        <v/>
      </c>
      <c r="U1042" t="str">
        <f>IF(StrohRanchRecreationData[[#This Row],[Facility]]=Facilities!$A$7,SUM(StrohRanchRecreationData[[#This Row],[Members]:[Guests]]),"")</f>
        <v/>
      </c>
    </row>
    <row r="1043" spans="1:21" x14ac:dyDescent="0.25">
      <c r="A1043">
        <v>1037</v>
      </c>
      <c r="B1043" s="1">
        <v>45101</v>
      </c>
      <c r="C1043" t="s">
        <v>63</v>
      </c>
      <c r="D1043" t="s">
        <v>64</v>
      </c>
      <c r="E1043" t="s">
        <v>57</v>
      </c>
      <c r="F1043" s="7">
        <v>0.45462335314037877</v>
      </c>
      <c r="G1043" s="7">
        <f>TIME(HOUR(StrohRanchRecreationData[[#This Row],[TimeIn]]),0,0)</f>
        <v>0.41666666666666669</v>
      </c>
      <c r="H1043" s="8">
        <f>StrohRanchRecreationData[[#This Row],[Date]]+StrohRanchRecreationData[[#This Row],[TimeInBucket]]</f>
        <v>45101.416666666664</v>
      </c>
      <c r="I1043" s="8" t="str">
        <f>_xlfn.XLOOKUP(StrohRanchRecreationData[[#This Row],[TimeInBucket]],TimeOfDay[TimeBuckets],TimeOfDay[TimeOfDayBuckets])</f>
        <v>Morning</v>
      </c>
      <c r="J1043" s="2">
        <v>2</v>
      </c>
      <c r="K1043" s="2">
        <v>3</v>
      </c>
      <c r="L1043" s="7">
        <v>0.47625870199708897</v>
      </c>
      <c r="M1043" s="7">
        <f>TIME(HOUR(StrohRanchRecreationData[[#This Row],[TimeOut]]),0,0)</f>
        <v>0.45833333333333331</v>
      </c>
      <c r="N1043" s="6">
        <f>ROUND(StrohRanchRecreationData[[#This Row],[TimeElapsed]],6)</f>
        <v>2.1635000000000001E-2</v>
      </c>
      <c r="O1043" s="3">
        <f>StrohRanchRecreationData[[#This Row],[TimeOut]]-StrohRanchRecreationData[[#This Row],[TimeIn]]</f>
        <v>2.1635348856710201E-2</v>
      </c>
      <c r="P1043">
        <f>IF(StrohRanchRecreationData[[#This Row],[Facility]]=Facilities!$A$2,SUM(StrohRanchRecreationData[[#This Row],[Members]:[Guests]]),"")</f>
        <v>5</v>
      </c>
      <c r="Q1043" t="str">
        <f>IF(StrohRanchRecreationData[[#This Row],[Facility]]=Facilities!$A$3,SUM(StrohRanchRecreationData[[#This Row],[Members]:[Guests]]),"")</f>
        <v/>
      </c>
      <c r="R1043" t="str">
        <f>IF(StrohRanchRecreationData[[#This Row],[Facility]]=Facilities!$A$4,SUM(StrohRanchRecreationData[[#This Row],[Members]:[Guests]]),"")</f>
        <v/>
      </c>
      <c r="S1043" t="str">
        <f>IF(StrohRanchRecreationData[[#This Row],[Facility]]=Facilities!$A$5,SUM(StrohRanchRecreationData[[#This Row],[Members]:[Guests]]),"")</f>
        <v/>
      </c>
      <c r="T1043" t="str">
        <f>IF(StrohRanchRecreationData[[#This Row],[Facility]]=Facilities!$A$6,SUM(StrohRanchRecreationData[[#This Row],[Members]:[Guests]]),"")</f>
        <v/>
      </c>
      <c r="U1043" t="str">
        <f>IF(StrohRanchRecreationData[[#This Row],[Facility]]=Facilities!$A$7,SUM(StrohRanchRecreationData[[#This Row],[Members]:[Guests]]),"")</f>
        <v/>
      </c>
    </row>
    <row r="1044" spans="1:21" x14ac:dyDescent="0.25">
      <c r="A1044">
        <v>1038</v>
      </c>
      <c r="B1044" s="1">
        <v>45101</v>
      </c>
      <c r="C1044" t="s">
        <v>63</v>
      </c>
      <c r="D1044" t="s">
        <v>64</v>
      </c>
      <c r="E1044" t="s">
        <v>62</v>
      </c>
      <c r="F1044" s="7">
        <v>0.375</v>
      </c>
      <c r="G1044" s="7">
        <f>TIME(HOUR(StrohRanchRecreationData[[#This Row],[TimeIn]]),0,0)</f>
        <v>0.375</v>
      </c>
      <c r="H1044" s="8">
        <f>StrohRanchRecreationData[[#This Row],[Date]]+StrohRanchRecreationData[[#This Row],[TimeInBucket]]</f>
        <v>45101.375</v>
      </c>
      <c r="I1044" s="8" t="str">
        <f>_xlfn.XLOOKUP(StrohRanchRecreationData[[#This Row],[TimeInBucket]],TimeOfDay[TimeBuckets],TimeOfDay[TimeOfDayBuckets])</f>
        <v>Morning</v>
      </c>
      <c r="J1044" s="2">
        <v>3</v>
      </c>
      <c r="K1044" s="2">
        <v>1</v>
      </c>
      <c r="L1044" s="7">
        <v>0.41666666666666669</v>
      </c>
      <c r="M1044" s="7">
        <f>TIME(HOUR(StrohRanchRecreationData[[#This Row],[TimeOut]]),0,0)</f>
        <v>0.41666666666666669</v>
      </c>
      <c r="N1044" s="6">
        <f>ROUND(StrohRanchRecreationData[[#This Row],[TimeElapsed]],6)</f>
        <v>4.1667000000000003E-2</v>
      </c>
      <c r="O1044" s="3">
        <f>StrohRanchRecreationData[[#This Row],[TimeOut]]-StrohRanchRecreationData[[#This Row],[TimeIn]]</f>
        <v>4.1666666666666685E-2</v>
      </c>
      <c r="P1044" t="str">
        <f>IF(StrohRanchRecreationData[[#This Row],[Facility]]=Facilities!$A$2,SUM(StrohRanchRecreationData[[#This Row],[Members]:[Guests]]),"")</f>
        <v/>
      </c>
      <c r="Q1044" t="str">
        <f>IF(StrohRanchRecreationData[[#This Row],[Facility]]=Facilities!$A$3,SUM(StrohRanchRecreationData[[#This Row],[Members]:[Guests]]),"")</f>
        <v/>
      </c>
      <c r="R1044" t="str">
        <f>IF(StrohRanchRecreationData[[#This Row],[Facility]]=Facilities!$A$4,SUM(StrohRanchRecreationData[[#This Row],[Members]:[Guests]]),"")</f>
        <v/>
      </c>
      <c r="S1044" t="str">
        <f>IF(StrohRanchRecreationData[[#This Row],[Facility]]=Facilities!$A$5,SUM(StrohRanchRecreationData[[#This Row],[Members]:[Guests]]),"")</f>
        <v/>
      </c>
      <c r="T1044" t="str">
        <f>IF(StrohRanchRecreationData[[#This Row],[Facility]]=Facilities!$A$6,SUM(StrohRanchRecreationData[[#This Row],[Members]:[Guests]]),"")</f>
        <v/>
      </c>
      <c r="U1044">
        <f>IF(StrohRanchRecreationData[[#This Row],[Facility]]=Facilities!$A$7,SUM(StrohRanchRecreationData[[#This Row],[Members]:[Guests]]),"")</f>
        <v>4</v>
      </c>
    </row>
    <row r="1045" spans="1:21" x14ac:dyDescent="0.25">
      <c r="A1045">
        <v>1039</v>
      </c>
      <c r="B1045" s="1">
        <v>45101</v>
      </c>
      <c r="C1045" t="s">
        <v>63</v>
      </c>
      <c r="D1045" t="s">
        <v>64</v>
      </c>
      <c r="E1045" t="s">
        <v>62</v>
      </c>
      <c r="F1045" s="7">
        <v>0.375</v>
      </c>
      <c r="G1045" s="7">
        <f>TIME(HOUR(StrohRanchRecreationData[[#This Row],[TimeIn]]),0,0)</f>
        <v>0.375</v>
      </c>
      <c r="H1045" s="8">
        <f>StrohRanchRecreationData[[#This Row],[Date]]+StrohRanchRecreationData[[#This Row],[TimeInBucket]]</f>
        <v>45101.375</v>
      </c>
      <c r="I1045" s="8" t="str">
        <f>_xlfn.XLOOKUP(StrohRanchRecreationData[[#This Row],[TimeInBucket]],TimeOfDay[TimeBuckets],TimeOfDay[TimeOfDayBuckets])</f>
        <v>Morning</v>
      </c>
      <c r="J1045" s="2">
        <v>2</v>
      </c>
      <c r="K1045" s="2">
        <v>1</v>
      </c>
      <c r="L1045" s="7">
        <v>0.41666666666666669</v>
      </c>
      <c r="M1045" s="7">
        <f>TIME(HOUR(StrohRanchRecreationData[[#This Row],[TimeOut]]),0,0)</f>
        <v>0.41666666666666669</v>
      </c>
      <c r="N1045" s="6">
        <f>ROUND(StrohRanchRecreationData[[#This Row],[TimeElapsed]],6)</f>
        <v>4.1667000000000003E-2</v>
      </c>
      <c r="O1045" s="3">
        <f>StrohRanchRecreationData[[#This Row],[TimeOut]]-StrohRanchRecreationData[[#This Row],[TimeIn]]</f>
        <v>4.1666666666666685E-2</v>
      </c>
      <c r="P1045" t="str">
        <f>IF(StrohRanchRecreationData[[#This Row],[Facility]]=Facilities!$A$2,SUM(StrohRanchRecreationData[[#This Row],[Members]:[Guests]]),"")</f>
        <v/>
      </c>
      <c r="Q1045" t="str">
        <f>IF(StrohRanchRecreationData[[#This Row],[Facility]]=Facilities!$A$3,SUM(StrohRanchRecreationData[[#This Row],[Members]:[Guests]]),"")</f>
        <v/>
      </c>
      <c r="R1045" t="str">
        <f>IF(StrohRanchRecreationData[[#This Row],[Facility]]=Facilities!$A$4,SUM(StrohRanchRecreationData[[#This Row],[Members]:[Guests]]),"")</f>
        <v/>
      </c>
      <c r="S1045" t="str">
        <f>IF(StrohRanchRecreationData[[#This Row],[Facility]]=Facilities!$A$5,SUM(StrohRanchRecreationData[[#This Row],[Members]:[Guests]]),"")</f>
        <v/>
      </c>
      <c r="T1045" t="str">
        <f>IF(StrohRanchRecreationData[[#This Row],[Facility]]=Facilities!$A$6,SUM(StrohRanchRecreationData[[#This Row],[Members]:[Guests]]),"")</f>
        <v/>
      </c>
      <c r="U1045">
        <f>IF(StrohRanchRecreationData[[#This Row],[Facility]]=Facilities!$A$7,SUM(StrohRanchRecreationData[[#This Row],[Members]:[Guests]]),"")</f>
        <v>3</v>
      </c>
    </row>
    <row r="1046" spans="1:21" x14ac:dyDescent="0.25">
      <c r="A1046">
        <v>1040</v>
      </c>
      <c r="B1046" s="1">
        <v>45101</v>
      </c>
      <c r="C1046" t="s">
        <v>63</v>
      </c>
      <c r="D1046" t="s">
        <v>64</v>
      </c>
      <c r="E1046" t="s">
        <v>62</v>
      </c>
      <c r="F1046" s="7">
        <v>0.375</v>
      </c>
      <c r="G1046" s="7">
        <f>TIME(HOUR(StrohRanchRecreationData[[#This Row],[TimeIn]]),0,0)</f>
        <v>0.375</v>
      </c>
      <c r="H1046" s="8">
        <f>StrohRanchRecreationData[[#This Row],[Date]]+StrohRanchRecreationData[[#This Row],[TimeInBucket]]</f>
        <v>45101.375</v>
      </c>
      <c r="I1046" s="8" t="str">
        <f>_xlfn.XLOOKUP(StrohRanchRecreationData[[#This Row],[TimeInBucket]],TimeOfDay[TimeBuckets],TimeOfDay[TimeOfDayBuckets])</f>
        <v>Morning</v>
      </c>
      <c r="J1046" s="2">
        <v>1</v>
      </c>
      <c r="K1046" s="2">
        <v>2</v>
      </c>
      <c r="L1046" s="7">
        <v>0.41666666666666669</v>
      </c>
      <c r="M1046" s="7">
        <f>TIME(HOUR(StrohRanchRecreationData[[#This Row],[TimeOut]]),0,0)</f>
        <v>0.41666666666666669</v>
      </c>
      <c r="N1046" s="6">
        <f>ROUND(StrohRanchRecreationData[[#This Row],[TimeElapsed]],6)</f>
        <v>4.1667000000000003E-2</v>
      </c>
      <c r="O1046" s="3">
        <f>StrohRanchRecreationData[[#This Row],[TimeOut]]-StrohRanchRecreationData[[#This Row],[TimeIn]]</f>
        <v>4.1666666666666685E-2</v>
      </c>
      <c r="P1046" t="str">
        <f>IF(StrohRanchRecreationData[[#This Row],[Facility]]=Facilities!$A$2,SUM(StrohRanchRecreationData[[#This Row],[Members]:[Guests]]),"")</f>
        <v/>
      </c>
      <c r="Q1046" t="str">
        <f>IF(StrohRanchRecreationData[[#This Row],[Facility]]=Facilities!$A$3,SUM(StrohRanchRecreationData[[#This Row],[Members]:[Guests]]),"")</f>
        <v/>
      </c>
      <c r="R1046" t="str">
        <f>IF(StrohRanchRecreationData[[#This Row],[Facility]]=Facilities!$A$4,SUM(StrohRanchRecreationData[[#This Row],[Members]:[Guests]]),"")</f>
        <v/>
      </c>
      <c r="S1046" t="str">
        <f>IF(StrohRanchRecreationData[[#This Row],[Facility]]=Facilities!$A$5,SUM(StrohRanchRecreationData[[#This Row],[Members]:[Guests]]),"")</f>
        <v/>
      </c>
      <c r="T1046" t="str">
        <f>IF(StrohRanchRecreationData[[#This Row],[Facility]]=Facilities!$A$6,SUM(StrohRanchRecreationData[[#This Row],[Members]:[Guests]]),"")</f>
        <v/>
      </c>
      <c r="U1046">
        <f>IF(StrohRanchRecreationData[[#This Row],[Facility]]=Facilities!$A$7,SUM(StrohRanchRecreationData[[#This Row],[Members]:[Guests]]),"")</f>
        <v>3</v>
      </c>
    </row>
    <row r="1047" spans="1:21" x14ac:dyDescent="0.25">
      <c r="A1047">
        <v>1041</v>
      </c>
      <c r="B1047" s="1">
        <v>45101</v>
      </c>
      <c r="C1047" t="s">
        <v>63</v>
      </c>
      <c r="D1047" t="s">
        <v>64</v>
      </c>
      <c r="E1047" t="s">
        <v>62</v>
      </c>
      <c r="F1047" s="7">
        <v>0.39583333333333331</v>
      </c>
      <c r="G1047" s="7">
        <f>TIME(HOUR(StrohRanchRecreationData[[#This Row],[TimeIn]]),0,0)</f>
        <v>0.375</v>
      </c>
      <c r="H1047" s="8">
        <f>StrohRanchRecreationData[[#This Row],[Date]]+StrohRanchRecreationData[[#This Row],[TimeInBucket]]</f>
        <v>45101.375</v>
      </c>
      <c r="I1047" s="8" t="str">
        <f>_xlfn.XLOOKUP(StrohRanchRecreationData[[#This Row],[TimeInBucket]],TimeOfDay[TimeBuckets],TimeOfDay[TimeOfDayBuckets])</f>
        <v>Morning</v>
      </c>
      <c r="J1047" s="2">
        <v>3</v>
      </c>
      <c r="K1047" s="2">
        <v>0</v>
      </c>
      <c r="L1047" s="7">
        <v>0.4375</v>
      </c>
      <c r="M1047" s="7">
        <f>TIME(HOUR(StrohRanchRecreationData[[#This Row],[TimeOut]]),0,0)</f>
        <v>0.41666666666666669</v>
      </c>
      <c r="N1047" s="6">
        <f>ROUND(StrohRanchRecreationData[[#This Row],[TimeElapsed]],6)</f>
        <v>4.1667000000000003E-2</v>
      </c>
      <c r="O1047" s="3">
        <f>StrohRanchRecreationData[[#This Row],[TimeOut]]-StrohRanchRecreationData[[#This Row],[TimeIn]]</f>
        <v>4.1666666666666685E-2</v>
      </c>
      <c r="P1047" t="str">
        <f>IF(StrohRanchRecreationData[[#This Row],[Facility]]=Facilities!$A$2,SUM(StrohRanchRecreationData[[#This Row],[Members]:[Guests]]),"")</f>
        <v/>
      </c>
      <c r="Q1047" t="str">
        <f>IF(StrohRanchRecreationData[[#This Row],[Facility]]=Facilities!$A$3,SUM(StrohRanchRecreationData[[#This Row],[Members]:[Guests]]),"")</f>
        <v/>
      </c>
      <c r="R1047" t="str">
        <f>IF(StrohRanchRecreationData[[#This Row],[Facility]]=Facilities!$A$4,SUM(StrohRanchRecreationData[[#This Row],[Members]:[Guests]]),"")</f>
        <v/>
      </c>
      <c r="S1047" t="str">
        <f>IF(StrohRanchRecreationData[[#This Row],[Facility]]=Facilities!$A$5,SUM(StrohRanchRecreationData[[#This Row],[Members]:[Guests]]),"")</f>
        <v/>
      </c>
      <c r="T1047" t="str">
        <f>IF(StrohRanchRecreationData[[#This Row],[Facility]]=Facilities!$A$6,SUM(StrohRanchRecreationData[[#This Row],[Members]:[Guests]]),"")</f>
        <v/>
      </c>
      <c r="U1047">
        <f>IF(StrohRanchRecreationData[[#This Row],[Facility]]=Facilities!$A$7,SUM(StrohRanchRecreationData[[#This Row],[Members]:[Guests]]),"")</f>
        <v>3</v>
      </c>
    </row>
    <row r="1048" spans="1:21" x14ac:dyDescent="0.25">
      <c r="A1048">
        <v>1042</v>
      </c>
      <c r="B1048" s="1">
        <v>45101</v>
      </c>
      <c r="C1048" t="s">
        <v>63</v>
      </c>
      <c r="D1048" t="s">
        <v>64</v>
      </c>
      <c r="E1048" t="s">
        <v>62</v>
      </c>
      <c r="F1048" s="7">
        <v>0.39583333333333331</v>
      </c>
      <c r="G1048" s="7">
        <f>TIME(HOUR(StrohRanchRecreationData[[#This Row],[TimeIn]]),0,0)</f>
        <v>0.375</v>
      </c>
      <c r="H1048" s="8">
        <f>StrohRanchRecreationData[[#This Row],[Date]]+StrohRanchRecreationData[[#This Row],[TimeInBucket]]</f>
        <v>45101.375</v>
      </c>
      <c r="I1048" s="8" t="str">
        <f>_xlfn.XLOOKUP(StrohRanchRecreationData[[#This Row],[TimeInBucket]],TimeOfDay[TimeBuckets],TimeOfDay[TimeOfDayBuckets])</f>
        <v>Morning</v>
      </c>
      <c r="J1048" s="2">
        <v>2</v>
      </c>
      <c r="K1048" s="2">
        <v>3</v>
      </c>
      <c r="L1048" s="7">
        <v>0.4375</v>
      </c>
      <c r="M1048" s="7">
        <f>TIME(HOUR(StrohRanchRecreationData[[#This Row],[TimeOut]]),0,0)</f>
        <v>0.41666666666666669</v>
      </c>
      <c r="N1048" s="6">
        <f>ROUND(StrohRanchRecreationData[[#This Row],[TimeElapsed]],6)</f>
        <v>4.1667000000000003E-2</v>
      </c>
      <c r="O1048" s="3">
        <f>StrohRanchRecreationData[[#This Row],[TimeOut]]-StrohRanchRecreationData[[#This Row],[TimeIn]]</f>
        <v>4.1666666666666685E-2</v>
      </c>
      <c r="P1048" t="str">
        <f>IF(StrohRanchRecreationData[[#This Row],[Facility]]=Facilities!$A$2,SUM(StrohRanchRecreationData[[#This Row],[Members]:[Guests]]),"")</f>
        <v/>
      </c>
      <c r="Q1048" t="str">
        <f>IF(StrohRanchRecreationData[[#This Row],[Facility]]=Facilities!$A$3,SUM(StrohRanchRecreationData[[#This Row],[Members]:[Guests]]),"")</f>
        <v/>
      </c>
      <c r="R1048" t="str">
        <f>IF(StrohRanchRecreationData[[#This Row],[Facility]]=Facilities!$A$4,SUM(StrohRanchRecreationData[[#This Row],[Members]:[Guests]]),"")</f>
        <v/>
      </c>
      <c r="S1048" t="str">
        <f>IF(StrohRanchRecreationData[[#This Row],[Facility]]=Facilities!$A$5,SUM(StrohRanchRecreationData[[#This Row],[Members]:[Guests]]),"")</f>
        <v/>
      </c>
      <c r="T1048" t="str">
        <f>IF(StrohRanchRecreationData[[#This Row],[Facility]]=Facilities!$A$6,SUM(StrohRanchRecreationData[[#This Row],[Members]:[Guests]]),"")</f>
        <v/>
      </c>
      <c r="U1048">
        <f>IF(StrohRanchRecreationData[[#This Row],[Facility]]=Facilities!$A$7,SUM(StrohRanchRecreationData[[#This Row],[Members]:[Guests]]),"")</f>
        <v>5</v>
      </c>
    </row>
    <row r="1049" spans="1:21" x14ac:dyDescent="0.25">
      <c r="A1049">
        <v>1043</v>
      </c>
      <c r="B1049" s="1">
        <v>45101</v>
      </c>
      <c r="C1049" t="s">
        <v>63</v>
      </c>
      <c r="D1049" t="s">
        <v>64</v>
      </c>
      <c r="E1049" t="s">
        <v>62</v>
      </c>
      <c r="F1049" s="7">
        <v>0.39583333333333331</v>
      </c>
      <c r="G1049" s="7">
        <f>TIME(HOUR(StrohRanchRecreationData[[#This Row],[TimeIn]]),0,0)</f>
        <v>0.375</v>
      </c>
      <c r="H1049" s="8">
        <f>StrohRanchRecreationData[[#This Row],[Date]]+StrohRanchRecreationData[[#This Row],[TimeInBucket]]</f>
        <v>45101.375</v>
      </c>
      <c r="I1049" s="8" t="str">
        <f>_xlfn.XLOOKUP(StrohRanchRecreationData[[#This Row],[TimeInBucket]],TimeOfDay[TimeBuckets],TimeOfDay[TimeOfDayBuckets])</f>
        <v>Morning</v>
      </c>
      <c r="J1049" s="2">
        <v>2</v>
      </c>
      <c r="K1049" s="2">
        <v>3</v>
      </c>
      <c r="L1049" s="7">
        <v>0.4375</v>
      </c>
      <c r="M1049" s="7">
        <f>TIME(HOUR(StrohRanchRecreationData[[#This Row],[TimeOut]]),0,0)</f>
        <v>0.41666666666666669</v>
      </c>
      <c r="N1049" s="6">
        <f>ROUND(StrohRanchRecreationData[[#This Row],[TimeElapsed]],6)</f>
        <v>4.1667000000000003E-2</v>
      </c>
      <c r="O1049" s="3">
        <f>StrohRanchRecreationData[[#This Row],[TimeOut]]-StrohRanchRecreationData[[#This Row],[TimeIn]]</f>
        <v>4.1666666666666685E-2</v>
      </c>
      <c r="P1049" t="str">
        <f>IF(StrohRanchRecreationData[[#This Row],[Facility]]=Facilities!$A$2,SUM(StrohRanchRecreationData[[#This Row],[Members]:[Guests]]),"")</f>
        <v/>
      </c>
      <c r="Q1049" t="str">
        <f>IF(StrohRanchRecreationData[[#This Row],[Facility]]=Facilities!$A$3,SUM(StrohRanchRecreationData[[#This Row],[Members]:[Guests]]),"")</f>
        <v/>
      </c>
      <c r="R1049" t="str">
        <f>IF(StrohRanchRecreationData[[#This Row],[Facility]]=Facilities!$A$4,SUM(StrohRanchRecreationData[[#This Row],[Members]:[Guests]]),"")</f>
        <v/>
      </c>
      <c r="S1049" t="str">
        <f>IF(StrohRanchRecreationData[[#This Row],[Facility]]=Facilities!$A$5,SUM(StrohRanchRecreationData[[#This Row],[Members]:[Guests]]),"")</f>
        <v/>
      </c>
      <c r="T1049" t="str">
        <f>IF(StrohRanchRecreationData[[#This Row],[Facility]]=Facilities!$A$6,SUM(StrohRanchRecreationData[[#This Row],[Members]:[Guests]]),"")</f>
        <v/>
      </c>
      <c r="U1049">
        <f>IF(StrohRanchRecreationData[[#This Row],[Facility]]=Facilities!$A$7,SUM(StrohRanchRecreationData[[#This Row],[Members]:[Guests]]),"")</f>
        <v>5</v>
      </c>
    </row>
    <row r="1050" spans="1:21" x14ac:dyDescent="0.25">
      <c r="A1050">
        <v>1044</v>
      </c>
      <c r="B1050" s="1">
        <v>45101</v>
      </c>
      <c r="C1050" t="s">
        <v>63</v>
      </c>
      <c r="D1050" t="s">
        <v>64</v>
      </c>
      <c r="E1050" t="s">
        <v>62</v>
      </c>
      <c r="F1050" s="7">
        <v>0.39583333333333331</v>
      </c>
      <c r="G1050" s="7">
        <f>TIME(HOUR(StrohRanchRecreationData[[#This Row],[TimeIn]]),0,0)</f>
        <v>0.375</v>
      </c>
      <c r="H1050" s="8">
        <f>StrohRanchRecreationData[[#This Row],[Date]]+StrohRanchRecreationData[[#This Row],[TimeInBucket]]</f>
        <v>45101.375</v>
      </c>
      <c r="I1050" s="8" t="str">
        <f>_xlfn.XLOOKUP(StrohRanchRecreationData[[#This Row],[TimeInBucket]],TimeOfDay[TimeBuckets],TimeOfDay[TimeOfDayBuckets])</f>
        <v>Morning</v>
      </c>
      <c r="J1050" s="2">
        <v>2</v>
      </c>
      <c r="K1050" s="2">
        <v>2</v>
      </c>
      <c r="L1050" s="7">
        <v>0.4375</v>
      </c>
      <c r="M1050" s="7">
        <f>TIME(HOUR(StrohRanchRecreationData[[#This Row],[TimeOut]]),0,0)</f>
        <v>0.41666666666666669</v>
      </c>
      <c r="N1050" s="6">
        <f>ROUND(StrohRanchRecreationData[[#This Row],[TimeElapsed]],6)</f>
        <v>4.1667000000000003E-2</v>
      </c>
      <c r="O1050" s="3">
        <f>StrohRanchRecreationData[[#This Row],[TimeOut]]-StrohRanchRecreationData[[#This Row],[TimeIn]]</f>
        <v>4.1666666666666685E-2</v>
      </c>
      <c r="P1050" t="str">
        <f>IF(StrohRanchRecreationData[[#This Row],[Facility]]=Facilities!$A$2,SUM(StrohRanchRecreationData[[#This Row],[Members]:[Guests]]),"")</f>
        <v/>
      </c>
      <c r="Q1050" t="str">
        <f>IF(StrohRanchRecreationData[[#This Row],[Facility]]=Facilities!$A$3,SUM(StrohRanchRecreationData[[#This Row],[Members]:[Guests]]),"")</f>
        <v/>
      </c>
      <c r="R1050" t="str">
        <f>IF(StrohRanchRecreationData[[#This Row],[Facility]]=Facilities!$A$4,SUM(StrohRanchRecreationData[[#This Row],[Members]:[Guests]]),"")</f>
        <v/>
      </c>
      <c r="S1050" t="str">
        <f>IF(StrohRanchRecreationData[[#This Row],[Facility]]=Facilities!$A$5,SUM(StrohRanchRecreationData[[#This Row],[Members]:[Guests]]),"")</f>
        <v/>
      </c>
      <c r="T1050" t="str">
        <f>IF(StrohRanchRecreationData[[#This Row],[Facility]]=Facilities!$A$6,SUM(StrohRanchRecreationData[[#This Row],[Members]:[Guests]]),"")</f>
        <v/>
      </c>
      <c r="U1050">
        <f>IF(StrohRanchRecreationData[[#This Row],[Facility]]=Facilities!$A$7,SUM(StrohRanchRecreationData[[#This Row],[Members]:[Guests]]),"")</f>
        <v>4</v>
      </c>
    </row>
    <row r="1051" spans="1:21" x14ac:dyDescent="0.25">
      <c r="A1051">
        <v>1045</v>
      </c>
      <c r="B1051" s="1">
        <v>45101</v>
      </c>
      <c r="C1051" t="s">
        <v>63</v>
      </c>
      <c r="D1051" t="s">
        <v>64</v>
      </c>
      <c r="E1051" t="s">
        <v>62</v>
      </c>
      <c r="F1051" s="7">
        <v>0.41666666666666669</v>
      </c>
      <c r="G1051" s="7">
        <f>TIME(HOUR(StrohRanchRecreationData[[#This Row],[TimeIn]]),0,0)</f>
        <v>0.41666666666666669</v>
      </c>
      <c r="H1051" s="8">
        <f>StrohRanchRecreationData[[#This Row],[Date]]+StrohRanchRecreationData[[#This Row],[TimeInBucket]]</f>
        <v>45101.416666666664</v>
      </c>
      <c r="I1051" s="8" t="str">
        <f>_xlfn.XLOOKUP(StrohRanchRecreationData[[#This Row],[TimeInBucket]],TimeOfDay[TimeBuckets],TimeOfDay[TimeOfDayBuckets])</f>
        <v>Morning</v>
      </c>
      <c r="J1051" s="2">
        <v>1</v>
      </c>
      <c r="K1051" s="2">
        <v>0</v>
      </c>
      <c r="L1051" s="7">
        <v>0.45833333333333331</v>
      </c>
      <c r="M1051" s="7">
        <f>TIME(HOUR(StrohRanchRecreationData[[#This Row],[TimeOut]]),0,0)</f>
        <v>0.45833333333333331</v>
      </c>
      <c r="N1051" s="6">
        <f>ROUND(StrohRanchRecreationData[[#This Row],[TimeElapsed]],6)</f>
        <v>4.1667000000000003E-2</v>
      </c>
      <c r="O1051" s="3">
        <f>StrohRanchRecreationData[[#This Row],[TimeOut]]-StrohRanchRecreationData[[#This Row],[TimeIn]]</f>
        <v>4.166666666666663E-2</v>
      </c>
      <c r="P1051" t="str">
        <f>IF(StrohRanchRecreationData[[#This Row],[Facility]]=Facilities!$A$2,SUM(StrohRanchRecreationData[[#This Row],[Members]:[Guests]]),"")</f>
        <v/>
      </c>
      <c r="Q1051" t="str">
        <f>IF(StrohRanchRecreationData[[#This Row],[Facility]]=Facilities!$A$3,SUM(StrohRanchRecreationData[[#This Row],[Members]:[Guests]]),"")</f>
        <v/>
      </c>
      <c r="R1051" t="str">
        <f>IF(StrohRanchRecreationData[[#This Row],[Facility]]=Facilities!$A$4,SUM(StrohRanchRecreationData[[#This Row],[Members]:[Guests]]),"")</f>
        <v/>
      </c>
      <c r="S1051" t="str">
        <f>IF(StrohRanchRecreationData[[#This Row],[Facility]]=Facilities!$A$5,SUM(StrohRanchRecreationData[[#This Row],[Members]:[Guests]]),"")</f>
        <v/>
      </c>
      <c r="T1051" t="str">
        <f>IF(StrohRanchRecreationData[[#This Row],[Facility]]=Facilities!$A$6,SUM(StrohRanchRecreationData[[#This Row],[Members]:[Guests]]),"")</f>
        <v/>
      </c>
      <c r="U1051">
        <f>IF(StrohRanchRecreationData[[#This Row],[Facility]]=Facilities!$A$7,SUM(StrohRanchRecreationData[[#This Row],[Members]:[Guests]]),"")</f>
        <v>1</v>
      </c>
    </row>
    <row r="1052" spans="1:21" x14ac:dyDescent="0.25">
      <c r="A1052">
        <v>1046</v>
      </c>
      <c r="B1052" s="1">
        <v>45101</v>
      </c>
      <c r="C1052" t="s">
        <v>63</v>
      </c>
      <c r="D1052" t="s">
        <v>64</v>
      </c>
      <c r="E1052" t="s">
        <v>62</v>
      </c>
      <c r="F1052" s="7">
        <v>0.41666666666666669</v>
      </c>
      <c r="G1052" s="7">
        <f>TIME(HOUR(StrohRanchRecreationData[[#This Row],[TimeIn]]),0,0)</f>
        <v>0.41666666666666669</v>
      </c>
      <c r="H1052" s="8">
        <f>StrohRanchRecreationData[[#This Row],[Date]]+StrohRanchRecreationData[[#This Row],[TimeInBucket]]</f>
        <v>45101.416666666664</v>
      </c>
      <c r="I1052" s="8" t="str">
        <f>_xlfn.XLOOKUP(StrohRanchRecreationData[[#This Row],[TimeInBucket]],TimeOfDay[TimeBuckets],TimeOfDay[TimeOfDayBuckets])</f>
        <v>Morning</v>
      </c>
      <c r="J1052" s="2">
        <v>4</v>
      </c>
      <c r="K1052" s="2">
        <v>1</v>
      </c>
      <c r="L1052" s="7">
        <v>0.45833333333333331</v>
      </c>
      <c r="M1052" s="7">
        <f>TIME(HOUR(StrohRanchRecreationData[[#This Row],[TimeOut]]),0,0)</f>
        <v>0.45833333333333331</v>
      </c>
      <c r="N1052" s="6">
        <f>ROUND(StrohRanchRecreationData[[#This Row],[TimeElapsed]],6)</f>
        <v>4.1667000000000003E-2</v>
      </c>
      <c r="O1052" s="3">
        <f>StrohRanchRecreationData[[#This Row],[TimeOut]]-StrohRanchRecreationData[[#This Row],[TimeIn]]</f>
        <v>4.166666666666663E-2</v>
      </c>
      <c r="P1052" t="str">
        <f>IF(StrohRanchRecreationData[[#This Row],[Facility]]=Facilities!$A$2,SUM(StrohRanchRecreationData[[#This Row],[Members]:[Guests]]),"")</f>
        <v/>
      </c>
      <c r="Q1052" t="str">
        <f>IF(StrohRanchRecreationData[[#This Row],[Facility]]=Facilities!$A$3,SUM(StrohRanchRecreationData[[#This Row],[Members]:[Guests]]),"")</f>
        <v/>
      </c>
      <c r="R1052" t="str">
        <f>IF(StrohRanchRecreationData[[#This Row],[Facility]]=Facilities!$A$4,SUM(StrohRanchRecreationData[[#This Row],[Members]:[Guests]]),"")</f>
        <v/>
      </c>
      <c r="S1052" t="str">
        <f>IF(StrohRanchRecreationData[[#This Row],[Facility]]=Facilities!$A$5,SUM(StrohRanchRecreationData[[#This Row],[Members]:[Guests]]),"")</f>
        <v/>
      </c>
      <c r="T1052" t="str">
        <f>IF(StrohRanchRecreationData[[#This Row],[Facility]]=Facilities!$A$6,SUM(StrohRanchRecreationData[[#This Row],[Members]:[Guests]]),"")</f>
        <v/>
      </c>
      <c r="U1052">
        <f>IF(StrohRanchRecreationData[[#This Row],[Facility]]=Facilities!$A$7,SUM(StrohRanchRecreationData[[#This Row],[Members]:[Guests]]),"")</f>
        <v>5</v>
      </c>
    </row>
    <row r="1053" spans="1:21" x14ac:dyDescent="0.25">
      <c r="A1053">
        <v>1047</v>
      </c>
      <c r="B1053" s="1">
        <v>45101</v>
      </c>
      <c r="C1053" t="s">
        <v>63</v>
      </c>
      <c r="D1053" t="s">
        <v>64</v>
      </c>
      <c r="E1053" t="s">
        <v>62</v>
      </c>
      <c r="F1053" s="7">
        <v>0.45833333333333331</v>
      </c>
      <c r="G1053" s="7">
        <f>TIME(HOUR(StrohRanchRecreationData[[#This Row],[TimeIn]]),0,0)</f>
        <v>0.45833333333333331</v>
      </c>
      <c r="H1053" s="8">
        <f>StrohRanchRecreationData[[#This Row],[Date]]+StrohRanchRecreationData[[#This Row],[TimeInBucket]]</f>
        <v>45101.458333333336</v>
      </c>
      <c r="I1053" s="8" t="str">
        <f>_xlfn.XLOOKUP(StrohRanchRecreationData[[#This Row],[TimeInBucket]],TimeOfDay[TimeBuckets],TimeOfDay[TimeOfDayBuckets])</f>
        <v>Noon</v>
      </c>
      <c r="J1053" s="2">
        <v>4</v>
      </c>
      <c r="K1053" s="2">
        <v>0</v>
      </c>
      <c r="L1053" s="7">
        <v>0.5</v>
      </c>
      <c r="M1053" s="7">
        <f>TIME(HOUR(StrohRanchRecreationData[[#This Row],[TimeOut]]),0,0)</f>
        <v>0.5</v>
      </c>
      <c r="N1053" s="6">
        <f>ROUND(StrohRanchRecreationData[[#This Row],[TimeElapsed]],6)</f>
        <v>4.1667000000000003E-2</v>
      </c>
      <c r="O1053" s="3">
        <f>StrohRanchRecreationData[[#This Row],[TimeOut]]-StrohRanchRecreationData[[#This Row],[TimeIn]]</f>
        <v>4.1666666666666685E-2</v>
      </c>
      <c r="P1053" t="str">
        <f>IF(StrohRanchRecreationData[[#This Row],[Facility]]=Facilities!$A$2,SUM(StrohRanchRecreationData[[#This Row],[Members]:[Guests]]),"")</f>
        <v/>
      </c>
      <c r="Q1053" t="str">
        <f>IF(StrohRanchRecreationData[[#This Row],[Facility]]=Facilities!$A$3,SUM(StrohRanchRecreationData[[#This Row],[Members]:[Guests]]),"")</f>
        <v/>
      </c>
      <c r="R1053" t="str">
        <f>IF(StrohRanchRecreationData[[#This Row],[Facility]]=Facilities!$A$4,SUM(StrohRanchRecreationData[[#This Row],[Members]:[Guests]]),"")</f>
        <v/>
      </c>
      <c r="S1053" t="str">
        <f>IF(StrohRanchRecreationData[[#This Row],[Facility]]=Facilities!$A$5,SUM(StrohRanchRecreationData[[#This Row],[Members]:[Guests]]),"")</f>
        <v/>
      </c>
      <c r="T1053" t="str">
        <f>IF(StrohRanchRecreationData[[#This Row],[Facility]]=Facilities!$A$6,SUM(StrohRanchRecreationData[[#This Row],[Members]:[Guests]]),"")</f>
        <v/>
      </c>
      <c r="U1053">
        <f>IF(StrohRanchRecreationData[[#This Row],[Facility]]=Facilities!$A$7,SUM(StrohRanchRecreationData[[#This Row],[Members]:[Guests]]),"")</f>
        <v>4</v>
      </c>
    </row>
    <row r="1054" spans="1:21" x14ac:dyDescent="0.25">
      <c r="A1054">
        <v>1048</v>
      </c>
      <c r="B1054" s="1">
        <v>45101</v>
      </c>
      <c r="C1054" t="s">
        <v>63</v>
      </c>
      <c r="D1054" t="s">
        <v>64</v>
      </c>
      <c r="E1054" t="s">
        <v>62</v>
      </c>
      <c r="F1054" s="7">
        <v>0.45833333333333331</v>
      </c>
      <c r="G1054" s="7">
        <f>TIME(HOUR(StrohRanchRecreationData[[#This Row],[TimeIn]]),0,0)</f>
        <v>0.45833333333333331</v>
      </c>
      <c r="H1054" s="8">
        <f>StrohRanchRecreationData[[#This Row],[Date]]+StrohRanchRecreationData[[#This Row],[TimeInBucket]]</f>
        <v>45101.458333333336</v>
      </c>
      <c r="I1054" s="8" t="str">
        <f>_xlfn.XLOOKUP(StrohRanchRecreationData[[#This Row],[TimeInBucket]],TimeOfDay[TimeBuckets],TimeOfDay[TimeOfDayBuckets])</f>
        <v>Noon</v>
      </c>
      <c r="J1054" s="2">
        <v>1</v>
      </c>
      <c r="K1054" s="2">
        <v>1</v>
      </c>
      <c r="L1054" s="7">
        <v>0.5</v>
      </c>
      <c r="M1054" s="7">
        <f>TIME(HOUR(StrohRanchRecreationData[[#This Row],[TimeOut]]),0,0)</f>
        <v>0.5</v>
      </c>
      <c r="N1054" s="6">
        <f>ROUND(StrohRanchRecreationData[[#This Row],[TimeElapsed]],6)</f>
        <v>4.1667000000000003E-2</v>
      </c>
      <c r="O1054" s="3">
        <f>StrohRanchRecreationData[[#This Row],[TimeOut]]-StrohRanchRecreationData[[#This Row],[TimeIn]]</f>
        <v>4.1666666666666685E-2</v>
      </c>
      <c r="P1054" t="str">
        <f>IF(StrohRanchRecreationData[[#This Row],[Facility]]=Facilities!$A$2,SUM(StrohRanchRecreationData[[#This Row],[Members]:[Guests]]),"")</f>
        <v/>
      </c>
      <c r="Q1054" t="str">
        <f>IF(StrohRanchRecreationData[[#This Row],[Facility]]=Facilities!$A$3,SUM(StrohRanchRecreationData[[#This Row],[Members]:[Guests]]),"")</f>
        <v/>
      </c>
      <c r="R1054" t="str">
        <f>IF(StrohRanchRecreationData[[#This Row],[Facility]]=Facilities!$A$4,SUM(StrohRanchRecreationData[[#This Row],[Members]:[Guests]]),"")</f>
        <v/>
      </c>
      <c r="S1054" t="str">
        <f>IF(StrohRanchRecreationData[[#This Row],[Facility]]=Facilities!$A$5,SUM(StrohRanchRecreationData[[#This Row],[Members]:[Guests]]),"")</f>
        <v/>
      </c>
      <c r="T1054" t="str">
        <f>IF(StrohRanchRecreationData[[#This Row],[Facility]]=Facilities!$A$6,SUM(StrohRanchRecreationData[[#This Row],[Members]:[Guests]]),"")</f>
        <v/>
      </c>
      <c r="U1054">
        <f>IF(StrohRanchRecreationData[[#This Row],[Facility]]=Facilities!$A$7,SUM(StrohRanchRecreationData[[#This Row],[Members]:[Guests]]),"")</f>
        <v>2</v>
      </c>
    </row>
    <row r="1055" spans="1:21" x14ac:dyDescent="0.25">
      <c r="A1055">
        <v>1049</v>
      </c>
      <c r="B1055" s="1">
        <v>45101</v>
      </c>
      <c r="C1055" t="s">
        <v>63</v>
      </c>
      <c r="D1055" t="s">
        <v>64</v>
      </c>
      <c r="E1055" t="s">
        <v>62</v>
      </c>
      <c r="F1055" s="7">
        <v>0.45833333333333331</v>
      </c>
      <c r="G1055" s="7">
        <f>TIME(HOUR(StrohRanchRecreationData[[#This Row],[TimeIn]]),0,0)</f>
        <v>0.45833333333333331</v>
      </c>
      <c r="H1055" s="8">
        <f>StrohRanchRecreationData[[#This Row],[Date]]+StrohRanchRecreationData[[#This Row],[TimeInBucket]]</f>
        <v>45101.458333333336</v>
      </c>
      <c r="I1055" s="8" t="str">
        <f>_xlfn.XLOOKUP(StrohRanchRecreationData[[#This Row],[TimeInBucket]],TimeOfDay[TimeBuckets],TimeOfDay[TimeOfDayBuckets])</f>
        <v>Noon</v>
      </c>
      <c r="J1055" s="2">
        <v>2</v>
      </c>
      <c r="K1055" s="2">
        <v>2</v>
      </c>
      <c r="L1055" s="7">
        <v>0.5</v>
      </c>
      <c r="M1055" s="7">
        <f>TIME(HOUR(StrohRanchRecreationData[[#This Row],[TimeOut]]),0,0)</f>
        <v>0.5</v>
      </c>
      <c r="N1055" s="6">
        <f>ROUND(StrohRanchRecreationData[[#This Row],[TimeElapsed]],6)</f>
        <v>4.1667000000000003E-2</v>
      </c>
      <c r="O1055" s="3">
        <f>StrohRanchRecreationData[[#This Row],[TimeOut]]-StrohRanchRecreationData[[#This Row],[TimeIn]]</f>
        <v>4.1666666666666685E-2</v>
      </c>
      <c r="P1055" t="str">
        <f>IF(StrohRanchRecreationData[[#This Row],[Facility]]=Facilities!$A$2,SUM(StrohRanchRecreationData[[#This Row],[Members]:[Guests]]),"")</f>
        <v/>
      </c>
      <c r="Q1055" t="str">
        <f>IF(StrohRanchRecreationData[[#This Row],[Facility]]=Facilities!$A$3,SUM(StrohRanchRecreationData[[#This Row],[Members]:[Guests]]),"")</f>
        <v/>
      </c>
      <c r="R1055" t="str">
        <f>IF(StrohRanchRecreationData[[#This Row],[Facility]]=Facilities!$A$4,SUM(StrohRanchRecreationData[[#This Row],[Members]:[Guests]]),"")</f>
        <v/>
      </c>
      <c r="S1055" t="str">
        <f>IF(StrohRanchRecreationData[[#This Row],[Facility]]=Facilities!$A$5,SUM(StrohRanchRecreationData[[#This Row],[Members]:[Guests]]),"")</f>
        <v/>
      </c>
      <c r="T1055" t="str">
        <f>IF(StrohRanchRecreationData[[#This Row],[Facility]]=Facilities!$A$6,SUM(StrohRanchRecreationData[[#This Row],[Members]:[Guests]]),"")</f>
        <v/>
      </c>
      <c r="U1055">
        <f>IF(StrohRanchRecreationData[[#This Row],[Facility]]=Facilities!$A$7,SUM(StrohRanchRecreationData[[#This Row],[Members]:[Guests]]),"")</f>
        <v>4</v>
      </c>
    </row>
    <row r="1056" spans="1:21" x14ac:dyDescent="0.25">
      <c r="A1056">
        <v>1050</v>
      </c>
      <c r="B1056" s="1">
        <v>45101</v>
      </c>
      <c r="C1056" t="s">
        <v>63</v>
      </c>
      <c r="D1056" t="s">
        <v>64</v>
      </c>
      <c r="E1056" t="s">
        <v>62</v>
      </c>
      <c r="F1056" s="7">
        <v>0.45833333333333331</v>
      </c>
      <c r="G1056" s="7">
        <f>TIME(HOUR(StrohRanchRecreationData[[#This Row],[TimeIn]]),0,0)</f>
        <v>0.45833333333333331</v>
      </c>
      <c r="H1056" s="8">
        <f>StrohRanchRecreationData[[#This Row],[Date]]+StrohRanchRecreationData[[#This Row],[TimeInBucket]]</f>
        <v>45101.458333333336</v>
      </c>
      <c r="I1056" s="8" t="str">
        <f>_xlfn.XLOOKUP(StrohRanchRecreationData[[#This Row],[TimeInBucket]],TimeOfDay[TimeBuckets],TimeOfDay[TimeOfDayBuckets])</f>
        <v>Noon</v>
      </c>
      <c r="J1056" s="2">
        <v>4</v>
      </c>
      <c r="K1056" s="2">
        <v>1</v>
      </c>
      <c r="L1056" s="7">
        <v>0.5</v>
      </c>
      <c r="M1056" s="7">
        <f>TIME(HOUR(StrohRanchRecreationData[[#This Row],[TimeOut]]),0,0)</f>
        <v>0.5</v>
      </c>
      <c r="N1056" s="6">
        <f>ROUND(StrohRanchRecreationData[[#This Row],[TimeElapsed]],6)</f>
        <v>4.1667000000000003E-2</v>
      </c>
      <c r="O1056" s="3">
        <f>StrohRanchRecreationData[[#This Row],[TimeOut]]-StrohRanchRecreationData[[#This Row],[TimeIn]]</f>
        <v>4.1666666666666685E-2</v>
      </c>
      <c r="P1056" t="str">
        <f>IF(StrohRanchRecreationData[[#This Row],[Facility]]=Facilities!$A$2,SUM(StrohRanchRecreationData[[#This Row],[Members]:[Guests]]),"")</f>
        <v/>
      </c>
      <c r="Q1056" t="str">
        <f>IF(StrohRanchRecreationData[[#This Row],[Facility]]=Facilities!$A$3,SUM(StrohRanchRecreationData[[#This Row],[Members]:[Guests]]),"")</f>
        <v/>
      </c>
      <c r="R1056" t="str">
        <f>IF(StrohRanchRecreationData[[#This Row],[Facility]]=Facilities!$A$4,SUM(StrohRanchRecreationData[[#This Row],[Members]:[Guests]]),"")</f>
        <v/>
      </c>
      <c r="S1056" t="str">
        <f>IF(StrohRanchRecreationData[[#This Row],[Facility]]=Facilities!$A$5,SUM(StrohRanchRecreationData[[#This Row],[Members]:[Guests]]),"")</f>
        <v/>
      </c>
      <c r="T1056" t="str">
        <f>IF(StrohRanchRecreationData[[#This Row],[Facility]]=Facilities!$A$6,SUM(StrohRanchRecreationData[[#This Row],[Members]:[Guests]]),"")</f>
        <v/>
      </c>
      <c r="U1056">
        <f>IF(StrohRanchRecreationData[[#This Row],[Facility]]=Facilities!$A$7,SUM(StrohRanchRecreationData[[#This Row],[Members]:[Guests]]),"")</f>
        <v>5</v>
      </c>
    </row>
    <row r="1057" spans="1:21" x14ac:dyDescent="0.25">
      <c r="A1057">
        <v>1051</v>
      </c>
      <c r="B1057" s="1">
        <v>45101</v>
      </c>
      <c r="C1057" t="s">
        <v>63</v>
      </c>
      <c r="D1057" t="s">
        <v>64</v>
      </c>
      <c r="E1057" t="s">
        <v>62</v>
      </c>
      <c r="F1057" s="7">
        <v>0.5</v>
      </c>
      <c r="G1057" s="7">
        <f>TIME(HOUR(StrohRanchRecreationData[[#This Row],[TimeIn]]),0,0)</f>
        <v>0.5</v>
      </c>
      <c r="H1057" s="8">
        <f>StrohRanchRecreationData[[#This Row],[Date]]+StrohRanchRecreationData[[#This Row],[TimeInBucket]]</f>
        <v>45101.5</v>
      </c>
      <c r="I1057" s="8" t="str">
        <f>_xlfn.XLOOKUP(StrohRanchRecreationData[[#This Row],[TimeInBucket]],TimeOfDay[TimeBuckets],TimeOfDay[TimeOfDayBuckets])</f>
        <v>Noon</v>
      </c>
      <c r="J1057" s="2">
        <v>2</v>
      </c>
      <c r="K1057" s="2">
        <v>2</v>
      </c>
      <c r="L1057" s="7">
        <v>0.52083333333333337</v>
      </c>
      <c r="M1057" s="7">
        <f>TIME(HOUR(StrohRanchRecreationData[[#This Row],[TimeOut]]),0,0)</f>
        <v>0.5</v>
      </c>
      <c r="N1057" s="6">
        <f>ROUND(StrohRanchRecreationData[[#This Row],[TimeElapsed]],6)</f>
        <v>2.0833000000000001E-2</v>
      </c>
      <c r="O1057" s="3">
        <f>StrohRanchRecreationData[[#This Row],[TimeOut]]-StrohRanchRecreationData[[#This Row],[TimeIn]]</f>
        <v>2.083333333333337E-2</v>
      </c>
      <c r="P1057" t="str">
        <f>IF(StrohRanchRecreationData[[#This Row],[Facility]]=Facilities!$A$2,SUM(StrohRanchRecreationData[[#This Row],[Members]:[Guests]]),"")</f>
        <v/>
      </c>
      <c r="Q1057" t="str">
        <f>IF(StrohRanchRecreationData[[#This Row],[Facility]]=Facilities!$A$3,SUM(StrohRanchRecreationData[[#This Row],[Members]:[Guests]]),"")</f>
        <v/>
      </c>
      <c r="R1057" t="str">
        <f>IF(StrohRanchRecreationData[[#This Row],[Facility]]=Facilities!$A$4,SUM(StrohRanchRecreationData[[#This Row],[Members]:[Guests]]),"")</f>
        <v/>
      </c>
      <c r="S1057" t="str">
        <f>IF(StrohRanchRecreationData[[#This Row],[Facility]]=Facilities!$A$5,SUM(StrohRanchRecreationData[[#This Row],[Members]:[Guests]]),"")</f>
        <v/>
      </c>
      <c r="T1057" t="str">
        <f>IF(StrohRanchRecreationData[[#This Row],[Facility]]=Facilities!$A$6,SUM(StrohRanchRecreationData[[#This Row],[Members]:[Guests]]),"")</f>
        <v/>
      </c>
      <c r="U1057">
        <f>IF(StrohRanchRecreationData[[#This Row],[Facility]]=Facilities!$A$7,SUM(StrohRanchRecreationData[[#This Row],[Members]:[Guests]]),"")</f>
        <v>4</v>
      </c>
    </row>
    <row r="1058" spans="1:21" x14ac:dyDescent="0.25">
      <c r="A1058">
        <v>1052</v>
      </c>
      <c r="B1058" s="1">
        <v>45101</v>
      </c>
      <c r="C1058" t="s">
        <v>63</v>
      </c>
      <c r="D1058" t="s">
        <v>64</v>
      </c>
      <c r="E1058" t="s">
        <v>62</v>
      </c>
      <c r="F1058" s="7">
        <v>0.5</v>
      </c>
      <c r="G1058" s="7">
        <f>TIME(HOUR(StrohRanchRecreationData[[#This Row],[TimeIn]]),0,0)</f>
        <v>0.5</v>
      </c>
      <c r="H1058" s="8">
        <f>StrohRanchRecreationData[[#This Row],[Date]]+StrohRanchRecreationData[[#This Row],[TimeInBucket]]</f>
        <v>45101.5</v>
      </c>
      <c r="I1058" s="8" t="str">
        <f>_xlfn.XLOOKUP(StrohRanchRecreationData[[#This Row],[TimeInBucket]],TimeOfDay[TimeBuckets],TimeOfDay[TimeOfDayBuckets])</f>
        <v>Noon</v>
      </c>
      <c r="J1058" s="2">
        <v>1</v>
      </c>
      <c r="K1058" s="2">
        <v>1</v>
      </c>
      <c r="L1058" s="7">
        <v>0.52083333333333337</v>
      </c>
      <c r="M1058" s="7">
        <f>TIME(HOUR(StrohRanchRecreationData[[#This Row],[TimeOut]]),0,0)</f>
        <v>0.5</v>
      </c>
      <c r="N1058" s="6">
        <f>ROUND(StrohRanchRecreationData[[#This Row],[TimeElapsed]],6)</f>
        <v>2.0833000000000001E-2</v>
      </c>
      <c r="O1058" s="3">
        <f>StrohRanchRecreationData[[#This Row],[TimeOut]]-StrohRanchRecreationData[[#This Row],[TimeIn]]</f>
        <v>2.083333333333337E-2</v>
      </c>
      <c r="P1058" t="str">
        <f>IF(StrohRanchRecreationData[[#This Row],[Facility]]=Facilities!$A$2,SUM(StrohRanchRecreationData[[#This Row],[Members]:[Guests]]),"")</f>
        <v/>
      </c>
      <c r="Q1058" t="str">
        <f>IF(StrohRanchRecreationData[[#This Row],[Facility]]=Facilities!$A$3,SUM(StrohRanchRecreationData[[#This Row],[Members]:[Guests]]),"")</f>
        <v/>
      </c>
      <c r="R1058" t="str">
        <f>IF(StrohRanchRecreationData[[#This Row],[Facility]]=Facilities!$A$4,SUM(StrohRanchRecreationData[[#This Row],[Members]:[Guests]]),"")</f>
        <v/>
      </c>
      <c r="S1058" t="str">
        <f>IF(StrohRanchRecreationData[[#This Row],[Facility]]=Facilities!$A$5,SUM(StrohRanchRecreationData[[#This Row],[Members]:[Guests]]),"")</f>
        <v/>
      </c>
      <c r="T1058" t="str">
        <f>IF(StrohRanchRecreationData[[#This Row],[Facility]]=Facilities!$A$6,SUM(StrohRanchRecreationData[[#This Row],[Members]:[Guests]]),"")</f>
        <v/>
      </c>
      <c r="U1058">
        <f>IF(StrohRanchRecreationData[[#This Row],[Facility]]=Facilities!$A$7,SUM(StrohRanchRecreationData[[#This Row],[Members]:[Guests]]),"")</f>
        <v>2</v>
      </c>
    </row>
    <row r="1059" spans="1:21" x14ac:dyDescent="0.25">
      <c r="A1059">
        <v>1053</v>
      </c>
      <c r="B1059" s="1">
        <v>45101</v>
      </c>
      <c r="C1059" t="s">
        <v>63</v>
      </c>
      <c r="D1059" t="s">
        <v>64</v>
      </c>
      <c r="E1059" t="s">
        <v>62</v>
      </c>
      <c r="F1059" s="7">
        <v>0.5</v>
      </c>
      <c r="G1059" s="7">
        <f>TIME(HOUR(StrohRanchRecreationData[[#This Row],[TimeIn]]),0,0)</f>
        <v>0.5</v>
      </c>
      <c r="H1059" s="8">
        <f>StrohRanchRecreationData[[#This Row],[Date]]+StrohRanchRecreationData[[#This Row],[TimeInBucket]]</f>
        <v>45101.5</v>
      </c>
      <c r="I1059" s="8" t="str">
        <f>_xlfn.XLOOKUP(StrohRanchRecreationData[[#This Row],[TimeInBucket]],TimeOfDay[TimeBuckets],TimeOfDay[TimeOfDayBuckets])</f>
        <v>Noon</v>
      </c>
      <c r="J1059" s="2">
        <v>3</v>
      </c>
      <c r="K1059" s="2">
        <v>2</v>
      </c>
      <c r="L1059" s="7">
        <v>0.52083333333333337</v>
      </c>
      <c r="M1059" s="7">
        <f>TIME(HOUR(StrohRanchRecreationData[[#This Row],[TimeOut]]),0,0)</f>
        <v>0.5</v>
      </c>
      <c r="N1059" s="6">
        <f>ROUND(StrohRanchRecreationData[[#This Row],[TimeElapsed]],6)</f>
        <v>2.0833000000000001E-2</v>
      </c>
      <c r="O1059" s="3">
        <f>StrohRanchRecreationData[[#This Row],[TimeOut]]-StrohRanchRecreationData[[#This Row],[TimeIn]]</f>
        <v>2.083333333333337E-2</v>
      </c>
      <c r="P1059" t="str">
        <f>IF(StrohRanchRecreationData[[#This Row],[Facility]]=Facilities!$A$2,SUM(StrohRanchRecreationData[[#This Row],[Members]:[Guests]]),"")</f>
        <v/>
      </c>
      <c r="Q1059" t="str">
        <f>IF(StrohRanchRecreationData[[#This Row],[Facility]]=Facilities!$A$3,SUM(StrohRanchRecreationData[[#This Row],[Members]:[Guests]]),"")</f>
        <v/>
      </c>
      <c r="R1059" t="str">
        <f>IF(StrohRanchRecreationData[[#This Row],[Facility]]=Facilities!$A$4,SUM(StrohRanchRecreationData[[#This Row],[Members]:[Guests]]),"")</f>
        <v/>
      </c>
      <c r="S1059" t="str">
        <f>IF(StrohRanchRecreationData[[#This Row],[Facility]]=Facilities!$A$5,SUM(StrohRanchRecreationData[[#This Row],[Members]:[Guests]]),"")</f>
        <v/>
      </c>
      <c r="T1059" t="str">
        <f>IF(StrohRanchRecreationData[[#This Row],[Facility]]=Facilities!$A$6,SUM(StrohRanchRecreationData[[#This Row],[Members]:[Guests]]),"")</f>
        <v/>
      </c>
      <c r="U1059">
        <f>IF(StrohRanchRecreationData[[#This Row],[Facility]]=Facilities!$A$7,SUM(StrohRanchRecreationData[[#This Row],[Members]:[Guests]]),"")</f>
        <v>5</v>
      </c>
    </row>
    <row r="1060" spans="1:21" x14ac:dyDescent="0.25">
      <c r="A1060">
        <v>1054</v>
      </c>
      <c r="B1060" s="1">
        <v>45101</v>
      </c>
      <c r="C1060" t="s">
        <v>63</v>
      </c>
      <c r="D1060" t="s">
        <v>64</v>
      </c>
      <c r="E1060" t="s">
        <v>60</v>
      </c>
      <c r="F1060" s="7">
        <v>0.55189156769352898</v>
      </c>
      <c r="G1060" s="7">
        <f>TIME(HOUR(StrohRanchRecreationData[[#This Row],[TimeIn]]),0,0)</f>
        <v>0.54166666666666663</v>
      </c>
      <c r="H1060" s="8">
        <f>StrohRanchRecreationData[[#This Row],[Date]]+StrohRanchRecreationData[[#This Row],[TimeInBucket]]</f>
        <v>45101.541666666664</v>
      </c>
      <c r="I1060" s="8" t="str">
        <f>_xlfn.XLOOKUP(StrohRanchRecreationData[[#This Row],[TimeInBucket]],TimeOfDay[TimeBuckets],TimeOfDay[TimeOfDayBuckets])</f>
        <v>Noon</v>
      </c>
      <c r="J1060" s="2">
        <v>2</v>
      </c>
      <c r="K1060" s="2">
        <v>0</v>
      </c>
      <c r="L1060" s="7">
        <v>0.63404602692190903</v>
      </c>
      <c r="M1060" s="7">
        <f>TIME(HOUR(StrohRanchRecreationData[[#This Row],[TimeOut]]),0,0)</f>
        <v>0.625</v>
      </c>
      <c r="N1060" s="6">
        <f>ROUND(StrohRanchRecreationData[[#This Row],[TimeElapsed]],6)</f>
        <v>8.2154000000000005E-2</v>
      </c>
      <c r="O1060" s="3">
        <f>StrohRanchRecreationData[[#This Row],[TimeOut]]-StrohRanchRecreationData[[#This Row],[TimeIn]]</f>
        <v>8.215445922838005E-2</v>
      </c>
      <c r="P1060" t="str">
        <f>IF(StrohRanchRecreationData[[#This Row],[Facility]]=Facilities!$A$2,SUM(StrohRanchRecreationData[[#This Row],[Members]:[Guests]]),"")</f>
        <v/>
      </c>
      <c r="Q1060" t="str">
        <f>IF(StrohRanchRecreationData[[#This Row],[Facility]]=Facilities!$A$3,SUM(StrohRanchRecreationData[[#This Row],[Members]:[Guests]]),"")</f>
        <v/>
      </c>
      <c r="R1060" t="str">
        <f>IF(StrohRanchRecreationData[[#This Row],[Facility]]=Facilities!$A$4,SUM(StrohRanchRecreationData[[#This Row],[Members]:[Guests]]),"")</f>
        <v/>
      </c>
      <c r="S1060">
        <f>IF(StrohRanchRecreationData[[#This Row],[Facility]]=Facilities!$A$5,SUM(StrohRanchRecreationData[[#This Row],[Members]:[Guests]]),"")</f>
        <v>2</v>
      </c>
      <c r="T1060" t="str">
        <f>IF(StrohRanchRecreationData[[#This Row],[Facility]]=Facilities!$A$6,SUM(StrohRanchRecreationData[[#This Row],[Members]:[Guests]]),"")</f>
        <v/>
      </c>
      <c r="U1060" t="str">
        <f>IF(StrohRanchRecreationData[[#This Row],[Facility]]=Facilities!$A$7,SUM(StrohRanchRecreationData[[#This Row],[Members]:[Guests]]),"")</f>
        <v/>
      </c>
    </row>
    <row r="1061" spans="1:21" x14ac:dyDescent="0.25">
      <c r="A1061">
        <v>1055</v>
      </c>
      <c r="B1061" s="1">
        <v>45101</v>
      </c>
      <c r="C1061" t="s">
        <v>63</v>
      </c>
      <c r="D1061" t="s">
        <v>64</v>
      </c>
      <c r="E1061" t="s">
        <v>61</v>
      </c>
      <c r="F1061" s="7">
        <v>0.44067650768199718</v>
      </c>
      <c r="G1061" s="7">
        <f>TIME(HOUR(StrohRanchRecreationData[[#This Row],[TimeIn]]),0,0)</f>
        <v>0.41666666666666669</v>
      </c>
      <c r="H1061" s="8">
        <f>StrohRanchRecreationData[[#This Row],[Date]]+StrohRanchRecreationData[[#This Row],[TimeInBucket]]</f>
        <v>45101.416666666664</v>
      </c>
      <c r="I1061" s="8" t="str">
        <f>_xlfn.XLOOKUP(StrohRanchRecreationData[[#This Row],[TimeInBucket]],TimeOfDay[TimeBuckets],TimeOfDay[TimeOfDayBuckets])</f>
        <v>Morning</v>
      </c>
      <c r="J1061" s="2">
        <v>1</v>
      </c>
      <c r="K1061" s="2">
        <v>0</v>
      </c>
      <c r="L1061" s="7">
        <v>0.49731778013845185</v>
      </c>
      <c r="M1061" s="7">
        <f>TIME(HOUR(StrohRanchRecreationData[[#This Row],[TimeOut]]),0,0)</f>
        <v>0.45833333333333331</v>
      </c>
      <c r="N1061" s="6">
        <f>ROUND(StrohRanchRecreationData[[#This Row],[TimeElapsed]],6)</f>
        <v>5.6640999999999997E-2</v>
      </c>
      <c r="O1061" s="3">
        <f>StrohRanchRecreationData[[#This Row],[TimeOut]]-StrohRanchRecreationData[[#This Row],[TimeIn]]</f>
        <v>5.6641272456454672E-2</v>
      </c>
      <c r="P1061" t="str">
        <f>IF(StrohRanchRecreationData[[#This Row],[Facility]]=Facilities!$A$2,SUM(StrohRanchRecreationData[[#This Row],[Members]:[Guests]]),"")</f>
        <v/>
      </c>
      <c r="Q1061" t="str">
        <f>IF(StrohRanchRecreationData[[#This Row],[Facility]]=Facilities!$A$3,SUM(StrohRanchRecreationData[[#This Row],[Members]:[Guests]]),"")</f>
        <v/>
      </c>
      <c r="R1061" t="str">
        <f>IF(StrohRanchRecreationData[[#This Row],[Facility]]=Facilities!$A$4,SUM(StrohRanchRecreationData[[#This Row],[Members]:[Guests]]),"")</f>
        <v/>
      </c>
      <c r="S1061" t="str">
        <f>IF(StrohRanchRecreationData[[#This Row],[Facility]]=Facilities!$A$5,SUM(StrohRanchRecreationData[[#This Row],[Members]:[Guests]]),"")</f>
        <v/>
      </c>
      <c r="T1061">
        <f>IF(StrohRanchRecreationData[[#This Row],[Facility]]=Facilities!$A$6,SUM(StrohRanchRecreationData[[#This Row],[Members]:[Guests]]),"")</f>
        <v>1</v>
      </c>
      <c r="U1061" t="str">
        <f>IF(StrohRanchRecreationData[[#This Row],[Facility]]=Facilities!$A$7,SUM(StrohRanchRecreationData[[#This Row],[Members]:[Guests]]),"")</f>
        <v/>
      </c>
    </row>
    <row r="1062" spans="1:21" x14ac:dyDescent="0.25">
      <c r="A1062">
        <v>1056</v>
      </c>
      <c r="B1062" s="1">
        <v>45101</v>
      </c>
      <c r="C1062" t="s">
        <v>63</v>
      </c>
      <c r="D1062" t="s">
        <v>64</v>
      </c>
      <c r="E1062" t="s">
        <v>57</v>
      </c>
      <c r="F1062" s="7">
        <v>0.384733864751581</v>
      </c>
      <c r="G1062" s="7">
        <f>TIME(HOUR(StrohRanchRecreationData[[#This Row],[TimeIn]]),0,0)</f>
        <v>0.375</v>
      </c>
      <c r="H1062" s="8">
        <f>StrohRanchRecreationData[[#This Row],[Date]]+StrohRanchRecreationData[[#This Row],[TimeInBucket]]</f>
        <v>45101.375</v>
      </c>
      <c r="I1062" s="8" t="str">
        <f>_xlfn.XLOOKUP(StrohRanchRecreationData[[#This Row],[TimeInBucket]],TimeOfDay[TimeBuckets],TimeOfDay[TimeOfDayBuckets])</f>
        <v>Morning</v>
      </c>
      <c r="J1062" s="2">
        <v>1</v>
      </c>
      <c r="K1062" s="2">
        <v>1</v>
      </c>
      <c r="L1062" s="7">
        <v>0.44241457363503239</v>
      </c>
      <c r="M1062" s="7">
        <f>TIME(HOUR(StrohRanchRecreationData[[#This Row],[TimeOut]]),0,0)</f>
        <v>0.41666666666666669</v>
      </c>
      <c r="N1062" s="6">
        <f>ROUND(StrohRanchRecreationData[[#This Row],[TimeElapsed]],6)</f>
        <v>5.7681000000000003E-2</v>
      </c>
      <c r="O1062" s="3">
        <f>StrohRanchRecreationData[[#This Row],[TimeOut]]-StrohRanchRecreationData[[#This Row],[TimeIn]]</f>
        <v>5.7680708883451393E-2</v>
      </c>
      <c r="P1062">
        <f>IF(StrohRanchRecreationData[[#This Row],[Facility]]=Facilities!$A$2,SUM(StrohRanchRecreationData[[#This Row],[Members]:[Guests]]),"")</f>
        <v>2</v>
      </c>
      <c r="Q1062" t="str">
        <f>IF(StrohRanchRecreationData[[#This Row],[Facility]]=Facilities!$A$3,SUM(StrohRanchRecreationData[[#This Row],[Members]:[Guests]]),"")</f>
        <v/>
      </c>
      <c r="R1062" t="str">
        <f>IF(StrohRanchRecreationData[[#This Row],[Facility]]=Facilities!$A$4,SUM(StrohRanchRecreationData[[#This Row],[Members]:[Guests]]),"")</f>
        <v/>
      </c>
      <c r="S1062" t="str">
        <f>IF(StrohRanchRecreationData[[#This Row],[Facility]]=Facilities!$A$5,SUM(StrohRanchRecreationData[[#This Row],[Members]:[Guests]]),"")</f>
        <v/>
      </c>
      <c r="T1062" t="str">
        <f>IF(StrohRanchRecreationData[[#This Row],[Facility]]=Facilities!$A$6,SUM(StrohRanchRecreationData[[#This Row],[Members]:[Guests]]),"")</f>
        <v/>
      </c>
      <c r="U1062" t="str">
        <f>IF(StrohRanchRecreationData[[#This Row],[Facility]]=Facilities!$A$7,SUM(StrohRanchRecreationData[[#This Row],[Members]:[Guests]]),"")</f>
        <v/>
      </c>
    </row>
    <row r="1063" spans="1:21" x14ac:dyDescent="0.25">
      <c r="A1063">
        <v>1057</v>
      </c>
      <c r="B1063" s="1">
        <v>45101</v>
      </c>
      <c r="C1063" t="s">
        <v>63</v>
      </c>
      <c r="D1063" t="s">
        <v>64</v>
      </c>
      <c r="E1063" t="s">
        <v>59</v>
      </c>
      <c r="F1063" s="7">
        <v>0.59321794873649258</v>
      </c>
      <c r="G1063" s="7">
        <f>TIME(HOUR(StrohRanchRecreationData[[#This Row],[TimeIn]]),0,0)</f>
        <v>0.58333333333333337</v>
      </c>
      <c r="H1063" s="8">
        <f>StrohRanchRecreationData[[#This Row],[Date]]+StrohRanchRecreationData[[#This Row],[TimeInBucket]]</f>
        <v>45101.583333333336</v>
      </c>
      <c r="I1063" s="8" t="str">
        <f>_xlfn.XLOOKUP(StrohRanchRecreationData[[#This Row],[TimeInBucket]],TimeOfDay[TimeBuckets],TimeOfDay[TimeOfDayBuckets])</f>
        <v>Afternoon</v>
      </c>
      <c r="J1063" s="2">
        <v>1</v>
      </c>
      <c r="K1063" s="2">
        <v>2</v>
      </c>
      <c r="L1063" s="7">
        <v>0.6339509681301233</v>
      </c>
      <c r="M1063" s="7">
        <f>TIME(HOUR(StrohRanchRecreationData[[#This Row],[TimeOut]]),0,0)</f>
        <v>0.625</v>
      </c>
      <c r="N1063" s="6">
        <f>ROUND(StrohRanchRecreationData[[#This Row],[TimeElapsed]],6)</f>
        <v>4.0732999999999998E-2</v>
      </c>
      <c r="O1063" s="3">
        <f>StrohRanchRecreationData[[#This Row],[TimeOut]]-StrohRanchRecreationData[[#This Row],[TimeIn]]</f>
        <v>4.0733019393630721E-2</v>
      </c>
      <c r="P1063" t="str">
        <f>IF(StrohRanchRecreationData[[#This Row],[Facility]]=Facilities!$A$2,SUM(StrohRanchRecreationData[[#This Row],[Members]:[Guests]]),"")</f>
        <v/>
      </c>
      <c r="Q1063" t="str">
        <f>IF(StrohRanchRecreationData[[#This Row],[Facility]]=Facilities!$A$3,SUM(StrohRanchRecreationData[[#This Row],[Members]:[Guests]]),"")</f>
        <v/>
      </c>
      <c r="R1063">
        <f>IF(StrohRanchRecreationData[[#This Row],[Facility]]=Facilities!$A$4,SUM(StrohRanchRecreationData[[#This Row],[Members]:[Guests]]),"")</f>
        <v>3</v>
      </c>
      <c r="S1063" t="str">
        <f>IF(StrohRanchRecreationData[[#This Row],[Facility]]=Facilities!$A$5,SUM(StrohRanchRecreationData[[#This Row],[Members]:[Guests]]),"")</f>
        <v/>
      </c>
      <c r="T1063" t="str">
        <f>IF(StrohRanchRecreationData[[#This Row],[Facility]]=Facilities!$A$6,SUM(StrohRanchRecreationData[[#This Row],[Members]:[Guests]]),"")</f>
        <v/>
      </c>
      <c r="U1063" t="str">
        <f>IF(StrohRanchRecreationData[[#This Row],[Facility]]=Facilities!$A$7,SUM(StrohRanchRecreationData[[#This Row],[Members]:[Guests]]),"")</f>
        <v/>
      </c>
    </row>
    <row r="1064" spans="1:21" x14ac:dyDescent="0.25">
      <c r="A1064">
        <v>1058</v>
      </c>
      <c r="B1064" s="1">
        <v>45101</v>
      </c>
      <c r="C1064" t="s">
        <v>63</v>
      </c>
      <c r="D1064" t="s">
        <v>64</v>
      </c>
      <c r="E1064" t="s">
        <v>57</v>
      </c>
      <c r="F1064" s="7">
        <v>0.41573180719434755</v>
      </c>
      <c r="G1064" s="7">
        <f>TIME(HOUR(StrohRanchRecreationData[[#This Row],[TimeIn]]),0,0)</f>
        <v>0.375</v>
      </c>
      <c r="H1064" s="8">
        <f>StrohRanchRecreationData[[#This Row],[Date]]+StrohRanchRecreationData[[#This Row],[TimeInBucket]]</f>
        <v>45101.375</v>
      </c>
      <c r="I1064" s="8" t="str">
        <f>_xlfn.XLOOKUP(StrohRanchRecreationData[[#This Row],[TimeInBucket]],TimeOfDay[TimeBuckets],TimeOfDay[TimeOfDayBuckets])</f>
        <v>Morning</v>
      </c>
      <c r="J1064" s="2">
        <v>4</v>
      </c>
      <c r="K1064" s="2">
        <v>2</v>
      </c>
      <c r="L1064" s="7">
        <v>0.45036613506999362</v>
      </c>
      <c r="M1064" s="7">
        <f>TIME(HOUR(StrohRanchRecreationData[[#This Row],[TimeOut]]),0,0)</f>
        <v>0.41666666666666669</v>
      </c>
      <c r="N1064" s="6">
        <f>ROUND(StrohRanchRecreationData[[#This Row],[TimeElapsed]],6)</f>
        <v>3.4633999999999998E-2</v>
      </c>
      <c r="O1064" s="3">
        <f>StrohRanchRecreationData[[#This Row],[TimeOut]]-StrohRanchRecreationData[[#This Row],[TimeIn]]</f>
        <v>3.4634327875646076E-2</v>
      </c>
      <c r="P1064">
        <f>IF(StrohRanchRecreationData[[#This Row],[Facility]]=Facilities!$A$2,SUM(StrohRanchRecreationData[[#This Row],[Members]:[Guests]]),"")</f>
        <v>6</v>
      </c>
      <c r="Q1064" t="str">
        <f>IF(StrohRanchRecreationData[[#This Row],[Facility]]=Facilities!$A$3,SUM(StrohRanchRecreationData[[#This Row],[Members]:[Guests]]),"")</f>
        <v/>
      </c>
      <c r="R1064" t="str">
        <f>IF(StrohRanchRecreationData[[#This Row],[Facility]]=Facilities!$A$4,SUM(StrohRanchRecreationData[[#This Row],[Members]:[Guests]]),"")</f>
        <v/>
      </c>
      <c r="S1064" t="str">
        <f>IF(StrohRanchRecreationData[[#This Row],[Facility]]=Facilities!$A$5,SUM(StrohRanchRecreationData[[#This Row],[Members]:[Guests]]),"")</f>
        <v/>
      </c>
      <c r="T1064" t="str">
        <f>IF(StrohRanchRecreationData[[#This Row],[Facility]]=Facilities!$A$6,SUM(StrohRanchRecreationData[[#This Row],[Members]:[Guests]]),"")</f>
        <v/>
      </c>
      <c r="U1064" t="str">
        <f>IF(StrohRanchRecreationData[[#This Row],[Facility]]=Facilities!$A$7,SUM(StrohRanchRecreationData[[#This Row],[Members]:[Guests]]),"")</f>
        <v/>
      </c>
    </row>
    <row r="1065" spans="1:21" x14ac:dyDescent="0.25">
      <c r="A1065">
        <v>1059</v>
      </c>
      <c r="B1065" s="1">
        <v>45101</v>
      </c>
      <c r="C1065" t="s">
        <v>63</v>
      </c>
      <c r="D1065" t="s">
        <v>64</v>
      </c>
      <c r="E1065" t="s">
        <v>61</v>
      </c>
      <c r="F1065" s="7">
        <v>0.49132055901470084</v>
      </c>
      <c r="G1065" s="7">
        <f>TIME(HOUR(StrohRanchRecreationData[[#This Row],[TimeIn]]),0,0)</f>
        <v>0.45833333333333331</v>
      </c>
      <c r="H1065" s="8">
        <f>StrohRanchRecreationData[[#This Row],[Date]]+StrohRanchRecreationData[[#This Row],[TimeInBucket]]</f>
        <v>45101.458333333336</v>
      </c>
      <c r="I1065" s="8" t="str">
        <f>_xlfn.XLOOKUP(StrohRanchRecreationData[[#This Row],[TimeInBucket]],TimeOfDay[TimeBuckets],TimeOfDay[TimeOfDayBuckets])</f>
        <v>Noon</v>
      </c>
      <c r="J1065" s="2">
        <v>1</v>
      </c>
      <c r="K1065" s="2">
        <v>0</v>
      </c>
      <c r="L1065" s="7">
        <v>0.55332647490174791</v>
      </c>
      <c r="M1065" s="7">
        <f>TIME(HOUR(StrohRanchRecreationData[[#This Row],[TimeOut]]),0,0)</f>
        <v>0.54166666666666663</v>
      </c>
      <c r="N1065" s="6">
        <f>ROUND(StrohRanchRecreationData[[#This Row],[TimeElapsed]],6)</f>
        <v>6.2005999999999999E-2</v>
      </c>
      <c r="O1065" s="3">
        <f>StrohRanchRecreationData[[#This Row],[TimeOut]]-StrohRanchRecreationData[[#This Row],[TimeIn]]</f>
        <v>6.2005915887047069E-2</v>
      </c>
      <c r="P1065" t="str">
        <f>IF(StrohRanchRecreationData[[#This Row],[Facility]]=Facilities!$A$2,SUM(StrohRanchRecreationData[[#This Row],[Members]:[Guests]]),"")</f>
        <v/>
      </c>
      <c r="Q1065" t="str">
        <f>IF(StrohRanchRecreationData[[#This Row],[Facility]]=Facilities!$A$3,SUM(StrohRanchRecreationData[[#This Row],[Members]:[Guests]]),"")</f>
        <v/>
      </c>
      <c r="R1065" t="str">
        <f>IF(StrohRanchRecreationData[[#This Row],[Facility]]=Facilities!$A$4,SUM(StrohRanchRecreationData[[#This Row],[Members]:[Guests]]),"")</f>
        <v/>
      </c>
      <c r="S1065" t="str">
        <f>IF(StrohRanchRecreationData[[#This Row],[Facility]]=Facilities!$A$5,SUM(StrohRanchRecreationData[[#This Row],[Members]:[Guests]]),"")</f>
        <v/>
      </c>
      <c r="T1065">
        <f>IF(StrohRanchRecreationData[[#This Row],[Facility]]=Facilities!$A$6,SUM(StrohRanchRecreationData[[#This Row],[Members]:[Guests]]),"")</f>
        <v>1</v>
      </c>
      <c r="U1065" t="str">
        <f>IF(StrohRanchRecreationData[[#This Row],[Facility]]=Facilities!$A$7,SUM(StrohRanchRecreationData[[#This Row],[Members]:[Guests]]),"")</f>
        <v/>
      </c>
    </row>
    <row r="1066" spans="1:21" x14ac:dyDescent="0.25">
      <c r="A1066">
        <v>1060</v>
      </c>
      <c r="B1066" s="1">
        <v>45101</v>
      </c>
      <c r="C1066" t="s">
        <v>63</v>
      </c>
      <c r="D1066" t="s">
        <v>64</v>
      </c>
      <c r="E1066" t="s">
        <v>61</v>
      </c>
      <c r="F1066" s="7">
        <v>0.45594265634730269</v>
      </c>
      <c r="G1066" s="7">
        <f>TIME(HOUR(StrohRanchRecreationData[[#This Row],[TimeIn]]),0,0)</f>
        <v>0.41666666666666669</v>
      </c>
      <c r="H1066" s="8">
        <f>StrohRanchRecreationData[[#This Row],[Date]]+StrohRanchRecreationData[[#This Row],[TimeInBucket]]</f>
        <v>45101.416666666664</v>
      </c>
      <c r="I1066" s="8" t="str">
        <f>_xlfn.XLOOKUP(StrohRanchRecreationData[[#This Row],[TimeInBucket]],TimeOfDay[TimeBuckets],TimeOfDay[TimeOfDayBuckets])</f>
        <v>Morning</v>
      </c>
      <c r="J1066" s="2">
        <v>1</v>
      </c>
      <c r="K1066" s="2">
        <v>0</v>
      </c>
      <c r="L1066" s="7">
        <v>0.48734497498519797</v>
      </c>
      <c r="M1066" s="7">
        <f>TIME(HOUR(StrohRanchRecreationData[[#This Row],[TimeOut]]),0,0)</f>
        <v>0.45833333333333331</v>
      </c>
      <c r="N1066" s="6">
        <f>ROUND(StrohRanchRecreationData[[#This Row],[TimeElapsed]],6)</f>
        <v>3.1401999999999999E-2</v>
      </c>
      <c r="O1066" s="3">
        <f>StrohRanchRecreationData[[#This Row],[TimeOut]]-StrohRanchRecreationData[[#This Row],[TimeIn]]</f>
        <v>3.1402318637895277E-2</v>
      </c>
      <c r="P1066" t="str">
        <f>IF(StrohRanchRecreationData[[#This Row],[Facility]]=Facilities!$A$2,SUM(StrohRanchRecreationData[[#This Row],[Members]:[Guests]]),"")</f>
        <v/>
      </c>
      <c r="Q1066" t="str">
        <f>IF(StrohRanchRecreationData[[#This Row],[Facility]]=Facilities!$A$3,SUM(StrohRanchRecreationData[[#This Row],[Members]:[Guests]]),"")</f>
        <v/>
      </c>
      <c r="R1066" t="str">
        <f>IF(StrohRanchRecreationData[[#This Row],[Facility]]=Facilities!$A$4,SUM(StrohRanchRecreationData[[#This Row],[Members]:[Guests]]),"")</f>
        <v/>
      </c>
      <c r="S1066" t="str">
        <f>IF(StrohRanchRecreationData[[#This Row],[Facility]]=Facilities!$A$5,SUM(StrohRanchRecreationData[[#This Row],[Members]:[Guests]]),"")</f>
        <v/>
      </c>
      <c r="T1066">
        <f>IF(StrohRanchRecreationData[[#This Row],[Facility]]=Facilities!$A$6,SUM(StrohRanchRecreationData[[#This Row],[Members]:[Guests]]),"")</f>
        <v>1</v>
      </c>
      <c r="U1066" t="str">
        <f>IF(StrohRanchRecreationData[[#This Row],[Facility]]=Facilities!$A$7,SUM(StrohRanchRecreationData[[#This Row],[Members]:[Guests]]),"")</f>
        <v/>
      </c>
    </row>
    <row r="1067" spans="1:21" x14ac:dyDescent="0.25">
      <c r="A1067">
        <v>1061</v>
      </c>
      <c r="B1067" s="1">
        <v>45101</v>
      </c>
      <c r="C1067" t="s">
        <v>63</v>
      </c>
      <c r="D1067" t="s">
        <v>64</v>
      </c>
      <c r="E1067" t="s">
        <v>59</v>
      </c>
      <c r="F1067" s="7">
        <v>0.39920622085308088</v>
      </c>
      <c r="G1067" s="7">
        <f>TIME(HOUR(StrohRanchRecreationData[[#This Row],[TimeIn]]),0,0)</f>
        <v>0.375</v>
      </c>
      <c r="H1067" s="8">
        <f>StrohRanchRecreationData[[#This Row],[Date]]+StrohRanchRecreationData[[#This Row],[TimeInBucket]]</f>
        <v>45101.375</v>
      </c>
      <c r="I1067" s="8" t="str">
        <f>_xlfn.XLOOKUP(StrohRanchRecreationData[[#This Row],[TimeInBucket]],TimeOfDay[TimeBuckets],TimeOfDay[TimeOfDayBuckets])</f>
        <v>Morning</v>
      </c>
      <c r="J1067" s="2">
        <v>1</v>
      </c>
      <c r="K1067" s="2">
        <v>2</v>
      </c>
      <c r="L1067" s="7">
        <v>0.42589775772893373</v>
      </c>
      <c r="M1067" s="7">
        <f>TIME(HOUR(StrohRanchRecreationData[[#This Row],[TimeOut]]),0,0)</f>
        <v>0.41666666666666669</v>
      </c>
      <c r="N1067" s="6">
        <f>ROUND(StrohRanchRecreationData[[#This Row],[TimeElapsed]],6)</f>
        <v>2.6692E-2</v>
      </c>
      <c r="O1067" s="3">
        <f>StrohRanchRecreationData[[#This Row],[TimeOut]]-StrohRanchRecreationData[[#This Row],[TimeIn]]</f>
        <v>2.669153687585285E-2</v>
      </c>
      <c r="P1067" t="str">
        <f>IF(StrohRanchRecreationData[[#This Row],[Facility]]=Facilities!$A$2,SUM(StrohRanchRecreationData[[#This Row],[Members]:[Guests]]),"")</f>
        <v/>
      </c>
      <c r="Q1067" t="str">
        <f>IF(StrohRanchRecreationData[[#This Row],[Facility]]=Facilities!$A$3,SUM(StrohRanchRecreationData[[#This Row],[Members]:[Guests]]),"")</f>
        <v/>
      </c>
      <c r="R1067">
        <f>IF(StrohRanchRecreationData[[#This Row],[Facility]]=Facilities!$A$4,SUM(StrohRanchRecreationData[[#This Row],[Members]:[Guests]]),"")</f>
        <v>3</v>
      </c>
      <c r="S1067" t="str">
        <f>IF(StrohRanchRecreationData[[#This Row],[Facility]]=Facilities!$A$5,SUM(StrohRanchRecreationData[[#This Row],[Members]:[Guests]]),"")</f>
        <v/>
      </c>
      <c r="T1067" t="str">
        <f>IF(StrohRanchRecreationData[[#This Row],[Facility]]=Facilities!$A$6,SUM(StrohRanchRecreationData[[#This Row],[Members]:[Guests]]),"")</f>
        <v/>
      </c>
      <c r="U1067" t="str">
        <f>IF(StrohRanchRecreationData[[#This Row],[Facility]]=Facilities!$A$7,SUM(StrohRanchRecreationData[[#This Row],[Members]:[Guests]]),"")</f>
        <v/>
      </c>
    </row>
    <row r="1068" spans="1:21" x14ac:dyDescent="0.25">
      <c r="A1068">
        <v>1062</v>
      </c>
      <c r="B1068" s="1">
        <v>45101</v>
      </c>
      <c r="C1068" t="s">
        <v>63</v>
      </c>
      <c r="D1068" t="s">
        <v>64</v>
      </c>
      <c r="E1068" t="s">
        <v>61</v>
      </c>
      <c r="F1068" s="7">
        <v>0.59597279440912299</v>
      </c>
      <c r="G1068" s="7">
        <f>TIME(HOUR(StrohRanchRecreationData[[#This Row],[TimeIn]]),0,0)</f>
        <v>0.58333333333333337</v>
      </c>
      <c r="H1068" s="8">
        <f>StrohRanchRecreationData[[#This Row],[Date]]+StrohRanchRecreationData[[#This Row],[TimeInBucket]]</f>
        <v>45101.583333333336</v>
      </c>
      <c r="I1068" s="8" t="str">
        <f>_xlfn.XLOOKUP(StrohRanchRecreationData[[#This Row],[TimeInBucket]],TimeOfDay[TimeBuckets],TimeOfDay[TimeOfDayBuckets])</f>
        <v>Afternoon</v>
      </c>
      <c r="J1068" s="2">
        <v>1</v>
      </c>
      <c r="K1068" s="2">
        <v>0</v>
      </c>
      <c r="L1068" s="7">
        <v>0.61727068742393043</v>
      </c>
      <c r="M1068" s="7">
        <f>TIME(HOUR(StrohRanchRecreationData[[#This Row],[TimeOut]]),0,0)</f>
        <v>0.58333333333333337</v>
      </c>
      <c r="N1068" s="6">
        <f>ROUND(StrohRanchRecreationData[[#This Row],[TimeElapsed]],6)</f>
        <v>2.1298000000000001E-2</v>
      </c>
      <c r="O1068" s="3">
        <f>StrohRanchRecreationData[[#This Row],[TimeOut]]-StrohRanchRecreationData[[#This Row],[TimeIn]]</f>
        <v>2.1297893014807445E-2</v>
      </c>
      <c r="P1068" t="str">
        <f>IF(StrohRanchRecreationData[[#This Row],[Facility]]=Facilities!$A$2,SUM(StrohRanchRecreationData[[#This Row],[Members]:[Guests]]),"")</f>
        <v/>
      </c>
      <c r="Q1068" t="str">
        <f>IF(StrohRanchRecreationData[[#This Row],[Facility]]=Facilities!$A$3,SUM(StrohRanchRecreationData[[#This Row],[Members]:[Guests]]),"")</f>
        <v/>
      </c>
      <c r="R1068" t="str">
        <f>IF(StrohRanchRecreationData[[#This Row],[Facility]]=Facilities!$A$4,SUM(StrohRanchRecreationData[[#This Row],[Members]:[Guests]]),"")</f>
        <v/>
      </c>
      <c r="S1068" t="str">
        <f>IF(StrohRanchRecreationData[[#This Row],[Facility]]=Facilities!$A$5,SUM(StrohRanchRecreationData[[#This Row],[Members]:[Guests]]),"")</f>
        <v/>
      </c>
      <c r="T1068">
        <f>IF(StrohRanchRecreationData[[#This Row],[Facility]]=Facilities!$A$6,SUM(StrohRanchRecreationData[[#This Row],[Members]:[Guests]]),"")</f>
        <v>1</v>
      </c>
      <c r="U1068" t="str">
        <f>IF(StrohRanchRecreationData[[#This Row],[Facility]]=Facilities!$A$7,SUM(StrohRanchRecreationData[[#This Row],[Members]:[Guests]]),"")</f>
        <v/>
      </c>
    </row>
    <row r="1069" spans="1:21" x14ac:dyDescent="0.25">
      <c r="A1069">
        <v>1063</v>
      </c>
      <c r="B1069" s="1">
        <v>45101</v>
      </c>
      <c r="C1069" t="s">
        <v>63</v>
      </c>
      <c r="D1069" t="s">
        <v>64</v>
      </c>
      <c r="E1069" t="s">
        <v>60</v>
      </c>
      <c r="F1069" s="7">
        <v>0.45384384871523903</v>
      </c>
      <c r="G1069" s="7">
        <f>TIME(HOUR(StrohRanchRecreationData[[#This Row],[TimeIn]]),0,0)</f>
        <v>0.41666666666666669</v>
      </c>
      <c r="H1069" s="8">
        <f>StrohRanchRecreationData[[#This Row],[Date]]+StrohRanchRecreationData[[#This Row],[TimeInBucket]]</f>
        <v>45101.416666666664</v>
      </c>
      <c r="I1069" s="8" t="str">
        <f>_xlfn.XLOOKUP(StrohRanchRecreationData[[#This Row],[TimeInBucket]],TimeOfDay[TimeBuckets],TimeOfDay[TimeOfDayBuckets])</f>
        <v>Morning</v>
      </c>
      <c r="J1069" s="2">
        <v>3</v>
      </c>
      <c r="K1069" s="2">
        <v>2</v>
      </c>
      <c r="L1069" s="7">
        <v>0.51690880704077669</v>
      </c>
      <c r="M1069" s="7">
        <f>TIME(HOUR(StrohRanchRecreationData[[#This Row],[TimeOut]]),0,0)</f>
        <v>0.5</v>
      </c>
      <c r="N1069" s="6">
        <f>ROUND(StrohRanchRecreationData[[#This Row],[TimeElapsed]],6)</f>
        <v>6.3064999999999996E-2</v>
      </c>
      <c r="O1069" s="3">
        <f>StrohRanchRecreationData[[#This Row],[TimeOut]]-StrohRanchRecreationData[[#This Row],[TimeIn]]</f>
        <v>6.3064958325537657E-2</v>
      </c>
      <c r="P1069" t="str">
        <f>IF(StrohRanchRecreationData[[#This Row],[Facility]]=Facilities!$A$2,SUM(StrohRanchRecreationData[[#This Row],[Members]:[Guests]]),"")</f>
        <v/>
      </c>
      <c r="Q1069" t="str">
        <f>IF(StrohRanchRecreationData[[#This Row],[Facility]]=Facilities!$A$3,SUM(StrohRanchRecreationData[[#This Row],[Members]:[Guests]]),"")</f>
        <v/>
      </c>
      <c r="R1069" t="str">
        <f>IF(StrohRanchRecreationData[[#This Row],[Facility]]=Facilities!$A$4,SUM(StrohRanchRecreationData[[#This Row],[Members]:[Guests]]),"")</f>
        <v/>
      </c>
      <c r="S1069">
        <f>IF(StrohRanchRecreationData[[#This Row],[Facility]]=Facilities!$A$5,SUM(StrohRanchRecreationData[[#This Row],[Members]:[Guests]]),"")</f>
        <v>5</v>
      </c>
      <c r="T1069" t="str">
        <f>IF(StrohRanchRecreationData[[#This Row],[Facility]]=Facilities!$A$6,SUM(StrohRanchRecreationData[[#This Row],[Members]:[Guests]]),"")</f>
        <v/>
      </c>
      <c r="U1069" t="str">
        <f>IF(StrohRanchRecreationData[[#This Row],[Facility]]=Facilities!$A$7,SUM(StrohRanchRecreationData[[#This Row],[Members]:[Guests]]),"")</f>
        <v/>
      </c>
    </row>
    <row r="1070" spans="1:21" x14ac:dyDescent="0.25">
      <c r="A1070">
        <v>1064</v>
      </c>
      <c r="B1070" s="1">
        <v>45101</v>
      </c>
      <c r="C1070" t="s">
        <v>63</v>
      </c>
      <c r="D1070" t="s">
        <v>64</v>
      </c>
      <c r="E1070" t="s">
        <v>61</v>
      </c>
      <c r="F1070" s="7">
        <v>0.4234893984617818</v>
      </c>
      <c r="G1070" s="7">
        <f>TIME(HOUR(StrohRanchRecreationData[[#This Row],[TimeIn]]),0,0)</f>
        <v>0.41666666666666669</v>
      </c>
      <c r="H1070" s="8">
        <f>StrohRanchRecreationData[[#This Row],[Date]]+StrohRanchRecreationData[[#This Row],[TimeInBucket]]</f>
        <v>45101.416666666664</v>
      </c>
      <c r="I1070" s="8" t="str">
        <f>_xlfn.XLOOKUP(StrohRanchRecreationData[[#This Row],[TimeInBucket]],TimeOfDay[TimeBuckets],TimeOfDay[TimeOfDayBuckets])</f>
        <v>Morning</v>
      </c>
      <c r="J1070" s="2">
        <v>2</v>
      </c>
      <c r="K1070" s="2">
        <v>0</v>
      </c>
      <c r="L1070" s="7">
        <v>0.47789995791248813</v>
      </c>
      <c r="M1070" s="7">
        <f>TIME(HOUR(StrohRanchRecreationData[[#This Row],[TimeOut]]),0,0)</f>
        <v>0.45833333333333331</v>
      </c>
      <c r="N1070" s="6">
        <f>ROUND(StrohRanchRecreationData[[#This Row],[TimeElapsed]],6)</f>
        <v>5.4411000000000001E-2</v>
      </c>
      <c r="O1070" s="3">
        <f>StrohRanchRecreationData[[#This Row],[TimeOut]]-StrohRanchRecreationData[[#This Row],[TimeIn]]</f>
        <v>5.4410559450706331E-2</v>
      </c>
      <c r="P1070" t="str">
        <f>IF(StrohRanchRecreationData[[#This Row],[Facility]]=Facilities!$A$2,SUM(StrohRanchRecreationData[[#This Row],[Members]:[Guests]]),"")</f>
        <v/>
      </c>
      <c r="Q1070" t="str">
        <f>IF(StrohRanchRecreationData[[#This Row],[Facility]]=Facilities!$A$3,SUM(StrohRanchRecreationData[[#This Row],[Members]:[Guests]]),"")</f>
        <v/>
      </c>
      <c r="R1070" t="str">
        <f>IF(StrohRanchRecreationData[[#This Row],[Facility]]=Facilities!$A$4,SUM(StrohRanchRecreationData[[#This Row],[Members]:[Guests]]),"")</f>
        <v/>
      </c>
      <c r="S1070" t="str">
        <f>IF(StrohRanchRecreationData[[#This Row],[Facility]]=Facilities!$A$5,SUM(StrohRanchRecreationData[[#This Row],[Members]:[Guests]]),"")</f>
        <v/>
      </c>
      <c r="T1070">
        <f>IF(StrohRanchRecreationData[[#This Row],[Facility]]=Facilities!$A$6,SUM(StrohRanchRecreationData[[#This Row],[Members]:[Guests]]),"")</f>
        <v>2</v>
      </c>
      <c r="U1070" t="str">
        <f>IF(StrohRanchRecreationData[[#This Row],[Facility]]=Facilities!$A$7,SUM(StrohRanchRecreationData[[#This Row],[Members]:[Guests]]),"")</f>
        <v/>
      </c>
    </row>
    <row r="1071" spans="1:21" x14ac:dyDescent="0.25">
      <c r="A1071">
        <v>1065</v>
      </c>
      <c r="B1071" s="1">
        <v>45101</v>
      </c>
      <c r="C1071" t="s">
        <v>63</v>
      </c>
      <c r="D1071" t="s">
        <v>64</v>
      </c>
      <c r="E1071" t="s">
        <v>60</v>
      </c>
      <c r="F1071" s="7">
        <v>0.44149249404081725</v>
      </c>
      <c r="G1071" s="7">
        <f>TIME(HOUR(StrohRanchRecreationData[[#This Row],[TimeIn]]),0,0)</f>
        <v>0.41666666666666669</v>
      </c>
      <c r="H1071" s="8">
        <f>StrohRanchRecreationData[[#This Row],[Date]]+StrohRanchRecreationData[[#This Row],[TimeInBucket]]</f>
        <v>45101.416666666664</v>
      </c>
      <c r="I1071" s="8" t="str">
        <f>_xlfn.XLOOKUP(StrohRanchRecreationData[[#This Row],[TimeInBucket]],TimeOfDay[TimeBuckets],TimeOfDay[TimeOfDayBuckets])</f>
        <v>Morning</v>
      </c>
      <c r="J1071" s="2">
        <v>2</v>
      </c>
      <c r="K1071" s="2">
        <v>3</v>
      </c>
      <c r="L1071" s="7">
        <v>0.46527346266473518</v>
      </c>
      <c r="M1071" s="7">
        <f>TIME(HOUR(StrohRanchRecreationData[[#This Row],[TimeOut]]),0,0)</f>
        <v>0.45833333333333331</v>
      </c>
      <c r="N1071" s="6">
        <f>ROUND(StrohRanchRecreationData[[#This Row],[TimeElapsed]],6)</f>
        <v>2.3781E-2</v>
      </c>
      <c r="O1071" s="3">
        <f>StrohRanchRecreationData[[#This Row],[TimeOut]]-StrohRanchRecreationData[[#This Row],[TimeIn]]</f>
        <v>2.3780968623917931E-2</v>
      </c>
      <c r="P1071" t="str">
        <f>IF(StrohRanchRecreationData[[#This Row],[Facility]]=Facilities!$A$2,SUM(StrohRanchRecreationData[[#This Row],[Members]:[Guests]]),"")</f>
        <v/>
      </c>
      <c r="Q1071" t="str">
        <f>IF(StrohRanchRecreationData[[#This Row],[Facility]]=Facilities!$A$3,SUM(StrohRanchRecreationData[[#This Row],[Members]:[Guests]]),"")</f>
        <v/>
      </c>
      <c r="R1071" t="str">
        <f>IF(StrohRanchRecreationData[[#This Row],[Facility]]=Facilities!$A$4,SUM(StrohRanchRecreationData[[#This Row],[Members]:[Guests]]),"")</f>
        <v/>
      </c>
      <c r="S1071">
        <f>IF(StrohRanchRecreationData[[#This Row],[Facility]]=Facilities!$A$5,SUM(StrohRanchRecreationData[[#This Row],[Members]:[Guests]]),"")</f>
        <v>5</v>
      </c>
      <c r="T1071" t="str">
        <f>IF(StrohRanchRecreationData[[#This Row],[Facility]]=Facilities!$A$6,SUM(StrohRanchRecreationData[[#This Row],[Members]:[Guests]]),"")</f>
        <v/>
      </c>
      <c r="U1071" t="str">
        <f>IF(StrohRanchRecreationData[[#This Row],[Facility]]=Facilities!$A$7,SUM(StrohRanchRecreationData[[#This Row],[Members]:[Guests]]),"")</f>
        <v/>
      </c>
    </row>
    <row r="1072" spans="1:21" x14ac:dyDescent="0.25">
      <c r="A1072">
        <v>1066</v>
      </c>
      <c r="B1072" s="1">
        <v>45101</v>
      </c>
      <c r="C1072" t="s">
        <v>63</v>
      </c>
      <c r="D1072" t="s">
        <v>64</v>
      </c>
      <c r="E1072" t="s">
        <v>60</v>
      </c>
      <c r="F1072" s="7">
        <v>0.50249284436681718</v>
      </c>
      <c r="G1072" s="7">
        <f>TIME(HOUR(StrohRanchRecreationData[[#This Row],[TimeIn]]),0,0)</f>
        <v>0.5</v>
      </c>
      <c r="H1072" s="8">
        <f>StrohRanchRecreationData[[#This Row],[Date]]+StrohRanchRecreationData[[#This Row],[TimeInBucket]]</f>
        <v>45101.5</v>
      </c>
      <c r="I1072" s="8" t="str">
        <f>_xlfn.XLOOKUP(StrohRanchRecreationData[[#This Row],[TimeInBucket]],TimeOfDay[TimeBuckets],TimeOfDay[TimeOfDayBuckets])</f>
        <v>Noon</v>
      </c>
      <c r="J1072" s="2">
        <v>3</v>
      </c>
      <c r="K1072" s="2">
        <v>3</v>
      </c>
      <c r="L1072" s="7">
        <v>0.56436030000385518</v>
      </c>
      <c r="M1072" s="7">
        <f>TIME(HOUR(StrohRanchRecreationData[[#This Row],[TimeOut]]),0,0)</f>
        <v>0.54166666666666663</v>
      </c>
      <c r="N1072" s="6">
        <f>ROUND(StrohRanchRecreationData[[#This Row],[TimeElapsed]],6)</f>
        <v>6.1866999999999998E-2</v>
      </c>
      <c r="O1072" s="3">
        <f>StrohRanchRecreationData[[#This Row],[TimeOut]]-StrohRanchRecreationData[[#This Row],[TimeIn]]</f>
        <v>6.1867455637037994E-2</v>
      </c>
      <c r="P1072" t="str">
        <f>IF(StrohRanchRecreationData[[#This Row],[Facility]]=Facilities!$A$2,SUM(StrohRanchRecreationData[[#This Row],[Members]:[Guests]]),"")</f>
        <v/>
      </c>
      <c r="Q1072" t="str">
        <f>IF(StrohRanchRecreationData[[#This Row],[Facility]]=Facilities!$A$3,SUM(StrohRanchRecreationData[[#This Row],[Members]:[Guests]]),"")</f>
        <v/>
      </c>
      <c r="R1072" t="str">
        <f>IF(StrohRanchRecreationData[[#This Row],[Facility]]=Facilities!$A$4,SUM(StrohRanchRecreationData[[#This Row],[Members]:[Guests]]),"")</f>
        <v/>
      </c>
      <c r="S1072">
        <f>IF(StrohRanchRecreationData[[#This Row],[Facility]]=Facilities!$A$5,SUM(StrohRanchRecreationData[[#This Row],[Members]:[Guests]]),"")</f>
        <v>6</v>
      </c>
      <c r="T1072" t="str">
        <f>IF(StrohRanchRecreationData[[#This Row],[Facility]]=Facilities!$A$6,SUM(StrohRanchRecreationData[[#This Row],[Members]:[Guests]]),"")</f>
        <v/>
      </c>
      <c r="U1072" t="str">
        <f>IF(StrohRanchRecreationData[[#This Row],[Facility]]=Facilities!$A$7,SUM(StrohRanchRecreationData[[#This Row],[Members]:[Guests]]),"")</f>
        <v/>
      </c>
    </row>
    <row r="1073" spans="1:21" x14ac:dyDescent="0.25">
      <c r="A1073">
        <v>1067</v>
      </c>
      <c r="B1073" s="1">
        <v>45101</v>
      </c>
      <c r="C1073" t="s">
        <v>63</v>
      </c>
      <c r="D1073" t="s">
        <v>64</v>
      </c>
      <c r="E1073" t="s">
        <v>61</v>
      </c>
      <c r="F1073" s="7">
        <v>0.56311545665569651</v>
      </c>
      <c r="G1073" s="7">
        <f>TIME(HOUR(StrohRanchRecreationData[[#This Row],[TimeIn]]),0,0)</f>
        <v>0.54166666666666663</v>
      </c>
      <c r="H1073" s="8">
        <f>StrohRanchRecreationData[[#This Row],[Date]]+StrohRanchRecreationData[[#This Row],[TimeInBucket]]</f>
        <v>45101.541666666664</v>
      </c>
      <c r="I1073" s="8" t="str">
        <f>_xlfn.XLOOKUP(StrohRanchRecreationData[[#This Row],[TimeInBucket]],TimeOfDay[TimeBuckets],TimeOfDay[TimeOfDayBuckets])</f>
        <v>Noon</v>
      </c>
      <c r="J1073" s="2">
        <v>2</v>
      </c>
      <c r="K1073" s="2">
        <v>0</v>
      </c>
      <c r="L1073" s="7">
        <v>0.57999427457099528</v>
      </c>
      <c r="M1073" s="7">
        <f>TIME(HOUR(StrohRanchRecreationData[[#This Row],[TimeOut]]),0,0)</f>
        <v>0.54166666666666663</v>
      </c>
      <c r="N1073" s="6">
        <f>ROUND(StrohRanchRecreationData[[#This Row],[TimeElapsed]],6)</f>
        <v>1.6879000000000002E-2</v>
      </c>
      <c r="O1073" s="3">
        <f>StrohRanchRecreationData[[#This Row],[TimeOut]]-StrohRanchRecreationData[[#This Row],[TimeIn]]</f>
        <v>1.6878817915298772E-2</v>
      </c>
      <c r="P1073" t="str">
        <f>IF(StrohRanchRecreationData[[#This Row],[Facility]]=Facilities!$A$2,SUM(StrohRanchRecreationData[[#This Row],[Members]:[Guests]]),"")</f>
        <v/>
      </c>
      <c r="Q1073" t="str">
        <f>IF(StrohRanchRecreationData[[#This Row],[Facility]]=Facilities!$A$3,SUM(StrohRanchRecreationData[[#This Row],[Members]:[Guests]]),"")</f>
        <v/>
      </c>
      <c r="R1073" t="str">
        <f>IF(StrohRanchRecreationData[[#This Row],[Facility]]=Facilities!$A$4,SUM(StrohRanchRecreationData[[#This Row],[Members]:[Guests]]),"")</f>
        <v/>
      </c>
      <c r="S1073" t="str">
        <f>IF(StrohRanchRecreationData[[#This Row],[Facility]]=Facilities!$A$5,SUM(StrohRanchRecreationData[[#This Row],[Members]:[Guests]]),"")</f>
        <v/>
      </c>
      <c r="T1073">
        <f>IF(StrohRanchRecreationData[[#This Row],[Facility]]=Facilities!$A$6,SUM(StrohRanchRecreationData[[#This Row],[Members]:[Guests]]),"")</f>
        <v>2</v>
      </c>
      <c r="U1073" t="str">
        <f>IF(StrohRanchRecreationData[[#This Row],[Facility]]=Facilities!$A$7,SUM(StrohRanchRecreationData[[#This Row],[Members]:[Guests]]),"")</f>
        <v/>
      </c>
    </row>
    <row r="1074" spans="1:21" x14ac:dyDescent="0.25">
      <c r="A1074">
        <v>1068</v>
      </c>
      <c r="B1074" s="1">
        <v>45101</v>
      </c>
      <c r="C1074" t="s">
        <v>63</v>
      </c>
      <c r="D1074" t="s">
        <v>64</v>
      </c>
      <c r="E1074" t="s">
        <v>60</v>
      </c>
      <c r="F1074" s="7">
        <v>0.48674631027482435</v>
      </c>
      <c r="G1074" s="7">
        <f>TIME(HOUR(StrohRanchRecreationData[[#This Row],[TimeIn]]),0,0)</f>
        <v>0.45833333333333331</v>
      </c>
      <c r="H1074" s="8">
        <f>StrohRanchRecreationData[[#This Row],[Date]]+StrohRanchRecreationData[[#This Row],[TimeInBucket]]</f>
        <v>45101.458333333336</v>
      </c>
      <c r="I1074" s="8" t="str">
        <f>_xlfn.XLOOKUP(StrohRanchRecreationData[[#This Row],[TimeInBucket]],TimeOfDay[TimeBuckets],TimeOfDay[TimeOfDayBuckets])</f>
        <v>Noon</v>
      </c>
      <c r="J1074" s="2">
        <v>1</v>
      </c>
      <c r="K1074" s="2">
        <v>2</v>
      </c>
      <c r="L1074" s="7">
        <v>0.50994582046976378</v>
      </c>
      <c r="M1074" s="7">
        <f>TIME(HOUR(StrohRanchRecreationData[[#This Row],[TimeOut]]),0,0)</f>
        <v>0.5</v>
      </c>
      <c r="N1074" s="6">
        <f>ROUND(StrohRanchRecreationData[[#This Row],[TimeElapsed]],6)</f>
        <v>2.3199999999999998E-2</v>
      </c>
      <c r="O1074" s="3">
        <f>StrohRanchRecreationData[[#This Row],[TimeOut]]-StrohRanchRecreationData[[#This Row],[TimeIn]]</f>
        <v>2.3199510194939432E-2</v>
      </c>
      <c r="P1074" t="str">
        <f>IF(StrohRanchRecreationData[[#This Row],[Facility]]=Facilities!$A$2,SUM(StrohRanchRecreationData[[#This Row],[Members]:[Guests]]),"")</f>
        <v/>
      </c>
      <c r="Q1074" t="str">
        <f>IF(StrohRanchRecreationData[[#This Row],[Facility]]=Facilities!$A$3,SUM(StrohRanchRecreationData[[#This Row],[Members]:[Guests]]),"")</f>
        <v/>
      </c>
      <c r="R1074" t="str">
        <f>IF(StrohRanchRecreationData[[#This Row],[Facility]]=Facilities!$A$4,SUM(StrohRanchRecreationData[[#This Row],[Members]:[Guests]]),"")</f>
        <v/>
      </c>
      <c r="S1074">
        <f>IF(StrohRanchRecreationData[[#This Row],[Facility]]=Facilities!$A$5,SUM(StrohRanchRecreationData[[#This Row],[Members]:[Guests]]),"")</f>
        <v>3</v>
      </c>
      <c r="T1074" t="str">
        <f>IF(StrohRanchRecreationData[[#This Row],[Facility]]=Facilities!$A$6,SUM(StrohRanchRecreationData[[#This Row],[Members]:[Guests]]),"")</f>
        <v/>
      </c>
      <c r="U1074" t="str">
        <f>IF(StrohRanchRecreationData[[#This Row],[Facility]]=Facilities!$A$7,SUM(StrohRanchRecreationData[[#This Row],[Members]:[Guests]]),"")</f>
        <v/>
      </c>
    </row>
    <row r="1075" spans="1:21" x14ac:dyDescent="0.25">
      <c r="A1075">
        <v>1069</v>
      </c>
      <c r="B1075" s="1">
        <v>45101</v>
      </c>
      <c r="C1075" t="s">
        <v>63</v>
      </c>
      <c r="D1075" t="s">
        <v>64</v>
      </c>
      <c r="E1075" t="s">
        <v>59</v>
      </c>
      <c r="F1075" s="7">
        <v>0.47256744399714667</v>
      </c>
      <c r="G1075" s="7">
        <f>TIME(HOUR(StrohRanchRecreationData[[#This Row],[TimeIn]]),0,0)</f>
        <v>0.45833333333333331</v>
      </c>
      <c r="H1075" s="8">
        <f>StrohRanchRecreationData[[#This Row],[Date]]+StrohRanchRecreationData[[#This Row],[TimeInBucket]]</f>
        <v>45101.458333333336</v>
      </c>
      <c r="I1075" s="8" t="str">
        <f>_xlfn.XLOOKUP(StrohRanchRecreationData[[#This Row],[TimeInBucket]],TimeOfDay[TimeBuckets],TimeOfDay[TimeOfDayBuckets])</f>
        <v>Noon</v>
      </c>
      <c r="J1075" s="2">
        <v>4</v>
      </c>
      <c r="K1075" s="2">
        <v>1</v>
      </c>
      <c r="L1075" s="7">
        <v>0.52587408717672535</v>
      </c>
      <c r="M1075" s="7">
        <f>TIME(HOUR(StrohRanchRecreationData[[#This Row],[TimeOut]]),0,0)</f>
        <v>0.5</v>
      </c>
      <c r="N1075" s="6">
        <f>ROUND(StrohRanchRecreationData[[#This Row],[TimeElapsed]],6)</f>
        <v>5.3307E-2</v>
      </c>
      <c r="O1075" s="3">
        <f>StrohRanchRecreationData[[#This Row],[TimeOut]]-StrohRanchRecreationData[[#This Row],[TimeIn]]</f>
        <v>5.3306643179578672E-2</v>
      </c>
      <c r="P1075" t="str">
        <f>IF(StrohRanchRecreationData[[#This Row],[Facility]]=Facilities!$A$2,SUM(StrohRanchRecreationData[[#This Row],[Members]:[Guests]]),"")</f>
        <v/>
      </c>
      <c r="Q1075" t="str">
        <f>IF(StrohRanchRecreationData[[#This Row],[Facility]]=Facilities!$A$3,SUM(StrohRanchRecreationData[[#This Row],[Members]:[Guests]]),"")</f>
        <v/>
      </c>
      <c r="R1075">
        <f>IF(StrohRanchRecreationData[[#This Row],[Facility]]=Facilities!$A$4,SUM(StrohRanchRecreationData[[#This Row],[Members]:[Guests]]),"")</f>
        <v>5</v>
      </c>
      <c r="S1075" t="str">
        <f>IF(StrohRanchRecreationData[[#This Row],[Facility]]=Facilities!$A$5,SUM(StrohRanchRecreationData[[#This Row],[Members]:[Guests]]),"")</f>
        <v/>
      </c>
      <c r="T1075" t="str">
        <f>IF(StrohRanchRecreationData[[#This Row],[Facility]]=Facilities!$A$6,SUM(StrohRanchRecreationData[[#This Row],[Members]:[Guests]]),"")</f>
        <v/>
      </c>
      <c r="U1075" t="str">
        <f>IF(StrohRanchRecreationData[[#This Row],[Facility]]=Facilities!$A$7,SUM(StrohRanchRecreationData[[#This Row],[Members]:[Guests]]),"")</f>
        <v/>
      </c>
    </row>
    <row r="1076" spans="1:21" x14ac:dyDescent="0.25">
      <c r="A1076">
        <v>1070</v>
      </c>
      <c r="B1076" s="1">
        <v>45101</v>
      </c>
      <c r="C1076" t="s">
        <v>63</v>
      </c>
      <c r="D1076" t="s">
        <v>64</v>
      </c>
      <c r="E1076" t="s">
        <v>59</v>
      </c>
      <c r="F1076" s="7">
        <v>0.58454111947643383</v>
      </c>
      <c r="G1076" s="7">
        <f>TIME(HOUR(StrohRanchRecreationData[[#This Row],[TimeIn]]),0,0)</f>
        <v>0.58333333333333337</v>
      </c>
      <c r="H1076" s="8">
        <f>StrohRanchRecreationData[[#This Row],[Date]]+StrohRanchRecreationData[[#This Row],[TimeInBucket]]</f>
        <v>45101.583333333336</v>
      </c>
      <c r="I1076" s="8" t="str">
        <f>_xlfn.XLOOKUP(StrohRanchRecreationData[[#This Row],[TimeInBucket]],TimeOfDay[TimeBuckets],TimeOfDay[TimeOfDayBuckets])</f>
        <v>Afternoon</v>
      </c>
      <c r="J1076" s="2">
        <v>4</v>
      </c>
      <c r="K1076" s="2">
        <v>1</v>
      </c>
      <c r="L1076" s="7">
        <v>0.6580499918587146</v>
      </c>
      <c r="M1076" s="7">
        <f>TIME(HOUR(StrohRanchRecreationData[[#This Row],[TimeOut]]),0,0)</f>
        <v>0.625</v>
      </c>
      <c r="N1076" s="6">
        <f>ROUND(StrohRanchRecreationData[[#This Row],[TimeElapsed]],6)</f>
        <v>7.3509000000000005E-2</v>
      </c>
      <c r="O1076" s="3">
        <f>StrohRanchRecreationData[[#This Row],[TimeOut]]-StrohRanchRecreationData[[#This Row],[TimeIn]]</f>
        <v>7.3508872382280765E-2</v>
      </c>
      <c r="P1076" t="str">
        <f>IF(StrohRanchRecreationData[[#This Row],[Facility]]=Facilities!$A$2,SUM(StrohRanchRecreationData[[#This Row],[Members]:[Guests]]),"")</f>
        <v/>
      </c>
      <c r="Q1076" t="str">
        <f>IF(StrohRanchRecreationData[[#This Row],[Facility]]=Facilities!$A$3,SUM(StrohRanchRecreationData[[#This Row],[Members]:[Guests]]),"")</f>
        <v/>
      </c>
      <c r="R1076">
        <f>IF(StrohRanchRecreationData[[#This Row],[Facility]]=Facilities!$A$4,SUM(StrohRanchRecreationData[[#This Row],[Members]:[Guests]]),"")</f>
        <v>5</v>
      </c>
      <c r="S1076" t="str">
        <f>IF(StrohRanchRecreationData[[#This Row],[Facility]]=Facilities!$A$5,SUM(StrohRanchRecreationData[[#This Row],[Members]:[Guests]]),"")</f>
        <v/>
      </c>
      <c r="T1076" t="str">
        <f>IF(StrohRanchRecreationData[[#This Row],[Facility]]=Facilities!$A$6,SUM(StrohRanchRecreationData[[#This Row],[Members]:[Guests]]),"")</f>
        <v/>
      </c>
      <c r="U1076" t="str">
        <f>IF(StrohRanchRecreationData[[#This Row],[Facility]]=Facilities!$A$7,SUM(StrohRanchRecreationData[[#This Row],[Members]:[Guests]]),"")</f>
        <v/>
      </c>
    </row>
    <row r="1077" spans="1:21" x14ac:dyDescent="0.25">
      <c r="A1077">
        <v>1071</v>
      </c>
      <c r="B1077" s="1">
        <v>45101</v>
      </c>
      <c r="C1077" t="s">
        <v>63</v>
      </c>
      <c r="D1077" t="s">
        <v>64</v>
      </c>
      <c r="E1077" t="s">
        <v>57</v>
      </c>
      <c r="F1077" s="7">
        <v>0.45823070463204779</v>
      </c>
      <c r="G1077" s="7">
        <f>TIME(HOUR(StrohRanchRecreationData[[#This Row],[TimeIn]]),0,0)</f>
        <v>0.41666666666666669</v>
      </c>
      <c r="H1077" s="8">
        <f>StrohRanchRecreationData[[#This Row],[Date]]+StrohRanchRecreationData[[#This Row],[TimeInBucket]]</f>
        <v>45101.416666666664</v>
      </c>
      <c r="I1077" s="8" t="str">
        <f>_xlfn.XLOOKUP(StrohRanchRecreationData[[#This Row],[TimeInBucket]],TimeOfDay[TimeBuckets],TimeOfDay[TimeOfDayBuckets])</f>
        <v>Morning</v>
      </c>
      <c r="J1077" s="2">
        <v>1</v>
      </c>
      <c r="K1077" s="2">
        <v>2</v>
      </c>
      <c r="L1077" s="7">
        <v>0.46433330738228634</v>
      </c>
      <c r="M1077" s="7">
        <f>TIME(HOUR(StrohRanchRecreationData[[#This Row],[TimeOut]]),0,0)</f>
        <v>0.45833333333333331</v>
      </c>
      <c r="N1077" s="6">
        <f>ROUND(StrohRanchRecreationData[[#This Row],[TimeElapsed]],6)</f>
        <v>6.1029999999999999E-3</v>
      </c>
      <c r="O1077" s="3">
        <f>StrohRanchRecreationData[[#This Row],[TimeOut]]-StrohRanchRecreationData[[#This Row],[TimeIn]]</f>
        <v>6.1026027502385505E-3</v>
      </c>
      <c r="P1077">
        <f>IF(StrohRanchRecreationData[[#This Row],[Facility]]=Facilities!$A$2,SUM(StrohRanchRecreationData[[#This Row],[Members]:[Guests]]),"")</f>
        <v>3</v>
      </c>
      <c r="Q1077" t="str">
        <f>IF(StrohRanchRecreationData[[#This Row],[Facility]]=Facilities!$A$3,SUM(StrohRanchRecreationData[[#This Row],[Members]:[Guests]]),"")</f>
        <v/>
      </c>
      <c r="R1077" t="str">
        <f>IF(StrohRanchRecreationData[[#This Row],[Facility]]=Facilities!$A$4,SUM(StrohRanchRecreationData[[#This Row],[Members]:[Guests]]),"")</f>
        <v/>
      </c>
      <c r="S1077" t="str">
        <f>IF(StrohRanchRecreationData[[#This Row],[Facility]]=Facilities!$A$5,SUM(StrohRanchRecreationData[[#This Row],[Members]:[Guests]]),"")</f>
        <v/>
      </c>
      <c r="T1077" t="str">
        <f>IF(StrohRanchRecreationData[[#This Row],[Facility]]=Facilities!$A$6,SUM(StrohRanchRecreationData[[#This Row],[Members]:[Guests]]),"")</f>
        <v/>
      </c>
      <c r="U1077" t="str">
        <f>IF(StrohRanchRecreationData[[#This Row],[Facility]]=Facilities!$A$7,SUM(StrohRanchRecreationData[[#This Row],[Members]:[Guests]]),"")</f>
        <v/>
      </c>
    </row>
    <row r="1078" spans="1:21" x14ac:dyDescent="0.25">
      <c r="A1078">
        <v>1072</v>
      </c>
      <c r="B1078" s="1">
        <v>45101</v>
      </c>
      <c r="C1078" t="s">
        <v>63</v>
      </c>
      <c r="D1078" t="s">
        <v>64</v>
      </c>
      <c r="E1078" t="s">
        <v>57</v>
      </c>
      <c r="F1078" s="7">
        <v>0.49196943460048376</v>
      </c>
      <c r="G1078" s="7">
        <f>TIME(HOUR(StrohRanchRecreationData[[#This Row],[TimeIn]]),0,0)</f>
        <v>0.45833333333333331</v>
      </c>
      <c r="H1078" s="8">
        <f>StrohRanchRecreationData[[#This Row],[Date]]+StrohRanchRecreationData[[#This Row],[TimeInBucket]]</f>
        <v>45101.458333333336</v>
      </c>
      <c r="I1078" s="8" t="str">
        <f>_xlfn.XLOOKUP(StrohRanchRecreationData[[#This Row],[TimeInBucket]],TimeOfDay[TimeBuckets],TimeOfDay[TimeOfDayBuckets])</f>
        <v>Noon</v>
      </c>
      <c r="J1078" s="2">
        <v>3</v>
      </c>
      <c r="K1078" s="2">
        <v>2</v>
      </c>
      <c r="L1078" s="7">
        <v>0.55016661699416936</v>
      </c>
      <c r="M1078" s="7">
        <f>TIME(HOUR(StrohRanchRecreationData[[#This Row],[TimeOut]]),0,0)</f>
        <v>0.54166666666666663</v>
      </c>
      <c r="N1078" s="6">
        <f>ROUND(StrohRanchRecreationData[[#This Row],[TimeElapsed]],6)</f>
        <v>5.8196999999999999E-2</v>
      </c>
      <c r="O1078" s="3">
        <f>StrohRanchRecreationData[[#This Row],[TimeOut]]-StrohRanchRecreationData[[#This Row],[TimeIn]]</f>
        <v>5.8197182393685598E-2</v>
      </c>
      <c r="P1078">
        <f>IF(StrohRanchRecreationData[[#This Row],[Facility]]=Facilities!$A$2,SUM(StrohRanchRecreationData[[#This Row],[Members]:[Guests]]),"")</f>
        <v>5</v>
      </c>
      <c r="Q1078" t="str">
        <f>IF(StrohRanchRecreationData[[#This Row],[Facility]]=Facilities!$A$3,SUM(StrohRanchRecreationData[[#This Row],[Members]:[Guests]]),"")</f>
        <v/>
      </c>
      <c r="R1078" t="str">
        <f>IF(StrohRanchRecreationData[[#This Row],[Facility]]=Facilities!$A$4,SUM(StrohRanchRecreationData[[#This Row],[Members]:[Guests]]),"")</f>
        <v/>
      </c>
      <c r="S1078" t="str">
        <f>IF(StrohRanchRecreationData[[#This Row],[Facility]]=Facilities!$A$5,SUM(StrohRanchRecreationData[[#This Row],[Members]:[Guests]]),"")</f>
        <v/>
      </c>
      <c r="T1078" t="str">
        <f>IF(StrohRanchRecreationData[[#This Row],[Facility]]=Facilities!$A$6,SUM(StrohRanchRecreationData[[#This Row],[Members]:[Guests]]),"")</f>
        <v/>
      </c>
      <c r="U1078" t="str">
        <f>IF(StrohRanchRecreationData[[#This Row],[Facility]]=Facilities!$A$7,SUM(StrohRanchRecreationData[[#This Row],[Members]:[Guests]]),"")</f>
        <v/>
      </c>
    </row>
    <row r="1079" spans="1:21" x14ac:dyDescent="0.25">
      <c r="A1079">
        <v>1073</v>
      </c>
      <c r="B1079" s="1">
        <v>45101</v>
      </c>
      <c r="C1079" t="s">
        <v>63</v>
      </c>
      <c r="D1079" t="s">
        <v>64</v>
      </c>
      <c r="E1079" t="s">
        <v>60</v>
      </c>
      <c r="F1079" s="7">
        <v>0.49451758001586654</v>
      </c>
      <c r="G1079" s="7">
        <f>TIME(HOUR(StrohRanchRecreationData[[#This Row],[TimeIn]]),0,0)</f>
        <v>0.45833333333333331</v>
      </c>
      <c r="H1079" s="8">
        <f>StrohRanchRecreationData[[#This Row],[Date]]+StrohRanchRecreationData[[#This Row],[TimeInBucket]]</f>
        <v>45101.458333333336</v>
      </c>
      <c r="I1079" s="8" t="str">
        <f>_xlfn.XLOOKUP(StrohRanchRecreationData[[#This Row],[TimeInBucket]],TimeOfDay[TimeBuckets],TimeOfDay[TimeOfDayBuckets])</f>
        <v>Noon</v>
      </c>
      <c r="J1079" s="2">
        <v>1</v>
      </c>
      <c r="K1079" s="2">
        <v>3</v>
      </c>
      <c r="L1079" s="7">
        <v>0.53793337459227986</v>
      </c>
      <c r="M1079" s="7">
        <f>TIME(HOUR(StrohRanchRecreationData[[#This Row],[TimeOut]]),0,0)</f>
        <v>0.5</v>
      </c>
      <c r="N1079" s="6">
        <f>ROUND(StrohRanchRecreationData[[#This Row],[TimeElapsed]],6)</f>
        <v>4.3416000000000003E-2</v>
      </c>
      <c r="O1079" s="3">
        <f>StrohRanchRecreationData[[#This Row],[TimeOut]]-StrohRanchRecreationData[[#This Row],[TimeIn]]</f>
        <v>4.3415794576413314E-2</v>
      </c>
      <c r="P1079" t="str">
        <f>IF(StrohRanchRecreationData[[#This Row],[Facility]]=Facilities!$A$2,SUM(StrohRanchRecreationData[[#This Row],[Members]:[Guests]]),"")</f>
        <v/>
      </c>
      <c r="Q1079" t="str">
        <f>IF(StrohRanchRecreationData[[#This Row],[Facility]]=Facilities!$A$3,SUM(StrohRanchRecreationData[[#This Row],[Members]:[Guests]]),"")</f>
        <v/>
      </c>
      <c r="R1079" t="str">
        <f>IF(StrohRanchRecreationData[[#This Row],[Facility]]=Facilities!$A$4,SUM(StrohRanchRecreationData[[#This Row],[Members]:[Guests]]),"")</f>
        <v/>
      </c>
      <c r="S1079">
        <f>IF(StrohRanchRecreationData[[#This Row],[Facility]]=Facilities!$A$5,SUM(StrohRanchRecreationData[[#This Row],[Members]:[Guests]]),"")</f>
        <v>4</v>
      </c>
      <c r="T1079" t="str">
        <f>IF(StrohRanchRecreationData[[#This Row],[Facility]]=Facilities!$A$6,SUM(StrohRanchRecreationData[[#This Row],[Members]:[Guests]]),"")</f>
        <v/>
      </c>
      <c r="U1079" t="str">
        <f>IF(StrohRanchRecreationData[[#This Row],[Facility]]=Facilities!$A$7,SUM(StrohRanchRecreationData[[#This Row],[Members]:[Guests]]),"")</f>
        <v/>
      </c>
    </row>
    <row r="1080" spans="1:21" x14ac:dyDescent="0.25">
      <c r="A1080">
        <v>1074</v>
      </c>
      <c r="B1080" s="1">
        <v>45101</v>
      </c>
      <c r="C1080" t="s">
        <v>63</v>
      </c>
      <c r="D1080" t="s">
        <v>64</v>
      </c>
      <c r="E1080" t="s">
        <v>61</v>
      </c>
      <c r="F1080" s="7">
        <v>0.38335197432467399</v>
      </c>
      <c r="G1080" s="7">
        <f>TIME(HOUR(StrohRanchRecreationData[[#This Row],[TimeIn]]),0,0)</f>
        <v>0.375</v>
      </c>
      <c r="H1080" s="8">
        <f>StrohRanchRecreationData[[#This Row],[Date]]+StrohRanchRecreationData[[#This Row],[TimeInBucket]]</f>
        <v>45101.375</v>
      </c>
      <c r="I1080" s="8" t="str">
        <f>_xlfn.XLOOKUP(StrohRanchRecreationData[[#This Row],[TimeInBucket]],TimeOfDay[TimeBuckets],TimeOfDay[TimeOfDayBuckets])</f>
        <v>Morning</v>
      </c>
      <c r="J1080" s="2">
        <v>2</v>
      </c>
      <c r="K1080" s="2">
        <v>0</v>
      </c>
      <c r="L1080" s="7">
        <v>0.43363262373792255</v>
      </c>
      <c r="M1080" s="7">
        <f>TIME(HOUR(StrohRanchRecreationData[[#This Row],[TimeOut]]),0,0)</f>
        <v>0.41666666666666669</v>
      </c>
      <c r="N1080" s="6">
        <f>ROUND(StrohRanchRecreationData[[#This Row],[TimeElapsed]],6)</f>
        <v>5.0280999999999999E-2</v>
      </c>
      <c r="O1080" s="3">
        <f>StrohRanchRecreationData[[#This Row],[TimeOut]]-StrohRanchRecreationData[[#This Row],[TimeIn]]</f>
        <v>5.0280649413248557E-2</v>
      </c>
      <c r="P1080" t="str">
        <f>IF(StrohRanchRecreationData[[#This Row],[Facility]]=Facilities!$A$2,SUM(StrohRanchRecreationData[[#This Row],[Members]:[Guests]]),"")</f>
        <v/>
      </c>
      <c r="Q1080" t="str">
        <f>IF(StrohRanchRecreationData[[#This Row],[Facility]]=Facilities!$A$3,SUM(StrohRanchRecreationData[[#This Row],[Members]:[Guests]]),"")</f>
        <v/>
      </c>
      <c r="R1080" t="str">
        <f>IF(StrohRanchRecreationData[[#This Row],[Facility]]=Facilities!$A$4,SUM(StrohRanchRecreationData[[#This Row],[Members]:[Guests]]),"")</f>
        <v/>
      </c>
      <c r="S1080" t="str">
        <f>IF(StrohRanchRecreationData[[#This Row],[Facility]]=Facilities!$A$5,SUM(StrohRanchRecreationData[[#This Row],[Members]:[Guests]]),"")</f>
        <v/>
      </c>
      <c r="T1080">
        <f>IF(StrohRanchRecreationData[[#This Row],[Facility]]=Facilities!$A$6,SUM(StrohRanchRecreationData[[#This Row],[Members]:[Guests]]),"")</f>
        <v>2</v>
      </c>
      <c r="U1080" t="str">
        <f>IF(StrohRanchRecreationData[[#This Row],[Facility]]=Facilities!$A$7,SUM(StrohRanchRecreationData[[#This Row],[Members]:[Guests]]),"")</f>
        <v/>
      </c>
    </row>
    <row r="1081" spans="1:21" x14ac:dyDescent="0.25">
      <c r="A1081">
        <v>1075</v>
      </c>
      <c r="B1081" s="1">
        <v>45101</v>
      </c>
      <c r="C1081" t="s">
        <v>63</v>
      </c>
      <c r="D1081" t="s">
        <v>64</v>
      </c>
      <c r="E1081" t="s">
        <v>57</v>
      </c>
      <c r="F1081" s="7">
        <v>0.48100001161621236</v>
      </c>
      <c r="G1081" s="7">
        <f>TIME(HOUR(StrohRanchRecreationData[[#This Row],[TimeIn]]),0,0)</f>
        <v>0.45833333333333331</v>
      </c>
      <c r="H1081" s="8">
        <f>StrohRanchRecreationData[[#This Row],[Date]]+StrohRanchRecreationData[[#This Row],[TimeInBucket]]</f>
        <v>45101.458333333336</v>
      </c>
      <c r="I1081" s="8" t="str">
        <f>_xlfn.XLOOKUP(StrohRanchRecreationData[[#This Row],[TimeInBucket]],TimeOfDay[TimeBuckets],TimeOfDay[TimeOfDayBuckets])</f>
        <v>Noon</v>
      </c>
      <c r="J1081" s="2">
        <v>4</v>
      </c>
      <c r="K1081" s="2">
        <v>3</v>
      </c>
      <c r="L1081" s="7">
        <v>0.55456564889110471</v>
      </c>
      <c r="M1081" s="7">
        <f>TIME(HOUR(StrohRanchRecreationData[[#This Row],[TimeOut]]),0,0)</f>
        <v>0.54166666666666663</v>
      </c>
      <c r="N1081" s="6">
        <f>ROUND(StrohRanchRecreationData[[#This Row],[TimeElapsed]],6)</f>
        <v>7.3566000000000006E-2</v>
      </c>
      <c r="O1081" s="3">
        <f>StrohRanchRecreationData[[#This Row],[TimeOut]]-StrohRanchRecreationData[[#This Row],[TimeIn]]</f>
        <v>7.3565637274892348E-2</v>
      </c>
      <c r="P1081">
        <f>IF(StrohRanchRecreationData[[#This Row],[Facility]]=Facilities!$A$2,SUM(StrohRanchRecreationData[[#This Row],[Members]:[Guests]]),"")</f>
        <v>7</v>
      </c>
      <c r="Q1081" t="str">
        <f>IF(StrohRanchRecreationData[[#This Row],[Facility]]=Facilities!$A$3,SUM(StrohRanchRecreationData[[#This Row],[Members]:[Guests]]),"")</f>
        <v/>
      </c>
      <c r="R1081" t="str">
        <f>IF(StrohRanchRecreationData[[#This Row],[Facility]]=Facilities!$A$4,SUM(StrohRanchRecreationData[[#This Row],[Members]:[Guests]]),"")</f>
        <v/>
      </c>
      <c r="S1081" t="str">
        <f>IF(StrohRanchRecreationData[[#This Row],[Facility]]=Facilities!$A$5,SUM(StrohRanchRecreationData[[#This Row],[Members]:[Guests]]),"")</f>
        <v/>
      </c>
      <c r="T1081" t="str">
        <f>IF(StrohRanchRecreationData[[#This Row],[Facility]]=Facilities!$A$6,SUM(StrohRanchRecreationData[[#This Row],[Members]:[Guests]]),"")</f>
        <v/>
      </c>
      <c r="U1081" t="str">
        <f>IF(StrohRanchRecreationData[[#This Row],[Facility]]=Facilities!$A$7,SUM(StrohRanchRecreationData[[#This Row],[Members]:[Guests]]),"")</f>
        <v/>
      </c>
    </row>
    <row r="1082" spans="1:21" x14ac:dyDescent="0.25">
      <c r="A1082">
        <v>1076</v>
      </c>
      <c r="B1082" s="1">
        <v>45101</v>
      </c>
      <c r="C1082" t="s">
        <v>63</v>
      </c>
      <c r="D1082" t="s">
        <v>64</v>
      </c>
      <c r="E1082" t="s">
        <v>61</v>
      </c>
      <c r="F1082" s="7">
        <v>0.65878108091688525</v>
      </c>
      <c r="G1082" s="7">
        <f>TIME(HOUR(StrohRanchRecreationData[[#This Row],[TimeIn]]),0,0)</f>
        <v>0.625</v>
      </c>
      <c r="H1082" s="8">
        <f>StrohRanchRecreationData[[#This Row],[Date]]+StrohRanchRecreationData[[#This Row],[TimeInBucket]]</f>
        <v>45101.625</v>
      </c>
      <c r="I1082" s="8" t="str">
        <f>_xlfn.XLOOKUP(StrohRanchRecreationData[[#This Row],[TimeInBucket]],TimeOfDay[TimeBuckets],TimeOfDay[TimeOfDayBuckets])</f>
        <v>Afternoon</v>
      </c>
      <c r="J1082" s="2">
        <v>2</v>
      </c>
      <c r="K1082" s="2">
        <v>0</v>
      </c>
      <c r="L1082" s="7">
        <v>0.67933242500496416</v>
      </c>
      <c r="M1082" s="7">
        <f>TIME(HOUR(StrohRanchRecreationData[[#This Row],[TimeOut]]),0,0)</f>
        <v>0.66666666666666663</v>
      </c>
      <c r="N1082" s="6">
        <f>ROUND(StrohRanchRecreationData[[#This Row],[TimeElapsed]],6)</f>
        <v>2.0551E-2</v>
      </c>
      <c r="O1082" s="3">
        <f>StrohRanchRecreationData[[#This Row],[TimeOut]]-StrohRanchRecreationData[[#This Row],[TimeIn]]</f>
        <v>2.0551344088078904E-2</v>
      </c>
      <c r="P1082" t="str">
        <f>IF(StrohRanchRecreationData[[#This Row],[Facility]]=Facilities!$A$2,SUM(StrohRanchRecreationData[[#This Row],[Members]:[Guests]]),"")</f>
        <v/>
      </c>
      <c r="Q1082" t="str">
        <f>IF(StrohRanchRecreationData[[#This Row],[Facility]]=Facilities!$A$3,SUM(StrohRanchRecreationData[[#This Row],[Members]:[Guests]]),"")</f>
        <v/>
      </c>
      <c r="R1082" t="str">
        <f>IF(StrohRanchRecreationData[[#This Row],[Facility]]=Facilities!$A$4,SUM(StrohRanchRecreationData[[#This Row],[Members]:[Guests]]),"")</f>
        <v/>
      </c>
      <c r="S1082" t="str">
        <f>IF(StrohRanchRecreationData[[#This Row],[Facility]]=Facilities!$A$5,SUM(StrohRanchRecreationData[[#This Row],[Members]:[Guests]]),"")</f>
        <v/>
      </c>
      <c r="T1082">
        <f>IF(StrohRanchRecreationData[[#This Row],[Facility]]=Facilities!$A$6,SUM(StrohRanchRecreationData[[#This Row],[Members]:[Guests]]),"")</f>
        <v>2</v>
      </c>
      <c r="U1082" t="str">
        <f>IF(StrohRanchRecreationData[[#This Row],[Facility]]=Facilities!$A$7,SUM(StrohRanchRecreationData[[#This Row],[Members]:[Guests]]),"")</f>
        <v/>
      </c>
    </row>
    <row r="1083" spans="1:21" x14ac:dyDescent="0.25">
      <c r="A1083">
        <v>1077</v>
      </c>
      <c r="B1083" s="1">
        <v>45101</v>
      </c>
      <c r="C1083" t="s">
        <v>63</v>
      </c>
      <c r="D1083" t="s">
        <v>64</v>
      </c>
      <c r="E1083" t="s">
        <v>58</v>
      </c>
      <c r="F1083" s="7">
        <v>0.42594973714610285</v>
      </c>
      <c r="G1083" s="7">
        <f>TIME(HOUR(StrohRanchRecreationData[[#This Row],[TimeIn]]),0,0)</f>
        <v>0.41666666666666669</v>
      </c>
      <c r="H1083" s="8">
        <f>StrohRanchRecreationData[[#This Row],[Date]]+StrohRanchRecreationData[[#This Row],[TimeInBucket]]</f>
        <v>45101.416666666664</v>
      </c>
      <c r="I1083" s="8" t="str">
        <f>_xlfn.XLOOKUP(StrohRanchRecreationData[[#This Row],[TimeInBucket]],TimeOfDay[TimeBuckets],TimeOfDay[TimeOfDayBuckets])</f>
        <v>Morning</v>
      </c>
      <c r="J1083" s="2">
        <v>4</v>
      </c>
      <c r="K1083" s="2">
        <v>2</v>
      </c>
      <c r="L1083" s="7">
        <v>0.44309996922242378</v>
      </c>
      <c r="M1083" s="7">
        <f>TIME(HOUR(StrohRanchRecreationData[[#This Row],[TimeOut]]),0,0)</f>
        <v>0.41666666666666669</v>
      </c>
      <c r="N1083" s="6">
        <f>ROUND(StrohRanchRecreationData[[#This Row],[TimeElapsed]],6)</f>
        <v>1.7149999999999999E-2</v>
      </c>
      <c r="O1083" s="3">
        <f>StrohRanchRecreationData[[#This Row],[TimeOut]]-StrohRanchRecreationData[[#This Row],[TimeIn]]</f>
        <v>1.7150232076320937E-2</v>
      </c>
      <c r="P1083" t="str">
        <f>IF(StrohRanchRecreationData[[#This Row],[Facility]]=Facilities!$A$2,SUM(StrohRanchRecreationData[[#This Row],[Members]:[Guests]]),"")</f>
        <v/>
      </c>
      <c r="Q1083">
        <f>IF(StrohRanchRecreationData[[#This Row],[Facility]]=Facilities!$A$3,SUM(StrohRanchRecreationData[[#This Row],[Members]:[Guests]]),"")</f>
        <v>6</v>
      </c>
      <c r="R1083" t="str">
        <f>IF(StrohRanchRecreationData[[#This Row],[Facility]]=Facilities!$A$4,SUM(StrohRanchRecreationData[[#This Row],[Members]:[Guests]]),"")</f>
        <v/>
      </c>
      <c r="S1083" t="str">
        <f>IF(StrohRanchRecreationData[[#This Row],[Facility]]=Facilities!$A$5,SUM(StrohRanchRecreationData[[#This Row],[Members]:[Guests]]),"")</f>
        <v/>
      </c>
      <c r="T1083" t="str">
        <f>IF(StrohRanchRecreationData[[#This Row],[Facility]]=Facilities!$A$6,SUM(StrohRanchRecreationData[[#This Row],[Members]:[Guests]]),"")</f>
        <v/>
      </c>
      <c r="U1083" t="str">
        <f>IF(StrohRanchRecreationData[[#This Row],[Facility]]=Facilities!$A$7,SUM(StrohRanchRecreationData[[#This Row],[Members]:[Guests]]),"")</f>
        <v/>
      </c>
    </row>
    <row r="1084" spans="1:21" x14ac:dyDescent="0.25">
      <c r="A1084">
        <v>1078</v>
      </c>
      <c r="B1084" s="1">
        <v>45101</v>
      </c>
      <c r="C1084" t="s">
        <v>63</v>
      </c>
      <c r="D1084" t="s">
        <v>64</v>
      </c>
      <c r="E1084" t="s">
        <v>58</v>
      </c>
      <c r="F1084" s="7">
        <v>0.4643143059311714</v>
      </c>
      <c r="G1084" s="7">
        <f>TIME(HOUR(StrohRanchRecreationData[[#This Row],[TimeIn]]),0,0)</f>
        <v>0.45833333333333331</v>
      </c>
      <c r="H1084" s="8">
        <f>StrohRanchRecreationData[[#This Row],[Date]]+StrohRanchRecreationData[[#This Row],[TimeInBucket]]</f>
        <v>45101.458333333336</v>
      </c>
      <c r="I1084" s="8" t="str">
        <f>_xlfn.XLOOKUP(StrohRanchRecreationData[[#This Row],[TimeInBucket]],TimeOfDay[TimeBuckets],TimeOfDay[TimeOfDayBuckets])</f>
        <v>Noon</v>
      </c>
      <c r="J1084" s="2">
        <v>1</v>
      </c>
      <c r="K1084" s="2">
        <v>2</v>
      </c>
      <c r="L1084" s="7">
        <v>0.46897360688173045</v>
      </c>
      <c r="M1084" s="7">
        <f>TIME(HOUR(StrohRanchRecreationData[[#This Row],[TimeOut]]),0,0)</f>
        <v>0.45833333333333331</v>
      </c>
      <c r="N1084" s="6">
        <f>ROUND(StrohRanchRecreationData[[#This Row],[TimeElapsed]],6)</f>
        <v>4.6589999999999999E-3</v>
      </c>
      <c r="O1084" s="3">
        <f>StrohRanchRecreationData[[#This Row],[TimeOut]]-StrohRanchRecreationData[[#This Row],[TimeIn]]</f>
        <v>4.6593009505590532E-3</v>
      </c>
      <c r="P1084" t="str">
        <f>IF(StrohRanchRecreationData[[#This Row],[Facility]]=Facilities!$A$2,SUM(StrohRanchRecreationData[[#This Row],[Members]:[Guests]]),"")</f>
        <v/>
      </c>
      <c r="Q1084">
        <f>IF(StrohRanchRecreationData[[#This Row],[Facility]]=Facilities!$A$3,SUM(StrohRanchRecreationData[[#This Row],[Members]:[Guests]]),"")</f>
        <v>3</v>
      </c>
      <c r="R1084" t="str">
        <f>IF(StrohRanchRecreationData[[#This Row],[Facility]]=Facilities!$A$4,SUM(StrohRanchRecreationData[[#This Row],[Members]:[Guests]]),"")</f>
        <v/>
      </c>
      <c r="S1084" t="str">
        <f>IF(StrohRanchRecreationData[[#This Row],[Facility]]=Facilities!$A$5,SUM(StrohRanchRecreationData[[#This Row],[Members]:[Guests]]),"")</f>
        <v/>
      </c>
      <c r="T1084" t="str">
        <f>IF(StrohRanchRecreationData[[#This Row],[Facility]]=Facilities!$A$6,SUM(StrohRanchRecreationData[[#This Row],[Members]:[Guests]]),"")</f>
        <v/>
      </c>
      <c r="U1084" t="str">
        <f>IF(StrohRanchRecreationData[[#This Row],[Facility]]=Facilities!$A$7,SUM(StrohRanchRecreationData[[#This Row],[Members]:[Guests]]),"")</f>
        <v/>
      </c>
    </row>
    <row r="1085" spans="1:21" x14ac:dyDescent="0.25">
      <c r="A1085">
        <v>1079</v>
      </c>
      <c r="B1085" s="1">
        <v>45101</v>
      </c>
      <c r="C1085" t="s">
        <v>63</v>
      </c>
      <c r="D1085" t="s">
        <v>64</v>
      </c>
      <c r="E1085" t="s">
        <v>58</v>
      </c>
      <c r="F1085" s="7">
        <v>0.39365121557396693</v>
      </c>
      <c r="G1085" s="7">
        <f>TIME(HOUR(StrohRanchRecreationData[[#This Row],[TimeIn]]),0,0)</f>
        <v>0.375</v>
      </c>
      <c r="H1085" s="8">
        <f>StrohRanchRecreationData[[#This Row],[Date]]+StrohRanchRecreationData[[#This Row],[TimeInBucket]]</f>
        <v>45101.375</v>
      </c>
      <c r="I1085" s="8" t="str">
        <f>_xlfn.XLOOKUP(StrohRanchRecreationData[[#This Row],[TimeInBucket]],TimeOfDay[TimeBuckets],TimeOfDay[TimeOfDayBuckets])</f>
        <v>Morning</v>
      </c>
      <c r="J1085" s="2">
        <v>1</v>
      </c>
      <c r="K1085" s="2">
        <v>0</v>
      </c>
      <c r="L1085" s="7">
        <v>0.44066354011255549</v>
      </c>
      <c r="M1085" s="7">
        <f>TIME(HOUR(StrohRanchRecreationData[[#This Row],[TimeOut]]),0,0)</f>
        <v>0.41666666666666669</v>
      </c>
      <c r="N1085" s="6">
        <f>ROUND(StrohRanchRecreationData[[#This Row],[TimeElapsed]],6)</f>
        <v>4.7011999999999998E-2</v>
      </c>
      <c r="O1085" s="3">
        <f>StrohRanchRecreationData[[#This Row],[TimeOut]]-StrohRanchRecreationData[[#This Row],[TimeIn]]</f>
        <v>4.7012324538588557E-2</v>
      </c>
      <c r="P1085" t="str">
        <f>IF(StrohRanchRecreationData[[#This Row],[Facility]]=Facilities!$A$2,SUM(StrohRanchRecreationData[[#This Row],[Members]:[Guests]]),"")</f>
        <v/>
      </c>
      <c r="Q1085">
        <f>IF(StrohRanchRecreationData[[#This Row],[Facility]]=Facilities!$A$3,SUM(StrohRanchRecreationData[[#This Row],[Members]:[Guests]]),"")</f>
        <v>1</v>
      </c>
      <c r="R1085" t="str">
        <f>IF(StrohRanchRecreationData[[#This Row],[Facility]]=Facilities!$A$4,SUM(StrohRanchRecreationData[[#This Row],[Members]:[Guests]]),"")</f>
        <v/>
      </c>
      <c r="S1085" t="str">
        <f>IF(StrohRanchRecreationData[[#This Row],[Facility]]=Facilities!$A$5,SUM(StrohRanchRecreationData[[#This Row],[Members]:[Guests]]),"")</f>
        <v/>
      </c>
      <c r="T1085" t="str">
        <f>IF(StrohRanchRecreationData[[#This Row],[Facility]]=Facilities!$A$6,SUM(StrohRanchRecreationData[[#This Row],[Members]:[Guests]]),"")</f>
        <v/>
      </c>
      <c r="U1085" t="str">
        <f>IF(StrohRanchRecreationData[[#This Row],[Facility]]=Facilities!$A$7,SUM(StrohRanchRecreationData[[#This Row],[Members]:[Guests]]),"")</f>
        <v/>
      </c>
    </row>
    <row r="1086" spans="1:21" x14ac:dyDescent="0.25">
      <c r="A1086">
        <v>1080</v>
      </c>
      <c r="B1086" s="1">
        <v>45101</v>
      </c>
      <c r="C1086" t="s">
        <v>63</v>
      </c>
      <c r="D1086" t="s">
        <v>64</v>
      </c>
      <c r="E1086" t="s">
        <v>58</v>
      </c>
      <c r="F1086" s="7">
        <v>0.39871366716056322</v>
      </c>
      <c r="G1086" s="7">
        <f>TIME(HOUR(StrohRanchRecreationData[[#This Row],[TimeIn]]),0,0)</f>
        <v>0.375</v>
      </c>
      <c r="H1086" s="8">
        <f>StrohRanchRecreationData[[#This Row],[Date]]+StrohRanchRecreationData[[#This Row],[TimeInBucket]]</f>
        <v>45101.375</v>
      </c>
      <c r="I1086" s="8" t="str">
        <f>_xlfn.XLOOKUP(StrohRanchRecreationData[[#This Row],[TimeInBucket]],TimeOfDay[TimeBuckets],TimeOfDay[TimeOfDayBuckets])</f>
        <v>Morning</v>
      </c>
      <c r="J1086" s="2">
        <v>4</v>
      </c>
      <c r="K1086" s="2">
        <v>2</v>
      </c>
      <c r="L1086" s="7">
        <v>0.44275251872447202</v>
      </c>
      <c r="M1086" s="7">
        <f>TIME(HOUR(StrohRanchRecreationData[[#This Row],[TimeOut]]),0,0)</f>
        <v>0.41666666666666669</v>
      </c>
      <c r="N1086" s="6">
        <f>ROUND(StrohRanchRecreationData[[#This Row],[TimeElapsed]],6)</f>
        <v>4.4039000000000002E-2</v>
      </c>
      <c r="O1086" s="3">
        <f>StrohRanchRecreationData[[#This Row],[TimeOut]]-StrohRanchRecreationData[[#This Row],[TimeIn]]</f>
        <v>4.4038851563908799E-2</v>
      </c>
      <c r="P1086" t="str">
        <f>IF(StrohRanchRecreationData[[#This Row],[Facility]]=Facilities!$A$2,SUM(StrohRanchRecreationData[[#This Row],[Members]:[Guests]]),"")</f>
        <v/>
      </c>
      <c r="Q1086">
        <f>IF(StrohRanchRecreationData[[#This Row],[Facility]]=Facilities!$A$3,SUM(StrohRanchRecreationData[[#This Row],[Members]:[Guests]]),"")</f>
        <v>6</v>
      </c>
      <c r="R1086" t="str">
        <f>IF(StrohRanchRecreationData[[#This Row],[Facility]]=Facilities!$A$4,SUM(StrohRanchRecreationData[[#This Row],[Members]:[Guests]]),"")</f>
        <v/>
      </c>
      <c r="S1086" t="str">
        <f>IF(StrohRanchRecreationData[[#This Row],[Facility]]=Facilities!$A$5,SUM(StrohRanchRecreationData[[#This Row],[Members]:[Guests]]),"")</f>
        <v/>
      </c>
      <c r="T1086" t="str">
        <f>IF(StrohRanchRecreationData[[#This Row],[Facility]]=Facilities!$A$6,SUM(StrohRanchRecreationData[[#This Row],[Members]:[Guests]]),"")</f>
        <v/>
      </c>
      <c r="U1086" t="str">
        <f>IF(StrohRanchRecreationData[[#This Row],[Facility]]=Facilities!$A$7,SUM(StrohRanchRecreationData[[#This Row],[Members]:[Guests]]),"")</f>
        <v/>
      </c>
    </row>
    <row r="1087" spans="1:21" x14ac:dyDescent="0.25">
      <c r="A1087">
        <v>1081</v>
      </c>
      <c r="B1087" s="1">
        <v>45101</v>
      </c>
      <c r="C1087" t="s">
        <v>63</v>
      </c>
      <c r="D1087" t="s">
        <v>64</v>
      </c>
      <c r="E1087" t="s">
        <v>60</v>
      </c>
      <c r="F1087" s="7">
        <v>0.6407542051767442</v>
      </c>
      <c r="G1087" s="7">
        <f>TIME(HOUR(StrohRanchRecreationData[[#This Row],[TimeIn]]),0,0)</f>
        <v>0.625</v>
      </c>
      <c r="H1087" s="8">
        <f>StrohRanchRecreationData[[#This Row],[Date]]+StrohRanchRecreationData[[#This Row],[TimeInBucket]]</f>
        <v>45101.625</v>
      </c>
      <c r="I1087" s="8" t="str">
        <f>_xlfn.XLOOKUP(StrohRanchRecreationData[[#This Row],[TimeInBucket]],TimeOfDay[TimeBuckets],TimeOfDay[TimeOfDayBuckets])</f>
        <v>Afternoon</v>
      </c>
      <c r="J1087" s="2">
        <v>2</v>
      </c>
      <c r="K1087" s="2">
        <v>0</v>
      </c>
      <c r="L1087" s="7">
        <v>0.71424722721498768</v>
      </c>
      <c r="M1087" s="7">
        <f>TIME(HOUR(StrohRanchRecreationData[[#This Row],[TimeOut]]),0,0)</f>
        <v>0.70833333333333337</v>
      </c>
      <c r="N1087" s="6">
        <f>ROUND(StrohRanchRecreationData[[#This Row],[TimeElapsed]],6)</f>
        <v>7.3493000000000003E-2</v>
      </c>
      <c r="O1087" s="3">
        <f>StrohRanchRecreationData[[#This Row],[TimeOut]]-StrohRanchRecreationData[[#This Row],[TimeIn]]</f>
        <v>7.3493022038243483E-2</v>
      </c>
      <c r="P1087" t="str">
        <f>IF(StrohRanchRecreationData[[#This Row],[Facility]]=Facilities!$A$2,SUM(StrohRanchRecreationData[[#This Row],[Members]:[Guests]]),"")</f>
        <v/>
      </c>
      <c r="Q1087" t="str">
        <f>IF(StrohRanchRecreationData[[#This Row],[Facility]]=Facilities!$A$3,SUM(StrohRanchRecreationData[[#This Row],[Members]:[Guests]]),"")</f>
        <v/>
      </c>
      <c r="R1087" t="str">
        <f>IF(StrohRanchRecreationData[[#This Row],[Facility]]=Facilities!$A$4,SUM(StrohRanchRecreationData[[#This Row],[Members]:[Guests]]),"")</f>
        <v/>
      </c>
      <c r="S1087">
        <f>IF(StrohRanchRecreationData[[#This Row],[Facility]]=Facilities!$A$5,SUM(StrohRanchRecreationData[[#This Row],[Members]:[Guests]]),"")</f>
        <v>2</v>
      </c>
      <c r="T1087" t="str">
        <f>IF(StrohRanchRecreationData[[#This Row],[Facility]]=Facilities!$A$6,SUM(StrohRanchRecreationData[[#This Row],[Members]:[Guests]]),"")</f>
        <v/>
      </c>
      <c r="U1087" t="str">
        <f>IF(StrohRanchRecreationData[[#This Row],[Facility]]=Facilities!$A$7,SUM(StrohRanchRecreationData[[#This Row],[Members]:[Guests]]),"")</f>
        <v/>
      </c>
    </row>
    <row r="1088" spans="1:21" x14ac:dyDescent="0.25">
      <c r="A1088">
        <v>1082</v>
      </c>
      <c r="B1088" s="1">
        <v>45101</v>
      </c>
      <c r="C1088" t="s">
        <v>63</v>
      </c>
      <c r="D1088" t="s">
        <v>64</v>
      </c>
      <c r="E1088" t="s">
        <v>58</v>
      </c>
      <c r="F1088" s="7">
        <v>0.46832718463202605</v>
      </c>
      <c r="G1088" s="7">
        <f>TIME(HOUR(StrohRanchRecreationData[[#This Row],[TimeIn]]),0,0)</f>
        <v>0.45833333333333331</v>
      </c>
      <c r="H1088" s="8">
        <f>StrohRanchRecreationData[[#This Row],[Date]]+StrohRanchRecreationData[[#This Row],[TimeInBucket]]</f>
        <v>45101.458333333336</v>
      </c>
      <c r="I1088" s="8" t="str">
        <f>_xlfn.XLOOKUP(StrohRanchRecreationData[[#This Row],[TimeInBucket]],TimeOfDay[TimeBuckets],TimeOfDay[TimeOfDayBuckets])</f>
        <v>Noon</v>
      </c>
      <c r="J1088" s="2">
        <v>2</v>
      </c>
      <c r="K1088" s="2">
        <v>3</v>
      </c>
      <c r="L1088" s="7">
        <v>0.48473678642440676</v>
      </c>
      <c r="M1088" s="7">
        <f>TIME(HOUR(StrohRanchRecreationData[[#This Row],[TimeOut]]),0,0)</f>
        <v>0.45833333333333331</v>
      </c>
      <c r="N1088" s="6">
        <f>ROUND(StrohRanchRecreationData[[#This Row],[TimeElapsed]],6)</f>
        <v>1.6410000000000001E-2</v>
      </c>
      <c r="O1088" s="3">
        <f>StrohRanchRecreationData[[#This Row],[TimeOut]]-StrohRanchRecreationData[[#This Row],[TimeIn]]</f>
        <v>1.6409601792380712E-2</v>
      </c>
      <c r="P1088" t="str">
        <f>IF(StrohRanchRecreationData[[#This Row],[Facility]]=Facilities!$A$2,SUM(StrohRanchRecreationData[[#This Row],[Members]:[Guests]]),"")</f>
        <v/>
      </c>
      <c r="Q1088">
        <f>IF(StrohRanchRecreationData[[#This Row],[Facility]]=Facilities!$A$3,SUM(StrohRanchRecreationData[[#This Row],[Members]:[Guests]]),"")</f>
        <v>5</v>
      </c>
      <c r="R1088" t="str">
        <f>IF(StrohRanchRecreationData[[#This Row],[Facility]]=Facilities!$A$4,SUM(StrohRanchRecreationData[[#This Row],[Members]:[Guests]]),"")</f>
        <v/>
      </c>
      <c r="S1088" t="str">
        <f>IF(StrohRanchRecreationData[[#This Row],[Facility]]=Facilities!$A$5,SUM(StrohRanchRecreationData[[#This Row],[Members]:[Guests]]),"")</f>
        <v/>
      </c>
      <c r="T1088" t="str">
        <f>IF(StrohRanchRecreationData[[#This Row],[Facility]]=Facilities!$A$6,SUM(StrohRanchRecreationData[[#This Row],[Members]:[Guests]]),"")</f>
        <v/>
      </c>
      <c r="U1088" t="str">
        <f>IF(StrohRanchRecreationData[[#This Row],[Facility]]=Facilities!$A$7,SUM(StrohRanchRecreationData[[#This Row],[Members]:[Guests]]),"")</f>
        <v/>
      </c>
    </row>
    <row r="1089" spans="1:21" x14ac:dyDescent="0.25">
      <c r="A1089">
        <v>1083</v>
      </c>
      <c r="B1089" s="1">
        <v>45101</v>
      </c>
      <c r="C1089" t="s">
        <v>63</v>
      </c>
      <c r="D1089" t="s">
        <v>64</v>
      </c>
      <c r="E1089" t="s">
        <v>60</v>
      </c>
      <c r="F1089" s="7">
        <v>0.60311444537303149</v>
      </c>
      <c r="G1089" s="7">
        <f>TIME(HOUR(StrohRanchRecreationData[[#This Row],[TimeIn]]),0,0)</f>
        <v>0.58333333333333337</v>
      </c>
      <c r="H1089" s="8">
        <f>StrohRanchRecreationData[[#This Row],[Date]]+StrohRanchRecreationData[[#This Row],[TimeInBucket]]</f>
        <v>45101.583333333336</v>
      </c>
      <c r="I1089" s="8" t="str">
        <f>_xlfn.XLOOKUP(StrohRanchRecreationData[[#This Row],[TimeInBucket]],TimeOfDay[TimeBuckets],TimeOfDay[TimeOfDayBuckets])</f>
        <v>Afternoon</v>
      </c>
      <c r="J1089" s="2">
        <v>1</v>
      </c>
      <c r="K1089" s="2">
        <v>3</v>
      </c>
      <c r="L1089" s="7">
        <v>0.67162525033785103</v>
      </c>
      <c r="M1089" s="7">
        <f>TIME(HOUR(StrohRanchRecreationData[[#This Row],[TimeOut]]),0,0)</f>
        <v>0.66666666666666663</v>
      </c>
      <c r="N1089" s="6">
        <f>ROUND(StrohRanchRecreationData[[#This Row],[TimeElapsed]],6)</f>
        <v>6.8511000000000002E-2</v>
      </c>
      <c r="O1089" s="3">
        <f>StrohRanchRecreationData[[#This Row],[TimeOut]]-StrohRanchRecreationData[[#This Row],[TimeIn]]</f>
        <v>6.8510804964819538E-2</v>
      </c>
      <c r="P1089" t="str">
        <f>IF(StrohRanchRecreationData[[#This Row],[Facility]]=Facilities!$A$2,SUM(StrohRanchRecreationData[[#This Row],[Members]:[Guests]]),"")</f>
        <v/>
      </c>
      <c r="Q1089" t="str">
        <f>IF(StrohRanchRecreationData[[#This Row],[Facility]]=Facilities!$A$3,SUM(StrohRanchRecreationData[[#This Row],[Members]:[Guests]]),"")</f>
        <v/>
      </c>
      <c r="R1089" t="str">
        <f>IF(StrohRanchRecreationData[[#This Row],[Facility]]=Facilities!$A$4,SUM(StrohRanchRecreationData[[#This Row],[Members]:[Guests]]),"")</f>
        <v/>
      </c>
      <c r="S1089">
        <f>IF(StrohRanchRecreationData[[#This Row],[Facility]]=Facilities!$A$5,SUM(StrohRanchRecreationData[[#This Row],[Members]:[Guests]]),"")</f>
        <v>4</v>
      </c>
      <c r="T1089" t="str">
        <f>IF(StrohRanchRecreationData[[#This Row],[Facility]]=Facilities!$A$6,SUM(StrohRanchRecreationData[[#This Row],[Members]:[Guests]]),"")</f>
        <v/>
      </c>
      <c r="U1089" t="str">
        <f>IF(StrohRanchRecreationData[[#This Row],[Facility]]=Facilities!$A$7,SUM(StrohRanchRecreationData[[#This Row],[Members]:[Guests]]),"")</f>
        <v/>
      </c>
    </row>
    <row r="1090" spans="1:21" x14ac:dyDescent="0.25">
      <c r="A1090">
        <v>1084</v>
      </c>
      <c r="B1090" s="1">
        <v>45101</v>
      </c>
      <c r="C1090" t="s">
        <v>63</v>
      </c>
      <c r="D1090" t="s">
        <v>64</v>
      </c>
      <c r="E1090" t="s">
        <v>60</v>
      </c>
      <c r="F1090" s="7">
        <v>0.58532370522129029</v>
      </c>
      <c r="G1090" s="7">
        <f>TIME(HOUR(StrohRanchRecreationData[[#This Row],[TimeIn]]),0,0)</f>
        <v>0.58333333333333337</v>
      </c>
      <c r="H1090" s="8">
        <f>StrohRanchRecreationData[[#This Row],[Date]]+StrohRanchRecreationData[[#This Row],[TimeInBucket]]</f>
        <v>45101.583333333336</v>
      </c>
      <c r="I1090" s="8" t="str">
        <f>_xlfn.XLOOKUP(StrohRanchRecreationData[[#This Row],[TimeInBucket]],TimeOfDay[TimeBuckets],TimeOfDay[TimeOfDayBuckets])</f>
        <v>Afternoon</v>
      </c>
      <c r="J1090" s="2">
        <v>2</v>
      </c>
      <c r="K1090" s="2">
        <v>1</v>
      </c>
      <c r="L1090" s="7">
        <v>0.61744609149743457</v>
      </c>
      <c r="M1090" s="7">
        <f>TIME(HOUR(StrohRanchRecreationData[[#This Row],[TimeOut]]),0,0)</f>
        <v>0.58333333333333337</v>
      </c>
      <c r="N1090" s="6">
        <f>ROUND(StrohRanchRecreationData[[#This Row],[TimeElapsed]],6)</f>
        <v>3.2121999999999998E-2</v>
      </c>
      <c r="O1090" s="3">
        <f>StrohRanchRecreationData[[#This Row],[TimeOut]]-StrohRanchRecreationData[[#This Row],[TimeIn]]</f>
        <v>3.2122386276144277E-2</v>
      </c>
      <c r="P1090" t="str">
        <f>IF(StrohRanchRecreationData[[#This Row],[Facility]]=Facilities!$A$2,SUM(StrohRanchRecreationData[[#This Row],[Members]:[Guests]]),"")</f>
        <v/>
      </c>
      <c r="Q1090" t="str">
        <f>IF(StrohRanchRecreationData[[#This Row],[Facility]]=Facilities!$A$3,SUM(StrohRanchRecreationData[[#This Row],[Members]:[Guests]]),"")</f>
        <v/>
      </c>
      <c r="R1090" t="str">
        <f>IF(StrohRanchRecreationData[[#This Row],[Facility]]=Facilities!$A$4,SUM(StrohRanchRecreationData[[#This Row],[Members]:[Guests]]),"")</f>
        <v/>
      </c>
      <c r="S1090">
        <f>IF(StrohRanchRecreationData[[#This Row],[Facility]]=Facilities!$A$5,SUM(StrohRanchRecreationData[[#This Row],[Members]:[Guests]]),"")</f>
        <v>3</v>
      </c>
      <c r="T1090" t="str">
        <f>IF(StrohRanchRecreationData[[#This Row],[Facility]]=Facilities!$A$6,SUM(StrohRanchRecreationData[[#This Row],[Members]:[Guests]]),"")</f>
        <v/>
      </c>
      <c r="U1090" t="str">
        <f>IF(StrohRanchRecreationData[[#This Row],[Facility]]=Facilities!$A$7,SUM(StrohRanchRecreationData[[#This Row],[Members]:[Guests]]),"")</f>
        <v/>
      </c>
    </row>
    <row r="1091" spans="1:21" x14ac:dyDescent="0.25">
      <c r="A1091">
        <v>1085</v>
      </c>
      <c r="B1091" s="1">
        <v>45101</v>
      </c>
      <c r="C1091" t="s">
        <v>63</v>
      </c>
      <c r="D1091" t="s">
        <v>64</v>
      </c>
      <c r="E1091" t="s">
        <v>61</v>
      </c>
      <c r="F1091" s="7">
        <v>0.4076001768220967</v>
      </c>
      <c r="G1091" s="7">
        <f>TIME(HOUR(StrohRanchRecreationData[[#This Row],[TimeIn]]),0,0)</f>
        <v>0.375</v>
      </c>
      <c r="H1091" s="8">
        <f>StrohRanchRecreationData[[#This Row],[Date]]+StrohRanchRecreationData[[#This Row],[TimeInBucket]]</f>
        <v>45101.375</v>
      </c>
      <c r="I1091" s="8" t="str">
        <f>_xlfn.XLOOKUP(StrohRanchRecreationData[[#This Row],[TimeInBucket]],TimeOfDay[TimeBuckets],TimeOfDay[TimeOfDayBuckets])</f>
        <v>Morning</v>
      </c>
      <c r="J1091" s="2">
        <v>1</v>
      </c>
      <c r="K1091" s="2">
        <v>0</v>
      </c>
      <c r="L1091" s="7">
        <v>0.44785745344020828</v>
      </c>
      <c r="M1091" s="7">
        <f>TIME(HOUR(StrohRanchRecreationData[[#This Row],[TimeOut]]),0,0)</f>
        <v>0.41666666666666669</v>
      </c>
      <c r="N1091" s="6">
        <f>ROUND(StrohRanchRecreationData[[#This Row],[TimeElapsed]],6)</f>
        <v>4.0257000000000001E-2</v>
      </c>
      <c r="O1091" s="3">
        <f>StrohRanchRecreationData[[#This Row],[TimeOut]]-StrohRanchRecreationData[[#This Row],[TimeIn]]</f>
        <v>4.025727661811157E-2</v>
      </c>
      <c r="P1091" t="str">
        <f>IF(StrohRanchRecreationData[[#This Row],[Facility]]=Facilities!$A$2,SUM(StrohRanchRecreationData[[#This Row],[Members]:[Guests]]),"")</f>
        <v/>
      </c>
      <c r="Q1091" t="str">
        <f>IF(StrohRanchRecreationData[[#This Row],[Facility]]=Facilities!$A$3,SUM(StrohRanchRecreationData[[#This Row],[Members]:[Guests]]),"")</f>
        <v/>
      </c>
      <c r="R1091" t="str">
        <f>IF(StrohRanchRecreationData[[#This Row],[Facility]]=Facilities!$A$4,SUM(StrohRanchRecreationData[[#This Row],[Members]:[Guests]]),"")</f>
        <v/>
      </c>
      <c r="S1091" t="str">
        <f>IF(StrohRanchRecreationData[[#This Row],[Facility]]=Facilities!$A$5,SUM(StrohRanchRecreationData[[#This Row],[Members]:[Guests]]),"")</f>
        <v/>
      </c>
      <c r="T1091">
        <f>IF(StrohRanchRecreationData[[#This Row],[Facility]]=Facilities!$A$6,SUM(StrohRanchRecreationData[[#This Row],[Members]:[Guests]]),"")</f>
        <v>1</v>
      </c>
      <c r="U1091" t="str">
        <f>IF(StrohRanchRecreationData[[#This Row],[Facility]]=Facilities!$A$7,SUM(StrohRanchRecreationData[[#This Row],[Members]:[Guests]]),"")</f>
        <v/>
      </c>
    </row>
    <row r="1092" spans="1:21" x14ac:dyDescent="0.25">
      <c r="A1092">
        <v>1086</v>
      </c>
      <c r="B1092" s="1">
        <v>45101</v>
      </c>
      <c r="C1092" t="s">
        <v>63</v>
      </c>
      <c r="D1092" t="s">
        <v>64</v>
      </c>
      <c r="E1092" t="s">
        <v>58</v>
      </c>
      <c r="F1092" s="7">
        <v>0.41891603447350756</v>
      </c>
      <c r="G1092" s="7">
        <f>TIME(HOUR(StrohRanchRecreationData[[#This Row],[TimeIn]]),0,0)</f>
        <v>0.41666666666666669</v>
      </c>
      <c r="H1092" s="8">
        <f>StrohRanchRecreationData[[#This Row],[Date]]+StrohRanchRecreationData[[#This Row],[TimeInBucket]]</f>
        <v>45101.416666666664</v>
      </c>
      <c r="I1092" s="8" t="str">
        <f>_xlfn.XLOOKUP(StrohRanchRecreationData[[#This Row],[TimeInBucket]],TimeOfDay[TimeBuckets],TimeOfDay[TimeOfDayBuckets])</f>
        <v>Morning</v>
      </c>
      <c r="J1092" s="2">
        <v>3</v>
      </c>
      <c r="K1092" s="2">
        <v>2</v>
      </c>
      <c r="L1092" s="7">
        <v>0.49347607251540671</v>
      </c>
      <c r="M1092" s="7">
        <f>TIME(HOUR(StrohRanchRecreationData[[#This Row],[TimeOut]]),0,0)</f>
        <v>0.45833333333333331</v>
      </c>
      <c r="N1092" s="6">
        <f>ROUND(StrohRanchRecreationData[[#This Row],[TimeElapsed]],6)</f>
        <v>7.4560000000000001E-2</v>
      </c>
      <c r="O1092" s="3">
        <f>StrohRanchRecreationData[[#This Row],[TimeOut]]-StrohRanchRecreationData[[#This Row],[TimeIn]]</f>
        <v>7.4560038041899146E-2</v>
      </c>
      <c r="P1092" t="str">
        <f>IF(StrohRanchRecreationData[[#This Row],[Facility]]=Facilities!$A$2,SUM(StrohRanchRecreationData[[#This Row],[Members]:[Guests]]),"")</f>
        <v/>
      </c>
      <c r="Q1092">
        <f>IF(StrohRanchRecreationData[[#This Row],[Facility]]=Facilities!$A$3,SUM(StrohRanchRecreationData[[#This Row],[Members]:[Guests]]),"")</f>
        <v>5</v>
      </c>
      <c r="R1092" t="str">
        <f>IF(StrohRanchRecreationData[[#This Row],[Facility]]=Facilities!$A$4,SUM(StrohRanchRecreationData[[#This Row],[Members]:[Guests]]),"")</f>
        <v/>
      </c>
      <c r="S1092" t="str">
        <f>IF(StrohRanchRecreationData[[#This Row],[Facility]]=Facilities!$A$5,SUM(StrohRanchRecreationData[[#This Row],[Members]:[Guests]]),"")</f>
        <v/>
      </c>
      <c r="T1092" t="str">
        <f>IF(StrohRanchRecreationData[[#This Row],[Facility]]=Facilities!$A$6,SUM(StrohRanchRecreationData[[#This Row],[Members]:[Guests]]),"")</f>
        <v/>
      </c>
      <c r="U1092" t="str">
        <f>IF(StrohRanchRecreationData[[#This Row],[Facility]]=Facilities!$A$7,SUM(StrohRanchRecreationData[[#This Row],[Members]:[Guests]]),"")</f>
        <v/>
      </c>
    </row>
    <row r="1093" spans="1:21" x14ac:dyDescent="0.25">
      <c r="A1093">
        <v>1087</v>
      </c>
      <c r="B1093" s="1">
        <v>45101</v>
      </c>
      <c r="C1093" t="s">
        <v>63</v>
      </c>
      <c r="D1093" t="s">
        <v>64</v>
      </c>
      <c r="E1093" t="s">
        <v>58</v>
      </c>
      <c r="F1093" s="7">
        <v>0.45875953518160745</v>
      </c>
      <c r="G1093" s="7">
        <f>TIME(HOUR(StrohRanchRecreationData[[#This Row],[TimeIn]]),0,0)</f>
        <v>0.45833333333333331</v>
      </c>
      <c r="H1093" s="8">
        <f>StrohRanchRecreationData[[#This Row],[Date]]+StrohRanchRecreationData[[#This Row],[TimeInBucket]]</f>
        <v>45101.458333333336</v>
      </c>
      <c r="I1093" s="8" t="str">
        <f>_xlfn.XLOOKUP(StrohRanchRecreationData[[#This Row],[TimeInBucket]],TimeOfDay[TimeBuckets],TimeOfDay[TimeOfDayBuckets])</f>
        <v>Noon</v>
      </c>
      <c r="J1093" s="2">
        <v>4</v>
      </c>
      <c r="K1093" s="2">
        <v>1</v>
      </c>
      <c r="L1093" s="7">
        <v>0.52011890653247306</v>
      </c>
      <c r="M1093" s="7">
        <f>TIME(HOUR(StrohRanchRecreationData[[#This Row],[TimeOut]]),0,0)</f>
        <v>0.5</v>
      </c>
      <c r="N1093" s="6">
        <f>ROUND(StrohRanchRecreationData[[#This Row],[TimeElapsed]],6)</f>
        <v>6.1358999999999997E-2</v>
      </c>
      <c r="O1093" s="3">
        <f>StrohRanchRecreationData[[#This Row],[TimeOut]]-StrohRanchRecreationData[[#This Row],[TimeIn]]</f>
        <v>6.135937135086561E-2</v>
      </c>
      <c r="P1093" t="str">
        <f>IF(StrohRanchRecreationData[[#This Row],[Facility]]=Facilities!$A$2,SUM(StrohRanchRecreationData[[#This Row],[Members]:[Guests]]),"")</f>
        <v/>
      </c>
      <c r="Q1093">
        <f>IF(StrohRanchRecreationData[[#This Row],[Facility]]=Facilities!$A$3,SUM(StrohRanchRecreationData[[#This Row],[Members]:[Guests]]),"")</f>
        <v>5</v>
      </c>
      <c r="R1093" t="str">
        <f>IF(StrohRanchRecreationData[[#This Row],[Facility]]=Facilities!$A$4,SUM(StrohRanchRecreationData[[#This Row],[Members]:[Guests]]),"")</f>
        <v/>
      </c>
      <c r="S1093" t="str">
        <f>IF(StrohRanchRecreationData[[#This Row],[Facility]]=Facilities!$A$5,SUM(StrohRanchRecreationData[[#This Row],[Members]:[Guests]]),"")</f>
        <v/>
      </c>
      <c r="T1093" t="str">
        <f>IF(StrohRanchRecreationData[[#This Row],[Facility]]=Facilities!$A$6,SUM(StrohRanchRecreationData[[#This Row],[Members]:[Guests]]),"")</f>
        <v/>
      </c>
      <c r="U1093" t="str">
        <f>IF(StrohRanchRecreationData[[#This Row],[Facility]]=Facilities!$A$7,SUM(StrohRanchRecreationData[[#This Row],[Members]:[Guests]]),"")</f>
        <v/>
      </c>
    </row>
    <row r="1094" spans="1:21" x14ac:dyDescent="0.25">
      <c r="A1094">
        <v>1088</v>
      </c>
      <c r="B1094" s="1">
        <v>45101</v>
      </c>
      <c r="C1094" t="s">
        <v>63</v>
      </c>
      <c r="D1094" t="s">
        <v>64</v>
      </c>
      <c r="E1094" t="s">
        <v>57</v>
      </c>
      <c r="F1094" s="7">
        <v>0.41909564932787502</v>
      </c>
      <c r="G1094" s="7">
        <f>TIME(HOUR(StrohRanchRecreationData[[#This Row],[TimeIn]]),0,0)</f>
        <v>0.41666666666666669</v>
      </c>
      <c r="H1094" s="8">
        <f>StrohRanchRecreationData[[#This Row],[Date]]+StrohRanchRecreationData[[#This Row],[TimeInBucket]]</f>
        <v>45101.416666666664</v>
      </c>
      <c r="I1094" s="8" t="str">
        <f>_xlfn.XLOOKUP(StrohRanchRecreationData[[#This Row],[TimeInBucket]],TimeOfDay[TimeBuckets],TimeOfDay[TimeOfDayBuckets])</f>
        <v>Morning</v>
      </c>
      <c r="J1094" s="2">
        <v>1</v>
      </c>
      <c r="K1094" s="2">
        <v>1</v>
      </c>
      <c r="L1094" s="7">
        <v>0.48085566803313351</v>
      </c>
      <c r="M1094" s="7">
        <f>TIME(HOUR(StrohRanchRecreationData[[#This Row],[TimeOut]]),0,0)</f>
        <v>0.45833333333333331</v>
      </c>
      <c r="N1094" s="6">
        <f>ROUND(StrohRanchRecreationData[[#This Row],[TimeElapsed]],6)</f>
        <v>6.1760000000000002E-2</v>
      </c>
      <c r="O1094" s="3">
        <f>StrohRanchRecreationData[[#This Row],[TimeOut]]-StrohRanchRecreationData[[#This Row],[TimeIn]]</f>
        <v>6.176001870525849E-2</v>
      </c>
      <c r="P1094">
        <f>IF(StrohRanchRecreationData[[#This Row],[Facility]]=Facilities!$A$2,SUM(StrohRanchRecreationData[[#This Row],[Members]:[Guests]]),"")</f>
        <v>2</v>
      </c>
      <c r="Q1094" t="str">
        <f>IF(StrohRanchRecreationData[[#This Row],[Facility]]=Facilities!$A$3,SUM(StrohRanchRecreationData[[#This Row],[Members]:[Guests]]),"")</f>
        <v/>
      </c>
      <c r="R1094" t="str">
        <f>IF(StrohRanchRecreationData[[#This Row],[Facility]]=Facilities!$A$4,SUM(StrohRanchRecreationData[[#This Row],[Members]:[Guests]]),"")</f>
        <v/>
      </c>
      <c r="S1094" t="str">
        <f>IF(StrohRanchRecreationData[[#This Row],[Facility]]=Facilities!$A$5,SUM(StrohRanchRecreationData[[#This Row],[Members]:[Guests]]),"")</f>
        <v/>
      </c>
      <c r="T1094" t="str">
        <f>IF(StrohRanchRecreationData[[#This Row],[Facility]]=Facilities!$A$6,SUM(StrohRanchRecreationData[[#This Row],[Members]:[Guests]]),"")</f>
        <v/>
      </c>
      <c r="U1094" t="str">
        <f>IF(StrohRanchRecreationData[[#This Row],[Facility]]=Facilities!$A$7,SUM(StrohRanchRecreationData[[#This Row],[Members]:[Guests]]),"")</f>
        <v/>
      </c>
    </row>
    <row r="1095" spans="1:21" x14ac:dyDescent="0.25">
      <c r="A1095">
        <v>1089</v>
      </c>
      <c r="B1095" s="1">
        <v>45101</v>
      </c>
      <c r="C1095" t="s">
        <v>63</v>
      </c>
      <c r="D1095" t="s">
        <v>64</v>
      </c>
      <c r="E1095" t="s">
        <v>60</v>
      </c>
      <c r="F1095" s="7">
        <v>0.40283403514299437</v>
      </c>
      <c r="G1095" s="7">
        <f>TIME(HOUR(StrohRanchRecreationData[[#This Row],[TimeIn]]),0,0)</f>
        <v>0.375</v>
      </c>
      <c r="H1095" s="8">
        <f>StrohRanchRecreationData[[#This Row],[Date]]+StrohRanchRecreationData[[#This Row],[TimeInBucket]]</f>
        <v>45101.375</v>
      </c>
      <c r="I1095" s="8" t="str">
        <f>_xlfn.XLOOKUP(StrohRanchRecreationData[[#This Row],[TimeInBucket]],TimeOfDay[TimeBuckets],TimeOfDay[TimeOfDayBuckets])</f>
        <v>Morning</v>
      </c>
      <c r="J1095" s="2">
        <v>4</v>
      </c>
      <c r="K1095" s="2">
        <v>3</v>
      </c>
      <c r="L1095" s="7">
        <v>0.47688812727628982</v>
      </c>
      <c r="M1095" s="7">
        <f>TIME(HOUR(StrohRanchRecreationData[[#This Row],[TimeOut]]),0,0)</f>
        <v>0.45833333333333331</v>
      </c>
      <c r="N1095" s="6">
        <f>ROUND(StrohRanchRecreationData[[#This Row],[TimeElapsed]],6)</f>
        <v>7.4053999999999995E-2</v>
      </c>
      <c r="O1095" s="3">
        <f>StrohRanchRecreationData[[#This Row],[TimeOut]]-StrohRanchRecreationData[[#This Row],[TimeIn]]</f>
        <v>7.4054092133295446E-2</v>
      </c>
      <c r="P1095" t="str">
        <f>IF(StrohRanchRecreationData[[#This Row],[Facility]]=Facilities!$A$2,SUM(StrohRanchRecreationData[[#This Row],[Members]:[Guests]]),"")</f>
        <v/>
      </c>
      <c r="Q1095" t="str">
        <f>IF(StrohRanchRecreationData[[#This Row],[Facility]]=Facilities!$A$3,SUM(StrohRanchRecreationData[[#This Row],[Members]:[Guests]]),"")</f>
        <v/>
      </c>
      <c r="R1095" t="str">
        <f>IF(StrohRanchRecreationData[[#This Row],[Facility]]=Facilities!$A$4,SUM(StrohRanchRecreationData[[#This Row],[Members]:[Guests]]),"")</f>
        <v/>
      </c>
      <c r="S1095">
        <f>IF(StrohRanchRecreationData[[#This Row],[Facility]]=Facilities!$A$5,SUM(StrohRanchRecreationData[[#This Row],[Members]:[Guests]]),"")</f>
        <v>7</v>
      </c>
      <c r="T1095" t="str">
        <f>IF(StrohRanchRecreationData[[#This Row],[Facility]]=Facilities!$A$6,SUM(StrohRanchRecreationData[[#This Row],[Members]:[Guests]]),"")</f>
        <v/>
      </c>
      <c r="U1095" t="str">
        <f>IF(StrohRanchRecreationData[[#This Row],[Facility]]=Facilities!$A$7,SUM(StrohRanchRecreationData[[#This Row],[Members]:[Guests]]),"")</f>
        <v/>
      </c>
    </row>
    <row r="1096" spans="1:21" x14ac:dyDescent="0.25">
      <c r="A1096">
        <v>1090</v>
      </c>
      <c r="B1096" s="1">
        <v>45101</v>
      </c>
      <c r="C1096" t="s">
        <v>63</v>
      </c>
      <c r="D1096" t="s">
        <v>64</v>
      </c>
      <c r="E1096" t="s">
        <v>59</v>
      </c>
      <c r="F1096" s="7">
        <v>0.57070840386323607</v>
      </c>
      <c r="G1096" s="7">
        <f>TIME(HOUR(StrohRanchRecreationData[[#This Row],[TimeIn]]),0,0)</f>
        <v>0.54166666666666663</v>
      </c>
      <c r="H1096" s="8">
        <f>StrohRanchRecreationData[[#This Row],[Date]]+StrohRanchRecreationData[[#This Row],[TimeInBucket]]</f>
        <v>45101.541666666664</v>
      </c>
      <c r="I1096" s="8" t="str">
        <f>_xlfn.XLOOKUP(StrohRanchRecreationData[[#This Row],[TimeInBucket]],TimeOfDay[TimeBuckets],TimeOfDay[TimeOfDayBuckets])</f>
        <v>Noon</v>
      </c>
      <c r="J1096" s="2">
        <v>3</v>
      </c>
      <c r="K1096" s="2">
        <v>1</v>
      </c>
      <c r="L1096" s="7">
        <v>0.60055402530460122</v>
      </c>
      <c r="M1096" s="7">
        <f>TIME(HOUR(StrohRanchRecreationData[[#This Row],[TimeOut]]),0,0)</f>
        <v>0.58333333333333337</v>
      </c>
      <c r="N1096" s="6">
        <f>ROUND(StrohRanchRecreationData[[#This Row],[TimeElapsed]],6)</f>
        <v>2.9846000000000001E-2</v>
      </c>
      <c r="O1096" s="3">
        <f>StrohRanchRecreationData[[#This Row],[TimeOut]]-StrohRanchRecreationData[[#This Row],[TimeIn]]</f>
        <v>2.9845621441365155E-2</v>
      </c>
      <c r="P1096" t="str">
        <f>IF(StrohRanchRecreationData[[#This Row],[Facility]]=Facilities!$A$2,SUM(StrohRanchRecreationData[[#This Row],[Members]:[Guests]]),"")</f>
        <v/>
      </c>
      <c r="Q1096" t="str">
        <f>IF(StrohRanchRecreationData[[#This Row],[Facility]]=Facilities!$A$3,SUM(StrohRanchRecreationData[[#This Row],[Members]:[Guests]]),"")</f>
        <v/>
      </c>
      <c r="R1096">
        <f>IF(StrohRanchRecreationData[[#This Row],[Facility]]=Facilities!$A$4,SUM(StrohRanchRecreationData[[#This Row],[Members]:[Guests]]),"")</f>
        <v>4</v>
      </c>
      <c r="S1096" t="str">
        <f>IF(StrohRanchRecreationData[[#This Row],[Facility]]=Facilities!$A$5,SUM(StrohRanchRecreationData[[#This Row],[Members]:[Guests]]),"")</f>
        <v/>
      </c>
      <c r="T1096" t="str">
        <f>IF(StrohRanchRecreationData[[#This Row],[Facility]]=Facilities!$A$6,SUM(StrohRanchRecreationData[[#This Row],[Members]:[Guests]]),"")</f>
        <v/>
      </c>
      <c r="U1096" t="str">
        <f>IF(StrohRanchRecreationData[[#This Row],[Facility]]=Facilities!$A$7,SUM(StrohRanchRecreationData[[#This Row],[Members]:[Guests]]),"")</f>
        <v/>
      </c>
    </row>
    <row r="1097" spans="1:21" x14ac:dyDescent="0.25">
      <c r="A1097">
        <v>1091</v>
      </c>
      <c r="B1097" s="1">
        <v>45101</v>
      </c>
      <c r="C1097" t="s">
        <v>63</v>
      </c>
      <c r="D1097" t="s">
        <v>64</v>
      </c>
      <c r="E1097" t="s">
        <v>57</v>
      </c>
      <c r="F1097" s="7">
        <v>0.37703103226258033</v>
      </c>
      <c r="G1097" s="7">
        <f>TIME(HOUR(StrohRanchRecreationData[[#This Row],[TimeIn]]),0,0)</f>
        <v>0.375</v>
      </c>
      <c r="H1097" s="8">
        <f>StrohRanchRecreationData[[#This Row],[Date]]+StrohRanchRecreationData[[#This Row],[TimeInBucket]]</f>
        <v>45101.375</v>
      </c>
      <c r="I1097" s="8" t="str">
        <f>_xlfn.XLOOKUP(StrohRanchRecreationData[[#This Row],[TimeInBucket]],TimeOfDay[TimeBuckets],TimeOfDay[TimeOfDayBuckets])</f>
        <v>Morning</v>
      </c>
      <c r="J1097" s="2">
        <v>4</v>
      </c>
      <c r="K1097" s="2">
        <v>1</v>
      </c>
      <c r="L1097" s="7">
        <v>0.40119591310515523</v>
      </c>
      <c r="M1097" s="7">
        <f>TIME(HOUR(StrohRanchRecreationData[[#This Row],[TimeOut]]),0,0)</f>
        <v>0.375</v>
      </c>
      <c r="N1097" s="6">
        <f>ROUND(StrohRanchRecreationData[[#This Row],[TimeElapsed]],6)</f>
        <v>2.4164999999999999E-2</v>
      </c>
      <c r="O1097" s="3">
        <f>StrohRanchRecreationData[[#This Row],[TimeOut]]-StrohRanchRecreationData[[#This Row],[TimeIn]]</f>
        <v>2.4164880842574898E-2</v>
      </c>
      <c r="P1097">
        <f>IF(StrohRanchRecreationData[[#This Row],[Facility]]=Facilities!$A$2,SUM(StrohRanchRecreationData[[#This Row],[Members]:[Guests]]),"")</f>
        <v>5</v>
      </c>
      <c r="Q1097" t="str">
        <f>IF(StrohRanchRecreationData[[#This Row],[Facility]]=Facilities!$A$3,SUM(StrohRanchRecreationData[[#This Row],[Members]:[Guests]]),"")</f>
        <v/>
      </c>
      <c r="R1097" t="str">
        <f>IF(StrohRanchRecreationData[[#This Row],[Facility]]=Facilities!$A$4,SUM(StrohRanchRecreationData[[#This Row],[Members]:[Guests]]),"")</f>
        <v/>
      </c>
      <c r="S1097" t="str">
        <f>IF(StrohRanchRecreationData[[#This Row],[Facility]]=Facilities!$A$5,SUM(StrohRanchRecreationData[[#This Row],[Members]:[Guests]]),"")</f>
        <v/>
      </c>
      <c r="T1097" t="str">
        <f>IF(StrohRanchRecreationData[[#This Row],[Facility]]=Facilities!$A$6,SUM(StrohRanchRecreationData[[#This Row],[Members]:[Guests]]),"")</f>
        <v/>
      </c>
      <c r="U1097" t="str">
        <f>IF(StrohRanchRecreationData[[#This Row],[Facility]]=Facilities!$A$7,SUM(StrohRanchRecreationData[[#This Row],[Members]:[Guests]]),"")</f>
        <v/>
      </c>
    </row>
    <row r="1098" spans="1:21" x14ac:dyDescent="0.25">
      <c r="A1098">
        <v>1092</v>
      </c>
      <c r="B1098" s="1">
        <v>45101</v>
      </c>
      <c r="C1098" t="s">
        <v>63</v>
      </c>
      <c r="D1098" t="s">
        <v>64</v>
      </c>
      <c r="E1098" t="s">
        <v>61</v>
      </c>
      <c r="F1098" s="7">
        <v>0.6479610375337056</v>
      </c>
      <c r="G1098" s="7">
        <f>TIME(HOUR(StrohRanchRecreationData[[#This Row],[TimeIn]]),0,0)</f>
        <v>0.625</v>
      </c>
      <c r="H1098" s="8">
        <f>StrohRanchRecreationData[[#This Row],[Date]]+StrohRanchRecreationData[[#This Row],[TimeInBucket]]</f>
        <v>45101.625</v>
      </c>
      <c r="I1098" s="8" t="str">
        <f>_xlfn.XLOOKUP(StrohRanchRecreationData[[#This Row],[TimeInBucket]],TimeOfDay[TimeBuckets],TimeOfDay[TimeOfDayBuckets])</f>
        <v>Afternoon</v>
      </c>
      <c r="J1098" s="2">
        <v>1</v>
      </c>
      <c r="K1098" s="2">
        <v>0</v>
      </c>
      <c r="L1098" s="7">
        <v>0.67161165383217014</v>
      </c>
      <c r="M1098" s="7">
        <f>TIME(HOUR(StrohRanchRecreationData[[#This Row],[TimeOut]]),0,0)</f>
        <v>0.66666666666666663</v>
      </c>
      <c r="N1098" s="6">
        <f>ROUND(StrohRanchRecreationData[[#This Row],[TimeElapsed]],6)</f>
        <v>2.3650999999999998E-2</v>
      </c>
      <c r="O1098" s="3">
        <f>StrohRanchRecreationData[[#This Row],[TimeOut]]-StrohRanchRecreationData[[#This Row],[TimeIn]]</f>
        <v>2.3650616298464544E-2</v>
      </c>
      <c r="P1098" t="str">
        <f>IF(StrohRanchRecreationData[[#This Row],[Facility]]=Facilities!$A$2,SUM(StrohRanchRecreationData[[#This Row],[Members]:[Guests]]),"")</f>
        <v/>
      </c>
      <c r="Q1098" t="str">
        <f>IF(StrohRanchRecreationData[[#This Row],[Facility]]=Facilities!$A$3,SUM(StrohRanchRecreationData[[#This Row],[Members]:[Guests]]),"")</f>
        <v/>
      </c>
      <c r="R1098" t="str">
        <f>IF(StrohRanchRecreationData[[#This Row],[Facility]]=Facilities!$A$4,SUM(StrohRanchRecreationData[[#This Row],[Members]:[Guests]]),"")</f>
        <v/>
      </c>
      <c r="S1098" t="str">
        <f>IF(StrohRanchRecreationData[[#This Row],[Facility]]=Facilities!$A$5,SUM(StrohRanchRecreationData[[#This Row],[Members]:[Guests]]),"")</f>
        <v/>
      </c>
      <c r="T1098">
        <f>IF(StrohRanchRecreationData[[#This Row],[Facility]]=Facilities!$A$6,SUM(StrohRanchRecreationData[[#This Row],[Members]:[Guests]]),"")</f>
        <v>1</v>
      </c>
      <c r="U1098" t="str">
        <f>IF(StrohRanchRecreationData[[#This Row],[Facility]]=Facilities!$A$7,SUM(StrohRanchRecreationData[[#This Row],[Members]:[Guests]]),"")</f>
        <v/>
      </c>
    </row>
    <row r="1099" spans="1:21" x14ac:dyDescent="0.25">
      <c r="A1099">
        <v>1093</v>
      </c>
      <c r="B1099" s="1">
        <v>45101</v>
      </c>
      <c r="C1099" t="s">
        <v>63</v>
      </c>
      <c r="D1099" t="s">
        <v>64</v>
      </c>
      <c r="E1099" t="s">
        <v>59</v>
      </c>
      <c r="F1099" s="7">
        <v>0.59491276652798952</v>
      </c>
      <c r="G1099" s="7">
        <f>TIME(HOUR(StrohRanchRecreationData[[#This Row],[TimeIn]]),0,0)</f>
        <v>0.58333333333333337</v>
      </c>
      <c r="H1099" s="8">
        <f>StrohRanchRecreationData[[#This Row],[Date]]+StrohRanchRecreationData[[#This Row],[TimeInBucket]]</f>
        <v>45101.583333333336</v>
      </c>
      <c r="I1099" s="8" t="str">
        <f>_xlfn.XLOOKUP(StrohRanchRecreationData[[#This Row],[TimeInBucket]],TimeOfDay[TimeBuckets],TimeOfDay[TimeOfDayBuckets])</f>
        <v>Afternoon</v>
      </c>
      <c r="J1099" s="2">
        <v>4</v>
      </c>
      <c r="K1099" s="2">
        <v>0</v>
      </c>
      <c r="L1099" s="7">
        <v>0.64497448435093474</v>
      </c>
      <c r="M1099" s="7">
        <f>TIME(HOUR(StrohRanchRecreationData[[#This Row],[TimeOut]]),0,0)</f>
        <v>0.625</v>
      </c>
      <c r="N1099" s="6">
        <f>ROUND(StrohRanchRecreationData[[#This Row],[TimeElapsed]],6)</f>
        <v>5.0062000000000002E-2</v>
      </c>
      <c r="O1099" s="3">
        <f>StrohRanchRecreationData[[#This Row],[TimeOut]]-StrohRanchRecreationData[[#This Row],[TimeIn]]</f>
        <v>5.0061717822945218E-2</v>
      </c>
      <c r="P1099" t="str">
        <f>IF(StrohRanchRecreationData[[#This Row],[Facility]]=Facilities!$A$2,SUM(StrohRanchRecreationData[[#This Row],[Members]:[Guests]]),"")</f>
        <v/>
      </c>
      <c r="Q1099" t="str">
        <f>IF(StrohRanchRecreationData[[#This Row],[Facility]]=Facilities!$A$3,SUM(StrohRanchRecreationData[[#This Row],[Members]:[Guests]]),"")</f>
        <v/>
      </c>
      <c r="R1099">
        <f>IF(StrohRanchRecreationData[[#This Row],[Facility]]=Facilities!$A$4,SUM(StrohRanchRecreationData[[#This Row],[Members]:[Guests]]),"")</f>
        <v>4</v>
      </c>
      <c r="S1099" t="str">
        <f>IF(StrohRanchRecreationData[[#This Row],[Facility]]=Facilities!$A$5,SUM(StrohRanchRecreationData[[#This Row],[Members]:[Guests]]),"")</f>
        <v/>
      </c>
      <c r="T1099" t="str">
        <f>IF(StrohRanchRecreationData[[#This Row],[Facility]]=Facilities!$A$6,SUM(StrohRanchRecreationData[[#This Row],[Members]:[Guests]]),"")</f>
        <v/>
      </c>
      <c r="U1099" t="str">
        <f>IF(StrohRanchRecreationData[[#This Row],[Facility]]=Facilities!$A$7,SUM(StrohRanchRecreationData[[#This Row],[Members]:[Guests]]),"")</f>
        <v/>
      </c>
    </row>
    <row r="1100" spans="1:21" x14ac:dyDescent="0.25">
      <c r="A1100">
        <v>1094</v>
      </c>
      <c r="B1100" s="1">
        <v>45101</v>
      </c>
      <c r="C1100" t="s">
        <v>63</v>
      </c>
      <c r="D1100" t="s">
        <v>64</v>
      </c>
      <c r="E1100" t="s">
        <v>61</v>
      </c>
      <c r="F1100" s="7">
        <v>0.43620060965163482</v>
      </c>
      <c r="G1100" s="7">
        <f>TIME(HOUR(StrohRanchRecreationData[[#This Row],[TimeIn]]),0,0)</f>
        <v>0.41666666666666669</v>
      </c>
      <c r="H1100" s="8">
        <f>StrohRanchRecreationData[[#This Row],[Date]]+StrohRanchRecreationData[[#This Row],[TimeInBucket]]</f>
        <v>45101.416666666664</v>
      </c>
      <c r="I1100" s="8" t="str">
        <f>_xlfn.XLOOKUP(StrohRanchRecreationData[[#This Row],[TimeInBucket]],TimeOfDay[TimeBuckets],TimeOfDay[TimeOfDayBuckets])</f>
        <v>Morning</v>
      </c>
      <c r="J1100" s="2">
        <v>2</v>
      </c>
      <c r="K1100" s="2">
        <v>0</v>
      </c>
      <c r="L1100" s="7">
        <v>0.47171920642342841</v>
      </c>
      <c r="M1100" s="7">
        <f>TIME(HOUR(StrohRanchRecreationData[[#This Row],[TimeOut]]),0,0)</f>
        <v>0.45833333333333331</v>
      </c>
      <c r="N1100" s="6">
        <f>ROUND(StrohRanchRecreationData[[#This Row],[TimeElapsed]],6)</f>
        <v>3.5519000000000002E-2</v>
      </c>
      <c r="O1100" s="3">
        <f>StrohRanchRecreationData[[#This Row],[TimeOut]]-StrohRanchRecreationData[[#This Row],[TimeIn]]</f>
        <v>3.5518596771793587E-2</v>
      </c>
      <c r="P1100" t="str">
        <f>IF(StrohRanchRecreationData[[#This Row],[Facility]]=Facilities!$A$2,SUM(StrohRanchRecreationData[[#This Row],[Members]:[Guests]]),"")</f>
        <v/>
      </c>
      <c r="Q1100" t="str">
        <f>IF(StrohRanchRecreationData[[#This Row],[Facility]]=Facilities!$A$3,SUM(StrohRanchRecreationData[[#This Row],[Members]:[Guests]]),"")</f>
        <v/>
      </c>
      <c r="R1100" t="str">
        <f>IF(StrohRanchRecreationData[[#This Row],[Facility]]=Facilities!$A$4,SUM(StrohRanchRecreationData[[#This Row],[Members]:[Guests]]),"")</f>
        <v/>
      </c>
      <c r="S1100" t="str">
        <f>IF(StrohRanchRecreationData[[#This Row],[Facility]]=Facilities!$A$5,SUM(StrohRanchRecreationData[[#This Row],[Members]:[Guests]]),"")</f>
        <v/>
      </c>
      <c r="T1100">
        <f>IF(StrohRanchRecreationData[[#This Row],[Facility]]=Facilities!$A$6,SUM(StrohRanchRecreationData[[#This Row],[Members]:[Guests]]),"")</f>
        <v>2</v>
      </c>
      <c r="U1100" t="str">
        <f>IF(StrohRanchRecreationData[[#This Row],[Facility]]=Facilities!$A$7,SUM(StrohRanchRecreationData[[#This Row],[Members]:[Guests]]),"")</f>
        <v/>
      </c>
    </row>
    <row r="1101" spans="1:21" x14ac:dyDescent="0.25">
      <c r="A1101">
        <v>1095</v>
      </c>
      <c r="B1101" s="1">
        <v>45101</v>
      </c>
      <c r="C1101" t="s">
        <v>63</v>
      </c>
      <c r="D1101" t="s">
        <v>64</v>
      </c>
      <c r="E1101" t="s">
        <v>59</v>
      </c>
      <c r="F1101" s="7">
        <v>0.58496496010839649</v>
      </c>
      <c r="G1101" s="7">
        <f>TIME(HOUR(StrohRanchRecreationData[[#This Row],[TimeIn]]),0,0)</f>
        <v>0.58333333333333337</v>
      </c>
      <c r="H1101" s="8">
        <f>StrohRanchRecreationData[[#This Row],[Date]]+StrohRanchRecreationData[[#This Row],[TimeInBucket]]</f>
        <v>45101.583333333336</v>
      </c>
      <c r="I1101" s="8" t="str">
        <f>_xlfn.XLOOKUP(StrohRanchRecreationData[[#This Row],[TimeInBucket]],TimeOfDay[TimeBuckets],TimeOfDay[TimeOfDayBuckets])</f>
        <v>Afternoon</v>
      </c>
      <c r="J1101" s="2">
        <v>4</v>
      </c>
      <c r="K1101" s="2">
        <v>1</v>
      </c>
      <c r="L1101" s="7">
        <v>0.60683229309769038</v>
      </c>
      <c r="M1101" s="7">
        <f>TIME(HOUR(StrohRanchRecreationData[[#This Row],[TimeOut]]),0,0)</f>
        <v>0.58333333333333337</v>
      </c>
      <c r="N1101" s="6">
        <f>ROUND(StrohRanchRecreationData[[#This Row],[TimeElapsed]],6)</f>
        <v>2.1867000000000001E-2</v>
      </c>
      <c r="O1101" s="3">
        <f>StrohRanchRecreationData[[#This Row],[TimeOut]]-StrohRanchRecreationData[[#This Row],[TimeIn]]</f>
        <v>2.1867332989293886E-2</v>
      </c>
      <c r="P1101" t="str">
        <f>IF(StrohRanchRecreationData[[#This Row],[Facility]]=Facilities!$A$2,SUM(StrohRanchRecreationData[[#This Row],[Members]:[Guests]]),"")</f>
        <v/>
      </c>
      <c r="Q1101" t="str">
        <f>IF(StrohRanchRecreationData[[#This Row],[Facility]]=Facilities!$A$3,SUM(StrohRanchRecreationData[[#This Row],[Members]:[Guests]]),"")</f>
        <v/>
      </c>
      <c r="R1101">
        <f>IF(StrohRanchRecreationData[[#This Row],[Facility]]=Facilities!$A$4,SUM(StrohRanchRecreationData[[#This Row],[Members]:[Guests]]),"")</f>
        <v>5</v>
      </c>
      <c r="S1101" t="str">
        <f>IF(StrohRanchRecreationData[[#This Row],[Facility]]=Facilities!$A$5,SUM(StrohRanchRecreationData[[#This Row],[Members]:[Guests]]),"")</f>
        <v/>
      </c>
      <c r="T1101" t="str">
        <f>IF(StrohRanchRecreationData[[#This Row],[Facility]]=Facilities!$A$6,SUM(StrohRanchRecreationData[[#This Row],[Members]:[Guests]]),"")</f>
        <v/>
      </c>
      <c r="U1101" t="str">
        <f>IF(StrohRanchRecreationData[[#This Row],[Facility]]=Facilities!$A$7,SUM(StrohRanchRecreationData[[#This Row],[Members]:[Guests]]),"")</f>
        <v/>
      </c>
    </row>
    <row r="1102" spans="1:21" x14ac:dyDescent="0.25">
      <c r="A1102">
        <v>1096</v>
      </c>
      <c r="B1102" s="1">
        <v>45101</v>
      </c>
      <c r="C1102" t="s">
        <v>63</v>
      </c>
      <c r="D1102" t="s">
        <v>64</v>
      </c>
      <c r="E1102" t="s">
        <v>59</v>
      </c>
      <c r="F1102" s="7">
        <v>0.50738084287482821</v>
      </c>
      <c r="G1102" s="7">
        <f>TIME(HOUR(StrohRanchRecreationData[[#This Row],[TimeIn]]),0,0)</f>
        <v>0.5</v>
      </c>
      <c r="H1102" s="8">
        <f>StrohRanchRecreationData[[#This Row],[Date]]+StrohRanchRecreationData[[#This Row],[TimeInBucket]]</f>
        <v>45101.5</v>
      </c>
      <c r="I1102" s="8" t="str">
        <f>_xlfn.XLOOKUP(StrohRanchRecreationData[[#This Row],[TimeInBucket]],TimeOfDay[TimeBuckets],TimeOfDay[TimeOfDayBuckets])</f>
        <v>Noon</v>
      </c>
      <c r="J1102" s="2">
        <v>3</v>
      </c>
      <c r="K1102" s="2">
        <v>1</v>
      </c>
      <c r="L1102" s="7">
        <v>0.55291278795131782</v>
      </c>
      <c r="M1102" s="7">
        <f>TIME(HOUR(StrohRanchRecreationData[[#This Row],[TimeOut]]),0,0)</f>
        <v>0.54166666666666663</v>
      </c>
      <c r="N1102" s="6">
        <f>ROUND(StrohRanchRecreationData[[#This Row],[TimeElapsed]],6)</f>
        <v>4.5532000000000003E-2</v>
      </c>
      <c r="O1102" s="3">
        <f>StrohRanchRecreationData[[#This Row],[TimeOut]]-StrohRanchRecreationData[[#This Row],[TimeIn]]</f>
        <v>4.5531945076489611E-2</v>
      </c>
      <c r="P1102" t="str">
        <f>IF(StrohRanchRecreationData[[#This Row],[Facility]]=Facilities!$A$2,SUM(StrohRanchRecreationData[[#This Row],[Members]:[Guests]]),"")</f>
        <v/>
      </c>
      <c r="Q1102" t="str">
        <f>IF(StrohRanchRecreationData[[#This Row],[Facility]]=Facilities!$A$3,SUM(StrohRanchRecreationData[[#This Row],[Members]:[Guests]]),"")</f>
        <v/>
      </c>
      <c r="R1102">
        <f>IF(StrohRanchRecreationData[[#This Row],[Facility]]=Facilities!$A$4,SUM(StrohRanchRecreationData[[#This Row],[Members]:[Guests]]),"")</f>
        <v>4</v>
      </c>
      <c r="S1102" t="str">
        <f>IF(StrohRanchRecreationData[[#This Row],[Facility]]=Facilities!$A$5,SUM(StrohRanchRecreationData[[#This Row],[Members]:[Guests]]),"")</f>
        <v/>
      </c>
      <c r="T1102" t="str">
        <f>IF(StrohRanchRecreationData[[#This Row],[Facility]]=Facilities!$A$6,SUM(StrohRanchRecreationData[[#This Row],[Members]:[Guests]]),"")</f>
        <v/>
      </c>
      <c r="U1102" t="str">
        <f>IF(StrohRanchRecreationData[[#This Row],[Facility]]=Facilities!$A$7,SUM(StrohRanchRecreationData[[#This Row],[Members]:[Guests]]),"")</f>
        <v/>
      </c>
    </row>
    <row r="1103" spans="1:21" x14ac:dyDescent="0.25">
      <c r="A1103">
        <v>1097</v>
      </c>
      <c r="B1103" s="1">
        <v>45101</v>
      </c>
      <c r="C1103" t="s">
        <v>63</v>
      </c>
      <c r="D1103" t="s">
        <v>64</v>
      </c>
      <c r="E1103" t="s">
        <v>61</v>
      </c>
      <c r="F1103" s="7">
        <v>0.47126932152333262</v>
      </c>
      <c r="G1103" s="7">
        <f>TIME(HOUR(StrohRanchRecreationData[[#This Row],[TimeIn]]),0,0)</f>
        <v>0.45833333333333331</v>
      </c>
      <c r="H1103" s="8">
        <f>StrohRanchRecreationData[[#This Row],[Date]]+StrohRanchRecreationData[[#This Row],[TimeInBucket]]</f>
        <v>45101.458333333336</v>
      </c>
      <c r="I1103" s="8" t="str">
        <f>_xlfn.XLOOKUP(StrohRanchRecreationData[[#This Row],[TimeInBucket]],TimeOfDay[TimeBuckets],TimeOfDay[TimeOfDayBuckets])</f>
        <v>Noon</v>
      </c>
      <c r="J1103" s="2">
        <v>2</v>
      </c>
      <c r="K1103" s="2">
        <v>0</v>
      </c>
      <c r="L1103" s="7">
        <v>0.49856952359660367</v>
      </c>
      <c r="M1103" s="7">
        <f>TIME(HOUR(StrohRanchRecreationData[[#This Row],[TimeOut]]),0,0)</f>
        <v>0.45833333333333331</v>
      </c>
      <c r="N1103" s="6">
        <f>ROUND(StrohRanchRecreationData[[#This Row],[TimeElapsed]],6)</f>
        <v>2.7300000000000001E-2</v>
      </c>
      <c r="O1103" s="3">
        <f>StrohRanchRecreationData[[#This Row],[TimeOut]]-StrohRanchRecreationData[[#This Row],[TimeIn]]</f>
        <v>2.7300202073271052E-2</v>
      </c>
      <c r="P1103" t="str">
        <f>IF(StrohRanchRecreationData[[#This Row],[Facility]]=Facilities!$A$2,SUM(StrohRanchRecreationData[[#This Row],[Members]:[Guests]]),"")</f>
        <v/>
      </c>
      <c r="Q1103" t="str">
        <f>IF(StrohRanchRecreationData[[#This Row],[Facility]]=Facilities!$A$3,SUM(StrohRanchRecreationData[[#This Row],[Members]:[Guests]]),"")</f>
        <v/>
      </c>
      <c r="R1103" t="str">
        <f>IF(StrohRanchRecreationData[[#This Row],[Facility]]=Facilities!$A$4,SUM(StrohRanchRecreationData[[#This Row],[Members]:[Guests]]),"")</f>
        <v/>
      </c>
      <c r="S1103" t="str">
        <f>IF(StrohRanchRecreationData[[#This Row],[Facility]]=Facilities!$A$5,SUM(StrohRanchRecreationData[[#This Row],[Members]:[Guests]]),"")</f>
        <v/>
      </c>
      <c r="T1103">
        <f>IF(StrohRanchRecreationData[[#This Row],[Facility]]=Facilities!$A$6,SUM(StrohRanchRecreationData[[#This Row],[Members]:[Guests]]),"")</f>
        <v>2</v>
      </c>
      <c r="U1103" t="str">
        <f>IF(StrohRanchRecreationData[[#This Row],[Facility]]=Facilities!$A$7,SUM(StrohRanchRecreationData[[#This Row],[Members]:[Guests]]),"")</f>
        <v/>
      </c>
    </row>
    <row r="1104" spans="1:21" x14ac:dyDescent="0.25">
      <c r="A1104">
        <v>1098</v>
      </c>
      <c r="B1104" s="1">
        <v>45101</v>
      </c>
      <c r="C1104" t="s">
        <v>63</v>
      </c>
      <c r="D1104" t="s">
        <v>64</v>
      </c>
      <c r="E1104" t="s">
        <v>61</v>
      </c>
      <c r="F1104" s="7">
        <v>0.54907787831970745</v>
      </c>
      <c r="G1104" s="7">
        <f>TIME(HOUR(StrohRanchRecreationData[[#This Row],[TimeIn]]),0,0)</f>
        <v>0.54166666666666663</v>
      </c>
      <c r="H1104" s="8">
        <f>StrohRanchRecreationData[[#This Row],[Date]]+StrohRanchRecreationData[[#This Row],[TimeInBucket]]</f>
        <v>45101.541666666664</v>
      </c>
      <c r="I1104" s="8" t="str">
        <f>_xlfn.XLOOKUP(StrohRanchRecreationData[[#This Row],[TimeInBucket]],TimeOfDay[TimeBuckets],TimeOfDay[TimeOfDayBuckets])</f>
        <v>Noon</v>
      </c>
      <c r="J1104" s="2">
        <v>2</v>
      </c>
      <c r="K1104" s="2">
        <v>0</v>
      </c>
      <c r="L1104" s="7">
        <v>0.57679950745528052</v>
      </c>
      <c r="M1104" s="7">
        <f>TIME(HOUR(StrohRanchRecreationData[[#This Row],[TimeOut]]),0,0)</f>
        <v>0.54166666666666663</v>
      </c>
      <c r="N1104" s="6">
        <f>ROUND(StrohRanchRecreationData[[#This Row],[TimeElapsed]],6)</f>
        <v>2.7722E-2</v>
      </c>
      <c r="O1104" s="3">
        <f>StrohRanchRecreationData[[#This Row],[TimeOut]]-StrohRanchRecreationData[[#This Row],[TimeIn]]</f>
        <v>2.7721629135573078E-2</v>
      </c>
      <c r="P1104" t="str">
        <f>IF(StrohRanchRecreationData[[#This Row],[Facility]]=Facilities!$A$2,SUM(StrohRanchRecreationData[[#This Row],[Members]:[Guests]]),"")</f>
        <v/>
      </c>
      <c r="Q1104" t="str">
        <f>IF(StrohRanchRecreationData[[#This Row],[Facility]]=Facilities!$A$3,SUM(StrohRanchRecreationData[[#This Row],[Members]:[Guests]]),"")</f>
        <v/>
      </c>
      <c r="R1104" t="str">
        <f>IF(StrohRanchRecreationData[[#This Row],[Facility]]=Facilities!$A$4,SUM(StrohRanchRecreationData[[#This Row],[Members]:[Guests]]),"")</f>
        <v/>
      </c>
      <c r="S1104" t="str">
        <f>IF(StrohRanchRecreationData[[#This Row],[Facility]]=Facilities!$A$5,SUM(StrohRanchRecreationData[[#This Row],[Members]:[Guests]]),"")</f>
        <v/>
      </c>
      <c r="T1104">
        <f>IF(StrohRanchRecreationData[[#This Row],[Facility]]=Facilities!$A$6,SUM(StrohRanchRecreationData[[#This Row],[Members]:[Guests]]),"")</f>
        <v>2</v>
      </c>
      <c r="U1104" t="str">
        <f>IF(StrohRanchRecreationData[[#This Row],[Facility]]=Facilities!$A$7,SUM(StrohRanchRecreationData[[#This Row],[Members]:[Guests]]),"")</f>
        <v/>
      </c>
    </row>
    <row r="1105" spans="1:21" x14ac:dyDescent="0.25">
      <c r="A1105">
        <v>1099</v>
      </c>
      <c r="B1105" s="1">
        <v>45101</v>
      </c>
      <c r="C1105" t="s">
        <v>63</v>
      </c>
      <c r="D1105" t="s">
        <v>64</v>
      </c>
      <c r="E1105" t="s">
        <v>59</v>
      </c>
      <c r="F1105" s="7">
        <v>0.56050240239560578</v>
      </c>
      <c r="G1105" s="7">
        <f>TIME(HOUR(StrohRanchRecreationData[[#This Row],[TimeIn]]),0,0)</f>
        <v>0.54166666666666663</v>
      </c>
      <c r="H1105" s="8">
        <f>StrohRanchRecreationData[[#This Row],[Date]]+StrohRanchRecreationData[[#This Row],[TimeInBucket]]</f>
        <v>45101.541666666664</v>
      </c>
      <c r="I1105" s="8" t="str">
        <f>_xlfn.XLOOKUP(StrohRanchRecreationData[[#This Row],[TimeInBucket]],TimeOfDay[TimeBuckets],TimeOfDay[TimeOfDayBuckets])</f>
        <v>Noon</v>
      </c>
      <c r="J1105" s="2">
        <v>2</v>
      </c>
      <c r="K1105" s="2">
        <v>3</v>
      </c>
      <c r="L1105" s="7">
        <v>0.6125777352541546</v>
      </c>
      <c r="M1105" s="7">
        <f>TIME(HOUR(StrohRanchRecreationData[[#This Row],[TimeOut]]),0,0)</f>
        <v>0.58333333333333337</v>
      </c>
      <c r="N1105" s="6">
        <f>ROUND(StrohRanchRecreationData[[#This Row],[TimeElapsed]],6)</f>
        <v>5.2075000000000003E-2</v>
      </c>
      <c r="O1105" s="3">
        <f>StrohRanchRecreationData[[#This Row],[TimeOut]]-StrohRanchRecreationData[[#This Row],[TimeIn]]</f>
        <v>5.2075332858548817E-2</v>
      </c>
      <c r="P1105" t="str">
        <f>IF(StrohRanchRecreationData[[#This Row],[Facility]]=Facilities!$A$2,SUM(StrohRanchRecreationData[[#This Row],[Members]:[Guests]]),"")</f>
        <v/>
      </c>
      <c r="Q1105" t="str">
        <f>IF(StrohRanchRecreationData[[#This Row],[Facility]]=Facilities!$A$3,SUM(StrohRanchRecreationData[[#This Row],[Members]:[Guests]]),"")</f>
        <v/>
      </c>
      <c r="R1105">
        <f>IF(StrohRanchRecreationData[[#This Row],[Facility]]=Facilities!$A$4,SUM(StrohRanchRecreationData[[#This Row],[Members]:[Guests]]),"")</f>
        <v>5</v>
      </c>
      <c r="S1105" t="str">
        <f>IF(StrohRanchRecreationData[[#This Row],[Facility]]=Facilities!$A$5,SUM(StrohRanchRecreationData[[#This Row],[Members]:[Guests]]),"")</f>
        <v/>
      </c>
      <c r="T1105" t="str">
        <f>IF(StrohRanchRecreationData[[#This Row],[Facility]]=Facilities!$A$6,SUM(StrohRanchRecreationData[[#This Row],[Members]:[Guests]]),"")</f>
        <v/>
      </c>
      <c r="U1105" t="str">
        <f>IF(StrohRanchRecreationData[[#This Row],[Facility]]=Facilities!$A$7,SUM(StrohRanchRecreationData[[#This Row],[Members]:[Guests]]),"")</f>
        <v/>
      </c>
    </row>
    <row r="1106" spans="1:21" x14ac:dyDescent="0.25">
      <c r="A1106">
        <v>1100</v>
      </c>
      <c r="B1106" s="1">
        <v>45101</v>
      </c>
      <c r="C1106" t="s">
        <v>63</v>
      </c>
      <c r="D1106" t="s">
        <v>64</v>
      </c>
      <c r="E1106" t="s">
        <v>59</v>
      </c>
      <c r="F1106" s="7">
        <v>0.51573027655580828</v>
      </c>
      <c r="G1106" s="7">
        <f>TIME(HOUR(StrohRanchRecreationData[[#This Row],[TimeIn]]),0,0)</f>
        <v>0.5</v>
      </c>
      <c r="H1106" s="8">
        <f>StrohRanchRecreationData[[#This Row],[Date]]+StrohRanchRecreationData[[#This Row],[TimeInBucket]]</f>
        <v>45101.5</v>
      </c>
      <c r="I1106" s="8" t="str">
        <f>_xlfn.XLOOKUP(StrohRanchRecreationData[[#This Row],[TimeInBucket]],TimeOfDay[TimeBuckets],TimeOfDay[TimeOfDayBuckets])</f>
        <v>Noon</v>
      </c>
      <c r="J1106" s="2">
        <v>4</v>
      </c>
      <c r="K1106" s="2">
        <v>2</v>
      </c>
      <c r="L1106" s="7">
        <v>0.58038400950441249</v>
      </c>
      <c r="M1106" s="7">
        <f>TIME(HOUR(StrohRanchRecreationData[[#This Row],[TimeOut]]),0,0)</f>
        <v>0.54166666666666663</v>
      </c>
      <c r="N1106" s="6">
        <f>ROUND(StrohRanchRecreationData[[#This Row],[TimeElapsed]],6)</f>
        <v>6.4654000000000003E-2</v>
      </c>
      <c r="O1106" s="3">
        <f>StrohRanchRecreationData[[#This Row],[TimeOut]]-StrohRanchRecreationData[[#This Row],[TimeIn]]</f>
        <v>6.4653732948604214E-2</v>
      </c>
      <c r="P1106" t="str">
        <f>IF(StrohRanchRecreationData[[#This Row],[Facility]]=Facilities!$A$2,SUM(StrohRanchRecreationData[[#This Row],[Members]:[Guests]]),"")</f>
        <v/>
      </c>
      <c r="Q1106" t="str">
        <f>IF(StrohRanchRecreationData[[#This Row],[Facility]]=Facilities!$A$3,SUM(StrohRanchRecreationData[[#This Row],[Members]:[Guests]]),"")</f>
        <v/>
      </c>
      <c r="R1106">
        <f>IF(StrohRanchRecreationData[[#This Row],[Facility]]=Facilities!$A$4,SUM(StrohRanchRecreationData[[#This Row],[Members]:[Guests]]),"")</f>
        <v>6</v>
      </c>
      <c r="S1106" t="str">
        <f>IF(StrohRanchRecreationData[[#This Row],[Facility]]=Facilities!$A$5,SUM(StrohRanchRecreationData[[#This Row],[Members]:[Guests]]),"")</f>
        <v/>
      </c>
      <c r="T1106" t="str">
        <f>IF(StrohRanchRecreationData[[#This Row],[Facility]]=Facilities!$A$6,SUM(StrohRanchRecreationData[[#This Row],[Members]:[Guests]]),"")</f>
        <v/>
      </c>
      <c r="U1106" t="str">
        <f>IF(StrohRanchRecreationData[[#This Row],[Facility]]=Facilities!$A$7,SUM(StrohRanchRecreationData[[#This Row],[Members]:[Guests]]),"")</f>
        <v/>
      </c>
    </row>
    <row r="1107" spans="1:21" x14ac:dyDescent="0.25">
      <c r="A1107">
        <v>1101</v>
      </c>
      <c r="B1107" s="1">
        <v>45101</v>
      </c>
      <c r="C1107" t="s">
        <v>63</v>
      </c>
      <c r="D1107" t="s">
        <v>64</v>
      </c>
      <c r="E1107" t="s">
        <v>59</v>
      </c>
      <c r="F1107" s="7">
        <v>0.56614415791155381</v>
      </c>
      <c r="G1107" s="7">
        <f>TIME(HOUR(StrohRanchRecreationData[[#This Row],[TimeIn]]),0,0)</f>
        <v>0.54166666666666663</v>
      </c>
      <c r="H1107" s="8">
        <f>StrohRanchRecreationData[[#This Row],[Date]]+StrohRanchRecreationData[[#This Row],[TimeInBucket]]</f>
        <v>45101.541666666664</v>
      </c>
      <c r="I1107" s="8" t="str">
        <f>_xlfn.XLOOKUP(StrohRanchRecreationData[[#This Row],[TimeInBucket]],TimeOfDay[TimeBuckets],TimeOfDay[TimeOfDayBuckets])</f>
        <v>Noon</v>
      </c>
      <c r="J1107" s="2">
        <v>4</v>
      </c>
      <c r="K1107" s="2">
        <v>3</v>
      </c>
      <c r="L1107" s="7">
        <v>0.62379297329690098</v>
      </c>
      <c r="M1107" s="7">
        <f>TIME(HOUR(StrohRanchRecreationData[[#This Row],[TimeOut]]),0,0)</f>
        <v>0.58333333333333337</v>
      </c>
      <c r="N1107" s="6">
        <f>ROUND(StrohRanchRecreationData[[#This Row],[TimeElapsed]],6)</f>
        <v>5.7648999999999999E-2</v>
      </c>
      <c r="O1107" s="3">
        <f>StrohRanchRecreationData[[#This Row],[TimeOut]]-StrohRanchRecreationData[[#This Row],[TimeIn]]</f>
        <v>5.7648815385347163E-2</v>
      </c>
      <c r="P1107" t="str">
        <f>IF(StrohRanchRecreationData[[#This Row],[Facility]]=Facilities!$A$2,SUM(StrohRanchRecreationData[[#This Row],[Members]:[Guests]]),"")</f>
        <v/>
      </c>
      <c r="Q1107" t="str">
        <f>IF(StrohRanchRecreationData[[#This Row],[Facility]]=Facilities!$A$3,SUM(StrohRanchRecreationData[[#This Row],[Members]:[Guests]]),"")</f>
        <v/>
      </c>
      <c r="R1107">
        <f>IF(StrohRanchRecreationData[[#This Row],[Facility]]=Facilities!$A$4,SUM(StrohRanchRecreationData[[#This Row],[Members]:[Guests]]),"")</f>
        <v>7</v>
      </c>
      <c r="S1107" t="str">
        <f>IF(StrohRanchRecreationData[[#This Row],[Facility]]=Facilities!$A$5,SUM(StrohRanchRecreationData[[#This Row],[Members]:[Guests]]),"")</f>
        <v/>
      </c>
      <c r="T1107" t="str">
        <f>IF(StrohRanchRecreationData[[#This Row],[Facility]]=Facilities!$A$6,SUM(StrohRanchRecreationData[[#This Row],[Members]:[Guests]]),"")</f>
        <v/>
      </c>
      <c r="U1107" t="str">
        <f>IF(StrohRanchRecreationData[[#This Row],[Facility]]=Facilities!$A$7,SUM(StrohRanchRecreationData[[#This Row],[Members]:[Guests]]),"")</f>
        <v/>
      </c>
    </row>
    <row r="1108" spans="1:21" x14ac:dyDescent="0.25">
      <c r="A1108">
        <v>1102</v>
      </c>
      <c r="B1108" s="1">
        <v>45101</v>
      </c>
      <c r="C1108" t="s">
        <v>63</v>
      </c>
      <c r="D1108" t="s">
        <v>64</v>
      </c>
      <c r="E1108" t="s">
        <v>59</v>
      </c>
      <c r="F1108" s="7">
        <v>0.64453126694217211</v>
      </c>
      <c r="G1108" s="7">
        <f>TIME(HOUR(StrohRanchRecreationData[[#This Row],[TimeIn]]),0,0)</f>
        <v>0.625</v>
      </c>
      <c r="H1108" s="8">
        <f>StrohRanchRecreationData[[#This Row],[Date]]+StrohRanchRecreationData[[#This Row],[TimeInBucket]]</f>
        <v>45101.625</v>
      </c>
      <c r="I1108" s="8" t="str">
        <f>_xlfn.XLOOKUP(StrohRanchRecreationData[[#This Row],[TimeInBucket]],TimeOfDay[TimeBuckets],TimeOfDay[TimeOfDayBuckets])</f>
        <v>Afternoon</v>
      </c>
      <c r="J1108" s="2">
        <v>3</v>
      </c>
      <c r="K1108" s="2">
        <v>2</v>
      </c>
      <c r="L1108" s="7">
        <v>0.67503116834724763</v>
      </c>
      <c r="M1108" s="7">
        <f>TIME(HOUR(StrohRanchRecreationData[[#This Row],[TimeOut]]),0,0)</f>
        <v>0.66666666666666663</v>
      </c>
      <c r="N1108" s="6">
        <f>ROUND(StrohRanchRecreationData[[#This Row],[TimeElapsed]],6)</f>
        <v>3.0499999999999999E-2</v>
      </c>
      <c r="O1108" s="3">
        <f>StrohRanchRecreationData[[#This Row],[TimeOut]]-StrohRanchRecreationData[[#This Row],[TimeIn]]</f>
        <v>3.0499901405075525E-2</v>
      </c>
      <c r="P1108" t="str">
        <f>IF(StrohRanchRecreationData[[#This Row],[Facility]]=Facilities!$A$2,SUM(StrohRanchRecreationData[[#This Row],[Members]:[Guests]]),"")</f>
        <v/>
      </c>
      <c r="Q1108" t="str">
        <f>IF(StrohRanchRecreationData[[#This Row],[Facility]]=Facilities!$A$3,SUM(StrohRanchRecreationData[[#This Row],[Members]:[Guests]]),"")</f>
        <v/>
      </c>
      <c r="R1108">
        <f>IF(StrohRanchRecreationData[[#This Row],[Facility]]=Facilities!$A$4,SUM(StrohRanchRecreationData[[#This Row],[Members]:[Guests]]),"")</f>
        <v>5</v>
      </c>
      <c r="S1108" t="str">
        <f>IF(StrohRanchRecreationData[[#This Row],[Facility]]=Facilities!$A$5,SUM(StrohRanchRecreationData[[#This Row],[Members]:[Guests]]),"")</f>
        <v/>
      </c>
      <c r="T1108" t="str">
        <f>IF(StrohRanchRecreationData[[#This Row],[Facility]]=Facilities!$A$6,SUM(StrohRanchRecreationData[[#This Row],[Members]:[Guests]]),"")</f>
        <v/>
      </c>
      <c r="U1108" t="str">
        <f>IF(StrohRanchRecreationData[[#This Row],[Facility]]=Facilities!$A$7,SUM(StrohRanchRecreationData[[#This Row],[Members]:[Guests]]),"")</f>
        <v/>
      </c>
    </row>
    <row r="1109" spans="1:21" x14ac:dyDescent="0.25">
      <c r="A1109">
        <v>1103</v>
      </c>
      <c r="B1109" s="1">
        <v>45101</v>
      </c>
      <c r="C1109" t="s">
        <v>63</v>
      </c>
      <c r="D1109" t="s">
        <v>64</v>
      </c>
      <c r="E1109" t="s">
        <v>60</v>
      </c>
      <c r="F1109" s="7">
        <v>0.40916975059723565</v>
      </c>
      <c r="G1109" s="7">
        <f>TIME(HOUR(StrohRanchRecreationData[[#This Row],[TimeIn]]),0,0)</f>
        <v>0.375</v>
      </c>
      <c r="H1109" s="8">
        <f>StrohRanchRecreationData[[#This Row],[Date]]+StrohRanchRecreationData[[#This Row],[TimeInBucket]]</f>
        <v>45101.375</v>
      </c>
      <c r="I1109" s="8" t="str">
        <f>_xlfn.XLOOKUP(StrohRanchRecreationData[[#This Row],[TimeInBucket]],TimeOfDay[TimeBuckets],TimeOfDay[TimeOfDayBuckets])</f>
        <v>Morning</v>
      </c>
      <c r="J1109" s="2">
        <v>1</v>
      </c>
      <c r="K1109" s="2">
        <v>3</v>
      </c>
      <c r="L1109" s="7">
        <v>0.47762838699168964</v>
      </c>
      <c r="M1109" s="7">
        <f>TIME(HOUR(StrohRanchRecreationData[[#This Row],[TimeOut]]),0,0)</f>
        <v>0.45833333333333331</v>
      </c>
      <c r="N1109" s="6">
        <f>ROUND(StrohRanchRecreationData[[#This Row],[TimeElapsed]],6)</f>
        <v>6.8459000000000006E-2</v>
      </c>
      <c r="O1109" s="3">
        <f>StrohRanchRecreationData[[#This Row],[TimeOut]]-StrohRanchRecreationData[[#This Row],[TimeIn]]</f>
        <v>6.8458636394453987E-2</v>
      </c>
      <c r="P1109" t="str">
        <f>IF(StrohRanchRecreationData[[#This Row],[Facility]]=Facilities!$A$2,SUM(StrohRanchRecreationData[[#This Row],[Members]:[Guests]]),"")</f>
        <v/>
      </c>
      <c r="Q1109" t="str">
        <f>IF(StrohRanchRecreationData[[#This Row],[Facility]]=Facilities!$A$3,SUM(StrohRanchRecreationData[[#This Row],[Members]:[Guests]]),"")</f>
        <v/>
      </c>
      <c r="R1109" t="str">
        <f>IF(StrohRanchRecreationData[[#This Row],[Facility]]=Facilities!$A$4,SUM(StrohRanchRecreationData[[#This Row],[Members]:[Guests]]),"")</f>
        <v/>
      </c>
      <c r="S1109">
        <f>IF(StrohRanchRecreationData[[#This Row],[Facility]]=Facilities!$A$5,SUM(StrohRanchRecreationData[[#This Row],[Members]:[Guests]]),"")</f>
        <v>4</v>
      </c>
      <c r="T1109" t="str">
        <f>IF(StrohRanchRecreationData[[#This Row],[Facility]]=Facilities!$A$6,SUM(StrohRanchRecreationData[[#This Row],[Members]:[Guests]]),"")</f>
        <v/>
      </c>
      <c r="U1109" t="str">
        <f>IF(StrohRanchRecreationData[[#This Row],[Facility]]=Facilities!$A$7,SUM(StrohRanchRecreationData[[#This Row],[Members]:[Guests]]),"")</f>
        <v/>
      </c>
    </row>
    <row r="1110" spans="1:21" x14ac:dyDescent="0.25">
      <c r="A1110">
        <v>1104</v>
      </c>
      <c r="B1110" s="1">
        <v>45101</v>
      </c>
      <c r="C1110" t="s">
        <v>63</v>
      </c>
      <c r="D1110" t="s">
        <v>64</v>
      </c>
      <c r="E1110" t="s">
        <v>61</v>
      </c>
      <c r="F1110" s="7">
        <v>0.45124603776891836</v>
      </c>
      <c r="G1110" s="7">
        <f>TIME(HOUR(StrohRanchRecreationData[[#This Row],[TimeIn]]),0,0)</f>
        <v>0.41666666666666669</v>
      </c>
      <c r="H1110" s="8">
        <f>StrohRanchRecreationData[[#This Row],[Date]]+StrohRanchRecreationData[[#This Row],[TimeInBucket]]</f>
        <v>45101.416666666664</v>
      </c>
      <c r="I1110" s="8" t="str">
        <f>_xlfn.XLOOKUP(StrohRanchRecreationData[[#This Row],[TimeInBucket]],TimeOfDay[TimeBuckets],TimeOfDay[TimeOfDayBuckets])</f>
        <v>Morning</v>
      </c>
      <c r="J1110" s="2">
        <v>2</v>
      </c>
      <c r="K1110" s="2">
        <v>0</v>
      </c>
      <c r="L1110" s="7">
        <v>0.49000707045669645</v>
      </c>
      <c r="M1110" s="7">
        <f>TIME(HOUR(StrohRanchRecreationData[[#This Row],[TimeOut]]),0,0)</f>
        <v>0.45833333333333331</v>
      </c>
      <c r="N1110" s="6">
        <f>ROUND(StrohRanchRecreationData[[#This Row],[TimeElapsed]],6)</f>
        <v>3.8760999999999997E-2</v>
      </c>
      <c r="O1110" s="3">
        <f>StrohRanchRecreationData[[#This Row],[TimeOut]]-StrohRanchRecreationData[[#This Row],[TimeIn]]</f>
        <v>3.8761032687778085E-2</v>
      </c>
      <c r="P1110" t="str">
        <f>IF(StrohRanchRecreationData[[#This Row],[Facility]]=Facilities!$A$2,SUM(StrohRanchRecreationData[[#This Row],[Members]:[Guests]]),"")</f>
        <v/>
      </c>
      <c r="Q1110" t="str">
        <f>IF(StrohRanchRecreationData[[#This Row],[Facility]]=Facilities!$A$3,SUM(StrohRanchRecreationData[[#This Row],[Members]:[Guests]]),"")</f>
        <v/>
      </c>
      <c r="R1110" t="str">
        <f>IF(StrohRanchRecreationData[[#This Row],[Facility]]=Facilities!$A$4,SUM(StrohRanchRecreationData[[#This Row],[Members]:[Guests]]),"")</f>
        <v/>
      </c>
      <c r="S1110" t="str">
        <f>IF(StrohRanchRecreationData[[#This Row],[Facility]]=Facilities!$A$5,SUM(StrohRanchRecreationData[[#This Row],[Members]:[Guests]]),"")</f>
        <v/>
      </c>
      <c r="T1110">
        <f>IF(StrohRanchRecreationData[[#This Row],[Facility]]=Facilities!$A$6,SUM(StrohRanchRecreationData[[#This Row],[Members]:[Guests]]),"")</f>
        <v>2</v>
      </c>
      <c r="U1110" t="str">
        <f>IF(StrohRanchRecreationData[[#This Row],[Facility]]=Facilities!$A$7,SUM(StrohRanchRecreationData[[#This Row],[Members]:[Guests]]),"")</f>
        <v/>
      </c>
    </row>
    <row r="1111" spans="1:21" x14ac:dyDescent="0.25">
      <c r="A1111">
        <v>1105</v>
      </c>
      <c r="B1111" s="1">
        <v>45101</v>
      </c>
      <c r="C1111" t="s">
        <v>63</v>
      </c>
      <c r="D1111" t="s">
        <v>64</v>
      </c>
      <c r="E1111" t="s">
        <v>59</v>
      </c>
      <c r="F1111" s="7">
        <v>0.62431320838274529</v>
      </c>
      <c r="G1111" s="7">
        <f>TIME(HOUR(StrohRanchRecreationData[[#This Row],[TimeIn]]),0,0)</f>
        <v>0.58333333333333337</v>
      </c>
      <c r="H1111" s="8">
        <f>StrohRanchRecreationData[[#This Row],[Date]]+StrohRanchRecreationData[[#This Row],[TimeInBucket]]</f>
        <v>45101.583333333336</v>
      </c>
      <c r="I1111" s="8" t="str">
        <f>_xlfn.XLOOKUP(StrohRanchRecreationData[[#This Row],[TimeInBucket]],TimeOfDay[TimeBuckets],TimeOfDay[TimeOfDayBuckets])</f>
        <v>Afternoon</v>
      </c>
      <c r="J1111" s="2">
        <v>1</v>
      </c>
      <c r="K1111" s="2">
        <v>1</v>
      </c>
      <c r="L1111" s="7">
        <v>0.64898684070945267</v>
      </c>
      <c r="M1111" s="7">
        <f>TIME(HOUR(StrohRanchRecreationData[[#This Row],[TimeOut]]),0,0)</f>
        <v>0.625</v>
      </c>
      <c r="N1111" s="6">
        <f>ROUND(StrohRanchRecreationData[[#This Row],[TimeElapsed]],6)</f>
        <v>2.4674000000000001E-2</v>
      </c>
      <c r="O1111" s="3">
        <f>StrohRanchRecreationData[[#This Row],[TimeOut]]-StrohRanchRecreationData[[#This Row],[TimeIn]]</f>
        <v>2.4673632326707384E-2</v>
      </c>
      <c r="P1111" t="str">
        <f>IF(StrohRanchRecreationData[[#This Row],[Facility]]=Facilities!$A$2,SUM(StrohRanchRecreationData[[#This Row],[Members]:[Guests]]),"")</f>
        <v/>
      </c>
      <c r="Q1111" t="str">
        <f>IF(StrohRanchRecreationData[[#This Row],[Facility]]=Facilities!$A$3,SUM(StrohRanchRecreationData[[#This Row],[Members]:[Guests]]),"")</f>
        <v/>
      </c>
      <c r="R1111">
        <f>IF(StrohRanchRecreationData[[#This Row],[Facility]]=Facilities!$A$4,SUM(StrohRanchRecreationData[[#This Row],[Members]:[Guests]]),"")</f>
        <v>2</v>
      </c>
      <c r="S1111" t="str">
        <f>IF(StrohRanchRecreationData[[#This Row],[Facility]]=Facilities!$A$5,SUM(StrohRanchRecreationData[[#This Row],[Members]:[Guests]]),"")</f>
        <v/>
      </c>
      <c r="T1111" t="str">
        <f>IF(StrohRanchRecreationData[[#This Row],[Facility]]=Facilities!$A$6,SUM(StrohRanchRecreationData[[#This Row],[Members]:[Guests]]),"")</f>
        <v/>
      </c>
      <c r="U1111" t="str">
        <f>IF(StrohRanchRecreationData[[#This Row],[Facility]]=Facilities!$A$7,SUM(StrohRanchRecreationData[[#This Row],[Members]:[Guests]]),"")</f>
        <v/>
      </c>
    </row>
    <row r="1112" spans="1:21" x14ac:dyDescent="0.25">
      <c r="A1112">
        <v>1106</v>
      </c>
      <c r="B1112" s="1">
        <v>45101</v>
      </c>
      <c r="C1112" t="s">
        <v>63</v>
      </c>
      <c r="D1112" t="s">
        <v>64</v>
      </c>
      <c r="E1112" t="s">
        <v>57</v>
      </c>
      <c r="F1112" s="7">
        <v>0.39622687303414228</v>
      </c>
      <c r="G1112" s="7">
        <f>TIME(HOUR(StrohRanchRecreationData[[#This Row],[TimeIn]]),0,0)</f>
        <v>0.375</v>
      </c>
      <c r="H1112" s="8">
        <f>StrohRanchRecreationData[[#This Row],[Date]]+StrohRanchRecreationData[[#This Row],[TimeInBucket]]</f>
        <v>45101.375</v>
      </c>
      <c r="I1112" s="8" t="str">
        <f>_xlfn.XLOOKUP(StrohRanchRecreationData[[#This Row],[TimeInBucket]],TimeOfDay[TimeBuckets],TimeOfDay[TimeOfDayBuckets])</f>
        <v>Morning</v>
      </c>
      <c r="J1112" s="2">
        <v>2</v>
      </c>
      <c r="K1112" s="2">
        <v>0</v>
      </c>
      <c r="L1112" s="7">
        <v>0.45435048947506873</v>
      </c>
      <c r="M1112" s="7">
        <f>TIME(HOUR(StrohRanchRecreationData[[#This Row],[TimeOut]]),0,0)</f>
        <v>0.41666666666666669</v>
      </c>
      <c r="N1112" s="6">
        <f>ROUND(StrohRanchRecreationData[[#This Row],[TimeElapsed]],6)</f>
        <v>5.8124000000000002E-2</v>
      </c>
      <c r="O1112" s="3">
        <f>StrohRanchRecreationData[[#This Row],[TimeOut]]-StrohRanchRecreationData[[#This Row],[TimeIn]]</f>
        <v>5.8123616440926451E-2</v>
      </c>
      <c r="P1112">
        <f>IF(StrohRanchRecreationData[[#This Row],[Facility]]=Facilities!$A$2,SUM(StrohRanchRecreationData[[#This Row],[Members]:[Guests]]),"")</f>
        <v>2</v>
      </c>
      <c r="Q1112" t="str">
        <f>IF(StrohRanchRecreationData[[#This Row],[Facility]]=Facilities!$A$3,SUM(StrohRanchRecreationData[[#This Row],[Members]:[Guests]]),"")</f>
        <v/>
      </c>
      <c r="R1112" t="str">
        <f>IF(StrohRanchRecreationData[[#This Row],[Facility]]=Facilities!$A$4,SUM(StrohRanchRecreationData[[#This Row],[Members]:[Guests]]),"")</f>
        <v/>
      </c>
      <c r="S1112" t="str">
        <f>IF(StrohRanchRecreationData[[#This Row],[Facility]]=Facilities!$A$5,SUM(StrohRanchRecreationData[[#This Row],[Members]:[Guests]]),"")</f>
        <v/>
      </c>
      <c r="T1112" t="str">
        <f>IF(StrohRanchRecreationData[[#This Row],[Facility]]=Facilities!$A$6,SUM(StrohRanchRecreationData[[#This Row],[Members]:[Guests]]),"")</f>
        <v/>
      </c>
      <c r="U1112" t="str">
        <f>IF(StrohRanchRecreationData[[#This Row],[Facility]]=Facilities!$A$7,SUM(StrohRanchRecreationData[[#This Row],[Members]:[Guests]]),"")</f>
        <v/>
      </c>
    </row>
    <row r="1113" spans="1:21" x14ac:dyDescent="0.25">
      <c r="A1113">
        <v>1107</v>
      </c>
      <c r="B1113" s="1">
        <v>45101</v>
      </c>
      <c r="C1113" t="s">
        <v>63</v>
      </c>
      <c r="D1113" t="s">
        <v>64</v>
      </c>
      <c r="E1113" t="s">
        <v>60</v>
      </c>
      <c r="F1113" s="7">
        <v>0.47989820010963502</v>
      </c>
      <c r="G1113" s="7">
        <f>TIME(HOUR(StrohRanchRecreationData[[#This Row],[TimeIn]]),0,0)</f>
        <v>0.45833333333333331</v>
      </c>
      <c r="H1113" s="8">
        <f>StrohRanchRecreationData[[#This Row],[Date]]+StrohRanchRecreationData[[#This Row],[TimeInBucket]]</f>
        <v>45101.458333333336</v>
      </c>
      <c r="I1113" s="8" t="str">
        <f>_xlfn.XLOOKUP(StrohRanchRecreationData[[#This Row],[TimeInBucket]],TimeOfDay[TimeBuckets],TimeOfDay[TimeOfDayBuckets])</f>
        <v>Noon</v>
      </c>
      <c r="J1113" s="2">
        <v>3</v>
      </c>
      <c r="K1113" s="2">
        <v>0</v>
      </c>
      <c r="L1113" s="7">
        <v>0.50462690130019283</v>
      </c>
      <c r="M1113" s="7">
        <f>TIME(HOUR(StrohRanchRecreationData[[#This Row],[TimeOut]]),0,0)</f>
        <v>0.5</v>
      </c>
      <c r="N1113" s="6">
        <f>ROUND(StrohRanchRecreationData[[#This Row],[TimeElapsed]],6)</f>
        <v>2.4729000000000001E-2</v>
      </c>
      <c r="O1113" s="3">
        <f>StrohRanchRecreationData[[#This Row],[TimeOut]]-StrohRanchRecreationData[[#This Row],[TimeIn]]</f>
        <v>2.4728701190557811E-2</v>
      </c>
      <c r="P1113" t="str">
        <f>IF(StrohRanchRecreationData[[#This Row],[Facility]]=Facilities!$A$2,SUM(StrohRanchRecreationData[[#This Row],[Members]:[Guests]]),"")</f>
        <v/>
      </c>
      <c r="Q1113" t="str">
        <f>IF(StrohRanchRecreationData[[#This Row],[Facility]]=Facilities!$A$3,SUM(StrohRanchRecreationData[[#This Row],[Members]:[Guests]]),"")</f>
        <v/>
      </c>
      <c r="R1113" t="str">
        <f>IF(StrohRanchRecreationData[[#This Row],[Facility]]=Facilities!$A$4,SUM(StrohRanchRecreationData[[#This Row],[Members]:[Guests]]),"")</f>
        <v/>
      </c>
      <c r="S1113">
        <f>IF(StrohRanchRecreationData[[#This Row],[Facility]]=Facilities!$A$5,SUM(StrohRanchRecreationData[[#This Row],[Members]:[Guests]]),"")</f>
        <v>3</v>
      </c>
      <c r="T1113" t="str">
        <f>IF(StrohRanchRecreationData[[#This Row],[Facility]]=Facilities!$A$6,SUM(StrohRanchRecreationData[[#This Row],[Members]:[Guests]]),"")</f>
        <v/>
      </c>
      <c r="U1113" t="str">
        <f>IF(StrohRanchRecreationData[[#This Row],[Facility]]=Facilities!$A$7,SUM(StrohRanchRecreationData[[#This Row],[Members]:[Guests]]),"")</f>
        <v/>
      </c>
    </row>
    <row r="1114" spans="1:21" x14ac:dyDescent="0.25">
      <c r="A1114">
        <v>1108</v>
      </c>
      <c r="B1114" s="1">
        <v>45101</v>
      </c>
      <c r="C1114" t="s">
        <v>63</v>
      </c>
      <c r="D1114" t="s">
        <v>64</v>
      </c>
      <c r="E1114" t="s">
        <v>60</v>
      </c>
      <c r="F1114" s="7">
        <v>0.54068518560398526</v>
      </c>
      <c r="G1114" s="7">
        <f>TIME(HOUR(StrohRanchRecreationData[[#This Row],[TimeIn]]),0,0)</f>
        <v>0.5</v>
      </c>
      <c r="H1114" s="8">
        <f>StrohRanchRecreationData[[#This Row],[Date]]+StrohRanchRecreationData[[#This Row],[TimeInBucket]]</f>
        <v>45101.5</v>
      </c>
      <c r="I1114" s="8" t="str">
        <f>_xlfn.XLOOKUP(StrohRanchRecreationData[[#This Row],[TimeInBucket]],TimeOfDay[TimeBuckets],TimeOfDay[TimeOfDayBuckets])</f>
        <v>Noon</v>
      </c>
      <c r="J1114" s="2">
        <v>1</v>
      </c>
      <c r="K1114" s="2">
        <v>1</v>
      </c>
      <c r="L1114" s="7">
        <v>0.56422524623453729</v>
      </c>
      <c r="M1114" s="7">
        <f>TIME(HOUR(StrohRanchRecreationData[[#This Row],[TimeOut]]),0,0)</f>
        <v>0.54166666666666663</v>
      </c>
      <c r="N1114" s="6">
        <f>ROUND(StrohRanchRecreationData[[#This Row],[TimeElapsed]],6)</f>
        <v>2.3539999999999998E-2</v>
      </c>
      <c r="O1114" s="3">
        <f>StrohRanchRecreationData[[#This Row],[TimeOut]]-StrohRanchRecreationData[[#This Row],[TimeIn]]</f>
        <v>2.3540060630552029E-2</v>
      </c>
      <c r="P1114" t="str">
        <f>IF(StrohRanchRecreationData[[#This Row],[Facility]]=Facilities!$A$2,SUM(StrohRanchRecreationData[[#This Row],[Members]:[Guests]]),"")</f>
        <v/>
      </c>
      <c r="Q1114" t="str">
        <f>IF(StrohRanchRecreationData[[#This Row],[Facility]]=Facilities!$A$3,SUM(StrohRanchRecreationData[[#This Row],[Members]:[Guests]]),"")</f>
        <v/>
      </c>
      <c r="R1114" t="str">
        <f>IF(StrohRanchRecreationData[[#This Row],[Facility]]=Facilities!$A$4,SUM(StrohRanchRecreationData[[#This Row],[Members]:[Guests]]),"")</f>
        <v/>
      </c>
      <c r="S1114">
        <f>IF(StrohRanchRecreationData[[#This Row],[Facility]]=Facilities!$A$5,SUM(StrohRanchRecreationData[[#This Row],[Members]:[Guests]]),"")</f>
        <v>2</v>
      </c>
      <c r="T1114" t="str">
        <f>IF(StrohRanchRecreationData[[#This Row],[Facility]]=Facilities!$A$6,SUM(StrohRanchRecreationData[[#This Row],[Members]:[Guests]]),"")</f>
        <v/>
      </c>
      <c r="U1114" t="str">
        <f>IF(StrohRanchRecreationData[[#This Row],[Facility]]=Facilities!$A$7,SUM(StrohRanchRecreationData[[#This Row],[Members]:[Guests]]),"")</f>
        <v/>
      </c>
    </row>
    <row r="1115" spans="1:21" x14ac:dyDescent="0.25">
      <c r="A1115">
        <v>1109</v>
      </c>
      <c r="B1115" s="1">
        <v>45101</v>
      </c>
      <c r="C1115" t="s">
        <v>63</v>
      </c>
      <c r="D1115" t="s">
        <v>64</v>
      </c>
      <c r="E1115" t="s">
        <v>58</v>
      </c>
      <c r="F1115" s="7">
        <v>0.44432573594131541</v>
      </c>
      <c r="G1115" s="7">
        <f>TIME(HOUR(StrohRanchRecreationData[[#This Row],[TimeIn]]),0,0)</f>
        <v>0.41666666666666669</v>
      </c>
      <c r="H1115" s="8">
        <f>StrohRanchRecreationData[[#This Row],[Date]]+StrohRanchRecreationData[[#This Row],[TimeInBucket]]</f>
        <v>45101.416666666664</v>
      </c>
      <c r="I1115" s="8" t="str">
        <f>_xlfn.XLOOKUP(StrohRanchRecreationData[[#This Row],[TimeInBucket]],TimeOfDay[TimeBuckets],TimeOfDay[TimeOfDayBuckets])</f>
        <v>Morning</v>
      </c>
      <c r="J1115" s="2">
        <v>2</v>
      </c>
      <c r="K1115" s="2">
        <v>3</v>
      </c>
      <c r="L1115" s="7">
        <v>0.52166902180987629</v>
      </c>
      <c r="M1115" s="7">
        <f>TIME(HOUR(StrohRanchRecreationData[[#This Row],[TimeOut]]),0,0)</f>
        <v>0.5</v>
      </c>
      <c r="N1115" s="6">
        <f>ROUND(StrohRanchRecreationData[[#This Row],[TimeElapsed]],6)</f>
        <v>7.7342999999999995E-2</v>
      </c>
      <c r="O1115" s="3">
        <f>StrohRanchRecreationData[[#This Row],[TimeOut]]-StrohRanchRecreationData[[#This Row],[TimeIn]]</f>
        <v>7.7343285868560874E-2</v>
      </c>
      <c r="P1115" t="str">
        <f>IF(StrohRanchRecreationData[[#This Row],[Facility]]=Facilities!$A$2,SUM(StrohRanchRecreationData[[#This Row],[Members]:[Guests]]),"")</f>
        <v/>
      </c>
      <c r="Q1115">
        <f>IF(StrohRanchRecreationData[[#This Row],[Facility]]=Facilities!$A$3,SUM(StrohRanchRecreationData[[#This Row],[Members]:[Guests]]),"")</f>
        <v>5</v>
      </c>
      <c r="R1115" t="str">
        <f>IF(StrohRanchRecreationData[[#This Row],[Facility]]=Facilities!$A$4,SUM(StrohRanchRecreationData[[#This Row],[Members]:[Guests]]),"")</f>
        <v/>
      </c>
      <c r="S1115" t="str">
        <f>IF(StrohRanchRecreationData[[#This Row],[Facility]]=Facilities!$A$5,SUM(StrohRanchRecreationData[[#This Row],[Members]:[Guests]]),"")</f>
        <v/>
      </c>
      <c r="T1115" t="str">
        <f>IF(StrohRanchRecreationData[[#This Row],[Facility]]=Facilities!$A$6,SUM(StrohRanchRecreationData[[#This Row],[Members]:[Guests]]),"")</f>
        <v/>
      </c>
      <c r="U1115" t="str">
        <f>IF(StrohRanchRecreationData[[#This Row],[Facility]]=Facilities!$A$7,SUM(StrohRanchRecreationData[[#This Row],[Members]:[Guests]]),"")</f>
        <v/>
      </c>
    </row>
    <row r="1116" spans="1:21" x14ac:dyDescent="0.25">
      <c r="A1116">
        <v>1110</v>
      </c>
      <c r="B1116" s="1">
        <v>45101</v>
      </c>
      <c r="C1116" t="s">
        <v>63</v>
      </c>
      <c r="D1116" t="s">
        <v>64</v>
      </c>
      <c r="E1116" t="s">
        <v>57</v>
      </c>
      <c r="F1116" s="7">
        <v>0.38686980990296649</v>
      </c>
      <c r="G1116" s="7">
        <f>TIME(HOUR(StrohRanchRecreationData[[#This Row],[TimeIn]]),0,0)</f>
        <v>0.375</v>
      </c>
      <c r="H1116" s="8">
        <f>StrohRanchRecreationData[[#This Row],[Date]]+StrohRanchRecreationData[[#This Row],[TimeInBucket]]</f>
        <v>45101.375</v>
      </c>
      <c r="I1116" s="8" t="str">
        <f>_xlfn.XLOOKUP(StrohRanchRecreationData[[#This Row],[TimeInBucket]],TimeOfDay[TimeBuckets],TimeOfDay[TimeOfDayBuckets])</f>
        <v>Morning</v>
      </c>
      <c r="J1116" s="2">
        <v>2</v>
      </c>
      <c r="K1116" s="2">
        <v>0</v>
      </c>
      <c r="L1116" s="7">
        <v>0.4035220930001408</v>
      </c>
      <c r="M1116" s="7">
        <f>TIME(HOUR(StrohRanchRecreationData[[#This Row],[TimeOut]]),0,0)</f>
        <v>0.375</v>
      </c>
      <c r="N1116" s="6">
        <f>ROUND(StrohRanchRecreationData[[#This Row],[TimeElapsed]],6)</f>
        <v>1.6652E-2</v>
      </c>
      <c r="O1116" s="3">
        <f>StrohRanchRecreationData[[#This Row],[TimeOut]]-StrohRanchRecreationData[[#This Row],[TimeIn]]</f>
        <v>1.6652283097174314E-2</v>
      </c>
      <c r="P1116">
        <f>IF(StrohRanchRecreationData[[#This Row],[Facility]]=Facilities!$A$2,SUM(StrohRanchRecreationData[[#This Row],[Members]:[Guests]]),"")</f>
        <v>2</v>
      </c>
      <c r="Q1116" t="str">
        <f>IF(StrohRanchRecreationData[[#This Row],[Facility]]=Facilities!$A$3,SUM(StrohRanchRecreationData[[#This Row],[Members]:[Guests]]),"")</f>
        <v/>
      </c>
      <c r="R1116" t="str">
        <f>IF(StrohRanchRecreationData[[#This Row],[Facility]]=Facilities!$A$4,SUM(StrohRanchRecreationData[[#This Row],[Members]:[Guests]]),"")</f>
        <v/>
      </c>
      <c r="S1116" t="str">
        <f>IF(StrohRanchRecreationData[[#This Row],[Facility]]=Facilities!$A$5,SUM(StrohRanchRecreationData[[#This Row],[Members]:[Guests]]),"")</f>
        <v/>
      </c>
      <c r="T1116" t="str">
        <f>IF(StrohRanchRecreationData[[#This Row],[Facility]]=Facilities!$A$6,SUM(StrohRanchRecreationData[[#This Row],[Members]:[Guests]]),"")</f>
        <v/>
      </c>
      <c r="U1116" t="str">
        <f>IF(StrohRanchRecreationData[[#This Row],[Facility]]=Facilities!$A$7,SUM(StrohRanchRecreationData[[#This Row],[Members]:[Guests]]),"")</f>
        <v/>
      </c>
    </row>
    <row r="1117" spans="1:21" x14ac:dyDescent="0.25">
      <c r="A1117">
        <v>1111</v>
      </c>
      <c r="B1117" s="1">
        <v>45101</v>
      </c>
      <c r="C1117" t="s">
        <v>63</v>
      </c>
      <c r="D1117" t="s">
        <v>64</v>
      </c>
      <c r="E1117" t="s">
        <v>57</v>
      </c>
      <c r="F1117" s="7">
        <v>0.40442279215556276</v>
      </c>
      <c r="G1117" s="7">
        <f>TIME(HOUR(StrohRanchRecreationData[[#This Row],[TimeIn]]),0,0)</f>
        <v>0.375</v>
      </c>
      <c r="H1117" s="8">
        <f>StrohRanchRecreationData[[#This Row],[Date]]+StrohRanchRecreationData[[#This Row],[TimeInBucket]]</f>
        <v>45101.375</v>
      </c>
      <c r="I1117" s="8" t="str">
        <f>_xlfn.XLOOKUP(StrohRanchRecreationData[[#This Row],[TimeInBucket]],TimeOfDay[TimeBuckets],TimeOfDay[TimeOfDayBuckets])</f>
        <v>Morning</v>
      </c>
      <c r="J1117" s="2">
        <v>3</v>
      </c>
      <c r="K1117" s="2">
        <v>2</v>
      </c>
      <c r="L1117" s="7">
        <v>0.4855155336332212</v>
      </c>
      <c r="M1117" s="7">
        <f>TIME(HOUR(StrohRanchRecreationData[[#This Row],[TimeOut]]),0,0)</f>
        <v>0.45833333333333331</v>
      </c>
      <c r="N1117" s="6">
        <f>ROUND(StrohRanchRecreationData[[#This Row],[TimeElapsed]],6)</f>
        <v>8.1092999999999998E-2</v>
      </c>
      <c r="O1117" s="3">
        <f>StrohRanchRecreationData[[#This Row],[TimeOut]]-StrohRanchRecreationData[[#This Row],[TimeIn]]</f>
        <v>8.1092741477658437E-2</v>
      </c>
      <c r="P1117">
        <f>IF(StrohRanchRecreationData[[#This Row],[Facility]]=Facilities!$A$2,SUM(StrohRanchRecreationData[[#This Row],[Members]:[Guests]]),"")</f>
        <v>5</v>
      </c>
      <c r="Q1117" t="str">
        <f>IF(StrohRanchRecreationData[[#This Row],[Facility]]=Facilities!$A$3,SUM(StrohRanchRecreationData[[#This Row],[Members]:[Guests]]),"")</f>
        <v/>
      </c>
      <c r="R1117" t="str">
        <f>IF(StrohRanchRecreationData[[#This Row],[Facility]]=Facilities!$A$4,SUM(StrohRanchRecreationData[[#This Row],[Members]:[Guests]]),"")</f>
        <v/>
      </c>
      <c r="S1117" t="str">
        <f>IF(StrohRanchRecreationData[[#This Row],[Facility]]=Facilities!$A$5,SUM(StrohRanchRecreationData[[#This Row],[Members]:[Guests]]),"")</f>
        <v/>
      </c>
      <c r="T1117" t="str">
        <f>IF(StrohRanchRecreationData[[#This Row],[Facility]]=Facilities!$A$6,SUM(StrohRanchRecreationData[[#This Row],[Members]:[Guests]]),"")</f>
        <v/>
      </c>
      <c r="U1117" t="str">
        <f>IF(StrohRanchRecreationData[[#This Row],[Facility]]=Facilities!$A$7,SUM(StrohRanchRecreationData[[#This Row],[Members]:[Guests]]),"")</f>
        <v/>
      </c>
    </row>
    <row r="1118" spans="1:21" x14ac:dyDescent="0.25">
      <c r="A1118">
        <v>1112</v>
      </c>
      <c r="B1118" s="1">
        <v>45101</v>
      </c>
      <c r="C1118" t="s">
        <v>63</v>
      </c>
      <c r="D1118" t="s">
        <v>64</v>
      </c>
      <c r="E1118" t="s">
        <v>60</v>
      </c>
      <c r="F1118" s="7">
        <v>0.49090759934959693</v>
      </c>
      <c r="G1118" s="7">
        <f>TIME(HOUR(StrohRanchRecreationData[[#This Row],[TimeIn]]),0,0)</f>
        <v>0.45833333333333331</v>
      </c>
      <c r="H1118" s="8">
        <f>StrohRanchRecreationData[[#This Row],[Date]]+StrohRanchRecreationData[[#This Row],[TimeInBucket]]</f>
        <v>45101.458333333336</v>
      </c>
      <c r="I1118" s="8" t="str">
        <f>_xlfn.XLOOKUP(StrohRanchRecreationData[[#This Row],[TimeInBucket]],TimeOfDay[TimeBuckets],TimeOfDay[TimeOfDayBuckets])</f>
        <v>Noon</v>
      </c>
      <c r="J1118" s="2">
        <v>4</v>
      </c>
      <c r="K1118" s="2">
        <v>2</v>
      </c>
      <c r="L1118" s="7">
        <v>0.573190002794424</v>
      </c>
      <c r="M1118" s="7">
        <f>TIME(HOUR(StrohRanchRecreationData[[#This Row],[TimeOut]]),0,0)</f>
        <v>0.54166666666666663</v>
      </c>
      <c r="N1118" s="6">
        <f>ROUND(StrohRanchRecreationData[[#This Row],[TimeElapsed]],6)</f>
        <v>8.2281999999999994E-2</v>
      </c>
      <c r="O1118" s="3">
        <f>StrohRanchRecreationData[[#This Row],[TimeOut]]-StrohRanchRecreationData[[#This Row],[TimeIn]]</f>
        <v>8.2282403444827068E-2</v>
      </c>
      <c r="P1118" t="str">
        <f>IF(StrohRanchRecreationData[[#This Row],[Facility]]=Facilities!$A$2,SUM(StrohRanchRecreationData[[#This Row],[Members]:[Guests]]),"")</f>
        <v/>
      </c>
      <c r="Q1118" t="str">
        <f>IF(StrohRanchRecreationData[[#This Row],[Facility]]=Facilities!$A$3,SUM(StrohRanchRecreationData[[#This Row],[Members]:[Guests]]),"")</f>
        <v/>
      </c>
      <c r="R1118" t="str">
        <f>IF(StrohRanchRecreationData[[#This Row],[Facility]]=Facilities!$A$4,SUM(StrohRanchRecreationData[[#This Row],[Members]:[Guests]]),"")</f>
        <v/>
      </c>
      <c r="S1118">
        <f>IF(StrohRanchRecreationData[[#This Row],[Facility]]=Facilities!$A$5,SUM(StrohRanchRecreationData[[#This Row],[Members]:[Guests]]),"")</f>
        <v>6</v>
      </c>
      <c r="T1118" t="str">
        <f>IF(StrohRanchRecreationData[[#This Row],[Facility]]=Facilities!$A$6,SUM(StrohRanchRecreationData[[#This Row],[Members]:[Guests]]),"")</f>
        <v/>
      </c>
      <c r="U1118" t="str">
        <f>IF(StrohRanchRecreationData[[#This Row],[Facility]]=Facilities!$A$7,SUM(StrohRanchRecreationData[[#This Row],[Members]:[Guests]]),"")</f>
        <v/>
      </c>
    </row>
    <row r="1119" spans="1:21" x14ac:dyDescent="0.25">
      <c r="A1119">
        <v>1113</v>
      </c>
      <c r="B1119" s="1">
        <v>45101</v>
      </c>
      <c r="C1119" t="s">
        <v>63</v>
      </c>
      <c r="D1119" t="s">
        <v>64</v>
      </c>
      <c r="E1119" t="s">
        <v>61</v>
      </c>
      <c r="F1119" s="7">
        <v>0.48010496500765409</v>
      </c>
      <c r="G1119" s="7">
        <f>TIME(HOUR(StrohRanchRecreationData[[#This Row],[TimeIn]]),0,0)</f>
        <v>0.45833333333333331</v>
      </c>
      <c r="H1119" s="8">
        <f>StrohRanchRecreationData[[#This Row],[Date]]+StrohRanchRecreationData[[#This Row],[TimeInBucket]]</f>
        <v>45101.458333333336</v>
      </c>
      <c r="I1119" s="8" t="str">
        <f>_xlfn.XLOOKUP(StrohRanchRecreationData[[#This Row],[TimeInBucket]],TimeOfDay[TimeBuckets],TimeOfDay[TimeOfDayBuckets])</f>
        <v>Noon</v>
      </c>
      <c r="J1119" s="2">
        <v>2</v>
      </c>
      <c r="K1119" s="2">
        <v>0</v>
      </c>
      <c r="L1119" s="7">
        <v>0.50848917679928052</v>
      </c>
      <c r="M1119" s="7">
        <f>TIME(HOUR(StrohRanchRecreationData[[#This Row],[TimeOut]]),0,0)</f>
        <v>0.5</v>
      </c>
      <c r="N1119" s="6">
        <f>ROUND(StrohRanchRecreationData[[#This Row],[TimeElapsed]],6)</f>
        <v>2.8384E-2</v>
      </c>
      <c r="O1119" s="3">
        <f>StrohRanchRecreationData[[#This Row],[TimeOut]]-StrohRanchRecreationData[[#This Row],[TimeIn]]</f>
        <v>2.8384211791626424E-2</v>
      </c>
      <c r="P1119" t="str">
        <f>IF(StrohRanchRecreationData[[#This Row],[Facility]]=Facilities!$A$2,SUM(StrohRanchRecreationData[[#This Row],[Members]:[Guests]]),"")</f>
        <v/>
      </c>
      <c r="Q1119" t="str">
        <f>IF(StrohRanchRecreationData[[#This Row],[Facility]]=Facilities!$A$3,SUM(StrohRanchRecreationData[[#This Row],[Members]:[Guests]]),"")</f>
        <v/>
      </c>
      <c r="R1119" t="str">
        <f>IF(StrohRanchRecreationData[[#This Row],[Facility]]=Facilities!$A$4,SUM(StrohRanchRecreationData[[#This Row],[Members]:[Guests]]),"")</f>
        <v/>
      </c>
      <c r="S1119" t="str">
        <f>IF(StrohRanchRecreationData[[#This Row],[Facility]]=Facilities!$A$5,SUM(StrohRanchRecreationData[[#This Row],[Members]:[Guests]]),"")</f>
        <v/>
      </c>
      <c r="T1119">
        <f>IF(StrohRanchRecreationData[[#This Row],[Facility]]=Facilities!$A$6,SUM(StrohRanchRecreationData[[#This Row],[Members]:[Guests]]),"")</f>
        <v>2</v>
      </c>
      <c r="U1119" t="str">
        <f>IF(StrohRanchRecreationData[[#This Row],[Facility]]=Facilities!$A$7,SUM(StrohRanchRecreationData[[#This Row],[Members]:[Guests]]),"")</f>
        <v/>
      </c>
    </row>
    <row r="1120" spans="1:21" x14ac:dyDescent="0.25">
      <c r="A1120">
        <v>1114</v>
      </c>
      <c r="B1120" s="1">
        <v>45102</v>
      </c>
      <c r="C1120" t="s">
        <v>63</v>
      </c>
      <c r="D1120" t="s">
        <v>64</v>
      </c>
      <c r="E1120" t="s">
        <v>59</v>
      </c>
      <c r="F1120" s="7">
        <v>0.42916617160186693</v>
      </c>
      <c r="G1120" s="7">
        <f>TIME(HOUR(StrohRanchRecreationData[[#This Row],[TimeIn]]),0,0)</f>
        <v>0.41666666666666669</v>
      </c>
      <c r="H1120" s="8">
        <f>StrohRanchRecreationData[[#This Row],[Date]]+StrohRanchRecreationData[[#This Row],[TimeInBucket]]</f>
        <v>45102.416666666664</v>
      </c>
      <c r="I1120" s="8" t="str">
        <f>_xlfn.XLOOKUP(StrohRanchRecreationData[[#This Row],[TimeInBucket]],TimeOfDay[TimeBuckets],TimeOfDay[TimeOfDayBuckets])</f>
        <v>Morning</v>
      </c>
      <c r="J1120" s="2">
        <v>2</v>
      </c>
      <c r="K1120" s="2">
        <v>2</v>
      </c>
      <c r="L1120" s="7">
        <v>0.50716536961306991</v>
      </c>
      <c r="M1120" s="7">
        <f>TIME(HOUR(StrohRanchRecreationData[[#This Row],[TimeOut]]),0,0)</f>
        <v>0.5</v>
      </c>
      <c r="N1120" s="6">
        <f>ROUND(StrohRanchRecreationData[[#This Row],[TimeElapsed]],6)</f>
        <v>7.7998999999999999E-2</v>
      </c>
      <c r="O1120" s="3">
        <f>StrohRanchRecreationData[[#This Row],[TimeOut]]-StrohRanchRecreationData[[#This Row],[TimeIn]]</f>
        <v>7.7999198011202975E-2</v>
      </c>
      <c r="P1120" t="str">
        <f>IF(StrohRanchRecreationData[[#This Row],[Facility]]=Facilities!$A$2,SUM(StrohRanchRecreationData[[#This Row],[Members]:[Guests]]),"")</f>
        <v/>
      </c>
      <c r="Q1120" t="str">
        <f>IF(StrohRanchRecreationData[[#This Row],[Facility]]=Facilities!$A$3,SUM(StrohRanchRecreationData[[#This Row],[Members]:[Guests]]),"")</f>
        <v/>
      </c>
      <c r="R1120">
        <f>IF(StrohRanchRecreationData[[#This Row],[Facility]]=Facilities!$A$4,SUM(StrohRanchRecreationData[[#This Row],[Members]:[Guests]]),"")</f>
        <v>4</v>
      </c>
      <c r="S1120" t="str">
        <f>IF(StrohRanchRecreationData[[#This Row],[Facility]]=Facilities!$A$5,SUM(StrohRanchRecreationData[[#This Row],[Members]:[Guests]]),"")</f>
        <v/>
      </c>
      <c r="T1120" t="str">
        <f>IF(StrohRanchRecreationData[[#This Row],[Facility]]=Facilities!$A$6,SUM(StrohRanchRecreationData[[#This Row],[Members]:[Guests]]),"")</f>
        <v/>
      </c>
      <c r="U1120" t="str">
        <f>IF(StrohRanchRecreationData[[#This Row],[Facility]]=Facilities!$A$7,SUM(StrohRanchRecreationData[[#This Row],[Members]:[Guests]]),"")</f>
        <v/>
      </c>
    </row>
    <row r="1121" spans="1:21" x14ac:dyDescent="0.25">
      <c r="A1121">
        <v>1115</v>
      </c>
      <c r="B1121" s="1">
        <v>45102</v>
      </c>
      <c r="C1121" t="s">
        <v>63</v>
      </c>
      <c r="D1121" t="s">
        <v>64</v>
      </c>
      <c r="E1121" t="s">
        <v>61</v>
      </c>
      <c r="F1121" s="7">
        <v>0.60732861480822442</v>
      </c>
      <c r="G1121" s="7">
        <f>TIME(HOUR(StrohRanchRecreationData[[#This Row],[TimeIn]]),0,0)</f>
        <v>0.58333333333333337</v>
      </c>
      <c r="H1121" s="8">
        <f>StrohRanchRecreationData[[#This Row],[Date]]+StrohRanchRecreationData[[#This Row],[TimeInBucket]]</f>
        <v>45102.583333333336</v>
      </c>
      <c r="I1121" s="8" t="str">
        <f>_xlfn.XLOOKUP(StrohRanchRecreationData[[#This Row],[TimeInBucket]],TimeOfDay[TimeBuckets],TimeOfDay[TimeOfDayBuckets])</f>
        <v>Afternoon</v>
      </c>
      <c r="J1121" s="2">
        <v>1</v>
      </c>
      <c r="K1121" s="2">
        <v>0</v>
      </c>
      <c r="L1121" s="7">
        <v>0.641908641853976</v>
      </c>
      <c r="M1121" s="7">
        <f>TIME(HOUR(StrohRanchRecreationData[[#This Row],[TimeOut]]),0,0)</f>
        <v>0.625</v>
      </c>
      <c r="N1121" s="6">
        <f>ROUND(StrohRanchRecreationData[[#This Row],[TimeElapsed]],6)</f>
        <v>3.458E-2</v>
      </c>
      <c r="O1121" s="3">
        <f>StrohRanchRecreationData[[#This Row],[TimeOut]]-StrohRanchRecreationData[[#This Row],[TimeIn]]</f>
        <v>3.4580027045751582E-2</v>
      </c>
      <c r="P1121" t="str">
        <f>IF(StrohRanchRecreationData[[#This Row],[Facility]]=Facilities!$A$2,SUM(StrohRanchRecreationData[[#This Row],[Members]:[Guests]]),"")</f>
        <v/>
      </c>
      <c r="Q1121" t="str">
        <f>IF(StrohRanchRecreationData[[#This Row],[Facility]]=Facilities!$A$3,SUM(StrohRanchRecreationData[[#This Row],[Members]:[Guests]]),"")</f>
        <v/>
      </c>
      <c r="R1121" t="str">
        <f>IF(StrohRanchRecreationData[[#This Row],[Facility]]=Facilities!$A$4,SUM(StrohRanchRecreationData[[#This Row],[Members]:[Guests]]),"")</f>
        <v/>
      </c>
      <c r="S1121" t="str">
        <f>IF(StrohRanchRecreationData[[#This Row],[Facility]]=Facilities!$A$5,SUM(StrohRanchRecreationData[[#This Row],[Members]:[Guests]]),"")</f>
        <v/>
      </c>
      <c r="T1121">
        <f>IF(StrohRanchRecreationData[[#This Row],[Facility]]=Facilities!$A$6,SUM(StrohRanchRecreationData[[#This Row],[Members]:[Guests]]),"")</f>
        <v>1</v>
      </c>
      <c r="U1121" t="str">
        <f>IF(StrohRanchRecreationData[[#This Row],[Facility]]=Facilities!$A$7,SUM(StrohRanchRecreationData[[#This Row],[Members]:[Guests]]),"")</f>
        <v/>
      </c>
    </row>
    <row r="1122" spans="1:21" x14ac:dyDescent="0.25">
      <c r="A1122">
        <v>1116</v>
      </c>
      <c r="B1122" s="1">
        <v>45102</v>
      </c>
      <c r="C1122" t="s">
        <v>63</v>
      </c>
      <c r="D1122" t="s">
        <v>64</v>
      </c>
      <c r="E1122" t="s">
        <v>59</v>
      </c>
      <c r="F1122" s="7">
        <v>0.47997562959206974</v>
      </c>
      <c r="G1122" s="7">
        <f>TIME(HOUR(StrohRanchRecreationData[[#This Row],[TimeIn]]),0,0)</f>
        <v>0.45833333333333331</v>
      </c>
      <c r="H1122" s="8">
        <f>StrohRanchRecreationData[[#This Row],[Date]]+StrohRanchRecreationData[[#This Row],[TimeInBucket]]</f>
        <v>45102.458333333336</v>
      </c>
      <c r="I1122" s="8" t="str">
        <f>_xlfn.XLOOKUP(StrohRanchRecreationData[[#This Row],[TimeInBucket]],TimeOfDay[TimeBuckets],TimeOfDay[TimeOfDayBuckets])</f>
        <v>Noon</v>
      </c>
      <c r="J1122" s="2">
        <v>1</v>
      </c>
      <c r="K1122" s="2">
        <v>3</v>
      </c>
      <c r="L1122" s="7">
        <v>0.52330563618702497</v>
      </c>
      <c r="M1122" s="7">
        <f>TIME(HOUR(StrohRanchRecreationData[[#This Row],[TimeOut]]),0,0)</f>
        <v>0.5</v>
      </c>
      <c r="N1122" s="6">
        <f>ROUND(StrohRanchRecreationData[[#This Row],[TimeElapsed]],6)</f>
        <v>4.333E-2</v>
      </c>
      <c r="O1122" s="3">
        <f>StrohRanchRecreationData[[#This Row],[TimeOut]]-StrohRanchRecreationData[[#This Row],[TimeIn]]</f>
        <v>4.3330006594955228E-2</v>
      </c>
      <c r="P1122" t="str">
        <f>IF(StrohRanchRecreationData[[#This Row],[Facility]]=Facilities!$A$2,SUM(StrohRanchRecreationData[[#This Row],[Members]:[Guests]]),"")</f>
        <v/>
      </c>
      <c r="Q1122" t="str">
        <f>IF(StrohRanchRecreationData[[#This Row],[Facility]]=Facilities!$A$3,SUM(StrohRanchRecreationData[[#This Row],[Members]:[Guests]]),"")</f>
        <v/>
      </c>
      <c r="R1122">
        <f>IF(StrohRanchRecreationData[[#This Row],[Facility]]=Facilities!$A$4,SUM(StrohRanchRecreationData[[#This Row],[Members]:[Guests]]),"")</f>
        <v>4</v>
      </c>
      <c r="S1122" t="str">
        <f>IF(StrohRanchRecreationData[[#This Row],[Facility]]=Facilities!$A$5,SUM(StrohRanchRecreationData[[#This Row],[Members]:[Guests]]),"")</f>
        <v/>
      </c>
      <c r="T1122" t="str">
        <f>IF(StrohRanchRecreationData[[#This Row],[Facility]]=Facilities!$A$6,SUM(StrohRanchRecreationData[[#This Row],[Members]:[Guests]]),"")</f>
        <v/>
      </c>
      <c r="U1122" t="str">
        <f>IF(StrohRanchRecreationData[[#This Row],[Facility]]=Facilities!$A$7,SUM(StrohRanchRecreationData[[#This Row],[Members]:[Guests]]),"")</f>
        <v/>
      </c>
    </row>
    <row r="1123" spans="1:21" x14ac:dyDescent="0.25">
      <c r="A1123">
        <v>1117</v>
      </c>
      <c r="B1123" s="1">
        <v>45102</v>
      </c>
      <c r="C1123" t="s">
        <v>63</v>
      </c>
      <c r="D1123" t="s">
        <v>64</v>
      </c>
      <c r="E1123" t="s">
        <v>58</v>
      </c>
      <c r="F1123" s="7">
        <v>0.43845484785587274</v>
      </c>
      <c r="G1123" s="7">
        <f>TIME(HOUR(StrohRanchRecreationData[[#This Row],[TimeIn]]),0,0)</f>
        <v>0.41666666666666669</v>
      </c>
      <c r="H1123" s="8">
        <f>StrohRanchRecreationData[[#This Row],[Date]]+StrohRanchRecreationData[[#This Row],[TimeInBucket]]</f>
        <v>45102.416666666664</v>
      </c>
      <c r="I1123" s="8" t="str">
        <f>_xlfn.XLOOKUP(StrohRanchRecreationData[[#This Row],[TimeInBucket]],TimeOfDay[TimeBuckets],TimeOfDay[TimeOfDayBuckets])</f>
        <v>Morning</v>
      </c>
      <c r="J1123" s="2">
        <v>2</v>
      </c>
      <c r="K1123" s="2">
        <v>0</v>
      </c>
      <c r="L1123" s="7">
        <v>0.47703290247180358</v>
      </c>
      <c r="M1123" s="7">
        <f>TIME(HOUR(StrohRanchRecreationData[[#This Row],[TimeOut]]),0,0)</f>
        <v>0.45833333333333331</v>
      </c>
      <c r="N1123" s="6">
        <f>ROUND(StrohRanchRecreationData[[#This Row],[TimeElapsed]],6)</f>
        <v>3.8578000000000001E-2</v>
      </c>
      <c r="O1123" s="3">
        <f>StrohRanchRecreationData[[#This Row],[TimeOut]]-StrohRanchRecreationData[[#This Row],[TimeIn]]</f>
        <v>3.8578054615930835E-2</v>
      </c>
      <c r="P1123" t="str">
        <f>IF(StrohRanchRecreationData[[#This Row],[Facility]]=Facilities!$A$2,SUM(StrohRanchRecreationData[[#This Row],[Members]:[Guests]]),"")</f>
        <v/>
      </c>
      <c r="Q1123">
        <f>IF(StrohRanchRecreationData[[#This Row],[Facility]]=Facilities!$A$3,SUM(StrohRanchRecreationData[[#This Row],[Members]:[Guests]]),"")</f>
        <v>2</v>
      </c>
      <c r="R1123" t="str">
        <f>IF(StrohRanchRecreationData[[#This Row],[Facility]]=Facilities!$A$4,SUM(StrohRanchRecreationData[[#This Row],[Members]:[Guests]]),"")</f>
        <v/>
      </c>
      <c r="S1123" t="str">
        <f>IF(StrohRanchRecreationData[[#This Row],[Facility]]=Facilities!$A$5,SUM(StrohRanchRecreationData[[#This Row],[Members]:[Guests]]),"")</f>
        <v/>
      </c>
      <c r="T1123" t="str">
        <f>IF(StrohRanchRecreationData[[#This Row],[Facility]]=Facilities!$A$6,SUM(StrohRanchRecreationData[[#This Row],[Members]:[Guests]]),"")</f>
        <v/>
      </c>
      <c r="U1123" t="str">
        <f>IF(StrohRanchRecreationData[[#This Row],[Facility]]=Facilities!$A$7,SUM(StrohRanchRecreationData[[#This Row],[Members]:[Guests]]),"")</f>
        <v/>
      </c>
    </row>
    <row r="1124" spans="1:21" x14ac:dyDescent="0.25">
      <c r="A1124">
        <v>1118</v>
      </c>
      <c r="B1124" s="1">
        <v>45102</v>
      </c>
      <c r="C1124" t="s">
        <v>63</v>
      </c>
      <c r="D1124" t="s">
        <v>64</v>
      </c>
      <c r="E1124" t="s">
        <v>60</v>
      </c>
      <c r="F1124" s="7">
        <v>0.57954875701710351</v>
      </c>
      <c r="G1124" s="7">
        <f>TIME(HOUR(StrohRanchRecreationData[[#This Row],[TimeIn]]),0,0)</f>
        <v>0.54166666666666663</v>
      </c>
      <c r="H1124" s="8">
        <f>StrohRanchRecreationData[[#This Row],[Date]]+StrohRanchRecreationData[[#This Row],[TimeInBucket]]</f>
        <v>45102.541666666664</v>
      </c>
      <c r="I1124" s="8" t="str">
        <f>_xlfn.XLOOKUP(StrohRanchRecreationData[[#This Row],[TimeInBucket]],TimeOfDay[TimeBuckets],TimeOfDay[TimeOfDayBuckets])</f>
        <v>Noon</v>
      </c>
      <c r="J1124" s="2">
        <v>2</v>
      </c>
      <c r="K1124" s="2">
        <v>3</v>
      </c>
      <c r="L1124" s="7">
        <v>0.65402346883120566</v>
      </c>
      <c r="M1124" s="7">
        <f>TIME(HOUR(StrohRanchRecreationData[[#This Row],[TimeOut]]),0,0)</f>
        <v>0.625</v>
      </c>
      <c r="N1124" s="6">
        <f>ROUND(StrohRanchRecreationData[[#This Row],[TimeElapsed]],6)</f>
        <v>7.4475E-2</v>
      </c>
      <c r="O1124" s="3">
        <f>StrohRanchRecreationData[[#This Row],[TimeOut]]-StrohRanchRecreationData[[#This Row],[TimeIn]]</f>
        <v>7.4474711814102146E-2</v>
      </c>
      <c r="P1124" t="str">
        <f>IF(StrohRanchRecreationData[[#This Row],[Facility]]=Facilities!$A$2,SUM(StrohRanchRecreationData[[#This Row],[Members]:[Guests]]),"")</f>
        <v/>
      </c>
      <c r="Q1124" t="str">
        <f>IF(StrohRanchRecreationData[[#This Row],[Facility]]=Facilities!$A$3,SUM(StrohRanchRecreationData[[#This Row],[Members]:[Guests]]),"")</f>
        <v/>
      </c>
      <c r="R1124" t="str">
        <f>IF(StrohRanchRecreationData[[#This Row],[Facility]]=Facilities!$A$4,SUM(StrohRanchRecreationData[[#This Row],[Members]:[Guests]]),"")</f>
        <v/>
      </c>
      <c r="S1124">
        <f>IF(StrohRanchRecreationData[[#This Row],[Facility]]=Facilities!$A$5,SUM(StrohRanchRecreationData[[#This Row],[Members]:[Guests]]),"")</f>
        <v>5</v>
      </c>
      <c r="T1124" t="str">
        <f>IF(StrohRanchRecreationData[[#This Row],[Facility]]=Facilities!$A$6,SUM(StrohRanchRecreationData[[#This Row],[Members]:[Guests]]),"")</f>
        <v/>
      </c>
      <c r="U1124" t="str">
        <f>IF(StrohRanchRecreationData[[#This Row],[Facility]]=Facilities!$A$7,SUM(StrohRanchRecreationData[[#This Row],[Members]:[Guests]]),"")</f>
        <v/>
      </c>
    </row>
    <row r="1125" spans="1:21" x14ac:dyDescent="0.25">
      <c r="A1125">
        <v>1119</v>
      </c>
      <c r="B1125" s="1">
        <v>45102</v>
      </c>
      <c r="C1125" t="s">
        <v>63</v>
      </c>
      <c r="D1125" t="s">
        <v>64</v>
      </c>
      <c r="E1125" t="s">
        <v>61</v>
      </c>
      <c r="F1125" s="7">
        <v>0.4709678645965043</v>
      </c>
      <c r="G1125" s="7">
        <f>TIME(HOUR(StrohRanchRecreationData[[#This Row],[TimeIn]]),0,0)</f>
        <v>0.45833333333333331</v>
      </c>
      <c r="H1125" s="8">
        <f>StrohRanchRecreationData[[#This Row],[Date]]+StrohRanchRecreationData[[#This Row],[TimeInBucket]]</f>
        <v>45102.458333333336</v>
      </c>
      <c r="I1125" s="8" t="str">
        <f>_xlfn.XLOOKUP(StrohRanchRecreationData[[#This Row],[TimeInBucket]],TimeOfDay[TimeBuckets],TimeOfDay[TimeOfDayBuckets])</f>
        <v>Noon</v>
      </c>
      <c r="J1125" s="2">
        <v>2</v>
      </c>
      <c r="K1125" s="2">
        <v>0</v>
      </c>
      <c r="L1125" s="7">
        <v>0.50465746823947688</v>
      </c>
      <c r="M1125" s="7">
        <f>TIME(HOUR(StrohRanchRecreationData[[#This Row],[TimeOut]]),0,0)</f>
        <v>0.5</v>
      </c>
      <c r="N1125" s="6">
        <f>ROUND(StrohRanchRecreationData[[#This Row],[TimeElapsed]],6)</f>
        <v>3.3689999999999998E-2</v>
      </c>
      <c r="O1125" s="3">
        <f>StrohRanchRecreationData[[#This Row],[TimeOut]]-StrohRanchRecreationData[[#This Row],[TimeIn]]</f>
        <v>3.3689603642972576E-2</v>
      </c>
      <c r="P1125" t="str">
        <f>IF(StrohRanchRecreationData[[#This Row],[Facility]]=Facilities!$A$2,SUM(StrohRanchRecreationData[[#This Row],[Members]:[Guests]]),"")</f>
        <v/>
      </c>
      <c r="Q1125" t="str">
        <f>IF(StrohRanchRecreationData[[#This Row],[Facility]]=Facilities!$A$3,SUM(StrohRanchRecreationData[[#This Row],[Members]:[Guests]]),"")</f>
        <v/>
      </c>
      <c r="R1125" t="str">
        <f>IF(StrohRanchRecreationData[[#This Row],[Facility]]=Facilities!$A$4,SUM(StrohRanchRecreationData[[#This Row],[Members]:[Guests]]),"")</f>
        <v/>
      </c>
      <c r="S1125" t="str">
        <f>IF(StrohRanchRecreationData[[#This Row],[Facility]]=Facilities!$A$5,SUM(StrohRanchRecreationData[[#This Row],[Members]:[Guests]]),"")</f>
        <v/>
      </c>
      <c r="T1125">
        <f>IF(StrohRanchRecreationData[[#This Row],[Facility]]=Facilities!$A$6,SUM(StrohRanchRecreationData[[#This Row],[Members]:[Guests]]),"")</f>
        <v>2</v>
      </c>
      <c r="U1125" t="str">
        <f>IF(StrohRanchRecreationData[[#This Row],[Facility]]=Facilities!$A$7,SUM(StrohRanchRecreationData[[#This Row],[Members]:[Guests]]),"")</f>
        <v/>
      </c>
    </row>
    <row r="1126" spans="1:21" x14ac:dyDescent="0.25">
      <c r="A1126">
        <v>1120</v>
      </c>
      <c r="B1126" s="1">
        <v>45102</v>
      </c>
      <c r="C1126" t="s">
        <v>63</v>
      </c>
      <c r="D1126" t="s">
        <v>64</v>
      </c>
      <c r="E1126" t="s">
        <v>61</v>
      </c>
      <c r="F1126" s="7">
        <v>0.4542242120566386</v>
      </c>
      <c r="G1126" s="7">
        <f>TIME(HOUR(StrohRanchRecreationData[[#This Row],[TimeIn]]),0,0)</f>
        <v>0.41666666666666669</v>
      </c>
      <c r="H1126" s="8">
        <f>StrohRanchRecreationData[[#This Row],[Date]]+StrohRanchRecreationData[[#This Row],[TimeInBucket]]</f>
        <v>45102.416666666664</v>
      </c>
      <c r="I1126" s="8" t="str">
        <f>_xlfn.XLOOKUP(StrohRanchRecreationData[[#This Row],[TimeInBucket]],TimeOfDay[TimeBuckets],TimeOfDay[TimeOfDayBuckets])</f>
        <v>Morning</v>
      </c>
      <c r="J1126" s="2">
        <v>2</v>
      </c>
      <c r="K1126" s="2">
        <v>0</v>
      </c>
      <c r="L1126" s="7">
        <v>0.49536539943986774</v>
      </c>
      <c r="M1126" s="7">
        <f>TIME(HOUR(StrohRanchRecreationData[[#This Row],[TimeOut]]),0,0)</f>
        <v>0.45833333333333331</v>
      </c>
      <c r="N1126" s="6">
        <f>ROUND(StrohRanchRecreationData[[#This Row],[TimeElapsed]],6)</f>
        <v>4.1140999999999997E-2</v>
      </c>
      <c r="O1126" s="3">
        <f>StrohRanchRecreationData[[#This Row],[TimeOut]]-StrohRanchRecreationData[[#This Row],[TimeIn]]</f>
        <v>4.1141187383229139E-2</v>
      </c>
      <c r="P1126" t="str">
        <f>IF(StrohRanchRecreationData[[#This Row],[Facility]]=Facilities!$A$2,SUM(StrohRanchRecreationData[[#This Row],[Members]:[Guests]]),"")</f>
        <v/>
      </c>
      <c r="Q1126" t="str">
        <f>IF(StrohRanchRecreationData[[#This Row],[Facility]]=Facilities!$A$3,SUM(StrohRanchRecreationData[[#This Row],[Members]:[Guests]]),"")</f>
        <v/>
      </c>
      <c r="R1126" t="str">
        <f>IF(StrohRanchRecreationData[[#This Row],[Facility]]=Facilities!$A$4,SUM(StrohRanchRecreationData[[#This Row],[Members]:[Guests]]),"")</f>
        <v/>
      </c>
      <c r="S1126" t="str">
        <f>IF(StrohRanchRecreationData[[#This Row],[Facility]]=Facilities!$A$5,SUM(StrohRanchRecreationData[[#This Row],[Members]:[Guests]]),"")</f>
        <v/>
      </c>
      <c r="T1126">
        <f>IF(StrohRanchRecreationData[[#This Row],[Facility]]=Facilities!$A$6,SUM(StrohRanchRecreationData[[#This Row],[Members]:[Guests]]),"")</f>
        <v>2</v>
      </c>
      <c r="U1126" t="str">
        <f>IF(StrohRanchRecreationData[[#This Row],[Facility]]=Facilities!$A$7,SUM(StrohRanchRecreationData[[#This Row],[Members]:[Guests]]),"")</f>
        <v/>
      </c>
    </row>
    <row r="1127" spans="1:21" x14ac:dyDescent="0.25">
      <c r="A1127">
        <v>1121</v>
      </c>
      <c r="B1127" s="1">
        <v>45102</v>
      </c>
      <c r="C1127" t="s">
        <v>63</v>
      </c>
      <c r="D1127" t="s">
        <v>64</v>
      </c>
      <c r="E1127" t="s">
        <v>59</v>
      </c>
      <c r="F1127" s="7">
        <v>0.60242396770261719</v>
      </c>
      <c r="G1127" s="7">
        <f>TIME(HOUR(StrohRanchRecreationData[[#This Row],[TimeIn]]),0,0)</f>
        <v>0.58333333333333337</v>
      </c>
      <c r="H1127" s="8">
        <f>StrohRanchRecreationData[[#This Row],[Date]]+StrohRanchRecreationData[[#This Row],[TimeInBucket]]</f>
        <v>45102.583333333336</v>
      </c>
      <c r="I1127" s="8" t="str">
        <f>_xlfn.XLOOKUP(StrohRanchRecreationData[[#This Row],[TimeInBucket]],TimeOfDay[TimeBuckets],TimeOfDay[TimeOfDayBuckets])</f>
        <v>Afternoon</v>
      </c>
      <c r="J1127" s="2">
        <v>3</v>
      </c>
      <c r="K1127" s="2">
        <v>0</v>
      </c>
      <c r="L1127" s="7">
        <v>0.68031177411043486</v>
      </c>
      <c r="M1127" s="7">
        <f>TIME(HOUR(StrohRanchRecreationData[[#This Row],[TimeOut]]),0,0)</f>
        <v>0.66666666666666663</v>
      </c>
      <c r="N1127" s="6">
        <f>ROUND(StrohRanchRecreationData[[#This Row],[TimeElapsed]],6)</f>
        <v>7.7887999999999999E-2</v>
      </c>
      <c r="O1127" s="3">
        <f>StrohRanchRecreationData[[#This Row],[TimeOut]]-StrohRanchRecreationData[[#This Row],[TimeIn]]</f>
        <v>7.7887806407817672E-2</v>
      </c>
      <c r="P1127" t="str">
        <f>IF(StrohRanchRecreationData[[#This Row],[Facility]]=Facilities!$A$2,SUM(StrohRanchRecreationData[[#This Row],[Members]:[Guests]]),"")</f>
        <v/>
      </c>
      <c r="Q1127" t="str">
        <f>IF(StrohRanchRecreationData[[#This Row],[Facility]]=Facilities!$A$3,SUM(StrohRanchRecreationData[[#This Row],[Members]:[Guests]]),"")</f>
        <v/>
      </c>
      <c r="R1127">
        <f>IF(StrohRanchRecreationData[[#This Row],[Facility]]=Facilities!$A$4,SUM(StrohRanchRecreationData[[#This Row],[Members]:[Guests]]),"")</f>
        <v>3</v>
      </c>
      <c r="S1127" t="str">
        <f>IF(StrohRanchRecreationData[[#This Row],[Facility]]=Facilities!$A$5,SUM(StrohRanchRecreationData[[#This Row],[Members]:[Guests]]),"")</f>
        <v/>
      </c>
      <c r="T1127" t="str">
        <f>IF(StrohRanchRecreationData[[#This Row],[Facility]]=Facilities!$A$6,SUM(StrohRanchRecreationData[[#This Row],[Members]:[Guests]]),"")</f>
        <v/>
      </c>
      <c r="U1127" t="str">
        <f>IF(StrohRanchRecreationData[[#This Row],[Facility]]=Facilities!$A$7,SUM(StrohRanchRecreationData[[#This Row],[Members]:[Guests]]),"")</f>
        <v/>
      </c>
    </row>
    <row r="1128" spans="1:21" x14ac:dyDescent="0.25">
      <c r="A1128">
        <v>1122</v>
      </c>
      <c r="B1128" s="1">
        <v>45102</v>
      </c>
      <c r="C1128" t="s">
        <v>63</v>
      </c>
      <c r="D1128" t="s">
        <v>64</v>
      </c>
      <c r="E1128" t="s">
        <v>59</v>
      </c>
      <c r="F1128" s="7">
        <v>0.65525517158189006</v>
      </c>
      <c r="G1128" s="7">
        <f>TIME(HOUR(StrohRanchRecreationData[[#This Row],[TimeIn]]),0,0)</f>
        <v>0.625</v>
      </c>
      <c r="H1128" s="8">
        <f>StrohRanchRecreationData[[#This Row],[Date]]+StrohRanchRecreationData[[#This Row],[TimeInBucket]]</f>
        <v>45102.625</v>
      </c>
      <c r="I1128" s="8" t="str">
        <f>_xlfn.XLOOKUP(StrohRanchRecreationData[[#This Row],[TimeInBucket]],TimeOfDay[TimeBuckets],TimeOfDay[TimeOfDayBuckets])</f>
        <v>Afternoon</v>
      </c>
      <c r="J1128" s="2">
        <v>3</v>
      </c>
      <c r="K1128" s="2">
        <v>2</v>
      </c>
      <c r="L1128" s="7">
        <v>0.68969149890556769</v>
      </c>
      <c r="M1128" s="7">
        <f>TIME(HOUR(StrohRanchRecreationData[[#This Row],[TimeOut]]),0,0)</f>
        <v>0.66666666666666663</v>
      </c>
      <c r="N1128" s="6">
        <f>ROUND(StrohRanchRecreationData[[#This Row],[TimeElapsed]],6)</f>
        <v>3.4436000000000001E-2</v>
      </c>
      <c r="O1128" s="3">
        <f>StrohRanchRecreationData[[#This Row],[TimeOut]]-StrohRanchRecreationData[[#This Row],[TimeIn]]</f>
        <v>3.4436327323677629E-2</v>
      </c>
      <c r="P1128" t="str">
        <f>IF(StrohRanchRecreationData[[#This Row],[Facility]]=Facilities!$A$2,SUM(StrohRanchRecreationData[[#This Row],[Members]:[Guests]]),"")</f>
        <v/>
      </c>
      <c r="Q1128" t="str">
        <f>IF(StrohRanchRecreationData[[#This Row],[Facility]]=Facilities!$A$3,SUM(StrohRanchRecreationData[[#This Row],[Members]:[Guests]]),"")</f>
        <v/>
      </c>
      <c r="R1128">
        <f>IF(StrohRanchRecreationData[[#This Row],[Facility]]=Facilities!$A$4,SUM(StrohRanchRecreationData[[#This Row],[Members]:[Guests]]),"")</f>
        <v>5</v>
      </c>
      <c r="S1128" t="str">
        <f>IF(StrohRanchRecreationData[[#This Row],[Facility]]=Facilities!$A$5,SUM(StrohRanchRecreationData[[#This Row],[Members]:[Guests]]),"")</f>
        <v/>
      </c>
      <c r="T1128" t="str">
        <f>IF(StrohRanchRecreationData[[#This Row],[Facility]]=Facilities!$A$6,SUM(StrohRanchRecreationData[[#This Row],[Members]:[Guests]]),"")</f>
        <v/>
      </c>
      <c r="U1128" t="str">
        <f>IF(StrohRanchRecreationData[[#This Row],[Facility]]=Facilities!$A$7,SUM(StrohRanchRecreationData[[#This Row],[Members]:[Guests]]),"")</f>
        <v/>
      </c>
    </row>
    <row r="1129" spans="1:21" x14ac:dyDescent="0.25">
      <c r="A1129">
        <v>1123</v>
      </c>
      <c r="B1129" s="1">
        <v>45102</v>
      </c>
      <c r="C1129" t="s">
        <v>63</v>
      </c>
      <c r="D1129" t="s">
        <v>64</v>
      </c>
      <c r="E1129" t="s">
        <v>60</v>
      </c>
      <c r="F1129" s="7">
        <v>0.64956105153328747</v>
      </c>
      <c r="G1129" s="7">
        <f>TIME(HOUR(StrohRanchRecreationData[[#This Row],[TimeIn]]),0,0)</f>
        <v>0.625</v>
      </c>
      <c r="H1129" s="8">
        <f>StrohRanchRecreationData[[#This Row],[Date]]+StrohRanchRecreationData[[#This Row],[TimeInBucket]]</f>
        <v>45102.625</v>
      </c>
      <c r="I1129" s="8" t="str">
        <f>_xlfn.XLOOKUP(StrohRanchRecreationData[[#This Row],[TimeInBucket]],TimeOfDay[TimeBuckets],TimeOfDay[TimeOfDayBuckets])</f>
        <v>Afternoon</v>
      </c>
      <c r="J1129" s="2">
        <v>1</v>
      </c>
      <c r="K1129" s="2">
        <v>3</v>
      </c>
      <c r="L1129" s="7">
        <v>0.67188868775259591</v>
      </c>
      <c r="M1129" s="7">
        <f>TIME(HOUR(StrohRanchRecreationData[[#This Row],[TimeOut]]),0,0)</f>
        <v>0.66666666666666663</v>
      </c>
      <c r="N1129" s="6">
        <f>ROUND(StrohRanchRecreationData[[#This Row],[TimeElapsed]],6)</f>
        <v>2.2328000000000001E-2</v>
      </c>
      <c r="O1129" s="3">
        <f>StrohRanchRecreationData[[#This Row],[TimeOut]]-StrohRanchRecreationData[[#This Row],[TimeIn]]</f>
        <v>2.2327636219308444E-2</v>
      </c>
      <c r="P1129" t="str">
        <f>IF(StrohRanchRecreationData[[#This Row],[Facility]]=Facilities!$A$2,SUM(StrohRanchRecreationData[[#This Row],[Members]:[Guests]]),"")</f>
        <v/>
      </c>
      <c r="Q1129" t="str">
        <f>IF(StrohRanchRecreationData[[#This Row],[Facility]]=Facilities!$A$3,SUM(StrohRanchRecreationData[[#This Row],[Members]:[Guests]]),"")</f>
        <v/>
      </c>
      <c r="R1129" t="str">
        <f>IF(StrohRanchRecreationData[[#This Row],[Facility]]=Facilities!$A$4,SUM(StrohRanchRecreationData[[#This Row],[Members]:[Guests]]),"")</f>
        <v/>
      </c>
      <c r="S1129">
        <f>IF(StrohRanchRecreationData[[#This Row],[Facility]]=Facilities!$A$5,SUM(StrohRanchRecreationData[[#This Row],[Members]:[Guests]]),"")</f>
        <v>4</v>
      </c>
      <c r="T1129" t="str">
        <f>IF(StrohRanchRecreationData[[#This Row],[Facility]]=Facilities!$A$6,SUM(StrohRanchRecreationData[[#This Row],[Members]:[Guests]]),"")</f>
        <v/>
      </c>
      <c r="U1129" t="str">
        <f>IF(StrohRanchRecreationData[[#This Row],[Facility]]=Facilities!$A$7,SUM(StrohRanchRecreationData[[#This Row],[Members]:[Guests]]),"")</f>
        <v/>
      </c>
    </row>
    <row r="1130" spans="1:21" x14ac:dyDescent="0.25">
      <c r="A1130">
        <v>1124</v>
      </c>
      <c r="B1130" s="1">
        <v>45102</v>
      </c>
      <c r="C1130" t="s">
        <v>63</v>
      </c>
      <c r="D1130" t="s">
        <v>64</v>
      </c>
      <c r="E1130" t="s">
        <v>57</v>
      </c>
      <c r="F1130" s="7">
        <v>0.41022597342720124</v>
      </c>
      <c r="G1130" s="7">
        <f>TIME(HOUR(StrohRanchRecreationData[[#This Row],[TimeIn]]),0,0)</f>
        <v>0.375</v>
      </c>
      <c r="H1130" s="8">
        <f>StrohRanchRecreationData[[#This Row],[Date]]+StrohRanchRecreationData[[#This Row],[TimeInBucket]]</f>
        <v>45102.375</v>
      </c>
      <c r="I1130" s="8" t="str">
        <f>_xlfn.XLOOKUP(StrohRanchRecreationData[[#This Row],[TimeInBucket]],TimeOfDay[TimeBuckets],TimeOfDay[TimeOfDayBuckets])</f>
        <v>Morning</v>
      </c>
      <c r="J1130" s="2">
        <v>4</v>
      </c>
      <c r="K1130" s="2">
        <v>2</v>
      </c>
      <c r="L1130" s="7">
        <v>0.45001987286949097</v>
      </c>
      <c r="M1130" s="7">
        <f>TIME(HOUR(StrohRanchRecreationData[[#This Row],[TimeOut]]),0,0)</f>
        <v>0.41666666666666669</v>
      </c>
      <c r="N1130" s="6">
        <f>ROUND(StrohRanchRecreationData[[#This Row],[TimeElapsed]],6)</f>
        <v>3.9794000000000003E-2</v>
      </c>
      <c r="O1130" s="3">
        <f>StrohRanchRecreationData[[#This Row],[TimeOut]]-StrohRanchRecreationData[[#This Row],[TimeIn]]</f>
        <v>3.9793899442289726E-2</v>
      </c>
      <c r="P1130">
        <f>IF(StrohRanchRecreationData[[#This Row],[Facility]]=Facilities!$A$2,SUM(StrohRanchRecreationData[[#This Row],[Members]:[Guests]]),"")</f>
        <v>6</v>
      </c>
      <c r="Q1130" t="str">
        <f>IF(StrohRanchRecreationData[[#This Row],[Facility]]=Facilities!$A$3,SUM(StrohRanchRecreationData[[#This Row],[Members]:[Guests]]),"")</f>
        <v/>
      </c>
      <c r="R1130" t="str">
        <f>IF(StrohRanchRecreationData[[#This Row],[Facility]]=Facilities!$A$4,SUM(StrohRanchRecreationData[[#This Row],[Members]:[Guests]]),"")</f>
        <v/>
      </c>
      <c r="S1130" t="str">
        <f>IF(StrohRanchRecreationData[[#This Row],[Facility]]=Facilities!$A$5,SUM(StrohRanchRecreationData[[#This Row],[Members]:[Guests]]),"")</f>
        <v/>
      </c>
      <c r="T1130" t="str">
        <f>IF(StrohRanchRecreationData[[#This Row],[Facility]]=Facilities!$A$6,SUM(StrohRanchRecreationData[[#This Row],[Members]:[Guests]]),"")</f>
        <v/>
      </c>
      <c r="U1130" t="str">
        <f>IF(StrohRanchRecreationData[[#This Row],[Facility]]=Facilities!$A$7,SUM(StrohRanchRecreationData[[#This Row],[Members]:[Guests]]),"")</f>
        <v/>
      </c>
    </row>
    <row r="1131" spans="1:21" x14ac:dyDescent="0.25">
      <c r="A1131">
        <v>1125</v>
      </c>
      <c r="B1131" s="1">
        <v>45102</v>
      </c>
      <c r="C1131" t="s">
        <v>63</v>
      </c>
      <c r="D1131" t="s">
        <v>64</v>
      </c>
      <c r="E1131" t="s">
        <v>58</v>
      </c>
      <c r="F1131" s="7">
        <v>0.45197062694873008</v>
      </c>
      <c r="G1131" s="7">
        <f>TIME(HOUR(StrohRanchRecreationData[[#This Row],[TimeIn]]),0,0)</f>
        <v>0.41666666666666669</v>
      </c>
      <c r="H1131" s="8">
        <f>StrohRanchRecreationData[[#This Row],[Date]]+StrohRanchRecreationData[[#This Row],[TimeInBucket]]</f>
        <v>45102.416666666664</v>
      </c>
      <c r="I1131" s="8" t="str">
        <f>_xlfn.XLOOKUP(StrohRanchRecreationData[[#This Row],[TimeInBucket]],TimeOfDay[TimeBuckets],TimeOfDay[TimeOfDayBuckets])</f>
        <v>Morning</v>
      </c>
      <c r="J1131" s="2">
        <v>3</v>
      </c>
      <c r="K1131" s="2">
        <v>0</v>
      </c>
      <c r="L1131" s="7">
        <v>0.47715808846768576</v>
      </c>
      <c r="M1131" s="7">
        <f>TIME(HOUR(StrohRanchRecreationData[[#This Row],[TimeOut]]),0,0)</f>
        <v>0.45833333333333331</v>
      </c>
      <c r="N1131" s="6">
        <f>ROUND(StrohRanchRecreationData[[#This Row],[TimeElapsed]],6)</f>
        <v>2.5187000000000001E-2</v>
      </c>
      <c r="O1131" s="3">
        <f>StrohRanchRecreationData[[#This Row],[TimeOut]]-StrohRanchRecreationData[[#This Row],[TimeIn]]</f>
        <v>2.5187461518955678E-2</v>
      </c>
      <c r="P1131" t="str">
        <f>IF(StrohRanchRecreationData[[#This Row],[Facility]]=Facilities!$A$2,SUM(StrohRanchRecreationData[[#This Row],[Members]:[Guests]]),"")</f>
        <v/>
      </c>
      <c r="Q1131">
        <f>IF(StrohRanchRecreationData[[#This Row],[Facility]]=Facilities!$A$3,SUM(StrohRanchRecreationData[[#This Row],[Members]:[Guests]]),"")</f>
        <v>3</v>
      </c>
      <c r="R1131" t="str">
        <f>IF(StrohRanchRecreationData[[#This Row],[Facility]]=Facilities!$A$4,SUM(StrohRanchRecreationData[[#This Row],[Members]:[Guests]]),"")</f>
        <v/>
      </c>
      <c r="S1131" t="str">
        <f>IF(StrohRanchRecreationData[[#This Row],[Facility]]=Facilities!$A$5,SUM(StrohRanchRecreationData[[#This Row],[Members]:[Guests]]),"")</f>
        <v/>
      </c>
      <c r="T1131" t="str">
        <f>IF(StrohRanchRecreationData[[#This Row],[Facility]]=Facilities!$A$6,SUM(StrohRanchRecreationData[[#This Row],[Members]:[Guests]]),"")</f>
        <v/>
      </c>
      <c r="U1131" t="str">
        <f>IF(StrohRanchRecreationData[[#This Row],[Facility]]=Facilities!$A$7,SUM(StrohRanchRecreationData[[#This Row],[Members]:[Guests]]),"")</f>
        <v/>
      </c>
    </row>
    <row r="1132" spans="1:21" x14ac:dyDescent="0.25">
      <c r="A1132">
        <v>1126</v>
      </c>
      <c r="B1132" s="1">
        <v>45102</v>
      </c>
      <c r="C1132" t="s">
        <v>63</v>
      </c>
      <c r="D1132" t="s">
        <v>64</v>
      </c>
      <c r="E1132" t="s">
        <v>60</v>
      </c>
      <c r="F1132" s="7">
        <v>0.38486857304087196</v>
      </c>
      <c r="G1132" s="7">
        <f>TIME(HOUR(StrohRanchRecreationData[[#This Row],[TimeIn]]),0,0)</f>
        <v>0.375</v>
      </c>
      <c r="H1132" s="8">
        <f>StrohRanchRecreationData[[#This Row],[Date]]+StrohRanchRecreationData[[#This Row],[TimeInBucket]]</f>
        <v>45102.375</v>
      </c>
      <c r="I1132" s="8" t="str">
        <f>_xlfn.XLOOKUP(StrohRanchRecreationData[[#This Row],[TimeInBucket]],TimeOfDay[TimeBuckets],TimeOfDay[TimeOfDayBuckets])</f>
        <v>Morning</v>
      </c>
      <c r="J1132" s="2">
        <v>2</v>
      </c>
      <c r="K1132" s="2">
        <v>1</v>
      </c>
      <c r="L1132" s="7">
        <v>0.45237332672114527</v>
      </c>
      <c r="M1132" s="7">
        <f>TIME(HOUR(StrohRanchRecreationData[[#This Row],[TimeOut]]),0,0)</f>
        <v>0.41666666666666669</v>
      </c>
      <c r="N1132" s="6">
        <f>ROUND(StrohRanchRecreationData[[#This Row],[TimeElapsed]],6)</f>
        <v>6.7504999999999996E-2</v>
      </c>
      <c r="O1132" s="3">
        <f>StrohRanchRecreationData[[#This Row],[TimeOut]]-StrohRanchRecreationData[[#This Row],[TimeIn]]</f>
        <v>6.7504753680273311E-2</v>
      </c>
      <c r="P1132" t="str">
        <f>IF(StrohRanchRecreationData[[#This Row],[Facility]]=Facilities!$A$2,SUM(StrohRanchRecreationData[[#This Row],[Members]:[Guests]]),"")</f>
        <v/>
      </c>
      <c r="Q1132" t="str">
        <f>IF(StrohRanchRecreationData[[#This Row],[Facility]]=Facilities!$A$3,SUM(StrohRanchRecreationData[[#This Row],[Members]:[Guests]]),"")</f>
        <v/>
      </c>
      <c r="R1132" t="str">
        <f>IF(StrohRanchRecreationData[[#This Row],[Facility]]=Facilities!$A$4,SUM(StrohRanchRecreationData[[#This Row],[Members]:[Guests]]),"")</f>
        <v/>
      </c>
      <c r="S1132">
        <f>IF(StrohRanchRecreationData[[#This Row],[Facility]]=Facilities!$A$5,SUM(StrohRanchRecreationData[[#This Row],[Members]:[Guests]]),"")</f>
        <v>3</v>
      </c>
      <c r="T1132" t="str">
        <f>IF(StrohRanchRecreationData[[#This Row],[Facility]]=Facilities!$A$6,SUM(StrohRanchRecreationData[[#This Row],[Members]:[Guests]]),"")</f>
        <v/>
      </c>
      <c r="U1132" t="str">
        <f>IF(StrohRanchRecreationData[[#This Row],[Facility]]=Facilities!$A$7,SUM(StrohRanchRecreationData[[#This Row],[Members]:[Guests]]),"")</f>
        <v/>
      </c>
    </row>
    <row r="1133" spans="1:21" x14ac:dyDescent="0.25">
      <c r="A1133">
        <v>1127</v>
      </c>
      <c r="B1133" s="1">
        <v>45102</v>
      </c>
      <c r="C1133" t="s">
        <v>63</v>
      </c>
      <c r="D1133" t="s">
        <v>64</v>
      </c>
      <c r="E1133" t="s">
        <v>61</v>
      </c>
      <c r="F1133" s="7">
        <v>0.46012001499481336</v>
      </c>
      <c r="G1133" s="7">
        <f>TIME(HOUR(StrohRanchRecreationData[[#This Row],[TimeIn]]),0,0)</f>
        <v>0.45833333333333331</v>
      </c>
      <c r="H1133" s="8">
        <f>StrohRanchRecreationData[[#This Row],[Date]]+StrohRanchRecreationData[[#This Row],[TimeInBucket]]</f>
        <v>45102.458333333336</v>
      </c>
      <c r="I1133" s="8" t="str">
        <f>_xlfn.XLOOKUP(StrohRanchRecreationData[[#This Row],[TimeInBucket]],TimeOfDay[TimeBuckets],TimeOfDay[TimeOfDayBuckets])</f>
        <v>Noon</v>
      </c>
      <c r="J1133" s="2">
        <v>2</v>
      </c>
      <c r="K1133" s="2">
        <v>0</v>
      </c>
      <c r="L1133" s="7">
        <v>0.48795143380398726</v>
      </c>
      <c r="M1133" s="7">
        <f>TIME(HOUR(StrohRanchRecreationData[[#This Row],[TimeOut]]),0,0)</f>
        <v>0.45833333333333331</v>
      </c>
      <c r="N1133" s="6">
        <f>ROUND(StrohRanchRecreationData[[#This Row],[TimeElapsed]],6)</f>
        <v>2.7831000000000002E-2</v>
      </c>
      <c r="O1133" s="3">
        <f>StrohRanchRecreationData[[#This Row],[TimeOut]]-StrohRanchRecreationData[[#This Row],[TimeIn]]</f>
        <v>2.7831418809173891E-2</v>
      </c>
      <c r="P1133" t="str">
        <f>IF(StrohRanchRecreationData[[#This Row],[Facility]]=Facilities!$A$2,SUM(StrohRanchRecreationData[[#This Row],[Members]:[Guests]]),"")</f>
        <v/>
      </c>
      <c r="Q1133" t="str">
        <f>IF(StrohRanchRecreationData[[#This Row],[Facility]]=Facilities!$A$3,SUM(StrohRanchRecreationData[[#This Row],[Members]:[Guests]]),"")</f>
        <v/>
      </c>
      <c r="R1133" t="str">
        <f>IF(StrohRanchRecreationData[[#This Row],[Facility]]=Facilities!$A$4,SUM(StrohRanchRecreationData[[#This Row],[Members]:[Guests]]),"")</f>
        <v/>
      </c>
      <c r="S1133" t="str">
        <f>IF(StrohRanchRecreationData[[#This Row],[Facility]]=Facilities!$A$5,SUM(StrohRanchRecreationData[[#This Row],[Members]:[Guests]]),"")</f>
        <v/>
      </c>
      <c r="T1133">
        <f>IF(StrohRanchRecreationData[[#This Row],[Facility]]=Facilities!$A$6,SUM(StrohRanchRecreationData[[#This Row],[Members]:[Guests]]),"")</f>
        <v>2</v>
      </c>
      <c r="U1133" t="str">
        <f>IF(StrohRanchRecreationData[[#This Row],[Facility]]=Facilities!$A$7,SUM(StrohRanchRecreationData[[#This Row],[Members]:[Guests]]),"")</f>
        <v/>
      </c>
    </row>
    <row r="1134" spans="1:21" x14ac:dyDescent="0.25">
      <c r="A1134">
        <v>1128</v>
      </c>
      <c r="B1134" s="1">
        <v>45102</v>
      </c>
      <c r="C1134" t="s">
        <v>63</v>
      </c>
      <c r="D1134" t="s">
        <v>64</v>
      </c>
      <c r="E1134" t="s">
        <v>60</v>
      </c>
      <c r="F1134" s="7">
        <v>0.45003916117235693</v>
      </c>
      <c r="G1134" s="7">
        <f>TIME(HOUR(StrohRanchRecreationData[[#This Row],[TimeIn]]),0,0)</f>
        <v>0.41666666666666669</v>
      </c>
      <c r="H1134" s="8">
        <f>StrohRanchRecreationData[[#This Row],[Date]]+StrohRanchRecreationData[[#This Row],[TimeInBucket]]</f>
        <v>45102.416666666664</v>
      </c>
      <c r="I1134" s="8" t="str">
        <f>_xlfn.XLOOKUP(StrohRanchRecreationData[[#This Row],[TimeInBucket]],TimeOfDay[TimeBuckets],TimeOfDay[TimeOfDayBuckets])</f>
        <v>Morning</v>
      </c>
      <c r="J1134" s="2">
        <v>1</v>
      </c>
      <c r="K1134" s="2">
        <v>3</v>
      </c>
      <c r="L1134" s="7">
        <v>0.50021185558137093</v>
      </c>
      <c r="M1134" s="7">
        <f>TIME(HOUR(StrohRanchRecreationData[[#This Row],[TimeOut]]),0,0)</f>
        <v>0.5</v>
      </c>
      <c r="N1134" s="6">
        <f>ROUND(StrohRanchRecreationData[[#This Row],[TimeElapsed]],6)</f>
        <v>5.0173000000000002E-2</v>
      </c>
      <c r="O1134" s="3">
        <f>StrohRanchRecreationData[[#This Row],[TimeOut]]-StrohRanchRecreationData[[#This Row],[TimeIn]]</f>
        <v>5.0172694409014007E-2</v>
      </c>
      <c r="P1134" t="str">
        <f>IF(StrohRanchRecreationData[[#This Row],[Facility]]=Facilities!$A$2,SUM(StrohRanchRecreationData[[#This Row],[Members]:[Guests]]),"")</f>
        <v/>
      </c>
      <c r="Q1134" t="str">
        <f>IF(StrohRanchRecreationData[[#This Row],[Facility]]=Facilities!$A$3,SUM(StrohRanchRecreationData[[#This Row],[Members]:[Guests]]),"")</f>
        <v/>
      </c>
      <c r="R1134" t="str">
        <f>IF(StrohRanchRecreationData[[#This Row],[Facility]]=Facilities!$A$4,SUM(StrohRanchRecreationData[[#This Row],[Members]:[Guests]]),"")</f>
        <v/>
      </c>
      <c r="S1134">
        <f>IF(StrohRanchRecreationData[[#This Row],[Facility]]=Facilities!$A$5,SUM(StrohRanchRecreationData[[#This Row],[Members]:[Guests]]),"")</f>
        <v>4</v>
      </c>
      <c r="T1134" t="str">
        <f>IF(StrohRanchRecreationData[[#This Row],[Facility]]=Facilities!$A$6,SUM(StrohRanchRecreationData[[#This Row],[Members]:[Guests]]),"")</f>
        <v/>
      </c>
      <c r="U1134" t="str">
        <f>IF(StrohRanchRecreationData[[#This Row],[Facility]]=Facilities!$A$7,SUM(StrohRanchRecreationData[[#This Row],[Members]:[Guests]]),"")</f>
        <v/>
      </c>
    </row>
    <row r="1135" spans="1:21" x14ac:dyDescent="0.25">
      <c r="A1135">
        <v>1129</v>
      </c>
      <c r="B1135" s="1">
        <v>45102</v>
      </c>
      <c r="C1135" t="s">
        <v>63</v>
      </c>
      <c r="D1135" t="s">
        <v>64</v>
      </c>
      <c r="E1135" t="s">
        <v>61</v>
      </c>
      <c r="F1135" s="7">
        <v>0.48971383808111424</v>
      </c>
      <c r="G1135" s="7">
        <f>TIME(HOUR(StrohRanchRecreationData[[#This Row],[TimeIn]]),0,0)</f>
        <v>0.45833333333333331</v>
      </c>
      <c r="H1135" s="8">
        <f>StrohRanchRecreationData[[#This Row],[Date]]+StrohRanchRecreationData[[#This Row],[TimeInBucket]]</f>
        <v>45102.458333333336</v>
      </c>
      <c r="I1135" s="8" t="str">
        <f>_xlfn.XLOOKUP(StrohRanchRecreationData[[#This Row],[TimeInBucket]],TimeOfDay[TimeBuckets],TimeOfDay[TimeOfDayBuckets])</f>
        <v>Noon</v>
      </c>
      <c r="J1135" s="2">
        <v>2</v>
      </c>
      <c r="K1135" s="2">
        <v>0</v>
      </c>
      <c r="L1135" s="7">
        <v>0.50152224078269392</v>
      </c>
      <c r="M1135" s="7">
        <f>TIME(HOUR(StrohRanchRecreationData[[#This Row],[TimeOut]]),0,0)</f>
        <v>0.5</v>
      </c>
      <c r="N1135" s="6">
        <f>ROUND(StrohRanchRecreationData[[#This Row],[TimeElapsed]],6)</f>
        <v>1.1808000000000001E-2</v>
      </c>
      <c r="O1135" s="3">
        <f>StrohRanchRecreationData[[#This Row],[TimeOut]]-StrohRanchRecreationData[[#This Row],[TimeIn]]</f>
        <v>1.1808402701579679E-2</v>
      </c>
      <c r="P1135" t="str">
        <f>IF(StrohRanchRecreationData[[#This Row],[Facility]]=Facilities!$A$2,SUM(StrohRanchRecreationData[[#This Row],[Members]:[Guests]]),"")</f>
        <v/>
      </c>
      <c r="Q1135" t="str">
        <f>IF(StrohRanchRecreationData[[#This Row],[Facility]]=Facilities!$A$3,SUM(StrohRanchRecreationData[[#This Row],[Members]:[Guests]]),"")</f>
        <v/>
      </c>
      <c r="R1135" t="str">
        <f>IF(StrohRanchRecreationData[[#This Row],[Facility]]=Facilities!$A$4,SUM(StrohRanchRecreationData[[#This Row],[Members]:[Guests]]),"")</f>
        <v/>
      </c>
      <c r="S1135" t="str">
        <f>IF(StrohRanchRecreationData[[#This Row],[Facility]]=Facilities!$A$5,SUM(StrohRanchRecreationData[[#This Row],[Members]:[Guests]]),"")</f>
        <v/>
      </c>
      <c r="T1135">
        <f>IF(StrohRanchRecreationData[[#This Row],[Facility]]=Facilities!$A$6,SUM(StrohRanchRecreationData[[#This Row],[Members]:[Guests]]),"")</f>
        <v>2</v>
      </c>
      <c r="U1135" t="str">
        <f>IF(StrohRanchRecreationData[[#This Row],[Facility]]=Facilities!$A$7,SUM(StrohRanchRecreationData[[#This Row],[Members]:[Guests]]),"")</f>
        <v/>
      </c>
    </row>
    <row r="1136" spans="1:21" x14ac:dyDescent="0.25">
      <c r="A1136">
        <v>1130</v>
      </c>
      <c r="B1136" s="1">
        <v>45102</v>
      </c>
      <c r="C1136" t="s">
        <v>63</v>
      </c>
      <c r="D1136" t="s">
        <v>64</v>
      </c>
      <c r="E1136" t="s">
        <v>58</v>
      </c>
      <c r="F1136" s="7">
        <v>0.43604023966804295</v>
      </c>
      <c r="G1136" s="7">
        <f>TIME(HOUR(StrohRanchRecreationData[[#This Row],[TimeIn]]),0,0)</f>
        <v>0.41666666666666669</v>
      </c>
      <c r="H1136" s="8">
        <f>StrohRanchRecreationData[[#This Row],[Date]]+StrohRanchRecreationData[[#This Row],[TimeInBucket]]</f>
        <v>45102.416666666664</v>
      </c>
      <c r="I1136" s="8" t="str">
        <f>_xlfn.XLOOKUP(StrohRanchRecreationData[[#This Row],[TimeInBucket]],TimeOfDay[TimeBuckets],TimeOfDay[TimeOfDayBuckets])</f>
        <v>Morning</v>
      </c>
      <c r="J1136" s="2">
        <v>2</v>
      </c>
      <c r="K1136" s="2">
        <v>1</v>
      </c>
      <c r="L1136" s="7">
        <v>0.44637627343545166</v>
      </c>
      <c r="M1136" s="7">
        <f>TIME(HOUR(StrohRanchRecreationData[[#This Row],[TimeOut]]),0,0)</f>
        <v>0.41666666666666669</v>
      </c>
      <c r="N1136" s="6">
        <f>ROUND(StrohRanchRecreationData[[#This Row],[TimeElapsed]],6)</f>
        <v>1.0336E-2</v>
      </c>
      <c r="O1136" s="3">
        <f>StrohRanchRecreationData[[#This Row],[TimeOut]]-StrohRanchRecreationData[[#This Row],[TimeIn]]</f>
        <v>1.0336033767408714E-2</v>
      </c>
      <c r="P1136" t="str">
        <f>IF(StrohRanchRecreationData[[#This Row],[Facility]]=Facilities!$A$2,SUM(StrohRanchRecreationData[[#This Row],[Members]:[Guests]]),"")</f>
        <v/>
      </c>
      <c r="Q1136">
        <f>IF(StrohRanchRecreationData[[#This Row],[Facility]]=Facilities!$A$3,SUM(StrohRanchRecreationData[[#This Row],[Members]:[Guests]]),"")</f>
        <v>3</v>
      </c>
      <c r="R1136" t="str">
        <f>IF(StrohRanchRecreationData[[#This Row],[Facility]]=Facilities!$A$4,SUM(StrohRanchRecreationData[[#This Row],[Members]:[Guests]]),"")</f>
        <v/>
      </c>
      <c r="S1136" t="str">
        <f>IF(StrohRanchRecreationData[[#This Row],[Facility]]=Facilities!$A$5,SUM(StrohRanchRecreationData[[#This Row],[Members]:[Guests]]),"")</f>
        <v/>
      </c>
      <c r="T1136" t="str">
        <f>IF(StrohRanchRecreationData[[#This Row],[Facility]]=Facilities!$A$6,SUM(StrohRanchRecreationData[[#This Row],[Members]:[Guests]]),"")</f>
        <v/>
      </c>
      <c r="U1136" t="str">
        <f>IF(StrohRanchRecreationData[[#This Row],[Facility]]=Facilities!$A$7,SUM(StrohRanchRecreationData[[#This Row],[Members]:[Guests]]),"")</f>
        <v/>
      </c>
    </row>
    <row r="1137" spans="1:21" x14ac:dyDescent="0.25">
      <c r="A1137">
        <v>1131</v>
      </c>
      <c r="B1137" s="1">
        <v>45102</v>
      </c>
      <c r="C1137" t="s">
        <v>63</v>
      </c>
      <c r="D1137" t="s">
        <v>64</v>
      </c>
      <c r="E1137" t="s">
        <v>57</v>
      </c>
      <c r="F1137" s="7">
        <v>0.39079817821414303</v>
      </c>
      <c r="G1137" s="7">
        <f>TIME(HOUR(StrohRanchRecreationData[[#This Row],[TimeIn]]),0,0)</f>
        <v>0.375</v>
      </c>
      <c r="H1137" s="8">
        <f>StrohRanchRecreationData[[#This Row],[Date]]+StrohRanchRecreationData[[#This Row],[TimeInBucket]]</f>
        <v>45102.375</v>
      </c>
      <c r="I1137" s="8" t="str">
        <f>_xlfn.XLOOKUP(StrohRanchRecreationData[[#This Row],[TimeInBucket]],TimeOfDay[TimeBuckets],TimeOfDay[TimeOfDayBuckets])</f>
        <v>Morning</v>
      </c>
      <c r="J1137" s="2">
        <v>1</v>
      </c>
      <c r="K1137" s="2">
        <v>3</v>
      </c>
      <c r="L1137" s="7">
        <v>0.45605919200134198</v>
      </c>
      <c r="M1137" s="7">
        <f>TIME(HOUR(StrohRanchRecreationData[[#This Row],[TimeOut]]),0,0)</f>
        <v>0.41666666666666669</v>
      </c>
      <c r="N1137" s="6">
        <f>ROUND(StrohRanchRecreationData[[#This Row],[TimeElapsed]],6)</f>
        <v>6.5261E-2</v>
      </c>
      <c r="O1137" s="3">
        <f>StrohRanchRecreationData[[#This Row],[TimeOut]]-StrohRanchRecreationData[[#This Row],[TimeIn]]</f>
        <v>6.5261013787198952E-2</v>
      </c>
      <c r="P1137">
        <f>IF(StrohRanchRecreationData[[#This Row],[Facility]]=Facilities!$A$2,SUM(StrohRanchRecreationData[[#This Row],[Members]:[Guests]]),"")</f>
        <v>4</v>
      </c>
      <c r="Q1137" t="str">
        <f>IF(StrohRanchRecreationData[[#This Row],[Facility]]=Facilities!$A$3,SUM(StrohRanchRecreationData[[#This Row],[Members]:[Guests]]),"")</f>
        <v/>
      </c>
      <c r="R1137" t="str">
        <f>IF(StrohRanchRecreationData[[#This Row],[Facility]]=Facilities!$A$4,SUM(StrohRanchRecreationData[[#This Row],[Members]:[Guests]]),"")</f>
        <v/>
      </c>
      <c r="S1137" t="str">
        <f>IF(StrohRanchRecreationData[[#This Row],[Facility]]=Facilities!$A$5,SUM(StrohRanchRecreationData[[#This Row],[Members]:[Guests]]),"")</f>
        <v/>
      </c>
      <c r="T1137" t="str">
        <f>IF(StrohRanchRecreationData[[#This Row],[Facility]]=Facilities!$A$6,SUM(StrohRanchRecreationData[[#This Row],[Members]:[Guests]]),"")</f>
        <v/>
      </c>
      <c r="U1137" t="str">
        <f>IF(StrohRanchRecreationData[[#This Row],[Facility]]=Facilities!$A$7,SUM(StrohRanchRecreationData[[#This Row],[Members]:[Guests]]),"")</f>
        <v/>
      </c>
    </row>
    <row r="1138" spans="1:21" x14ac:dyDescent="0.25">
      <c r="A1138">
        <v>1132</v>
      </c>
      <c r="B1138" s="1">
        <v>45102</v>
      </c>
      <c r="C1138" t="s">
        <v>63</v>
      </c>
      <c r="D1138" t="s">
        <v>64</v>
      </c>
      <c r="E1138" t="s">
        <v>61</v>
      </c>
      <c r="F1138" s="7">
        <v>0.44510653780400999</v>
      </c>
      <c r="G1138" s="7">
        <f>TIME(HOUR(StrohRanchRecreationData[[#This Row],[TimeIn]]),0,0)</f>
        <v>0.41666666666666669</v>
      </c>
      <c r="H1138" s="8">
        <f>StrohRanchRecreationData[[#This Row],[Date]]+StrohRanchRecreationData[[#This Row],[TimeInBucket]]</f>
        <v>45102.416666666664</v>
      </c>
      <c r="I1138" s="8" t="str">
        <f>_xlfn.XLOOKUP(StrohRanchRecreationData[[#This Row],[TimeInBucket]],TimeOfDay[TimeBuckets],TimeOfDay[TimeOfDayBuckets])</f>
        <v>Morning</v>
      </c>
      <c r="J1138" s="2">
        <v>1</v>
      </c>
      <c r="K1138" s="2">
        <v>0</v>
      </c>
      <c r="L1138" s="7">
        <v>0.49013960729856199</v>
      </c>
      <c r="M1138" s="7">
        <f>TIME(HOUR(StrohRanchRecreationData[[#This Row],[TimeOut]]),0,0)</f>
        <v>0.45833333333333331</v>
      </c>
      <c r="N1138" s="6">
        <f>ROUND(StrohRanchRecreationData[[#This Row],[TimeElapsed]],6)</f>
        <v>4.5032999999999997E-2</v>
      </c>
      <c r="O1138" s="3">
        <f>StrohRanchRecreationData[[#This Row],[TimeOut]]-StrohRanchRecreationData[[#This Row],[TimeIn]]</f>
        <v>4.5033069494551992E-2</v>
      </c>
      <c r="P1138" t="str">
        <f>IF(StrohRanchRecreationData[[#This Row],[Facility]]=Facilities!$A$2,SUM(StrohRanchRecreationData[[#This Row],[Members]:[Guests]]),"")</f>
        <v/>
      </c>
      <c r="Q1138" t="str">
        <f>IF(StrohRanchRecreationData[[#This Row],[Facility]]=Facilities!$A$3,SUM(StrohRanchRecreationData[[#This Row],[Members]:[Guests]]),"")</f>
        <v/>
      </c>
      <c r="R1138" t="str">
        <f>IF(StrohRanchRecreationData[[#This Row],[Facility]]=Facilities!$A$4,SUM(StrohRanchRecreationData[[#This Row],[Members]:[Guests]]),"")</f>
        <v/>
      </c>
      <c r="S1138" t="str">
        <f>IF(StrohRanchRecreationData[[#This Row],[Facility]]=Facilities!$A$5,SUM(StrohRanchRecreationData[[#This Row],[Members]:[Guests]]),"")</f>
        <v/>
      </c>
      <c r="T1138">
        <f>IF(StrohRanchRecreationData[[#This Row],[Facility]]=Facilities!$A$6,SUM(StrohRanchRecreationData[[#This Row],[Members]:[Guests]]),"")</f>
        <v>1</v>
      </c>
      <c r="U1138" t="str">
        <f>IF(StrohRanchRecreationData[[#This Row],[Facility]]=Facilities!$A$7,SUM(StrohRanchRecreationData[[#This Row],[Members]:[Guests]]),"")</f>
        <v/>
      </c>
    </row>
    <row r="1139" spans="1:21" x14ac:dyDescent="0.25">
      <c r="A1139">
        <v>1133</v>
      </c>
      <c r="B1139" s="1">
        <v>45102</v>
      </c>
      <c r="C1139" t="s">
        <v>63</v>
      </c>
      <c r="D1139" t="s">
        <v>64</v>
      </c>
      <c r="E1139" t="s">
        <v>57</v>
      </c>
      <c r="F1139" s="7">
        <v>0.39759491363044963</v>
      </c>
      <c r="G1139" s="7">
        <f>TIME(HOUR(StrohRanchRecreationData[[#This Row],[TimeIn]]),0,0)</f>
        <v>0.375</v>
      </c>
      <c r="H1139" s="8">
        <f>StrohRanchRecreationData[[#This Row],[Date]]+StrohRanchRecreationData[[#This Row],[TimeInBucket]]</f>
        <v>45102.375</v>
      </c>
      <c r="I1139" s="8" t="str">
        <f>_xlfn.XLOOKUP(StrohRanchRecreationData[[#This Row],[TimeInBucket]],TimeOfDay[TimeBuckets],TimeOfDay[TimeOfDayBuckets])</f>
        <v>Morning</v>
      </c>
      <c r="J1139" s="2">
        <v>2</v>
      </c>
      <c r="K1139" s="2">
        <v>2</v>
      </c>
      <c r="L1139" s="7">
        <v>0.45082202074159416</v>
      </c>
      <c r="M1139" s="7">
        <f>TIME(HOUR(StrohRanchRecreationData[[#This Row],[TimeOut]]),0,0)</f>
        <v>0.41666666666666669</v>
      </c>
      <c r="N1139" s="6">
        <f>ROUND(StrohRanchRecreationData[[#This Row],[TimeElapsed]],6)</f>
        <v>5.3226999999999997E-2</v>
      </c>
      <c r="O1139" s="3">
        <f>StrohRanchRecreationData[[#This Row],[TimeOut]]-StrohRanchRecreationData[[#This Row],[TimeIn]]</f>
        <v>5.3227107111144534E-2</v>
      </c>
      <c r="P1139">
        <f>IF(StrohRanchRecreationData[[#This Row],[Facility]]=Facilities!$A$2,SUM(StrohRanchRecreationData[[#This Row],[Members]:[Guests]]),"")</f>
        <v>4</v>
      </c>
      <c r="Q1139" t="str">
        <f>IF(StrohRanchRecreationData[[#This Row],[Facility]]=Facilities!$A$3,SUM(StrohRanchRecreationData[[#This Row],[Members]:[Guests]]),"")</f>
        <v/>
      </c>
      <c r="R1139" t="str">
        <f>IF(StrohRanchRecreationData[[#This Row],[Facility]]=Facilities!$A$4,SUM(StrohRanchRecreationData[[#This Row],[Members]:[Guests]]),"")</f>
        <v/>
      </c>
      <c r="S1139" t="str">
        <f>IF(StrohRanchRecreationData[[#This Row],[Facility]]=Facilities!$A$5,SUM(StrohRanchRecreationData[[#This Row],[Members]:[Guests]]),"")</f>
        <v/>
      </c>
      <c r="T1139" t="str">
        <f>IF(StrohRanchRecreationData[[#This Row],[Facility]]=Facilities!$A$6,SUM(StrohRanchRecreationData[[#This Row],[Members]:[Guests]]),"")</f>
        <v/>
      </c>
      <c r="U1139" t="str">
        <f>IF(StrohRanchRecreationData[[#This Row],[Facility]]=Facilities!$A$7,SUM(StrohRanchRecreationData[[#This Row],[Members]:[Guests]]),"")</f>
        <v/>
      </c>
    </row>
    <row r="1140" spans="1:21" x14ac:dyDescent="0.25">
      <c r="A1140">
        <v>1134</v>
      </c>
      <c r="B1140" s="1">
        <v>45102</v>
      </c>
      <c r="C1140" t="s">
        <v>63</v>
      </c>
      <c r="D1140" t="s">
        <v>64</v>
      </c>
      <c r="E1140" t="s">
        <v>61</v>
      </c>
      <c r="F1140" s="7">
        <v>0.47235422880442074</v>
      </c>
      <c r="G1140" s="7">
        <f>TIME(HOUR(StrohRanchRecreationData[[#This Row],[TimeIn]]),0,0)</f>
        <v>0.45833333333333331</v>
      </c>
      <c r="H1140" s="8">
        <f>StrohRanchRecreationData[[#This Row],[Date]]+StrohRanchRecreationData[[#This Row],[TimeInBucket]]</f>
        <v>45102.458333333336</v>
      </c>
      <c r="I1140" s="8" t="str">
        <f>_xlfn.XLOOKUP(StrohRanchRecreationData[[#This Row],[TimeInBucket]],TimeOfDay[TimeBuckets],TimeOfDay[TimeOfDayBuckets])</f>
        <v>Noon</v>
      </c>
      <c r="J1140" s="2">
        <v>2</v>
      </c>
      <c r="K1140" s="2">
        <v>0</v>
      </c>
      <c r="L1140" s="7">
        <v>0.50853166794100857</v>
      </c>
      <c r="M1140" s="7">
        <f>TIME(HOUR(StrohRanchRecreationData[[#This Row],[TimeOut]]),0,0)</f>
        <v>0.5</v>
      </c>
      <c r="N1140" s="6">
        <f>ROUND(StrohRanchRecreationData[[#This Row],[TimeElapsed]],6)</f>
        <v>3.6177000000000001E-2</v>
      </c>
      <c r="O1140" s="3">
        <f>StrohRanchRecreationData[[#This Row],[TimeOut]]-StrohRanchRecreationData[[#This Row],[TimeIn]]</f>
        <v>3.617743913658783E-2</v>
      </c>
      <c r="P1140" t="str">
        <f>IF(StrohRanchRecreationData[[#This Row],[Facility]]=Facilities!$A$2,SUM(StrohRanchRecreationData[[#This Row],[Members]:[Guests]]),"")</f>
        <v/>
      </c>
      <c r="Q1140" t="str">
        <f>IF(StrohRanchRecreationData[[#This Row],[Facility]]=Facilities!$A$3,SUM(StrohRanchRecreationData[[#This Row],[Members]:[Guests]]),"")</f>
        <v/>
      </c>
      <c r="R1140" t="str">
        <f>IF(StrohRanchRecreationData[[#This Row],[Facility]]=Facilities!$A$4,SUM(StrohRanchRecreationData[[#This Row],[Members]:[Guests]]),"")</f>
        <v/>
      </c>
      <c r="S1140" t="str">
        <f>IF(StrohRanchRecreationData[[#This Row],[Facility]]=Facilities!$A$5,SUM(StrohRanchRecreationData[[#This Row],[Members]:[Guests]]),"")</f>
        <v/>
      </c>
      <c r="T1140">
        <f>IF(StrohRanchRecreationData[[#This Row],[Facility]]=Facilities!$A$6,SUM(StrohRanchRecreationData[[#This Row],[Members]:[Guests]]),"")</f>
        <v>2</v>
      </c>
      <c r="U1140" t="str">
        <f>IF(StrohRanchRecreationData[[#This Row],[Facility]]=Facilities!$A$7,SUM(StrohRanchRecreationData[[#This Row],[Members]:[Guests]]),"")</f>
        <v/>
      </c>
    </row>
    <row r="1141" spans="1:21" x14ac:dyDescent="0.25">
      <c r="A1141">
        <v>1135</v>
      </c>
      <c r="B1141" s="1">
        <v>45102</v>
      </c>
      <c r="C1141" t="s">
        <v>63</v>
      </c>
      <c r="D1141" t="s">
        <v>64</v>
      </c>
      <c r="E1141" t="s">
        <v>59</v>
      </c>
      <c r="F1141" s="7">
        <v>0.49661792192635212</v>
      </c>
      <c r="G1141" s="7">
        <f>TIME(HOUR(StrohRanchRecreationData[[#This Row],[TimeIn]]),0,0)</f>
        <v>0.45833333333333331</v>
      </c>
      <c r="H1141" s="8">
        <f>StrohRanchRecreationData[[#This Row],[Date]]+StrohRanchRecreationData[[#This Row],[TimeInBucket]]</f>
        <v>45102.458333333336</v>
      </c>
      <c r="I1141" s="8" t="str">
        <f>_xlfn.XLOOKUP(StrohRanchRecreationData[[#This Row],[TimeInBucket]],TimeOfDay[TimeBuckets],TimeOfDay[TimeOfDayBuckets])</f>
        <v>Noon</v>
      </c>
      <c r="J1141" s="2">
        <v>4</v>
      </c>
      <c r="K1141" s="2">
        <v>1</v>
      </c>
      <c r="L1141" s="7">
        <v>0.55779072596192036</v>
      </c>
      <c r="M1141" s="7">
        <f>TIME(HOUR(StrohRanchRecreationData[[#This Row],[TimeOut]]),0,0)</f>
        <v>0.54166666666666663</v>
      </c>
      <c r="N1141" s="6">
        <f>ROUND(StrohRanchRecreationData[[#This Row],[TimeElapsed]],6)</f>
        <v>6.1172999999999998E-2</v>
      </c>
      <c r="O1141" s="3">
        <f>StrohRanchRecreationData[[#This Row],[TimeOut]]-StrohRanchRecreationData[[#This Row],[TimeIn]]</f>
        <v>6.117280403556824E-2</v>
      </c>
      <c r="P1141" t="str">
        <f>IF(StrohRanchRecreationData[[#This Row],[Facility]]=Facilities!$A$2,SUM(StrohRanchRecreationData[[#This Row],[Members]:[Guests]]),"")</f>
        <v/>
      </c>
      <c r="Q1141" t="str">
        <f>IF(StrohRanchRecreationData[[#This Row],[Facility]]=Facilities!$A$3,SUM(StrohRanchRecreationData[[#This Row],[Members]:[Guests]]),"")</f>
        <v/>
      </c>
      <c r="R1141">
        <f>IF(StrohRanchRecreationData[[#This Row],[Facility]]=Facilities!$A$4,SUM(StrohRanchRecreationData[[#This Row],[Members]:[Guests]]),"")</f>
        <v>5</v>
      </c>
      <c r="S1141" t="str">
        <f>IF(StrohRanchRecreationData[[#This Row],[Facility]]=Facilities!$A$5,SUM(StrohRanchRecreationData[[#This Row],[Members]:[Guests]]),"")</f>
        <v/>
      </c>
      <c r="T1141" t="str">
        <f>IF(StrohRanchRecreationData[[#This Row],[Facility]]=Facilities!$A$6,SUM(StrohRanchRecreationData[[#This Row],[Members]:[Guests]]),"")</f>
        <v/>
      </c>
      <c r="U1141" t="str">
        <f>IF(StrohRanchRecreationData[[#This Row],[Facility]]=Facilities!$A$7,SUM(StrohRanchRecreationData[[#This Row],[Members]:[Guests]]),"")</f>
        <v/>
      </c>
    </row>
    <row r="1142" spans="1:21" x14ac:dyDescent="0.25">
      <c r="A1142">
        <v>1136</v>
      </c>
      <c r="B1142" s="1">
        <v>45102</v>
      </c>
      <c r="C1142" t="s">
        <v>63</v>
      </c>
      <c r="D1142" t="s">
        <v>64</v>
      </c>
      <c r="E1142" t="s">
        <v>60</v>
      </c>
      <c r="F1142" s="7">
        <v>0.4567324454236783</v>
      </c>
      <c r="G1142" s="7">
        <f>TIME(HOUR(StrohRanchRecreationData[[#This Row],[TimeIn]]),0,0)</f>
        <v>0.41666666666666669</v>
      </c>
      <c r="H1142" s="8">
        <f>StrohRanchRecreationData[[#This Row],[Date]]+StrohRanchRecreationData[[#This Row],[TimeInBucket]]</f>
        <v>45102.416666666664</v>
      </c>
      <c r="I1142" s="8" t="str">
        <f>_xlfn.XLOOKUP(StrohRanchRecreationData[[#This Row],[TimeInBucket]],TimeOfDay[TimeBuckets],TimeOfDay[TimeOfDayBuckets])</f>
        <v>Morning</v>
      </c>
      <c r="J1142" s="2">
        <v>3</v>
      </c>
      <c r="K1142" s="2">
        <v>0</v>
      </c>
      <c r="L1142" s="7">
        <v>0.49425064719685186</v>
      </c>
      <c r="M1142" s="7">
        <f>TIME(HOUR(StrohRanchRecreationData[[#This Row],[TimeOut]]),0,0)</f>
        <v>0.45833333333333331</v>
      </c>
      <c r="N1142" s="6">
        <f>ROUND(StrohRanchRecreationData[[#This Row],[TimeElapsed]],6)</f>
        <v>3.7518000000000003E-2</v>
      </c>
      <c r="O1142" s="3">
        <f>StrohRanchRecreationData[[#This Row],[TimeOut]]-StrohRanchRecreationData[[#This Row],[TimeIn]]</f>
        <v>3.7518201773173554E-2</v>
      </c>
      <c r="P1142" t="str">
        <f>IF(StrohRanchRecreationData[[#This Row],[Facility]]=Facilities!$A$2,SUM(StrohRanchRecreationData[[#This Row],[Members]:[Guests]]),"")</f>
        <v/>
      </c>
      <c r="Q1142" t="str">
        <f>IF(StrohRanchRecreationData[[#This Row],[Facility]]=Facilities!$A$3,SUM(StrohRanchRecreationData[[#This Row],[Members]:[Guests]]),"")</f>
        <v/>
      </c>
      <c r="R1142" t="str">
        <f>IF(StrohRanchRecreationData[[#This Row],[Facility]]=Facilities!$A$4,SUM(StrohRanchRecreationData[[#This Row],[Members]:[Guests]]),"")</f>
        <v/>
      </c>
      <c r="S1142">
        <f>IF(StrohRanchRecreationData[[#This Row],[Facility]]=Facilities!$A$5,SUM(StrohRanchRecreationData[[#This Row],[Members]:[Guests]]),"")</f>
        <v>3</v>
      </c>
      <c r="T1142" t="str">
        <f>IF(StrohRanchRecreationData[[#This Row],[Facility]]=Facilities!$A$6,SUM(StrohRanchRecreationData[[#This Row],[Members]:[Guests]]),"")</f>
        <v/>
      </c>
      <c r="U1142" t="str">
        <f>IF(StrohRanchRecreationData[[#This Row],[Facility]]=Facilities!$A$7,SUM(StrohRanchRecreationData[[#This Row],[Members]:[Guests]]),"")</f>
        <v/>
      </c>
    </row>
    <row r="1143" spans="1:21" x14ac:dyDescent="0.25">
      <c r="A1143">
        <v>1137</v>
      </c>
      <c r="B1143" s="1">
        <v>45102</v>
      </c>
      <c r="C1143" t="s">
        <v>63</v>
      </c>
      <c r="D1143" t="s">
        <v>64</v>
      </c>
      <c r="E1143" t="s">
        <v>58</v>
      </c>
      <c r="F1143" s="7">
        <v>0.44082039174575466</v>
      </c>
      <c r="G1143" s="7">
        <f>TIME(HOUR(StrohRanchRecreationData[[#This Row],[TimeIn]]),0,0)</f>
        <v>0.41666666666666669</v>
      </c>
      <c r="H1143" s="8">
        <f>StrohRanchRecreationData[[#This Row],[Date]]+StrohRanchRecreationData[[#This Row],[TimeInBucket]]</f>
        <v>45102.416666666664</v>
      </c>
      <c r="I1143" s="8" t="str">
        <f>_xlfn.XLOOKUP(StrohRanchRecreationData[[#This Row],[TimeInBucket]],TimeOfDay[TimeBuckets],TimeOfDay[TimeOfDayBuckets])</f>
        <v>Morning</v>
      </c>
      <c r="J1143" s="2">
        <v>3</v>
      </c>
      <c r="K1143" s="2">
        <v>2</v>
      </c>
      <c r="L1143" s="7">
        <v>0.47300803832121369</v>
      </c>
      <c r="M1143" s="7">
        <f>TIME(HOUR(StrohRanchRecreationData[[#This Row],[TimeOut]]),0,0)</f>
        <v>0.45833333333333331</v>
      </c>
      <c r="N1143" s="6">
        <f>ROUND(StrohRanchRecreationData[[#This Row],[TimeElapsed]],6)</f>
        <v>3.2188000000000001E-2</v>
      </c>
      <c r="O1143" s="3">
        <f>StrohRanchRecreationData[[#This Row],[TimeOut]]-StrohRanchRecreationData[[#This Row],[TimeIn]]</f>
        <v>3.2187646575459028E-2</v>
      </c>
      <c r="P1143" t="str">
        <f>IF(StrohRanchRecreationData[[#This Row],[Facility]]=Facilities!$A$2,SUM(StrohRanchRecreationData[[#This Row],[Members]:[Guests]]),"")</f>
        <v/>
      </c>
      <c r="Q1143">
        <f>IF(StrohRanchRecreationData[[#This Row],[Facility]]=Facilities!$A$3,SUM(StrohRanchRecreationData[[#This Row],[Members]:[Guests]]),"")</f>
        <v>5</v>
      </c>
      <c r="R1143" t="str">
        <f>IF(StrohRanchRecreationData[[#This Row],[Facility]]=Facilities!$A$4,SUM(StrohRanchRecreationData[[#This Row],[Members]:[Guests]]),"")</f>
        <v/>
      </c>
      <c r="S1143" t="str">
        <f>IF(StrohRanchRecreationData[[#This Row],[Facility]]=Facilities!$A$5,SUM(StrohRanchRecreationData[[#This Row],[Members]:[Guests]]),"")</f>
        <v/>
      </c>
      <c r="T1143" t="str">
        <f>IF(StrohRanchRecreationData[[#This Row],[Facility]]=Facilities!$A$6,SUM(StrohRanchRecreationData[[#This Row],[Members]:[Guests]]),"")</f>
        <v/>
      </c>
      <c r="U1143" t="str">
        <f>IF(StrohRanchRecreationData[[#This Row],[Facility]]=Facilities!$A$7,SUM(StrohRanchRecreationData[[#This Row],[Members]:[Guests]]),"")</f>
        <v/>
      </c>
    </row>
    <row r="1144" spans="1:21" x14ac:dyDescent="0.25">
      <c r="A1144">
        <v>1138</v>
      </c>
      <c r="B1144" s="1">
        <v>45102</v>
      </c>
      <c r="C1144" t="s">
        <v>63</v>
      </c>
      <c r="D1144" t="s">
        <v>64</v>
      </c>
      <c r="E1144" t="s">
        <v>59</v>
      </c>
      <c r="F1144" s="7">
        <v>0.48588982482847282</v>
      </c>
      <c r="G1144" s="7">
        <f>TIME(HOUR(StrohRanchRecreationData[[#This Row],[TimeIn]]),0,0)</f>
        <v>0.45833333333333331</v>
      </c>
      <c r="H1144" s="8">
        <f>StrohRanchRecreationData[[#This Row],[Date]]+StrohRanchRecreationData[[#This Row],[TimeInBucket]]</f>
        <v>45102.458333333336</v>
      </c>
      <c r="I1144" s="8" t="str">
        <f>_xlfn.XLOOKUP(StrohRanchRecreationData[[#This Row],[TimeInBucket]],TimeOfDay[TimeBuckets],TimeOfDay[TimeOfDayBuckets])</f>
        <v>Noon</v>
      </c>
      <c r="J1144" s="2">
        <v>2</v>
      </c>
      <c r="K1144" s="2">
        <v>3</v>
      </c>
      <c r="L1144" s="7">
        <v>0.54023814451755947</v>
      </c>
      <c r="M1144" s="7">
        <f>TIME(HOUR(StrohRanchRecreationData[[#This Row],[TimeOut]]),0,0)</f>
        <v>0.5</v>
      </c>
      <c r="N1144" s="6">
        <f>ROUND(StrohRanchRecreationData[[#This Row],[TimeElapsed]],6)</f>
        <v>5.4348E-2</v>
      </c>
      <c r="O1144" s="3">
        <f>StrohRanchRecreationData[[#This Row],[TimeOut]]-StrohRanchRecreationData[[#This Row],[TimeIn]]</f>
        <v>5.4348319689086655E-2</v>
      </c>
      <c r="P1144" t="str">
        <f>IF(StrohRanchRecreationData[[#This Row],[Facility]]=Facilities!$A$2,SUM(StrohRanchRecreationData[[#This Row],[Members]:[Guests]]),"")</f>
        <v/>
      </c>
      <c r="Q1144" t="str">
        <f>IF(StrohRanchRecreationData[[#This Row],[Facility]]=Facilities!$A$3,SUM(StrohRanchRecreationData[[#This Row],[Members]:[Guests]]),"")</f>
        <v/>
      </c>
      <c r="R1144">
        <f>IF(StrohRanchRecreationData[[#This Row],[Facility]]=Facilities!$A$4,SUM(StrohRanchRecreationData[[#This Row],[Members]:[Guests]]),"")</f>
        <v>5</v>
      </c>
      <c r="S1144" t="str">
        <f>IF(StrohRanchRecreationData[[#This Row],[Facility]]=Facilities!$A$5,SUM(StrohRanchRecreationData[[#This Row],[Members]:[Guests]]),"")</f>
        <v/>
      </c>
      <c r="T1144" t="str">
        <f>IF(StrohRanchRecreationData[[#This Row],[Facility]]=Facilities!$A$6,SUM(StrohRanchRecreationData[[#This Row],[Members]:[Guests]]),"")</f>
        <v/>
      </c>
      <c r="U1144" t="str">
        <f>IF(StrohRanchRecreationData[[#This Row],[Facility]]=Facilities!$A$7,SUM(StrohRanchRecreationData[[#This Row],[Members]:[Guests]]),"")</f>
        <v/>
      </c>
    </row>
    <row r="1145" spans="1:21" x14ac:dyDescent="0.25">
      <c r="A1145">
        <v>1139</v>
      </c>
      <c r="B1145" s="1">
        <v>45102</v>
      </c>
      <c r="C1145" t="s">
        <v>63</v>
      </c>
      <c r="D1145" t="s">
        <v>64</v>
      </c>
      <c r="E1145" t="s">
        <v>61</v>
      </c>
      <c r="F1145" s="7">
        <v>0.63176754647726086</v>
      </c>
      <c r="G1145" s="7">
        <f>TIME(HOUR(StrohRanchRecreationData[[#This Row],[TimeIn]]),0,0)</f>
        <v>0.625</v>
      </c>
      <c r="H1145" s="8">
        <f>StrohRanchRecreationData[[#This Row],[Date]]+StrohRanchRecreationData[[#This Row],[TimeInBucket]]</f>
        <v>45102.625</v>
      </c>
      <c r="I1145" s="8" t="str">
        <f>_xlfn.XLOOKUP(StrohRanchRecreationData[[#This Row],[TimeInBucket]],TimeOfDay[TimeBuckets],TimeOfDay[TimeOfDayBuckets])</f>
        <v>Afternoon</v>
      </c>
      <c r="J1145" s="2">
        <v>1</v>
      </c>
      <c r="K1145" s="2">
        <v>0</v>
      </c>
      <c r="L1145" s="7">
        <v>0.65646719836556344</v>
      </c>
      <c r="M1145" s="7">
        <f>TIME(HOUR(StrohRanchRecreationData[[#This Row],[TimeOut]]),0,0)</f>
        <v>0.625</v>
      </c>
      <c r="N1145" s="6">
        <f>ROUND(StrohRanchRecreationData[[#This Row],[TimeElapsed]],6)</f>
        <v>2.47E-2</v>
      </c>
      <c r="O1145" s="3">
        <f>StrohRanchRecreationData[[#This Row],[TimeOut]]-StrohRanchRecreationData[[#This Row],[TimeIn]]</f>
        <v>2.4699651888302587E-2</v>
      </c>
      <c r="P1145" t="str">
        <f>IF(StrohRanchRecreationData[[#This Row],[Facility]]=Facilities!$A$2,SUM(StrohRanchRecreationData[[#This Row],[Members]:[Guests]]),"")</f>
        <v/>
      </c>
      <c r="Q1145" t="str">
        <f>IF(StrohRanchRecreationData[[#This Row],[Facility]]=Facilities!$A$3,SUM(StrohRanchRecreationData[[#This Row],[Members]:[Guests]]),"")</f>
        <v/>
      </c>
      <c r="R1145" t="str">
        <f>IF(StrohRanchRecreationData[[#This Row],[Facility]]=Facilities!$A$4,SUM(StrohRanchRecreationData[[#This Row],[Members]:[Guests]]),"")</f>
        <v/>
      </c>
      <c r="S1145" t="str">
        <f>IF(StrohRanchRecreationData[[#This Row],[Facility]]=Facilities!$A$5,SUM(StrohRanchRecreationData[[#This Row],[Members]:[Guests]]),"")</f>
        <v/>
      </c>
      <c r="T1145">
        <f>IF(StrohRanchRecreationData[[#This Row],[Facility]]=Facilities!$A$6,SUM(StrohRanchRecreationData[[#This Row],[Members]:[Guests]]),"")</f>
        <v>1</v>
      </c>
      <c r="U1145" t="str">
        <f>IF(StrohRanchRecreationData[[#This Row],[Facility]]=Facilities!$A$7,SUM(StrohRanchRecreationData[[#This Row],[Members]:[Guests]]),"")</f>
        <v/>
      </c>
    </row>
    <row r="1146" spans="1:21" x14ac:dyDescent="0.25">
      <c r="A1146">
        <v>1140</v>
      </c>
      <c r="B1146" s="1">
        <v>45102</v>
      </c>
      <c r="C1146" t="s">
        <v>63</v>
      </c>
      <c r="D1146" t="s">
        <v>64</v>
      </c>
      <c r="E1146" t="s">
        <v>59</v>
      </c>
      <c r="F1146" s="7">
        <v>0.40436226443560752</v>
      </c>
      <c r="G1146" s="7">
        <f>TIME(HOUR(StrohRanchRecreationData[[#This Row],[TimeIn]]),0,0)</f>
        <v>0.375</v>
      </c>
      <c r="H1146" s="8">
        <f>StrohRanchRecreationData[[#This Row],[Date]]+StrohRanchRecreationData[[#This Row],[TimeInBucket]]</f>
        <v>45102.375</v>
      </c>
      <c r="I1146" s="8" t="str">
        <f>_xlfn.XLOOKUP(StrohRanchRecreationData[[#This Row],[TimeInBucket]],TimeOfDay[TimeBuckets],TimeOfDay[TimeOfDayBuckets])</f>
        <v>Morning</v>
      </c>
      <c r="J1146" s="2">
        <v>1</v>
      </c>
      <c r="K1146" s="2">
        <v>0</v>
      </c>
      <c r="L1146" s="7">
        <v>0.47200123857108045</v>
      </c>
      <c r="M1146" s="7">
        <f>TIME(HOUR(StrohRanchRecreationData[[#This Row],[TimeOut]]),0,0)</f>
        <v>0.45833333333333331</v>
      </c>
      <c r="N1146" s="6">
        <f>ROUND(StrohRanchRecreationData[[#This Row],[TimeElapsed]],6)</f>
        <v>6.7639000000000005E-2</v>
      </c>
      <c r="O1146" s="3">
        <f>StrohRanchRecreationData[[#This Row],[TimeOut]]-StrohRanchRecreationData[[#This Row],[TimeIn]]</f>
        <v>6.7638974135472929E-2</v>
      </c>
      <c r="P1146" t="str">
        <f>IF(StrohRanchRecreationData[[#This Row],[Facility]]=Facilities!$A$2,SUM(StrohRanchRecreationData[[#This Row],[Members]:[Guests]]),"")</f>
        <v/>
      </c>
      <c r="Q1146" t="str">
        <f>IF(StrohRanchRecreationData[[#This Row],[Facility]]=Facilities!$A$3,SUM(StrohRanchRecreationData[[#This Row],[Members]:[Guests]]),"")</f>
        <v/>
      </c>
      <c r="R1146">
        <f>IF(StrohRanchRecreationData[[#This Row],[Facility]]=Facilities!$A$4,SUM(StrohRanchRecreationData[[#This Row],[Members]:[Guests]]),"")</f>
        <v>1</v>
      </c>
      <c r="S1146" t="str">
        <f>IF(StrohRanchRecreationData[[#This Row],[Facility]]=Facilities!$A$5,SUM(StrohRanchRecreationData[[#This Row],[Members]:[Guests]]),"")</f>
        <v/>
      </c>
      <c r="T1146" t="str">
        <f>IF(StrohRanchRecreationData[[#This Row],[Facility]]=Facilities!$A$6,SUM(StrohRanchRecreationData[[#This Row],[Members]:[Guests]]),"")</f>
        <v/>
      </c>
      <c r="U1146" t="str">
        <f>IF(StrohRanchRecreationData[[#This Row],[Facility]]=Facilities!$A$7,SUM(StrohRanchRecreationData[[#This Row],[Members]:[Guests]]),"")</f>
        <v/>
      </c>
    </row>
    <row r="1147" spans="1:21" x14ac:dyDescent="0.25">
      <c r="A1147">
        <v>1141</v>
      </c>
      <c r="B1147" s="1">
        <v>45102</v>
      </c>
      <c r="C1147" t="s">
        <v>63</v>
      </c>
      <c r="D1147" t="s">
        <v>64</v>
      </c>
      <c r="E1147" t="s">
        <v>57</v>
      </c>
      <c r="F1147" s="7">
        <v>0.41174633995371712</v>
      </c>
      <c r="G1147" s="7">
        <f>TIME(HOUR(StrohRanchRecreationData[[#This Row],[TimeIn]]),0,0)</f>
        <v>0.375</v>
      </c>
      <c r="H1147" s="8">
        <f>StrohRanchRecreationData[[#This Row],[Date]]+StrohRanchRecreationData[[#This Row],[TimeInBucket]]</f>
        <v>45102.375</v>
      </c>
      <c r="I1147" s="8" t="str">
        <f>_xlfn.XLOOKUP(StrohRanchRecreationData[[#This Row],[TimeInBucket]],TimeOfDay[TimeBuckets],TimeOfDay[TimeOfDayBuckets])</f>
        <v>Morning</v>
      </c>
      <c r="J1147" s="2">
        <v>4</v>
      </c>
      <c r="K1147" s="2">
        <v>1</v>
      </c>
      <c r="L1147" s="7">
        <v>0.46096322824545832</v>
      </c>
      <c r="M1147" s="7">
        <f>TIME(HOUR(StrohRanchRecreationData[[#This Row],[TimeOut]]),0,0)</f>
        <v>0.45833333333333331</v>
      </c>
      <c r="N1147" s="6">
        <f>ROUND(StrohRanchRecreationData[[#This Row],[TimeElapsed]],6)</f>
        <v>4.9216999999999997E-2</v>
      </c>
      <c r="O1147" s="3">
        <f>StrohRanchRecreationData[[#This Row],[TimeOut]]-StrohRanchRecreationData[[#This Row],[TimeIn]]</f>
        <v>4.9216888291741201E-2</v>
      </c>
      <c r="P1147">
        <f>IF(StrohRanchRecreationData[[#This Row],[Facility]]=Facilities!$A$2,SUM(StrohRanchRecreationData[[#This Row],[Members]:[Guests]]),"")</f>
        <v>5</v>
      </c>
      <c r="Q1147" t="str">
        <f>IF(StrohRanchRecreationData[[#This Row],[Facility]]=Facilities!$A$3,SUM(StrohRanchRecreationData[[#This Row],[Members]:[Guests]]),"")</f>
        <v/>
      </c>
      <c r="R1147" t="str">
        <f>IF(StrohRanchRecreationData[[#This Row],[Facility]]=Facilities!$A$4,SUM(StrohRanchRecreationData[[#This Row],[Members]:[Guests]]),"")</f>
        <v/>
      </c>
      <c r="S1147" t="str">
        <f>IF(StrohRanchRecreationData[[#This Row],[Facility]]=Facilities!$A$5,SUM(StrohRanchRecreationData[[#This Row],[Members]:[Guests]]),"")</f>
        <v/>
      </c>
      <c r="T1147" t="str">
        <f>IF(StrohRanchRecreationData[[#This Row],[Facility]]=Facilities!$A$6,SUM(StrohRanchRecreationData[[#This Row],[Members]:[Guests]]),"")</f>
        <v/>
      </c>
      <c r="U1147" t="str">
        <f>IF(StrohRanchRecreationData[[#This Row],[Facility]]=Facilities!$A$7,SUM(StrohRanchRecreationData[[#This Row],[Members]:[Guests]]),"")</f>
        <v/>
      </c>
    </row>
    <row r="1148" spans="1:21" x14ac:dyDescent="0.25">
      <c r="A1148">
        <v>1142</v>
      </c>
      <c r="B1148" s="1">
        <v>45102</v>
      </c>
      <c r="C1148" t="s">
        <v>63</v>
      </c>
      <c r="D1148" t="s">
        <v>64</v>
      </c>
      <c r="E1148" t="s">
        <v>57</v>
      </c>
      <c r="F1148" s="7">
        <v>0.38941713304117703</v>
      </c>
      <c r="G1148" s="7">
        <f>TIME(HOUR(StrohRanchRecreationData[[#This Row],[TimeIn]]),0,0)</f>
        <v>0.375</v>
      </c>
      <c r="H1148" s="8">
        <f>StrohRanchRecreationData[[#This Row],[Date]]+StrohRanchRecreationData[[#This Row],[TimeInBucket]]</f>
        <v>45102.375</v>
      </c>
      <c r="I1148" s="8" t="str">
        <f>_xlfn.XLOOKUP(StrohRanchRecreationData[[#This Row],[TimeInBucket]],TimeOfDay[TimeBuckets],TimeOfDay[TimeOfDayBuckets])</f>
        <v>Morning</v>
      </c>
      <c r="J1148" s="2">
        <v>3</v>
      </c>
      <c r="K1148" s="2">
        <v>2</v>
      </c>
      <c r="L1148" s="7">
        <v>0.42136302238977597</v>
      </c>
      <c r="M1148" s="7">
        <f>TIME(HOUR(StrohRanchRecreationData[[#This Row],[TimeOut]]),0,0)</f>
        <v>0.41666666666666669</v>
      </c>
      <c r="N1148" s="6">
        <f>ROUND(StrohRanchRecreationData[[#This Row],[TimeElapsed]],6)</f>
        <v>3.1946000000000002E-2</v>
      </c>
      <c r="O1148" s="3">
        <f>StrohRanchRecreationData[[#This Row],[TimeOut]]-StrohRanchRecreationData[[#This Row],[TimeIn]]</f>
        <v>3.1945889348598933E-2</v>
      </c>
      <c r="P1148">
        <f>IF(StrohRanchRecreationData[[#This Row],[Facility]]=Facilities!$A$2,SUM(StrohRanchRecreationData[[#This Row],[Members]:[Guests]]),"")</f>
        <v>5</v>
      </c>
      <c r="Q1148" t="str">
        <f>IF(StrohRanchRecreationData[[#This Row],[Facility]]=Facilities!$A$3,SUM(StrohRanchRecreationData[[#This Row],[Members]:[Guests]]),"")</f>
        <v/>
      </c>
      <c r="R1148" t="str">
        <f>IF(StrohRanchRecreationData[[#This Row],[Facility]]=Facilities!$A$4,SUM(StrohRanchRecreationData[[#This Row],[Members]:[Guests]]),"")</f>
        <v/>
      </c>
      <c r="S1148" t="str">
        <f>IF(StrohRanchRecreationData[[#This Row],[Facility]]=Facilities!$A$5,SUM(StrohRanchRecreationData[[#This Row],[Members]:[Guests]]),"")</f>
        <v/>
      </c>
      <c r="T1148" t="str">
        <f>IF(StrohRanchRecreationData[[#This Row],[Facility]]=Facilities!$A$6,SUM(StrohRanchRecreationData[[#This Row],[Members]:[Guests]]),"")</f>
        <v/>
      </c>
      <c r="U1148" t="str">
        <f>IF(StrohRanchRecreationData[[#This Row],[Facility]]=Facilities!$A$7,SUM(StrohRanchRecreationData[[#This Row],[Members]:[Guests]]),"")</f>
        <v/>
      </c>
    </row>
    <row r="1149" spans="1:21" x14ac:dyDescent="0.25">
      <c r="A1149">
        <v>1143</v>
      </c>
      <c r="B1149" s="1">
        <v>45102</v>
      </c>
      <c r="C1149" t="s">
        <v>63</v>
      </c>
      <c r="D1149" t="s">
        <v>64</v>
      </c>
      <c r="E1149" t="s">
        <v>60</v>
      </c>
      <c r="F1149" s="7">
        <v>0.55978637613524407</v>
      </c>
      <c r="G1149" s="7">
        <f>TIME(HOUR(StrohRanchRecreationData[[#This Row],[TimeIn]]),0,0)</f>
        <v>0.54166666666666663</v>
      </c>
      <c r="H1149" s="8">
        <f>StrohRanchRecreationData[[#This Row],[Date]]+StrohRanchRecreationData[[#This Row],[TimeInBucket]]</f>
        <v>45102.541666666664</v>
      </c>
      <c r="I1149" s="8" t="str">
        <f>_xlfn.XLOOKUP(StrohRanchRecreationData[[#This Row],[TimeInBucket]],TimeOfDay[TimeBuckets],TimeOfDay[TimeOfDayBuckets])</f>
        <v>Noon</v>
      </c>
      <c r="J1149" s="2">
        <v>4</v>
      </c>
      <c r="K1149" s="2">
        <v>3</v>
      </c>
      <c r="L1149" s="7">
        <v>0.61512789574969795</v>
      </c>
      <c r="M1149" s="7">
        <f>TIME(HOUR(StrohRanchRecreationData[[#This Row],[TimeOut]]),0,0)</f>
        <v>0.58333333333333337</v>
      </c>
      <c r="N1149" s="6">
        <f>ROUND(StrohRanchRecreationData[[#This Row],[TimeElapsed]],6)</f>
        <v>5.5342000000000002E-2</v>
      </c>
      <c r="O1149" s="3">
        <f>StrohRanchRecreationData[[#This Row],[TimeOut]]-StrohRanchRecreationData[[#This Row],[TimeIn]]</f>
        <v>5.5341519614453882E-2</v>
      </c>
      <c r="P1149" t="str">
        <f>IF(StrohRanchRecreationData[[#This Row],[Facility]]=Facilities!$A$2,SUM(StrohRanchRecreationData[[#This Row],[Members]:[Guests]]),"")</f>
        <v/>
      </c>
      <c r="Q1149" t="str">
        <f>IF(StrohRanchRecreationData[[#This Row],[Facility]]=Facilities!$A$3,SUM(StrohRanchRecreationData[[#This Row],[Members]:[Guests]]),"")</f>
        <v/>
      </c>
      <c r="R1149" t="str">
        <f>IF(StrohRanchRecreationData[[#This Row],[Facility]]=Facilities!$A$4,SUM(StrohRanchRecreationData[[#This Row],[Members]:[Guests]]),"")</f>
        <v/>
      </c>
      <c r="S1149">
        <f>IF(StrohRanchRecreationData[[#This Row],[Facility]]=Facilities!$A$5,SUM(StrohRanchRecreationData[[#This Row],[Members]:[Guests]]),"")</f>
        <v>7</v>
      </c>
      <c r="T1149" t="str">
        <f>IF(StrohRanchRecreationData[[#This Row],[Facility]]=Facilities!$A$6,SUM(StrohRanchRecreationData[[#This Row],[Members]:[Guests]]),"")</f>
        <v/>
      </c>
      <c r="U1149" t="str">
        <f>IF(StrohRanchRecreationData[[#This Row],[Facility]]=Facilities!$A$7,SUM(StrohRanchRecreationData[[#This Row],[Members]:[Guests]]),"")</f>
        <v/>
      </c>
    </row>
    <row r="1150" spans="1:21" x14ac:dyDescent="0.25">
      <c r="A1150">
        <v>1144</v>
      </c>
      <c r="B1150" s="1">
        <v>45102</v>
      </c>
      <c r="C1150" t="s">
        <v>63</v>
      </c>
      <c r="D1150" t="s">
        <v>64</v>
      </c>
      <c r="E1150" t="s">
        <v>61</v>
      </c>
      <c r="F1150" s="7">
        <v>0.59031219947147251</v>
      </c>
      <c r="G1150" s="7">
        <f>TIME(HOUR(StrohRanchRecreationData[[#This Row],[TimeIn]]),0,0)</f>
        <v>0.58333333333333337</v>
      </c>
      <c r="H1150" s="8">
        <f>StrohRanchRecreationData[[#This Row],[Date]]+StrohRanchRecreationData[[#This Row],[TimeInBucket]]</f>
        <v>45102.583333333336</v>
      </c>
      <c r="I1150" s="8" t="str">
        <f>_xlfn.XLOOKUP(StrohRanchRecreationData[[#This Row],[TimeInBucket]],TimeOfDay[TimeBuckets],TimeOfDay[TimeOfDayBuckets])</f>
        <v>Afternoon</v>
      </c>
      <c r="J1150" s="2">
        <v>1</v>
      </c>
      <c r="K1150" s="2">
        <v>0</v>
      </c>
      <c r="L1150" s="7">
        <v>0.62691912739547195</v>
      </c>
      <c r="M1150" s="7">
        <f>TIME(HOUR(StrohRanchRecreationData[[#This Row],[TimeOut]]),0,0)</f>
        <v>0.625</v>
      </c>
      <c r="N1150" s="6">
        <f>ROUND(StrohRanchRecreationData[[#This Row],[TimeElapsed]],6)</f>
        <v>3.6607000000000001E-2</v>
      </c>
      <c r="O1150" s="3">
        <f>StrohRanchRecreationData[[#This Row],[TimeOut]]-StrohRanchRecreationData[[#This Row],[TimeIn]]</f>
        <v>3.6606927923999444E-2</v>
      </c>
      <c r="P1150" t="str">
        <f>IF(StrohRanchRecreationData[[#This Row],[Facility]]=Facilities!$A$2,SUM(StrohRanchRecreationData[[#This Row],[Members]:[Guests]]),"")</f>
        <v/>
      </c>
      <c r="Q1150" t="str">
        <f>IF(StrohRanchRecreationData[[#This Row],[Facility]]=Facilities!$A$3,SUM(StrohRanchRecreationData[[#This Row],[Members]:[Guests]]),"")</f>
        <v/>
      </c>
      <c r="R1150" t="str">
        <f>IF(StrohRanchRecreationData[[#This Row],[Facility]]=Facilities!$A$4,SUM(StrohRanchRecreationData[[#This Row],[Members]:[Guests]]),"")</f>
        <v/>
      </c>
      <c r="S1150" t="str">
        <f>IF(StrohRanchRecreationData[[#This Row],[Facility]]=Facilities!$A$5,SUM(StrohRanchRecreationData[[#This Row],[Members]:[Guests]]),"")</f>
        <v/>
      </c>
      <c r="T1150">
        <f>IF(StrohRanchRecreationData[[#This Row],[Facility]]=Facilities!$A$6,SUM(StrohRanchRecreationData[[#This Row],[Members]:[Guests]]),"")</f>
        <v>1</v>
      </c>
      <c r="U1150" t="str">
        <f>IF(StrohRanchRecreationData[[#This Row],[Facility]]=Facilities!$A$7,SUM(StrohRanchRecreationData[[#This Row],[Members]:[Guests]]),"")</f>
        <v/>
      </c>
    </row>
    <row r="1151" spans="1:21" x14ac:dyDescent="0.25">
      <c r="A1151">
        <v>1145</v>
      </c>
      <c r="B1151" s="1">
        <v>45102</v>
      </c>
      <c r="C1151" t="s">
        <v>63</v>
      </c>
      <c r="D1151" t="s">
        <v>64</v>
      </c>
      <c r="E1151" t="s">
        <v>59</v>
      </c>
      <c r="F1151" s="7">
        <v>0.39645238457689053</v>
      </c>
      <c r="G1151" s="7">
        <f>TIME(HOUR(StrohRanchRecreationData[[#This Row],[TimeIn]]),0,0)</f>
        <v>0.375</v>
      </c>
      <c r="H1151" s="8">
        <f>StrohRanchRecreationData[[#This Row],[Date]]+StrohRanchRecreationData[[#This Row],[TimeInBucket]]</f>
        <v>45102.375</v>
      </c>
      <c r="I1151" s="8" t="str">
        <f>_xlfn.XLOOKUP(StrohRanchRecreationData[[#This Row],[TimeInBucket]],TimeOfDay[TimeBuckets],TimeOfDay[TimeOfDayBuckets])</f>
        <v>Morning</v>
      </c>
      <c r="J1151" s="2">
        <v>2</v>
      </c>
      <c r="K1151" s="2">
        <v>0</v>
      </c>
      <c r="L1151" s="7">
        <v>0.42247431701473132</v>
      </c>
      <c r="M1151" s="7">
        <f>TIME(HOUR(StrohRanchRecreationData[[#This Row],[TimeOut]]),0,0)</f>
        <v>0.41666666666666669</v>
      </c>
      <c r="N1151" s="6">
        <f>ROUND(StrohRanchRecreationData[[#This Row],[TimeElapsed]],6)</f>
        <v>2.6022E-2</v>
      </c>
      <c r="O1151" s="3">
        <f>StrohRanchRecreationData[[#This Row],[TimeOut]]-StrohRanchRecreationData[[#This Row],[TimeIn]]</f>
        <v>2.6021932437840789E-2</v>
      </c>
      <c r="P1151" t="str">
        <f>IF(StrohRanchRecreationData[[#This Row],[Facility]]=Facilities!$A$2,SUM(StrohRanchRecreationData[[#This Row],[Members]:[Guests]]),"")</f>
        <v/>
      </c>
      <c r="Q1151" t="str">
        <f>IF(StrohRanchRecreationData[[#This Row],[Facility]]=Facilities!$A$3,SUM(StrohRanchRecreationData[[#This Row],[Members]:[Guests]]),"")</f>
        <v/>
      </c>
      <c r="R1151">
        <f>IF(StrohRanchRecreationData[[#This Row],[Facility]]=Facilities!$A$4,SUM(StrohRanchRecreationData[[#This Row],[Members]:[Guests]]),"")</f>
        <v>2</v>
      </c>
      <c r="S1151" t="str">
        <f>IF(StrohRanchRecreationData[[#This Row],[Facility]]=Facilities!$A$5,SUM(StrohRanchRecreationData[[#This Row],[Members]:[Guests]]),"")</f>
        <v/>
      </c>
      <c r="T1151" t="str">
        <f>IF(StrohRanchRecreationData[[#This Row],[Facility]]=Facilities!$A$6,SUM(StrohRanchRecreationData[[#This Row],[Members]:[Guests]]),"")</f>
        <v/>
      </c>
      <c r="U1151" t="str">
        <f>IF(StrohRanchRecreationData[[#This Row],[Facility]]=Facilities!$A$7,SUM(StrohRanchRecreationData[[#This Row],[Members]:[Guests]]),"")</f>
        <v/>
      </c>
    </row>
    <row r="1152" spans="1:21" x14ac:dyDescent="0.25">
      <c r="A1152">
        <v>1146</v>
      </c>
      <c r="B1152" s="1">
        <v>45102</v>
      </c>
      <c r="C1152" t="s">
        <v>63</v>
      </c>
      <c r="D1152" t="s">
        <v>64</v>
      </c>
      <c r="E1152" t="s">
        <v>61</v>
      </c>
      <c r="F1152" s="7">
        <v>0.38297493658796478</v>
      </c>
      <c r="G1152" s="7">
        <f>TIME(HOUR(StrohRanchRecreationData[[#This Row],[TimeIn]]),0,0)</f>
        <v>0.375</v>
      </c>
      <c r="H1152" s="8">
        <f>StrohRanchRecreationData[[#This Row],[Date]]+StrohRanchRecreationData[[#This Row],[TimeInBucket]]</f>
        <v>45102.375</v>
      </c>
      <c r="I1152" s="8" t="str">
        <f>_xlfn.XLOOKUP(StrohRanchRecreationData[[#This Row],[TimeInBucket]],TimeOfDay[TimeBuckets],TimeOfDay[TimeOfDayBuckets])</f>
        <v>Morning</v>
      </c>
      <c r="J1152" s="2">
        <v>2</v>
      </c>
      <c r="K1152" s="2">
        <v>0</v>
      </c>
      <c r="L1152" s="7">
        <v>0.41929499570034057</v>
      </c>
      <c r="M1152" s="7">
        <f>TIME(HOUR(StrohRanchRecreationData[[#This Row],[TimeOut]]),0,0)</f>
        <v>0.41666666666666669</v>
      </c>
      <c r="N1152" s="6">
        <f>ROUND(StrohRanchRecreationData[[#This Row],[TimeElapsed]],6)</f>
        <v>3.6319999999999998E-2</v>
      </c>
      <c r="O1152" s="3">
        <f>StrohRanchRecreationData[[#This Row],[TimeOut]]-StrohRanchRecreationData[[#This Row],[TimeIn]]</f>
        <v>3.6320059112375791E-2</v>
      </c>
      <c r="P1152" t="str">
        <f>IF(StrohRanchRecreationData[[#This Row],[Facility]]=Facilities!$A$2,SUM(StrohRanchRecreationData[[#This Row],[Members]:[Guests]]),"")</f>
        <v/>
      </c>
      <c r="Q1152" t="str">
        <f>IF(StrohRanchRecreationData[[#This Row],[Facility]]=Facilities!$A$3,SUM(StrohRanchRecreationData[[#This Row],[Members]:[Guests]]),"")</f>
        <v/>
      </c>
      <c r="R1152" t="str">
        <f>IF(StrohRanchRecreationData[[#This Row],[Facility]]=Facilities!$A$4,SUM(StrohRanchRecreationData[[#This Row],[Members]:[Guests]]),"")</f>
        <v/>
      </c>
      <c r="S1152" t="str">
        <f>IF(StrohRanchRecreationData[[#This Row],[Facility]]=Facilities!$A$5,SUM(StrohRanchRecreationData[[#This Row],[Members]:[Guests]]),"")</f>
        <v/>
      </c>
      <c r="T1152">
        <f>IF(StrohRanchRecreationData[[#This Row],[Facility]]=Facilities!$A$6,SUM(StrohRanchRecreationData[[#This Row],[Members]:[Guests]]),"")</f>
        <v>2</v>
      </c>
      <c r="U1152" t="str">
        <f>IF(StrohRanchRecreationData[[#This Row],[Facility]]=Facilities!$A$7,SUM(StrohRanchRecreationData[[#This Row],[Members]:[Guests]]),"")</f>
        <v/>
      </c>
    </row>
    <row r="1153" spans="1:21" x14ac:dyDescent="0.25">
      <c r="A1153">
        <v>1147</v>
      </c>
      <c r="B1153" s="1">
        <v>45102</v>
      </c>
      <c r="C1153" t="s">
        <v>63</v>
      </c>
      <c r="D1153" t="s">
        <v>64</v>
      </c>
      <c r="E1153" t="s">
        <v>58</v>
      </c>
      <c r="F1153" s="7">
        <v>0.38910396919902512</v>
      </c>
      <c r="G1153" s="7">
        <f>TIME(HOUR(StrohRanchRecreationData[[#This Row],[TimeIn]]),0,0)</f>
        <v>0.375</v>
      </c>
      <c r="H1153" s="8">
        <f>StrohRanchRecreationData[[#This Row],[Date]]+StrohRanchRecreationData[[#This Row],[TimeInBucket]]</f>
        <v>45102.375</v>
      </c>
      <c r="I1153" s="8" t="str">
        <f>_xlfn.XLOOKUP(StrohRanchRecreationData[[#This Row],[TimeInBucket]],TimeOfDay[TimeBuckets],TimeOfDay[TimeOfDayBuckets])</f>
        <v>Morning</v>
      </c>
      <c r="J1153" s="2">
        <v>1</v>
      </c>
      <c r="K1153" s="2">
        <v>2</v>
      </c>
      <c r="L1153" s="7">
        <v>0.40953633498333269</v>
      </c>
      <c r="M1153" s="7">
        <f>TIME(HOUR(StrohRanchRecreationData[[#This Row],[TimeOut]]),0,0)</f>
        <v>0.375</v>
      </c>
      <c r="N1153" s="6">
        <f>ROUND(StrohRanchRecreationData[[#This Row],[TimeElapsed]],6)</f>
        <v>2.0431999999999999E-2</v>
      </c>
      <c r="O1153" s="3">
        <f>StrohRanchRecreationData[[#This Row],[TimeOut]]-StrohRanchRecreationData[[#This Row],[TimeIn]]</f>
        <v>2.0432365784307571E-2</v>
      </c>
      <c r="P1153" t="str">
        <f>IF(StrohRanchRecreationData[[#This Row],[Facility]]=Facilities!$A$2,SUM(StrohRanchRecreationData[[#This Row],[Members]:[Guests]]),"")</f>
        <v/>
      </c>
      <c r="Q1153">
        <f>IF(StrohRanchRecreationData[[#This Row],[Facility]]=Facilities!$A$3,SUM(StrohRanchRecreationData[[#This Row],[Members]:[Guests]]),"")</f>
        <v>3</v>
      </c>
      <c r="R1153" t="str">
        <f>IF(StrohRanchRecreationData[[#This Row],[Facility]]=Facilities!$A$4,SUM(StrohRanchRecreationData[[#This Row],[Members]:[Guests]]),"")</f>
        <v/>
      </c>
      <c r="S1153" t="str">
        <f>IF(StrohRanchRecreationData[[#This Row],[Facility]]=Facilities!$A$5,SUM(StrohRanchRecreationData[[#This Row],[Members]:[Guests]]),"")</f>
        <v/>
      </c>
      <c r="T1153" t="str">
        <f>IF(StrohRanchRecreationData[[#This Row],[Facility]]=Facilities!$A$6,SUM(StrohRanchRecreationData[[#This Row],[Members]:[Guests]]),"")</f>
        <v/>
      </c>
      <c r="U1153" t="str">
        <f>IF(StrohRanchRecreationData[[#This Row],[Facility]]=Facilities!$A$7,SUM(StrohRanchRecreationData[[#This Row],[Members]:[Guests]]),"")</f>
        <v/>
      </c>
    </row>
    <row r="1154" spans="1:21" x14ac:dyDescent="0.25">
      <c r="A1154">
        <v>1148</v>
      </c>
      <c r="B1154" s="1">
        <v>45102</v>
      </c>
      <c r="C1154" t="s">
        <v>63</v>
      </c>
      <c r="D1154" t="s">
        <v>64</v>
      </c>
      <c r="E1154" t="s">
        <v>60</v>
      </c>
      <c r="F1154" s="7">
        <v>0.41331673621867071</v>
      </c>
      <c r="G1154" s="7">
        <f>TIME(HOUR(StrohRanchRecreationData[[#This Row],[TimeIn]]),0,0)</f>
        <v>0.375</v>
      </c>
      <c r="H1154" s="8">
        <f>StrohRanchRecreationData[[#This Row],[Date]]+StrohRanchRecreationData[[#This Row],[TimeInBucket]]</f>
        <v>45102.375</v>
      </c>
      <c r="I1154" s="8" t="str">
        <f>_xlfn.XLOOKUP(StrohRanchRecreationData[[#This Row],[TimeInBucket]],TimeOfDay[TimeBuckets],TimeOfDay[TimeOfDayBuckets])</f>
        <v>Morning</v>
      </c>
      <c r="J1154" s="2">
        <v>3</v>
      </c>
      <c r="K1154" s="2">
        <v>3</v>
      </c>
      <c r="L1154" s="7">
        <v>0.43799153400339524</v>
      </c>
      <c r="M1154" s="7">
        <f>TIME(HOUR(StrohRanchRecreationData[[#This Row],[TimeOut]]),0,0)</f>
        <v>0.41666666666666669</v>
      </c>
      <c r="N1154" s="6">
        <f>ROUND(StrohRanchRecreationData[[#This Row],[TimeElapsed]],6)</f>
        <v>2.4674999999999999E-2</v>
      </c>
      <c r="O1154" s="3">
        <f>StrohRanchRecreationData[[#This Row],[TimeOut]]-StrohRanchRecreationData[[#This Row],[TimeIn]]</f>
        <v>2.4674797784724534E-2</v>
      </c>
      <c r="P1154" t="str">
        <f>IF(StrohRanchRecreationData[[#This Row],[Facility]]=Facilities!$A$2,SUM(StrohRanchRecreationData[[#This Row],[Members]:[Guests]]),"")</f>
        <v/>
      </c>
      <c r="Q1154" t="str">
        <f>IF(StrohRanchRecreationData[[#This Row],[Facility]]=Facilities!$A$3,SUM(StrohRanchRecreationData[[#This Row],[Members]:[Guests]]),"")</f>
        <v/>
      </c>
      <c r="R1154" t="str">
        <f>IF(StrohRanchRecreationData[[#This Row],[Facility]]=Facilities!$A$4,SUM(StrohRanchRecreationData[[#This Row],[Members]:[Guests]]),"")</f>
        <v/>
      </c>
      <c r="S1154">
        <f>IF(StrohRanchRecreationData[[#This Row],[Facility]]=Facilities!$A$5,SUM(StrohRanchRecreationData[[#This Row],[Members]:[Guests]]),"")</f>
        <v>6</v>
      </c>
      <c r="T1154" t="str">
        <f>IF(StrohRanchRecreationData[[#This Row],[Facility]]=Facilities!$A$6,SUM(StrohRanchRecreationData[[#This Row],[Members]:[Guests]]),"")</f>
        <v/>
      </c>
      <c r="U1154" t="str">
        <f>IF(StrohRanchRecreationData[[#This Row],[Facility]]=Facilities!$A$7,SUM(StrohRanchRecreationData[[#This Row],[Members]:[Guests]]),"")</f>
        <v/>
      </c>
    </row>
    <row r="1155" spans="1:21" x14ac:dyDescent="0.25">
      <c r="A1155">
        <v>1149</v>
      </c>
      <c r="B1155" s="1">
        <v>45102</v>
      </c>
      <c r="C1155" t="s">
        <v>63</v>
      </c>
      <c r="D1155" t="s">
        <v>64</v>
      </c>
      <c r="E1155" t="s">
        <v>60</v>
      </c>
      <c r="F1155" s="7">
        <v>0.50081222573239459</v>
      </c>
      <c r="G1155" s="7">
        <f>TIME(HOUR(StrohRanchRecreationData[[#This Row],[TimeIn]]),0,0)</f>
        <v>0.5</v>
      </c>
      <c r="H1155" s="8">
        <f>StrohRanchRecreationData[[#This Row],[Date]]+StrohRanchRecreationData[[#This Row],[TimeInBucket]]</f>
        <v>45102.5</v>
      </c>
      <c r="I1155" s="8" t="str">
        <f>_xlfn.XLOOKUP(StrohRanchRecreationData[[#This Row],[TimeInBucket]],TimeOfDay[TimeBuckets],TimeOfDay[TimeOfDayBuckets])</f>
        <v>Noon</v>
      </c>
      <c r="J1155" s="2">
        <v>3</v>
      </c>
      <c r="K1155" s="2">
        <v>3</v>
      </c>
      <c r="L1155" s="7">
        <v>0.56052250174841334</v>
      </c>
      <c r="M1155" s="7">
        <f>TIME(HOUR(StrohRanchRecreationData[[#This Row],[TimeOut]]),0,0)</f>
        <v>0.54166666666666663</v>
      </c>
      <c r="N1155" s="6">
        <f>ROUND(StrohRanchRecreationData[[#This Row],[TimeElapsed]],6)</f>
        <v>5.9709999999999999E-2</v>
      </c>
      <c r="O1155" s="3">
        <f>StrohRanchRecreationData[[#This Row],[TimeOut]]-StrohRanchRecreationData[[#This Row],[TimeIn]]</f>
        <v>5.9710276016018748E-2</v>
      </c>
      <c r="P1155" t="str">
        <f>IF(StrohRanchRecreationData[[#This Row],[Facility]]=Facilities!$A$2,SUM(StrohRanchRecreationData[[#This Row],[Members]:[Guests]]),"")</f>
        <v/>
      </c>
      <c r="Q1155" t="str">
        <f>IF(StrohRanchRecreationData[[#This Row],[Facility]]=Facilities!$A$3,SUM(StrohRanchRecreationData[[#This Row],[Members]:[Guests]]),"")</f>
        <v/>
      </c>
      <c r="R1155" t="str">
        <f>IF(StrohRanchRecreationData[[#This Row],[Facility]]=Facilities!$A$4,SUM(StrohRanchRecreationData[[#This Row],[Members]:[Guests]]),"")</f>
        <v/>
      </c>
      <c r="S1155">
        <f>IF(StrohRanchRecreationData[[#This Row],[Facility]]=Facilities!$A$5,SUM(StrohRanchRecreationData[[#This Row],[Members]:[Guests]]),"")</f>
        <v>6</v>
      </c>
      <c r="T1155" t="str">
        <f>IF(StrohRanchRecreationData[[#This Row],[Facility]]=Facilities!$A$6,SUM(StrohRanchRecreationData[[#This Row],[Members]:[Guests]]),"")</f>
        <v/>
      </c>
      <c r="U1155" t="str">
        <f>IF(StrohRanchRecreationData[[#This Row],[Facility]]=Facilities!$A$7,SUM(StrohRanchRecreationData[[#This Row],[Members]:[Guests]]),"")</f>
        <v/>
      </c>
    </row>
    <row r="1156" spans="1:21" x14ac:dyDescent="0.25">
      <c r="A1156">
        <v>1150</v>
      </c>
      <c r="B1156" s="1">
        <v>45102</v>
      </c>
      <c r="C1156" t="s">
        <v>63</v>
      </c>
      <c r="D1156" t="s">
        <v>64</v>
      </c>
      <c r="E1156" t="s">
        <v>58</v>
      </c>
      <c r="F1156" s="7">
        <v>0.42310175225158081</v>
      </c>
      <c r="G1156" s="7">
        <f>TIME(HOUR(StrohRanchRecreationData[[#This Row],[TimeIn]]),0,0)</f>
        <v>0.41666666666666669</v>
      </c>
      <c r="H1156" s="8">
        <f>StrohRanchRecreationData[[#This Row],[Date]]+StrohRanchRecreationData[[#This Row],[TimeInBucket]]</f>
        <v>45102.416666666664</v>
      </c>
      <c r="I1156" s="8" t="str">
        <f>_xlfn.XLOOKUP(StrohRanchRecreationData[[#This Row],[TimeInBucket]],TimeOfDay[TimeBuckets],TimeOfDay[TimeOfDayBuckets])</f>
        <v>Morning</v>
      </c>
      <c r="J1156" s="2">
        <v>1</v>
      </c>
      <c r="K1156" s="2">
        <v>2</v>
      </c>
      <c r="L1156" s="7">
        <v>0.47620401400990497</v>
      </c>
      <c r="M1156" s="7">
        <f>TIME(HOUR(StrohRanchRecreationData[[#This Row],[TimeOut]]),0,0)</f>
        <v>0.45833333333333331</v>
      </c>
      <c r="N1156" s="6">
        <f>ROUND(StrohRanchRecreationData[[#This Row],[TimeElapsed]],6)</f>
        <v>5.3102000000000003E-2</v>
      </c>
      <c r="O1156" s="3">
        <f>StrohRanchRecreationData[[#This Row],[TimeOut]]-StrohRanchRecreationData[[#This Row],[TimeIn]]</f>
        <v>5.3102261758324165E-2</v>
      </c>
      <c r="P1156" t="str">
        <f>IF(StrohRanchRecreationData[[#This Row],[Facility]]=Facilities!$A$2,SUM(StrohRanchRecreationData[[#This Row],[Members]:[Guests]]),"")</f>
        <v/>
      </c>
      <c r="Q1156">
        <f>IF(StrohRanchRecreationData[[#This Row],[Facility]]=Facilities!$A$3,SUM(StrohRanchRecreationData[[#This Row],[Members]:[Guests]]),"")</f>
        <v>3</v>
      </c>
      <c r="R1156" t="str">
        <f>IF(StrohRanchRecreationData[[#This Row],[Facility]]=Facilities!$A$4,SUM(StrohRanchRecreationData[[#This Row],[Members]:[Guests]]),"")</f>
        <v/>
      </c>
      <c r="S1156" t="str">
        <f>IF(StrohRanchRecreationData[[#This Row],[Facility]]=Facilities!$A$5,SUM(StrohRanchRecreationData[[#This Row],[Members]:[Guests]]),"")</f>
        <v/>
      </c>
      <c r="T1156" t="str">
        <f>IF(StrohRanchRecreationData[[#This Row],[Facility]]=Facilities!$A$6,SUM(StrohRanchRecreationData[[#This Row],[Members]:[Guests]]),"")</f>
        <v/>
      </c>
      <c r="U1156" t="str">
        <f>IF(StrohRanchRecreationData[[#This Row],[Facility]]=Facilities!$A$7,SUM(StrohRanchRecreationData[[#This Row],[Members]:[Guests]]),"")</f>
        <v/>
      </c>
    </row>
    <row r="1157" spans="1:21" x14ac:dyDescent="0.25">
      <c r="A1157">
        <v>1151</v>
      </c>
      <c r="B1157" s="1">
        <v>45102</v>
      </c>
      <c r="C1157" t="s">
        <v>63</v>
      </c>
      <c r="D1157" t="s">
        <v>64</v>
      </c>
      <c r="E1157" t="s">
        <v>60</v>
      </c>
      <c r="F1157" s="7">
        <v>0.39449921883875388</v>
      </c>
      <c r="G1157" s="7">
        <f>TIME(HOUR(StrohRanchRecreationData[[#This Row],[TimeIn]]),0,0)</f>
        <v>0.375</v>
      </c>
      <c r="H1157" s="8">
        <f>StrohRanchRecreationData[[#This Row],[Date]]+StrohRanchRecreationData[[#This Row],[TimeInBucket]]</f>
        <v>45102.375</v>
      </c>
      <c r="I1157" s="8" t="str">
        <f>_xlfn.XLOOKUP(StrohRanchRecreationData[[#This Row],[TimeInBucket]],TimeOfDay[TimeBuckets],TimeOfDay[TimeOfDayBuckets])</f>
        <v>Morning</v>
      </c>
      <c r="J1157" s="2">
        <v>1</v>
      </c>
      <c r="K1157" s="2">
        <v>2</v>
      </c>
      <c r="L1157" s="7">
        <v>0.4549907099123417</v>
      </c>
      <c r="M1157" s="7">
        <f>TIME(HOUR(StrohRanchRecreationData[[#This Row],[TimeOut]]),0,0)</f>
        <v>0.41666666666666669</v>
      </c>
      <c r="N1157" s="6">
        <f>ROUND(StrohRanchRecreationData[[#This Row],[TimeElapsed]],6)</f>
        <v>6.0491000000000003E-2</v>
      </c>
      <c r="O1157" s="3">
        <f>StrohRanchRecreationData[[#This Row],[TimeOut]]-StrohRanchRecreationData[[#This Row],[TimeIn]]</f>
        <v>6.0491491073587811E-2</v>
      </c>
      <c r="P1157" t="str">
        <f>IF(StrohRanchRecreationData[[#This Row],[Facility]]=Facilities!$A$2,SUM(StrohRanchRecreationData[[#This Row],[Members]:[Guests]]),"")</f>
        <v/>
      </c>
      <c r="Q1157" t="str">
        <f>IF(StrohRanchRecreationData[[#This Row],[Facility]]=Facilities!$A$3,SUM(StrohRanchRecreationData[[#This Row],[Members]:[Guests]]),"")</f>
        <v/>
      </c>
      <c r="R1157" t="str">
        <f>IF(StrohRanchRecreationData[[#This Row],[Facility]]=Facilities!$A$4,SUM(StrohRanchRecreationData[[#This Row],[Members]:[Guests]]),"")</f>
        <v/>
      </c>
      <c r="S1157">
        <f>IF(StrohRanchRecreationData[[#This Row],[Facility]]=Facilities!$A$5,SUM(StrohRanchRecreationData[[#This Row],[Members]:[Guests]]),"")</f>
        <v>3</v>
      </c>
      <c r="T1157" t="str">
        <f>IF(StrohRanchRecreationData[[#This Row],[Facility]]=Facilities!$A$6,SUM(StrohRanchRecreationData[[#This Row],[Members]:[Guests]]),"")</f>
        <v/>
      </c>
      <c r="U1157" t="str">
        <f>IF(StrohRanchRecreationData[[#This Row],[Facility]]=Facilities!$A$7,SUM(StrohRanchRecreationData[[#This Row],[Members]:[Guests]]),"")</f>
        <v/>
      </c>
    </row>
    <row r="1158" spans="1:21" x14ac:dyDescent="0.25">
      <c r="A1158">
        <v>1152</v>
      </c>
      <c r="B1158" s="1">
        <v>45102</v>
      </c>
      <c r="C1158" t="s">
        <v>63</v>
      </c>
      <c r="D1158" t="s">
        <v>64</v>
      </c>
      <c r="E1158" t="s">
        <v>58</v>
      </c>
      <c r="F1158" s="7">
        <v>0.38385622333942371</v>
      </c>
      <c r="G1158" s="7">
        <f>TIME(HOUR(StrohRanchRecreationData[[#This Row],[TimeIn]]),0,0)</f>
        <v>0.375</v>
      </c>
      <c r="H1158" s="8">
        <f>StrohRanchRecreationData[[#This Row],[Date]]+StrohRanchRecreationData[[#This Row],[TimeInBucket]]</f>
        <v>45102.375</v>
      </c>
      <c r="I1158" s="8" t="str">
        <f>_xlfn.XLOOKUP(StrohRanchRecreationData[[#This Row],[TimeInBucket]],TimeOfDay[TimeBuckets],TimeOfDay[TimeOfDayBuckets])</f>
        <v>Morning</v>
      </c>
      <c r="J1158" s="2">
        <v>2</v>
      </c>
      <c r="K1158" s="2">
        <v>3</v>
      </c>
      <c r="L1158" s="7">
        <v>0.42547711441055958</v>
      </c>
      <c r="M1158" s="7">
        <f>TIME(HOUR(StrohRanchRecreationData[[#This Row],[TimeOut]]),0,0)</f>
        <v>0.41666666666666669</v>
      </c>
      <c r="N1158" s="6">
        <f>ROUND(StrohRanchRecreationData[[#This Row],[TimeElapsed]],6)</f>
        <v>4.1620999999999998E-2</v>
      </c>
      <c r="O1158" s="3">
        <f>StrohRanchRecreationData[[#This Row],[TimeOut]]-StrohRanchRecreationData[[#This Row],[TimeIn]]</f>
        <v>4.1620891071135868E-2</v>
      </c>
      <c r="P1158" t="str">
        <f>IF(StrohRanchRecreationData[[#This Row],[Facility]]=Facilities!$A$2,SUM(StrohRanchRecreationData[[#This Row],[Members]:[Guests]]),"")</f>
        <v/>
      </c>
      <c r="Q1158">
        <f>IF(StrohRanchRecreationData[[#This Row],[Facility]]=Facilities!$A$3,SUM(StrohRanchRecreationData[[#This Row],[Members]:[Guests]]),"")</f>
        <v>5</v>
      </c>
      <c r="R1158" t="str">
        <f>IF(StrohRanchRecreationData[[#This Row],[Facility]]=Facilities!$A$4,SUM(StrohRanchRecreationData[[#This Row],[Members]:[Guests]]),"")</f>
        <v/>
      </c>
      <c r="S1158" t="str">
        <f>IF(StrohRanchRecreationData[[#This Row],[Facility]]=Facilities!$A$5,SUM(StrohRanchRecreationData[[#This Row],[Members]:[Guests]]),"")</f>
        <v/>
      </c>
      <c r="T1158" t="str">
        <f>IF(StrohRanchRecreationData[[#This Row],[Facility]]=Facilities!$A$6,SUM(StrohRanchRecreationData[[#This Row],[Members]:[Guests]]),"")</f>
        <v/>
      </c>
      <c r="U1158" t="str">
        <f>IF(StrohRanchRecreationData[[#This Row],[Facility]]=Facilities!$A$7,SUM(StrohRanchRecreationData[[#This Row],[Members]:[Guests]]),"")</f>
        <v/>
      </c>
    </row>
    <row r="1159" spans="1:21" x14ac:dyDescent="0.25">
      <c r="A1159">
        <v>1153</v>
      </c>
      <c r="B1159" s="1">
        <v>45102</v>
      </c>
      <c r="C1159" t="s">
        <v>63</v>
      </c>
      <c r="D1159" t="s">
        <v>64</v>
      </c>
      <c r="E1159" t="s">
        <v>58</v>
      </c>
      <c r="F1159" s="7">
        <v>0.40150907176263817</v>
      </c>
      <c r="G1159" s="7">
        <f>TIME(HOUR(StrohRanchRecreationData[[#This Row],[TimeIn]]),0,0)</f>
        <v>0.375</v>
      </c>
      <c r="H1159" s="8">
        <f>StrohRanchRecreationData[[#This Row],[Date]]+StrohRanchRecreationData[[#This Row],[TimeInBucket]]</f>
        <v>45102.375</v>
      </c>
      <c r="I1159" s="8" t="str">
        <f>_xlfn.XLOOKUP(StrohRanchRecreationData[[#This Row],[TimeInBucket]],TimeOfDay[TimeBuckets],TimeOfDay[TimeOfDayBuckets])</f>
        <v>Morning</v>
      </c>
      <c r="J1159" s="2">
        <v>4</v>
      </c>
      <c r="K1159" s="2">
        <v>2</v>
      </c>
      <c r="L1159" s="7">
        <v>0.43604800468003663</v>
      </c>
      <c r="M1159" s="7">
        <f>TIME(HOUR(StrohRanchRecreationData[[#This Row],[TimeOut]]),0,0)</f>
        <v>0.41666666666666669</v>
      </c>
      <c r="N1159" s="6">
        <f>ROUND(StrohRanchRecreationData[[#This Row],[TimeElapsed]],6)</f>
        <v>3.4539E-2</v>
      </c>
      <c r="O1159" s="3">
        <f>StrohRanchRecreationData[[#This Row],[TimeOut]]-StrohRanchRecreationData[[#This Row],[TimeIn]]</f>
        <v>3.4538932917398457E-2</v>
      </c>
      <c r="P1159" t="str">
        <f>IF(StrohRanchRecreationData[[#This Row],[Facility]]=Facilities!$A$2,SUM(StrohRanchRecreationData[[#This Row],[Members]:[Guests]]),"")</f>
        <v/>
      </c>
      <c r="Q1159">
        <f>IF(StrohRanchRecreationData[[#This Row],[Facility]]=Facilities!$A$3,SUM(StrohRanchRecreationData[[#This Row],[Members]:[Guests]]),"")</f>
        <v>6</v>
      </c>
      <c r="R1159" t="str">
        <f>IF(StrohRanchRecreationData[[#This Row],[Facility]]=Facilities!$A$4,SUM(StrohRanchRecreationData[[#This Row],[Members]:[Guests]]),"")</f>
        <v/>
      </c>
      <c r="S1159" t="str">
        <f>IF(StrohRanchRecreationData[[#This Row],[Facility]]=Facilities!$A$5,SUM(StrohRanchRecreationData[[#This Row],[Members]:[Guests]]),"")</f>
        <v/>
      </c>
      <c r="T1159" t="str">
        <f>IF(StrohRanchRecreationData[[#This Row],[Facility]]=Facilities!$A$6,SUM(StrohRanchRecreationData[[#This Row],[Members]:[Guests]]),"")</f>
        <v/>
      </c>
      <c r="U1159" t="str">
        <f>IF(StrohRanchRecreationData[[#This Row],[Facility]]=Facilities!$A$7,SUM(StrohRanchRecreationData[[#This Row],[Members]:[Guests]]),"")</f>
        <v/>
      </c>
    </row>
    <row r="1160" spans="1:21" x14ac:dyDescent="0.25">
      <c r="A1160">
        <v>1154</v>
      </c>
      <c r="B1160" s="1">
        <v>45102</v>
      </c>
      <c r="C1160" t="s">
        <v>63</v>
      </c>
      <c r="D1160" t="s">
        <v>64</v>
      </c>
      <c r="E1160" t="s">
        <v>59</v>
      </c>
      <c r="F1160" s="7">
        <v>0.65330013491439354</v>
      </c>
      <c r="G1160" s="7">
        <f>TIME(HOUR(StrohRanchRecreationData[[#This Row],[TimeIn]]),0,0)</f>
        <v>0.625</v>
      </c>
      <c r="H1160" s="8">
        <f>StrohRanchRecreationData[[#This Row],[Date]]+StrohRanchRecreationData[[#This Row],[TimeInBucket]]</f>
        <v>45102.625</v>
      </c>
      <c r="I1160" s="8" t="str">
        <f>_xlfn.XLOOKUP(StrohRanchRecreationData[[#This Row],[TimeInBucket]],TimeOfDay[TimeBuckets],TimeOfDay[TimeOfDayBuckets])</f>
        <v>Afternoon</v>
      </c>
      <c r="J1160" s="2">
        <v>2</v>
      </c>
      <c r="K1160" s="2">
        <v>2</v>
      </c>
      <c r="L1160" s="7">
        <v>0.677147762333699</v>
      </c>
      <c r="M1160" s="7">
        <f>TIME(HOUR(StrohRanchRecreationData[[#This Row],[TimeOut]]),0,0)</f>
        <v>0.66666666666666663</v>
      </c>
      <c r="N1160" s="6">
        <f>ROUND(StrohRanchRecreationData[[#This Row],[TimeElapsed]],6)</f>
        <v>2.3848000000000001E-2</v>
      </c>
      <c r="O1160" s="3">
        <f>StrohRanchRecreationData[[#This Row],[TimeOut]]-StrohRanchRecreationData[[#This Row],[TimeIn]]</f>
        <v>2.3847627419305462E-2</v>
      </c>
      <c r="P1160" t="str">
        <f>IF(StrohRanchRecreationData[[#This Row],[Facility]]=Facilities!$A$2,SUM(StrohRanchRecreationData[[#This Row],[Members]:[Guests]]),"")</f>
        <v/>
      </c>
      <c r="Q1160" t="str">
        <f>IF(StrohRanchRecreationData[[#This Row],[Facility]]=Facilities!$A$3,SUM(StrohRanchRecreationData[[#This Row],[Members]:[Guests]]),"")</f>
        <v/>
      </c>
      <c r="R1160">
        <f>IF(StrohRanchRecreationData[[#This Row],[Facility]]=Facilities!$A$4,SUM(StrohRanchRecreationData[[#This Row],[Members]:[Guests]]),"")</f>
        <v>4</v>
      </c>
      <c r="S1160" t="str">
        <f>IF(StrohRanchRecreationData[[#This Row],[Facility]]=Facilities!$A$5,SUM(StrohRanchRecreationData[[#This Row],[Members]:[Guests]]),"")</f>
        <v/>
      </c>
      <c r="T1160" t="str">
        <f>IF(StrohRanchRecreationData[[#This Row],[Facility]]=Facilities!$A$6,SUM(StrohRanchRecreationData[[#This Row],[Members]:[Guests]]),"")</f>
        <v/>
      </c>
      <c r="U1160" t="str">
        <f>IF(StrohRanchRecreationData[[#This Row],[Facility]]=Facilities!$A$7,SUM(StrohRanchRecreationData[[#This Row],[Members]:[Guests]]),"")</f>
        <v/>
      </c>
    </row>
    <row r="1161" spans="1:21" x14ac:dyDescent="0.25">
      <c r="A1161">
        <v>1155</v>
      </c>
      <c r="B1161" s="1">
        <v>45102</v>
      </c>
      <c r="C1161" t="s">
        <v>63</v>
      </c>
      <c r="D1161" t="s">
        <v>64</v>
      </c>
      <c r="E1161" t="s">
        <v>61</v>
      </c>
      <c r="F1161" s="7">
        <v>0.39600322684840195</v>
      </c>
      <c r="G1161" s="7">
        <f>TIME(HOUR(StrohRanchRecreationData[[#This Row],[TimeIn]]),0,0)</f>
        <v>0.375</v>
      </c>
      <c r="H1161" s="8">
        <f>StrohRanchRecreationData[[#This Row],[Date]]+StrohRanchRecreationData[[#This Row],[TimeInBucket]]</f>
        <v>45102.375</v>
      </c>
      <c r="I1161" s="8" t="str">
        <f>_xlfn.XLOOKUP(StrohRanchRecreationData[[#This Row],[TimeInBucket]],TimeOfDay[TimeBuckets],TimeOfDay[TimeOfDayBuckets])</f>
        <v>Morning</v>
      </c>
      <c r="J1161" s="2">
        <v>1</v>
      </c>
      <c r="K1161" s="2">
        <v>0</v>
      </c>
      <c r="L1161" s="7">
        <v>0.42571862457663595</v>
      </c>
      <c r="M1161" s="7">
        <f>TIME(HOUR(StrohRanchRecreationData[[#This Row],[TimeOut]]),0,0)</f>
        <v>0.41666666666666669</v>
      </c>
      <c r="N1161" s="6">
        <f>ROUND(StrohRanchRecreationData[[#This Row],[TimeElapsed]],6)</f>
        <v>2.9714999999999998E-2</v>
      </c>
      <c r="O1161" s="3">
        <f>StrohRanchRecreationData[[#This Row],[TimeOut]]-StrohRanchRecreationData[[#This Row],[TimeIn]]</f>
        <v>2.9715397728234005E-2</v>
      </c>
      <c r="P1161" t="str">
        <f>IF(StrohRanchRecreationData[[#This Row],[Facility]]=Facilities!$A$2,SUM(StrohRanchRecreationData[[#This Row],[Members]:[Guests]]),"")</f>
        <v/>
      </c>
      <c r="Q1161" t="str">
        <f>IF(StrohRanchRecreationData[[#This Row],[Facility]]=Facilities!$A$3,SUM(StrohRanchRecreationData[[#This Row],[Members]:[Guests]]),"")</f>
        <v/>
      </c>
      <c r="R1161" t="str">
        <f>IF(StrohRanchRecreationData[[#This Row],[Facility]]=Facilities!$A$4,SUM(StrohRanchRecreationData[[#This Row],[Members]:[Guests]]),"")</f>
        <v/>
      </c>
      <c r="S1161" t="str">
        <f>IF(StrohRanchRecreationData[[#This Row],[Facility]]=Facilities!$A$5,SUM(StrohRanchRecreationData[[#This Row],[Members]:[Guests]]),"")</f>
        <v/>
      </c>
      <c r="T1161">
        <f>IF(StrohRanchRecreationData[[#This Row],[Facility]]=Facilities!$A$6,SUM(StrohRanchRecreationData[[#This Row],[Members]:[Guests]]),"")</f>
        <v>1</v>
      </c>
      <c r="U1161" t="str">
        <f>IF(StrohRanchRecreationData[[#This Row],[Facility]]=Facilities!$A$7,SUM(StrohRanchRecreationData[[#This Row],[Members]:[Guests]]),"")</f>
        <v/>
      </c>
    </row>
    <row r="1162" spans="1:21" x14ac:dyDescent="0.25">
      <c r="A1162">
        <v>1156</v>
      </c>
      <c r="B1162" s="1">
        <v>45102</v>
      </c>
      <c r="C1162" t="s">
        <v>63</v>
      </c>
      <c r="D1162" t="s">
        <v>64</v>
      </c>
      <c r="E1162" t="s">
        <v>60</v>
      </c>
      <c r="F1162" s="7">
        <v>0.42879856503224389</v>
      </c>
      <c r="G1162" s="7">
        <f>TIME(HOUR(StrohRanchRecreationData[[#This Row],[TimeIn]]),0,0)</f>
        <v>0.41666666666666669</v>
      </c>
      <c r="H1162" s="8">
        <f>StrohRanchRecreationData[[#This Row],[Date]]+StrohRanchRecreationData[[#This Row],[TimeInBucket]]</f>
        <v>45102.416666666664</v>
      </c>
      <c r="I1162" s="8" t="str">
        <f>_xlfn.XLOOKUP(StrohRanchRecreationData[[#This Row],[TimeInBucket]],TimeOfDay[TimeBuckets],TimeOfDay[TimeOfDayBuckets])</f>
        <v>Morning</v>
      </c>
      <c r="J1162" s="2">
        <v>1</v>
      </c>
      <c r="K1162" s="2">
        <v>3</v>
      </c>
      <c r="L1162" s="7">
        <v>0.47418481136314566</v>
      </c>
      <c r="M1162" s="7">
        <f>TIME(HOUR(StrohRanchRecreationData[[#This Row],[TimeOut]]),0,0)</f>
        <v>0.45833333333333331</v>
      </c>
      <c r="N1162" s="6">
        <f>ROUND(StrohRanchRecreationData[[#This Row],[TimeElapsed]],6)</f>
        <v>4.5386000000000003E-2</v>
      </c>
      <c r="O1162" s="3">
        <f>StrohRanchRecreationData[[#This Row],[TimeOut]]-StrohRanchRecreationData[[#This Row],[TimeIn]]</f>
        <v>4.5386246330901769E-2</v>
      </c>
      <c r="P1162" t="str">
        <f>IF(StrohRanchRecreationData[[#This Row],[Facility]]=Facilities!$A$2,SUM(StrohRanchRecreationData[[#This Row],[Members]:[Guests]]),"")</f>
        <v/>
      </c>
      <c r="Q1162" t="str">
        <f>IF(StrohRanchRecreationData[[#This Row],[Facility]]=Facilities!$A$3,SUM(StrohRanchRecreationData[[#This Row],[Members]:[Guests]]),"")</f>
        <v/>
      </c>
      <c r="R1162" t="str">
        <f>IF(StrohRanchRecreationData[[#This Row],[Facility]]=Facilities!$A$4,SUM(StrohRanchRecreationData[[#This Row],[Members]:[Guests]]),"")</f>
        <v/>
      </c>
      <c r="S1162">
        <f>IF(StrohRanchRecreationData[[#This Row],[Facility]]=Facilities!$A$5,SUM(StrohRanchRecreationData[[#This Row],[Members]:[Guests]]),"")</f>
        <v>4</v>
      </c>
      <c r="T1162" t="str">
        <f>IF(StrohRanchRecreationData[[#This Row],[Facility]]=Facilities!$A$6,SUM(StrohRanchRecreationData[[#This Row],[Members]:[Guests]]),"")</f>
        <v/>
      </c>
      <c r="U1162" t="str">
        <f>IF(StrohRanchRecreationData[[#This Row],[Facility]]=Facilities!$A$7,SUM(StrohRanchRecreationData[[#This Row],[Members]:[Guests]]),"")</f>
        <v/>
      </c>
    </row>
    <row r="1163" spans="1:21" x14ac:dyDescent="0.25">
      <c r="A1163">
        <v>1157</v>
      </c>
      <c r="B1163" s="1">
        <v>45102</v>
      </c>
      <c r="C1163" t="s">
        <v>63</v>
      </c>
      <c r="D1163" t="s">
        <v>64</v>
      </c>
      <c r="E1163" t="s">
        <v>61</v>
      </c>
      <c r="F1163" s="7">
        <v>0.5516554035247867</v>
      </c>
      <c r="G1163" s="7">
        <f>TIME(HOUR(StrohRanchRecreationData[[#This Row],[TimeIn]]),0,0)</f>
        <v>0.54166666666666663</v>
      </c>
      <c r="H1163" s="8">
        <f>StrohRanchRecreationData[[#This Row],[Date]]+StrohRanchRecreationData[[#This Row],[TimeInBucket]]</f>
        <v>45102.541666666664</v>
      </c>
      <c r="I1163" s="8" t="str">
        <f>_xlfn.XLOOKUP(StrohRanchRecreationData[[#This Row],[TimeInBucket]],TimeOfDay[TimeBuckets],TimeOfDay[TimeOfDayBuckets])</f>
        <v>Noon</v>
      </c>
      <c r="J1163" s="2">
        <v>2</v>
      </c>
      <c r="K1163" s="2">
        <v>0</v>
      </c>
      <c r="L1163" s="7">
        <v>0.61402377199274105</v>
      </c>
      <c r="M1163" s="7">
        <f>TIME(HOUR(StrohRanchRecreationData[[#This Row],[TimeOut]]),0,0)</f>
        <v>0.58333333333333337</v>
      </c>
      <c r="N1163" s="6">
        <f>ROUND(StrohRanchRecreationData[[#This Row],[TimeElapsed]],6)</f>
        <v>6.2368E-2</v>
      </c>
      <c r="O1163" s="3">
        <f>StrohRanchRecreationData[[#This Row],[TimeOut]]-StrohRanchRecreationData[[#This Row],[TimeIn]]</f>
        <v>6.2368368467954349E-2</v>
      </c>
      <c r="P1163" t="str">
        <f>IF(StrohRanchRecreationData[[#This Row],[Facility]]=Facilities!$A$2,SUM(StrohRanchRecreationData[[#This Row],[Members]:[Guests]]),"")</f>
        <v/>
      </c>
      <c r="Q1163" t="str">
        <f>IF(StrohRanchRecreationData[[#This Row],[Facility]]=Facilities!$A$3,SUM(StrohRanchRecreationData[[#This Row],[Members]:[Guests]]),"")</f>
        <v/>
      </c>
      <c r="R1163" t="str">
        <f>IF(StrohRanchRecreationData[[#This Row],[Facility]]=Facilities!$A$4,SUM(StrohRanchRecreationData[[#This Row],[Members]:[Guests]]),"")</f>
        <v/>
      </c>
      <c r="S1163" t="str">
        <f>IF(StrohRanchRecreationData[[#This Row],[Facility]]=Facilities!$A$5,SUM(StrohRanchRecreationData[[#This Row],[Members]:[Guests]]),"")</f>
        <v/>
      </c>
      <c r="T1163">
        <f>IF(StrohRanchRecreationData[[#This Row],[Facility]]=Facilities!$A$6,SUM(StrohRanchRecreationData[[#This Row],[Members]:[Guests]]),"")</f>
        <v>2</v>
      </c>
      <c r="U1163" t="str">
        <f>IF(StrohRanchRecreationData[[#This Row],[Facility]]=Facilities!$A$7,SUM(StrohRanchRecreationData[[#This Row],[Members]:[Guests]]),"")</f>
        <v/>
      </c>
    </row>
    <row r="1164" spans="1:21" x14ac:dyDescent="0.25">
      <c r="A1164">
        <v>1158</v>
      </c>
      <c r="B1164" s="1">
        <v>45102</v>
      </c>
      <c r="C1164" t="s">
        <v>63</v>
      </c>
      <c r="D1164" t="s">
        <v>64</v>
      </c>
      <c r="E1164" t="s">
        <v>58</v>
      </c>
      <c r="F1164" s="7">
        <v>0.42256584521934781</v>
      </c>
      <c r="G1164" s="7">
        <f>TIME(HOUR(StrohRanchRecreationData[[#This Row],[TimeIn]]),0,0)</f>
        <v>0.41666666666666669</v>
      </c>
      <c r="H1164" s="8">
        <f>StrohRanchRecreationData[[#This Row],[Date]]+StrohRanchRecreationData[[#This Row],[TimeInBucket]]</f>
        <v>45102.416666666664</v>
      </c>
      <c r="I1164" s="8" t="str">
        <f>_xlfn.XLOOKUP(StrohRanchRecreationData[[#This Row],[TimeInBucket]],TimeOfDay[TimeBuckets],TimeOfDay[TimeOfDayBuckets])</f>
        <v>Morning</v>
      </c>
      <c r="J1164" s="2">
        <v>2</v>
      </c>
      <c r="K1164" s="2">
        <v>0</v>
      </c>
      <c r="L1164" s="7">
        <v>0.455429269456193</v>
      </c>
      <c r="M1164" s="7">
        <f>TIME(HOUR(StrohRanchRecreationData[[#This Row],[TimeOut]]),0,0)</f>
        <v>0.41666666666666669</v>
      </c>
      <c r="N1164" s="6">
        <f>ROUND(StrohRanchRecreationData[[#This Row],[TimeElapsed]],6)</f>
        <v>3.2863000000000003E-2</v>
      </c>
      <c r="O1164" s="3">
        <f>StrohRanchRecreationData[[#This Row],[TimeOut]]-StrohRanchRecreationData[[#This Row],[TimeIn]]</f>
        <v>3.2863424236845185E-2</v>
      </c>
      <c r="P1164" t="str">
        <f>IF(StrohRanchRecreationData[[#This Row],[Facility]]=Facilities!$A$2,SUM(StrohRanchRecreationData[[#This Row],[Members]:[Guests]]),"")</f>
        <v/>
      </c>
      <c r="Q1164">
        <f>IF(StrohRanchRecreationData[[#This Row],[Facility]]=Facilities!$A$3,SUM(StrohRanchRecreationData[[#This Row],[Members]:[Guests]]),"")</f>
        <v>2</v>
      </c>
      <c r="R1164" t="str">
        <f>IF(StrohRanchRecreationData[[#This Row],[Facility]]=Facilities!$A$4,SUM(StrohRanchRecreationData[[#This Row],[Members]:[Guests]]),"")</f>
        <v/>
      </c>
      <c r="S1164" t="str">
        <f>IF(StrohRanchRecreationData[[#This Row],[Facility]]=Facilities!$A$5,SUM(StrohRanchRecreationData[[#This Row],[Members]:[Guests]]),"")</f>
        <v/>
      </c>
      <c r="T1164" t="str">
        <f>IF(StrohRanchRecreationData[[#This Row],[Facility]]=Facilities!$A$6,SUM(StrohRanchRecreationData[[#This Row],[Members]:[Guests]]),"")</f>
        <v/>
      </c>
      <c r="U1164" t="str">
        <f>IF(StrohRanchRecreationData[[#This Row],[Facility]]=Facilities!$A$7,SUM(StrohRanchRecreationData[[#This Row],[Members]:[Guests]]),"")</f>
        <v/>
      </c>
    </row>
    <row r="1165" spans="1:21" x14ac:dyDescent="0.25">
      <c r="A1165">
        <v>1159</v>
      </c>
      <c r="B1165" s="1">
        <v>45102</v>
      </c>
      <c r="C1165" t="s">
        <v>63</v>
      </c>
      <c r="D1165" t="s">
        <v>64</v>
      </c>
      <c r="E1165" t="s">
        <v>59</v>
      </c>
      <c r="F1165" s="7">
        <v>0.57878570854080735</v>
      </c>
      <c r="G1165" s="7">
        <f>TIME(HOUR(StrohRanchRecreationData[[#This Row],[TimeIn]]),0,0)</f>
        <v>0.54166666666666663</v>
      </c>
      <c r="H1165" s="8">
        <f>StrohRanchRecreationData[[#This Row],[Date]]+StrohRanchRecreationData[[#This Row],[TimeInBucket]]</f>
        <v>45102.541666666664</v>
      </c>
      <c r="I1165" s="8" t="str">
        <f>_xlfn.XLOOKUP(StrohRanchRecreationData[[#This Row],[TimeInBucket]],TimeOfDay[TimeBuckets],TimeOfDay[TimeOfDayBuckets])</f>
        <v>Noon</v>
      </c>
      <c r="J1165" s="2">
        <v>2</v>
      </c>
      <c r="K1165" s="2">
        <v>0</v>
      </c>
      <c r="L1165" s="7">
        <v>0.63158022386221613</v>
      </c>
      <c r="M1165" s="7">
        <f>TIME(HOUR(StrohRanchRecreationData[[#This Row],[TimeOut]]),0,0)</f>
        <v>0.625</v>
      </c>
      <c r="N1165" s="6">
        <f>ROUND(StrohRanchRecreationData[[#This Row],[TimeElapsed]],6)</f>
        <v>5.2795000000000002E-2</v>
      </c>
      <c r="O1165" s="3">
        <f>StrohRanchRecreationData[[#This Row],[TimeOut]]-StrohRanchRecreationData[[#This Row],[TimeIn]]</f>
        <v>5.2794515321408775E-2</v>
      </c>
      <c r="P1165" t="str">
        <f>IF(StrohRanchRecreationData[[#This Row],[Facility]]=Facilities!$A$2,SUM(StrohRanchRecreationData[[#This Row],[Members]:[Guests]]),"")</f>
        <v/>
      </c>
      <c r="Q1165" t="str">
        <f>IF(StrohRanchRecreationData[[#This Row],[Facility]]=Facilities!$A$3,SUM(StrohRanchRecreationData[[#This Row],[Members]:[Guests]]),"")</f>
        <v/>
      </c>
      <c r="R1165">
        <f>IF(StrohRanchRecreationData[[#This Row],[Facility]]=Facilities!$A$4,SUM(StrohRanchRecreationData[[#This Row],[Members]:[Guests]]),"")</f>
        <v>2</v>
      </c>
      <c r="S1165" t="str">
        <f>IF(StrohRanchRecreationData[[#This Row],[Facility]]=Facilities!$A$5,SUM(StrohRanchRecreationData[[#This Row],[Members]:[Guests]]),"")</f>
        <v/>
      </c>
      <c r="T1165" t="str">
        <f>IF(StrohRanchRecreationData[[#This Row],[Facility]]=Facilities!$A$6,SUM(StrohRanchRecreationData[[#This Row],[Members]:[Guests]]),"")</f>
        <v/>
      </c>
      <c r="U1165" t="str">
        <f>IF(StrohRanchRecreationData[[#This Row],[Facility]]=Facilities!$A$7,SUM(StrohRanchRecreationData[[#This Row],[Members]:[Guests]]),"")</f>
        <v/>
      </c>
    </row>
    <row r="1166" spans="1:21" x14ac:dyDescent="0.25">
      <c r="A1166">
        <v>1160</v>
      </c>
      <c r="B1166" s="1">
        <v>45102</v>
      </c>
      <c r="C1166" t="s">
        <v>63</v>
      </c>
      <c r="D1166" t="s">
        <v>64</v>
      </c>
      <c r="E1166" t="s">
        <v>59</v>
      </c>
      <c r="F1166" s="7">
        <v>0.41560636012300589</v>
      </c>
      <c r="G1166" s="7">
        <f>TIME(HOUR(StrohRanchRecreationData[[#This Row],[TimeIn]]),0,0)</f>
        <v>0.375</v>
      </c>
      <c r="H1166" s="8">
        <f>StrohRanchRecreationData[[#This Row],[Date]]+StrohRanchRecreationData[[#This Row],[TimeInBucket]]</f>
        <v>45102.375</v>
      </c>
      <c r="I1166" s="8" t="str">
        <f>_xlfn.XLOOKUP(StrohRanchRecreationData[[#This Row],[TimeInBucket]],TimeOfDay[TimeBuckets],TimeOfDay[TimeOfDayBuckets])</f>
        <v>Morning</v>
      </c>
      <c r="J1166" s="2">
        <v>4</v>
      </c>
      <c r="K1166" s="2">
        <v>0</v>
      </c>
      <c r="L1166" s="7">
        <v>0.49600709620740702</v>
      </c>
      <c r="M1166" s="7">
        <f>TIME(HOUR(StrohRanchRecreationData[[#This Row],[TimeOut]]),0,0)</f>
        <v>0.45833333333333331</v>
      </c>
      <c r="N1166" s="6">
        <f>ROUND(StrohRanchRecreationData[[#This Row],[TimeElapsed]],6)</f>
        <v>8.0401E-2</v>
      </c>
      <c r="O1166" s="3">
        <f>StrohRanchRecreationData[[#This Row],[TimeOut]]-StrohRanchRecreationData[[#This Row],[TimeIn]]</f>
        <v>8.0400736084401125E-2</v>
      </c>
      <c r="P1166" t="str">
        <f>IF(StrohRanchRecreationData[[#This Row],[Facility]]=Facilities!$A$2,SUM(StrohRanchRecreationData[[#This Row],[Members]:[Guests]]),"")</f>
        <v/>
      </c>
      <c r="Q1166" t="str">
        <f>IF(StrohRanchRecreationData[[#This Row],[Facility]]=Facilities!$A$3,SUM(StrohRanchRecreationData[[#This Row],[Members]:[Guests]]),"")</f>
        <v/>
      </c>
      <c r="R1166">
        <f>IF(StrohRanchRecreationData[[#This Row],[Facility]]=Facilities!$A$4,SUM(StrohRanchRecreationData[[#This Row],[Members]:[Guests]]),"")</f>
        <v>4</v>
      </c>
      <c r="S1166" t="str">
        <f>IF(StrohRanchRecreationData[[#This Row],[Facility]]=Facilities!$A$5,SUM(StrohRanchRecreationData[[#This Row],[Members]:[Guests]]),"")</f>
        <v/>
      </c>
      <c r="T1166" t="str">
        <f>IF(StrohRanchRecreationData[[#This Row],[Facility]]=Facilities!$A$6,SUM(StrohRanchRecreationData[[#This Row],[Members]:[Guests]]),"")</f>
        <v/>
      </c>
      <c r="U1166" t="str">
        <f>IF(StrohRanchRecreationData[[#This Row],[Facility]]=Facilities!$A$7,SUM(StrohRanchRecreationData[[#This Row],[Members]:[Guests]]),"")</f>
        <v/>
      </c>
    </row>
    <row r="1167" spans="1:21" x14ac:dyDescent="0.25">
      <c r="A1167">
        <v>1161</v>
      </c>
      <c r="B1167" s="1">
        <v>45102</v>
      </c>
      <c r="C1167" t="s">
        <v>63</v>
      </c>
      <c r="D1167" t="s">
        <v>64</v>
      </c>
      <c r="E1167" t="s">
        <v>61</v>
      </c>
      <c r="F1167" s="7">
        <v>0.52612729978400452</v>
      </c>
      <c r="G1167" s="7">
        <f>TIME(HOUR(StrohRanchRecreationData[[#This Row],[TimeIn]]),0,0)</f>
        <v>0.5</v>
      </c>
      <c r="H1167" s="8">
        <f>StrohRanchRecreationData[[#This Row],[Date]]+StrohRanchRecreationData[[#This Row],[TimeInBucket]]</f>
        <v>45102.5</v>
      </c>
      <c r="I1167" s="8" t="str">
        <f>_xlfn.XLOOKUP(StrohRanchRecreationData[[#This Row],[TimeInBucket]],TimeOfDay[TimeBuckets],TimeOfDay[TimeOfDayBuckets])</f>
        <v>Noon</v>
      </c>
      <c r="J1167" s="2">
        <v>1</v>
      </c>
      <c r="K1167" s="2">
        <v>0</v>
      </c>
      <c r="L1167" s="7">
        <v>0.57807773518870476</v>
      </c>
      <c r="M1167" s="7">
        <f>TIME(HOUR(StrohRanchRecreationData[[#This Row],[TimeOut]]),0,0)</f>
        <v>0.54166666666666663</v>
      </c>
      <c r="N1167" s="6">
        <f>ROUND(StrohRanchRecreationData[[#This Row],[TimeElapsed]],6)</f>
        <v>5.1950000000000003E-2</v>
      </c>
      <c r="O1167" s="3">
        <f>StrohRanchRecreationData[[#This Row],[TimeOut]]-StrohRanchRecreationData[[#This Row],[TimeIn]]</f>
        <v>5.1950435404700235E-2</v>
      </c>
      <c r="P1167" t="str">
        <f>IF(StrohRanchRecreationData[[#This Row],[Facility]]=Facilities!$A$2,SUM(StrohRanchRecreationData[[#This Row],[Members]:[Guests]]),"")</f>
        <v/>
      </c>
      <c r="Q1167" t="str">
        <f>IF(StrohRanchRecreationData[[#This Row],[Facility]]=Facilities!$A$3,SUM(StrohRanchRecreationData[[#This Row],[Members]:[Guests]]),"")</f>
        <v/>
      </c>
      <c r="R1167" t="str">
        <f>IF(StrohRanchRecreationData[[#This Row],[Facility]]=Facilities!$A$4,SUM(StrohRanchRecreationData[[#This Row],[Members]:[Guests]]),"")</f>
        <v/>
      </c>
      <c r="S1167" t="str">
        <f>IF(StrohRanchRecreationData[[#This Row],[Facility]]=Facilities!$A$5,SUM(StrohRanchRecreationData[[#This Row],[Members]:[Guests]]),"")</f>
        <v/>
      </c>
      <c r="T1167">
        <f>IF(StrohRanchRecreationData[[#This Row],[Facility]]=Facilities!$A$6,SUM(StrohRanchRecreationData[[#This Row],[Members]:[Guests]]),"")</f>
        <v>1</v>
      </c>
      <c r="U1167" t="str">
        <f>IF(StrohRanchRecreationData[[#This Row],[Facility]]=Facilities!$A$7,SUM(StrohRanchRecreationData[[#This Row],[Members]:[Guests]]),"")</f>
        <v/>
      </c>
    </row>
    <row r="1168" spans="1:21" x14ac:dyDescent="0.25">
      <c r="A1168">
        <v>1162</v>
      </c>
      <c r="B1168" s="1">
        <v>45102</v>
      </c>
      <c r="C1168" t="s">
        <v>63</v>
      </c>
      <c r="D1168" t="s">
        <v>64</v>
      </c>
      <c r="E1168" t="s">
        <v>61</v>
      </c>
      <c r="F1168" s="7">
        <v>0.41245422605807158</v>
      </c>
      <c r="G1168" s="7">
        <f>TIME(HOUR(StrohRanchRecreationData[[#This Row],[TimeIn]]),0,0)</f>
        <v>0.375</v>
      </c>
      <c r="H1168" s="8">
        <f>StrohRanchRecreationData[[#This Row],[Date]]+StrohRanchRecreationData[[#This Row],[TimeInBucket]]</f>
        <v>45102.375</v>
      </c>
      <c r="I1168" s="8" t="str">
        <f>_xlfn.XLOOKUP(StrohRanchRecreationData[[#This Row],[TimeInBucket]],TimeOfDay[TimeBuckets],TimeOfDay[TimeOfDayBuckets])</f>
        <v>Morning</v>
      </c>
      <c r="J1168" s="2">
        <v>1</v>
      </c>
      <c r="K1168" s="2">
        <v>0</v>
      </c>
      <c r="L1168" s="7">
        <v>0.47393018749659682</v>
      </c>
      <c r="M1168" s="7">
        <f>TIME(HOUR(StrohRanchRecreationData[[#This Row],[TimeOut]]),0,0)</f>
        <v>0.45833333333333331</v>
      </c>
      <c r="N1168" s="6">
        <f>ROUND(StrohRanchRecreationData[[#This Row],[TimeElapsed]],6)</f>
        <v>6.1476000000000003E-2</v>
      </c>
      <c r="O1168" s="3">
        <f>StrohRanchRecreationData[[#This Row],[TimeOut]]-StrohRanchRecreationData[[#This Row],[TimeIn]]</f>
        <v>6.147596143852524E-2</v>
      </c>
      <c r="P1168" t="str">
        <f>IF(StrohRanchRecreationData[[#This Row],[Facility]]=Facilities!$A$2,SUM(StrohRanchRecreationData[[#This Row],[Members]:[Guests]]),"")</f>
        <v/>
      </c>
      <c r="Q1168" t="str">
        <f>IF(StrohRanchRecreationData[[#This Row],[Facility]]=Facilities!$A$3,SUM(StrohRanchRecreationData[[#This Row],[Members]:[Guests]]),"")</f>
        <v/>
      </c>
      <c r="R1168" t="str">
        <f>IF(StrohRanchRecreationData[[#This Row],[Facility]]=Facilities!$A$4,SUM(StrohRanchRecreationData[[#This Row],[Members]:[Guests]]),"")</f>
        <v/>
      </c>
      <c r="S1168" t="str">
        <f>IF(StrohRanchRecreationData[[#This Row],[Facility]]=Facilities!$A$5,SUM(StrohRanchRecreationData[[#This Row],[Members]:[Guests]]),"")</f>
        <v/>
      </c>
      <c r="T1168">
        <f>IF(StrohRanchRecreationData[[#This Row],[Facility]]=Facilities!$A$6,SUM(StrohRanchRecreationData[[#This Row],[Members]:[Guests]]),"")</f>
        <v>1</v>
      </c>
      <c r="U1168" t="str">
        <f>IF(StrohRanchRecreationData[[#This Row],[Facility]]=Facilities!$A$7,SUM(StrohRanchRecreationData[[#This Row],[Members]:[Guests]]),"")</f>
        <v/>
      </c>
    </row>
    <row r="1169" spans="1:21" x14ac:dyDescent="0.25">
      <c r="A1169">
        <v>1163</v>
      </c>
      <c r="B1169" s="1">
        <v>45102</v>
      </c>
      <c r="C1169" t="s">
        <v>63</v>
      </c>
      <c r="D1169" t="s">
        <v>64</v>
      </c>
      <c r="E1169" t="s">
        <v>62</v>
      </c>
      <c r="F1169" s="7">
        <v>0.375</v>
      </c>
      <c r="G1169" s="7">
        <f>TIME(HOUR(StrohRanchRecreationData[[#This Row],[TimeIn]]),0,0)</f>
        <v>0.375</v>
      </c>
      <c r="H1169" s="8">
        <f>StrohRanchRecreationData[[#This Row],[Date]]+StrohRanchRecreationData[[#This Row],[TimeInBucket]]</f>
        <v>45102.375</v>
      </c>
      <c r="I1169" s="8" t="str">
        <f>_xlfn.XLOOKUP(StrohRanchRecreationData[[#This Row],[TimeInBucket]],TimeOfDay[TimeBuckets],TimeOfDay[TimeOfDayBuckets])</f>
        <v>Morning</v>
      </c>
      <c r="J1169" s="2">
        <v>4</v>
      </c>
      <c r="K1169" s="2">
        <v>3</v>
      </c>
      <c r="L1169" s="7">
        <v>0.41666666666666669</v>
      </c>
      <c r="M1169" s="7">
        <f>TIME(HOUR(StrohRanchRecreationData[[#This Row],[TimeOut]]),0,0)</f>
        <v>0.41666666666666669</v>
      </c>
      <c r="N1169" s="6">
        <f>ROUND(StrohRanchRecreationData[[#This Row],[TimeElapsed]],6)</f>
        <v>4.1667000000000003E-2</v>
      </c>
      <c r="O1169" s="3">
        <f>StrohRanchRecreationData[[#This Row],[TimeOut]]-StrohRanchRecreationData[[#This Row],[TimeIn]]</f>
        <v>4.1666666666666685E-2</v>
      </c>
      <c r="P1169" t="str">
        <f>IF(StrohRanchRecreationData[[#This Row],[Facility]]=Facilities!$A$2,SUM(StrohRanchRecreationData[[#This Row],[Members]:[Guests]]),"")</f>
        <v/>
      </c>
      <c r="Q1169" t="str">
        <f>IF(StrohRanchRecreationData[[#This Row],[Facility]]=Facilities!$A$3,SUM(StrohRanchRecreationData[[#This Row],[Members]:[Guests]]),"")</f>
        <v/>
      </c>
      <c r="R1169" t="str">
        <f>IF(StrohRanchRecreationData[[#This Row],[Facility]]=Facilities!$A$4,SUM(StrohRanchRecreationData[[#This Row],[Members]:[Guests]]),"")</f>
        <v/>
      </c>
      <c r="S1169" t="str">
        <f>IF(StrohRanchRecreationData[[#This Row],[Facility]]=Facilities!$A$5,SUM(StrohRanchRecreationData[[#This Row],[Members]:[Guests]]),"")</f>
        <v/>
      </c>
      <c r="T1169" t="str">
        <f>IF(StrohRanchRecreationData[[#This Row],[Facility]]=Facilities!$A$6,SUM(StrohRanchRecreationData[[#This Row],[Members]:[Guests]]),"")</f>
        <v/>
      </c>
      <c r="U1169">
        <f>IF(StrohRanchRecreationData[[#This Row],[Facility]]=Facilities!$A$7,SUM(StrohRanchRecreationData[[#This Row],[Members]:[Guests]]),"")</f>
        <v>7</v>
      </c>
    </row>
    <row r="1170" spans="1:21" x14ac:dyDescent="0.25">
      <c r="A1170">
        <v>1164</v>
      </c>
      <c r="B1170" s="1">
        <v>45102</v>
      </c>
      <c r="C1170" t="s">
        <v>63</v>
      </c>
      <c r="D1170" t="s">
        <v>64</v>
      </c>
      <c r="E1170" t="s">
        <v>62</v>
      </c>
      <c r="F1170" s="7">
        <v>0.375</v>
      </c>
      <c r="G1170" s="7">
        <f>TIME(HOUR(StrohRanchRecreationData[[#This Row],[TimeIn]]),0,0)</f>
        <v>0.375</v>
      </c>
      <c r="H1170" s="8">
        <f>StrohRanchRecreationData[[#This Row],[Date]]+StrohRanchRecreationData[[#This Row],[TimeInBucket]]</f>
        <v>45102.375</v>
      </c>
      <c r="I1170" s="8" t="str">
        <f>_xlfn.XLOOKUP(StrohRanchRecreationData[[#This Row],[TimeInBucket]],TimeOfDay[TimeBuckets],TimeOfDay[TimeOfDayBuckets])</f>
        <v>Morning</v>
      </c>
      <c r="J1170" s="2">
        <v>4</v>
      </c>
      <c r="K1170" s="2">
        <v>3</v>
      </c>
      <c r="L1170" s="7">
        <v>0.41666666666666669</v>
      </c>
      <c r="M1170" s="7">
        <f>TIME(HOUR(StrohRanchRecreationData[[#This Row],[TimeOut]]),0,0)</f>
        <v>0.41666666666666669</v>
      </c>
      <c r="N1170" s="6">
        <f>ROUND(StrohRanchRecreationData[[#This Row],[TimeElapsed]],6)</f>
        <v>4.1667000000000003E-2</v>
      </c>
      <c r="O1170" s="3">
        <f>StrohRanchRecreationData[[#This Row],[TimeOut]]-StrohRanchRecreationData[[#This Row],[TimeIn]]</f>
        <v>4.1666666666666685E-2</v>
      </c>
      <c r="P1170" t="str">
        <f>IF(StrohRanchRecreationData[[#This Row],[Facility]]=Facilities!$A$2,SUM(StrohRanchRecreationData[[#This Row],[Members]:[Guests]]),"")</f>
        <v/>
      </c>
      <c r="Q1170" t="str">
        <f>IF(StrohRanchRecreationData[[#This Row],[Facility]]=Facilities!$A$3,SUM(StrohRanchRecreationData[[#This Row],[Members]:[Guests]]),"")</f>
        <v/>
      </c>
      <c r="R1170" t="str">
        <f>IF(StrohRanchRecreationData[[#This Row],[Facility]]=Facilities!$A$4,SUM(StrohRanchRecreationData[[#This Row],[Members]:[Guests]]),"")</f>
        <v/>
      </c>
      <c r="S1170" t="str">
        <f>IF(StrohRanchRecreationData[[#This Row],[Facility]]=Facilities!$A$5,SUM(StrohRanchRecreationData[[#This Row],[Members]:[Guests]]),"")</f>
        <v/>
      </c>
      <c r="T1170" t="str">
        <f>IF(StrohRanchRecreationData[[#This Row],[Facility]]=Facilities!$A$6,SUM(StrohRanchRecreationData[[#This Row],[Members]:[Guests]]),"")</f>
        <v/>
      </c>
      <c r="U1170">
        <f>IF(StrohRanchRecreationData[[#This Row],[Facility]]=Facilities!$A$7,SUM(StrohRanchRecreationData[[#This Row],[Members]:[Guests]]),"")</f>
        <v>7</v>
      </c>
    </row>
    <row r="1171" spans="1:21" x14ac:dyDescent="0.25">
      <c r="A1171">
        <v>1165</v>
      </c>
      <c r="B1171" s="1">
        <v>45102</v>
      </c>
      <c r="C1171" t="s">
        <v>63</v>
      </c>
      <c r="D1171" t="s">
        <v>64</v>
      </c>
      <c r="E1171" t="s">
        <v>62</v>
      </c>
      <c r="F1171" s="7">
        <v>0.375</v>
      </c>
      <c r="G1171" s="7">
        <f>TIME(HOUR(StrohRanchRecreationData[[#This Row],[TimeIn]]),0,0)</f>
        <v>0.375</v>
      </c>
      <c r="H1171" s="8">
        <f>StrohRanchRecreationData[[#This Row],[Date]]+StrohRanchRecreationData[[#This Row],[TimeInBucket]]</f>
        <v>45102.375</v>
      </c>
      <c r="I1171" s="8" t="str">
        <f>_xlfn.XLOOKUP(StrohRanchRecreationData[[#This Row],[TimeInBucket]],TimeOfDay[TimeBuckets],TimeOfDay[TimeOfDayBuckets])</f>
        <v>Morning</v>
      </c>
      <c r="J1171" s="2">
        <v>4</v>
      </c>
      <c r="K1171" s="2">
        <v>0</v>
      </c>
      <c r="L1171" s="7">
        <v>0.41666666666666669</v>
      </c>
      <c r="M1171" s="7">
        <f>TIME(HOUR(StrohRanchRecreationData[[#This Row],[TimeOut]]),0,0)</f>
        <v>0.41666666666666669</v>
      </c>
      <c r="N1171" s="6">
        <f>ROUND(StrohRanchRecreationData[[#This Row],[TimeElapsed]],6)</f>
        <v>4.1667000000000003E-2</v>
      </c>
      <c r="O1171" s="3">
        <f>StrohRanchRecreationData[[#This Row],[TimeOut]]-StrohRanchRecreationData[[#This Row],[TimeIn]]</f>
        <v>4.1666666666666685E-2</v>
      </c>
      <c r="P1171" t="str">
        <f>IF(StrohRanchRecreationData[[#This Row],[Facility]]=Facilities!$A$2,SUM(StrohRanchRecreationData[[#This Row],[Members]:[Guests]]),"")</f>
        <v/>
      </c>
      <c r="Q1171" t="str">
        <f>IF(StrohRanchRecreationData[[#This Row],[Facility]]=Facilities!$A$3,SUM(StrohRanchRecreationData[[#This Row],[Members]:[Guests]]),"")</f>
        <v/>
      </c>
      <c r="R1171" t="str">
        <f>IF(StrohRanchRecreationData[[#This Row],[Facility]]=Facilities!$A$4,SUM(StrohRanchRecreationData[[#This Row],[Members]:[Guests]]),"")</f>
        <v/>
      </c>
      <c r="S1171" t="str">
        <f>IF(StrohRanchRecreationData[[#This Row],[Facility]]=Facilities!$A$5,SUM(StrohRanchRecreationData[[#This Row],[Members]:[Guests]]),"")</f>
        <v/>
      </c>
      <c r="T1171" t="str">
        <f>IF(StrohRanchRecreationData[[#This Row],[Facility]]=Facilities!$A$6,SUM(StrohRanchRecreationData[[#This Row],[Members]:[Guests]]),"")</f>
        <v/>
      </c>
      <c r="U1171">
        <f>IF(StrohRanchRecreationData[[#This Row],[Facility]]=Facilities!$A$7,SUM(StrohRanchRecreationData[[#This Row],[Members]:[Guests]]),"")</f>
        <v>4</v>
      </c>
    </row>
    <row r="1172" spans="1:21" x14ac:dyDescent="0.25">
      <c r="A1172">
        <v>1166</v>
      </c>
      <c r="B1172" s="1">
        <v>45102</v>
      </c>
      <c r="C1172" t="s">
        <v>63</v>
      </c>
      <c r="D1172" t="s">
        <v>64</v>
      </c>
      <c r="E1172" t="s">
        <v>62</v>
      </c>
      <c r="F1172" s="7">
        <v>0.375</v>
      </c>
      <c r="G1172" s="7">
        <f>TIME(HOUR(StrohRanchRecreationData[[#This Row],[TimeIn]]),0,0)</f>
        <v>0.375</v>
      </c>
      <c r="H1172" s="8">
        <f>StrohRanchRecreationData[[#This Row],[Date]]+StrohRanchRecreationData[[#This Row],[TimeInBucket]]</f>
        <v>45102.375</v>
      </c>
      <c r="I1172" s="8" t="str">
        <f>_xlfn.XLOOKUP(StrohRanchRecreationData[[#This Row],[TimeInBucket]],TimeOfDay[TimeBuckets],TimeOfDay[TimeOfDayBuckets])</f>
        <v>Morning</v>
      </c>
      <c r="J1172" s="2">
        <v>1</v>
      </c>
      <c r="K1172" s="2">
        <v>3</v>
      </c>
      <c r="L1172" s="7">
        <v>0.41666666666666669</v>
      </c>
      <c r="M1172" s="7">
        <f>TIME(HOUR(StrohRanchRecreationData[[#This Row],[TimeOut]]),0,0)</f>
        <v>0.41666666666666669</v>
      </c>
      <c r="N1172" s="6">
        <f>ROUND(StrohRanchRecreationData[[#This Row],[TimeElapsed]],6)</f>
        <v>4.1667000000000003E-2</v>
      </c>
      <c r="O1172" s="3">
        <f>StrohRanchRecreationData[[#This Row],[TimeOut]]-StrohRanchRecreationData[[#This Row],[TimeIn]]</f>
        <v>4.1666666666666685E-2</v>
      </c>
      <c r="P1172" t="str">
        <f>IF(StrohRanchRecreationData[[#This Row],[Facility]]=Facilities!$A$2,SUM(StrohRanchRecreationData[[#This Row],[Members]:[Guests]]),"")</f>
        <v/>
      </c>
      <c r="Q1172" t="str">
        <f>IF(StrohRanchRecreationData[[#This Row],[Facility]]=Facilities!$A$3,SUM(StrohRanchRecreationData[[#This Row],[Members]:[Guests]]),"")</f>
        <v/>
      </c>
      <c r="R1172" t="str">
        <f>IF(StrohRanchRecreationData[[#This Row],[Facility]]=Facilities!$A$4,SUM(StrohRanchRecreationData[[#This Row],[Members]:[Guests]]),"")</f>
        <v/>
      </c>
      <c r="S1172" t="str">
        <f>IF(StrohRanchRecreationData[[#This Row],[Facility]]=Facilities!$A$5,SUM(StrohRanchRecreationData[[#This Row],[Members]:[Guests]]),"")</f>
        <v/>
      </c>
      <c r="T1172" t="str">
        <f>IF(StrohRanchRecreationData[[#This Row],[Facility]]=Facilities!$A$6,SUM(StrohRanchRecreationData[[#This Row],[Members]:[Guests]]),"")</f>
        <v/>
      </c>
      <c r="U1172">
        <f>IF(StrohRanchRecreationData[[#This Row],[Facility]]=Facilities!$A$7,SUM(StrohRanchRecreationData[[#This Row],[Members]:[Guests]]),"")</f>
        <v>4</v>
      </c>
    </row>
    <row r="1173" spans="1:21" x14ac:dyDescent="0.25">
      <c r="A1173">
        <v>1167</v>
      </c>
      <c r="B1173" s="1">
        <v>45102</v>
      </c>
      <c r="C1173" t="s">
        <v>63</v>
      </c>
      <c r="D1173" t="s">
        <v>64</v>
      </c>
      <c r="E1173" t="s">
        <v>62</v>
      </c>
      <c r="F1173" s="7">
        <v>0.375</v>
      </c>
      <c r="G1173" s="7">
        <f>TIME(HOUR(StrohRanchRecreationData[[#This Row],[TimeIn]]),0,0)</f>
        <v>0.375</v>
      </c>
      <c r="H1173" s="8">
        <f>StrohRanchRecreationData[[#This Row],[Date]]+StrohRanchRecreationData[[#This Row],[TimeInBucket]]</f>
        <v>45102.375</v>
      </c>
      <c r="I1173" s="8" t="str">
        <f>_xlfn.XLOOKUP(StrohRanchRecreationData[[#This Row],[TimeInBucket]],TimeOfDay[TimeBuckets],TimeOfDay[TimeOfDayBuckets])</f>
        <v>Morning</v>
      </c>
      <c r="J1173" s="2">
        <v>4</v>
      </c>
      <c r="K1173" s="2">
        <v>2</v>
      </c>
      <c r="L1173" s="7">
        <v>0.41666666666666669</v>
      </c>
      <c r="M1173" s="7">
        <f>TIME(HOUR(StrohRanchRecreationData[[#This Row],[TimeOut]]),0,0)</f>
        <v>0.41666666666666669</v>
      </c>
      <c r="N1173" s="6">
        <f>ROUND(StrohRanchRecreationData[[#This Row],[TimeElapsed]],6)</f>
        <v>4.1667000000000003E-2</v>
      </c>
      <c r="O1173" s="3">
        <f>StrohRanchRecreationData[[#This Row],[TimeOut]]-StrohRanchRecreationData[[#This Row],[TimeIn]]</f>
        <v>4.1666666666666685E-2</v>
      </c>
      <c r="P1173" t="str">
        <f>IF(StrohRanchRecreationData[[#This Row],[Facility]]=Facilities!$A$2,SUM(StrohRanchRecreationData[[#This Row],[Members]:[Guests]]),"")</f>
        <v/>
      </c>
      <c r="Q1173" t="str">
        <f>IF(StrohRanchRecreationData[[#This Row],[Facility]]=Facilities!$A$3,SUM(StrohRanchRecreationData[[#This Row],[Members]:[Guests]]),"")</f>
        <v/>
      </c>
      <c r="R1173" t="str">
        <f>IF(StrohRanchRecreationData[[#This Row],[Facility]]=Facilities!$A$4,SUM(StrohRanchRecreationData[[#This Row],[Members]:[Guests]]),"")</f>
        <v/>
      </c>
      <c r="S1173" t="str">
        <f>IF(StrohRanchRecreationData[[#This Row],[Facility]]=Facilities!$A$5,SUM(StrohRanchRecreationData[[#This Row],[Members]:[Guests]]),"")</f>
        <v/>
      </c>
      <c r="T1173" t="str">
        <f>IF(StrohRanchRecreationData[[#This Row],[Facility]]=Facilities!$A$6,SUM(StrohRanchRecreationData[[#This Row],[Members]:[Guests]]),"")</f>
        <v/>
      </c>
      <c r="U1173">
        <f>IF(StrohRanchRecreationData[[#This Row],[Facility]]=Facilities!$A$7,SUM(StrohRanchRecreationData[[#This Row],[Members]:[Guests]]),"")</f>
        <v>6</v>
      </c>
    </row>
    <row r="1174" spans="1:21" x14ac:dyDescent="0.25">
      <c r="A1174">
        <v>1168</v>
      </c>
      <c r="B1174" s="1">
        <v>45102</v>
      </c>
      <c r="C1174" t="s">
        <v>63</v>
      </c>
      <c r="D1174" t="s">
        <v>64</v>
      </c>
      <c r="E1174" t="s">
        <v>62</v>
      </c>
      <c r="F1174" s="7">
        <v>0.375</v>
      </c>
      <c r="G1174" s="7">
        <f>TIME(HOUR(StrohRanchRecreationData[[#This Row],[TimeIn]]),0,0)</f>
        <v>0.375</v>
      </c>
      <c r="H1174" s="8">
        <f>StrohRanchRecreationData[[#This Row],[Date]]+StrohRanchRecreationData[[#This Row],[TimeInBucket]]</f>
        <v>45102.375</v>
      </c>
      <c r="I1174" s="8" t="str">
        <f>_xlfn.XLOOKUP(StrohRanchRecreationData[[#This Row],[TimeInBucket]],TimeOfDay[TimeBuckets],TimeOfDay[TimeOfDayBuckets])</f>
        <v>Morning</v>
      </c>
      <c r="J1174" s="2">
        <v>3</v>
      </c>
      <c r="K1174" s="2">
        <v>2</v>
      </c>
      <c r="L1174" s="7">
        <v>0.41666666666666669</v>
      </c>
      <c r="M1174" s="7">
        <f>TIME(HOUR(StrohRanchRecreationData[[#This Row],[TimeOut]]),0,0)</f>
        <v>0.41666666666666669</v>
      </c>
      <c r="N1174" s="6">
        <f>ROUND(StrohRanchRecreationData[[#This Row],[TimeElapsed]],6)</f>
        <v>4.1667000000000003E-2</v>
      </c>
      <c r="O1174" s="3">
        <f>StrohRanchRecreationData[[#This Row],[TimeOut]]-StrohRanchRecreationData[[#This Row],[TimeIn]]</f>
        <v>4.1666666666666685E-2</v>
      </c>
      <c r="P1174" t="str">
        <f>IF(StrohRanchRecreationData[[#This Row],[Facility]]=Facilities!$A$2,SUM(StrohRanchRecreationData[[#This Row],[Members]:[Guests]]),"")</f>
        <v/>
      </c>
      <c r="Q1174" t="str">
        <f>IF(StrohRanchRecreationData[[#This Row],[Facility]]=Facilities!$A$3,SUM(StrohRanchRecreationData[[#This Row],[Members]:[Guests]]),"")</f>
        <v/>
      </c>
      <c r="R1174" t="str">
        <f>IF(StrohRanchRecreationData[[#This Row],[Facility]]=Facilities!$A$4,SUM(StrohRanchRecreationData[[#This Row],[Members]:[Guests]]),"")</f>
        <v/>
      </c>
      <c r="S1174" t="str">
        <f>IF(StrohRanchRecreationData[[#This Row],[Facility]]=Facilities!$A$5,SUM(StrohRanchRecreationData[[#This Row],[Members]:[Guests]]),"")</f>
        <v/>
      </c>
      <c r="T1174" t="str">
        <f>IF(StrohRanchRecreationData[[#This Row],[Facility]]=Facilities!$A$6,SUM(StrohRanchRecreationData[[#This Row],[Members]:[Guests]]),"")</f>
        <v/>
      </c>
      <c r="U1174">
        <f>IF(StrohRanchRecreationData[[#This Row],[Facility]]=Facilities!$A$7,SUM(StrohRanchRecreationData[[#This Row],[Members]:[Guests]]),"")</f>
        <v>5</v>
      </c>
    </row>
    <row r="1175" spans="1:21" x14ac:dyDescent="0.25">
      <c r="A1175">
        <v>1169</v>
      </c>
      <c r="B1175" s="1">
        <v>45102</v>
      </c>
      <c r="C1175" t="s">
        <v>63</v>
      </c>
      <c r="D1175" t="s">
        <v>64</v>
      </c>
      <c r="E1175" t="s">
        <v>62</v>
      </c>
      <c r="F1175" s="7">
        <v>0.4375</v>
      </c>
      <c r="G1175" s="7">
        <f>TIME(HOUR(StrohRanchRecreationData[[#This Row],[TimeIn]]),0,0)</f>
        <v>0.41666666666666669</v>
      </c>
      <c r="H1175" s="8">
        <f>StrohRanchRecreationData[[#This Row],[Date]]+StrohRanchRecreationData[[#This Row],[TimeInBucket]]</f>
        <v>45102.416666666664</v>
      </c>
      <c r="I1175" s="8" t="str">
        <f>_xlfn.XLOOKUP(StrohRanchRecreationData[[#This Row],[TimeInBucket]],TimeOfDay[TimeBuckets],TimeOfDay[TimeOfDayBuckets])</f>
        <v>Morning</v>
      </c>
      <c r="J1175" s="2">
        <v>4</v>
      </c>
      <c r="K1175" s="2">
        <v>0</v>
      </c>
      <c r="L1175" s="7">
        <v>0.47916666666666669</v>
      </c>
      <c r="M1175" s="7">
        <f>TIME(HOUR(StrohRanchRecreationData[[#This Row],[TimeOut]]),0,0)</f>
        <v>0.45833333333333331</v>
      </c>
      <c r="N1175" s="6">
        <f>ROUND(StrohRanchRecreationData[[#This Row],[TimeElapsed]],6)</f>
        <v>4.1667000000000003E-2</v>
      </c>
      <c r="O1175" s="3">
        <f>StrohRanchRecreationData[[#This Row],[TimeOut]]-StrohRanchRecreationData[[#This Row],[TimeIn]]</f>
        <v>4.1666666666666685E-2</v>
      </c>
      <c r="P1175" t="str">
        <f>IF(StrohRanchRecreationData[[#This Row],[Facility]]=Facilities!$A$2,SUM(StrohRanchRecreationData[[#This Row],[Members]:[Guests]]),"")</f>
        <v/>
      </c>
      <c r="Q1175" t="str">
        <f>IF(StrohRanchRecreationData[[#This Row],[Facility]]=Facilities!$A$3,SUM(StrohRanchRecreationData[[#This Row],[Members]:[Guests]]),"")</f>
        <v/>
      </c>
      <c r="R1175" t="str">
        <f>IF(StrohRanchRecreationData[[#This Row],[Facility]]=Facilities!$A$4,SUM(StrohRanchRecreationData[[#This Row],[Members]:[Guests]]),"")</f>
        <v/>
      </c>
      <c r="S1175" t="str">
        <f>IF(StrohRanchRecreationData[[#This Row],[Facility]]=Facilities!$A$5,SUM(StrohRanchRecreationData[[#This Row],[Members]:[Guests]]),"")</f>
        <v/>
      </c>
      <c r="T1175" t="str">
        <f>IF(StrohRanchRecreationData[[#This Row],[Facility]]=Facilities!$A$6,SUM(StrohRanchRecreationData[[#This Row],[Members]:[Guests]]),"")</f>
        <v/>
      </c>
      <c r="U1175">
        <f>IF(StrohRanchRecreationData[[#This Row],[Facility]]=Facilities!$A$7,SUM(StrohRanchRecreationData[[#This Row],[Members]:[Guests]]),"")</f>
        <v>4</v>
      </c>
    </row>
    <row r="1176" spans="1:21" x14ac:dyDescent="0.25">
      <c r="A1176">
        <v>1170</v>
      </c>
      <c r="B1176" s="1">
        <v>45102</v>
      </c>
      <c r="C1176" t="s">
        <v>63</v>
      </c>
      <c r="D1176" t="s">
        <v>64</v>
      </c>
      <c r="E1176" t="s">
        <v>62</v>
      </c>
      <c r="F1176" s="7">
        <v>0.4375</v>
      </c>
      <c r="G1176" s="7">
        <f>TIME(HOUR(StrohRanchRecreationData[[#This Row],[TimeIn]]),0,0)</f>
        <v>0.41666666666666669</v>
      </c>
      <c r="H1176" s="8">
        <f>StrohRanchRecreationData[[#This Row],[Date]]+StrohRanchRecreationData[[#This Row],[TimeInBucket]]</f>
        <v>45102.416666666664</v>
      </c>
      <c r="I1176" s="8" t="str">
        <f>_xlfn.XLOOKUP(StrohRanchRecreationData[[#This Row],[TimeInBucket]],TimeOfDay[TimeBuckets],TimeOfDay[TimeOfDayBuckets])</f>
        <v>Morning</v>
      </c>
      <c r="J1176" s="2">
        <v>4</v>
      </c>
      <c r="K1176" s="2">
        <v>2</v>
      </c>
      <c r="L1176" s="7">
        <v>0.47916666666666669</v>
      </c>
      <c r="M1176" s="7">
        <f>TIME(HOUR(StrohRanchRecreationData[[#This Row],[TimeOut]]),0,0)</f>
        <v>0.45833333333333331</v>
      </c>
      <c r="N1176" s="6">
        <f>ROUND(StrohRanchRecreationData[[#This Row],[TimeElapsed]],6)</f>
        <v>4.1667000000000003E-2</v>
      </c>
      <c r="O1176" s="3">
        <f>StrohRanchRecreationData[[#This Row],[TimeOut]]-StrohRanchRecreationData[[#This Row],[TimeIn]]</f>
        <v>4.1666666666666685E-2</v>
      </c>
      <c r="P1176" t="str">
        <f>IF(StrohRanchRecreationData[[#This Row],[Facility]]=Facilities!$A$2,SUM(StrohRanchRecreationData[[#This Row],[Members]:[Guests]]),"")</f>
        <v/>
      </c>
      <c r="Q1176" t="str">
        <f>IF(StrohRanchRecreationData[[#This Row],[Facility]]=Facilities!$A$3,SUM(StrohRanchRecreationData[[#This Row],[Members]:[Guests]]),"")</f>
        <v/>
      </c>
      <c r="R1176" t="str">
        <f>IF(StrohRanchRecreationData[[#This Row],[Facility]]=Facilities!$A$4,SUM(StrohRanchRecreationData[[#This Row],[Members]:[Guests]]),"")</f>
        <v/>
      </c>
      <c r="S1176" t="str">
        <f>IF(StrohRanchRecreationData[[#This Row],[Facility]]=Facilities!$A$5,SUM(StrohRanchRecreationData[[#This Row],[Members]:[Guests]]),"")</f>
        <v/>
      </c>
      <c r="T1176" t="str">
        <f>IF(StrohRanchRecreationData[[#This Row],[Facility]]=Facilities!$A$6,SUM(StrohRanchRecreationData[[#This Row],[Members]:[Guests]]),"")</f>
        <v/>
      </c>
      <c r="U1176">
        <f>IF(StrohRanchRecreationData[[#This Row],[Facility]]=Facilities!$A$7,SUM(StrohRanchRecreationData[[#This Row],[Members]:[Guests]]),"")</f>
        <v>6</v>
      </c>
    </row>
    <row r="1177" spans="1:21" x14ac:dyDescent="0.25">
      <c r="A1177">
        <v>1171</v>
      </c>
      <c r="B1177" s="1">
        <v>45102</v>
      </c>
      <c r="C1177" t="s">
        <v>63</v>
      </c>
      <c r="D1177" t="s">
        <v>64</v>
      </c>
      <c r="E1177" t="s">
        <v>62</v>
      </c>
      <c r="F1177" s="7">
        <v>0.4375</v>
      </c>
      <c r="G1177" s="7">
        <f>TIME(HOUR(StrohRanchRecreationData[[#This Row],[TimeIn]]),0,0)</f>
        <v>0.41666666666666669</v>
      </c>
      <c r="H1177" s="8">
        <f>StrohRanchRecreationData[[#This Row],[Date]]+StrohRanchRecreationData[[#This Row],[TimeInBucket]]</f>
        <v>45102.416666666664</v>
      </c>
      <c r="I1177" s="8" t="str">
        <f>_xlfn.XLOOKUP(StrohRanchRecreationData[[#This Row],[TimeInBucket]],TimeOfDay[TimeBuckets],TimeOfDay[TimeOfDayBuckets])</f>
        <v>Morning</v>
      </c>
      <c r="J1177" s="2">
        <v>4</v>
      </c>
      <c r="K1177" s="2">
        <v>2</v>
      </c>
      <c r="L1177" s="7">
        <v>0.47916666666666669</v>
      </c>
      <c r="M1177" s="7">
        <f>TIME(HOUR(StrohRanchRecreationData[[#This Row],[TimeOut]]),0,0)</f>
        <v>0.45833333333333331</v>
      </c>
      <c r="N1177" s="6">
        <f>ROUND(StrohRanchRecreationData[[#This Row],[TimeElapsed]],6)</f>
        <v>4.1667000000000003E-2</v>
      </c>
      <c r="O1177" s="3">
        <f>StrohRanchRecreationData[[#This Row],[TimeOut]]-StrohRanchRecreationData[[#This Row],[TimeIn]]</f>
        <v>4.1666666666666685E-2</v>
      </c>
      <c r="P1177" t="str">
        <f>IF(StrohRanchRecreationData[[#This Row],[Facility]]=Facilities!$A$2,SUM(StrohRanchRecreationData[[#This Row],[Members]:[Guests]]),"")</f>
        <v/>
      </c>
      <c r="Q1177" t="str">
        <f>IF(StrohRanchRecreationData[[#This Row],[Facility]]=Facilities!$A$3,SUM(StrohRanchRecreationData[[#This Row],[Members]:[Guests]]),"")</f>
        <v/>
      </c>
      <c r="R1177" t="str">
        <f>IF(StrohRanchRecreationData[[#This Row],[Facility]]=Facilities!$A$4,SUM(StrohRanchRecreationData[[#This Row],[Members]:[Guests]]),"")</f>
        <v/>
      </c>
      <c r="S1177" t="str">
        <f>IF(StrohRanchRecreationData[[#This Row],[Facility]]=Facilities!$A$5,SUM(StrohRanchRecreationData[[#This Row],[Members]:[Guests]]),"")</f>
        <v/>
      </c>
      <c r="T1177" t="str">
        <f>IF(StrohRanchRecreationData[[#This Row],[Facility]]=Facilities!$A$6,SUM(StrohRanchRecreationData[[#This Row],[Members]:[Guests]]),"")</f>
        <v/>
      </c>
      <c r="U1177">
        <f>IF(StrohRanchRecreationData[[#This Row],[Facility]]=Facilities!$A$7,SUM(StrohRanchRecreationData[[#This Row],[Members]:[Guests]]),"")</f>
        <v>6</v>
      </c>
    </row>
    <row r="1178" spans="1:21" x14ac:dyDescent="0.25">
      <c r="A1178">
        <v>1172</v>
      </c>
      <c r="B1178" s="1">
        <v>45102</v>
      </c>
      <c r="C1178" t="s">
        <v>63</v>
      </c>
      <c r="D1178" t="s">
        <v>64</v>
      </c>
      <c r="E1178" t="s">
        <v>62</v>
      </c>
      <c r="F1178" s="7">
        <v>0.4375</v>
      </c>
      <c r="G1178" s="7">
        <f>TIME(HOUR(StrohRanchRecreationData[[#This Row],[TimeIn]]),0,0)</f>
        <v>0.41666666666666669</v>
      </c>
      <c r="H1178" s="8">
        <f>StrohRanchRecreationData[[#This Row],[Date]]+StrohRanchRecreationData[[#This Row],[TimeInBucket]]</f>
        <v>45102.416666666664</v>
      </c>
      <c r="I1178" s="8" t="str">
        <f>_xlfn.XLOOKUP(StrohRanchRecreationData[[#This Row],[TimeInBucket]],TimeOfDay[TimeBuckets],TimeOfDay[TimeOfDayBuckets])</f>
        <v>Morning</v>
      </c>
      <c r="J1178" s="2">
        <v>2</v>
      </c>
      <c r="K1178" s="2">
        <v>1</v>
      </c>
      <c r="L1178" s="7">
        <v>0.47916666666666669</v>
      </c>
      <c r="M1178" s="7">
        <f>TIME(HOUR(StrohRanchRecreationData[[#This Row],[TimeOut]]),0,0)</f>
        <v>0.45833333333333331</v>
      </c>
      <c r="N1178" s="6">
        <f>ROUND(StrohRanchRecreationData[[#This Row],[TimeElapsed]],6)</f>
        <v>4.1667000000000003E-2</v>
      </c>
      <c r="O1178" s="3">
        <f>StrohRanchRecreationData[[#This Row],[TimeOut]]-StrohRanchRecreationData[[#This Row],[TimeIn]]</f>
        <v>4.1666666666666685E-2</v>
      </c>
      <c r="P1178" t="str">
        <f>IF(StrohRanchRecreationData[[#This Row],[Facility]]=Facilities!$A$2,SUM(StrohRanchRecreationData[[#This Row],[Members]:[Guests]]),"")</f>
        <v/>
      </c>
      <c r="Q1178" t="str">
        <f>IF(StrohRanchRecreationData[[#This Row],[Facility]]=Facilities!$A$3,SUM(StrohRanchRecreationData[[#This Row],[Members]:[Guests]]),"")</f>
        <v/>
      </c>
      <c r="R1178" t="str">
        <f>IF(StrohRanchRecreationData[[#This Row],[Facility]]=Facilities!$A$4,SUM(StrohRanchRecreationData[[#This Row],[Members]:[Guests]]),"")</f>
        <v/>
      </c>
      <c r="S1178" t="str">
        <f>IF(StrohRanchRecreationData[[#This Row],[Facility]]=Facilities!$A$5,SUM(StrohRanchRecreationData[[#This Row],[Members]:[Guests]]),"")</f>
        <v/>
      </c>
      <c r="T1178" t="str">
        <f>IF(StrohRanchRecreationData[[#This Row],[Facility]]=Facilities!$A$6,SUM(StrohRanchRecreationData[[#This Row],[Members]:[Guests]]),"")</f>
        <v/>
      </c>
      <c r="U1178">
        <f>IF(StrohRanchRecreationData[[#This Row],[Facility]]=Facilities!$A$7,SUM(StrohRanchRecreationData[[#This Row],[Members]:[Guests]]),"")</f>
        <v>3</v>
      </c>
    </row>
    <row r="1179" spans="1:21" x14ac:dyDescent="0.25">
      <c r="A1179">
        <v>1173</v>
      </c>
      <c r="B1179" s="1">
        <v>45102</v>
      </c>
      <c r="C1179" t="s">
        <v>63</v>
      </c>
      <c r="D1179" t="s">
        <v>64</v>
      </c>
      <c r="E1179" t="s">
        <v>62</v>
      </c>
      <c r="F1179" s="7">
        <v>0.5</v>
      </c>
      <c r="G1179" s="7">
        <f>TIME(HOUR(StrohRanchRecreationData[[#This Row],[TimeIn]]),0,0)</f>
        <v>0.5</v>
      </c>
      <c r="H1179" s="8">
        <f>StrohRanchRecreationData[[#This Row],[Date]]+StrohRanchRecreationData[[#This Row],[TimeInBucket]]</f>
        <v>45102.5</v>
      </c>
      <c r="I1179" s="8" t="str">
        <f>_xlfn.XLOOKUP(StrohRanchRecreationData[[#This Row],[TimeInBucket]],TimeOfDay[TimeBuckets],TimeOfDay[TimeOfDayBuckets])</f>
        <v>Noon</v>
      </c>
      <c r="J1179" s="2">
        <v>1</v>
      </c>
      <c r="K1179" s="2">
        <v>3</v>
      </c>
      <c r="L1179" s="7">
        <v>0.52083333333333337</v>
      </c>
      <c r="M1179" s="7">
        <f>TIME(HOUR(StrohRanchRecreationData[[#This Row],[TimeOut]]),0,0)</f>
        <v>0.5</v>
      </c>
      <c r="N1179" s="6">
        <f>ROUND(StrohRanchRecreationData[[#This Row],[TimeElapsed]],6)</f>
        <v>2.0833000000000001E-2</v>
      </c>
      <c r="O1179" s="3">
        <f>StrohRanchRecreationData[[#This Row],[TimeOut]]-StrohRanchRecreationData[[#This Row],[TimeIn]]</f>
        <v>2.083333333333337E-2</v>
      </c>
      <c r="P1179" t="str">
        <f>IF(StrohRanchRecreationData[[#This Row],[Facility]]=Facilities!$A$2,SUM(StrohRanchRecreationData[[#This Row],[Members]:[Guests]]),"")</f>
        <v/>
      </c>
      <c r="Q1179" t="str">
        <f>IF(StrohRanchRecreationData[[#This Row],[Facility]]=Facilities!$A$3,SUM(StrohRanchRecreationData[[#This Row],[Members]:[Guests]]),"")</f>
        <v/>
      </c>
      <c r="R1179" t="str">
        <f>IF(StrohRanchRecreationData[[#This Row],[Facility]]=Facilities!$A$4,SUM(StrohRanchRecreationData[[#This Row],[Members]:[Guests]]),"")</f>
        <v/>
      </c>
      <c r="S1179" t="str">
        <f>IF(StrohRanchRecreationData[[#This Row],[Facility]]=Facilities!$A$5,SUM(StrohRanchRecreationData[[#This Row],[Members]:[Guests]]),"")</f>
        <v/>
      </c>
      <c r="T1179" t="str">
        <f>IF(StrohRanchRecreationData[[#This Row],[Facility]]=Facilities!$A$6,SUM(StrohRanchRecreationData[[#This Row],[Members]:[Guests]]),"")</f>
        <v/>
      </c>
      <c r="U1179">
        <f>IF(StrohRanchRecreationData[[#This Row],[Facility]]=Facilities!$A$7,SUM(StrohRanchRecreationData[[#This Row],[Members]:[Guests]]),"")</f>
        <v>4</v>
      </c>
    </row>
    <row r="1180" spans="1:21" x14ac:dyDescent="0.25">
      <c r="A1180">
        <v>1174</v>
      </c>
      <c r="B1180" s="1">
        <v>45102</v>
      </c>
      <c r="C1180" t="s">
        <v>63</v>
      </c>
      <c r="D1180" t="s">
        <v>64</v>
      </c>
      <c r="E1180" t="s">
        <v>62</v>
      </c>
      <c r="F1180" s="7">
        <v>0.5</v>
      </c>
      <c r="G1180" s="7">
        <f>TIME(HOUR(StrohRanchRecreationData[[#This Row],[TimeIn]]),0,0)</f>
        <v>0.5</v>
      </c>
      <c r="H1180" s="8">
        <f>StrohRanchRecreationData[[#This Row],[Date]]+StrohRanchRecreationData[[#This Row],[TimeInBucket]]</f>
        <v>45102.5</v>
      </c>
      <c r="I1180" s="8" t="str">
        <f>_xlfn.XLOOKUP(StrohRanchRecreationData[[#This Row],[TimeInBucket]],TimeOfDay[TimeBuckets],TimeOfDay[TimeOfDayBuckets])</f>
        <v>Noon</v>
      </c>
      <c r="J1180" s="2">
        <v>2</v>
      </c>
      <c r="K1180" s="2">
        <v>2</v>
      </c>
      <c r="L1180" s="7">
        <v>0.52083333333333337</v>
      </c>
      <c r="M1180" s="7">
        <f>TIME(HOUR(StrohRanchRecreationData[[#This Row],[TimeOut]]),0,0)</f>
        <v>0.5</v>
      </c>
      <c r="N1180" s="6">
        <f>ROUND(StrohRanchRecreationData[[#This Row],[TimeElapsed]],6)</f>
        <v>2.0833000000000001E-2</v>
      </c>
      <c r="O1180" s="3">
        <f>StrohRanchRecreationData[[#This Row],[TimeOut]]-StrohRanchRecreationData[[#This Row],[TimeIn]]</f>
        <v>2.083333333333337E-2</v>
      </c>
      <c r="P1180" t="str">
        <f>IF(StrohRanchRecreationData[[#This Row],[Facility]]=Facilities!$A$2,SUM(StrohRanchRecreationData[[#This Row],[Members]:[Guests]]),"")</f>
        <v/>
      </c>
      <c r="Q1180" t="str">
        <f>IF(StrohRanchRecreationData[[#This Row],[Facility]]=Facilities!$A$3,SUM(StrohRanchRecreationData[[#This Row],[Members]:[Guests]]),"")</f>
        <v/>
      </c>
      <c r="R1180" t="str">
        <f>IF(StrohRanchRecreationData[[#This Row],[Facility]]=Facilities!$A$4,SUM(StrohRanchRecreationData[[#This Row],[Members]:[Guests]]),"")</f>
        <v/>
      </c>
      <c r="S1180" t="str">
        <f>IF(StrohRanchRecreationData[[#This Row],[Facility]]=Facilities!$A$5,SUM(StrohRanchRecreationData[[#This Row],[Members]:[Guests]]),"")</f>
        <v/>
      </c>
      <c r="T1180" t="str">
        <f>IF(StrohRanchRecreationData[[#This Row],[Facility]]=Facilities!$A$6,SUM(StrohRanchRecreationData[[#This Row],[Members]:[Guests]]),"")</f>
        <v/>
      </c>
      <c r="U1180">
        <f>IF(StrohRanchRecreationData[[#This Row],[Facility]]=Facilities!$A$7,SUM(StrohRanchRecreationData[[#This Row],[Members]:[Guests]]),"")</f>
        <v>4</v>
      </c>
    </row>
    <row r="1181" spans="1:21" x14ac:dyDescent="0.25">
      <c r="A1181">
        <v>1175</v>
      </c>
      <c r="B1181" s="1">
        <v>45103</v>
      </c>
      <c r="C1181" t="s">
        <v>63</v>
      </c>
      <c r="D1181" t="s">
        <v>64</v>
      </c>
      <c r="E1181" t="s">
        <v>60</v>
      </c>
      <c r="F1181" s="7">
        <v>0.60206385375478821</v>
      </c>
      <c r="G1181" s="7">
        <f>TIME(HOUR(StrohRanchRecreationData[[#This Row],[TimeIn]]),0,0)</f>
        <v>0.58333333333333337</v>
      </c>
      <c r="H1181" s="8">
        <f>StrohRanchRecreationData[[#This Row],[Date]]+StrohRanchRecreationData[[#This Row],[TimeInBucket]]</f>
        <v>45103.583333333336</v>
      </c>
      <c r="I1181" s="8" t="str">
        <f>_xlfn.XLOOKUP(StrohRanchRecreationData[[#This Row],[TimeInBucket]],TimeOfDay[TimeBuckets],TimeOfDay[TimeOfDayBuckets])</f>
        <v>Afternoon</v>
      </c>
      <c r="J1181" s="2">
        <v>1</v>
      </c>
      <c r="K1181" s="2">
        <v>3</v>
      </c>
      <c r="L1181" s="7">
        <v>0.63521871899248605</v>
      </c>
      <c r="M1181" s="7">
        <f>TIME(HOUR(StrohRanchRecreationData[[#This Row],[TimeOut]]),0,0)</f>
        <v>0.625</v>
      </c>
      <c r="N1181" s="6">
        <f>ROUND(StrohRanchRecreationData[[#This Row],[TimeElapsed]],6)</f>
        <v>3.3154999999999997E-2</v>
      </c>
      <c r="O1181" s="3">
        <f>StrohRanchRecreationData[[#This Row],[TimeOut]]-StrohRanchRecreationData[[#This Row],[TimeIn]]</f>
        <v>3.3154865237697839E-2</v>
      </c>
      <c r="P1181" t="str">
        <f>IF(StrohRanchRecreationData[[#This Row],[Facility]]=Facilities!$A$2,SUM(StrohRanchRecreationData[[#This Row],[Members]:[Guests]]),"")</f>
        <v/>
      </c>
      <c r="Q1181" t="str">
        <f>IF(StrohRanchRecreationData[[#This Row],[Facility]]=Facilities!$A$3,SUM(StrohRanchRecreationData[[#This Row],[Members]:[Guests]]),"")</f>
        <v/>
      </c>
      <c r="R1181" t="str">
        <f>IF(StrohRanchRecreationData[[#This Row],[Facility]]=Facilities!$A$4,SUM(StrohRanchRecreationData[[#This Row],[Members]:[Guests]]),"")</f>
        <v/>
      </c>
      <c r="S1181">
        <f>IF(StrohRanchRecreationData[[#This Row],[Facility]]=Facilities!$A$5,SUM(StrohRanchRecreationData[[#This Row],[Members]:[Guests]]),"")</f>
        <v>4</v>
      </c>
      <c r="T1181" t="str">
        <f>IF(StrohRanchRecreationData[[#This Row],[Facility]]=Facilities!$A$6,SUM(StrohRanchRecreationData[[#This Row],[Members]:[Guests]]),"")</f>
        <v/>
      </c>
      <c r="U1181" t="str">
        <f>IF(StrohRanchRecreationData[[#This Row],[Facility]]=Facilities!$A$7,SUM(StrohRanchRecreationData[[#This Row],[Members]:[Guests]]),"")</f>
        <v/>
      </c>
    </row>
    <row r="1182" spans="1:21" x14ac:dyDescent="0.25">
      <c r="A1182">
        <v>1176</v>
      </c>
      <c r="B1182" s="1">
        <v>45103</v>
      </c>
      <c r="C1182" t="s">
        <v>63</v>
      </c>
      <c r="D1182" t="s">
        <v>64</v>
      </c>
      <c r="E1182" t="s">
        <v>59</v>
      </c>
      <c r="F1182" s="7">
        <v>0.50985084747723919</v>
      </c>
      <c r="G1182" s="7">
        <f>TIME(HOUR(StrohRanchRecreationData[[#This Row],[TimeIn]]),0,0)</f>
        <v>0.5</v>
      </c>
      <c r="H1182" s="8">
        <f>StrohRanchRecreationData[[#This Row],[Date]]+StrohRanchRecreationData[[#This Row],[TimeInBucket]]</f>
        <v>45103.5</v>
      </c>
      <c r="I1182" s="8" t="str">
        <f>_xlfn.XLOOKUP(StrohRanchRecreationData[[#This Row],[TimeInBucket]],TimeOfDay[TimeBuckets],TimeOfDay[TimeOfDayBuckets])</f>
        <v>Noon</v>
      </c>
      <c r="J1182" s="2">
        <v>4</v>
      </c>
      <c r="K1182" s="2">
        <v>3</v>
      </c>
      <c r="L1182" s="7">
        <v>0.56808757262229459</v>
      </c>
      <c r="M1182" s="7">
        <f>TIME(HOUR(StrohRanchRecreationData[[#This Row],[TimeOut]]),0,0)</f>
        <v>0.54166666666666663</v>
      </c>
      <c r="N1182" s="6">
        <f>ROUND(StrohRanchRecreationData[[#This Row],[TimeElapsed]],6)</f>
        <v>5.8236999999999997E-2</v>
      </c>
      <c r="O1182" s="3">
        <f>StrohRanchRecreationData[[#This Row],[TimeOut]]-StrohRanchRecreationData[[#This Row],[TimeIn]]</f>
        <v>5.8236725145055401E-2</v>
      </c>
      <c r="P1182" t="str">
        <f>IF(StrohRanchRecreationData[[#This Row],[Facility]]=Facilities!$A$2,SUM(StrohRanchRecreationData[[#This Row],[Members]:[Guests]]),"")</f>
        <v/>
      </c>
      <c r="Q1182" t="str">
        <f>IF(StrohRanchRecreationData[[#This Row],[Facility]]=Facilities!$A$3,SUM(StrohRanchRecreationData[[#This Row],[Members]:[Guests]]),"")</f>
        <v/>
      </c>
      <c r="R1182">
        <f>IF(StrohRanchRecreationData[[#This Row],[Facility]]=Facilities!$A$4,SUM(StrohRanchRecreationData[[#This Row],[Members]:[Guests]]),"")</f>
        <v>7</v>
      </c>
      <c r="S1182" t="str">
        <f>IF(StrohRanchRecreationData[[#This Row],[Facility]]=Facilities!$A$5,SUM(StrohRanchRecreationData[[#This Row],[Members]:[Guests]]),"")</f>
        <v/>
      </c>
      <c r="T1182" t="str">
        <f>IF(StrohRanchRecreationData[[#This Row],[Facility]]=Facilities!$A$6,SUM(StrohRanchRecreationData[[#This Row],[Members]:[Guests]]),"")</f>
        <v/>
      </c>
      <c r="U1182" t="str">
        <f>IF(StrohRanchRecreationData[[#This Row],[Facility]]=Facilities!$A$7,SUM(StrohRanchRecreationData[[#This Row],[Members]:[Guests]]),"")</f>
        <v/>
      </c>
    </row>
    <row r="1183" spans="1:21" x14ac:dyDescent="0.25">
      <c r="A1183">
        <v>1177</v>
      </c>
      <c r="B1183" s="1">
        <v>45103</v>
      </c>
      <c r="C1183" t="s">
        <v>63</v>
      </c>
      <c r="D1183" t="s">
        <v>64</v>
      </c>
      <c r="E1183" t="s">
        <v>59</v>
      </c>
      <c r="F1183" s="7">
        <v>0.64514212623557965</v>
      </c>
      <c r="G1183" s="7">
        <f>TIME(HOUR(StrohRanchRecreationData[[#This Row],[TimeIn]]),0,0)</f>
        <v>0.625</v>
      </c>
      <c r="H1183" s="8">
        <f>StrohRanchRecreationData[[#This Row],[Date]]+StrohRanchRecreationData[[#This Row],[TimeInBucket]]</f>
        <v>45103.625</v>
      </c>
      <c r="I1183" s="8" t="str">
        <f>_xlfn.XLOOKUP(StrohRanchRecreationData[[#This Row],[TimeInBucket]],TimeOfDay[TimeBuckets],TimeOfDay[TimeOfDayBuckets])</f>
        <v>Afternoon</v>
      </c>
      <c r="J1183" s="2">
        <v>1</v>
      </c>
      <c r="K1183" s="2">
        <v>2</v>
      </c>
      <c r="L1183" s="7">
        <v>0.70021079864350766</v>
      </c>
      <c r="M1183" s="7">
        <f>TIME(HOUR(StrohRanchRecreationData[[#This Row],[TimeOut]]),0,0)</f>
        <v>0.66666666666666663</v>
      </c>
      <c r="N1183" s="6">
        <f>ROUND(StrohRanchRecreationData[[#This Row],[TimeElapsed]],6)</f>
        <v>5.5069E-2</v>
      </c>
      <c r="O1183" s="3">
        <f>StrohRanchRecreationData[[#This Row],[TimeOut]]-StrohRanchRecreationData[[#This Row],[TimeIn]]</f>
        <v>5.506867240792801E-2</v>
      </c>
      <c r="P1183" t="str">
        <f>IF(StrohRanchRecreationData[[#This Row],[Facility]]=Facilities!$A$2,SUM(StrohRanchRecreationData[[#This Row],[Members]:[Guests]]),"")</f>
        <v/>
      </c>
      <c r="Q1183" t="str">
        <f>IF(StrohRanchRecreationData[[#This Row],[Facility]]=Facilities!$A$3,SUM(StrohRanchRecreationData[[#This Row],[Members]:[Guests]]),"")</f>
        <v/>
      </c>
      <c r="R1183">
        <f>IF(StrohRanchRecreationData[[#This Row],[Facility]]=Facilities!$A$4,SUM(StrohRanchRecreationData[[#This Row],[Members]:[Guests]]),"")</f>
        <v>3</v>
      </c>
      <c r="S1183" t="str">
        <f>IF(StrohRanchRecreationData[[#This Row],[Facility]]=Facilities!$A$5,SUM(StrohRanchRecreationData[[#This Row],[Members]:[Guests]]),"")</f>
        <v/>
      </c>
      <c r="T1183" t="str">
        <f>IF(StrohRanchRecreationData[[#This Row],[Facility]]=Facilities!$A$6,SUM(StrohRanchRecreationData[[#This Row],[Members]:[Guests]]),"")</f>
        <v/>
      </c>
      <c r="U1183" t="str">
        <f>IF(StrohRanchRecreationData[[#This Row],[Facility]]=Facilities!$A$7,SUM(StrohRanchRecreationData[[#This Row],[Members]:[Guests]]),"")</f>
        <v/>
      </c>
    </row>
    <row r="1184" spans="1:21" x14ac:dyDescent="0.25">
      <c r="A1184">
        <v>1178</v>
      </c>
      <c r="B1184" s="1">
        <v>45103</v>
      </c>
      <c r="C1184" t="s">
        <v>63</v>
      </c>
      <c r="D1184" t="s">
        <v>64</v>
      </c>
      <c r="E1184" t="s">
        <v>59</v>
      </c>
      <c r="F1184" s="7">
        <v>0.39538249006875276</v>
      </c>
      <c r="G1184" s="7">
        <f>TIME(HOUR(StrohRanchRecreationData[[#This Row],[TimeIn]]),0,0)</f>
        <v>0.375</v>
      </c>
      <c r="H1184" s="8">
        <f>StrohRanchRecreationData[[#This Row],[Date]]+StrohRanchRecreationData[[#This Row],[TimeInBucket]]</f>
        <v>45103.375</v>
      </c>
      <c r="I1184" s="8" t="str">
        <f>_xlfn.XLOOKUP(StrohRanchRecreationData[[#This Row],[TimeInBucket]],TimeOfDay[TimeBuckets],TimeOfDay[TimeOfDayBuckets])</f>
        <v>Morning</v>
      </c>
      <c r="J1184" s="2">
        <v>2</v>
      </c>
      <c r="K1184" s="2">
        <v>0</v>
      </c>
      <c r="L1184" s="7">
        <v>0.45319058529622991</v>
      </c>
      <c r="M1184" s="7">
        <f>TIME(HOUR(StrohRanchRecreationData[[#This Row],[TimeOut]]),0,0)</f>
        <v>0.41666666666666669</v>
      </c>
      <c r="N1184" s="6">
        <f>ROUND(StrohRanchRecreationData[[#This Row],[TimeElapsed]],6)</f>
        <v>5.7807999999999998E-2</v>
      </c>
      <c r="O1184" s="3">
        <f>StrohRanchRecreationData[[#This Row],[TimeOut]]-StrohRanchRecreationData[[#This Row],[TimeIn]]</f>
        <v>5.7808095227477152E-2</v>
      </c>
      <c r="P1184" t="str">
        <f>IF(StrohRanchRecreationData[[#This Row],[Facility]]=Facilities!$A$2,SUM(StrohRanchRecreationData[[#This Row],[Members]:[Guests]]),"")</f>
        <v/>
      </c>
      <c r="Q1184" t="str">
        <f>IF(StrohRanchRecreationData[[#This Row],[Facility]]=Facilities!$A$3,SUM(StrohRanchRecreationData[[#This Row],[Members]:[Guests]]),"")</f>
        <v/>
      </c>
      <c r="R1184">
        <f>IF(StrohRanchRecreationData[[#This Row],[Facility]]=Facilities!$A$4,SUM(StrohRanchRecreationData[[#This Row],[Members]:[Guests]]),"")</f>
        <v>2</v>
      </c>
      <c r="S1184" t="str">
        <f>IF(StrohRanchRecreationData[[#This Row],[Facility]]=Facilities!$A$5,SUM(StrohRanchRecreationData[[#This Row],[Members]:[Guests]]),"")</f>
        <v/>
      </c>
      <c r="T1184" t="str">
        <f>IF(StrohRanchRecreationData[[#This Row],[Facility]]=Facilities!$A$6,SUM(StrohRanchRecreationData[[#This Row],[Members]:[Guests]]),"")</f>
        <v/>
      </c>
      <c r="U1184" t="str">
        <f>IF(StrohRanchRecreationData[[#This Row],[Facility]]=Facilities!$A$7,SUM(StrohRanchRecreationData[[#This Row],[Members]:[Guests]]),"")</f>
        <v/>
      </c>
    </row>
    <row r="1185" spans="1:21" x14ac:dyDescent="0.25">
      <c r="A1185">
        <v>1179</v>
      </c>
      <c r="B1185" s="1">
        <v>45103</v>
      </c>
      <c r="C1185" t="s">
        <v>63</v>
      </c>
      <c r="D1185" t="s">
        <v>64</v>
      </c>
      <c r="E1185" t="s">
        <v>61</v>
      </c>
      <c r="F1185" s="7">
        <v>0.6632817616632708</v>
      </c>
      <c r="G1185" s="7">
        <f>TIME(HOUR(StrohRanchRecreationData[[#This Row],[TimeIn]]),0,0)</f>
        <v>0.625</v>
      </c>
      <c r="H1185" s="8">
        <f>StrohRanchRecreationData[[#This Row],[Date]]+StrohRanchRecreationData[[#This Row],[TimeInBucket]]</f>
        <v>45103.625</v>
      </c>
      <c r="I1185" s="8" t="str">
        <f>_xlfn.XLOOKUP(StrohRanchRecreationData[[#This Row],[TimeInBucket]],TimeOfDay[TimeBuckets],TimeOfDay[TimeOfDayBuckets])</f>
        <v>Afternoon</v>
      </c>
      <c r="J1185" s="2">
        <v>1</v>
      </c>
      <c r="K1185" s="2">
        <v>0</v>
      </c>
      <c r="L1185" s="7">
        <v>0.70469369740000198</v>
      </c>
      <c r="M1185" s="7">
        <f>TIME(HOUR(StrohRanchRecreationData[[#This Row],[TimeOut]]),0,0)</f>
        <v>0.66666666666666663</v>
      </c>
      <c r="N1185" s="6">
        <f>ROUND(StrohRanchRecreationData[[#This Row],[TimeElapsed]],6)</f>
        <v>4.1411999999999997E-2</v>
      </c>
      <c r="O1185" s="3">
        <f>StrohRanchRecreationData[[#This Row],[TimeOut]]-StrohRanchRecreationData[[#This Row],[TimeIn]]</f>
        <v>4.1411935736731187E-2</v>
      </c>
      <c r="P1185" t="str">
        <f>IF(StrohRanchRecreationData[[#This Row],[Facility]]=Facilities!$A$2,SUM(StrohRanchRecreationData[[#This Row],[Members]:[Guests]]),"")</f>
        <v/>
      </c>
      <c r="Q1185" t="str">
        <f>IF(StrohRanchRecreationData[[#This Row],[Facility]]=Facilities!$A$3,SUM(StrohRanchRecreationData[[#This Row],[Members]:[Guests]]),"")</f>
        <v/>
      </c>
      <c r="R1185" t="str">
        <f>IF(StrohRanchRecreationData[[#This Row],[Facility]]=Facilities!$A$4,SUM(StrohRanchRecreationData[[#This Row],[Members]:[Guests]]),"")</f>
        <v/>
      </c>
      <c r="S1185" t="str">
        <f>IF(StrohRanchRecreationData[[#This Row],[Facility]]=Facilities!$A$5,SUM(StrohRanchRecreationData[[#This Row],[Members]:[Guests]]),"")</f>
        <v/>
      </c>
      <c r="T1185">
        <f>IF(StrohRanchRecreationData[[#This Row],[Facility]]=Facilities!$A$6,SUM(StrohRanchRecreationData[[#This Row],[Members]:[Guests]]),"")</f>
        <v>1</v>
      </c>
      <c r="U1185" t="str">
        <f>IF(StrohRanchRecreationData[[#This Row],[Facility]]=Facilities!$A$7,SUM(StrohRanchRecreationData[[#This Row],[Members]:[Guests]]),"")</f>
        <v/>
      </c>
    </row>
    <row r="1186" spans="1:21" x14ac:dyDescent="0.25">
      <c r="A1186">
        <v>1180</v>
      </c>
      <c r="B1186" s="1">
        <v>45103</v>
      </c>
      <c r="C1186" t="s">
        <v>63</v>
      </c>
      <c r="D1186" t="s">
        <v>64</v>
      </c>
      <c r="E1186" t="s">
        <v>58</v>
      </c>
      <c r="F1186" s="7">
        <v>0.43689261953611197</v>
      </c>
      <c r="G1186" s="7">
        <f>TIME(HOUR(StrohRanchRecreationData[[#This Row],[TimeIn]]),0,0)</f>
        <v>0.41666666666666669</v>
      </c>
      <c r="H1186" s="8">
        <f>StrohRanchRecreationData[[#This Row],[Date]]+StrohRanchRecreationData[[#This Row],[TimeInBucket]]</f>
        <v>45103.416666666664</v>
      </c>
      <c r="I1186" s="8" t="str">
        <f>_xlfn.XLOOKUP(StrohRanchRecreationData[[#This Row],[TimeInBucket]],TimeOfDay[TimeBuckets],TimeOfDay[TimeOfDayBuckets])</f>
        <v>Morning</v>
      </c>
      <c r="J1186" s="2">
        <v>3</v>
      </c>
      <c r="K1186" s="2">
        <v>2</v>
      </c>
      <c r="L1186" s="7">
        <v>0.44588912816903609</v>
      </c>
      <c r="M1186" s="7">
        <f>TIME(HOUR(StrohRanchRecreationData[[#This Row],[TimeOut]]),0,0)</f>
        <v>0.41666666666666669</v>
      </c>
      <c r="N1186" s="6">
        <f>ROUND(StrohRanchRecreationData[[#This Row],[TimeElapsed]],6)</f>
        <v>8.9969999999999998E-3</v>
      </c>
      <c r="O1186" s="3">
        <f>StrohRanchRecreationData[[#This Row],[TimeOut]]-StrohRanchRecreationData[[#This Row],[TimeIn]]</f>
        <v>8.9965086329241162E-3</v>
      </c>
      <c r="P1186" t="str">
        <f>IF(StrohRanchRecreationData[[#This Row],[Facility]]=Facilities!$A$2,SUM(StrohRanchRecreationData[[#This Row],[Members]:[Guests]]),"")</f>
        <v/>
      </c>
      <c r="Q1186">
        <f>IF(StrohRanchRecreationData[[#This Row],[Facility]]=Facilities!$A$3,SUM(StrohRanchRecreationData[[#This Row],[Members]:[Guests]]),"")</f>
        <v>5</v>
      </c>
      <c r="R1186" t="str">
        <f>IF(StrohRanchRecreationData[[#This Row],[Facility]]=Facilities!$A$4,SUM(StrohRanchRecreationData[[#This Row],[Members]:[Guests]]),"")</f>
        <v/>
      </c>
      <c r="S1186" t="str">
        <f>IF(StrohRanchRecreationData[[#This Row],[Facility]]=Facilities!$A$5,SUM(StrohRanchRecreationData[[#This Row],[Members]:[Guests]]),"")</f>
        <v/>
      </c>
      <c r="T1186" t="str">
        <f>IF(StrohRanchRecreationData[[#This Row],[Facility]]=Facilities!$A$6,SUM(StrohRanchRecreationData[[#This Row],[Members]:[Guests]]),"")</f>
        <v/>
      </c>
      <c r="U1186" t="str">
        <f>IF(StrohRanchRecreationData[[#This Row],[Facility]]=Facilities!$A$7,SUM(StrohRanchRecreationData[[#This Row],[Members]:[Guests]]),"")</f>
        <v/>
      </c>
    </row>
    <row r="1187" spans="1:21" x14ac:dyDescent="0.25">
      <c r="A1187">
        <v>1181</v>
      </c>
      <c r="B1187" s="1">
        <v>45103</v>
      </c>
      <c r="C1187" t="s">
        <v>63</v>
      </c>
      <c r="D1187" t="s">
        <v>64</v>
      </c>
      <c r="E1187" t="s">
        <v>61</v>
      </c>
      <c r="F1187" s="7">
        <v>0.60336847411078376</v>
      </c>
      <c r="G1187" s="7">
        <f>TIME(HOUR(StrohRanchRecreationData[[#This Row],[TimeIn]]),0,0)</f>
        <v>0.58333333333333337</v>
      </c>
      <c r="H1187" s="8">
        <f>StrohRanchRecreationData[[#This Row],[Date]]+StrohRanchRecreationData[[#This Row],[TimeInBucket]]</f>
        <v>45103.583333333336</v>
      </c>
      <c r="I1187" s="8" t="str">
        <f>_xlfn.XLOOKUP(StrohRanchRecreationData[[#This Row],[TimeInBucket]],TimeOfDay[TimeBuckets],TimeOfDay[TimeOfDayBuckets])</f>
        <v>Afternoon</v>
      </c>
      <c r="J1187" s="2">
        <v>2</v>
      </c>
      <c r="K1187" s="2">
        <v>0</v>
      </c>
      <c r="L1187" s="7">
        <v>0.64350310770904684</v>
      </c>
      <c r="M1187" s="7">
        <f>TIME(HOUR(StrohRanchRecreationData[[#This Row],[TimeOut]]),0,0)</f>
        <v>0.625</v>
      </c>
      <c r="N1187" s="6">
        <f>ROUND(StrohRanchRecreationData[[#This Row],[TimeElapsed]],6)</f>
        <v>4.0134999999999997E-2</v>
      </c>
      <c r="O1187" s="3">
        <f>StrohRanchRecreationData[[#This Row],[TimeOut]]-StrohRanchRecreationData[[#This Row],[TimeIn]]</f>
        <v>4.0134633598263081E-2</v>
      </c>
      <c r="P1187" t="str">
        <f>IF(StrohRanchRecreationData[[#This Row],[Facility]]=Facilities!$A$2,SUM(StrohRanchRecreationData[[#This Row],[Members]:[Guests]]),"")</f>
        <v/>
      </c>
      <c r="Q1187" t="str">
        <f>IF(StrohRanchRecreationData[[#This Row],[Facility]]=Facilities!$A$3,SUM(StrohRanchRecreationData[[#This Row],[Members]:[Guests]]),"")</f>
        <v/>
      </c>
      <c r="R1187" t="str">
        <f>IF(StrohRanchRecreationData[[#This Row],[Facility]]=Facilities!$A$4,SUM(StrohRanchRecreationData[[#This Row],[Members]:[Guests]]),"")</f>
        <v/>
      </c>
      <c r="S1187" t="str">
        <f>IF(StrohRanchRecreationData[[#This Row],[Facility]]=Facilities!$A$5,SUM(StrohRanchRecreationData[[#This Row],[Members]:[Guests]]),"")</f>
        <v/>
      </c>
      <c r="T1187">
        <f>IF(StrohRanchRecreationData[[#This Row],[Facility]]=Facilities!$A$6,SUM(StrohRanchRecreationData[[#This Row],[Members]:[Guests]]),"")</f>
        <v>2</v>
      </c>
      <c r="U1187" t="str">
        <f>IF(StrohRanchRecreationData[[#This Row],[Facility]]=Facilities!$A$7,SUM(StrohRanchRecreationData[[#This Row],[Members]:[Guests]]),"")</f>
        <v/>
      </c>
    </row>
    <row r="1188" spans="1:21" x14ac:dyDescent="0.25">
      <c r="A1188">
        <v>1182</v>
      </c>
      <c r="B1188" s="1">
        <v>45103</v>
      </c>
      <c r="C1188" t="s">
        <v>63</v>
      </c>
      <c r="D1188" t="s">
        <v>64</v>
      </c>
      <c r="E1188" t="s">
        <v>60</v>
      </c>
      <c r="F1188" s="7">
        <v>0.45981089987935414</v>
      </c>
      <c r="G1188" s="7">
        <f>TIME(HOUR(StrohRanchRecreationData[[#This Row],[TimeIn]]),0,0)</f>
        <v>0.45833333333333331</v>
      </c>
      <c r="H1188" s="8">
        <f>StrohRanchRecreationData[[#This Row],[Date]]+StrohRanchRecreationData[[#This Row],[TimeInBucket]]</f>
        <v>45103.458333333336</v>
      </c>
      <c r="I1188" s="8" t="str">
        <f>_xlfn.XLOOKUP(StrohRanchRecreationData[[#This Row],[TimeInBucket]],TimeOfDay[TimeBuckets],TimeOfDay[TimeOfDayBuckets])</f>
        <v>Noon</v>
      </c>
      <c r="J1188" s="2">
        <v>3</v>
      </c>
      <c r="K1188" s="2">
        <v>0</v>
      </c>
      <c r="L1188" s="7">
        <v>0.50245747691418619</v>
      </c>
      <c r="M1188" s="7">
        <f>TIME(HOUR(StrohRanchRecreationData[[#This Row],[TimeOut]]),0,0)</f>
        <v>0.5</v>
      </c>
      <c r="N1188" s="6">
        <f>ROUND(StrohRanchRecreationData[[#This Row],[TimeElapsed]],6)</f>
        <v>4.2646999999999997E-2</v>
      </c>
      <c r="O1188" s="3">
        <f>StrohRanchRecreationData[[#This Row],[TimeOut]]-StrohRanchRecreationData[[#This Row],[TimeIn]]</f>
        <v>4.2646577034832045E-2</v>
      </c>
      <c r="P1188" t="str">
        <f>IF(StrohRanchRecreationData[[#This Row],[Facility]]=Facilities!$A$2,SUM(StrohRanchRecreationData[[#This Row],[Members]:[Guests]]),"")</f>
        <v/>
      </c>
      <c r="Q1188" t="str">
        <f>IF(StrohRanchRecreationData[[#This Row],[Facility]]=Facilities!$A$3,SUM(StrohRanchRecreationData[[#This Row],[Members]:[Guests]]),"")</f>
        <v/>
      </c>
      <c r="R1188" t="str">
        <f>IF(StrohRanchRecreationData[[#This Row],[Facility]]=Facilities!$A$4,SUM(StrohRanchRecreationData[[#This Row],[Members]:[Guests]]),"")</f>
        <v/>
      </c>
      <c r="S1188">
        <f>IF(StrohRanchRecreationData[[#This Row],[Facility]]=Facilities!$A$5,SUM(StrohRanchRecreationData[[#This Row],[Members]:[Guests]]),"")</f>
        <v>3</v>
      </c>
      <c r="T1188" t="str">
        <f>IF(StrohRanchRecreationData[[#This Row],[Facility]]=Facilities!$A$6,SUM(StrohRanchRecreationData[[#This Row],[Members]:[Guests]]),"")</f>
        <v/>
      </c>
      <c r="U1188" t="str">
        <f>IF(StrohRanchRecreationData[[#This Row],[Facility]]=Facilities!$A$7,SUM(StrohRanchRecreationData[[#This Row],[Members]:[Guests]]),"")</f>
        <v/>
      </c>
    </row>
    <row r="1189" spans="1:21" x14ac:dyDescent="0.25">
      <c r="A1189">
        <v>1183</v>
      </c>
      <c r="B1189" s="1">
        <v>45103</v>
      </c>
      <c r="C1189" t="s">
        <v>63</v>
      </c>
      <c r="D1189" t="s">
        <v>64</v>
      </c>
      <c r="E1189" t="s">
        <v>60</v>
      </c>
      <c r="F1189" s="7">
        <v>0.55183579314515918</v>
      </c>
      <c r="G1189" s="7">
        <f>TIME(HOUR(StrohRanchRecreationData[[#This Row],[TimeIn]]),0,0)</f>
        <v>0.54166666666666663</v>
      </c>
      <c r="H1189" s="8">
        <f>StrohRanchRecreationData[[#This Row],[Date]]+StrohRanchRecreationData[[#This Row],[TimeInBucket]]</f>
        <v>45103.541666666664</v>
      </c>
      <c r="I1189" s="8" t="str">
        <f>_xlfn.XLOOKUP(StrohRanchRecreationData[[#This Row],[TimeInBucket]],TimeOfDay[TimeBuckets],TimeOfDay[TimeOfDayBuckets])</f>
        <v>Noon</v>
      </c>
      <c r="J1189" s="2">
        <v>1</v>
      </c>
      <c r="K1189" s="2">
        <v>0</v>
      </c>
      <c r="L1189" s="7">
        <v>0.57753456470599773</v>
      </c>
      <c r="M1189" s="7">
        <f>TIME(HOUR(StrohRanchRecreationData[[#This Row],[TimeOut]]),0,0)</f>
        <v>0.54166666666666663</v>
      </c>
      <c r="N1189" s="6">
        <f>ROUND(StrohRanchRecreationData[[#This Row],[TimeElapsed]],6)</f>
        <v>2.5699E-2</v>
      </c>
      <c r="O1189" s="3">
        <f>StrohRanchRecreationData[[#This Row],[TimeOut]]-StrohRanchRecreationData[[#This Row],[TimeIn]]</f>
        <v>2.5698771560838551E-2</v>
      </c>
      <c r="P1189" t="str">
        <f>IF(StrohRanchRecreationData[[#This Row],[Facility]]=Facilities!$A$2,SUM(StrohRanchRecreationData[[#This Row],[Members]:[Guests]]),"")</f>
        <v/>
      </c>
      <c r="Q1189" t="str">
        <f>IF(StrohRanchRecreationData[[#This Row],[Facility]]=Facilities!$A$3,SUM(StrohRanchRecreationData[[#This Row],[Members]:[Guests]]),"")</f>
        <v/>
      </c>
      <c r="R1189" t="str">
        <f>IF(StrohRanchRecreationData[[#This Row],[Facility]]=Facilities!$A$4,SUM(StrohRanchRecreationData[[#This Row],[Members]:[Guests]]),"")</f>
        <v/>
      </c>
      <c r="S1189">
        <f>IF(StrohRanchRecreationData[[#This Row],[Facility]]=Facilities!$A$5,SUM(StrohRanchRecreationData[[#This Row],[Members]:[Guests]]),"")</f>
        <v>1</v>
      </c>
      <c r="T1189" t="str">
        <f>IF(StrohRanchRecreationData[[#This Row],[Facility]]=Facilities!$A$6,SUM(StrohRanchRecreationData[[#This Row],[Members]:[Guests]]),"")</f>
        <v/>
      </c>
      <c r="U1189" t="str">
        <f>IF(StrohRanchRecreationData[[#This Row],[Facility]]=Facilities!$A$7,SUM(StrohRanchRecreationData[[#This Row],[Members]:[Guests]]),"")</f>
        <v/>
      </c>
    </row>
    <row r="1190" spans="1:21" x14ac:dyDescent="0.25">
      <c r="A1190">
        <v>1184</v>
      </c>
      <c r="B1190" s="1">
        <v>45103</v>
      </c>
      <c r="C1190" t="s">
        <v>63</v>
      </c>
      <c r="D1190" t="s">
        <v>64</v>
      </c>
      <c r="E1190" t="s">
        <v>58</v>
      </c>
      <c r="F1190" s="7">
        <v>0.48220118226281111</v>
      </c>
      <c r="G1190" s="7">
        <f>TIME(HOUR(StrohRanchRecreationData[[#This Row],[TimeIn]]),0,0)</f>
        <v>0.45833333333333331</v>
      </c>
      <c r="H1190" s="8">
        <f>StrohRanchRecreationData[[#This Row],[Date]]+StrohRanchRecreationData[[#This Row],[TimeInBucket]]</f>
        <v>45103.458333333336</v>
      </c>
      <c r="I1190" s="8" t="str">
        <f>_xlfn.XLOOKUP(StrohRanchRecreationData[[#This Row],[TimeInBucket]],TimeOfDay[TimeBuckets],TimeOfDay[TimeOfDayBuckets])</f>
        <v>Noon</v>
      </c>
      <c r="J1190" s="2">
        <v>4</v>
      </c>
      <c r="K1190" s="2">
        <v>2</v>
      </c>
      <c r="L1190" s="7">
        <v>0.50561826565019929</v>
      </c>
      <c r="M1190" s="7">
        <f>TIME(HOUR(StrohRanchRecreationData[[#This Row],[TimeOut]]),0,0)</f>
        <v>0.5</v>
      </c>
      <c r="N1190" s="6">
        <f>ROUND(StrohRanchRecreationData[[#This Row],[TimeElapsed]],6)</f>
        <v>2.3417E-2</v>
      </c>
      <c r="O1190" s="3">
        <f>StrohRanchRecreationData[[#This Row],[TimeOut]]-StrohRanchRecreationData[[#This Row],[TimeIn]]</f>
        <v>2.3417083387388182E-2</v>
      </c>
      <c r="P1190" t="str">
        <f>IF(StrohRanchRecreationData[[#This Row],[Facility]]=Facilities!$A$2,SUM(StrohRanchRecreationData[[#This Row],[Members]:[Guests]]),"")</f>
        <v/>
      </c>
      <c r="Q1190">
        <f>IF(StrohRanchRecreationData[[#This Row],[Facility]]=Facilities!$A$3,SUM(StrohRanchRecreationData[[#This Row],[Members]:[Guests]]),"")</f>
        <v>6</v>
      </c>
      <c r="R1190" t="str">
        <f>IF(StrohRanchRecreationData[[#This Row],[Facility]]=Facilities!$A$4,SUM(StrohRanchRecreationData[[#This Row],[Members]:[Guests]]),"")</f>
        <v/>
      </c>
      <c r="S1190" t="str">
        <f>IF(StrohRanchRecreationData[[#This Row],[Facility]]=Facilities!$A$5,SUM(StrohRanchRecreationData[[#This Row],[Members]:[Guests]]),"")</f>
        <v/>
      </c>
      <c r="T1190" t="str">
        <f>IF(StrohRanchRecreationData[[#This Row],[Facility]]=Facilities!$A$6,SUM(StrohRanchRecreationData[[#This Row],[Members]:[Guests]]),"")</f>
        <v/>
      </c>
      <c r="U1190" t="str">
        <f>IF(StrohRanchRecreationData[[#This Row],[Facility]]=Facilities!$A$7,SUM(StrohRanchRecreationData[[#This Row],[Members]:[Guests]]),"")</f>
        <v/>
      </c>
    </row>
    <row r="1191" spans="1:21" x14ac:dyDescent="0.25">
      <c r="A1191">
        <v>1185</v>
      </c>
      <c r="B1191" s="1">
        <v>45103</v>
      </c>
      <c r="C1191" t="s">
        <v>63</v>
      </c>
      <c r="D1191" t="s">
        <v>64</v>
      </c>
      <c r="E1191" t="s">
        <v>60</v>
      </c>
      <c r="F1191" s="7">
        <v>0.63712385151478812</v>
      </c>
      <c r="G1191" s="7">
        <f>TIME(HOUR(StrohRanchRecreationData[[#This Row],[TimeIn]]),0,0)</f>
        <v>0.625</v>
      </c>
      <c r="H1191" s="8">
        <f>StrohRanchRecreationData[[#This Row],[Date]]+StrohRanchRecreationData[[#This Row],[TimeInBucket]]</f>
        <v>45103.625</v>
      </c>
      <c r="I1191" s="8" t="str">
        <f>_xlfn.XLOOKUP(StrohRanchRecreationData[[#This Row],[TimeInBucket]],TimeOfDay[TimeBuckets],TimeOfDay[TimeOfDayBuckets])</f>
        <v>Afternoon</v>
      </c>
      <c r="J1191" s="2">
        <v>4</v>
      </c>
      <c r="K1191" s="2">
        <v>3</v>
      </c>
      <c r="L1191" s="7">
        <v>0.70302714790718179</v>
      </c>
      <c r="M1191" s="7">
        <f>TIME(HOUR(StrohRanchRecreationData[[#This Row],[TimeOut]]),0,0)</f>
        <v>0.66666666666666663</v>
      </c>
      <c r="N1191" s="6">
        <f>ROUND(StrohRanchRecreationData[[#This Row],[TimeElapsed]],6)</f>
        <v>6.5903000000000003E-2</v>
      </c>
      <c r="O1191" s="3">
        <f>StrohRanchRecreationData[[#This Row],[TimeOut]]-StrohRanchRecreationData[[#This Row],[TimeIn]]</f>
        <v>6.5903296392393673E-2</v>
      </c>
      <c r="P1191" t="str">
        <f>IF(StrohRanchRecreationData[[#This Row],[Facility]]=Facilities!$A$2,SUM(StrohRanchRecreationData[[#This Row],[Members]:[Guests]]),"")</f>
        <v/>
      </c>
      <c r="Q1191" t="str">
        <f>IF(StrohRanchRecreationData[[#This Row],[Facility]]=Facilities!$A$3,SUM(StrohRanchRecreationData[[#This Row],[Members]:[Guests]]),"")</f>
        <v/>
      </c>
      <c r="R1191" t="str">
        <f>IF(StrohRanchRecreationData[[#This Row],[Facility]]=Facilities!$A$4,SUM(StrohRanchRecreationData[[#This Row],[Members]:[Guests]]),"")</f>
        <v/>
      </c>
      <c r="S1191">
        <f>IF(StrohRanchRecreationData[[#This Row],[Facility]]=Facilities!$A$5,SUM(StrohRanchRecreationData[[#This Row],[Members]:[Guests]]),"")</f>
        <v>7</v>
      </c>
      <c r="T1191" t="str">
        <f>IF(StrohRanchRecreationData[[#This Row],[Facility]]=Facilities!$A$6,SUM(StrohRanchRecreationData[[#This Row],[Members]:[Guests]]),"")</f>
        <v/>
      </c>
      <c r="U1191" t="str">
        <f>IF(StrohRanchRecreationData[[#This Row],[Facility]]=Facilities!$A$7,SUM(StrohRanchRecreationData[[#This Row],[Members]:[Guests]]),"")</f>
        <v/>
      </c>
    </row>
    <row r="1192" spans="1:21" x14ac:dyDescent="0.25">
      <c r="A1192">
        <v>1186</v>
      </c>
      <c r="B1192" s="1">
        <v>45103</v>
      </c>
      <c r="C1192" t="s">
        <v>63</v>
      </c>
      <c r="D1192" t="s">
        <v>64</v>
      </c>
      <c r="E1192" t="s">
        <v>61</v>
      </c>
      <c r="F1192" s="7">
        <v>0.54237911968880681</v>
      </c>
      <c r="G1192" s="7">
        <f>TIME(HOUR(StrohRanchRecreationData[[#This Row],[TimeIn]]),0,0)</f>
        <v>0.54166666666666663</v>
      </c>
      <c r="H1192" s="8">
        <f>StrohRanchRecreationData[[#This Row],[Date]]+StrohRanchRecreationData[[#This Row],[TimeInBucket]]</f>
        <v>45103.541666666664</v>
      </c>
      <c r="I1192" s="8" t="str">
        <f>_xlfn.XLOOKUP(StrohRanchRecreationData[[#This Row],[TimeInBucket]],TimeOfDay[TimeBuckets],TimeOfDay[TimeOfDayBuckets])</f>
        <v>Noon</v>
      </c>
      <c r="J1192" s="2">
        <v>2</v>
      </c>
      <c r="K1192" s="2">
        <v>0</v>
      </c>
      <c r="L1192" s="7">
        <v>0.56073720841120278</v>
      </c>
      <c r="M1192" s="7">
        <f>TIME(HOUR(StrohRanchRecreationData[[#This Row],[TimeOut]]),0,0)</f>
        <v>0.54166666666666663</v>
      </c>
      <c r="N1192" s="6">
        <f>ROUND(StrohRanchRecreationData[[#This Row],[TimeElapsed]],6)</f>
        <v>1.8357999999999999E-2</v>
      </c>
      <c r="O1192" s="3">
        <f>StrohRanchRecreationData[[#This Row],[TimeOut]]-StrohRanchRecreationData[[#This Row],[TimeIn]]</f>
        <v>1.8358088722395971E-2</v>
      </c>
      <c r="P1192" t="str">
        <f>IF(StrohRanchRecreationData[[#This Row],[Facility]]=Facilities!$A$2,SUM(StrohRanchRecreationData[[#This Row],[Members]:[Guests]]),"")</f>
        <v/>
      </c>
      <c r="Q1192" t="str">
        <f>IF(StrohRanchRecreationData[[#This Row],[Facility]]=Facilities!$A$3,SUM(StrohRanchRecreationData[[#This Row],[Members]:[Guests]]),"")</f>
        <v/>
      </c>
      <c r="R1192" t="str">
        <f>IF(StrohRanchRecreationData[[#This Row],[Facility]]=Facilities!$A$4,SUM(StrohRanchRecreationData[[#This Row],[Members]:[Guests]]),"")</f>
        <v/>
      </c>
      <c r="S1192" t="str">
        <f>IF(StrohRanchRecreationData[[#This Row],[Facility]]=Facilities!$A$5,SUM(StrohRanchRecreationData[[#This Row],[Members]:[Guests]]),"")</f>
        <v/>
      </c>
      <c r="T1192">
        <f>IF(StrohRanchRecreationData[[#This Row],[Facility]]=Facilities!$A$6,SUM(StrohRanchRecreationData[[#This Row],[Members]:[Guests]]),"")</f>
        <v>2</v>
      </c>
      <c r="U1192" t="str">
        <f>IF(StrohRanchRecreationData[[#This Row],[Facility]]=Facilities!$A$7,SUM(StrohRanchRecreationData[[#This Row],[Members]:[Guests]]),"")</f>
        <v/>
      </c>
    </row>
    <row r="1193" spans="1:21" x14ac:dyDescent="0.25">
      <c r="A1193">
        <v>1187</v>
      </c>
      <c r="B1193" s="1">
        <v>45103</v>
      </c>
      <c r="C1193" t="s">
        <v>63</v>
      </c>
      <c r="D1193" t="s">
        <v>64</v>
      </c>
      <c r="E1193" t="s">
        <v>60</v>
      </c>
      <c r="F1193" s="7">
        <v>0.6111508702621542</v>
      </c>
      <c r="G1193" s="7">
        <f>TIME(HOUR(StrohRanchRecreationData[[#This Row],[TimeIn]]),0,0)</f>
        <v>0.58333333333333337</v>
      </c>
      <c r="H1193" s="8">
        <f>StrohRanchRecreationData[[#This Row],[Date]]+StrohRanchRecreationData[[#This Row],[TimeInBucket]]</f>
        <v>45103.583333333336</v>
      </c>
      <c r="I1193" s="8" t="str">
        <f>_xlfn.XLOOKUP(StrohRanchRecreationData[[#This Row],[TimeInBucket]],TimeOfDay[TimeBuckets],TimeOfDay[TimeOfDayBuckets])</f>
        <v>Afternoon</v>
      </c>
      <c r="J1193" s="2">
        <v>4</v>
      </c>
      <c r="K1193" s="2">
        <v>1</v>
      </c>
      <c r="L1193" s="7">
        <v>0.68434399359340758</v>
      </c>
      <c r="M1193" s="7">
        <f>TIME(HOUR(StrohRanchRecreationData[[#This Row],[TimeOut]]),0,0)</f>
        <v>0.66666666666666663</v>
      </c>
      <c r="N1193" s="6">
        <f>ROUND(StrohRanchRecreationData[[#This Row],[TimeElapsed]],6)</f>
        <v>7.3192999999999994E-2</v>
      </c>
      <c r="O1193" s="3">
        <f>StrohRanchRecreationData[[#This Row],[TimeOut]]-StrohRanchRecreationData[[#This Row],[TimeIn]]</f>
        <v>7.3193123331253385E-2</v>
      </c>
      <c r="P1193" t="str">
        <f>IF(StrohRanchRecreationData[[#This Row],[Facility]]=Facilities!$A$2,SUM(StrohRanchRecreationData[[#This Row],[Members]:[Guests]]),"")</f>
        <v/>
      </c>
      <c r="Q1193" t="str">
        <f>IF(StrohRanchRecreationData[[#This Row],[Facility]]=Facilities!$A$3,SUM(StrohRanchRecreationData[[#This Row],[Members]:[Guests]]),"")</f>
        <v/>
      </c>
      <c r="R1193" t="str">
        <f>IF(StrohRanchRecreationData[[#This Row],[Facility]]=Facilities!$A$4,SUM(StrohRanchRecreationData[[#This Row],[Members]:[Guests]]),"")</f>
        <v/>
      </c>
      <c r="S1193">
        <f>IF(StrohRanchRecreationData[[#This Row],[Facility]]=Facilities!$A$5,SUM(StrohRanchRecreationData[[#This Row],[Members]:[Guests]]),"")</f>
        <v>5</v>
      </c>
      <c r="T1193" t="str">
        <f>IF(StrohRanchRecreationData[[#This Row],[Facility]]=Facilities!$A$6,SUM(StrohRanchRecreationData[[#This Row],[Members]:[Guests]]),"")</f>
        <v/>
      </c>
      <c r="U1193" t="str">
        <f>IF(StrohRanchRecreationData[[#This Row],[Facility]]=Facilities!$A$7,SUM(StrohRanchRecreationData[[#This Row],[Members]:[Guests]]),"")</f>
        <v/>
      </c>
    </row>
    <row r="1194" spans="1:21" x14ac:dyDescent="0.25">
      <c r="A1194">
        <v>1188</v>
      </c>
      <c r="B1194" s="1">
        <v>45103</v>
      </c>
      <c r="C1194" t="s">
        <v>63</v>
      </c>
      <c r="D1194" t="s">
        <v>64</v>
      </c>
      <c r="E1194" t="s">
        <v>59</v>
      </c>
      <c r="F1194" s="7">
        <v>0.40759294345750868</v>
      </c>
      <c r="G1194" s="7">
        <f>TIME(HOUR(StrohRanchRecreationData[[#This Row],[TimeIn]]),0,0)</f>
        <v>0.375</v>
      </c>
      <c r="H1194" s="8">
        <f>StrohRanchRecreationData[[#This Row],[Date]]+StrohRanchRecreationData[[#This Row],[TimeInBucket]]</f>
        <v>45103.375</v>
      </c>
      <c r="I1194" s="8" t="str">
        <f>_xlfn.XLOOKUP(StrohRanchRecreationData[[#This Row],[TimeInBucket]],TimeOfDay[TimeBuckets],TimeOfDay[TimeOfDayBuckets])</f>
        <v>Morning</v>
      </c>
      <c r="J1194" s="2">
        <v>4</v>
      </c>
      <c r="K1194" s="2">
        <v>3</v>
      </c>
      <c r="L1194" s="7">
        <v>0.42926975914179255</v>
      </c>
      <c r="M1194" s="7">
        <f>TIME(HOUR(StrohRanchRecreationData[[#This Row],[TimeOut]]),0,0)</f>
        <v>0.41666666666666669</v>
      </c>
      <c r="N1194" s="6">
        <f>ROUND(StrohRanchRecreationData[[#This Row],[TimeElapsed]],6)</f>
        <v>2.1676999999999998E-2</v>
      </c>
      <c r="O1194" s="3">
        <f>StrohRanchRecreationData[[#This Row],[TimeOut]]-StrohRanchRecreationData[[#This Row],[TimeIn]]</f>
        <v>2.1676815684283868E-2</v>
      </c>
      <c r="P1194" t="str">
        <f>IF(StrohRanchRecreationData[[#This Row],[Facility]]=Facilities!$A$2,SUM(StrohRanchRecreationData[[#This Row],[Members]:[Guests]]),"")</f>
        <v/>
      </c>
      <c r="Q1194" t="str">
        <f>IF(StrohRanchRecreationData[[#This Row],[Facility]]=Facilities!$A$3,SUM(StrohRanchRecreationData[[#This Row],[Members]:[Guests]]),"")</f>
        <v/>
      </c>
      <c r="R1194">
        <f>IF(StrohRanchRecreationData[[#This Row],[Facility]]=Facilities!$A$4,SUM(StrohRanchRecreationData[[#This Row],[Members]:[Guests]]),"")</f>
        <v>7</v>
      </c>
      <c r="S1194" t="str">
        <f>IF(StrohRanchRecreationData[[#This Row],[Facility]]=Facilities!$A$5,SUM(StrohRanchRecreationData[[#This Row],[Members]:[Guests]]),"")</f>
        <v/>
      </c>
      <c r="T1194" t="str">
        <f>IF(StrohRanchRecreationData[[#This Row],[Facility]]=Facilities!$A$6,SUM(StrohRanchRecreationData[[#This Row],[Members]:[Guests]]),"")</f>
        <v/>
      </c>
      <c r="U1194" t="str">
        <f>IF(StrohRanchRecreationData[[#This Row],[Facility]]=Facilities!$A$7,SUM(StrohRanchRecreationData[[#This Row],[Members]:[Guests]]),"")</f>
        <v/>
      </c>
    </row>
    <row r="1195" spans="1:21" x14ac:dyDescent="0.25">
      <c r="A1195">
        <v>1189</v>
      </c>
      <c r="B1195" s="1">
        <v>45103</v>
      </c>
      <c r="C1195" t="s">
        <v>63</v>
      </c>
      <c r="D1195" t="s">
        <v>64</v>
      </c>
      <c r="E1195" t="s">
        <v>61</v>
      </c>
      <c r="F1195" s="7">
        <v>0.60387765187323927</v>
      </c>
      <c r="G1195" s="7">
        <f>TIME(HOUR(StrohRanchRecreationData[[#This Row],[TimeIn]]),0,0)</f>
        <v>0.58333333333333337</v>
      </c>
      <c r="H1195" s="8">
        <f>StrohRanchRecreationData[[#This Row],[Date]]+StrohRanchRecreationData[[#This Row],[TimeInBucket]]</f>
        <v>45103.583333333336</v>
      </c>
      <c r="I1195" s="8" t="str">
        <f>_xlfn.XLOOKUP(StrohRanchRecreationData[[#This Row],[TimeInBucket]],TimeOfDay[TimeBuckets],TimeOfDay[TimeOfDayBuckets])</f>
        <v>Afternoon</v>
      </c>
      <c r="J1195" s="2">
        <v>1</v>
      </c>
      <c r="K1195" s="2">
        <v>0</v>
      </c>
      <c r="L1195" s="7">
        <v>0.61504300944255952</v>
      </c>
      <c r="M1195" s="7">
        <f>TIME(HOUR(StrohRanchRecreationData[[#This Row],[TimeOut]]),0,0)</f>
        <v>0.58333333333333337</v>
      </c>
      <c r="N1195" s="6">
        <f>ROUND(StrohRanchRecreationData[[#This Row],[TimeElapsed]],6)</f>
        <v>1.1165E-2</v>
      </c>
      <c r="O1195" s="3">
        <f>StrohRanchRecreationData[[#This Row],[TimeOut]]-StrohRanchRecreationData[[#This Row],[TimeIn]]</f>
        <v>1.1165357569320244E-2</v>
      </c>
      <c r="P1195" t="str">
        <f>IF(StrohRanchRecreationData[[#This Row],[Facility]]=Facilities!$A$2,SUM(StrohRanchRecreationData[[#This Row],[Members]:[Guests]]),"")</f>
        <v/>
      </c>
      <c r="Q1195" t="str">
        <f>IF(StrohRanchRecreationData[[#This Row],[Facility]]=Facilities!$A$3,SUM(StrohRanchRecreationData[[#This Row],[Members]:[Guests]]),"")</f>
        <v/>
      </c>
      <c r="R1195" t="str">
        <f>IF(StrohRanchRecreationData[[#This Row],[Facility]]=Facilities!$A$4,SUM(StrohRanchRecreationData[[#This Row],[Members]:[Guests]]),"")</f>
        <v/>
      </c>
      <c r="S1195" t="str">
        <f>IF(StrohRanchRecreationData[[#This Row],[Facility]]=Facilities!$A$5,SUM(StrohRanchRecreationData[[#This Row],[Members]:[Guests]]),"")</f>
        <v/>
      </c>
      <c r="T1195">
        <f>IF(StrohRanchRecreationData[[#This Row],[Facility]]=Facilities!$A$6,SUM(StrohRanchRecreationData[[#This Row],[Members]:[Guests]]),"")</f>
        <v>1</v>
      </c>
      <c r="U1195" t="str">
        <f>IF(StrohRanchRecreationData[[#This Row],[Facility]]=Facilities!$A$7,SUM(StrohRanchRecreationData[[#This Row],[Members]:[Guests]]),"")</f>
        <v/>
      </c>
    </row>
    <row r="1196" spans="1:21" x14ac:dyDescent="0.25">
      <c r="A1196">
        <v>1190</v>
      </c>
      <c r="B1196" s="1">
        <v>45103</v>
      </c>
      <c r="C1196" t="s">
        <v>63</v>
      </c>
      <c r="D1196" t="s">
        <v>64</v>
      </c>
      <c r="E1196" t="s">
        <v>58</v>
      </c>
      <c r="F1196" s="7">
        <v>0.48554479634159997</v>
      </c>
      <c r="G1196" s="7">
        <f>TIME(HOUR(StrohRanchRecreationData[[#This Row],[TimeIn]]),0,0)</f>
        <v>0.45833333333333331</v>
      </c>
      <c r="H1196" s="8">
        <f>StrohRanchRecreationData[[#This Row],[Date]]+StrohRanchRecreationData[[#This Row],[TimeInBucket]]</f>
        <v>45103.458333333336</v>
      </c>
      <c r="I1196" s="8" t="str">
        <f>_xlfn.XLOOKUP(StrohRanchRecreationData[[#This Row],[TimeInBucket]],TimeOfDay[TimeBuckets],TimeOfDay[TimeOfDayBuckets])</f>
        <v>Noon</v>
      </c>
      <c r="J1196" s="2">
        <v>3</v>
      </c>
      <c r="K1196" s="2">
        <v>2</v>
      </c>
      <c r="L1196" s="7">
        <v>0.54632011355856658</v>
      </c>
      <c r="M1196" s="7">
        <f>TIME(HOUR(StrohRanchRecreationData[[#This Row],[TimeOut]]),0,0)</f>
        <v>0.54166666666666663</v>
      </c>
      <c r="N1196" s="6">
        <f>ROUND(StrohRanchRecreationData[[#This Row],[TimeElapsed]],6)</f>
        <v>6.0775000000000003E-2</v>
      </c>
      <c r="O1196" s="3">
        <f>StrohRanchRecreationData[[#This Row],[TimeOut]]-StrohRanchRecreationData[[#This Row],[TimeIn]]</f>
        <v>6.0775317216966607E-2</v>
      </c>
      <c r="P1196" t="str">
        <f>IF(StrohRanchRecreationData[[#This Row],[Facility]]=Facilities!$A$2,SUM(StrohRanchRecreationData[[#This Row],[Members]:[Guests]]),"")</f>
        <v/>
      </c>
      <c r="Q1196">
        <f>IF(StrohRanchRecreationData[[#This Row],[Facility]]=Facilities!$A$3,SUM(StrohRanchRecreationData[[#This Row],[Members]:[Guests]]),"")</f>
        <v>5</v>
      </c>
      <c r="R1196" t="str">
        <f>IF(StrohRanchRecreationData[[#This Row],[Facility]]=Facilities!$A$4,SUM(StrohRanchRecreationData[[#This Row],[Members]:[Guests]]),"")</f>
        <v/>
      </c>
      <c r="S1196" t="str">
        <f>IF(StrohRanchRecreationData[[#This Row],[Facility]]=Facilities!$A$5,SUM(StrohRanchRecreationData[[#This Row],[Members]:[Guests]]),"")</f>
        <v/>
      </c>
      <c r="T1196" t="str">
        <f>IF(StrohRanchRecreationData[[#This Row],[Facility]]=Facilities!$A$6,SUM(StrohRanchRecreationData[[#This Row],[Members]:[Guests]]),"")</f>
        <v/>
      </c>
      <c r="U1196" t="str">
        <f>IF(StrohRanchRecreationData[[#This Row],[Facility]]=Facilities!$A$7,SUM(StrohRanchRecreationData[[#This Row],[Members]:[Guests]]),"")</f>
        <v/>
      </c>
    </row>
    <row r="1197" spans="1:21" x14ac:dyDescent="0.25">
      <c r="A1197">
        <v>1191</v>
      </c>
      <c r="B1197" s="1">
        <v>45103</v>
      </c>
      <c r="C1197" t="s">
        <v>63</v>
      </c>
      <c r="D1197" t="s">
        <v>64</v>
      </c>
      <c r="E1197" t="s">
        <v>60</v>
      </c>
      <c r="F1197" s="7">
        <v>0.63699929965593838</v>
      </c>
      <c r="G1197" s="7">
        <f>TIME(HOUR(StrohRanchRecreationData[[#This Row],[TimeIn]]),0,0)</f>
        <v>0.625</v>
      </c>
      <c r="H1197" s="8">
        <f>StrohRanchRecreationData[[#This Row],[Date]]+StrohRanchRecreationData[[#This Row],[TimeInBucket]]</f>
        <v>45103.625</v>
      </c>
      <c r="I1197" s="8" t="str">
        <f>_xlfn.XLOOKUP(StrohRanchRecreationData[[#This Row],[TimeInBucket]],TimeOfDay[TimeBuckets],TimeOfDay[TimeOfDayBuckets])</f>
        <v>Afternoon</v>
      </c>
      <c r="J1197" s="2">
        <v>4</v>
      </c>
      <c r="K1197" s="2">
        <v>2</v>
      </c>
      <c r="L1197" s="7">
        <v>0.66170027287202526</v>
      </c>
      <c r="M1197" s="7">
        <f>TIME(HOUR(StrohRanchRecreationData[[#This Row],[TimeOut]]),0,0)</f>
        <v>0.625</v>
      </c>
      <c r="N1197" s="6">
        <f>ROUND(StrohRanchRecreationData[[#This Row],[TimeElapsed]],6)</f>
        <v>2.4701000000000001E-2</v>
      </c>
      <c r="O1197" s="3">
        <f>StrohRanchRecreationData[[#This Row],[TimeOut]]-StrohRanchRecreationData[[#This Row],[TimeIn]]</f>
        <v>2.4700973216086886E-2</v>
      </c>
      <c r="P1197" t="str">
        <f>IF(StrohRanchRecreationData[[#This Row],[Facility]]=Facilities!$A$2,SUM(StrohRanchRecreationData[[#This Row],[Members]:[Guests]]),"")</f>
        <v/>
      </c>
      <c r="Q1197" t="str">
        <f>IF(StrohRanchRecreationData[[#This Row],[Facility]]=Facilities!$A$3,SUM(StrohRanchRecreationData[[#This Row],[Members]:[Guests]]),"")</f>
        <v/>
      </c>
      <c r="R1197" t="str">
        <f>IF(StrohRanchRecreationData[[#This Row],[Facility]]=Facilities!$A$4,SUM(StrohRanchRecreationData[[#This Row],[Members]:[Guests]]),"")</f>
        <v/>
      </c>
      <c r="S1197">
        <f>IF(StrohRanchRecreationData[[#This Row],[Facility]]=Facilities!$A$5,SUM(StrohRanchRecreationData[[#This Row],[Members]:[Guests]]),"")</f>
        <v>6</v>
      </c>
      <c r="T1197" t="str">
        <f>IF(StrohRanchRecreationData[[#This Row],[Facility]]=Facilities!$A$6,SUM(StrohRanchRecreationData[[#This Row],[Members]:[Guests]]),"")</f>
        <v/>
      </c>
      <c r="U1197" t="str">
        <f>IF(StrohRanchRecreationData[[#This Row],[Facility]]=Facilities!$A$7,SUM(StrohRanchRecreationData[[#This Row],[Members]:[Guests]]),"")</f>
        <v/>
      </c>
    </row>
    <row r="1198" spans="1:21" x14ac:dyDescent="0.25">
      <c r="A1198">
        <v>1192</v>
      </c>
      <c r="B1198" s="1">
        <v>45103</v>
      </c>
      <c r="C1198" t="s">
        <v>63</v>
      </c>
      <c r="D1198" t="s">
        <v>64</v>
      </c>
      <c r="E1198" t="s">
        <v>57</v>
      </c>
      <c r="F1198" s="7">
        <v>0.4361223847843041</v>
      </c>
      <c r="G1198" s="7">
        <f>TIME(HOUR(StrohRanchRecreationData[[#This Row],[TimeIn]]),0,0)</f>
        <v>0.41666666666666669</v>
      </c>
      <c r="H1198" s="8">
        <f>StrohRanchRecreationData[[#This Row],[Date]]+StrohRanchRecreationData[[#This Row],[TimeInBucket]]</f>
        <v>45103.416666666664</v>
      </c>
      <c r="I1198" s="8" t="str">
        <f>_xlfn.XLOOKUP(StrohRanchRecreationData[[#This Row],[TimeInBucket]],TimeOfDay[TimeBuckets],TimeOfDay[TimeOfDayBuckets])</f>
        <v>Morning</v>
      </c>
      <c r="J1198" s="2">
        <v>4</v>
      </c>
      <c r="K1198" s="2">
        <v>0</v>
      </c>
      <c r="L1198" s="7">
        <v>0.47429811257977023</v>
      </c>
      <c r="M1198" s="7">
        <f>TIME(HOUR(StrohRanchRecreationData[[#This Row],[TimeOut]]),0,0)</f>
        <v>0.45833333333333331</v>
      </c>
      <c r="N1198" s="6">
        <f>ROUND(StrohRanchRecreationData[[#This Row],[TimeElapsed]],6)</f>
        <v>3.8176000000000002E-2</v>
      </c>
      <c r="O1198" s="3">
        <f>StrohRanchRecreationData[[#This Row],[TimeOut]]-StrohRanchRecreationData[[#This Row],[TimeIn]]</f>
        <v>3.817572779546613E-2</v>
      </c>
      <c r="P1198">
        <f>IF(StrohRanchRecreationData[[#This Row],[Facility]]=Facilities!$A$2,SUM(StrohRanchRecreationData[[#This Row],[Members]:[Guests]]),"")</f>
        <v>4</v>
      </c>
      <c r="Q1198" t="str">
        <f>IF(StrohRanchRecreationData[[#This Row],[Facility]]=Facilities!$A$3,SUM(StrohRanchRecreationData[[#This Row],[Members]:[Guests]]),"")</f>
        <v/>
      </c>
      <c r="R1198" t="str">
        <f>IF(StrohRanchRecreationData[[#This Row],[Facility]]=Facilities!$A$4,SUM(StrohRanchRecreationData[[#This Row],[Members]:[Guests]]),"")</f>
        <v/>
      </c>
      <c r="S1198" t="str">
        <f>IF(StrohRanchRecreationData[[#This Row],[Facility]]=Facilities!$A$5,SUM(StrohRanchRecreationData[[#This Row],[Members]:[Guests]]),"")</f>
        <v/>
      </c>
      <c r="T1198" t="str">
        <f>IF(StrohRanchRecreationData[[#This Row],[Facility]]=Facilities!$A$6,SUM(StrohRanchRecreationData[[#This Row],[Members]:[Guests]]),"")</f>
        <v/>
      </c>
      <c r="U1198" t="str">
        <f>IF(StrohRanchRecreationData[[#This Row],[Facility]]=Facilities!$A$7,SUM(StrohRanchRecreationData[[#This Row],[Members]:[Guests]]),"")</f>
        <v/>
      </c>
    </row>
    <row r="1199" spans="1:21" x14ac:dyDescent="0.25">
      <c r="A1199">
        <v>1193</v>
      </c>
      <c r="B1199" s="1">
        <v>45103</v>
      </c>
      <c r="C1199" t="s">
        <v>63</v>
      </c>
      <c r="D1199" t="s">
        <v>64</v>
      </c>
      <c r="E1199" t="s">
        <v>58</v>
      </c>
      <c r="F1199" s="7">
        <v>0.44282028778908777</v>
      </c>
      <c r="G1199" s="7">
        <f>TIME(HOUR(StrohRanchRecreationData[[#This Row],[TimeIn]]),0,0)</f>
        <v>0.41666666666666669</v>
      </c>
      <c r="H1199" s="8">
        <f>StrohRanchRecreationData[[#This Row],[Date]]+StrohRanchRecreationData[[#This Row],[TimeInBucket]]</f>
        <v>45103.416666666664</v>
      </c>
      <c r="I1199" s="8" t="str">
        <f>_xlfn.XLOOKUP(StrohRanchRecreationData[[#This Row],[TimeInBucket]],TimeOfDay[TimeBuckets],TimeOfDay[TimeOfDayBuckets])</f>
        <v>Morning</v>
      </c>
      <c r="J1199" s="2">
        <v>2</v>
      </c>
      <c r="K1199" s="2">
        <v>2</v>
      </c>
      <c r="L1199" s="7">
        <v>0.52542242235407099</v>
      </c>
      <c r="M1199" s="7">
        <f>TIME(HOUR(StrohRanchRecreationData[[#This Row],[TimeOut]]),0,0)</f>
        <v>0.5</v>
      </c>
      <c r="N1199" s="6">
        <f>ROUND(StrohRanchRecreationData[[#This Row],[TimeElapsed]],6)</f>
        <v>8.2601999999999995E-2</v>
      </c>
      <c r="O1199" s="3">
        <f>StrohRanchRecreationData[[#This Row],[TimeOut]]-StrohRanchRecreationData[[#This Row],[TimeIn]]</f>
        <v>8.2602134564983221E-2</v>
      </c>
      <c r="P1199" t="str">
        <f>IF(StrohRanchRecreationData[[#This Row],[Facility]]=Facilities!$A$2,SUM(StrohRanchRecreationData[[#This Row],[Members]:[Guests]]),"")</f>
        <v/>
      </c>
      <c r="Q1199">
        <f>IF(StrohRanchRecreationData[[#This Row],[Facility]]=Facilities!$A$3,SUM(StrohRanchRecreationData[[#This Row],[Members]:[Guests]]),"")</f>
        <v>4</v>
      </c>
      <c r="R1199" t="str">
        <f>IF(StrohRanchRecreationData[[#This Row],[Facility]]=Facilities!$A$4,SUM(StrohRanchRecreationData[[#This Row],[Members]:[Guests]]),"")</f>
        <v/>
      </c>
      <c r="S1199" t="str">
        <f>IF(StrohRanchRecreationData[[#This Row],[Facility]]=Facilities!$A$5,SUM(StrohRanchRecreationData[[#This Row],[Members]:[Guests]]),"")</f>
        <v/>
      </c>
      <c r="T1199" t="str">
        <f>IF(StrohRanchRecreationData[[#This Row],[Facility]]=Facilities!$A$6,SUM(StrohRanchRecreationData[[#This Row],[Members]:[Guests]]),"")</f>
        <v/>
      </c>
      <c r="U1199" t="str">
        <f>IF(StrohRanchRecreationData[[#This Row],[Facility]]=Facilities!$A$7,SUM(StrohRanchRecreationData[[#This Row],[Members]:[Guests]]),"")</f>
        <v/>
      </c>
    </row>
    <row r="1200" spans="1:21" x14ac:dyDescent="0.25">
      <c r="A1200">
        <v>1194</v>
      </c>
      <c r="B1200" s="1">
        <v>45103</v>
      </c>
      <c r="C1200" t="s">
        <v>63</v>
      </c>
      <c r="D1200" t="s">
        <v>64</v>
      </c>
      <c r="E1200" t="s">
        <v>61</v>
      </c>
      <c r="F1200" s="7">
        <v>0.64536164228125026</v>
      </c>
      <c r="G1200" s="7">
        <f>TIME(HOUR(StrohRanchRecreationData[[#This Row],[TimeIn]]),0,0)</f>
        <v>0.625</v>
      </c>
      <c r="H1200" s="8">
        <f>StrohRanchRecreationData[[#This Row],[Date]]+StrohRanchRecreationData[[#This Row],[TimeInBucket]]</f>
        <v>45103.625</v>
      </c>
      <c r="I1200" s="8" t="str">
        <f>_xlfn.XLOOKUP(StrohRanchRecreationData[[#This Row],[TimeInBucket]],TimeOfDay[TimeBuckets],TimeOfDay[TimeOfDayBuckets])</f>
        <v>Afternoon</v>
      </c>
      <c r="J1200" s="2">
        <v>2</v>
      </c>
      <c r="K1200" s="2">
        <v>0</v>
      </c>
      <c r="L1200" s="7">
        <v>0.65905476329793633</v>
      </c>
      <c r="M1200" s="7">
        <f>TIME(HOUR(StrohRanchRecreationData[[#This Row],[TimeOut]]),0,0)</f>
        <v>0.625</v>
      </c>
      <c r="N1200" s="6">
        <f>ROUND(StrohRanchRecreationData[[#This Row],[TimeElapsed]],6)</f>
        <v>1.3693E-2</v>
      </c>
      <c r="O1200" s="3">
        <f>StrohRanchRecreationData[[#This Row],[TimeOut]]-StrohRanchRecreationData[[#This Row],[TimeIn]]</f>
        <v>1.3693121016686072E-2</v>
      </c>
      <c r="P1200" t="str">
        <f>IF(StrohRanchRecreationData[[#This Row],[Facility]]=Facilities!$A$2,SUM(StrohRanchRecreationData[[#This Row],[Members]:[Guests]]),"")</f>
        <v/>
      </c>
      <c r="Q1200" t="str">
        <f>IF(StrohRanchRecreationData[[#This Row],[Facility]]=Facilities!$A$3,SUM(StrohRanchRecreationData[[#This Row],[Members]:[Guests]]),"")</f>
        <v/>
      </c>
      <c r="R1200" t="str">
        <f>IF(StrohRanchRecreationData[[#This Row],[Facility]]=Facilities!$A$4,SUM(StrohRanchRecreationData[[#This Row],[Members]:[Guests]]),"")</f>
        <v/>
      </c>
      <c r="S1200" t="str">
        <f>IF(StrohRanchRecreationData[[#This Row],[Facility]]=Facilities!$A$5,SUM(StrohRanchRecreationData[[#This Row],[Members]:[Guests]]),"")</f>
        <v/>
      </c>
      <c r="T1200">
        <f>IF(StrohRanchRecreationData[[#This Row],[Facility]]=Facilities!$A$6,SUM(StrohRanchRecreationData[[#This Row],[Members]:[Guests]]),"")</f>
        <v>2</v>
      </c>
      <c r="U1200" t="str">
        <f>IF(StrohRanchRecreationData[[#This Row],[Facility]]=Facilities!$A$7,SUM(StrohRanchRecreationData[[#This Row],[Members]:[Guests]]),"")</f>
        <v/>
      </c>
    </row>
    <row r="1201" spans="1:21" x14ac:dyDescent="0.25">
      <c r="A1201">
        <v>1195</v>
      </c>
      <c r="B1201" s="1">
        <v>45103</v>
      </c>
      <c r="C1201" t="s">
        <v>63</v>
      </c>
      <c r="D1201" t="s">
        <v>64</v>
      </c>
      <c r="E1201" t="s">
        <v>58</v>
      </c>
      <c r="F1201" s="7">
        <v>0.46901545357892449</v>
      </c>
      <c r="G1201" s="7">
        <f>TIME(HOUR(StrohRanchRecreationData[[#This Row],[TimeIn]]),0,0)</f>
        <v>0.45833333333333331</v>
      </c>
      <c r="H1201" s="8">
        <f>StrohRanchRecreationData[[#This Row],[Date]]+StrohRanchRecreationData[[#This Row],[TimeInBucket]]</f>
        <v>45103.458333333336</v>
      </c>
      <c r="I1201" s="8" t="str">
        <f>_xlfn.XLOOKUP(StrohRanchRecreationData[[#This Row],[TimeInBucket]],TimeOfDay[TimeBuckets],TimeOfDay[TimeOfDayBuckets])</f>
        <v>Noon</v>
      </c>
      <c r="J1201" s="2">
        <v>1</v>
      </c>
      <c r="K1201" s="2">
        <v>3</v>
      </c>
      <c r="L1201" s="7">
        <v>0.48598858949975227</v>
      </c>
      <c r="M1201" s="7">
        <f>TIME(HOUR(StrohRanchRecreationData[[#This Row],[TimeOut]]),0,0)</f>
        <v>0.45833333333333331</v>
      </c>
      <c r="N1201" s="6">
        <f>ROUND(StrohRanchRecreationData[[#This Row],[TimeElapsed]],6)</f>
        <v>1.6972999999999999E-2</v>
      </c>
      <c r="O1201" s="3">
        <f>StrohRanchRecreationData[[#This Row],[TimeOut]]-StrohRanchRecreationData[[#This Row],[TimeIn]]</f>
        <v>1.6973135920827775E-2</v>
      </c>
      <c r="P1201" t="str">
        <f>IF(StrohRanchRecreationData[[#This Row],[Facility]]=Facilities!$A$2,SUM(StrohRanchRecreationData[[#This Row],[Members]:[Guests]]),"")</f>
        <v/>
      </c>
      <c r="Q1201">
        <f>IF(StrohRanchRecreationData[[#This Row],[Facility]]=Facilities!$A$3,SUM(StrohRanchRecreationData[[#This Row],[Members]:[Guests]]),"")</f>
        <v>4</v>
      </c>
      <c r="R1201" t="str">
        <f>IF(StrohRanchRecreationData[[#This Row],[Facility]]=Facilities!$A$4,SUM(StrohRanchRecreationData[[#This Row],[Members]:[Guests]]),"")</f>
        <v/>
      </c>
      <c r="S1201" t="str">
        <f>IF(StrohRanchRecreationData[[#This Row],[Facility]]=Facilities!$A$5,SUM(StrohRanchRecreationData[[#This Row],[Members]:[Guests]]),"")</f>
        <v/>
      </c>
      <c r="T1201" t="str">
        <f>IF(StrohRanchRecreationData[[#This Row],[Facility]]=Facilities!$A$6,SUM(StrohRanchRecreationData[[#This Row],[Members]:[Guests]]),"")</f>
        <v/>
      </c>
      <c r="U1201" t="str">
        <f>IF(StrohRanchRecreationData[[#This Row],[Facility]]=Facilities!$A$7,SUM(StrohRanchRecreationData[[#This Row],[Members]:[Guests]]),"")</f>
        <v/>
      </c>
    </row>
    <row r="1202" spans="1:21" x14ac:dyDescent="0.25">
      <c r="A1202">
        <v>1196</v>
      </c>
      <c r="B1202" s="1">
        <v>45103</v>
      </c>
      <c r="C1202" t="s">
        <v>63</v>
      </c>
      <c r="D1202" t="s">
        <v>64</v>
      </c>
      <c r="E1202" t="s">
        <v>61</v>
      </c>
      <c r="F1202" s="7">
        <v>0.60822737931572779</v>
      </c>
      <c r="G1202" s="7">
        <f>TIME(HOUR(StrohRanchRecreationData[[#This Row],[TimeIn]]),0,0)</f>
        <v>0.58333333333333337</v>
      </c>
      <c r="H1202" s="8">
        <f>StrohRanchRecreationData[[#This Row],[Date]]+StrohRanchRecreationData[[#This Row],[TimeInBucket]]</f>
        <v>45103.583333333336</v>
      </c>
      <c r="I1202" s="8" t="str">
        <f>_xlfn.XLOOKUP(StrohRanchRecreationData[[#This Row],[TimeInBucket]],TimeOfDay[TimeBuckets],TimeOfDay[TimeOfDayBuckets])</f>
        <v>Afternoon</v>
      </c>
      <c r="J1202" s="2">
        <v>2</v>
      </c>
      <c r="K1202" s="2">
        <v>0</v>
      </c>
      <c r="L1202" s="7">
        <v>0.64410854267429785</v>
      </c>
      <c r="M1202" s="7">
        <f>TIME(HOUR(StrohRanchRecreationData[[#This Row],[TimeOut]]),0,0)</f>
        <v>0.625</v>
      </c>
      <c r="N1202" s="6">
        <f>ROUND(StrohRanchRecreationData[[#This Row],[TimeElapsed]],6)</f>
        <v>3.5881000000000003E-2</v>
      </c>
      <c r="O1202" s="3">
        <f>StrohRanchRecreationData[[#This Row],[TimeOut]]-StrohRanchRecreationData[[#This Row],[TimeIn]]</f>
        <v>3.5881163358570056E-2</v>
      </c>
      <c r="P1202" t="str">
        <f>IF(StrohRanchRecreationData[[#This Row],[Facility]]=Facilities!$A$2,SUM(StrohRanchRecreationData[[#This Row],[Members]:[Guests]]),"")</f>
        <v/>
      </c>
      <c r="Q1202" t="str">
        <f>IF(StrohRanchRecreationData[[#This Row],[Facility]]=Facilities!$A$3,SUM(StrohRanchRecreationData[[#This Row],[Members]:[Guests]]),"")</f>
        <v/>
      </c>
      <c r="R1202" t="str">
        <f>IF(StrohRanchRecreationData[[#This Row],[Facility]]=Facilities!$A$4,SUM(StrohRanchRecreationData[[#This Row],[Members]:[Guests]]),"")</f>
        <v/>
      </c>
      <c r="S1202" t="str">
        <f>IF(StrohRanchRecreationData[[#This Row],[Facility]]=Facilities!$A$5,SUM(StrohRanchRecreationData[[#This Row],[Members]:[Guests]]),"")</f>
        <v/>
      </c>
      <c r="T1202">
        <f>IF(StrohRanchRecreationData[[#This Row],[Facility]]=Facilities!$A$6,SUM(StrohRanchRecreationData[[#This Row],[Members]:[Guests]]),"")</f>
        <v>2</v>
      </c>
      <c r="U1202" t="str">
        <f>IF(StrohRanchRecreationData[[#This Row],[Facility]]=Facilities!$A$7,SUM(StrohRanchRecreationData[[#This Row],[Members]:[Guests]]),"")</f>
        <v/>
      </c>
    </row>
    <row r="1203" spans="1:21" x14ac:dyDescent="0.25">
      <c r="A1203">
        <v>1197</v>
      </c>
      <c r="B1203" s="1">
        <v>45103</v>
      </c>
      <c r="C1203" t="s">
        <v>63</v>
      </c>
      <c r="D1203" t="s">
        <v>64</v>
      </c>
      <c r="E1203" t="s">
        <v>61</v>
      </c>
      <c r="F1203" s="7">
        <v>0.55216525452661758</v>
      </c>
      <c r="G1203" s="7">
        <f>TIME(HOUR(StrohRanchRecreationData[[#This Row],[TimeIn]]),0,0)</f>
        <v>0.54166666666666663</v>
      </c>
      <c r="H1203" s="8">
        <f>StrohRanchRecreationData[[#This Row],[Date]]+StrohRanchRecreationData[[#This Row],[TimeInBucket]]</f>
        <v>45103.541666666664</v>
      </c>
      <c r="I1203" s="8" t="str">
        <f>_xlfn.XLOOKUP(StrohRanchRecreationData[[#This Row],[TimeInBucket]],TimeOfDay[TimeBuckets],TimeOfDay[TimeOfDayBuckets])</f>
        <v>Noon</v>
      </c>
      <c r="J1203" s="2">
        <v>1</v>
      </c>
      <c r="K1203" s="2">
        <v>0</v>
      </c>
      <c r="L1203" s="7">
        <v>0.5976292824156938</v>
      </c>
      <c r="M1203" s="7">
        <f>TIME(HOUR(StrohRanchRecreationData[[#This Row],[TimeOut]]),0,0)</f>
        <v>0.58333333333333337</v>
      </c>
      <c r="N1203" s="6">
        <f>ROUND(StrohRanchRecreationData[[#This Row],[TimeElapsed]],6)</f>
        <v>4.5463999999999997E-2</v>
      </c>
      <c r="O1203" s="3">
        <f>StrohRanchRecreationData[[#This Row],[TimeOut]]-StrohRanchRecreationData[[#This Row],[TimeIn]]</f>
        <v>4.546402788907622E-2</v>
      </c>
      <c r="P1203" t="str">
        <f>IF(StrohRanchRecreationData[[#This Row],[Facility]]=Facilities!$A$2,SUM(StrohRanchRecreationData[[#This Row],[Members]:[Guests]]),"")</f>
        <v/>
      </c>
      <c r="Q1203" t="str">
        <f>IF(StrohRanchRecreationData[[#This Row],[Facility]]=Facilities!$A$3,SUM(StrohRanchRecreationData[[#This Row],[Members]:[Guests]]),"")</f>
        <v/>
      </c>
      <c r="R1203" t="str">
        <f>IF(StrohRanchRecreationData[[#This Row],[Facility]]=Facilities!$A$4,SUM(StrohRanchRecreationData[[#This Row],[Members]:[Guests]]),"")</f>
        <v/>
      </c>
      <c r="S1203" t="str">
        <f>IF(StrohRanchRecreationData[[#This Row],[Facility]]=Facilities!$A$5,SUM(StrohRanchRecreationData[[#This Row],[Members]:[Guests]]),"")</f>
        <v/>
      </c>
      <c r="T1203">
        <f>IF(StrohRanchRecreationData[[#This Row],[Facility]]=Facilities!$A$6,SUM(StrohRanchRecreationData[[#This Row],[Members]:[Guests]]),"")</f>
        <v>1</v>
      </c>
      <c r="U1203" t="str">
        <f>IF(StrohRanchRecreationData[[#This Row],[Facility]]=Facilities!$A$7,SUM(StrohRanchRecreationData[[#This Row],[Members]:[Guests]]),"")</f>
        <v/>
      </c>
    </row>
    <row r="1204" spans="1:21" x14ac:dyDescent="0.25">
      <c r="A1204">
        <v>1198</v>
      </c>
      <c r="B1204" s="1">
        <v>45103</v>
      </c>
      <c r="C1204" t="s">
        <v>63</v>
      </c>
      <c r="D1204" t="s">
        <v>64</v>
      </c>
      <c r="E1204" t="s">
        <v>61</v>
      </c>
      <c r="F1204" s="7">
        <v>0.56142197956874151</v>
      </c>
      <c r="G1204" s="7">
        <f>TIME(HOUR(StrohRanchRecreationData[[#This Row],[TimeIn]]),0,0)</f>
        <v>0.54166666666666663</v>
      </c>
      <c r="H1204" s="8">
        <f>StrohRanchRecreationData[[#This Row],[Date]]+StrohRanchRecreationData[[#This Row],[TimeInBucket]]</f>
        <v>45103.541666666664</v>
      </c>
      <c r="I1204" s="8" t="str">
        <f>_xlfn.XLOOKUP(StrohRanchRecreationData[[#This Row],[TimeInBucket]],TimeOfDay[TimeBuckets],TimeOfDay[TimeOfDayBuckets])</f>
        <v>Noon</v>
      </c>
      <c r="J1204" s="2">
        <v>1</v>
      </c>
      <c r="K1204" s="2">
        <v>0</v>
      </c>
      <c r="L1204" s="7">
        <v>0.57630109351590952</v>
      </c>
      <c r="M1204" s="7">
        <f>TIME(HOUR(StrohRanchRecreationData[[#This Row],[TimeOut]]),0,0)</f>
        <v>0.54166666666666663</v>
      </c>
      <c r="N1204" s="6">
        <f>ROUND(StrohRanchRecreationData[[#This Row],[TimeElapsed]],6)</f>
        <v>1.4879E-2</v>
      </c>
      <c r="O1204" s="3">
        <f>StrohRanchRecreationData[[#This Row],[TimeOut]]-StrohRanchRecreationData[[#This Row],[TimeIn]]</f>
        <v>1.487911394716801E-2</v>
      </c>
      <c r="P1204" t="str">
        <f>IF(StrohRanchRecreationData[[#This Row],[Facility]]=Facilities!$A$2,SUM(StrohRanchRecreationData[[#This Row],[Members]:[Guests]]),"")</f>
        <v/>
      </c>
      <c r="Q1204" t="str">
        <f>IF(StrohRanchRecreationData[[#This Row],[Facility]]=Facilities!$A$3,SUM(StrohRanchRecreationData[[#This Row],[Members]:[Guests]]),"")</f>
        <v/>
      </c>
      <c r="R1204" t="str">
        <f>IF(StrohRanchRecreationData[[#This Row],[Facility]]=Facilities!$A$4,SUM(StrohRanchRecreationData[[#This Row],[Members]:[Guests]]),"")</f>
        <v/>
      </c>
      <c r="S1204" t="str">
        <f>IF(StrohRanchRecreationData[[#This Row],[Facility]]=Facilities!$A$5,SUM(StrohRanchRecreationData[[#This Row],[Members]:[Guests]]),"")</f>
        <v/>
      </c>
      <c r="T1204">
        <f>IF(StrohRanchRecreationData[[#This Row],[Facility]]=Facilities!$A$6,SUM(StrohRanchRecreationData[[#This Row],[Members]:[Guests]]),"")</f>
        <v>1</v>
      </c>
      <c r="U1204" t="str">
        <f>IF(StrohRanchRecreationData[[#This Row],[Facility]]=Facilities!$A$7,SUM(StrohRanchRecreationData[[#This Row],[Members]:[Guests]]),"")</f>
        <v/>
      </c>
    </row>
    <row r="1205" spans="1:21" x14ac:dyDescent="0.25">
      <c r="A1205">
        <v>1199</v>
      </c>
      <c r="B1205" s="1">
        <v>45103</v>
      </c>
      <c r="C1205" t="s">
        <v>63</v>
      </c>
      <c r="D1205" t="s">
        <v>64</v>
      </c>
      <c r="E1205" t="s">
        <v>60</v>
      </c>
      <c r="F1205" s="7">
        <v>0.56319476374865507</v>
      </c>
      <c r="G1205" s="7">
        <f>TIME(HOUR(StrohRanchRecreationData[[#This Row],[TimeIn]]),0,0)</f>
        <v>0.54166666666666663</v>
      </c>
      <c r="H1205" s="8">
        <f>StrohRanchRecreationData[[#This Row],[Date]]+StrohRanchRecreationData[[#This Row],[TimeInBucket]]</f>
        <v>45103.541666666664</v>
      </c>
      <c r="I1205" s="8" t="str">
        <f>_xlfn.XLOOKUP(StrohRanchRecreationData[[#This Row],[TimeInBucket]],TimeOfDay[TimeBuckets],TimeOfDay[TimeOfDayBuckets])</f>
        <v>Noon</v>
      </c>
      <c r="J1205" s="2">
        <v>3</v>
      </c>
      <c r="K1205" s="2">
        <v>3</v>
      </c>
      <c r="L1205" s="7">
        <v>0.61371876253087876</v>
      </c>
      <c r="M1205" s="7">
        <f>TIME(HOUR(StrohRanchRecreationData[[#This Row],[TimeOut]]),0,0)</f>
        <v>0.58333333333333337</v>
      </c>
      <c r="N1205" s="6">
        <f>ROUND(StrohRanchRecreationData[[#This Row],[TimeElapsed]],6)</f>
        <v>5.0523999999999999E-2</v>
      </c>
      <c r="O1205" s="3">
        <f>StrohRanchRecreationData[[#This Row],[TimeOut]]-StrohRanchRecreationData[[#This Row],[TimeIn]]</f>
        <v>5.0523998782223689E-2</v>
      </c>
      <c r="P1205" t="str">
        <f>IF(StrohRanchRecreationData[[#This Row],[Facility]]=Facilities!$A$2,SUM(StrohRanchRecreationData[[#This Row],[Members]:[Guests]]),"")</f>
        <v/>
      </c>
      <c r="Q1205" t="str">
        <f>IF(StrohRanchRecreationData[[#This Row],[Facility]]=Facilities!$A$3,SUM(StrohRanchRecreationData[[#This Row],[Members]:[Guests]]),"")</f>
        <v/>
      </c>
      <c r="R1205" t="str">
        <f>IF(StrohRanchRecreationData[[#This Row],[Facility]]=Facilities!$A$4,SUM(StrohRanchRecreationData[[#This Row],[Members]:[Guests]]),"")</f>
        <v/>
      </c>
      <c r="S1205">
        <f>IF(StrohRanchRecreationData[[#This Row],[Facility]]=Facilities!$A$5,SUM(StrohRanchRecreationData[[#This Row],[Members]:[Guests]]),"")</f>
        <v>6</v>
      </c>
      <c r="T1205" t="str">
        <f>IF(StrohRanchRecreationData[[#This Row],[Facility]]=Facilities!$A$6,SUM(StrohRanchRecreationData[[#This Row],[Members]:[Guests]]),"")</f>
        <v/>
      </c>
      <c r="U1205" t="str">
        <f>IF(StrohRanchRecreationData[[#This Row],[Facility]]=Facilities!$A$7,SUM(StrohRanchRecreationData[[#This Row],[Members]:[Guests]]),"")</f>
        <v/>
      </c>
    </row>
    <row r="1206" spans="1:21" x14ac:dyDescent="0.25">
      <c r="A1206">
        <v>1200</v>
      </c>
      <c r="B1206" s="1">
        <v>45103</v>
      </c>
      <c r="C1206" t="s">
        <v>63</v>
      </c>
      <c r="D1206" t="s">
        <v>64</v>
      </c>
      <c r="E1206" t="s">
        <v>57</v>
      </c>
      <c r="F1206" s="7">
        <v>0.42130486364611119</v>
      </c>
      <c r="G1206" s="7">
        <f>TIME(HOUR(StrohRanchRecreationData[[#This Row],[TimeIn]]),0,0)</f>
        <v>0.41666666666666669</v>
      </c>
      <c r="H1206" s="8">
        <f>StrohRanchRecreationData[[#This Row],[Date]]+StrohRanchRecreationData[[#This Row],[TimeInBucket]]</f>
        <v>45103.416666666664</v>
      </c>
      <c r="I1206" s="8" t="str">
        <f>_xlfn.XLOOKUP(StrohRanchRecreationData[[#This Row],[TimeInBucket]],TimeOfDay[TimeBuckets],TimeOfDay[TimeOfDayBuckets])</f>
        <v>Morning</v>
      </c>
      <c r="J1206" s="2">
        <v>4</v>
      </c>
      <c r="K1206" s="2">
        <v>1</v>
      </c>
      <c r="L1206" s="7">
        <v>0.44202835272955909</v>
      </c>
      <c r="M1206" s="7">
        <f>TIME(HOUR(StrohRanchRecreationData[[#This Row],[TimeOut]]),0,0)</f>
        <v>0.41666666666666669</v>
      </c>
      <c r="N1206" s="6">
        <f>ROUND(StrohRanchRecreationData[[#This Row],[TimeElapsed]],6)</f>
        <v>2.0722999999999998E-2</v>
      </c>
      <c r="O1206" s="3">
        <f>StrohRanchRecreationData[[#This Row],[TimeOut]]-StrohRanchRecreationData[[#This Row],[TimeIn]]</f>
        <v>2.0723489083447899E-2</v>
      </c>
      <c r="P1206">
        <f>IF(StrohRanchRecreationData[[#This Row],[Facility]]=Facilities!$A$2,SUM(StrohRanchRecreationData[[#This Row],[Members]:[Guests]]),"")</f>
        <v>5</v>
      </c>
      <c r="Q1206" t="str">
        <f>IF(StrohRanchRecreationData[[#This Row],[Facility]]=Facilities!$A$3,SUM(StrohRanchRecreationData[[#This Row],[Members]:[Guests]]),"")</f>
        <v/>
      </c>
      <c r="R1206" t="str">
        <f>IF(StrohRanchRecreationData[[#This Row],[Facility]]=Facilities!$A$4,SUM(StrohRanchRecreationData[[#This Row],[Members]:[Guests]]),"")</f>
        <v/>
      </c>
      <c r="S1206" t="str">
        <f>IF(StrohRanchRecreationData[[#This Row],[Facility]]=Facilities!$A$5,SUM(StrohRanchRecreationData[[#This Row],[Members]:[Guests]]),"")</f>
        <v/>
      </c>
      <c r="T1206" t="str">
        <f>IF(StrohRanchRecreationData[[#This Row],[Facility]]=Facilities!$A$6,SUM(StrohRanchRecreationData[[#This Row],[Members]:[Guests]]),"")</f>
        <v/>
      </c>
      <c r="U1206" t="str">
        <f>IF(StrohRanchRecreationData[[#This Row],[Facility]]=Facilities!$A$7,SUM(StrohRanchRecreationData[[#This Row],[Members]:[Guests]]),"")</f>
        <v/>
      </c>
    </row>
    <row r="1207" spans="1:21" x14ac:dyDescent="0.25">
      <c r="A1207">
        <v>1201</v>
      </c>
      <c r="B1207" s="1">
        <v>45103</v>
      </c>
      <c r="C1207" t="s">
        <v>63</v>
      </c>
      <c r="D1207" t="s">
        <v>64</v>
      </c>
      <c r="E1207" t="s">
        <v>59</v>
      </c>
      <c r="F1207" s="7">
        <v>0.66366553746247847</v>
      </c>
      <c r="G1207" s="7">
        <f>TIME(HOUR(StrohRanchRecreationData[[#This Row],[TimeIn]]),0,0)</f>
        <v>0.625</v>
      </c>
      <c r="H1207" s="8">
        <f>StrohRanchRecreationData[[#This Row],[Date]]+StrohRanchRecreationData[[#This Row],[TimeInBucket]]</f>
        <v>45103.625</v>
      </c>
      <c r="I1207" s="8" t="str">
        <f>_xlfn.XLOOKUP(StrohRanchRecreationData[[#This Row],[TimeInBucket]],TimeOfDay[TimeBuckets],TimeOfDay[TimeOfDayBuckets])</f>
        <v>Afternoon</v>
      </c>
      <c r="J1207" s="2">
        <v>1</v>
      </c>
      <c r="K1207" s="2">
        <v>0</v>
      </c>
      <c r="L1207" s="7">
        <v>0.70325351032402461</v>
      </c>
      <c r="M1207" s="7">
        <f>TIME(HOUR(StrohRanchRecreationData[[#This Row],[TimeOut]]),0,0)</f>
        <v>0.66666666666666663</v>
      </c>
      <c r="N1207" s="6">
        <f>ROUND(StrohRanchRecreationData[[#This Row],[TimeElapsed]],6)</f>
        <v>3.9587999999999998E-2</v>
      </c>
      <c r="O1207" s="3">
        <f>StrohRanchRecreationData[[#This Row],[TimeOut]]-StrohRanchRecreationData[[#This Row],[TimeIn]]</f>
        <v>3.9587972861546139E-2</v>
      </c>
      <c r="P1207" t="str">
        <f>IF(StrohRanchRecreationData[[#This Row],[Facility]]=Facilities!$A$2,SUM(StrohRanchRecreationData[[#This Row],[Members]:[Guests]]),"")</f>
        <v/>
      </c>
      <c r="Q1207" t="str">
        <f>IF(StrohRanchRecreationData[[#This Row],[Facility]]=Facilities!$A$3,SUM(StrohRanchRecreationData[[#This Row],[Members]:[Guests]]),"")</f>
        <v/>
      </c>
      <c r="R1207">
        <f>IF(StrohRanchRecreationData[[#This Row],[Facility]]=Facilities!$A$4,SUM(StrohRanchRecreationData[[#This Row],[Members]:[Guests]]),"")</f>
        <v>1</v>
      </c>
      <c r="S1207" t="str">
        <f>IF(StrohRanchRecreationData[[#This Row],[Facility]]=Facilities!$A$5,SUM(StrohRanchRecreationData[[#This Row],[Members]:[Guests]]),"")</f>
        <v/>
      </c>
      <c r="T1207" t="str">
        <f>IF(StrohRanchRecreationData[[#This Row],[Facility]]=Facilities!$A$6,SUM(StrohRanchRecreationData[[#This Row],[Members]:[Guests]]),"")</f>
        <v/>
      </c>
      <c r="U1207" t="str">
        <f>IF(StrohRanchRecreationData[[#This Row],[Facility]]=Facilities!$A$7,SUM(StrohRanchRecreationData[[#This Row],[Members]:[Guests]]),"")</f>
        <v/>
      </c>
    </row>
    <row r="1208" spans="1:21" x14ac:dyDescent="0.25">
      <c r="A1208">
        <v>1202</v>
      </c>
      <c r="B1208" s="1">
        <v>45103</v>
      </c>
      <c r="C1208" t="s">
        <v>63</v>
      </c>
      <c r="D1208" t="s">
        <v>64</v>
      </c>
      <c r="E1208" t="s">
        <v>58</v>
      </c>
      <c r="F1208" s="7">
        <v>0.42976744498512065</v>
      </c>
      <c r="G1208" s="7">
        <f>TIME(HOUR(StrohRanchRecreationData[[#This Row],[TimeIn]]),0,0)</f>
        <v>0.41666666666666669</v>
      </c>
      <c r="H1208" s="8">
        <f>StrohRanchRecreationData[[#This Row],[Date]]+StrohRanchRecreationData[[#This Row],[TimeInBucket]]</f>
        <v>45103.416666666664</v>
      </c>
      <c r="I1208" s="8" t="str">
        <f>_xlfn.XLOOKUP(StrohRanchRecreationData[[#This Row],[TimeInBucket]],TimeOfDay[TimeBuckets],TimeOfDay[TimeOfDayBuckets])</f>
        <v>Morning</v>
      </c>
      <c r="J1208" s="2">
        <v>3</v>
      </c>
      <c r="K1208" s="2">
        <v>1</v>
      </c>
      <c r="L1208" s="7">
        <v>0.43474021029980359</v>
      </c>
      <c r="M1208" s="7">
        <f>TIME(HOUR(StrohRanchRecreationData[[#This Row],[TimeOut]]),0,0)</f>
        <v>0.41666666666666669</v>
      </c>
      <c r="N1208" s="6">
        <f>ROUND(StrohRanchRecreationData[[#This Row],[TimeElapsed]],6)</f>
        <v>4.973E-3</v>
      </c>
      <c r="O1208" s="3">
        <f>StrohRanchRecreationData[[#This Row],[TimeOut]]-StrohRanchRecreationData[[#This Row],[TimeIn]]</f>
        <v>4.9727653146829365E-3</v>
      </c>
      <c r="P1208" t="str">
        <f>IF(StrohRanchRecreationData[[#This Row],[Facility]]=Facilities!$A$2,SUM(StrohRanchRecreationData[[#This Row],[Members]:[Guests]]),"")</f>
        <v/>
      </c>
      <c r="Q1208">
        <f>IF(StrohRanchRecreationData[[#This Row],[Facility]]=Facilities!$A$3,SUM(StrohRanchRecreationData[[#This Row],[Members]:[Guests]]),"")</f>
        <v>4</v>
      </c>
      <c r="R1208" t="str">
        <f>IF(StrohRanchRecreationData[[#This Row],[Facility]]=Facilities!$A$4,SUM(StrohRanchRecreationData[[#This Row],[Members]:[Guests]]),"")</f>
        <v/>
      </c>
      <c r="S1208" t="str">
        <f>IF(StrohRanchRecreationData[[#This Row],[Facility]]=Facilities!$A$5,SUM(StrohRanchRecreationData[[#This Row],[Members]:[Guests]]),"")</f>
        <v/>
      </c>
      <c r="T1208" t="str">
        <f>IF(StrohRanchRecreationData[[#This Row],[Facility]]=Facilities!$A$6,SUM(StrohRanchRecreationData[[#This Row],[Members]:[Guests]]),"")</f>
        <v/>
      </c>
      <c r="U1208" t="str">
        <f>IF(StrohRanchRecreationData[[#This Row],[Facility]]=Facilities!$A$7,SUM(StrohRanchRecreationData[[#This Row],[Members]:[Guests]]),"")</f>
        <v/>
      </c>
    </row>
    <row r="1209" spans="1:21" x14ac:dyDescent="0.25">
      <c r="A1209">
        <v>1203</v>
      </c>
      <c r="B1209" s="1">
        <v>45103</v>
      </c>
      <c r="C1209" t="s">
        <v>63</v>
      </c>
      <c r="D1209" t="s">
        <v>64</v>
      </c>
      <c r="E1209" t="s">
        <v>61</v>
      </c>
      <c r="F1209" s="7">
        <v>0.42059637928675048</v>
      </c>
      <c r="G1209" s="7">
        <f>TIME(HOUR(StrohRanchRecreationData[[#This Row],[TimeIn]]),0,0)</f>
        <v>0.41666666666666669</v>
      </c>
      <c r="H1209" s="8">
        <f>StrohRanchRecreationData[[#This Row],[Date]]+StrohRanchRecreationData[[#This Row],[TimeInBucket]]</f>
        <v>45103.416666666664</v>
      </c>
      <c r="I1209" s="8" t="str">
        <f>_xlfn.XLOOKUP(StrohRanchRecreationData[[#This Row],[TimeInBucket]],TimeOfDay[TimeBuckets],TimeOfDay[TimeOfDayBuckets])</f>
        <v>Morning</v>
      </c>
      <c r="J1209" s="2">
        <v>1</v>
      </c>
      <c r="K1209" s="2">
        <v>0</v>
      </c>
      <c r="L1209" s="7">
        <v>0.44425951991995033</v>
      </c>
      <c r="M1209" s="7">
        <f>TIME(HOUR(StrohRanchRecreationData[[#This Row],[TimeOut]]),0,0)</f>
        <v>0.41666666666666669</v>
      </c>
      <c r="N1209" s="6">
        <f>ROUND(StrohRanchRecreationData[[#This Row],[TimeElapsed]],6)</f>
        <v>2.3663E-2</v>
      </c>
      <c r="O1209" s="3">
        <f>StrohRanchRecreationData[[#This Row],[TimeOut]]-StrohRanchRecreationData[[#This Row],[TimeIn]]</f>
        <v>2.3663140633199853E-2</v>
      </c>
      <c r="P1209" t="str">
        <f>IF(StrohRanchRecreationData[[#This Row],[Facility]]=Facilities!$A$2,SUM(StrohRanchRecreationData[[#This Row],[Members]:[Guests]]),"")</f>
        <v/>
      </c>
      <c r="Q1209" t="str">
        <f>IF(StrohRanchRecreationData[[#This Row],[Facility]]=Facilities!$A$3,SUM(StrohRanchRecreationData[[#This Row],[Members]:[Guests]]),"")</f>
        <v/>
      </c>
      <c r="R1209" t="str">
        <f>IF(StrohRanchRecreationData[[#This Row],[Facility]]=Facilities!$A$4,SUM(StrohRanchRecreationData[[#This Row],[Members]:[Guests]]),"")</f>
        <v/>
      </c>
      <c r="S1209" t="str">
        <f>IF(StrohRanchRecreationData[[#This Row],[Facility]]=Facilities!$A$5,SUM(StrohRanchRecreationData[[#This Row],[Members]:[Guests]]),"")</f>
        <v/>
      </c>
      <c r="T1209">
        <f>IF(StrohRanchRecreationData[[#This Row],[Facility]]=Facilities!$A$6,SUM(StrohRanchRecreationData[[#This Row],[Members]:[Guests]]),"")</f>
        <v>1</v>
      </c>
      <c r="U1209" t="str">
        <f>IF(StrohRanchRecreationData[[#This Row],[Facility]]=Facilities!$A$7,SUM(StrohRanchRecreationData[[#This Row],[Members]:[Guests]]),"")</f>
        <v/>
      </c>
    </row>
    <row r="1210" spans="1:21" x14ac:dyDescent="0.25">
      <c r="A1210">
        <v>1204</v>
      </c>
      <c r="B1210" s="1">
        <v>45103</v>
      </c>
      <c r="C1210" t="s">
        <v>63</v>
      </c>
      <c r="D1210" t="s">
        <v>64</v>
      </c>
      <c r="E1210" t="s">
        <v>58</v>
      </c>
      <c r="F1210" s="7">
        <v>0.46769778768517517</v>
      </c>
      <c r="G1210" s="7">
        <f>TIME(HOUR(StrohRanchRecreationData[[#This Row],[TimeIn]]),0,0)</f>
        <v>0.45833333333333331</v>
      </c>
      <c r="H1210" s="8">
        <f>StrohRanchRecreationData[[#This Row],[Date]]+StrohRanchRecreationData[[#This Row],[TimeInBucket]]</f>
        <v>45103.458333333336</v>
      </c>
      <c r="I1210" s="8" t="str">
        <f>_xlfn.XLOOKUP(StrohRanchRecreationData[[#This Row],[TimeInBucket]],TimeOfDay[TimeBuckets],TimeOfDay[TimeOfDayBuckets])</f>
        <v>Noon</v>
      </c>
      <c r="J1210" s="2">
        <v>2</v>
      </c>
      <c r="K1210" s="2">
        <v>0</v>
      </c>
      <c r="L1210" s="7">
        <v>0.51118346431790851</v>
      </c>
      <c r="M1210" s="7">
        <f>TIME(HOUR(StrohRanchRecreationData[[#This Row],[TimeOut]]),0,0)</f>
        <v>0.5</v>
      </c>
      <c r="N1210" s="6">
        <f>ROUND(StrohRanchRecreationData[[#This Row],[TimeElapsed]],6)</f>
        <v>4.3485999999999997E-2</v>
      </c>
      <c r="O1210" s="3">
        <f>StrohRanchRecreationData[[#This Row],[TimeOut]]-StrohRanchRecreationData[[#This Row],[TimeIn]]</f>
        <v>4.3485676632733339E-2</v>
      </c>
      <c r="P1210" t="str">
        <f>IF(StrohRanchRecreationData[[#This Row],[Facility]]=Facilities!$A$2,SUM(StrohRanchRecreationData[[#This Row],[Members]:[Guests]]),"")</f>
        <v/>
      </c>
      <c r="Q1210">
        <f>IF(StrohRanchRecreationData[[#This Row],[Facility]]=Facilities!$A$3,SUM(StrohRanchRecreationData[[#This Row],[Members]:[Guests]]),"")</f>
        <v>2</v>
      </c>
      <c r="R1210" t="str">
        <f>IF(StrohRanchRecreationData[[#This Row],[Facility]]=Facilities!$A$4,SUM(StrohRanchRecreationData[[#This Row],[Members]:[Guests]]),"")</f>
        <v/>
      </c>
      <c r="S1210" t="str">
        <f>IF(StrohRanchRecreationData[[#This Row],[Facility]]=Facilities!$A$5,SUM(StrohRanchRecreationData[[#This Row],[Members]:[Guests]]),"")</f>
        <v/>
      </c>
      <c r="T1210" t="str">
        <f>IF(StrohRanchRecreationData[[#This Row],[Facility]]=Facilities!$A$6,SUM(StrohRanchRecreationData[[#This Row],[Members]:[Guests]]),"")</f>
        <v/>
      </c>
      <c r="U1210" t="str">
        <f>IF(StrohRanchRecreationData[[#This Row],[Facility]]=Facilities!$A$7,SUM(StrohRanchRecreationData[[#This Row],[Members]:[Guests]]),"")</f>
        <v/>
      </c>
    </row>
    <row r="1211" spans="1:21" x14ac:dyDescent="0.25">
      <c r="A1211">
        <v>1205</v>
      </c>
      <c r="B1211" s="1">
        <v>45103</v>
      </c>
      <c r="C1211" t="s">
        <v>63</v>
      </c>
      <c r="D1211" t="s">
        <v>64</v>
      </c>
      <c r="E1211" t="s">
        <v>58</v>
      </c>
      <c r="F1211" s="7">
        <v>0.45256909129899192</v>
      </c>
      <c r="G1211" s="7">
        <f>TIME(HOUR(StrohRanchRecreationData[[#This Row],[TimeIn]]),0,0)</f>
        <v>0.41666666666666669</v>
      </c>
      <c r="H1211" s="8">
        <f>StrohRanchRecreationData[[#This Row],[Date]]+StrohRanchRecreationData[[#This Row],[TimeInBucket]]</f>
        <v>45103.416666666664</v>
      </c>
      <c r="I1211" s="8" t="str">
        <f>_xlfn.XLOOKUP(StrohRanchRecreationData[[#This Row],[TimeInBucket]],TimeOfDay[TimeBuckets],TimeOfDay[TimeOfDayBuckets])</f>
        <v>Morning</v>
      </c>
      <c r="J1211" s="2">
        <v>4</v>
      </c>
      <c r="K1211" s="2">
        <v>2</v>
      </c>
      <c r="L1211" s="7">
        <v>0.51951586823700824</v>
      </c>
      <c r="M1211" s="7">
        <f>TIME(HOUR(StrohRanchRecreationData[[#This Row],[TimeOut]]),0,0)</f>
        <v>0.5</v>
      </c>
      <c r="N1211" s="6">
        <f>ROUND(StrohRanchRecreationData[[#This Row],[TimeElapsed]],6)</f>
        <v>6.6947000000000007E-2</v>
      </c>
      <c r="O1211" s="3">
        <f>StrohRanchRecreationData[[#This Row],[TimeOut]]-StrohRanchRecreationData[[#This Row],[TimeIn]]</f>
        <v>6.6946776938016317E-2</v>
      </c>
      <c r="P1211" t="str">
        <f>IF(StrohRanchRecreationData[[#This Row],[Facility]]=Facilities!$A$2,SUM(StrohRanchRecreationData[[#This Row],[Members]:[Guests]]),"")</f>
        <v/>
      </c>
      <c r="Q1211">
        <f>IF(StrohRanchRecreationData[[#This Row],[Facility]]=Facilities!$A$3,SUM(StrohRanchRecreationData[[#This Row],[Members]:[Guests]]),"")</f>
        <v>6</v>
      </c>
      <c r="R1211" t="str">
        <f>IF(StrohRanchRecreationData[[#This Row],[Facility]]=Facilities!$A$4,SUM(StrohRanchRecreationData[[#This Row],[Members]:[Guests]]),"")</f>
        <v/>
      </c>
      <c r="S1211" t="str">
        <f>IF(StrohRanchRecreationData[[#This Row],[Facility]]=Facilities!$A$5,SUM(StrohRanchRecreationData[[#This Row],[Members]:[Guests]]),"")</f>
        <v/>
      </c>
      <c r="T1211" t="str">
        <f>IF(StrohRanchRecreationData[[#This Row],[Facility]]=Facilities!$A$6,SUM(StrohRanchRecreationData[[#This Row],[Members]:[Guests]]),"")</f>
        <v/>
      </c>
      <c r="U1211" t="str">
        <f>IF(StrohRanchRecreationData[[#This Row],[Facility]]=Facilities!$A$7,SUM(StrohRanchRecreationData[[#This Row],[Members]:[Guests]]),"")</f>
        <v/>
      </c>
    </row>
    <row r="1212" spans="1:21" x14ac:dyDescent="0.25">
      <c r="A1212">
        <v>1206</v>
      </c>
      <c r="B1212" s="1">
        <v>45103</v>
      </c>
      <c r="C1212" t="s">
        <v>63</v>
      </c>
      <c r="D1212" t="s">
        <v>64</v>
      </c>
      <c r="E1212" t="s">
        <v>58</v>
      </c>
      <c r="F1212" s="7">
        <v>0.39247897186082498</v>
      </c>
      <c r="G1212" s="7">
        <f>TIME(HOUR(StrohRanchRecreationData[[#This Row],[TimeIn]]),0,0)</f>
        <v>0.375</v>
      </c>
      <c r="H1212" s="8">
        <f>StrohRanchRecreationData[[#This Row],[Date]]+StrohRanchRecreationData[[#This Row],[TimeInBucket]]</f>
        <v>45103.375</v>
      </c>
      <c r="I1212" s="8" t="str">
        <f>_xlfn.XLOOKUP(StrohRanchRecreationData[[#This Row],[TimeInBucket]],TimeOfDay[TimeBuckets],TimeOfDay[TimeOfDayBuckets])</f>
        <v>Morning</v>
      </c>
      <c r="J1212" s="2">
        <v>3</v>
      </c>
      <c r="K1212" s="2">
        <v>2</v>
      </c>
      <c r="L1212" s="7">
        <v>0.43731419126992549</v>
      </c>
      <c r="M1212" s="7">
        <f>TIME(HOUR(StrohRanchRecreationData[[#This Row],[TimeOut]]),0,0)</f>
        <v>0.41666666666666669</v>
      </c>
      <c r="N1212" s="6">
        <f>ROUND(StrohRanchRecreationData[[#This Row],[TimeElapsed]],6)</f>
        <v>4.4835E-2</v>
      </c>
      <c r="O1212" s="3">
        <f>StrohRanchRecreationData[[#This Row],[TimeOut]]-StrohRanchRecreationData[[#This Row],[TimeIn]]</f>
        <v>4.4835219409100513E-2</v>
      </c>
      <c r="P1212" t="str">
        <f>IF(StrohRanchRecreationData[[#This Row],[Facility]]=Facilities!$A$2,SUM(StrohRanchRecreationData[[#This Row],[Members]:[Guests]]),"")</f>
        <v/>
      </c>
      <c r="Q1212">
        <f>IF(StrohRanchRecreationData[[#This Row],[Facility]]=Facilities!$A$3,SUM(StrohRanchRecreationData[[#This Row],[Members]:[Guests]]),"")</f>
        <v>5</v>
      </c>
      <c r="R1212" t="str">
        <f>IF(StrohRanchRecreationData[[#This Row],[Facility]]=Facilities!$A$4,SUM(StrohRanchRecreationData[[#This Row],[Members]:[Guests]]),"")</f>
        <v/>
      </c>
      <c r="S1212" t="str">
        <f>IF(StrohRanchRecreationData[[#This Row],[Facility]]=Facilities!$A$5,SUM(StrohRanchRecreationData[[#This Row],[Members]:[Guests]]),"")</f>
        <v/>
      </c>
      <c r="T1212" t="str">
        <f>IF(StrohRanchRecreationData[[#This Row],[Facility]]=Facilities!$A$6,SUM(StrohRanchRecreationData[[#This Row],[Members]:[Guests]]),"")</f>
        <v/>
      </c>
      <c r="U1212" t="str">
        <f>IF(StrohRanchRecreationData[[#This Row],[Facility]]=Facilities!$A$7,SUM(StrohRanchRecreationData[[#This Row],[Members]:[Guests]]),"")</f>
        <v/>
      </c>
    </row>
    <row r="1213" spans="1:21" x14ac:dyDescent="0.25">
      <c r="A1213">
        <v>1207</v>
      </c>
      <c r="B1213" s="1">
        <v>45103</v>
      </c>
      <c r="C1213" t="s">
        <v>63</v>
      </c>
      <c r="D1213" t="s">
        <v>64</v>
      </c>
      <c r="E1213" t="s">
        <v>61</v>
      </c>
      <c r="F1213" s="7">
        <v>0.64599120544359712</v>
      </c>
      <c r="G1213" s="7">
        <f>TIME(HOUR(StrohRanchRecreationData[[#This Row],[TimeIn]]),0,0)</f>
        <v>0.625</v>
      </c>
      <c r="H1213" s="8">
        <f>StrohRanchRecreationData[[#This Row],[Date]]+StrohRanchRecreationData[[#This Row],[TimeInBucket]]</f>
        <v>45103.625</v>
      </c>
      <c r="I1213" s="8" t="str">
        <f>_xlfn.XLOOKUP(StrohRanchRecreationData[[#This Row],[TimeInBucket]],TimeOfDay[TimeBuckets],TimeOfDay[TimeOfDayBuckets])</f>
        <v>Afternoon</v>
      </c>
      <c r="J1213" s="2">
        <v>2</v>
      </c>
      <c r="K1213" s="2">
        <v>0</v>
      </c>
      <c r="L1213" s="7">
        <v>0.67135464436866166</v>
      </c>
      <c r="M1213" s="7">
        <f>TIME(HOUR(StrohRanchRecreationData[[#This Row],[TimeOut]]),0,0)</f>
        <v>0.66666666666666663</v>
      </c>
      <c r="N1213" s="6">
        <f>ROUND(StrohRanchRecreationData[[#This Row],[TimeElapsed]],6)</f>
        <v>2.5363E-2</v>
      </c>
      <c r="O1213" s="3">
        <f>StrohRanchRecreationData[[#This Row],[TimeOut]]-StrohRanchRecreationData[[#This Row],[TimeIn]]</f>
        <v>2.5363438925064541E-2</v>
      </c>
      <c r="P1213" t="str">
        <f>IF(StrohRanchRecreationData[[#This Row],[Facility]]=Facilities!$A$2,SUM(StrohRanchRecreationData[[#This Row],[Members]:[Guests]]),"")</f>
        <v/>
      </c>
      <c r="Q1213" t="str">
        <f>IF(StrohRanchRecreationData[[#This Row],[Facility]]=Facilities!$A$3,SUM(StrohRanchRecreationData[[#This Row],[Members]:[Guests]]),"")</f>
        <v/>
      </c>
      <c r="R1213" t="str">
        <f>IF(StrohRanchRecreationData[[#This Row],[Facility]]=Facilities!$A$4,SUM(StrohRanchRecreationData[[#This Row],[Members]:[Guests]]),"")</f>
        <v/>
      </c>
      <c r="S1213" t="str">
        <f>IF(StrohRanchRecreationData[[#This Row],[Facility]]=Facilities!$A$5,SUM(StrohRanchRecreationData[[#This Row],[Members]:[Guests]]),"")</f>
        <v/>
      </c>
      <c r="T1213">
        <f>IF(StrohRanchRecreationData[[#This Row],[Facility]]=Facilities!$A$6,SUM(StrohRanchRecreationData[[#This Row],[Members]:[Guests]]),"")</f>
        <v>2</v>
      </c>
      <c r="U1213" t="str">
        <f>IF(StrohRanchRecreationData[[#This Row],[Facility]]=Facilities!$A$7,SUM(StrohRanchRecreationData[[#This Row],[Members]:[Guests]]),"")</f>
        <v/>
      </c>
    </row>
    <row r="1214" spans="1:21" x14ac:dyDescent="0.25">
      <c r="A1214">
        <v>1208</v>
      </c>
      <c r="B1214" s="1">
        <v>45103</v>
      </c>
      <c r="C1214" t="s">
        <v>63</v>
      </c>
      <c r="D1214" t="s">
        <v>64</v>
      </c>
      <c r="E1214" t="s">
        <v>57</v>
      </c>
      <c r="F1214" s="7">
        <v>0.49907046129113442</v>
      </c>
      <c r="G1214" s="7">
        <f>TIME(HOUR(StrohRanchRecreationData[[#This Row],[TimeIn]]),0,0)</f>
        <v>0.45833333333333331</v>
      </c>
      <c r="H1214" s="8">
        <f>StrohRanchRecreationData[[#This Row],[Date]]+StrohRanchRecreationData[[#This Row],[TimeInBucket]]</f>
        <v>45103.458333333336</v>
      </c>
      <c r="I1214" s="8" t="str">
        <f>_xlfn.XLOOKUP(StrohRanchRecreationData[[#This Row],[TimeInBucket]],TimeOfDay[TimeBuckets],TimeOfDay[TimeOfDayBuckets])</f>
        <v>Noon</v>
      </c>
      <c r="J1214" s="2">
        <v>1</v>
      </c>
      <c r="K1214" s="2">
        <v>0</v>
      </c>
      <c r="L1214" s="7">
        <v>0.53414007153562926</v>
      </c>
      <c r="M1214" s="7">
        <f>TIME(HOUR(StrohRanchRecreationData[[#This Row],[TimeOut]]),0,0)</f>
        <v>0.5</v>
      </c>
      <c r="N1214" s="6">
        <f>ROUND(StrohRanchRecreationData[[#This Row],[TimeElapsed]],6)</f>
        <v>3.5069999999999997E-2</v>
      </c>
      <c r="O1214" s="3">
        <f>StrohRanchRecreationData[[#This Row],[TimeOut]]-StrohRanchRecreationData[[#This Row],[TimeIn]]</f>
        <v>3.5069610244494842E-2</v>
      </c>
      <c r="P1214">
        <f>IF(StrohRanchRecreationData[[#This Row],[Facility]]=Facilities!$A$2,SUM(StrohRanchRecreationData[[#This Row],[Members]:[Guests]]),"")</f>
        <v>1</v>
      </c>
      <c r="Q1214" t="str">
        <f>IF(StrohRanchRecreationData[[#This Row],[Facility]]=Facilities!$A$3,SUM(StrohRanchRecreationData[[#This Row],[Members]:[Guests]]),"")</f>
        <v/>
      </c>
      <c r="R1214" t="str">
        <f>IF(StrohRanchRecreationData[[#This Row],[Facility]]=Facilities!$A$4,SUM(StrohRanchRecreationData[[#This Row],[Members]:[Guests]]),"")</f>
        <v/>
      </c>
      <c r="S1214" t="str">
        <f>IF(StrohRanchRecreationData[[#This Row],[Facility]]=Facilities!$A$5,SUM(StrohRanchRecreationData[[#This Row],[Members]:[Guests]]),"")</f>
        <v/>
      </c>
      <c r="T1214" t="str">
        <f>IF(StrohRanchRecreationData[[#This Row],[Facility]]=Facilities!$A$6,SUM(StrohRanchRecreationData[[#This Row],[Members]:[Guests]]),"")</f>
        <v/>
      </c>
      <c r="U1214" t="str">
        <f>IF(StrohRanchRecreationData[[#This Row],[Facility]]=Facilities!$A$7,SUM(StrohRanchRecreationData[[#This Row],[Members]:[Guests]]),"")</f>
        <v/>
      </c>
    </row>
    <row r="1215" spans="1:21" x14ac:dyDescent="0.25">
      <c r="A1215">
        <v>1209</v>
      </c>
      <c r="B1215" s="1">
        <v>45103</v>
      </c>
      <c r="C1215" t="s">
        <v>63</v>
      </c>
      <c r="D1215" t="s">
        <v>64</v>
      </c>
      <c r="E1215" t="s">
        <v>58</v>
      </c>
      <c r="F1215" s="7">
        <v>0.43101532101247308</v>
      </c>
      <c r="G1215" s="7">
        <f>TIME(HOUR(StrohRanchRecreationData[[#This Row],[TimeIn]]),0,0)</f>
        <v>0.41666666666666669</v>
      </c>
      <c r="H1215" s="8">
        <f>StrohRanchRecreationData[[#This Row],[Date]]+StrohRanchRecreationData[[#This Row],[TimeInBucket]]</f>
        <v>45103.416666666664</v>
      </c>
      <c r="I1215" s="8" t="str">
        <f>_xlfn.XLOOKUP(StrohRanchRecreationData[[#This Row],[TimeInBucket]],TimeOfDay[TimeBuckets],TimeOfDay[TimeOfDayBuckets])</f>
        <v>Morning</v>
      </c>
      <c r="J1215" s="2">
        <v>1</v>
      </c>
      <c r="K1215" s="2">
        <v>3</v>
      </c>
      <c r="L1215" s="7">
        <v>0.47957992884004957</v>
      </c>
      <c r="M1215" s="7">
        <f>TIME(HOUR(StrohRanchRecreationData[[#This Row],[TimeOut]]),0,0)</f>
        <v>0.45833333333333331</v>
      </c>
      <c r="N1215" s="6">
        <f>ROUND(StrohRanchRecreationData[[#This Row],[TimeElapsed]],6)</f>
        <v>4.8564999999999997E-2</v>
      </c>
      <c r="O1215" s="3">
        <f>StrohRanchRecreationData[[#This Row],[TimeOut]]-StrohRanchRecreationData[[#This Row],[TimeIn]]</f>
        <v>4.8564607827576489E-2</v>
      </c>
      <c r="P1215" t="str">
        <f>IF(StrohRanchRecreationData[[#This Row],[Facility]]=Facilities!$A$2,SUM(StrohRanchRecreationData[[#This Row],[Members]:[Guests]]),"")</f>
        <v/>
      </c>
      <c r="Q1215">
        <f>IF(StrohRanchRecreationData[[#This Row],[Facility]]=Facilities!$A$3,SUM(StrohRanchRecreationData[[#This Row],[Members]:[Guests]]),"")</f>
        <v>4</v>
      </c>
      <c r="R1215" t="str">
        <f>IF(StrohRanchRecreationData[[#This Row],[Facility]]=Facilities!$A$4,SUM(StrohRanchRecreationData[[#This Row],[Members]:[Guests]]),"")</f>
        <v/>
      </c>
      <c r="S1215" t="str">
        <f>IF(StrohRanchRecreationData[[#This Row],[Facility]]=Facilities!$A$5,SUM(StrohRanchRecreationData[[#This Row],[Members]:[Guests]]),"")</f>
        <v/>
      </c>
      <c r="T1215" t="str">
        <f>IF(StrohRanchRecreationData[[#This Row],[Facility]]=Facilities!$A$6,SUM(StrohRanchRecreationData[[#This Row],[Members]:[Guests]]),"")</f>
        <v/>
      </c>
      <c r="U1215" t="str">
        <f>IF(StrohRanchRecreationData[[#This Row],[Facility]]=Facilities!$A$7,SUM(StrohRanchRecreationData[[#This Row],[Members]:[Guests]]),"")</f>
        <v/>
      </c>
    </row>
    <row r="1216" spans="1:21" x14ac:dyDescent="0.25">
      <c r="A1216">
        <v>1210</v>
      </c>
      <c r="B1216" s="1">
        <v>45103</v>
      </c>
      <c r="C1216" t="s">
        <v>63</v>
      </c>
      <c r="D1216" t="s">
        <v>64</v>
      </c>
      <c r="E1216" t="s">
        <v>61</v>
      </c>
      <c r="F1216" s="7">
        <v>0.57149464968436248</v>
      </c>
      <c r="G1216" s="7">
        <f>TIME(HOUR(StrohRanchRecreationData[[#This Row],[TimeIn]]),0,0)</f>
        <v>0.54166666666666663</v>
      </c>
      <c r="H1216" s="8">
        <f>StrohRanchRecreationData[[#This Row],[Date]]+StrohRanchRecreationData[[#This Row],[TimeInBucket]]</f>
        <v>45103.541666666664</v>
      </c>
      <c r="I1216" s="8" t="str">
        <f>_xlfn.XLOOKUP(StrohRanchRecreationData[[#This Row],[TimeInBucket]],TimeOfDay[TimeBuckets],TimeOfDay[TimeOfDayBuckets])</f>
        <v>Noon</v>
      </c>
      <c r="J1216" s="2">
        <v>2</v>
      </c>
      <c r="K1216" s="2">
        <v>0</v>
      </c>
      <c r="L1216" s="7">
        <v>0.62509442310959462</v>
      </c>
      <c r="M1216" s="7">
        <f>TIME(HOUR(StrohRanchRecreationData[[#This Row],[TimeOut]]),0,0)</f>
        <v>0.625</v>
      </c>
      <c r="N1216" s="6">
        <f>ROUND(StrohRanchRecreationData[[#This Row],[TimeElapsed]],6)</f>
        <v>5.3600000000000002E-2</v>
      </c>
      <c r="O1216" s="3">
        <f>StrohRanchRecreationData[[#This Row],[TimeOut]]-StrohRanchRecreationData[[#This Row],[TimeIn]]</f>
        <v>5.3599773425232144E-2</v>
      </c>
      <c r="P1216" t="str">
        <f>IF(StrohRanchRecreationData[[#This Row],[Facility]]=Facilities!$A$2,SUM(StrohRanchRecreationData[[#This Row],[Members]:[Guests]]),"")</f>
        <v/>
      </c>
      <c r="Q1216" t="str">
        <f>IF(StrohRanchRecreationData[[#This Row],[Facility]]=Facilities!$A$3,SUM(StrohRanchRecreationData[[#This Row],[Members]:[Guests]]),"")</f>
        <v/>
      </c>
      <c r="R1216" t="str">
        <f>IF(StrohRanchRecreationData[[#This Row],[Facility]]=Facilities!$A$4,SUM(StrohRanchRecreationData[[#This Row],[Members]:[Guests]]),"")</f>
        <v/>
      </c>
      <c r="S1216" t="str">
        <f>IF(StrohRanchRecreationData[[#This Row],[Facility]]=Facilities!$A$5,SUM(StrohRanchRecreationData[[#This Row],[Members]:[Guests]]),"")</f>
        <v/>
      </c>
      <c r="T1216">
        <f>IF(StrohRanchRecreationData[[#This Row],[Facility]]=Facilities!$A$6,SUM(StrohRanchRecreationData[[#This Row],[Members]:[Guests]]),"")</f>
        <v>2</v>
      </c>
      <c r="U1216" t="str">
        <f>IF(StrohRanchRecreationData[[#This Row],[Facility]]=Facilities!$A$7,SUM(StrohRanchRecreationData[[#This Row],[Members]:[Guests]]),"")</f>
        <v/>
      </c>
    </row>
    <row r="1217" spans="1:21" x14ac:dyDescent="0.25">
      <c r="A1217">
        <v>1211</v>
      </c>
      <c r="B1217" s="1">
        <v>45103</v>
      </c>
      <c r="C1217" t="s">
        <v>63</v>
      </c>
      <c r="D1217" t="s">
        <v>64</v>
      </c>
      <c r="E1217" t="s">
        <v>59</v>
      </c>
      <c r="F1217" s="7">
        <v>0.6008087628981793</v>
      </c>
      <c r="G1217" s="7">
        <f>TIME(HOUR(StrohRanchRecreationData[[#This Row],[TimeIn]]),0,0)</f>
        <v>0.58333333333333337</v>
      </c>
      <c r="H1217" s="8">
        <f>StrohRanchRecreationData[[#This Row],[Date]]+StrohRanchRecreationData[[#This Row],[TimeInBucket]]</f>
        <v>45103.583333333336</v>
      </c>
      <c r="I1217" s="8" t="str">
        <f>_xlfn.XLOOKUP(StrohRanchRecreationData[[#This Row],[TimeInBucket]],TimeOfDay[TimeBuckets],TimeOfDay[TimeOfDayBuckets])</f>
        <v>Afternoon</v>
      </c>
      <c r="J1217" s="2">
        <v>1</v>
      </c>
      <c r="K1217" s="2">
        <v>0</v>
      </c>
      <c r="L1217" s="7">
        <v>0.6791246519455344</v>
      </c>
      <c r="M1217" s="7">
        <f>TIME(HOUR(StrohRanchRecreationData[[#This Row],[TimeOut]]),0,0)</f>
        <v>0.66666666666666663</v>
      </c>
      <c r="N1217" s="6">
        <f>ROUND(StrohRanchRecreationData[[#This Row],[TimeElapsed]],6)</f>
        <v>7.8315999999999997E-2</v>
      </c>
      <c r="O1217" s="3">
        <f>StrohRanchRecreationData[[#This Row],[TimeOut]]-StrohRanchRecreationData[[#This Row],[TimeIn]]</f>
        <v>7.8315889047355092E-2</v>
      </c>
      <c r="P1217" t="str">
        <f>IF(StrohRanchRecreationData[[#This Row],[Facility]]=Facilities!$A$2,SUM(StrohRanchRecreationData[[#This Row],[Members]:[Guests]]),"")</f>
        <v/>
      </c>
      <c r="Q1217" t="str">
        <f>IF(StrohRanchRecreationData[[#This Row],[Facility]]=Facilities!$A$3,SUM(StrohRanchRecreationData[[#This Row],[Members]:[Guests]]),"")</f>
        <v/>
      </c>
      <c r="R1217">
        <f>IF(StrohRanchRecreationData[[#This Row],[Facility]]=Facilities!$A$4,SUM(StrohRanchRecreationData[[#This Row],[Members]:[Guests]]),"")</f>
        <v>1</v>
      </c>
      <c r="S1217" t="str">
        <f>IF(StrohRanchRecreationData[[#This Row],[Facility]]=Facilities!$A$5,SUM(StrohRanchRecreationData[[#This Row],[Members]:[Guests]]),"")</f>
        <v/>
      </c>
      <c r="T1217" t="str">
        <f>IF(StrohRanchRecreationData[[#This Row],[Facility]]=Facilities!$A$6,SUM(StrohRanchRecreationData[[#This Row],[Members]:[Guests]]),"")</f>
        <v/>
      </c>
      <c r="U1217" t="str">
        <f>IF(StrohRanchRecreationData[[#This Row],[Facility]]=Facilities!$A$7,SUM(StrohRanchRecreationData[[#This Row],[Members]:[Guests]]),"")</f>
        <v/>
      </c>
    </row>
    <row r="1218" spans="1:21" x14ac:dyDescent="0.25">
      <c r="A1218">
        <v>1212</v>
      </c>
      <c r="B1218" s="1">
        <v>45103</v>
      </c>
      <c r="C1218" t="s">
        <v>63</v>
      </c>
      <c r="D1218" t="s">
        <v>64</v>
      </c>
      <c r="E1218" t="s">
        <v>60</v>
      </c>
      <c r="F1218" s="7">
        <v>0.54157704159468101</v>
      </c>
      <c r="G1218" s="7">
        <f>TIME(HOUR(StrohRanchRecreationData[[#This Row],[TimeIn]]),0,0)</f>
        <v>0.5</v>
      </c>
      <c r="H1218" s="8">
        <f>StrohRanchRecreationData[[#This Row],[Date]]+StrohRanchRecreationData[[#This Row],[TimeInBucket]]</f>
        <v>45103.5</v>
      </c>
      <c r="I1218" s="8" t="str">
        <f>_xlfn.XLOOKUP(StrohRanchRecreationData[[#This Row],[TimeInBucket]],TimeOfDay[TimeBuckets],TimeOfDay[TimeOfDayBuckets])</f>
        <v>Noon</v>
      </c>
      <c r="J1218" s="2">
        <v>2</v>
      </c>
      <c r="K1218" s="2">
        <v>3</v>
      </c>
      <c r="L1218" s="7">
        <v>0.61761317775160429</v>
      </c>
      <c r="M1218" s="7">
        <f>TIME(HOUR(StrohRanchRecreationData[[#This Row],[TimeOut]]),0,0)</f>
        <v>0.58333333333333337</v>
      </c>
      <c r="N1218" s="6">
        <f>ROUND(StrohRanchRecreationData[[#This Row],[TimeElapsed]],6)</f>
        <v>7.6036000000000006E-2</v>
      </c>
      <c r="O1218" s="3">
        <f>StrohRanchRecreationData[[#This Row],[TimeOut]]-StrohRanchRecreationData[[#This Row],[TimeIn]]</f>
        <v>7.6036136156923284E-2</v>
      </c>
      <c r="P1218" t="str">
        <f>IF(StrohRanchRecreationData[[#This Row],[Facility]]=Facilities!$A$2,SUM(StrohRanchRecreationData[[#This Row],[Members]:[Guests]]),"")</f>
        <v/>
      </c>
      <c r="Q1218" t="str">
        <f>IF(StrohRanchRecreationData[[#This Row],[Facility]]=Facilities!$A$3,SUM(StrohRanchRecreationData[[#This Row],[Members]:[Guests]]),"")</f>
        <v/>
      </c>
      <c r="R1218" t="str">
        <f>IF(StrohRanchRecreationData[[#This Row],[Facility]]=Facilities!$A$4,SUM(StrohRanchRecreationData[[#This Row],[Members]:[Guests]]),"")</f>
        <v/>
      </c>
      <c r="S1218">
        <f>IF(StrohRanchRecreationData[[#This Row],[Facility]]=Facilities!$A$5,SUM(StrohRanchRecreationData[[#This Row],[Members]:[Guests]]),"")</f>
        <v>5</v>
      </c>
      <c r="T1218" t="str">
        <f>IF(StrohRanchRecreationData[[#This Row],[Facility]]=Facilities!$A$6,SUM(StrohRanchRecreationData[[#This Row],[Members]:[Guests]]),"")</f>
        <v/>
      </c>
      <c r="U1218" t="str">
        <f>IF(StrohRanchRecreationData[[#This Row],[Facility]]=Facilities!$A$7,SUM(StrohRanchRecreationData[[#This Row],[Members]:[Guests]]),"")</f>
        <v/>
      </c>
    </row>
    <row r="1219" spans="1:21" x14ac:dyDescent="0.25">
      <c r="A1219">
        <v>1213</v>
      </c>
      <c r="B1219" s="1">
        <v>45103</v>
      </c>
      <c r="C1219" t="s">
        <v>63</v>
      </c>
      <c r="D1219" t="s">
        <v>64</v>
      </c>
      <c r="E1219" t="s">
        <v>58</v>
      </c>
      <c r="F1219" s="7">
        <v>0.46869551637382456</v>
      </c>
      <c r="G1219" s="7">
        <f>TIME(HOUR(StrohRanchRecreationData[[#This Row],[TimeIn]]),0,0)</f>
        <v>0.45833333333333331</v>
      </c>
      <c r="H1219" s="8">
        <f>StrohRanchRecreationData[[#This Row],[Date]]+StrohRanchRecreationData[[#This Row],[TimeInBucket]]</f>
        <v>45103.458333333336</v>
      </c>
      <c r="I1219" s="8" t="str">
        <f>_xlfn.XLOOKUP(StrohRanchRecreationData[[#This Row],[TimeInBucket]],TimeOfDay[TimeBuckets],TimeOfDay[TimeOfDayBuckets])</f>
        <v>Noon</v>
      </c>
      <c r="J1219" s="2">
        <v>2</v>
      </c>
      <c r="K1219" s="2">
        <v>2</v>
      </c>
      <c r="L1219" s="7">
        <v>0.52976243602920547</v>
      </c>
      <c r="M1219" s="7">
        <f>TIME(HOUR(StrohRanchRecreationData[[#This Row],[TimeOut]]),0,0)</f>
        <v>0.5</v>
      </c>
      <c r="N1219" s="6">
        <f>ROUND(StrohRanchRecreationData[[#This Row],[TimeElapsed]],6)</f>
        <v>6.1067000000000003E-2</v>
      </c>
      <c r="O1219" s="3">
        <f>StrohRanchRecreationData[[#This Row],[TimeOut]]-StrohRanchRecreationData[[#This Row],[TimeIn]]</f>
        <v>6.1066919655380913E-2</v>
      </c>
      <c r="P1219" t="str">
        <f>IF(StrohRanchRecreationData[[#This Row],[Facility]]=Facilities!$A$2,SUM(StrohRanchRecreationData[[#This Row],[Members]:[Guests]]),"")</f>
        <v/>
      </c>
      <c r="Q1219">
        <f>IF(StrohRanchRecreationData[[#This Row],[Facility]]=Facilities!$A$3,SUM(StrohRanchRecreationData[[#This Row],[Members]:[Guests]]),"")</f>
        <v>4</v>
      </c>
      <c r="R1219" t="str">
        <f>IF(StrohRanchRecreationData[[#This Row],[Facility]]=Facilities!$A$4,SUM(StrohRanchRecreationData[[#This Row],[Members]:[Guests]]),"")</f>
        <v/>
      </c>
      <c r="S1219" t="str">
        <f>IF(StrohRanchRecreationData[[#This Row],[Facility]]=Facilities!$A$5,SUM(StrohRanchRecreationData[[#This Row],[Members]:[Guests]]),"")</f>
        <v/>
      </c>
      <c r="T1219" t="str">
        <f>IF(StrohRanchRecreationData[[#This Row],[Facility]]=Facilities!$A$6,SUM(StrohRanchRecreationData[[#This Row],[Members]:[Guests]]),"")</f>
        <v/>
      </c>
      <c r="U1219" t="str">
        <f>IF(StrohRanchRecreationData[[#This Row],[Facility]]=Facilities!$A$7,SUM(StrohRanchRecreationData[[#This Row],[Members]:[Guests]]),"")</f>
        <v/>
      </c>
    </row>
    <row r="1220" spans="1:21" x14ac:dyDescent="0.25">
      <c r="A1220">
        <v>1214</v>
      </c>
      <c r="B1220" s="1">
        <v>45103</v>
      </c>
      <c r="C1220" t="s">
        <v>63</v>
      </c>
      <c r="D1220" t="s">
        <v>64</v>
      </c>
      <c r="E1220" t="s">
        <v>61</v>
      </c>
      <c r="F1220" s="7">
        <v>0.51108064229989358</v>
      </c>
      <c r="G1220" s="7">
        <f>TIME(HOUR(StrohRanchRecreationData[[#This Row],[TimeIn]]),0,0)</f>
        <v>0.5</v>
      </c>
      <c r="H1220" s="8">
        <f>StrohRanchRecreationData[[#This Row],[Date]]+StrohRanchRecreationData[[#This Row],[TimeInBucket]]</f>
        <v>45103.5</v>
      </c>
      <c r="I1220" s="8" t="str">
        <f>_xlfn.XLOOKUP(StrohRanchRecreationData[[#This Row],[TimeInBucket]],TimeOfDay[TimeBuckets],TimeOfDay[TimeOfDayBuckets])</f>
        <v>Noon</v>
      </c>
      <c r="J1220" s="2">
        <v>1</v>
      </c>
      <c r="K1220" s="2">
        <v>0</v>
      </c>
      <c r="L1220" s="7">
        <v>0.53174182374557355</v>
      </c>
      <c r="M1220" s="7">
        <f>TIME(HOUR(StrohRanchRecreationData[[#This Row],[TimeOut]]),0,0)</f>
        <v>0.5</v>
      </c>
      <c r="N1220" s="6">
        <f>ROUND(StrohRanchRecreationData[[#This Row],[TimeElapsed]],6)</f>
        <v>2.0660999999999999E-2</v>
      </c>
      <c r="O1220" s="3">
        <f>StrohRanchRecreationData[[#This Row],[TimeOut]]-StrohRanchRecreationData[[#This Row],[TimeIn]]</f>
        <v>2.0661181445679966E-2</v>
      </c>
      <c r="P1220" t="str">
        <f>IF(StrohRanchRecreationData[[#This Row],[Facility]]=Facilities!$A$2,SUM(StrohRanchRecreationData[[#This Row],[Members]:[Guests]]),"")</f>
        <v/>
      </c>
      <c r="Q1220" t="str">
        <f>IF(StrohRanchRecreationData[[#This Row],[Facility]]=Facilities!$A$3,SUM(StrohRanchRecreationData[[#This Row],[Members]:[Guests]]),"")</f>
        <v/>
      </c>
      <c r="R1220" t="str">
        <f>IF(StrohRanchRecreationData[[#This Row],[Facility]]=Facilities!$A$4,SUM(StrohRanchRecreationData[[#This Row],[Members]:[Guests]]),"")</f>
        <v/>
      </c>
      <c r="S1220" t="str">
        <f>IF(StrohRanchRecreationData[[#This Row],[Facility]]=Facilities!$A$5,SUM(StrohRanchRecreationData[[#This Row],[Members]:[Guests]]),"")</f>
        <v/>
      </c>
      <c r="T1220">
        <f>IF(StrohRanchRecreationData[[#This Row],[Facility]]=Facilities!$A$6,SUM(StrohRanchRecreationData[[#This Row],[Members]:[Guests]]),"")</f>
        <v>1</v>
      </c>
      <c r="U1220" t="str">
        <f>IF(StrohRanchRecreationData[[#This Row],[Facility]]=Facilities!$A$7,SUM(StrohRanchRecreationData[[#This Row],[Members]:[Guests]]),"")</f>
        <v/>
      </c>
    </row>
    <row r="1221" spans="1:21" x14ac:dyDescent="0.25">
      <c r="A1221">
        <v>1215</v>
      </c>
      <c r="B1221" s="1">
        <v>45103</v>
      </c>
      <c r="C1221" t="s">
        <v>63</v>
      </c>
      <c r="D1221" t="s">
        <v>64</v>
      </c>
      <c r="E1221" t="s">
        <v>59</v>
      </c>
      <c r="F1221" s="7">
        <v>0.53286272347745189</v>
      </c>
      <c r="G1221" s="7">
        <f>TIME(HOUR(StrohRanchRecreationData[[#This Row],[TimeIn]]),0,0)</f>
        <v>0.5</v>
      </c>
      <c r="H1221" s="8">
        <f>StrohRanchRecreationData[[#This Row],[Date]]+StrohRanchRecreationData[[#This Row],[TimeInBucket]]</f>
        <v>45103.5</v>
      </c>
      <c r="I1221" s="8" t="str">
        <f>_xlfn.XLOOKUP(StrohRanchRecreationData[[#This Row],[TimeInBucket]],TimeOfDay[TimeBuckets],TimeOfDay[TimeOfDayBuckets])</f>
        <v>Noon</v>
      </c>
      <c r="J1221" s="2">
        <v>2</v>
      </c>
      <c r="K1221" s="2">
        <v>0</v>
      </c>
      <c r="L1221" s="7">
        <v>0.56698799409431999</v>
      </c>
      <c r="M1221" s="7">
        <f>TIME(HOUR(StrohRanchRecreationData[[#This Row],[TimeOut]]),0,0)</f>
        <v>0.54166666666666663</v>
      </c>
      <c r="N1221" s="6">
        <f>ROUND(StrohRanchRecreationData[[#This Row],[TimeElapsed]],6)</f>
        <v>3.4125000000000003E-2</v>
      </c>
      <c r="O1221" s="3">
        <f>StrohRanchRecreationData[[#This Row],[TimeOut]]-StrohRanchRecreationData[[#This Row],[TimeIn]]</f>
        <v>3.4125270616868097E-2</v>
      </c>
      <c r="P1221" t="str">
        <f>IF(StrohRanchRecreationData[[#This Row],[Facility]]=Facilities!$A$2,SUM(StrohRanchRecreationData[[#This Row],[Members]:[Guests]]),"")</f>
        <v/>
      </c>
      <c r="Q1221" t="str">
        <f>IF(StrohRanchRecreationData[[#This Row],[Facility]]=Facilities!$A$3,SUM(StrohRanchRecreationData[[#This Row],[Members]:[Guests]]),"")</f>
        <v/>
      </c>
      <c r="R1221">
        <f>IF(StrohRanchRecreationData[[#This Row],[Facility]]=Facilities!$A$4,SUM(StrohRanchRecreationData[[#This Row],[Members]:[Guests]]),"")</f>
        <v>2</v>
      </c>
      <c r="S1221" t="str">
        <f>IF(StrohRanchRecreationData[[#This Row],[Facility]]=Facilities!$A$5,SUM(StrohRanchRecreationData[[#This Row],[Members]:[Guests]]),"")</f>
        <v/>
      </c>
      <c r="T1221" t="str">
        <f>IF(StrohRanchRecreationData[[#This Row],[Facility]]=Facilities!$A$6,SUM(StrohRanchRecreationData[[#This Row],[Members]:[Guests]]),"")</f>
        <v/>
      </c>
      <c r="U1221" t="str">
        <f>IF(StrohRanchRecreationData[[#This Row],[Facility]]=Facilities!$A$7,SUM(StrohRanchRecreationData[[#This Row],[Members]:[Guests]]),"")</f>
        <v/>
      </c>
    </row>
    <row r="1222" spans="1:21" x14ac:dyDescent="0.25">
      <c r="A1222">
        <v>1216</v>
      </c>
      <c r="B1222" s="1">
        <v>45103</v>
      </c>
      <c r="C1222" t="s">
        <v>63</v>
      </c>
      <c r="D1222" t="s">
        <v>64</v>
      </c>
      <c r="E1222" t="s">
        <v>57</v>
      </c>
      <c r="F1222" s="7">
        <v>0.42105726607691968</v>
      </c>
      <c r="G1222" s="7">
        <f>TIME(HOUR(StrohRanchRecreationData[[#This Row],[TimeIn]]),0,0)</f>
        <v>0.41666666666666669</v>
      </c>
      <c r="H1222" s="8">
        <f>StrohRanchRecreationData[[#This Row],[Date]]+StrohRanchRecreationData[[#This Row],[TimeInBucket]]</f>
        <v>45103.416666666664</v>
      </c>
      <c r="I1222" s="8" t="str">
        <f>_xlfn.XLOOKUP(StrohRanchRecreationData[[#This Row],[TimeInBucket]],TimeOfDay[TimeBuckets],TimeOfDay[TimeOfDayBuckets])</f>
        <v>Morning</v>
      </c>
      <c r="J1222" s="2">
        <v>3</v>
      </c>
      <c r="K1222" s="2">
        <v>3</v>
      </c>
      <c r="L1222" s="7">
        <v>0.50037660979459042</v>
      </c>
      <c r="M1222" s="7">
        <f>TIME(HOUR(StrohRanchRecreationData[[#This Row],[TimeOut]]),0,0)</f>
        <v>0.5</v>
      </c>
      <c r="N1222" s="6">
        <f>ROUND(StrohRanchRecreationData[[#This Row],[TimeElapsed]],6)</f>
        <v>7.9319000000000001E-2</v>
      </c>
      <c r="O1222" s="3">
        <f>StrohRanchRecreationData[[#This Row],[TimeOut]]-StrohRanchRecreationData[[#This Row],[TimeIn]]</f>
        <v>7.9319343717670743E-2</v>
      </c>
      <c r="P1222">
        <f>IF(StrohRanchRecreationData[[#This Row],[Facility]]=Facilities!$A$2,SUM(StrohRanchRecreationData[[#This Row],[Members]:[Guests]]),"")</f>
        <v>6</v>
      </c>
      <c r="Q1222" t="str">
        <f>IF(StrohRanchRecreationData[[#This Row],[Facility]]=Facilities!$A$3,SUM(StrohRanchRecreationData[[#This Row],[Members]:[Guests]]),"")</f>
        <v/>
      </c>
      <c r="R1222" t="str">
        <f>IF(StrohRanchRecreationData[[#This Row],[Facility]]=Facilities!$A$4,SUM(StrohRanchRecreationData[[#This Row],[Members]:[Guests]]),"")</f>
        <v/>
      </c>
      <c r="S1222" t="str">
        <f>IF(StrohRanchRecreationData[[#This Row],[Facility]]=Facilities!$A$5,SUM(StrohRanchRecreationData[[#This Row],[Members]:[Guests]]),"")</f>
        <v/>
      </c>
      <c r="T1222" t="str">
        <f>IF(StrohRanchRecreationData[[#This Row],[Facility]]=Facilities!$A$6,SUM(StrohRanchRecreationData[[#This Row],[Members]:[Guests]]),"")</f>
        <v/>
      </c>
      <c r="U1222" t="str">
        <f>IF(StrohRanchRecreationData[[#This Row],[Facility]]=Facilities!$A$7,SUM(StrohRanchRecreationData[[#This Row],[Members]:[Guests]]),"")</f>
        <v/>
      </c>
    </row>
    <row r="1223" spans="1:21" x14ac:dyDescent="0.25">
      <c r="A1223">
        <v>1217</v>
      </c>
      <c r="B1223" s="1">
        <v>45103</v>
      </c>
      <c r="C1223" t="s">
        <v>63</v>
      </c>
      <c r="D1223" t="s">
        <v>64</v>
      </c>
      <c r="E1223" t="s">
        <v>58</v>
      </c>
      <c r="F1223" s="7">
        <v>0.38073341296521157</v>
      </c>
      <c r="G1223" s="7">
        <f>TIME(HOUR(StrohRanchRecreationData[[#This Row],[TimeIn]]),0,0)</f>
        <v>0.375</v>
      </c>
      <c r="H1223" s="8">
        <f>StrohRanchRecreationData[[#This Row],[Date]]+StrohRanchRecreationData[[#This Row],[TimeInBucket]]</f>
        <v>45103.375</v>
      </c>
      <c r="I1223" s="8" t="str">
        <f>_xlfn.XLOOKUP(StrohRanchRecreationData[[#This Row],[TimeInBucket]],TimeOfDay[TimeBuckets],TimeOfDay[TimeOfDayBuckets])</f>
        <v>Morning</v>
      </c>
      <c r="J1223" s="2">
        <v>1</v>
      </c>
      <c r="K1223" s="2">
        <v>1</v>
      </c>
      <c r="L1223" s="7">
        <v>0.40803203874594113</v>
      </c>
      <c r="M1223" s="7">
        <f>TIME(HOUR(StrohRanchRecreationData[[#This Row],[TimeOut]]),0,0)</f>
        <v>0.375</v>
      </c>
      <c r="N1223" s="6">
        <f>ROUND(StrohRanchRecreationData[[#This Row],[TimeElapsed]],6)</f>
        <v>2.7299E-2</v>
      </c>
      <c r="O1223" s="3">
        <f>StrohRanchRecreationData[[#This Row],[TimeOut]]-StrohRanchRecreationData[[#This Row],[TimeIn]]</f>
        <v>2.7298625780729557E-2</v>
      </c>
      <c r="P1223" t="str">
        <f>IF(StrohRanchRecreationData[[#This Row],[Facility]]=Facilities!$A$2,SUM(StrohRanchRecreationData[[#This Row],[Members]:[Guests]]),"")</f>
        <v/>
      </c>
      <c r="Q1223">
        <f>IF(StrohRanchRecreationData[[#This Row],[Facility]]=Facilities!$A$3,SUM(StrohRanchRecreationData[[#This Row],[Members]:[Guests]]),"")</f>
        <v>2</v>
      </c>
      <c r="R1223" t="str">
        <f>IF(StrohRanchRecreationData[[#This Row],[Facility]]=Facilities!$A$4,SUM(StrohRanchRecreationData[[#This Row],[Members]:[Guests]]),"")</f>
        <v/>
      </c>
      <c r="S1223" t="str">
        <f>IF(StrohRanchRecreationData[[#This Row],[Facility]]=Facilities!$A$5,SUM(StrohRanchRecreationData[[#This Row],[Members]:[Guests]]),"")</f>
        <v/>
      </c>
      <c r="T1223" t="str">
        <f>IF(StrohRanchRecreationData[[#This Row],[Facility]]=Facilities!$A$6,SUM(StrohRanchRecreationData[[#This Row],[Members]:[Guests]]),"")</f>
        <v/>
      </c>
      <c r="U1223" t="str">
        <f>IF(StrohRanchRecreationData[[#This Row],[Facility]]=Facilities!$A$7,SUM(StrohRanchRecreationData[[#This Row],[Members]:[Guests]]),"")</f>
        <v/>
      </c>
    </row>
    <row r="1224" spans="1:21" x14ac:dyDescent="0.25">
      <c r="A1224">
        <v>1218</v>
      </c>
      <c r="B1224" s="1">
        <v>45103</v>
      </c>
      <c r="C1224" t="s">
        <v>63</v>
      </c>
      <c r="D1224" t="s">
        <v>64</v>
      </c>
      <c r="E1224" t="s">
        <v>59</v>
      </c>
      <c r="F1224" s="7">
        <v>0.39197740205679032</v>
      </c>
      <c r="G1224" s="7">
        <f>TIME(HOUR(StrohRanchRecreationData[[#This Row],[TimeIn]]),0,0)</f>
        <v>0.375</v>
      </c>
      <c r="H1224" s="8">
        <f>StrohRanchRecreationData[[#This Row],[Date]]+StrohRanchRecreationData[[#This Row],[TimeInBucket]]</f>
        <v>45103.375</v>
      </c>
      <c r="I1224" s="8" t="str">
        <f>_xlfn.XLOOKUP(StrohRanchRecreationData[[#This Row],[TimeInBucket]],TimeOfDay[TimeBuckets],TimeOfDay[TimeOfDayBuckets])</f>
        <v>Morning</v>
      </c>
      <c r="J1224" s="2">
        <v>3</v>
      </c>
      <c r="K1224" s="2">
        <v>2</v>
      </c>
      <c r="L1224" s="7">
        <v>0.42528460317276801</v>
      </c>
      <c r="M1224" s="7">
        <f>TIME(HOUR(StrohRanchRecreationData[[#This Row],[TimeOut]]),0,0)</f>
        <v>0.41666666666666669</v>
      </c>
      <c r="N1224" s="6">
        <f>ROUND(StrohRanchRecreationData[[#This Row],[TimeElapsed]],6)</f>
        <v>3.3307000000000003E-2</v>
      </c>
      <c r="O1224" s="3">
        <f>StrohRanchRecreationData[[#This Row],[TimeOut]]-StrohRanchRecreationData[[#This Row],[TimeIn]]</f>
        <v>3.330720111597768E-2</v>
      </c>
      <c r="P1224" t="str">
        <f>IF(StrohRanchRecreationData[[#This Row],[Facility]]=Facilities!$A$2,SUM(StrohRanchRecreationData[[#This Row],[Members]:[Guests]]),"")</f>
        <v/>
      </c>
      <c r="Q1224" t="str">
        <f>IF(StrohRanchRecreationData[[#This Row],[Facility]]=Facilities!$A$3,SUM(StrohRanchRecreationData[[#This Row],[Members]:[Guests]]),"")</f>
        <v/>
      </c>
      <c r="R1224">
        <f>IF(StrohRanchRecreationData[[#This Row],[Facility]]=Facilities!$A$4,SUM(StrohRanchRecreationData[[#This Row],[Members]:[Guests]]),"")</f>
        <v>5</v>
      </c>
      <c r="S1224" t="str">
        <f>IF(StrohRanchRecreationData[[#This Row],[Facility]]=Facilities!$A$5,SUM(StrohRanchRecreationData[[#This Row],[Members]:[Guests]]),"")</f>
        <v/>
      </c>
      <c r="T1224" t="str">
        <f>IF(StrohRanchRecreationData[[#This Row],[Facility]]=Facilities!$A$6,SUM(StrohRanchRecreationData[[#This Row],[Members]:[Guests]]),"")</f>
        <v/>
      </c>
      <c r="U1224" t="str">
        <f>IF(StrohRanchRecreationData[[#This Row],[Facility]]=Facilities!$A$7,SUM(StrohRanchRecreationData[[#This Row],[Members]:[Guests]]),"")</f>
        <v/>
      </c>
    </row>
    <row r="1225" spans="1:21" x14ac:dyDescent="0.25">
      <c r="A1225">
        <v>1219</v>
      </c>
      <c r="B1225" s="1">
        <v>45103</v>
      </c>
      <c r="C1225" t="s">
        <v>63</v>
      </c>
      <c r="D1225" t="s">
        <v>64</v>
      </c>
      <c r="E1225" t="s">
        <v>57</v>
      </c>
      <c r="F1225" s="7">
        <v>0.4440523583878298</v>
      </c>
      <c r="G1225" s="7">
        <f>TIME(HOUR(StrohRanchRecreationData[[#This Row],[TimeIn]]),0,0)</f>
        <v>0.41666666666666669</v>
      </c>
      <c r="H1225" s="8">
        <f>StrohRanchRecreationData[[#This Row],[Date]]+StrohRanchRecreationData[[#This Row],[TimeInBucket]]</f>
        <v>45103.416666666664</v>
      </c>
      <c r="I1225" s="8" t="str">
        <f>_xlfn.XLOOKUP(StrohRanchRecreationData[[#This Row],[TimeInBucket]],TimeOfDay[TimeBuckets],TimeOfDay[TimeOfDayBuckets])</f>
        <v>Morning</v>
      </c>
      <c r="J1225" s="2">
        <v>4</v>
      </c>
      <c r="K1225" s="2">
        <v>0</v>
      </c>
      <c r="L1225" s="7">
        <v>0.48879028740549779</v>
      </c>
      <c r="M1225" s="7">
        <f>TIME(HOUR(StrohRanchRecreationData[[#This Row],[TimeOut]]),0,0)</f>
        <v>0.45833333333333331</v>
      </c>
      <c r="N1225" s="6">
        <f>ROUND(StrohRanchRecreationData[[#This Row],[TimeElapsed]],6)</f>
        <v>4.4738E-2</v>
      </c>
      <c r="O1225" s="3">
        <f>StrohRanchRecreationData[[#This Row],[TimeOut]]-StrohRanchRecreationData[[#This Row],[TimeIn]]</f>
        <v>4.4737929017667988E-2</v>
      </c>
      <c r="P1225">
        <f>IF(StrohRanchRecreationData[[#This Row],[Facility]]=Facilities!$A$2,SUM(StrohRanchRecreationData[[#This Row],[Members]:[Guests]]),"")</f>
        <v>4</v>
      </c>
      <c r="Q1225" t="str">
        <f>IF(StrohRanchRecreationData[[#This Row],[Facility]]=Facilities!$A$3,SUM(StrohRanchRecreationData[[#This Row],[Members]:[Guests]]),"")</f>
        <v/>
      </c>
      <c r="R1225" t="str">
        <f>IF(StrohRanchRecreationData[[#This Row],[Facility]]=Facilities!$A$4,SUM(StrohRanchRecreationData[[#This Row],[Members]:[Guests]]),"")</f>
        <v/>
      </c>
      <c r="S1225" t="str">
        <f>IF(StrohRanchRecreationData[[#This Row],[Facility]]=Facilities!$A$5,SUM(StrohRanchRecreationData[[#This Row],[Members]:[Guests]]),"")</f>
        <v/>
      </c>
      <c r="T1225" t="str">
        <f>IF(StrohRanchRecreationData[[#This Row],[Facility]]=Facilities!$A$6,SUM(StrohRanchRecreationData[[#This Row],[Members]:[Guests]]),"")</f>
        <v/>
      </c>
      <c r="U1225" t="str">
        <f>IF(StrohRanchRecreationData[[#This Row],[Facility]]=Facilities!$A$7,SUM(StrohRanchRecreationData[[#This Row],[Members]:[Guests]]),"")</f>
        <v/>
      </c>
    </row>
    <row r="1226" spans="1:21" x14ac:dyDescent="0.25">
      <c r="A1226">
        <v>1220</v>
      </c>
      <c r="B1226" s="1">
        <v>45103</v>
      </c>
      <c r="C1226" t="s">
        <v>63</v>
      </c>
      <c r="D1226" t="s">
        <v>64</v>
      </c>
      <c r="E1226" t="s">
        <v>58</v>
      </c>
      <c r="F1226" s="7">
        <v>0.42312065157947509</v>
      </c>
      <c r="G1226" s="7">
        <f>TIME(HOUR(StrohRanchRecreationData[[#This Row],[TimeIn]]),0,0)</f>
        <v>0.41666666666666669</v>
      </c>
      <c r="H1226" s="8">
        <f>StrohRanchRecreationData[[#This Row],[Date]]+StrohRanchRecreationData[[#This Row],[TimeInBucket]]</f>
        <v>45103.416666666664</v>
      </c>
      <c r="I1226" s="8" t="str">
        <f>_xlfn.XLOOKUP(StrohRanchRecreationData[[#This Row],[TimeInBucket]],TimeOfDay[TimeBuckets],TimeOfDay[TimeOfDayBuckets])</f>
        <v>Morning</v>
      </c>
      <c r="J1226" s="2">
        <v>3</v>
      </c>
      <c r="K1226" s="2">
        <v>3</v>
      </c>
      <c r="L1226" s="7">
        <v>0.47718858183664248</v>
      </c>
      <c r="M1226" s="7">
        <f>TIME(HOUR(StrohRanchRecreationData[[#This Row],[TimeOut]]),0,0)</f>
        <v>0.45833333333333331</v>
      </c>
      <c r="N1226" s="6">
        <f>ROUND(StrohRanchRecreationData[[#This Row],[TimeElapsed]],6)</f>
        <v>5.4067999999999998E-2</v>
      </c>
      <c r="O1226" s="3">
        <f>StrohRanchRecreationData[[#This Row],[TimeOut]]-StrohRanchRecreationData[[#This Row],[TimeIn]]</f>
        <v>5.4067930257167385E-2</v>
      </c>
      <c r="P1226" t="str">
        <f>IF(StrohRanchRecreationData[[#This Row],[Facility]]=Facilities!$A$2,SUM(StrohRanchRecreationData[[#This Row],[Members]:[Guests]]),"")</f>
        <v/>
      </c>
      <c r="Q1226">
        <f>IF(StrohRanchRecreationData[[#This Row],[Facility]]=Facilities!$A$3,SUM(StrohRanchRecreationData[[#This Row],[Members]:[Guests]]),"")</f>
        <v>6</v>
      </c>
      <c r="R1226" t="str">
        <f>IF(StrohRanchRecreationData[[#This Row],[Facility]]=Facilities!$A$4,SUM(StrohRanchRecreationData[[#This Row],[Members]:[Guests]]),"")</f>
        <v/>
      </c>
      <c r="S1226" t="str">
        <f>IF(StrohRanchRecreationData[[#This Row],[Facility]]=Facilities!$A$5,SUM(StrohRanchRecreationData[[#This Row],[Members]:[Guests]]),"")</f>
        <v/>
      </c>
      <c r="T1226" t="str">
        <f>IF(StrohRanchRecreationData[[#This Row],[Facility]]=Facilities!$A$6,SUM(StrohRanchRecreationData[[#This Row],[Members]:[Guests]]),"")</f>
        <v/>
      </c>
      <c r="U1226" t="str">
        <f>IF(StrohRanchRecreationData[[#This Row],[Facility]]=Facilities!$A$7,SUM(StrohRanchRecreationData[[#This Row],[Members]:[Guests]]),"")</f>
        <v/>
      </c>
    </row>
    <row r="1227" spans="1:21" x14ac:dyDescent="0.25">
      <c r="A1227">
        <v>1221</v>
      </c>
      <c r="B1227" s="1">
        <v>45103</v>
      </c>
      <c r="C1227" t="s">
        <v>63</v>
      </c>
      <c r="D1227" t="s">
        <v>64</v>
      </c>
      <c r="E1227" t="s">
        <v>61</v>
      </c>
      <c r="F1227" s="7">
        <v>0.63759457651490903</v>
      </c>
      <c r="G1227" s="7">
        <f>TIME(HOUR(StrohRanchRecreationData[[#This Row],[TimeIn]]),0,0)</f>
        <v>0.625</v>
      </c>
      <c r="H1227" s="8">
        <f>StrohRanchRecreationData[[#This Row],[Date]]+StrohRanchRecreationData[[#This Row],[TimeInBucket]]</f>
        <v>45103.625</v>
      </c>
      <c r="I1227" s="8" t="str">
        <f>_xlfn.XLOOKUP(StrohRanchRecreationData[[#This Row],[TimeInBucket]],TimeOfDay[TimeBuckets],TimeOfDay[TimeOfDayBuckets])</f>
        <v>Afternoon</v>
      </c>
      <c r="J1227" s="2">
        <v>1</v>
      </c>
      <c r="K1227" s="2">
        <v>0</v>
      </c>
      <c r="L1227" s="7">
        <v>0.66976538139708719</v>
      </c>
      <c r="M1227" s="7">
        <f>TIME(HOUR(StrohRanchRecreationData[[#This Row],[TimeOut]]),0,0)</f>
        <v>0.66666666666666663</v>
      </c>
      <c r="N1227" s="6">
        <f>ROUND(StrohRanchRecreationData[[#This Row],[TimeElapsed]],6)</f>
        <v>3.2170999999999998E-2</v>
      </c>
      <c r="O1227" s="3">
        <f>StrohRanchRecreationData[[#This Row],[TimeOut]]-StrohRanchRecreationData[[#This Row],[TimeIn]]</f>
        <v>3.2170804882178161E-2</v>
      </c>
      <c r="P1227" t="str">
        <f>IF(StrohRanchRecreationData[[#This Row],[Facility]]=Facilities!$A$2,SUM(StrohRanchRecreationData[[#This Row],[Members]:[Guests]]),"")</f>
        <v/>
      </c>
      <c r="Q1227" t="str">
        <f>IF(StrohRanchRecreationData[[#This Row],[Facility]]=Facilities!$A$3,SUM(StrohRanchRecreationData[[#This Row],[Members]:[Guests]]),"")</f>
        <v/>
      </c>
      <c r="R1227" t="str">
        <f>IF(StrohRanchRecreationData[[#This Row],[Facility]]=Facilities!$A$4,SUM(StrohRanchRecreationData[[#This Row],[Members]:[Guests]]),"")</f>
        <v/>
      </c>
      <c r="S1227" t="str">
        <f>IF(StrohRanchRecreationData[[#This Row],[Facility]]=Facilities!$A$5,SUM(StrohRanchRecreationData[[#This Row],[Members]:[Guests]]),"")</f>
        <v/>
      </c>
      <c r="T1227">
        <f>IF(StrohRanchRecreationData[[#This Row],[Facility]]=Facilities!$A$6,SUM(StrohRanchRecreationData[[#This Row],[Members]:[Guests]]),"")</f>
        <v>1</v>
      </c>
      <c r="U1227" t="str">
        <f>IF(StrohRanchRecreationData[[#This Row],[Facility]]=Facilities!$A$7,SUM(StrohRanchRecreationData[[#This Row],[Members]:[Guests]]),"")</f>
        <v/>
      </c>
    </row>
    <row r="1228" spans="1:21" x14ac:dyDescent="0.25">
      <c r="A1228">
        <v>1222</v>
      </c>
      <c r="B1228" s="1">
        <v>45103</v>
      </c>
      <c r="C1228" t="s">
        <v>63</v>
      </c>
      <c r="D1228" t="s">
        <v>64</v>
      </c>
      <c r="E1228" t="s">
        <v>58</v>
      </c>
      <c r="F1228" s="7">
        <v>0.46433949222881821</v>
      </c>
      <c r="G1228" s="7">
        <f>TIME(HOUR(StrohRanchRecreationData[[#This Row],[TimeIn]]),0,0)</f>
        <v>0.45833333333333331</v>
      </c>
      <c r="H1228" s="8">
        <f>StrohRanchRecreationData[[#This Row],[Date]]+StrohRanchRecreationData[[#This Row],[TimeInBucket]]</f>
        <v>45103.458333333336</v>
      </c>
      <c r="I1228" s="8" t="str">
        <f>_xlfn.XLOOKUP(StrohRanchRecreationData[[#This Row],[TimeInBucket]],TimeOfDay[TimeBuckets],TimeOfDay[TimeOfDayBuckets])</f>
        <v>Noon</v>
      </c>
      <c r="J1228" s="2">
        <v>2</v>
      </c>
      <c r="K1228" s="2">
        <v>3</v>
      </c>
      <c r="L1228" s="7">
        <v>0.54036217422003108</v>
      </c>
      <c r="M1228" s="7">
        <f>TIME(HOUR(StrohRanchRecreationData[[#This Row],[TimeOut]]),0,0)</f>
        <v>0.5</v>
      </c>
      <c r="N1228" s="6">
        <f>ROUND(StrohRanchRecreationData[[#This Row],[TimeElapsed]],6)</f>
        <v>7.6022999999999993E-2</v>
      </c>
      <c r="O1228" s="3">
        <f>StrohRanchRecreationData[[#This Row],[TimeOut]]-StrohRanchRecreationData[[#This Row],[TimeIn]]</f>
        <v>7.602268199121287E-2</v>
      </c>
      <c r="P1228" t="str">
        <f>IF(StrohRanchRecreationData[[#This Row],[Facility]]=Facilities!$A$2,SUM(StrohRanchRecreationData[[#This Row],[Members]:[Guests]]),"")</f>
        <v/>
      </c>
      <c r="Q1228">
        <f>IF(StrohRanchRecreationData[[#This Row],[Facility]]=Facilities!$A$3,SUM(StrohRanchRecreationData[[#This Row],[Members]:[Guests]]),"")</f>
        <v>5</v>
      </c>
      <c r="R1228" t="str">
        <f>IF(StrohRanchRecreationData[[#This Row],[Facility]]=Facilities!$A$4,SUM(StrohRanchRecreationData[[#This Row],[Members]:[Guests]]),"")</f>
        <v/>
      </c>
      <c r="S1228" t="str">
        <f>IF(StrohRanchRecreationData[[#This Row],[Facility]]=Facilities!$A$5,SUM(StrohRanchRecreationData[[#This Row],[Members]:[Guests]]),"")</f>
        <v/>
      </c>
      <c r="T1228" t="str">
        <f>IF(StrohRanchRecreationData[[#This Row],[Facility]]=Facilities!$A$6,SUM(StrohRanchRecreationData[[#This Row],[Members]:[Guests]]),"")</f>
        <v/>
      </c>
      <c r="U1228" t="str">
        <f>IF(StrohRanchRecreationData[[#This Row],[Facility]]=Facilities!$A$7,SUM(StrohRanchRecreationData[[#This Row],[Members]:[Guests]]),"")</f>
        <v/>
      </c>
    </row>
    <row r="1229" spans="1:21" x14ac:dyDescent="0.25">
      <c r="A1229">
        <v>1223</v>
      </c>
      <c r="B1229" s="1">
        <v>45103</v>
      </c>
      <c r="C1229" t="s">
        <v>63</v>
      </c>
      <c r="D1229" t="s">
        <v>64</v>
      </c>
      <c r="E1229" t="s">
        <v>58</v>
      </c>
      <c r="F1229" s="7">
        <v>0.42574135208300556</v>
      </c>
      <c r="G1229" s="7">
        <f>TIME(HOUR(StrohRanchRecreationData[[#This Row],[TimeIn]]),0,0)</f>
        <v>0.41666666666666669</v>
      </c>
      <c r="H1229" s="8">
        <f>StrohRanchRecreationData[[#This Row],[Date]]+StrohRanchRecreationData[[#This Row],[TimeInBucket]]</f>
        <v>45103.416666666664</v>
      </c>
      <c r="I1229" s="8" t="str">
        <f>_xlfn.XLOOKUP(StrohRanchRecreationData[[#This Row],[TimeInBucket]],TimeOfDay[TimeBuckets],TimeOfDay[TimeOfDayBuckets])</f>
        <v>Morning</v>
      </c>
      <c r="J1229" s="2">
        <v>1</v>
      </c>
      <c r="K1229" s="2">
        <v>0</v>
      </c>
      <c r="L1229" s="7">
        <v>0.49610107755748678</v>
      </c>
      <c r="M1229" s="7">
        <f>TIME(HOUR(StrohRanchRecreationData[[#This Row],[TimeOut]]),0,0)</f>
        <v>0.45833333333333331</v>
      </c>
      <c r="N1229" s="6">
        <f>ROUND(StrohRanchRecreationData[[#This Row],[TimeElapsed]],6)</f>
        <v>7.0360000000000006E-2</v>
      </c>
      <c r="O1229" s="3">
        <f>StrohRanchRecreationData[[#This Row],[TimeOut]]-StrohRanchRecreationData[[#This Row],[TimeIn]]</f>
        <v>7.0359725474481216E-2</v>
      </c>
      <c r="P1229" t="str">
        <f>IF(StrohRanchRecreationData[[#This Row],[Facility]]=Facilities!$A$2,SUM(StrohRanchRecreationData[[#This Row],[Members]:[Guests]]),"")</f>
        <v/>
      </c>
      <c r="Q1229">
        <f>IF(StrohRanchRecreationData[[#This Row],[Facility]]=Facilities!$A$3,SUM(StrohRanchRecreationData[[#This Row],[Members]:[Guests]]),"")</f>
        <v>1</v>
      </c>
      <c r="R1229" t="str">
        <f>IF(StrohRanchRecreationData[[#This Row],[Facility]]=Facilities!$A$4,SUM(StrohRanchRecreationData[[#This Row],[Members]:[Guests]]),"")</f>
        <v/>
      </c>
      <c r="S1229" t="str">
        <f>IF(StrohRanchRecreationData[[#This Row],[Facility]]=Facilities!$A$5,SUM(StrohRanchRecreationData[[#This Row],[Members]:[Guests]]),"")</f>
        <v/>
      </c>
      <c r="T1229" t="str">
        <f>IF(StrohRanchRecreationData[[#This Row],[Facility]]=Facilities!$A$6,SUM(StrohRanchRecreationData[[#This Row],[Members]:[Guests]]),"")</f>
        <v/>
      </c>
      <c r="U1229" t="str">
        <f>IF(StrohRanchRecreationData[[#This Row],[Facility]]=Facilities!$A$7,SUM(StrohRanchRecreationData[[#This Row],[Members]:[Guests]]),"")</f>
        <v/>
      </c>
    </row>
    <row r="1230" spans="1:21" x14ac:dyDescent="0.25">
      <c r="A1230">
        <v>1224</v>
      </c>
      <c r="B1230" s="1">
        <v>45103</v>
      </c>
      <c r="C1230" t="s">
        <v>63</v>
      </c>
      <c r="D1230" t="s">
        <v>64</v>
      </c>
      <c r="E1230" t="s">
        <v>61</v>
      </c>
      <c r="F1230" s="7">
        <v>0.63029601268113877</v>
      </c>
      <c r="G1230" s="7">
        <f>TIME(HOUR(StrohRanchRecreationData[[#This Row],[TimeIn]]),0,0)</f>
        <v>0.625</v>
      </c>
      <c r="H1230" s="8">
        <f>StrohRanchRecreationData[[#This Row],[Date]]+StrohRanchRecreationData[[#This Row],[TimeInBucket]]</f>
        <v>45103.625</v>
      </c>
      <c r="I1230" s="8" t="str">
        <f>_xlfn.XLOOKUP(StrohRanchRecreationData[[#This Row],[TimeInBucket]],TimeOfDay[TimeBuckets],TimeOfDay[TimeOfDayBuckets])</f>
        <v>Afternoon</v>
      </c>
      <c r="J1230" s="2">
        <v>1</v>
      </c>
      <c r="K1230" s="2">
        <v>0</v>
      </c>
      <c r="L1230" s="7">
        <v>0.68051021800048006</v>
      </c>
      <c r="M1230" s="7">
        <f>TIME(HOUR(StrohRanchRecreationData[[#This Row],[TimeOut]]),0,0)</f>
        <v>0.66666666666666663</v>
      </c>
      <c r="N1230" s="6">
        <f>ROUND(StrohRanchRecreationData[[#This Row],[TimeElapsed]],6)</f>
        <v>5.0214000000000002E-2</v>
      </c>
      <c r="O1230" s="3">
        <f>StrohRanchRecreationData[[#This Row],[TimeOut]]-StrohRanchRecreationData[[#This Row],[TimeIn]]</f>
        <v>5.0214205319341287E-2</v>
      </c>
      <c r="P1230" t="str">
        <f>IF(StrohRanchRecreationData[[#This Row],[Facility]]=Facilities!$A$2,SUM(StrohRanchRecreationData[[#This Row],[Members]:[Guests]]),"")</f>
        <v/>
      </c>
      <c r="Q1230" t="str">
        <f>IF(StrohRanchRecreationData[[#This Row],[Facility]]=Facilities!$A$3,SUM(StrohRanchRecreationData[[#This Row],[Members]:[Guests]]),"")</f>
        <v/>
      </c>
      <c r="R1230" t="str">
        <f>IF(StrohRanchRecreationData[[#This Row],[Facility]]=Facilities!$A$4,SUM(StrohRanchRecreationData[[#This Row],[Members]:[Guests]]),"")</f>
        <v/>
      </c>
      <c r="S1230" t="str">
        <f>IF(StrohRanchRecreationData[[#This Row],[Facility]]=Facilities!$A$5,SUM(StrohRanchRecreationData[[#This Row],[Members]:[Guests]]),"")</f>
        <v/>
      </c>
      <c r="T1230">
        <f>IF(StrohRanchRecreationData[[#This Row],[Facility]]=Facilities!$A$6,SUM(StrohRanchRecreationData[[#This Row],[Members]:[Guests]]),"")</f>
        <v>1</v>
      </c>
      <c r="U1230" t="str">
        <f>IF(StrohRanchRecreationData[[#This Row],[Facility]]=Facilities!$A$7,SUM(StrohRanchRecreationData[[#This Row],[Members]:[Guests]]),"")</f>
        <v/>
      </c>
    </row>
    <row r="1231" spans="1:21" x14ac:dyDescent="0.25">
      <c r="A1231">
        <v>1225</v>
      </c>
      <c r="B1231" s="1">
        <v>45103</v>
      </c>
      <c r="C1231" t="s">
        <v>63</v>
      </c>
      <c r="D1231" t="s">
        <v>64</v>
      </c>
      <c r="E1231" t="s">
        <v>61</v>
      </c>
      <c r="F1231" s="7">
        <v>0.61166012381196411</v>
      </c>
      <c r="G1231" s="7">
        <f>TIME(HOUR(StrohRanchRecreationData[[#This Row],[TimeIn]]),0,0)</f>
        <v>0.58333333333333337</v>
      </c>
      <c r="H1231" s="8">
        <f>StrohRanchRecreationData[[#This Row],[Date]]+StrohRanchRecreationData[[#This Row],[TimeInBucket]]</f>
        <v>45103.583333333336</v>
      </c>
      <c r="I1231" s="8" t="str">
        <f>_xlfn.XLOOKUP(StrohRanchRecreationData[[#This Row],[TimeInBucket]],TimeOfDay[TimeBuckets],TimeOfDay[TimeOfDayBuckets])</f>
        <v>Afternoon</v>
      </c>
      <c r="J1231" s="2">
        <v>2</v>
      </c>
      <c r="K1231" s="2">
        <v>0</v>
      </c>
      <c r="L1231" s="7">
        <v>0.63806734956262456</v>
      </c>
      <c r="M1231" s="7">
        <f>TIME(HOUR(StrohRanchRecreationData[[#This Row],[TimeOut]]),0,0)</f>
        <v>0.625</v>
      </c>
      <c r="N1231" s="6">
        <f>ROUND(StrohRanchRecreationData[[#This Row],[TimeElapsed]],6)</f>
        <v>2.6407E-2</v>
      </c>
      <c r="O1231" s="3">
        <f>StrohRanchRecreationData[[#This Row],[TimeOut]]-StrohRanchRecreationData[[#This Row],[TimeIn]]</f>
        <v>2.6407225750660457E-2</v>
      </c>
      <c r="P1231" t="str">
        <f>IF(StrohRanchRecreationData[[#This Row],[Facility]]=Facilities!$A$2,SUM(StrohRanchRecreationData[[#This Row],[Members]:[Guests]]),"")</f>
        <v/>
      </c>
      <c r="Q1231" t="str">
        <f>IF(StrohRanchRecreationData[[#This Row],[Facility]]=Facilities!$A$3,SUM(StrohRanchRecreationData[[#This Row],[Members]:[Guests]]),"")</f>
        <v/>
      </c>
      <c r="R1231" t="str">
        <f>IF(StrohRanchRecreationData[[#This Row],[Facility]]=Facilities!$A$4,SUM(StrohRanchRecreationData[[#This Row],[Members]:[Guests]]),"")</f>
        <v/>
      </c>
      <c r="S1231" t="str">
        <f>IF(StrohRanchRecreationData[[#This Row],[Facility]]=Facilities!$A$5,SUM(StrohRanchRecreationData[[#This Row],[Members]:[Guests]]),"")</f>
        <v/>
      </c>
      <c r="T1231">
        <f>IF(StrohRanchRecreationData[[#This Row],[Facility]]=Facilities!$A$6,SUM(StrohRanchRecreationData[[#This Row],[Members]:[Guests]]),"")</f>
        <v>2</v>
      </c>
      <c r="U1231" t="str">
        <f>IF(StrohRanchRecreationData[[#This Row],[Facility]]=Facilities!$A$7,SUM(StrohRanchRecreationData[[#This Row],[Members]:[Guests]]),"")</f>
        <v/>
      </c>
    </row>
    <row r="1232" spans="1:21" x14ac:dyDescent="0.25">
      <c r="A1232">
        <v>1226</v>
      </c>
      <c r="B1232" s="1">
        <v>45103</v>
      </c>
      <c r="C1232" t="s">
        <v>63</v>
      </c>
      <c r="D1232" t="s">
        <v>64</v>
      </c>
      <c r="E1232" t="s">
        <v>59</v>
      </c>
      <c r="F1232" s="7">
        <v>0.51750889253233234</v>
      </c>
      <c r="G1232" s="7">
        <f>TIME(HOUR(StrohRanchRecreationData[[#This Row],[TimeIn]]),0,0)</f>
        <v>0.5</v>
      </c>
      <c r="H1232" s="8">
        <f>StrohRanchRecreationData[[#This Row],[Date]]+StrohRanchRecreationData[[#This Row],[TimeInBucket]]</f>
        <v>45103.5</v>
      </c>
      <c r="I1232" s="8" t="str">
        <f>_xlfn.XLOOKUP(StrohRanchRecreationData[[#This Row],[TimeInBucket]],TimeOfDay[TimeBuckets],TimeOfDay[TimeOfDayBuckets])</f>
        <v>Noon</v>
      </c>
      <c r="J1232" s="2">
        <v>2</v>
      </c>
      <c r="K1232" s="2">
        <v>3</v>
      </c>
      <c r="L1232" s="7">
        <v>0.59144302105747293</v>
      </c>
      <c r="M1232" s="7">
        <f>TIME(HOUR(StrohRanchRecreationData[[#This Row],[TimeOut]]),0,0)</f>
        <v>0.58333333333333337</v>
      </c>
      <c r="N1232" s="6">
        <f>ROUND(StrohRanchRecreationData[[#This Row],[TimeElapsed]],6)</f>
        <v>7.3934E-2</v>
      </c>
      <c r="O1232" s="3">
        <f>StrohRanchRecreationData[[#This Row],[TimeOut]]-StrohRanchRecreationData[[#This Row],[TimeIn]]</f>
        <v>7.3934128525140586E-2</v>
      </c>
      <c r="P1232" t="str">
        <f>IF(StrohRanchRecreationData[[#This Row],[Facility]]=Facilities!$A$2,SUM(StrohRanchRecreationData[[#This Row],[Members]:[Guests]]),"")</f>
        <v/>
      </c>
      <c r="Q1232" t="str">
        <f>IF(StrohRanchRecreationData[[#This Row],[Facility]]=Facilities!$A$3,SUM(StrohRanchRecreationData[[#This Row],[Members]:[Guests]]),"")</f>
        <v/>
      </c>
      <c r="R1232">
        <f>IF(StrohRanchRecreationData[[#This Row],[Facility]]=Facilities!$A$4,SUM(StrohRanchRecreationData[[#This Row],[Members]:[Guests]]),"")</f>
        <v>5</v>
      </c>
      <c r="S1232" t="str">
        <f>IF(StrohRanchRecreationData[[#This Row],[Facility]]=Facilities!$A$5,SUM(StrohRanchRecreationData[[#This Row],[Members]:[Guests]]),"")</f>
        <v/>
      </c>
      <c r="T1232" t="str">
        <f>IF(StrohRanchRecreationData[[#This Row],[Facility]]=Facilities!$A$6,SUM(StrohRanchRecreationData[[#This Row],[Members]:[Guests]]),"")</f>
        <v/>
      </c>
      <c r="U1232" t="str">
        <f>IF(StrohRanchRecreationData[[#This Row],[Facility]]=Facilities!$A$7,SUM(StrohRanchRecreationData[[#This Row],[Members]:[Guests]]),"")</f>
        <v/>
      </c>
    </row>
    <row r="1233" spans="1:21" x14ac:dyDescent="0.25">
      <c r="A1233">
        <v>1227</v>
      </c>
      <c r="B1233" s="1">
        <v>45103</v>
      </c>
      <c r="C1233" t="s">
        <v>63</v>
      </c>
      <c r="D1233" t="s">
        <v>64</v>
      </c>
      <c r="E1233" t="s">
        <v>58</v>
      </c>
      <c r="F1233" s="7">
        <v>0.48068261246587718</v>
      </c>
      <c r="G1233" s="7">
        <f>TIME(HOUR(StrohRanchRecreationData[[#This Row],[TimeIn]]),0,0)</f>
        <v>0.45833333333333331</v>
      </c>
      <c r="H1233" s="8">
        <f>StrohRanchRecreationData[[#This Row],[Date]]+StrohRanchRecreationData[[#This Row],[TimeInBucket]]</f>
        <v>45103.458333333336</v>
      </c>
      <c r="I1233" s="8" t="str">
        <f>_xlfn.XLOOKUP(StrohRanchRecreationData[[#This Row],[TimeInBucket]],TimeOfDay[TimeBuckets],TimeOfDay[TimeOfDayBuckets])</f>
        <v>Noon</v>
      </c>
      <c r="J1233" s="2">
        <v>1</v>
      </c>
      <c r="K1233" s="2">
        <v>3</v>
      </c>
      <c r="L1233" s="7">
        <v>0.50399434640389662</v>
      </c>
      <c r="M1233" s="7">
        <f>TIME(HOUR(StrohRanchRecreationData[[#This Row],[TimeOut]]),0,0)</f>
        <v>0.5</v>
      </c>
      <c r="N1233" s="6">
        <f>ROUND(StrohRanchRecreationData[[#This Row],[TimeElapsed]],6)</f>
        <v>2.3311999999999999E-2</v>
      </c>
      <c r="O1233" s="3">
        <f>StrohRanchRecreationData[[#This Row],[TimeOut]]-StrohRanchRecreationData[[#This Row],[TimeIn]]</f>
        <v>2.3311733938019441E-2</v>
      </c>
      <c r="P1233" t="str">
        <f>IF(StrohRanchRecreationData[[#This Row],[Facility]]=Facilities!$A$2,SUM(StrohRanchRecreationData[[#This Row],[Members]:[Guests]]),"")</f>
        <v/>
      </c>
      <c r="Q1233">
        <f>IF(StrohRanchRecreationData[[#This Row],[Facility]]=Facilities!$A$3,SUM(StrohRanchRecreationData[[#This Row],[Members]:[Guests]]),"")</f>
        <v>4</v>
      </c>
      <c r="R1233" t="str">
        <f>IF(StrohRanchRecreationData[[#This Row],[Facility]]=Facilities!$A$4,SUM(StrohRanchRecreationData[[#This Row],[Members]:[Guests]]),"")</f>
        <v/>
      </c>
      <c r="S1233" t="str">
        <f>IF(StrohRanchRecreationData[[#This Row],[Facility]]=Facilities!$A$5,SUM(StrohRanchRecreationData[[#This Row],[Members]:[Guests]]),"")</f>
        <v/>
      </c>
      <c r="T1233" t="str">
        <f>IF(StrohRanchRecreationData[[#This Row],[Facility]]=Facilities!$A$6,SUM(StrohRanchRecreationData[[#This Row],[Members]:[Guests]]),"")</f>
        <v/>
      </c>
      <c r="U1233" t="str">
        <f>IF(StrohRanchRecreationData[[#This Row],[Facility]]=Facilities!$A$7,SUM(StrohRanchRecreationData[[#This Row],[Members]:[Guests]]),"")</f>
        <v/>
      </c>
    </row>
    <row r="1234" spans="1:21" x14ac:dyDescent="0.25">
      <c r="A1234">
        <v>1228</v>
      </c>
      <c r="B1234" s="1">
        <v>45103</v>
      </c>
      <c r="C1234" t="s">
        <v>63</v>
      </c>
      <c r="D1234" t="s">
        <v>64</v>
      </c>
      <c r="E1234" t="s">
        <v>59</v>
      </c>
      <c r="F1234" s="7">
        <v>0.62366696000518129</v>
      </c>
      <c r="G1234" s="7">
        <f>TIME(HOUR(StrohRanchRecreationData[[#This Row],[TimeIn]]),0,0)</f>
        <v>0.58333333333333337</v>
      </c>
      <c r="H1234" s="8">
        <f>StrohRanchRecreationData[[#This Row],[Date]]+StrohRanchRecreationData[[#This Row],[TimeInBucket]]</f>
        <v>45103.583333333336</v>
      </c>
      <c r="I1234" s="8" t="str">
        <f>_xlfn.XLOOKUP(StrohRanchRecreationData[[#This Row],[TimeInBucket]],TimeOfDay[TimeBuckets],TimeOfDay[TimeOfDayBuckets])</f>
        <v>Afternoon</v>
      </c>
      <c r="J1234" s="2">
        <v>1</v>
      </c>
      <c r="K1234" s="2">
        <v>3</v>
      </c>
      <c r="L1234" s="7">
        <v>0.66946852131950685</v>
      </c>
      <c r="M1234" s="7">
        <f>TIME(HOUR(StrohRanchRecreationData[[#This Row],[TimeOut]]),0,0)</f>
        <v>0.66666666666666663</v>
      </c>
      <c r="N1234" s="6">
        <f>ROUND(StrohRanchRecreationData[[#This Row],[TimeElapsed]],6)</f>
        <v>4.5802000000000002E-2</v>
      </c>
      <c r="O1234" s="3">
        <f>StrohRanchRecreationData[[#This Row],[TimeOut]]-StrohRanchRecreationData[[#This Row],[TimeIn]]</f>
        <v>4.5801561314325556E-2</v>
      </c>
      <c r="P1234" t="str">
        <f>IF(StrohRanchRecreationData[[#This Row],[Facility]]=Facilities!$A$2,SUM(StrohRanchRecreationData[[#This Row],[Members]:[Guests]]),"")</f>
        <v/>
      </c>
      <c r="Q1234" t="str">
        <f>IF(StrohRanchRecreationData[[#This Row],[Facility]]=Facilities!$A$3,SUM(StrohRanchRecreationData[[#This Row],[Members]:[Guests]]),"")</f>
        <v/>
      </c>
      <c r="R1234">
        <f>IF(StrohRanchRecreationData[[#This Row],[Facility]]=Facilities!$A$4,SUM(StrohRanchRecreationData[[#This Row],[Members]:[Guests]]),"")</f>
        <v>4</v>
      </c>
      <c r="S1234" t="str">
        <f>IF(StrohRanchRecreationData[[#This Row],[Facility]]=Facilities!$A$5,SUM(StrohRanchRecreationData[[#This Row],[Members]:[Guests]]),"")</f>
        <v/>
      </c>
      <c r="T1234" t="str">
        <f>IF(StrohRanchRecreationData[[#This Row],[Facility]]=Facilities!$A$6,SUM(StrohRanchRecreationData[[#This Row],[Members]:[Guests]]),"")</f>
        <v/>
      </c>
      <c r="U1234" t="str">
        <f>IF(StrohRanchRecreationData[[#This Row],[Facility]]=Facilities!$A$7,SUM(StrohRanchRecreationData[[#This Row],[Members]:[Guests]]),"")</f>
        <v/>
      </c>
    </row>
    <row r="1235" spans="1:21" x14ac:dyDescent="0.25">
      <c r="A1235">
        <v>1229</v>
      </c>
      <c r="B1235" s="1">
        <v>45103</v>
      </c>
      <c r="C1235" t="s">
        <v>63</v>
      </c>
      <c r="D1235" t="s">
        <v>64</v>
      </c>
      <c r="E1235" t="s">
        <v>57</v>
      </c>
      <c r="F1235" s="7">
        <v>0.4535879528313006</v>
      </c>
      <c r="G1235" s="7">
        <f>TIME(HOUR(StrohRanchRecreationData[[#This Row],[TimeIn]]),0,0)</f>
        <v>0.41666666666666669</v>
      </c>
      <c r="H1235" s="8">
        <f>StrohRanchRecreationData[[#This Row],[Date]]+StrohRanchRecreationData[[#This Row],[TimeInBucket]]</f>
        <v>45103.416666666664</v>
      </c>
      <c r="I1235" s="8" t="str">
        <f>_xlfn.XLOOKUP(StrohRanchRecreationData[[#This Row],[TimeInBucket]],TimeOfDay[TimeBuckets],TimeOfDay[TimeOfDayBuckets])</f>
        <v>Morning</v>
      </c>
      <c r="J1235" s="2">
        <v>4</v>
      </c>
      <c r="K1235" s="2">
        <v>1</v>
      </c>
      <c r="L1235" s="7">
        <v>0.52757023157432914</v>
      </c>
      <c r="M1235" s="7">
        <f>TIME(HOUR(StrohRanchRecreationData[[#This Row],[TimeOut]]),0,0)</f>
        <v>0.5</v>
      </c>
      <c r="N1235" s="6">
        <f>ROUND(StrohRanchRecreationData[[#This Row],[TimeElapsed]],6)</f>
        <v>7.3982000000000006E-2</v>
      </c>
      <c r="O1235" s="3">
        <f>StrohRanchRecreationData[[#This Row],[TimeOut]]-StrohRanchRecreationData[[#This Row],[TimeIn]]</f>
        <v>7.398227874302854E-2</v>
      </c>
      <c r="P1235">
        <f>IF(StrohRanchRecreationData[[#This Row],[Facility]]=Facilities!$A$2,SUM(StrohRanchRecreationData[[#This Row],[Members]:[Guests]]),"")</f>
        <v>5</v>
      </c>
      <c r="Q1235" t="str">
        <f>IF(StrohRanchRecreationData[[#This Row],[Facility]]=Facilities!$A$3,SUM(StrohRanchRecreationData[[#This Row],[Members]:[Guests]]),"")</f>
        <v/>
      </c>
      <c r="R1235" t="str">
        <f>IF(StrohRanchRecreationData[[#This Row],[Facility]]=Facilities!$A$4,SUM(StrohRanchRecreationData[[#This Row],[Members]:[Guests]]),"")</f>
        <v/>
      </c>
      <c r="S1235" t="str">
        <f>IF(StrohRanchRecreationData[[#This Row],[Facility]]=Facilities!$A$5,SUM(StrohRanchRecreationData[[#This Row],[Members]:[Guests]]),"")</f>
        <v/>
      </c>
      <c r="T1235" t="str">
        <f>IF(StrohRanchRecreationData[[#This Row],[Facility]]=Facilities!$A$6,SUM(StrohRanchRecreationData[[#This Row],[Members]:[Guests]]),"")</f>
        <v/>
      </c>
      <c r="U1235" t="str">
        <f>IF(StrohRanchRecreationData[[#This Row],[Facility]]=Facilities!$A$7,SUM(StrohRanchRecreationData[[#This Row],[Members]:[Guests]]),"")</f>
        <v/>
      </c>
    </row>
    <row r="1236" spans="1:21" x14ac:dyDescent="0.25">
      <c r="A1236">
        <v>1230</v>
      </c>
      <c r="B1236" s="1">
        <v>45103</v>
      </c>
      <c r="C1236" t="s">
        <v>63</v>
      </c>
      <c r="D1236" t="s">
        <v>64</v>
      </c>
      <c r="E1236" t="s">
        <v>59</v>
      </c>
      <c r="F1236" s="7">
        <v>0.56517430317369988</v>
      </c>
      <c r="G1236" s="7">
        <f>TIME(HOUR(StrohRanchRecreationData[[#This Row],[TimeIn]]),0,0)</f>
        <v>0.54166666666666663</v>
      </c>
      <c r="H1236" s="8">
        <f>StrohRanchRecreationData[[#This Row],[Date]]+StrohRanchRecreationData[[#This Row],[TimeInBucket]]</f>
        <v>45103.541666666664</v>
      </c>
      <c r="I1236" s="8" t="str">
        <f>_xlfn.XLOOKUP(StrohRanchRecreationData[[#This Row],[TimeInBucket]],TimeOfDay[TimeBuckets],TimeOfDay[TimeOfDayBuckets])</f>
        <v>Noon</v>
      </c>
      <c r="J1236" s="2">
        <v>1</v>
      </c>
      <c r="K1236" s="2">
        <v>2</v>
      </c>
      <c r="L1236" s="7">
        <v>0.64319947561639412</v>
      </c>
      <c r="M1236" s="7">
        <f>TIME(HOUR(StrohRanchRecreationData[[#This Row],[TimeOut]]),0,0)</f>
        <v>0.625</v>
      </c>
      <c r="N1236" s="6">
        <f>ROUND(StrohRanchRecreationData[[#This Row],[TimeElapsed]],6)</f>
        <v>7.8024999999999997E-2</v>
      </c>
      <c r="O1236" s="3">
        <f>StrohRanchRecreationData[[#This Row],[TimeOut]]-StrohRanchRecreationData[[#This Row],[TimeIn]]</f>
        <v>7.8025172442694246E-2</v>
      </c>
      <c r="P1236" t="str">
        <f>IF(StrohRanchRecreationData[[#This Row],[Facility]]=Facilities!$A$2,SUM(StrohRanchRecreationData[[#This Row],[Members]:[Guests]]),"")</f>
        <v/>
      </c>
      <c r="Q1236" t="str">
        <f>IF(StrohRanchRecreationData[[#This Row],[Facility]]=Facilities!$A$3,SUM(StrohRanchRecreationData[[#This Row],[Members]:[Guests]]),"")</f>
        <v/>
      </c>
      <c r="R1236">
        <f>IF(StrohRanchRecreationData[[#This Row],[Facility]]=Facilities!$A$4,SUM(StrohRanchRecreationData[[#This Row],[Members]:[Guests]]),"")</f>
        <v>3</v>
      </c>
      <c r="S1236" t="str">
        <f>IF(StrohRanchRecreationData[[#This Row],[Facility]]=Facilities!$A$5,SUM(StrohRanchRecreationData[[#This Row],[Members]:[Guests]]),"")</f>
        <v/>
      </c>
      <c r="T1236" t="str">
        <f>IF(StrohRanchRecreationData[[#This Row],[Facility]]=Facilities!$A$6,SUM(StrohRanchRecreationData[[#This Row],[Members]:[Guests]]),"")</f>
        <v/>
      </c>
      <c r="U1236" t="str">
        <f>IF(StrohRanchRecreationData[[#This Row],[Facility]]=Facilities!$A$7,SUM(StrohRanchRecreationData[[#This Row],[Members]:[Guests]]),"")</f>
        <v/>
      </c>
    </row>
    <row r="1237" spans="1:21" x14ac:dyDescent="0.25">
      <c r="A1237">
        <v>1231</v>
      </c>
      <c r="B1237" s="1">
        <v>45103</v>
      </c>
      <c r="C1237" t="s">
        <v>63</v>
      </c>
      <c r="D1237" t="s">
        <v>64</v>
      </c>
      <c r="E1237" t="s">
        <v>57</v>
      </c>
      <c r="F1237" s="7">
        <v>0.44808453931946041</v>
      </c>
      <c r="G1237" s="7">
        <f>TIME(HOUR(StrohRanchRecreationData[[#This Row],[TimeIn]]),0,0)</f>
        <v>0.41666666666666669</v>
      </c>
      <c r="H1237" s="8">
        <f>StrohRanchRecreationData[[#This Row],[Date]]+StrohRanchRecreationData[[#This Row],[TimeInBucket]]</f>
        <v>45103.416666666664</v>
      </c>
      <c r="I1237" s="8" t="str">
        <f>_xlfn.XLOOKUP(StrohRanchRecreationData[[#This Row],[TimeInBucket]],TimeOfDay[TimeBuckets],TimeOfDay[TimeOfDayBuckets])</f>
        <v>Morning</v>
      </c>
      <c r="J1237" s="2">
        <v>2</v>
      </c>
      <c r="K1237" s="2">
        <v>3</v>
      </c>
      <c r="L1237" s="7">
        <v>0.46577294728328617</v>
      </c>
      <c r="M1237" s="7">
        <f>TIME(HOUR(StrohRanchRecreationData[[#This Row],[TimeOut]]),0,0)</f>
        <v>0.45833333333333331</v>
      </c>
      <c r="N1237" s="6">
        <f>ROUND(StrohRanchRecreationData[[#This Row],[TimeElapsed]],6)</f>
        <v>1.7687999999999999E-2</v>
      </c>
      <c r="O1237" s="3">
        <f>StrohRanchRecreationData[[#This Row],[TimeOut]]-StrohRanchRecreationData[[#This Row],[TimeIn]]</f>
        <v>1.7688407963825759E-2</v>
      </c>
      <c r="P1237">
        <f>IF(StrohRanchRecreationData[[#This Row],[Facility]]=Facilities!$A$2,SUM(StrohRanchRecreationData[[#This Row],[Members]:[Guests]]),"")</f>
        <v>5</v>
      </c>
      <c r="Q1237" t="str">
        <f>IF(StrohRanchRecreationData[[#This Row],[Facility]]=Facilities!$A$3,SUM(StrohRanchRecreationData[[#This Row],[Members]:[Guests]]),"")</f>
        <v/>
      </c>
      <c r="R1237" t="str">
        <f>IF(StrohRanchRecreationData[[#This Row],[Facility]]=Facilities!$A$4,SUM(StrohRanchRecreationData[[#This Row],[Members]:[Guests]]),"")</f>
        <v/>
      </c>
      <c r="S1237" t="str">
        <f>IF(StrohRanchRecreationData[[#This Row],[Facility]]=Facilities!$A$5,SUM(StrohRanchRecreationData[[#This Row],[Members]:[Guests]]),"")</f>
        <v/>
      </c>
      <c r="T1237" t="str">
        <f>IF(StrohRanchRecreationData[[#This Row],[Facility]]=Facilities!$A$6,SUM(StrohRanchRecreationData[[#This Row],[Members]:[Guests]]),"")</f>
        <v/>
      </c>
      <c r="U1237" t="str">
        <f>IF(StrohRanchRecreationData[[#This Row],[Facility]]=Facilities!$A$7,SUM(StrohRanchRecreationData[[#This Row],[Members]:[Guests]]),"")</f>
        <v/>
      </c>
    </row>
    <row r="1238" spans="1:21" x14ac:dyDescent="0.25">
      <c r="A1238">
        <v>1232</v>
      </c>
      <c r="B1238" s="1">
        <v>45103</v>
      </c>
      <c r="C1238" t="s">
        <v>63</v>
      </c>
      <c r="D1238" t="s">
        <v>64</v>
      </c>
      <c r="E1238" t="s">
        <v>58</v>
      </c>
      <c r="F1238" s="7">
        <v>0.39483050649356161</v>
      </c>
      <c r="G1238" s="7">
        <f>TIME(HOUR(StrohRanchRecreationData[[#This Row],[TimeIn]]),0,0)</f>
        <v>0.375</v>
      </c>
      <c r="H1238" s="8">
        <f>StrohRanchRecreationData[[#This Row],[Date]]+StrohRanchRecreationData[[#This Row],[TimeInBucket]]</f>
        <v>45103.375</v>
      </c>
      <c r="I1238" s="8" t="str">
        <f>_xlfn.XLOOKUP(StrohRanchRecreationData[[#This Row],[TimeInBucket]],TimeOfDay[TimeBuckets],TimeOfDay[TimeOfDayBuckets])</f>
        <v>Morning</v>
      </c>
      <c r="J1238" s="2">
        <v>1</v>
      </c>
      <c r="K1238" s="2">
        <v>3</v>
      </c>
      <c r="L1238" s="7">
        <v>0.41609604891659291</v>
      </c>
      <c r="M1238" s="7">
        <f>TIME(HOUR(StrohRanchRecreationData[[#This Row],[TimeOut]]),0,0)</f>
        <v>0.375</v>
      </c>
      <c r="N1238" s="6">
        <f>ROUND(StrohRanchRecreationData[[#This Row],[TimeElapsed]],6)</f>
        <v>2.1266E-2</v>
      </c>
      <c r="O1238" s="3">
        <f>StrohRanchRecreationData[[#This Row],[TimeOut]]-StrohRanchRecreationData[[#This Row],[TimeIn]]</f>
        <v>2.1265542423031303E-2</v>
      </c>
      <c r="P1238" t="str">
        <f>IF(StrohRanchRecreationData[[#This Row],[Facility]]=Facilities!$A$2,SUM(StrohRanchRecreationData[[#This Row],[Members]:[Guests]]),"")</f>
        <v/>
      </c>
      <c r="Q1238">
        <f>IF(StrohRanchRecreationData[[#This Row],[Facility]]=Facilities!$A$3,SUM(StrohRanchRecreationData[[#This Row],[Members]:[Guests]]),"")</f>
        <v>4</v>
      </c>
      <c r="R1238" t="str">
        <f>IF(StrohRanchRecreationData[[#This Row],[Facility]]=Facilities!$A$4,SUM(StrohRanchRecreationData[[#This Row],[Members]:[Guests]]),"")</f>
        <v/>
      </c>
      <c r="S1238" t="str">
        <f>IF(StrohRanchRecreationData[[#This Row],[Facility]]=Facilities!$A$5,SUM(StrohRanchRecreationData[[#This Row],[Members]:[Guests]]),"")</f>
        <v/>
      </c>
      <c r="T1238" t="str">
        <f>IF(StrohRanchRecreationData[[#This Row],[Facility]]=Facilities!$A$6,SUM(StrohRanchRecreationData[[#This Row],[Members]:[Guests]]),"")</f>
        <v/>
      </c>
      <c r="U1238" t="str">
        <f>IF(StrohRanchRecreationData[[#This Row],[Facility]]=Facilities!$A$7,SUM(StrohRanchRecreationData[[#This Row],[Members]:[Guests]]),"")</f>
        <v/>
      </c>
    </row>
    <row r="1239" spans="1:21" x14ac:dyDescent="0.25">
      <c r="A1239">
        <v>1233</v>
      </c>
      <c r="B1239" s="1">
        <v>45103</v>
      </c>
      <c r="C1239" t="s">
        <v>63</v>
      </c>
      <c r="D1239" t="s">
        <v>64</v>
      </c>
      <c r="E1239" t="s">
        <v>61</v>
      </c>
      <c r="F1239" s="7">
        <v>0.6460022587041595</v>
      </c>
      <c r="G1239" s="7">
        <f>TIME(HOUR(StrohRanchRecreationData[[#This Row],[TimeIn]]),0,0)</f>
        <v>0.625</v>
      </c>
      <c r="H1239" s="8">
        <f>StrohRanchRecreationData[[#This Row],[Date]]+StrohRanchRecreationData[[#This Row],[TimeInBucket]]</f>
        <v>45103.625</v>
      </c>
      <c r="I1239" s="8" t="str">
        <f>_xlfn.XLOOKUP(StrohRanchRecreationData[[#This Row],[TimeInBucket]],TimeOfDay[TimeBuckets],TimeOfDay[TimeOfDayBuckets])</f>
        <v>Afternoon</v>
      </c>
      <c r="J1239" s="2">
        <v>1</v>
      </c>
      <c r="K1239" s="2">
        <v>0</v>
      </c>
      <c r="L1239" s="7">
        <v>0.67764757304303036</v>
      </c>
      <c r="M1239" s="7">
        <f>TIME(HOUR(StrohRanchRecreationData[[#This Row],[TimeOut]]),0,0)</f>
        <v>0.66666666666666663</v>
      </c>
      <c r="N1239" s="6">
        <f>ROUND(StrohRanchRecreationData[[#This Row],[TimeElapsed]],6)</f>
        <v>3.1645E-2</v>
      </c>
      <c r="O1239" s="3">
        <f>StrohRanchRecreationData[[#This Row],[TimeOut]]-StrohRanchRecreationData[[#This Row],[TimeIn]]</f>
        <v>3.1645314338870856E-2</v>
      </c>
      <c r="P1239" t="str">
        <f>IF(StrohRanchRecreationData[[#This Row],[Facility]]=Facilities!$A$2,SUM(StrohRanchRecreationData[[#This Row],[Members]:[Guests]]),"")</f>
        <v/>
      </c>
      <c r="Q1239" t="str">
        <f>IF(StrohRanchRecreationData[[#This Row],[Facility]]=Facilities!$A$3,SUM(StrohRanchRecreationData[[#This Row],[Members]:[Guests]]),"")</f>
        <v/>
      </c>
      <c r="R1239" t="str">
        <f>IF(StrohRanchRecreationData[[#This Row],[Facility]]=Facilities!$A$4,SUM(StrohRanchRecreationData[[#This Row],[Members]:[Guests]]),"")</f>
        <v/>
      </c>
      <c r="S1239" t="str">
        <f>IF(StrohRanchRecreationData[[#This Row],[Facility]]=Facilities!$A$5,SUM(StrohRanchRecreationData[[#This Row],[Members]:[Guests]]),"")</f>
        <v/>
      </c>
      <c r="T1239">
        <f>IF(StrohRanchRecreationData[[#This Row],[Facility]]=Facilities!$A$6,SUM(StrohRanchRecreationData[[#This Row],[Members]:[Guests]]),"")</f>
        <v>1</v>
      </c>
      <c r="U1239" t="str">
        <f>IF(StrohRanchRecreationData[[#This Row],[Facility]]=Facilities!$A$7,SUM(StrohRanchRecreationData[[#This Row],[Members]:[Guests]]),"")</f>
        <v/>
      </c>
    </row>
    <row r="1240" spans="1:21" x14ac:dyDescent="0.25">
      <c r="A1240">
        <v>1234</v>
      </c>
      <c r="B1240" s="1">
        <v>45103</v>
      </c>
      <c r="C1240" t="s">
        <v>63</v>
      </c>
      <c r="D1240" t="s">
        <v>64</v>
      </c>
      <c r="E1240" t="s">
        <v>61</v>
      </c>
      <c r="F1240" s="7">
        <v>0.62882441759649521</v>
      </c>
      <c r="G1240" s="7">
        <f>TIME(HOUR(StrohRanchRecreationData[[#This Row],[TimeIn]]),0,0)</f>
        <v>0.625</v>
      </c>
      <c r="H1240" s="8">
        <f>StrohRanchRecreationData[[#This Row],[Date]]+StrohRanchRecreationData[[#This Row],[TimeInBucket]]</f>
        <v>45103.625</v>
      </c>
      <c r="I1240" s="8" t="str">
        <f>_xlfn.XLOOKUP(StrohRanchRecreationData[[#This Row],[TimeInBucket]],TimeOfDay[TimeBuckets],TimeOfDay[TimeOfDayBuckets])</f>
        <v>Afternoon</v>
      </c>
      <c r="J1240" s="2">
        <v>1</v>
      </c>
      <c r="K1240" s="2">
        <v>0</v>
      </c>
      <c r="L1240" s="7">
        <v>0.67493161420884629</v>
      </c>
      <c r="M1240" s="7">
        <f>TIME(HOUR(StrohRanchRecreationData[[#This Row],[TimeOut]]),0,0)</f>
        <v>0.66666666666666663</v>
      </c>
      <c r="N1240" s="6">
        <f>ROUND(StrohRanchRecreationData[[#This Row],[TimeElapsed]],6)</f>
        <v>4.6107000000000002E-2</v>
      </c>
      <c r="O1240" s="3">
        <f>StrohRanchRecreationData[[#This Row],[TimeOut]]-StrohRanchRecreationData[[#This Row],[TimeIn]]</f>
        <v>4.6107196612351076E-2</v>
      </c>
      <c r="P1240" t="str">
        <f>IF(StrohRanchRecreationData[[#This Row],[Facility]]=Facilities!$A$2,SUM(StrohRanchRecreationData[[#This Row],[Members]:[Guests]]),"")</f>
        <v/>
      </c>
      <c r="Q1240" t="str">
        <f>IF(StrohRanchRecreationData[[#This Row],[Facility]]=Facilities!$A$3,SUM(StrohRanchRecreationData[[#This Row],[Members]:[Guests]]),"")</f>
        <v/>
      </c>
      <c r="R1240" t="str">
        <f>IF(StrohRanchRecreationData[[#This Row],[Facility]]=Facilities!$A$4,SUM(StrohRanchRecreationData[[#This Row],[Members]:[Guests]]),"")</f>
        <v/>
      </c>
      <c r="S1240" t="str">
        <f>IF(StrohRanchRecreationData[[#This Row],[Facility]]=Facilities!$A$5,SUM(StrohRanchRecreationData[[#This Row],[Members]:[Guests]]),"")</f>
        <v/>
      </c>
      <c r="T1240">
        <f>IF(StrohRanchRecreationData[[#This Row],[Facility]]=Facilities!$A$6,SUM(StrohRanchRecreationData[[#This Row],[Members]:[Guests]]),"")</f>
        <v>1</v>
      </c>
      <c r="U1240" t="str">
        <f>IF(StrohRanchRecreationData[[#This Row],[Facility]]=Facilities!$A$7,SUM(StrohRanchRecreationData[[#This Row],[Members]:[Guests]]),"")</f>
        <v/>
      </c>
    </row>
    <row r="1241" spans="1:21" x14ac:dyDescent="0.25">
      <c r="A1241">
        <v>1235</v>
      </c>
      <c r="B1241" s="1">
        <v>45103</v>
      </c>
      <c r="C1241" t="s">
        <v>63</v>
      </c>
      <c r="D1241" t="s">
        <v>64</v>
      </c>
      <c r="E1241" t="s">
        <v>59</v>
      </c>
      <c r="F1241" s="7">
        <v>0.4170215242437913</v>
      </c>
      <c r="G1241" s="7">
        <f>TIME(HOUR(StrohRanchRecreationData[[#This Row],[TimeIn]]),0,0)</f>
        <v>0.41666666666666669</v>
      </c>
      <c r="H1241" s="8">
        <f>StrohRanchRecreationData[[#This Row],[Date]]+StrohRanchRecreationData[[#This Row],[TimeInBucket]]</f>
        <v>45103.416666666664</v>
      </c>
      <c r="I1241" s="8" t="str">
        <f>_xlfn.XLOOKUP(StrohRanchRecreationData[[#This Row],[TimeInBucket]],TimeOfDay[TimeBuckets],TimeOfDay[TimeOfDayBuckets])</f>
        <v>Morning</v>
      </c>
      <c r="J1241" s="2">
        <v>2</v>
      </c>
      <c r="K1241" s="2">
        <v>3</v>
      </c>
      <c r="L1241" s="7">
        <v>0.47420468575865288</v>
      </c>
      <c r="M1241" s="7">
        <f>TIME(HOUR(StrohRanchRecreationData[[#This Row],[TimeOut]]),0,0)</f>
        <v>0.45833333333333331</v>
      </c>
      <c r="N1241" s="6">
        <f>ROUND(StrohRanchRecreationData[[#This Row],[TimeElapsed]],6)</f>
        <v>5.7182999999999998E-2</v>
      </c>
      <c r="O1241" s="3">
        <f>StrohRanchRecreationData[[#This Row],[TimeOut]]-StrohRanchRecreationData[[#This Row],[TimeIn]]</f>
        <v>5.718316151486158E-2</v>
      </c>
      <c r="P1241" t="str">
        <f>IF(StrohRanchRecreationData[[#This Row],[Facility]]=Facilities!$A$2,SUM(StrohRanchRecreationData[[#This Row],[Members]:[Guests]]),"")</f>
        <v/>
      </c>
      <c r="Q1241" t="str">
        <f>IF(StrohRanchRecreationData[[#This Row],[Facility]]=Facilities!$A$3,SUM(StrohRanchRecreationData[[#This Row],[Members]:[Guests]]),"")</f>
        <v/>
      </c>
      <c r="R1241">
        <f>IF(StrohRanchRecreationData[[#This Row],[Facility]]=Facilities!$A$4,SUM(StrohRanchRecreationData[[#This Row],[Members]:[Guests]]),"")</f>
        <v>5</v>
      </c>
      <c r="S1241" t="str">
        <f>IF(StrohRanchRecreationData[[#This Row],[Facility]]=Facilities!$A$5,SUM(StrohRanchRecreationData[[#This Row],[Members]:[Guests]]),"")</f>
        <v/>
      </c>
      <c r="T1241" t="str">
        <f>IF(StrohRanchRecreationData[[#This Row],[Facility]]=Facilities!$A$6,SUM(StrohRanchRecreationData[[#This Row],[Members]:[Guests]]),"")</f>
        <v/>
      </c>
      <c r="U1241" t="str">
        <f>IF(StrohRanchRecreationData[[#This Row],[Facility]]=Facilities!$A$7,SUM(StrohRanchRecreationData[[#This Row],[Members]:[Guests]]),"")</f>
        <v/>
      </c>
    </row>
    <row r="1242" spans="1:21" x14ac:dyDescent="0.25">
      <c r="A1242">
        <v>1236</v>
      </c>
      <c r="B1242" s="1">
        <v>45103</v>
      </c>
      <c r="C1242" t="s">
        <v>63</v>
      </c>
      <c r="D1242" t="s">
        <v>64</v>
      </c>
      <c r="E1242" t="s">
        <v>60</v>
      </c>
      <c r="F1242" s="7">
        <v>0.52002416134476792</v>
      </c>
      <c r="G1242" s="7">
        <f>TIME(HOUR(StrohRanchRecreationData[[#This Row],[TimeIn]]),0,0)</f>
        <v>0.5</v>
      </c>
      <c r="H1242" s="8">
        <f>StrohRanchRecreationData[[#This Row],[Date]]+StrohRanchRecreationData[[#This Row],[TimeInBucket]]</f>
        <v>45103.5</v>
      </c>
      <c r="I1242" s="8" t="str">
        <f>_xlfn.XLOOKUP(StrohRanchRecreationData[[#This Row],[TimeInBucket]],TimeOfDay[TimeBuckets],TimeOfDay[TimeOfDayBuckets])</f>
        <v>Noon</v>
      </c>
      <c r="J1242" s="2">
        <v>2</v>
      </c>
      <c r="K1242" s="2">
        <v>3</v>
      </c>
      <c r="L1242" s="7">
        <v>0.59659755021481931</v>
      </c>
      <c r="M1242" s="7">
        <f>TIME(HOUR(StrohRanchRecreationData[[#This Row],[TimeOut]]),0,0)</f>
        <v>0.58333333333333337</v>
      </c>
      <c r="N1242" s="6">
        <f>ROUND(StrohRanchRecreationData[[#This Row],[TimeElapsed]],6)</f>
        <v>7.6573000000000002E-2</v>
      </c>
      <c r="O1242" s="3">
        <f>StrohRanchRecreationData[[#This Row],[TimeOut]]-StrohRanchRecreationData[[#This Row],[TimeIn]]</f>
        <v>7.6573388870051384E-2</v>
      </c>
      <c r="P1242" t="str">
        <f>IF(StrohRanchRecreationData[[#This Row],[Facility]]=Facilities!$A$2,SUM(StrohRanchRecreationData[[#This Row],[Members]:[Guests]]),"")</f>
        <v/>
      </c>
      <c r="Q1242" t="str">
        <f>IF(StrohRanchRecreationData[[#This Row],[Facility]]=Facilities!$A$3,SUM(StrohRanchRecreationData[[#This Row],[Members]:[Guests]]),"")</f>
        <v/>
      </c>
      <c r="R1242" t="str">
        <f>IF(StrohRanchRecreationData[[#This Row],[Facility]]=Facilities!$A$4,SUM(StrohRanchRecreationData[[#This Row],[Members]:[Guests]]),"")</f>
        <v/>
      </c>
      <c r="S1242">
        <f>IF(StrohRanchRecreationData[[#This Row],[Facility]]=Facilities!$A$5,SUM(StrohRanchRecreationData[[#This Row],[Members]:[Guests]]),"")</f>
        <v>5</v>
      </c>
      <c r="T1242" t="str">
        <f>IF(StrohRanchRecreationData[[#This Row],[Facility]]=Facilities!$A$6,SUM(StrohRanchRecreationData[[#This Row],[Members]:[Guests]]),"")</f>
        <v/>
      </c>
      <c r="U1242" t="str">
        <f>IF(StrohRanchRecreationData[[#This Row],[Facility]]=Facilities!$A$7,SUM(StrohRanchRecreationData[[#This Row],[Members]:[Guests]]),"")</f>
        <v/>
      </c>
    </row>
    <row r="1243" spans="1:21" x14ac:dyDescent="0.25">
      <c r="A1243">
        <v>1237</v>
      </c>
      <c r="B1243" s="1">
        <v>45103</v>
      </c>
      <c r="C1243" t="s">
        <v>63</v>
      </c>
      <c r="D1243" t="s">
        <v>64</v>
      </c>
      <c r="E1243" t="s">
        <v>57</v>
      </c>
      <c r="F1243" s="7">
        <v>0.48486181424759056</v>
      </c>
      <c r="G1243" s="7">
        <f>TIME(HOUR(StrohRanchRecreationData[[#This Row],[TimeIn]]),0,0)</f>
        <v>0.45833333333333331</v>
      </c>
      <c r="H1243" s="8">
        <f>StrohRanchRecreationData[[#This Row],[Date]]+StrohRanchRecreationData[[#This Row],[TimeInBucket]]</f>
        <v>45103.458333333336</v>
      </c>
      <c r="I1243" s="8" t="str">
        <f>_xlfn.XLOOKUP(StrohRanchRecreationData[[#This Row],[TimeInBucket]],TimeOfDay[TimeBuckets],TimeOfDay[TimeOfDayBuckets])</f>
        <v>Noon</v>
      </c>
      <c r="J1243" s="2">
        <v>3</v>
      </c>
      <c r="K1243" s="2">
        <v>3</v>
      </c>
      <c r="L1243" s="7">
        <v>0.52478117863578677</v>
      </c>
      <c r="M1243" s="7">
        <f>TIME(HOUR(StrohRanchRecreationData[[#This Row],[TimeOut]]),0,0)</f>
        <v>0.5</v>
      </c>
      <c r="N1243" s="6">
        <f>ROUND(StrohRanchRecreationData[[#This Row],[TimeElapsed]],6)</f>
        <v>3.9919000000000003E-2</v>
      </c>
      <c r="O1243" s="3">
        <f>StrohRanchRecreationData[[#This Row],[TimeOut]]-StrohRanchRecreationData[[#This Row],[TimeIn]]</f>
        <v>3.991936438819621E-2</v>
      </c>
      <c r="P1243">
        <f>IF(StrohRanchRecreationData[[#This Row],[Facility]]=Facilities!$A$2,SUM(StrohRanchRecreationData[[#This Row],[Members]:[Guests]]),"")</f>
        <v>6</v>
      </c>
      <c r="Q1243" t="str">
        <f>IF(StrohRanchRecreationData[[#This Row],[Facility]]=Facilities!$A$3,SUM(StrohRanchRecreationData[[#This Row],[Members]:[Guests]]),"")</f>
        <v/>
      </c>
      <c r="R1243" t="str">
        <f>IF(StrohRanchRecreationData[[#This Row],[Facility]]=Facilities!$A$4,SUM(StrohRanchRecreationData[[#This Row],[Members]:[Guests]]),"")</f>
        <v/>
      </c>
      <c r="S1243" t="str">
        <f>IF(StrohRanchRecreationData[[#This Row],[Facility]]=Facilities!$A$5,SUM(StrohRanchRecreationData[[#This Row],[Members]:[Guests]]),"")</f>
        <v/>
      </c>
      <c r="T1243" t="str">
        <f>IF(StrohRanchRecreationData[[#This Row],[Facility]]=Facilities!$A$6,SUM(StrohRanchRecreationData[[#This Row],[Members]:[Guests]]),"")</f>
        <v/>
      </c>
      <c r="U1243" t="str">
        <f>IF(StrohRanchRecreationData[[#This Row],[Facility]]=Facilities!$A$7,SUM(StrohRanchRecreationData[[#This Row],[Members]:[Guests]]),"")</f>
        <v/>
      </c>
    </row>
    <row r="1244" spans="1:21" x14ac:dyDescent="0.25">
      <c r="A1244">
        <v>1238</v>
      </c>
      <c r="B1244" s="1">
        <v>45103</v>
      </c>
      <c r="C1244" t="s">
        <v>63</v>
      </c>
      <c r="D1244" t="s">
        <v>64</v>
      </c>
      <c r="E1244" t="s">
        <v>61</v>
      </c>
      <c r="F1244" s="7">
        <v>0.47289303189126142</v>
      </c>
      <c r="G1244" s="7">
        <f>TIME(HOUR(StrohRanchRecreationData[[#This Row],[TimeIn]]),0,0)</f>
        <v>0.45833333333333331</v>
      </c>
      <c r="H1244" s="8">
        <f>StrohRanchRecreationData[[#This Row],[Date]]+StrohRanchRecreationData[[#This Row],[TimeInBucket]]</f>
        <v>45103.458333333336</v>
      </c>
      <c r="I1244" s="8" t="str">
        <f>_xlfn.XLOOKUP(StrohRanchRecreationData[[#This Row],[TimeInBucket]],TimeOfDay[TimeBuckets],TimeOfDay[TimeOfDayBuckets])</f>
        <v>Noon</v>
      </c>
      <c r="J1244" s="2">
        <v>2</v>
      </c>
      <c r="K1244" s="2">
        <v>0</v>
      </c>
      <c r="L1244" s="7">
        <v>0.4859300909899939</v>
      </c>
      <c r="M1244" s="7">
        <f>TIME(HOUR(StrohRanchRecreationData[[#This Row],[TimeOut]]),0,0)</f>
        <v>0.45833333333333331</v>
      </c>
      <c r="N1244" s="6">
        <f>ROUND(StrohRanchRecreationData[[#This Row],[TimeElapsed]],6)</f>
        <v>1.3037E-2</v>
      </c>
      <c r="O1244" s="3">
        <f>StrohRanchRecreationData[[#This Row],[TimeOut]]-StrohRanchRecreationData[[#This Row],[TimeIn]]</f>
        <v>1.3037059098732484E-2</v>
      </c>
      <c r="P1244" t="str">
        <f>IF(StrohRanchRecreationData[[#This Row],[Facility]]=Facilities!$A$2,SUM(StrohRanchRecreationData[[#This Row],[Members]:[Guests]]),"")</f>
        <v/>
      </c>
      <c r="Q1244" t="str">
        <f>IF(StrohRanchRecreationData[[#This Row],[Facility]]=Facilities!$A$3,SUM(StrohRanchRecreationData[[#This Row],[Members]:[Guests]]),"")</f>
        <v/>
      </c>
      <c r="R1244" t="str">
        <f>IF(StrohRanchRecreationData[[#This Row],[Facility]]=Facilities!$A$4,SUM(StrohRanchRecreationData[[#This Row],[Members]:[Guests]]),"")</f>
        <v/>
      </c>
      <c r="S1244" t="str">
        <f>IF(StrohRanchRecreationData[[#This Row],[Facility]]=Facilities!$A$5,SUM(StrohRanchRecreationData[[#This Row],[Members]:[Guests]]),"")</f>
        <v/>
      </c>
      <c r="T1244">
        <f>IF(StrohRanchRecreationData[[#This Row],[Facility]]=Facilities!$A$6,SUM(StrohRanchRecreationData[[#This Row],[Members]:[Guests]]),"")</f>
        <v>2</v>
      </c>
      <c r="U1244" t="str">
        <f>IF(StrohRanchRecreationData[[#This Row],[Facility]]=Facilities!$A$7,SUM(StrohRanchRecreationData[[#This Row],[Members]:[Guests]]),"")</f>
        <v/>
      </c>
    </row>
    <row r="1245" spans="1:21" x14ac:dyDescent="0.25">
      <c r="A1245">
        <v>1239</v>
      </c>
      <c r="B1245" s="1">
        <v>45103</v>
      </c>
      <c r="C1245" t="s">
        <v>63</v>
      </c>
      <c r="D1245" t="s">
        <v>64</v>
      </c>
      <c r="E1245" t="s">
        <v>57</v>
      </c>
      <c r="F1245" s="7">
        <v>0.43853725343307798</v>
      </c>
      <c r="G1245" s="7">
        <f>TIME(HOUR(StrohRanchRecreationData[[#This Row],[TimeIn]]),0,0)</f>
        <v>0.41666666666666669</v>
      </c>
      <c r="H1245" s="8">
        <f>StrohRanchRecreationData[[#This Row],[Date]]+StrohRanchRecreationData[[#This Row],[TimeInBucket]]</f>
        <v>45103.416666666664</v>
      </c>
      <c r="I1245" s="8" t="str">
        <f>_xlfn.XLOOKUP(StrohRanchRecreationData[[#This Row],[TimeInBucket]],TimeOfDay[TimeBuckets],TimeOfDay[TimeOfDayBuckets])</f>
        <v>Morning</v>
      </c>
      <c r="J1245" s="2">
        <v>4</v>
      </c>
      <c r="K1245" s="2">
        <v>3</v>
      </c>
      <c r="L1245" s="7">
        <v>0.4529314568244468</v>
      </c>
      <c r="M1245" s="7">
        <f>TIME(HOUR(StrohRanchRecreationData[[#This Row],[TimeOut]]),0,0)</f>
        <v>0.41666666666666669</v>
      </c>
      <c r="N1245" s="6">
        <f>ROUND(StrohRanchRecreationData[[#This Row],[TimeElapsed]],6)</f>
        <v>1.4394000000000001E-2</v>
      </c>
      <c r="O1245" s="3">
        <f>StrohRanchRecreationData[[#This Row],[TimeOut]]-StrohRanchRecreationData[[#This Row],[TimeIn]]</f>
        <v>1.4394203391368821E-2</v>
      </c>
      <c r="P1245">
        <f>IF(StrohRanchRecreationData[[#This Row],[Facility]]=Facilities!$A$2,SUM(StrohRanchRecreationData[[#This Row],[Members]:[Guests]]),"")</f>
        <v>7</v>
      </c>
      <c r="Q1245" t="str">
        <f>IF(StrohRanchRecreationData[[#This Row],[Facility]]=Facilities!$A$3,SUM(StrohRanchRecreationData[[#This Row],[Members]:[Guests]]),"")</f>
        <v/>
      </c>
      <c r="R1245" t="str">
        <f>IF(StrohRanchRecreationData[[#This Row],[Facility]]=Facilities!$A$4,SUM(StrohRanchRecreationData[[#This Row],[Members]:[Guests]]),"")</f>
        <v/>
      </c>
      <c r="S1245" t="str">
        <f>IF(StrohRanchRecreationData[[#This Row],[Facility]]=Facilities!$A$5,SUM(StrohRanchRecreationData[[#This Row],[Members]:[Guests]]),"")</f>
        <v/>
      </c>
      <c r="T1245" t="str">
        <f>IF(StrohRanchRecreationData[[#This Row],[Facility]]=Facilities!$A$6,SUM(StrohRanchRecreationData[[#This Row],[Members]:[Guests]]),"")</f>
        <v/>
      </c>
      <c r="U1245" t="str">
        <f>IF(StrohRanchRecreationData[[#This Row],[Facility]]=Facilities!$A$7,SUM(StrohRanchRecreationData[[#This Row],[Members]:[Guests]]),"")</f>
        <v/>
      </c>
    </row>
    <row r="1246" spans="1:21" x14ac:dyDescent="0.25">
      <c r="A1246">
        <v>1240</v>
      </c>
      <c r="B1246" s="1">
        <v>45103</v>
      </c>
      <c r="C1246" t="s">
        <v>63</v>
      </c>
      <c r="D1246" t="s">
        <v>64</v>
      </c>
      <c r="E1246" t="s">
        <v>61</v>
      </c>
      <c r="F1246" s="7">
        <v>0.65076115389616096</v>
      </c>
      <c r="G1246" s="7">
        <f>TIME(HOUR(StrohRanchRecreationData[[#This Row],[TimeIn]]),0,0)</f>
        <v>0.625</v>
      </c>
      <c r="H1246" s="8">
        <f>StrohRanchRecreationData[[#This Row],[Date]]+StrohRanchRecreationData[[#This Row],[TimeInBucket]]</f>
        <v>45103.625</v>
      </c>
      <c r="I1246" s="8" t="str">
        <f>_xlfn.XLOOKUP(StrohRanchRecreationData[[#This Row],[TimeInBucket]],TimeOfDay[TimeBuckets],TimeOfDay[TimeOfDayBuckets])</f>
        <v>Afternoon</v>
      </c>
      <c r="J1246" s="2">
        <v>1</v>
      </c>
      <c r="K1246" s="2">
        <v>0</v>
      </c>
      <c r="L1246" s="7">
        <v>0.67411962019635729</v>
      </c>
      <c r="M1246" s="7">
        <f>TIME(HOUR(StrohRanchRecreationData[[#This Row],[TimeOut]]),0,0)</f>
        <v>0.66666666666666663</v>
      </c>
      <c r="N1246" s="6">
        <f>ROUND(StrohRanchRecreationData[[#This Row],[TimeElapsed]],6)</f>
        <v>2.3358E-2</v>
      </c>
      <c r="O1246" s="3">
        <f>StrohRanchRecreationData[[#This Row],[TimeOut]]-StrohRanchRecreationData[[#This Row],[TimeIn]]</f>
        <v>2.3358466300196334E-2</v>
      </c>
      <c r="P1246" t="str">
        <f>IF(StrohRanchRecreationData[[#This Row],[Facility]]=Facilities!$A$2,SUM(StrohRanchRecreationData[[#This Row],[Members]:[Guests]]),"")</f>
        <v/>
      </c>
      <c r="Q1246" t="str">
        <f>IF(StrohRanchRecreationData[[#This Row],[Facility]]=Facilities!$A$3,SUM(StrohRanchRecreationData[[#This Row],[Members]:[Guests]]),"")</f>
        <v/>
      </c>
      <c r="R1246" t="str">
        <f>IF(StrohRanchRecreationData[[#This Row],[Facility]]=Facilities!$A$4,SUM(StrohRanchRecreationData[[#This Row],[Members]:[Guests]]),"")</f>
        <v/>
      </c>
      <c r="S1246" t="str">
        <f>IF(StrohRanchRecreationData[[#This Row],[Facility]]=Facilities!$A$5,SUM(StrohRanchRecreationData[[#This Row],[Members]:[Guests]]),"")</f>
        <v/>
      </c>
      <c r="T1246">
        <f>IF(StrohRanchRecreationData[[#This Row],[Facility]]=Facilities!$A$6,SUM(StrohRanchRecreationData[[#This Row],[Members]:[Guests]]),"")</f>
        <v>1</v>
      </c>
      <c r="U1246" t="str">
        <f>IF(StrohRanchRecreationData[[#This Row],[Facility]]=Facilities!$A$7,SUM(StrohRanchRecreationData[[#This Row],[Members]:[Guests]]),"")</f>
        <v/>
      </c>
    </row>
    <row r="1247" spans="1:21" x14ac:dyDescent="0.25">
      <c r="A1247">
        <v>1241</v>
      </c>
      <c r="B1247" s="1">
        <v>45103</v>
      </c>
      <c r="C1247" t="s">
        <v>63</v>
      </c>
      <c r="D1247" t="s">
        <v>64</v>
      </c>
      <c r="E1247" t="s">
        <v>58</v>
      </c>
      <c r="F1247" s="7">
        <v>0.41647933478747434</v>
      </c>
      <c r="G1247" s="7">
        <f>TIME(HOUR(StrohRanchRecreationData[[#This Row],[TimeIn]]),0,0)</f>
        <v>0.375</v>
      </c>
      <c r="H1247" s="8">
        <f>StrohRanchRecreationData[[#This Row],[Date]]+StrohRanchRecreationData[[#This Row],[TimeInBucket]]</f>
        <v>45103.375</v>
      </c>
      <c r="I1247" s="8" t="str">
        <f>_xlfn.XLOOKUP(StrohRanchRecreationData[[#This Row],[TimeInBucket]],TimeOfDay[TimeBuckets],TimeOfDay[TimeOfDayBuckets])</f>
        <v>Morning</v>
      </c>
      <c r="J1247" s="2">
        <v>2</v>
      </c>
      <c r="K1247" s="2">
        <v>2</v>
      </c>
      <c r="L1247" s="7">
        <v>0.47741005033987211</v>
      </c>
      <c r="M1247" s="7">
        <f>TIME(HOUR(StrohRanchRecreationData[[#This Row],[TimeOut]]),0,0)</f>
        <v>0.45833333333333331</v>
      </c>
      <c r="N1247" s="6">
        <f>ROUND(StrohRanchRecreationData[[#This Row],[TimeElapsed]],6)</f>
        <v>6.0930999999999999E-2</v>
      </c>
      <c r="O1247" s="3">
        <f>StrohRanchRecreationData[[#This Row],[TimeOut]]-StrohRanchRecreationData[[#This Row],[TimeIn]]</f>
        <v>6.0930715552397763E-2</v>
      </c>
      <c r="P1247" t="str">
        <f>IF(StrohRanchRecreationData[[#This Row],[Facility]]=Facilities!$A$2,SUM(StrohRanchRecreationData[[#This Row],[Members]:[Guests]]),"")</f>
        <v/>
      </c>
      <c r="Q1247">
        <f>IF(StrohRanchRecreationData[[#This Row],[Facility]]=Facilities!$A$3,SUM(StrohRanchRecreationData[[#This Row],[Members]:[Guests]]),"")</f>
        <v>4</v>
      </c>
      <c r="R1247" t="str">
        <f>IF(StrohRanchRecreationData[[#This Row],[Facility]]=Facilities!$A$4,SUM(StrohRanchRecreationData[[#This Row],[Members]:[Guests]]),"")</f>
        <v/>
      </c>
      <c r="S1247" t="str">
        <f>IF(StrohRanchRecreationData[[#This Row],[Facility]]=Facilities!$A$5,SUM(StrohRanchRecreationData[[#This Row],[Members]:[Guests]]),"")</f>
        <v/>
      </c>
      <c r="T1247" t="str">
        <f>IF(StrohRanchRecreationData[[#This Row],[Facility]]=Facilities!$A$6,SUM(StrohRanchRecreationData[[#This Row],[Members]:[Guests]]),"")</f>
        <v/>
      </c>
      <c r="U1247" t="str">
        <f>IF(StrohRanchRecreationData[[#This Row],[Facility]]=Facilities!$A$7,SUM(StrohRanchRecreationData[[#This Row],[Members]:[Guests]]),"")</f>
        <v/>
      </c>
    </row>
    <row r="1248" spans="1:21" x14ac:dyDescent="0.25">
      <c r="A1248">
        <v>1242</v>
      </c>
      <c r="B1248" s="1">
        <v>45103</v>
      </c>
      <c r="C1248" t="s">
        <v>63</v>
      </c>
      <c r="D1248" t="s">
        <v>64</v>
      </c>
      <c r="E1248" t="s">
        <v>61</v>
      </c>
      <c r="F1248" s="7">
        <v>0.48977284369729801</v>
      </c>
      <c r="G1248" s="7">
        <f>TIME(HOUR(StrohRanchRecreationData[[#This Row],[TimeIn]]),0,0)</f>
        <v>0.45833333333333331</v>
      </c>
      <c r="H1248" s="8">
        <f>StrohRanchRecreationData[[#This Row],[Date]]+StrohRanchRecreationData[[#This Row],[TimeInBucket]]</f>
        <v>45103.458333333336</v>
      </c>
      <c r="I1248" s="8" t="str">
        <f>_xlfn.XLOOKUP(StrohRanchRecreationData[[#This Row],[TimeInBucket]],TimeOfDay[TimeBuckets],TimeOfDay[TimeOfDayBuckets])</f>
        <v>Noon</v>
      </c>
      <c r="J1248" s="2">
        <v>2</v>
      </c>
      <c r="K1248" s="2">
        <v>0</v>
      </c>
      <c r="L1248" s="7">
        <v>0.51237954156416854</v>
      </c>
      <c r="M1248" s="7">
        <f>TIME(HOUR(StrohRanchRecreationData[[#This Row],[TimeOut]]),0,0)</f>
        <v>0.5</v>
      </c>
      <c r="N1248" s="6">
        <f>ROUND(StrohRanchRecreationData[[#This Row],[TimeElapsed]],6)</f>
        <v>2.2606999999999999E-2</v>
      </c>
      <c r="O1248" s="3">
        <f>StrohRanchRecreationData[[#This Row],[TimeOut]]-StrohRanchRecreationData[[#This Row],[TimeIn]]</f>
        <v>2.2606697866870529E-2</v>
      </c>
      <c r="P1248" t="str">
        <f>IF(StrohRanchRecreationData[[#This Row],[Facility]]=Facilities!$A$2,SUM(StrohRanchRecreationData[[#This Row],[Members]:[Guests]]),"")</f>
        <v/>
      </c>
      <c r="Q1248" t="str">
        <f>IF(StrohRanchRecreationData[[#This Row],[Facility]]=Facilities!$A$3,SUM(StrohRanchRecreationData[[#This Row],[Members]:[Guests]]),"")</f>
        <v/>
      </c>
      <c r="R1248" t="str">
        <f>IF(StrohRanchRecreationData[[#This Row],[Facility]]=Facilities!$A$4,SUM(StrohRanchRecreationData[[#This Row],[Members]:[Guests]]),"")</f>
        <v/>
      </c>
      <c r="S1248" t="str">
        <f>IF(StrohRanchRecreationData[[#This Row],[Facility]]=Facilities!$A$5,SUM(StrohRanchRecreationData[[#This Row],[Members]:[Guests]]),"")</f>
        <v/>
      </c>
      <c r="T1248">
        <f>IF(StrohRanchRecreationData[[#This Row],[Facility]]=Facilities!$A$6,SUM(StrohRanchRecreationData[[#This Row],[Members]:[Guests]]),"")</f>
        <v>2</v>
      </c>
      <c r="U1248" t="str">
        <f>IF(StrohRanchRecreationData[[#This Row],[Facility]]=Facilities!$A$7,SUM(StrohRanchRecreationData[[#This Row],[Members]:[Guests]]),"")</f>
        <v/>
      </c>
    </row>
    <row r="1249" spans="1:21" x14ac:dyDescent="0.25">
      <c r="A1249">
        <v>1243</v>
      </c>
      <c r="B1249" s="1">
        <v>45103</v>
      </c>
      <c r="C1249" t="s">
        <v>63</v>
      </c>
      <c r="D1249" t="s">
        <v>64</v>
      </c>
      <c r="E1249" t="s">
        <v>59</v>
      </c>
      <c r="F1249" s="7">
        <v>0.56174052108508343</v>
      </c>
      <c r="G1249" s="7">
        <f>TIME(HOUR(StrohRanchRecreationData[[#This Row],[TimeIn]]),0,0)</f>
        <v>0.54166666666666663</v>
      </c>
      <c r="H1249" s="8">
        <f>StrohRanchRecreationData[[#This Row],[Date]]+StrohRanchRecreationData[[#This Row],[TimeInBucket]]</f>
        <v>45103.541666666664</v>
      </c>
      <c r="I1249" s="8" t="str">
        <f>_xlfn.XLOOKUP(StrohRanchRecreationData[[#This Row],[TimeInBucket]],TimeOfDay[TimeBuckets],TimeOfDay[TimeOfDayBuckets])</f>
        <v>Noon</v>
      </c>
      <c r="J1249" s="2">
        <v>3</v>
      </c>
      <c r="K1249" s="2">
        <v>3</v>
      </c>
      <c r="L1249" s="7">
        <v>0.59849577659809361</v>
      </c>
      <c r="M1249" s="7">
        <f>TIME(HOUR(StrohRanchRecreationData[[#This Row],[TimeOut]]),0,0)</f>
        <v>0.58333333333333337</v>
      </c>
      <c r="N1249" s="6">
        <f>ROUND(StrohRanchRecreationData[[#This Row],[TimeElapsed]],6)</f>
        <v>3.6755000000000003E-2</v>
      </c>
      <c r="O1249" s="3">
        <f>StrohRanchRecreationData[[#This Row],[TimeOut]]-StrohRanchRecreationData[[#This Row],[TimeIn]]</f>
        <v>3.6755255513010177E-2</v>
      </c>
      <c r="P1249" t="str">
        <f>IF(StrohRanchRecreationData[[#This Row],[Facility]]=Facilities!$A$2,SUM(StrohRanchRecreationData[[#This Row],[Members]:[Guests]]),"")</f>
        <v/>
      </c>
      <c r="Q1249" t="str">
        <f>IF(StrohRanchRecreationData[[#This Row],[Facility]]=Facilities!$A$3,SUM(StrohRanchRecreationData[[#This Row],[Members]:[Guests]]),"")</f>
        <v/>
      </c>
      <c r="R1249">
        <f>IF(StrohRanchRecreationData[[#This Row],[Facility]]=Facilities!$A$4,SUM(StrohRanchRecreationData[[#This Row],[Members]:[Guests]]),"")</f>
        <v>6</v>
      </c>
      <c r="S1249" t="str">
        <f>IF(StrohRanchRecreationData[[#This Row],[Facility]]=Facilities!$A$5,SUM(StrohRanchRecreationData[[#This Row],[Members]:[Guests]]),"")</f>
        <v/>
      </c>
      <c r="T1249" t="str">
        <f>IF(StrohRanchRecreationData[[#This Row],[Facility]]=Facilities!$A$6,SUM(StrohRanchRecreationData[[#This Row],[Members]:[Guests]]),"")</f>
        <v/>
      </c>
      <c r="U1249" t="str">
        <f>IF(StrohRanchRecreationData[[#This Row],[Facility]]=Facilities!$A$7,SUM(StrohRanchRecreationData[[#This Row],[Members]:[Guests]]),"")</f>
        <v/>
      </c>
    </row>
    <row r="1250" spans="1:21" x14ac:dyDescent="0.25">
      <c r="A1250">
        <v>1244</v>
      </c>
      <c r="B1250" s="1">
        <v>45103</v>
      </c>
      <c r="C1250" t="s">
        <v>63</v>
      </c>
      <c r="D1250" t="s">
        <v>64</v>
      </c>
      <c r="E1250" t="s">
        <v>62</v>
      </c>
      <c r="F1250" s="7">
        <v>0.375</v>
      </c>
      <c r="G1250" s="7">
        <f>TIME(HOUR(StrohRanchRecreationData[[#This Row],[TimeIn]]),0,0)</f>
        <v>0.375</v>
      </c>
      <c r="H1250" s="8">
        <f>StrohRanchRecreationData[[#This Row],[Date]]+StrohRanchRecreationData[[#This Row],[TimeInBucket]]</f>
        <v>45103.375</v>
      </c>
      <c r="I1250" s="8" t="str">
        <f>_xlfn.XLOOKUP(StrohRanchRecreationData[[#This Row],[TimeInBucket]],TimeOfDay[TimeBuckets],TimeOfDay[TimeOfDayBuckets])</f>
        <v>Morning</v>
      </c>
      <c r="J1250" s="2">
        <v>1</v>
      </c>
      <c r="K1250" s="2">
        <v>2</v>
      </c>
      <c r="L1250" s="7">
        <v>0.41666666666666669</v>
      </c>
      <c r="M1250" s="7">
        <f>TIME(HOUR(StrohRanchRecreationData[[#This Row],[TimeOut]]),0,0)</f>
        <v>0.41666666666666669</v>
      </c>
      <c r="N1250" s="6">
        <f>ROUND(StrohRanchRecreationData[[#This Row],[TimeElapsed]],6)</f>
        <v>4.1667000000000003E-2</v>
      </c>
      <c r="O1250" s="3">
        <f>StrohRanchRecreationData[[#This Row],[TimeOut]]-StrohRanchRecreationData[[#This Row],[TimeIn]]</f>
        <v>4.1666666666666685E-2</v>
      </c>
      <c r="P1250" t="str">
        <f>IF(StrohRanchRecreationData[[#This Row],[Facility]]=Facilities!$A$2,SUM(StrohRanchRecreationData[[#This Row],[Members]:[Guests]]),"")</f>
        <v/>
      </c>
      <c r="Q1250" t="str">
        <f>IF(StrohRanchRecreationData[[#This Row],[Facility]]=Facilities!$A$3,SUM(StrohRanchRecreationData[[#This Row],[Members]:[Guests]]),"")</f>
        <v/>
      </c>
      <c r="R1250" t="str">
        <f>IF(StrohRanchRecreationData[[#This Row],[Facility]]=Facilities!$A$4,SUM(StrohRanchRecreationData[[#This Row],[Members]:[Guests]]),"")</f>
        <v/>
      </c>
      <c r="S1250" t="str">
        <f>IF(StrohRanchRecreationData[[#This Row],[Facility]]=Facilities!$A$5,SUM(StrohRanchRecreationData[[#This Row],[Members]:[Guests]]),"")</f>
        <v/>
      </c>
      <c r="T1250" t="str">
        <f>IF(StrohRanchRecreationData[[#This Row],[Facility]]=Facilities!$A$6,SUM(StrohRanchRecreationData[[#This Row],[Members]:[Guests]]),"")</f>
        <v/>
      </c>
      <c r="U1250">
        <f>IF(StrohRanchRecreationData[[#This Row],[Facility]]=Facilities!$A$7,SUM(StrohRanchRecreationData[[#This Row],[Members]:[Guests]]),"")</f>
        <v>3</v>
      </c>
    </row>
    <row r="1251" spans="1:21" x14ac:dyDescent="0.25">
      <c r="A1251">
        <v>1245</v>
      </c>
      <c r="B1251" s="1">
        <v>45103</v>
      </c>
      <c r="C1251" t="s">
        <v>63</v>
      </c>
      <c r="D1251" t="s">
        <v>64</v>
      </c>
      <c r="E1251" t="s">
        <v>62</v>
      </c>
      <c r="F1251" s="7">
        <v>0.375</v>
      </c>
      <c r="G1251" s="7">
        <f>TIME(HOUR(StrohRanchRecreationData[[#This Row],[TimeIn]]),0,0)</f>
        <v>0.375</v>
      </c>
      <c r="H1251" s="8">
        <f>StrohRanchRecreationData[[#This Row],[Date]]+StrohRanchRecreationData[[#This Row],[TimeInBucket]]</f>
        <v>45103.375</v>
      </c>
      <c r="I1251" s="8" t="str">
        <f>_xlfn.XLOOKUP(StrohRanchRecreationData[[#This Row],[TimeInBucket]],TimeOfDay[TimeBuckets],TimeOfDay[TimeOfDayBuckets])</f>
        <v>Morning</v>
      </c>
      <c r="J1251" s="2">
        <v>3</v>
      </c>
      <c r="K1251" s="2">
        <v>2</v>
      </c>
      <c r="L1251" s="7">
        <v>0.41666666666666669</v>
      </c>
      <c r="M1251" s="7">
        <f>TIME(HOUR(StrohRanchRecreationData[[#This Row],[TimeOut]]),0,0)</f>
        <v>0.41666666666666669</v>
      </c>
      <c r="N1251" s="6">
        <f>ROUND(StrohRanchRecreationData[[#This Row],[TimeElapsed]],6)</f>
        <v>4.1667000000000003E-2</v>
      </c>
      <c r="O1251" s="3">
        <f>StrohRanchRecreationData[[#This Row],[TimeOut]]-StrohRanchRecreationData[[#This Row],[TimeIn]]</f>
        <v>4.1666666666666685E-2</v>
      </c>
      <c r="P1251" t="str">
        <f>IF(StrohRanchRecreationData[[#This Row],[Facility]]=Facilities!$A$2,SUM(StrohRanchRecreationData[[#This Row],[Members]:[Guests]]),"")</f>
        <v/>
      </c>
      <c r="Q1251" t="str">
        <f>IF(StrohRanchRecreationData[[#This Row],[Facility]]=Facilities!$A$3,SUM(StrohRanchRecreationData[[#This Row],[Members]:[Guests]]),"")</f>
        <v/>
      </c>
      <c r="R1251" t="str">
        <f>IF(StrohRanchRecreationData[[#This Row],[Facility]]=Facilities!$A$4,SUM(StrohRanchRecreationData[[#This Row],[Members]:[Guests]]),"")</f>
        <v/>
      </c>
      <c r="S1251" t="str">
        <f>IF(StrohRanchRecreationData[[#This Row],[Facility]]=Facilities!$A$5,SUM(StrohRanchRecreationData[[#This Row],[Members]:[Guests]]),"")</f>
        <v/>
      </c>
      <c r="T1251" t="str">
        <f>IF(StrohRanchRecreationData[[#This Row],[Facility]]=Facilities!$A$6,SUM(StrohRanchRecreationData[[#This Row],[Members]:[Guests]]),"")</f>
        <v/>
      </c>
      <c r="U1251">
        <f>IF(StrohRanchRecreationData[[#This Row],[Facility]]=Facilities!$A$7,SUM(StrohRanchRecreationData[[#This Row],[Members]:[Guests]]),"")</f>
        <v>5</v>
      </c>
    </row>
    <row r="1252" spans="1:21" x14ac:dyDescent="0.25">
      <c r="A1252">
        <v>1246</v>
      </c>
      <c r="B1252" s="1">
        <v>45103</v>
      </c>
      <c r="C1252" t="s">
        <v>63</v>
      </c>
      <c r="D1252" t="s">
        <v>64</v>
      </c>
      <c r="E1252" t="s">
        <v>62</v>
      </c>
      <c r="F1252" s="7">
        <v>0.4375</v>
      </c>
      <c r="G1252" s="7">
        <f>TIME(HOUR(StrohRanchRecreationData[[#This Row],[TimeIn]]),0,0)</f>
        <v>0.41666666666666669</v>
      </c>
      <c r="H1252" s="8">
        <f>StrohRanchRecreationData[[#This Row],[Date]]+StrohRanchRecreationData[[#This Row],[TimeInBucket]]</f>
        <v>45103.416666666664</v>
      </c>
      <c r="I1252" s="8" t="str">
        <f>_xlfn.XLOOKUP(StrohRanchRecreationData[[#This Row],[TimeInBucket]],TimeOfDay[TimeBuckets],TimeOfDay[TimeOfDayBuckets])</f>
        <v>Morning</v>
      </c>
      <c r="J1252" s="2">
        <v>4</v>
      </c>
      <c r="K1252" s="2">
        <v>1</v>
      </c>
      <c r="L1252" s="7">
        <v>0.47916666666666669</v>
      </c>
      <c r="M1252" s="7">
        <f>TIME(HOUR(StrohRanchRecreationData[[#This Row],[TimeOut]]),0,0)</f>
        <v>0.45833333333333331</v>
      </c>
      <c r="N1252" s="6">
        <f>ROUND(StrohRanchRecreationData[[#This Row],[TimeElapsed]],6)</f>
        <v>4.1667000000000003E-2</v>
      </c>
      <c r="O1252" s="3">
        <f>StrohRanchRecreationData[[#This Row],[TimeOut]]-StrohRanchRecreationData[[#This Row],[TimeIn]]</f>
        <v>4.1666666666666685E-2</v>
      </c>
      <c r="P1252" t="str">
        <f>IF(StrohRanchRecreationData[[#This Row],[Facility]]=Facilities!$A$2,SUM(StrohRanchRecreationData[[#This Row],[Members]:[Guests]]),"")</f>
        <v/>
      </c>
      <c r="Q1252" t="str">
        <f>IF(StrohRanchRecreationData[[#This Row],[Facility]]=Facilities!$A$3,SUM(StrohRanchRecreationData[[#This Row],[Members]:[Guests]]),"")</f>
        <v/>
      </c>
      <c r="R1252" t="str">
        <f>IF(StrohRanchRecreationData[[#This Row],[Facility]]=Facilities!$A$4,SUM(StrohRanchRecreationData[[#This Row],[Members]:[Guests]]),"")</f>
        <v/>
      </c>
      <c r="S1252" t="str">
        <f>IF(StrohRanchRecreationData[[#This Row],[Facility]]=Facilities!$A$5,SUM(StrohRanchRecreationData[[#This Row],[Members]:[Guests]]),"")</f>
        <v/>
      </c>
      <c r="T1252" t="str">
        <f>IF(StrohRanchRecreationData[[#This Row],[Facility]]=Facilities!$A$6,SUM(StrohRanchRecreationData[[#This Row],[Members]:[Guests]]),"")</f>
        <v/>
      </c>
      <c r="U1252">
        <f>IF(StrohRanchRecreationData[[#This Row],[Facility]]=Facilities!$A$7,SUM(StrohRanchRecreationData[[#This Row],[Members]:[Guests]]),"")</f>
        <v>5</v>
      </c>
    </row>
    <row r="1253" spans="1:21" x14ac:dyDescent="0.25">
      <c r="A1253">
        <v>1247</v>
      </c>
      <c r="B1253" s="1">
        <v>45103</v>
      </c>
      <c r="C1253" t="s">
        <v>63</v>
      </c>
      <c r="D1253" t="s">
        <v>64</v>
      </c>
      <c r="E1253" t="s">
        <v>62</v>
      </c>
      <c r="F1253" s="7">
        <v>0.4375</v>
      </c>
      <c r="G1253" s="7">
        <f>TIME(HOUR(StrohRanchRecreationData[[#This Row],[TimeIn]]),0,0)</f>
        <v>0.41666666666666669</v>
      </c>
      <c r="H1253" s="8">
        <f>StrohRanchRecreationData[[#This Row],[Date]]+StrohRanchRecreationData[[#This Row],[TimeInBucket]]</f>
        <v>45103.416666666664</v>
      </c>
      <c r="I1253" s="8" t="str">
        <f>_xlfn.XLOOKUP(StrohRanchRecreationData[[#This Row],[TimeInBucket]],TimeOfDay[TimeBuckets],TimeOfDay[TimeOfDayBuckets])</f>
        <v>Morning</v>
      </c>
      <c r="J1253" s="2">
        <v>3</v>
      </c>
      <c r="K1253" s="2">
        <v>2</v>
      </c>
      <c r="L1253" s="7">
        <v>0.47916666666666669</v>
      </c>
      <c r="M1253" s="7">
        <f>TIME(HOUR(StrohRanchRecreationData[[#This Row],[TimeOut]]),0,0)</f>
        <v>0.45833333333333331</v>
      </c>
      <c r="N1253" s="6">
        <f>ROUND(StrohRanchRecreationData[[#This Row],[TimeElapsed]],6)</f>
        <v>4.1667000000000003E-2</v>
      </c>
      <c r="O1253" s="3">
        <f>StrohRanchRecreationData[[#This Row],[TimeOut]]-StrohRanchRecreationData[[#This Row],[TimeIn]]</f>
        <v>4.1666666666666685E-2</v>
      </c>
      <c r="P1253" t="str">
        <f>IF(StrohRanchRecreationData[[#This Row],[Facility]]=Facilities!$A$2,SUM(StrohRanchRecreationData[[#This Row],[Members]:[Guests]]),"")</f>
        <v/>
      </c>
      <c r="Q1253" t="str">
        <f>IF(StrohRanchRecreationData[[#This Row],[Facility]]=Facilities!$A$3,SUM(StrohRanchRecreationData[[#This Row],[Members]:[Guests]]),"")</f>
        <v/>
      </c>
      <c r="R1253" t="str">
        <f>IF(StrohRanchRecreationData[[#This Row],[Facility]]=Facilities!$A$4,SUM(StrohRanchRecreationData[[#This Row],[Members]:[Guests]]),"")</f>
        <v/>
      </c>
      <c r="S1253" t="str">
        <f>IF(StrohRanchRecreationData[[#This Row],[Facility]]=Facilities!$A$5,SUM(StrohRanchRecreationData[[#This Row],[Members]:[Guests]]),"")</f>
        <v/>
      </c>
      <c r="T1253" t="str">
        <f>IF(StrohRanchRecreationData[[#This Row],[Facility]]=Facilities!$A$6,SUM(StrohRanchRecreationData[[#This Row],[Members]:[Guests]]),"")</f>
        <v/>
      </c>
      <c r="U1253">
        <f>IF(StrohRanchRecreationData[[#This Row],[Facility]]=Facilities!$A$7,SUM(StrohRanchRecreationData[[#This Row],[Members]:[Guests]]),"")</f>
        <v>5</v>
      </c>
    </row>
    <row r="1254" spans="1:21" x14ac:dyDescent="0.25">
      <c r="A1254">
        <v>1248</v>
      </c>
      <c r="B1254" s="1">
        <v>45103</v>
      </c>
      <c r="C1254" t="s">
        <v>63</v>
      </c>
      <c r="D1254" t="s">
        <v>64</v>
      </c>
      <c r="E1254" t="s">
        <v>62</v>
      </c>
      <c r="F1254" s="7">
        <v>0.4375</v>
      </c>
      <c r="G1254" s="7">
        <f>TIME(HOUR(StrohRanchRecreationData[[#This Row],[TimeIn]]),0,0)</f>
        <v>0.41666666666666669</v>
      </c>
      <c r="H1254" s="8">
        <f>StrohRanchRecreationData[[#This Row],[Date]]+StrohRanchRecreationData[[#This Row],[TimeInBucket]]</f>
        <v>45103.416666666664</v>
      </c>
      <c r="I1254" s="8" t="str">
        <f>_xlfn.XLOOKUP(StrohRanchRecreationData[[#This Row],[TimeInBucket]],TimeOfDay[TimeBuckets],TimeOfDay[TimeOfDayBuckets])</f>
        <v>Morning</v>
      </c>
      <c r="J1254" s="2">
        <v>3</v>
      </c>
      <c r="K1254" s="2">
        <v>1</v>
      </c>
      <c r="L1254" s="7">
        <v>0.47916666666666669</v>
      </c>
      <c r="M1254" s="7">
        <f>TIME(HOUR(StrohRanchRecreationData[[#This Row],[TimeOut]]),0,0)</f>
        <v>0.45833333333333331</v>
      </c>
      <c r="N1254" s="6">
        <f>ROUND(StrohRanchRecreationData[[#This Row],[TimeElapsed]],6)</f>
        <v>4.1667000000000003E-2</v>
      </c>
      <c r="O1254" s="3">
        <f>StrohRanchRecreationData[[#This Row],[TimeOut]]-StrohRanchRecreationData[[#This Row],[TimeIn]]</f>
        <v>4.1666666666666685E-2</v>
      </c>
      <c r="P1254" t="str">
        <f>IF(StrohRanchRecreationData[[#This Row],[Facility]]=Facilities!$A$2,SUM(StrohRanchRecreationData[[#This Row],[Members]:[Guests]]),"")</f>
        <v/>
      </c>
      <c r="Q1254" t="str">
        <f>IF(StrohRanchRecreationData[[#This Row],[Facility]]=Facilities!$A$3,SUM(StrohRanchRecreationData[[#This Row],[Members]:[Guests]]),"")</f>
        <v/>
      </c>
      <c r="R1254" t="str">
        <f>IF(StrohRanchRecreationData[[#This Row],[Facility]]=Facilities!$A$4,SUM(StrohRanchRecreationData[[#This Row],[Members]:[Guests]]),"")</f>
        <v/>
      </c>
      <c r="S1254" t="str">
        <f>IF(StrohRanchRecreationData[[#This Row],[Facility]]=Facilities!$A$5,SUM(StrohRanchRecreationData[[#This Row],[Members]:[Guests]]),"")</f>
        <v/>
      </c>
      <c r="T1254" t="str">
        <f>IF(StrohRanchRecreationData[[#This Row],[Facility]]=Facilities!$A$6,SUM(StrohRanchRecreationData[[#This Row],[Members]:[Guests]]),"")</f>
        <v/>
      </c>
      <c r="U1254">
        <f>IF(StrohRanchRecreationData[[#This Row],[Facility]]=Facilities!$A$7,SUM(StrohRanchRecreationData[[#This Row],[Members]:[Guests]]),"")</f>
        <v>4</v>
      </c>
    </row>
    <row r="1255" spans="1:21" x14ac:dyDescent="0.25">
      <c r="A1255">
        <v>1249</v>
      </c>
      <c r="B1255" s="1">
        <v>45103</v>
      </c>
      <c r="C1255" t="s">
        <v>63</v>
      </c>
      <c r="D1255" t="s">
        <v>64</v>
      </c>
      <c r="E1255" t="s">
        <v>62</v>
      </c>
      <c r="F1255" s="7">
        <v>0.45833333333333331</v>
      </c>
      <c r="G1255" s="7">
        <f>TIME(HOUR(StrohRanchRecreationData[[#This Row],[TimeIn]]),0,0)</f>
        <v>0.45833333333333331</v>
      </c>
      <c r="H1255" s="8">
        <f>StrohRanchRecreationData[[#This Row],[Date]]+StrohRanchRecreationData[[#This Row],[TimeInBucket]]</f>
        <v>45103.458333333336</v>
      </c>
      <c r="I1255" s="8" t="str">
        <f>_xlfn.XLOOKUP(StrohRanchRecreationData[[#This Row],[TimeInBucket]],TimeOfDay[TimeBuckets],TimeOfDay[TimeOfDayBuckets])</f>
        <v>Noon</v>
      </c>
      <c r="J1255" s="2">
        <v>1</v>
      </c>
      <c r="K1255" s="2">
        <v>0</v>
      </c>
      <c r="L1255" s="7">
        <v>0.5</v>
      </c>
      <c r="M1255" s="7">
        <f>TIME(HOUR(StrohRanchRecreationData[[#This Row],[TimeOut]]),0,0)</f>
        <v>0.5</v>
      </c>
      <c r="N1255" s="6">
        <f>ROUND(StrohRanchRecreationData[[#This Row],[TimeElapsed]],6)</f>
        <v>4.1667000000000003E-2</v>
      </c>
      <c r="O1255" s="3">
        <f>StrohRanchRecreationData[[#This Row],[TimeOut]]-StrohRanchRecreationData[[#This Row],[TimeIn]]</f>
        <v>4.1666666666666685E-2</v>
      </c>
      <c r="P1255" t="str">
        <f>IF(StrohRanchRecreationData[[#This Row],[Facility]]=Facilities!$A$2,SUM(StrohRanchRecreationData[[#This Row],[Members]:[Guests]]),"")</f>
        <v/>
      </c>
      <c r="Q1255" t="str">
        <f>IF(StrohRanchRecreationData[[#This Row],[Facility]]=Facilities!$A$3,SUM(StrohRanchRecreationData[[#This Row],[Members]:[Guests]]),"")</f>
        <v/>
      </c>
      <c r="R1255" t="str">
        <f>IF(StrohRanchRecreationData[[#This Row],[Facility]]=Facilities!$A$4,SUM(StrohRanchRecreationData[[#This Row],[Members]:[Guests]]),"")</f>
        <v/>
      </c>
      <c r="S1255" t="str">
        <f>IF(StrohRanchRecreationData[[#This Row],[Facility]]=Facilities!$A$5,SUM(StrohRanchRecreationData[[#This Row],[Members]:[Guests]]),"")</f>
        <v/>
      </c>
      <c r="T1255" t="str">
        <f>IF(StrohRanchRecreationData[[#This Row],[Facility]]=Facilities!$A$6,SUM(StrohRanchRecreationData[[#This Row],[Members]:[Guests]]),"")</f>
        <v/>
      </c>
      <c r="U1255">
        <f>IF(StrohRanchRecreationData[[#This Row],[Facility]]=Facilities!$A$7,SUM(StrohRanchRecreationData[[#This Row],[Members]:[Guests]]),"")</f>
        <v>1</v>
      </c>
    </row>
    <row r="1256" spans="1:21" x14ac:dyDescent="0.25">
      <c r="A1256">
        <v>1250</v>
      </c>
      <c r="B1256" s="1">
        <v>45103</v>
      </c>
      <c r="C1256" t="s">
        <v>63</v>
      </c>
      <c r="D1256" t="s">
        <v>64</v>
      </c>
      <c r="E1256" t="s">
        <v>62</v>
      </c>
      <c r="F1256" s="7">
        <v>0.45833333333333331</v>
      </c>
      <c r="G1256" s="7">
        <f>TIME(HOUR(StrohRanchRecreationData[[#This Row],[TimeIn]]),0,0)</f>
        <v>0.45833333333333331</v>
      </c>
      <c r="H1256" s="8">
        <f>StrohRanchRecreationData[[#This Row],[Date]]+StrohRanchRecreationData[[#This Row],[TimeInBucket]]</f>
        <v>45103.458333333336</v>
      </c>
      <c r="I1256" s="8" t="str">
        <f>_xlfn.XLOOKUP(StrohRanchRecreationData[[#This Row],[TimeInBucket]],TimeOfDay[TimeBuckets],TimeOfDay[TimeOfDayBuckets])</f>
        <v>Noon</v>
      </c>
      <c r="J1256" s="2">
        <v>1</v>
      </c>
      <c r="K1256" s="2">
        <v>3</v>
      </c>
      <c r="L1256" s="7">
        <v>0.5</v>
      </c>
      <c r="M1256" s="7">
        <f>TIME(HOUR(StrohRanchRecreationData[[#This Row],[TimeOut]]),0,0)</f>
        <v>0.5</v>
      </c>
      <c r="N1256" s="6">
        <f>ROUND(StrohRanchRecreationData[[#This Row],[TimeElapsed]],6)</f>
        <v>4.1667000000000003E-2</v>
      </c>
      <c r="O1256" s="3">
        <f>StrohRanchRecreationData[[#This Row],[TimeOut]]-StrohRanchRecreationData[[#This Row],[TimeIn]]</f>
        <v>4.1666666666666685E-2</v>
      </c>
      <c r="P1256" t="str">
        <f>IF(StrohRanchRecreationData[[#This Row],[Facility]]=Facilities!$A$2,SUM(StrohRanchRecreationData[[#This Row],[Members]:[Guests]]),"")</f>
        <v/>
      </c>
      <c r="Q1256" t="str">
        <f>IF(StrohRanchRecreationData[[#This Row],[Facility]]=Facilities!$A$3,SUM(StrohRanchRecreationData[[#This Row],[Members]:[Guests]]),"")</f>
        <v/>
      </c>
      <c r="R1256" t="str">
        <f>IF(StrohRanchRecreationData[[#This Row],[Facility]]=Facilities!$A$4,SUM(StrohRanchRecreationData[[#This Row],[Members]:[Guests]]),"")</f>
        <v/>
      </c>
      <c r="S1256" t="str">
        <f>IF(StrohRanchRecreationData[[#This Row],[Facility]]=Facilities!$A$5,SUM(StrohRanchRecreationData[[#This Row],[Members]:[Guests]]),"")</f>
        <v/>
      </c>
      <c r="T1256" t="str">
        <f>IF(StrohRanchRecreationData[[#This Row],[Facility]]=Facilities!$A$6,SUM(StrohRanchRecreationData[[#This Row],[Members]:[Guests]]),"")</f>
        <v/>
      </c>
      <c r="U1256">
        <f>IF(StrohRanchRecreationData[[#This Row],[Facility]]=Facilities!$A$7,SUM(StrohRanchRecreationData[[#This Row],[Members]:[Guests]]),"")</f>
        <v>4</v>
      </c>
    </row>
    <row r="1257" spans="1:21" x14ac:dyDescent="0.25">
      <c r="A1257">
        <v>1251</v>
      </c>
      <c r="B1257" s="1">
        <v>45103</v>
      </c>
      <c r="C1257" t="s">
        <v>63</v>
      </c>
      <c r="D1257" t="s">
        <v>64</v>
      </c>
      <c r="E1257" t="s">
        <v>62</v>
      </c>
      <c r="F1257" s="7">
        <v>0.45833333333333331</v>
      </c>
      <c r="G1257" s="7">
        <f>TIME(HOUR(StrohRanchRecreationData[[#This Row],[TimeIn]]),0,0)</f>
        <v>0.45833333333333331</v>
      </c>
      <c r="H1257" s="8">
        <f>StrohRanchRecreationData[[#This Row],[Date]]+StrohRanchRecreationData[[#This Row],[TimeInBucket]]</f>
        <v>45103.458333333336</v>
      </c>
      <c r="I1257" s="8" t="str">
        <f>_xlfn.XLOOKUP(StrohRanchRecreationData[[#This Row],[TimeInBucket]],TimeOfDay[TimeBuckets],TimeOfDay[TimeOfDayBuckets])</f>
        <v>Noon</v>
      </c>
      <c r="J1257" s="2">
        <v>4</v>
      </c>
      <c r="K1257" s="2">
        <v>3</v>
      </c>
      <c r="L1257" s="7">
        <v>0.5</v>
      </c>
      <c r="M1257" s="7">
        <f>TIME(HOUR(StrohRanchRecreationData[[#This Row],[TimeOut]]),0,0)</f>
        <v>0.5</v>
      </c>
      <c r="N1257" s="6">
        <f>ROUND(StrohRanchRecreationData[[#This Row],[TimeElapsed]],6)</f>
        <v>4.1667000000000003E-2</v>
      </c>
      <c r="O1257" s="3">
        <f>StrohRanchRecreationData[[#This Row],[TimeOut]]-StrohRanchRecreationData[[#This Row],[TimeIn]]</f>
        <v>4.1666666666666685E-2</v>
      </c>
      <c r="P1257" t="str">
        <f>IF(StrohRanchRecreationData[[#This Row],[Facility]]=Facilities!$A$2,SUM(StrohRanchRecreationData[[#This Row],[Members]:[Guests]]),"")</f>
        <v/>
      </c>
      <c r="Q1257" t="str">
        <f>IF(StrohRanchRecreationData[[#This Row],[Facility]]=Facilities!$A$3,SUM(StrohRanchRecreationData[[#This Row],[Members]:[Guests]]),"")</f>
        <v/>
      </c>
      <c r="R1257" t="str">
        <f>IF(StrohRanchRecreationData[[#This Row],[Facility]]=Facilities!$A$4,SUM(StrohRanchRecreationData[[#This Row],[Members]:[Guests]]),"")</f>
        <v/>
      </c>
      <c r="S1257" t="str">
        <f>IF(StrohRanchRecreationData[[#This Row],[Facility]]=Facilities!$A$5,SUM(StrohRanchRecreationData[[#This Row],[Members]:[Guests]]),"")</f>
        <v/>
      </c>
      <c r="T1257" t="str">
        <f>IF(StrohRanchRecreationData[[#This Row],[Facility]]=Facilities!$A$6,SUM(StrohRanchRecreationData[[#This Row],[Members]:[Guests]]),"")</f>
        <v/>
      </c>
      <c r="U1257">
        <f>IF(StrohRanchRecreationData[[#This Row],[Facility]]=Facilities!$A$7,SUM(StrohRanchRecreationData[[#This Row],[Members]:[Guests]]),"")</f>
        <v>7</v>
      </c>
    </row>
    <row r="1258" spans="1:21" x14ac:dyDescent="0.25">
      <c r="A1258">
        <v>1252</v>
      </c>
      <c r="B1258" s="1">
        <v>45103</v>
      </c>
      <c r="C1258" t="s">
        <v>63</v>
      </c>
      <c r="D1258" t="s">
        <v>64</v>
      </c>
      <c r="E1258" t="s">
        <v>62</v>
      </c>
      <c r="F1258" s="7">
        <v>0.5</v>
      </c>
      <c r="G1258" s="7">
        <f>TIME(HOUR(StrohRanchRecreationData[[#This Row],[TimeIn]]),0,0)</f>
        <v>0.5</v>
      </c>
      <c r="H1258" s="8">
        <f>StrohRanchRecreationData[[#This Row],[Date]]+StrohRanchRecreationData[[#This Row],[TimeInBucket]]</f>
        <v>45103.5</v>
      </c>
      <c r="I1258" s="8" t="str">
        <f>_xlfn.XLOOKUP(StrohRanchRecreationData[[#This Row],[TimeInBucket]],TimeOfDay[TimeBuckets],TimeOfDay[TimeOfDayBuckets])</f>
        <v>Noon</v>
      </c>
      <c r="J1258" s="2">
        <v>2</v>
      </c>
      <c r="K1258" s="2">
        <v>3</v>
      </c>
      <c r="L1258" s="7">
        <v>0.52083333333333337</v>
      </c>
      <c r="M1258" s="7">
        <f>TIME(HOUR(StrohRanchRecreationData[[#This Row],[TimeOut]]),0,0)</f>
        <v>0.5</v>
      </c>
      <c r="N1258" s="6">
        <f>ROUND(StrohRanchRecreationData[[#This Row],[TimeElapsed]],6)</f>
        <v>2.0833000000000001E-2</v>
      </c>
      <c r="O1258" s="3">
        <f>StrohRanchRecreationData[[#This Row],[TimeOut]]-StrohRanchRecreationData[[#This Row],[TimeIn]]</f>
        <v>2.083333333333337E-2</v>
      </c>
      <c r="P1258" t="str">
        <f>IF(StrohRanchRecreationData[[#This Row],[Facility]]=Facilities!$A$2,SUM(StrohRanchRecreationData[[#This Row],[Members]:[Guests]]),"")</f>
        <v/>
      </c>
      <c r="Q1258" t="str">
        <f>IF(StrohRanchRecreationData[[#This Row],[Facility]]=Facilities!$A$3,SUM(StrohRanchRecreationData[[#This Row],[Members]:[Guests]]),"")</f>
        <v/>
      </c>
      <c r="R1258" t="str">
        <f>IF(StrohRanchRecreationData[[#This Row],[Facility]]=Facilities!$A$4,SUM(StrohRanchRecreationData[[#This Row],[Members]:[Guests]]),"")</f>
        <v/>
      </c>
      <c r="S1258" t="str">
        <f>IF(StrohRanchRecreationData[[#This Row],[Facility]]=Facilities!$A$5,SUM(StrohRanchRecreationData[[#This Row],[Members]:[Guests]]),"")</f>
        <v/>
      </c>
      <c r="T1258" t="str">
        <f>IF(StrohRanchRecreationData[[#This Row],[Facility]]=Facilities!$A$6,SUM(StrohRanchRecreationData[[#This Row],[Members]:[Guests]]),"")</f>
        <v/>
      </c>
      <c r="U1258">
        <f>IF(StrohRanchRecreationData[[#This Row],[Facility]]=Facilities!$A$7,SUM(StrohRanchRecreationData[[#This Row],[Members]:[Guests]]),"")</f>
        <v>5</v>
      </c>
    </row>
    <row r="1259" spans="1:21" x14ac:dyDescent="0.25">
      <c r="A1259">
        <v>1253</v>
      </c>
      <c r="B1259" s="1">
        <v>45103</v>
      </c>
      <c r="C1259" t="s">
        <v>63</v>
      </c>
      <c r="D1259" t="s">
        <v>64</v>
      </c>
      <c r="E1259" t="s">
        <v>62</v>
      </c>
      <c r="F1259" s="7">
        <v>0.5</v>
      </c>
      <c r="G1259" s="7">
        <f>TIME(HOUR(StrohRanchRecreationData[[#This Row],[TimeIn]]),0,0)</f>
        <v>0.5</v>
      </c>
      <c r="H1259" s="8">
        <f>StrohRanchRecreationData[[#This Row],[Date]]+StrohRanchRecreationData[[#This Row],[TimeInBucket]]</f>
        <v>45103.5</v>
      </c>
      <c r="I1259" s="8" t="str">
        <f>_xlfn.XLOOKUP(StrohRanchRecreationData[[#This Row],[TimeInBucket]],TimeOfDay[TimeBuckets],TimeOfDay[TimeOfDayBuckets])</f>
        <v>Noon</v>
      </c>
      <c r="J1259" s="2">
        <v>3</v>
      </c>
      <c r="K1259" s="2">
        <v>3</v>
      </c>
      <c r="L1259" s="7">
        <v>0.52083333333333337</v>
      </c>
      <c r="M1259" s="7">
        <f>TIME(HOUR(StrohRanchRecreationData[[#This Row],[TimeOut]]),0,0)</f>
        <v>0.5</v>
      </c>
      <c r="N1259" s="6">
        <f>ROUND(StrohRanchRecreationData[[#This Row],[TimeElapsed]],6)</f>
        <v>2.0833000000000001E-2</v>
      </c>
      <c r="O1259" s="3">
        <f>StrohRanchRecreationData[[#This Row],[TimeOut]]-StrohRanchRecreationData[[#This Row],[TimeIn]]</f>
        <v>2.083333333333337E-2</v>
      </c>
      <c r="P1259" t="str">
        <f>IF(StrohRanchRecreationData[[#This Row],[Facility]]=Facilities!$A$2,SUM(StrohRanchRecreationData[[#This Row],[Members]:[Guests]]),"")</f>
        <v/>
      </c>
      <c r="Q1259" t="str">
        <f>IF(StrohRanchRecreationData[[#This Row],[Facility]]=Facilities!$A$3,SUM(StrohRanchRecreationData[[#This Row],[Members]:[Guests]]),"")</f>
        <v/>
      </c>
      <c r="R1259" t="str">
        <f>IF(StrohRanchRecreationData[[#This Row],[Facility]]=Facilities!$A$4,SUM(StrohRanchRecreationData[[#This Row],[Members]:[Guests]]),"")</f>
        <v/>
      </c>
      <c r="S1259" t="str">
        <f>IF(StrohRanchRecreationData[[#This Row],[Facility]]=Facilities!$A$5,SUM(StrohRanchRecreationData[[#This Row],[Members]:[Guests]]),"")</f>
        <v/>
      </c>
      <c r="T1259" t="str">
        <f>IF(StrohRanchRecreationData[[#This Row],[Facility]]=Facilities!$A$6,SUM(StrohRanchRecreationData[[#This Row],[Members]:[Guests]]),"")</f>
        <v/>
      </c>
      <c r="U1259">
        <f>IF(StrohRanchRecreationData[[#This Row],[Facility]]=Facilities!$A$7,SUM(StrohRanchRecreationData[[#This Row],[Members]:[Guests]]),"")</f>
        <v>6</v>
      </c>
    </row>
    <row r="1260" spans="1:21" x14ac:dyDescent="0.25">
      <c r="A1260">
        <v>1254</v>
      </c>
      <c r="B1260" s="1">
        <v>45104</v>
      </c>
      <c r="C1260" t="s">
        <v>63</v>
      </c>
      <c r="D1260" t="s">
        <v>64</v>
      </c>
      <c r="E1260" t="s">
        <v>60</v>
      </c>
      <c r="F1260" s="7">
        <v>0.5338014083571031</v>
      </c>
      <c r="G1260" s="7">
        <f>TIME(HOUR(StrohRanchRecreationData[[#This Row],[TimeIn]]),0,0)</f>
        <v>0.5</v>
      </c>
      <c r="H1260" s="8">
        <f>StrohRanchRecreationData[[#This Row],[Date]]+StrohRanchRecreationData[[#This Row],[TimeInBucket]]</f>
        <v>45104.5</v>
      </c>
      <c r="I1260" s="8" t="str">
        <f>_xlfn.XLOOKUP(StrohRanchRecreationData[[#This Row],[TimeInBucket]],TimeOfDay[TimeBuckets],TimeOfDay[TimeOfDayBuckets])</f>
        <v>Noon</v>
      </c>
      <c r="J1260" s="2">
        <v>1</v>
      </c>
      <c r="K1260" s="2">
        <v>1</v>
      </c>
      <c r="L1260" s="7">
        <v>0.56416384720869162</v>
      </c>
      <c r="M1260" s="7">
        <f>TIME(HOUR(StrohRanchRecreationData[[#This Row],[TimeOut]]),0,0)</f>
        <v>0.54166666666666663</v>
      </c>
      <c r="N1260" s="6">
        <f>ROUND(StrohRanchRecreationData[[#This Row],[TimeElapsed]],6)</f>
        <v>3.0362E-2</v>
      </c>
      <c r="O1260" s="3">
        <f>StrohRanchRecreationData[[#This Row],[TimeOut]]-StrohRanchRecreationData[[#This Row],[TimeIn]]</f>
        <v>3.0362438851588514E-2</v>
      </c>
      <c r="P1260" t="str">
        <f>IF(StrohRanchRecreationData[[#This Row],[Facility]]=Facilities!$A$2,SUM(StrohRanchRecreationData[[#This Row],[Members]:[Guests]]),"")</f>
        <v/>
      </c>
      <c r="Q1260" t="str">
        <f>IF(StrohRanchRecreationData[[#This Row],[Facility]]=Facilities!$A$3,SUM(StrohRanchRecreationData[[#This Row],[Members]:[Guests]]),"")</f>
        <v/>
      </c>
      <c r="R1260" t="str">
        <f>IF(StrohRanchRecreationData[[#This Row],[Facility]]=Facilities!$A$4,SUM(StrohRanchRecreationData[[#This Row],[Members]:[Guests]]),"")</f>
        <v/>
      </c>
      <c r="S1260">
        <f>IF(StrohRanchRecreationData[[#This Row],[Facility]]=Facilities!$A$5,SUM(StrohRanchRecreationData[[#This Row],[Members]:[Guests]]),"")</f>
        <v>2</v>
      </c>
      <c r="T1260" t="str">
        <f>IF(StrohRanchRecreationData[[#This Row],[Facility]]=Facilities!$A$6,SUM(StrohRanchRecreationData[[#This Row],[Members]:[Guests]]),"")</f>
        <v/>
      </c>
      <c r="U1260" t="str">
        <f>IF(StrohRanchRecreationData[[#This Row],[Facility]]=Facilities!$A$7,SUM(StrohRanchRecreationData[[#This Row],[Members]:[Guests]]),"")</f>
        <v/>
      </c>
    </row>
    <row r="1261" spans="1:21" x14ac:dyDescent="0.25">
      <c r="A1261">
        <v>1255</v>
      </c>
      <c r="B1261" s="1">
        <v>45104</v>
      </c>
      <c r="C1261" t="s">
        <v>63</v>
      </c>
      <c r="D1261" t="s">
        <v>64</v>
      </c>
      <c r="E1261" t="s">
        <v>57</v>
      </c>
      <c r="F1261" s="7">
        <v>0.48462529834998658</v>
      </c>
      <c r="G1261" s="7">
        <f>TIME(HOUR(StrohRanchRecreationData[[#This Row],[TimeIn]]),0,0)</f>
        <v>0.45833333333333331</v>
      </c>
      <c r="H1261" s="8">
        <f>StrohRanchRecreationData[[#This Row],[Date]]+StrohRanchRecreationData[[#This Row],[TimeInBucket]]</f>
        <v>45104.458333333336</v>
      </c>
      <c r="I1261" s="8" t="str">
        <f>_xlfn.XLOOKUP(StrohRanchRecreationData[[#This Row],[TimeInBucket]],TimeOfDay[TimeBuckets],TimeOfDay[TimeOfDayBuckets])</f>
        <v>Noon</v>
      </c>
      <c r="J1261" s="2">
        <v>3</v>
      </c>
      <c r="K1261" s="2">
        <v>3</v>
      </c>
      <c r="L1261" s="7">
        <v>0.52753370730263671</v>
      </c>
      <c r="M1261" s="7">
        <f>TIME(HOUR(StrohRanchRecreationData[[#This Row],[TimeOut]]),0,0)</f>
        <v>0.5</v>
      </c>
      <c r="N1261" s="6">
        <f>ROUND(StrohRanchRecreationData[[#This Row],[TimeElapsed]],6)</f>
        <v>4.2908000000000002E-2</v>
      </c>
      <c r="O1261" s="3">
        <f>StrohRanchRecreationData[[#This Row],[TimeOut]]-StrohRanchRecreationData[[#This Row],[TimeIn]]</f>
        <v>4.2908408952650134E-2</v>
      </c>
      <c r="P1261">
        <f>IF(StrohRanchRecreationData[[#This Row],[Facility]]=Facilities!$A$2,SUM(StrohRanchRecreationData[[#This Row],[Members]:[Guests]]),"")</f>
        <v>6</v>
      </c>
      <c r="Q1261" t="str">
        <f>IF(StrohRanchRecreationData[[#This Row],[Facility]]=Facilities!$A$3,SUM(StrohRanchRecreationData[[#This Row],[Members]:[Guests]]),"")</f>
        <v/>
      </c>
      <c r="R1261" t="str">
        <f>IF(StrohRanchRecreationData[[#This Row],[Facility]]=Facilities!$A$4,SUM(StrohRanchRecreationData[[#This Row],[Members]:[Guests]]),"")</f>
        <v/>
      </c>
      <c r="S1261" t="str">
        <f>IF(StrohRanchRecreationData[[#This Row],[Facility]]=Facilities!$A$5,SUM(StrohRanchRecreationData[[#This Row],[Members]:[Guests]]),"")</f>
        <v/>
      </c>
      <c r="T1261" t="str">
        <f>IF(StrohRanchRecreationData[[#This Row],[Facility]]=Facilities!$A$6,SUM(StrohRanchRecreationData[[#This Row],[Members]:[Guests]]),"")</f>
        <v/>
      </c>
      <c r="U1261" t="str">
        <f>IF(StrohRanchRecreationData[[#This Row],[Facility]]=Facilities!$A$7,SUM(StrohRanchRecreationData[[#This Row],[Members]:[Guests]]),"")</f>
        <v/>
      </c>
    </row>
    <row r="1262" spans="1:21" x14ac:dyDescent="0.25">
      <c r="A1262">
        <v>1256</v>
      </c>
      <c r="B1262" s="1">
        <v>45104</v>
      </c>
      <c r="C1262" t="s">
        <v>63</v>
      </c>
      <c r="D1262" t="s">
        <v>64</v>
      </c>
      <c r="E1262" t="s">
        <v>59</v>
      </c>
      <c r="F1262" s="7">
        <v>0.51643911515726326</v>
      </c>
      <c r="G1262" s="7">
        <f>TIME(HOUR(StrohRanchRecreationData[[#This Row],[TimeIn]]),0,0)</f>
        <v>0.5</v>
      </c>
      <c r="H1262" s="8">
        <f>StrohRanchRecreationData[[#This Row],[Date]]+StrohRanchRecreationData[[#This Row],[TimeInBucket]]</f>
        <v>45104.5</v>
      </c>
      <c r="I1262" s="8" t="str">
        <f>_xlfn.XLOOKUP(StrohRanchRecreationData[[#This Row],[TimeInBucket]],TimeOfDay[TimeBuckets],TimeOfDay[TimeOfDayBuckets])</f>
        <v>Noon</v>
      </c>
      <c r="J1262" s="2">
        <v>1</v>
      </c>
      <c r="K1262" s="2">
        <v>3</v>
      </c>
      <c r="L1262" s="7">
        <v>0.55496085956999675</v>
      </c>
      <c r="M1262" s="7">
        <f>TIME(HOUR(StrohRanchRecreationData[[#This Row],[TimeOut]]),0,0)</f>
        <v>0.54166666666666663</v>
      </c>
      <c r="N1262" s="6">
        <f>ROUND(StrohRanchRecreationData[[#This Row],[TimeElapsed]],6)</f>
        <v>3.8522000000000001E-2</v>
      </c>
      <c r="O1262" s="3">
        <f>StrohRanchRecreationData[[#This Row],[TimeOut]]-StrohRanchRecreationData[[#This Row],[TimeIn]]</f>
        <v>3.8521744412733483E-2</v>
      </c>
      <c r="P1262" t="str">
        <f>IF(StrohRanchRecreationData[[#This Row],[Facility]]=Facilities!$A$2,SUM(StrohRanchRecreationData[[#This Row],[Members]:[Guests]]),"")</f>
        <v/>
      </c>
      <c r="Q1262" t="str">
        <f>IF(StrohRanchRecreationData[[#This Row],[Facility]]=Facilities!$A$3,SUM(StrohRanchRecreationData[[#This Row],[Members]:[Guests]]),"")</f>
        <v/>
      </c>
      <c r="R1262">
        <f>IF(StrohRanchRecreationData[[#This Row],[Facility]]=Facilities!$A$4,SUM(StrohRanchRecreationData[[#This Row],[Members]:[Guests]]),"")</f>
        <v>4</v>
      </c>
      <c r="S1262" t="str">
        <f>IF(StrohRanchRecreationData[[#This Row],[Facility]]=Facilities!$A$5,SUM(StrohRanchRecreationData[[#This Row],[Members]:[Guests]]),"")</f>
        <v/>
      </c>
      <c r="T1262" t="str">
        <f>IF(StrohRanchRecreationData[[#This Row],[Facility]]=Facilities!$A$6,SUM(StrohRanchRecreationData[[#This Row],[Members]:[Guests]]),"")</f>
        <v/>
      </c>
      <c r="U1262" t="str">
        <f>IF(StrohRanchRecreationData[[#This Row],[Facility]]=Facilities!$A$7,SUM(StrohRanchRecreationData[[#This Row],[Members]:[Guests]]),"")</f>
        <v/>
      </c>
    </row>
    <row r="1263" spans="1:21" x14ac:dyDescent="0.25">
      <c r="A1263">
        <v>1257</v>
      </c>
      <c r="B1263" s="1">
        <v>45104</v>
      </c>
      <c r="C1263" t="s">
        <v>63</v>
      </c>
      <c r="D1263" t="s">
        <v>64</v>
      </c>
      <c r="E1263" t="s">
        <v>59</v>
      </c>
      <c r="F1263" s="7">
        <v>0.59805046981322529</v>
      </c>
      <c r="G1263" s="7">
        <f>TIME(HOUR(StrohRanchRecreationData[[#This Row],[TimeIn]]),0,0)</f>
        <v>0.58333333333333337</v>
      </c>
      <c r="H1263" s="8">
        <f>StrohRanchRecreationData[[#This Row],[Date]]+StrohRanchRecreationData[[#This Row],[TimeInBucket]]</f>
        <v>45104.583333333336</v>
      </c>
      <c r="I1263" s="8" t="str">
        <f>_xlfn.XLOOKUP(StrohRanchRecreationData[[#This Row],[TimeInBucket]],TimeOfDay[TimeBuckets],TimeOfDay[TimeOfDayBuckets])</f>
        <v>Afternoon</v>
      </c>
      <c r="J1263" s="2">
        <v>2</v>
      </c>
      <c r="K1263" s="2">
        <v>1</v>
      </c>
      <c r="L1263" s="7">
        <v>0.6688433080749302</v>
      </c>
      <c r="M1263" s="7">
        <f>TIME(HOUR(StrohRanchRecreationData[[#This Row],[TimeOut]]),0,0)</f>
        <v>0.66666666666666663</v>
      </c>
      <c r="N1263" s="6">
        <f>ROUND(StrohRanchRecreationData[[#This Row],[TimeElapsed]],6)</f>
        <v>7.0792999999999995E-2</v>
      </c>
      <c r="O1263" s="3">
        <f>StrohRanchRecreationData[[#This Row],[TimeOut]]-StrohRanchRecreationData[[#This Row],[TimeIn]]</f>
        <v>7.0792838261704905E-2</v>
      </c>
      <c r="P1263" t="str">
        <f>IF(StrohRanchRecreationData[[#This Row],[Facility]]=Facilities!$A$2,SUM(StrohRanchRecreationData[[#This Row],[Members]:[Guests]]),"")</f>
        <v/>
      </c>
      <c r="Q1263" t="str">
        <f>IF(StrohRanchRecreationData[[#This Row],[Facility]]=Facilities!$A$3,SUM(StrohRanchRecreationData[[#This Row],[Members]:[Guests]]),"")</f>
        <v/>
      </c>
      <c r="R1263">
        <f>IF(StrohRanchRecreationData[[#This Row],[Facility]]=Facilities!$A$4,SUM(StrohRanchRecreationData[[#This Row],[Members]:[Guests]]),"")</f>
        <v>3</v>
      </c>
      <c r="S1263" t="str">
        <f>IF(StrohRanchRecreationData[[#This Row],[Facility]]=Facilities!$A$5,SUM(StrohRanchRecreationData[[#This Row],[Members]:[Guests]]),"")</f>
        <v/>
      </c>
      <c r="T1263" t="str">
        <f>IF(StrohRanchRecreationData[[#This Row],[Facility]]=Facilities!$A$6,SUM(StrohRanchRecreationData[[#This Row],[Members]:[Guests]]),"")</f>
        <v/>
      </c>
      <c r="U1263" t="str">
        <f>IF(StrohRanchRecreationData[[#This Row],[Facility]]=Facilities!$A$7,SUM(StrohRanchRecreationData[[#This Row],[Members]:[Guests]]),"")</f>
        <v/>
      </c>
    </row>
    <row r="1264" spans="1:21" x14ac:dyDescent="0.25">
      <c r="A1264">
        <v>1258</v>
      </c>
      <c r="B1264" s="1">
        <v>45104</v>
      </c>
      <c r="C1264" t="s">
        <v>63</v>
      </c>
      <c r="D1264" t="s">
        <v>64</v>
      </c>
      <c r="E1264" t="s">
        <v>57</v>
      </c>
      <c r="F1264" s="7">
        <v>0.47617953039272642</v>
      </c>
      <c r="G1264" s="7">
        <f>TIME(HOUR(StrohRanchRecreationData[[#This Row],[TimeIn]]),0,0)</f>
        <v>0.45833333333333331</v>
      </c>
      <c r="H1264" s="8">
        <f>StrohRanchRecreationData[[#This Row],[Date]]+StrohRanchRecreationData[[#This Row],[TimeInBucket]]</f>
        <v>45104.458333333336</v>
      </c>
      <c r="I1264" s="8" t="str">
        <f>_xlfn.XLOOKUP(StrohRanchRecreationData[[#This Row],[TimeInBucket]],TimeOfDay[TimeBuckets],TimeOfDay[TimeOfDayBuckets])</f>
        <v>Noon</v>
      </c>
      <c r="J1264" s="2">
        <v>3</v>
      </c>
      <c r="K1264" s="2">
        <v>3</v>
      </c>
      <c r="L1264" s="7">
        <v>0.49032411765066519</v>
      </c>
      <c r="M1264" s="7">
        <f>TIME(HOUR(StrohRanchRecreationData[[#This Row],[TimeOut]]),0,0)</f>
        <v>0.45833333333333331</v>
      </c>
      <c r="N1264" s="6">
        <f>ROUND(StrohRanchRecreationData[[#This Row],[TimeElapsed]],6)</f>
        <v>1.4145E-2</v>
      </c>
      <c r="O1264" s="3">
        <f>StrohRanchRecreationData[[#This Row],[TimeOut]]-StrohRanchRecreationData[[#This Row],[TimeIn]]</f>
        <v>1.4144587257938768E-2</v>
      </c>
      <c r="P1264">
        <f>IF(StrohRanchRecreationData[[#This Row],[Facility]]=Facilities!$A$2,SUM(StrohRanchRecreationData[[#This Row],[Members]:[Guests]]),"")</f>
        <v>6</v>
      </c>
      <c r="Q1264" t="str">
        <f>IF(StrohRanchRecreationData[[#This Row],[Facility]]=Facilities!$A$3,SUM(StrohRanchRecreationData[[#This Row],[Members]:[Guests]]),"")</f>
        <v/>
      </c>
      <c r="R1264" t="str">
        <f>IF(StrohRanchRecreationData[[#This Row],[Facility]]=Facilities!$A$4,SUM(StrohRanchRecreationData[[#This Row],[Members]:[Guests]]),"")</f>
        <v/>
      </c>
      <c r="S1264" t="str">
        <f>IF(StrohRanchRecreationData[[#This Row],[Facility]]=Facilities!$A$5,SUM(StrohRanchRecreationData[[#This Row],[Members]:[Guests]]),"")</f>
        <v/>
      </c>
      <c r="T1264" t="str">
        <f>IF(StrohRanchRecreationData[[#This Row],[Facility]]=Facilities!$A$6,SUM(StrohRanchRecreationData[[#This Row],[Members]:[Guests]]),"")</f>
        <v/>
      </c>
      <c r="U1264" t="str">
        <f>IF(StrohRanchRecreationData[[#This Row],[Facility]]=Facilities!$A$7,SUM(StrohRanchRecreationData[[#This Row],[Members]:[Guests]]),"")</f>
        <v/>
      </c>
    </row>
    <row r="1265" spans="1:21" x14ac:dyDescent="0.25">
      <c r="A1265">
        <v>1259</v>
      </c>
      <c r="B1265" s="1">
        <v>45104</v>
      </c>
      <c r="C1265" t="s">
        <v>63</v>
      </c>
      <c r="D1265" t="s">
        <v>64</v>
      </c>
      <c r="E1265" t="s">
        <v>61</v>
      </c>
      <c r="F1265" s="7">
        <v>0.59244778204632731</v>
      </c>
      <c r="G1265" s="7">
        <f>TIME(HOUR(StrohRanchRecreationData[[#This Row],[TimeIn]]),0,0)</f>
        <v>0.58333333333333337</v>
      </c>
      <c r="H1265" s="8">
        <f>StrohRanchRecreationData[[#This Row],[Date]]+StrohRanchRecreationData[[#This Row],[TimeInBucket]]</f>
        <v>45104.583333333336</v>
      </c>
      <c r="I1265" s="8" t="str">
        <f>_xlfn.XLOOKUP(StrohRanchRecreationData[[#This Row],[TimeInBucket]],TimeOfDay[TimeBuckets],TimeOfDay[TimeOfDayBuckets])</f>
        <v>Afternoon</v>
      </c>
      <c r="J1265" s="2">
        <v>1</v>
      </c>
      <c r="K1265" s="2">
        <v>0</v>
      </c>
      <c r="L1265" s="7">
        <v>0.62546331156024171</v>
      </c>
      <c r="M1265" s="7">
        <f>TIME(HOUR(StrohRanchRecreationData[[#This Row],[TimeOut]]),0,0)</f>
        <v>0.625</v>
      </c>
      <c r="N1265" s="6">
        <f>ROUND(StrohRanchRecreationData[[#This Row],[TimeElapsed]],6)</f>
        <v>3.3015999999999997E-2</v>
      </c>
      <c r="O1265" s="3">
        <f>StrohRanchRecreationData[[#This Row],[TimeOut]]-StrohRanchRecreationData[[#This Row],[TimeIn]]</f>
        <v>3.3015529513914399E-2</v>
      </c>
      <c r="P1265" t="str">
        <f>IF(StrohRanchRecreationData[[#This Row],[Facility]]=Facilities!$A$2,SUM(StrohRanchRecreationData[[#This Row],[Members]:[Guests]]),"")</f>
        <v/>
      </c>
      <c r="Q1265" t="str">
        <f>IF(StrohRanchRecreationData[[#This Row],[Facility]]=Facilities!$A$3,SUM(StrohRanchRecreationData[[#This Row],[Members]:[Guests]]),"")</f>
        <v/>
      </c>
      <c r="R1265" t="str">
        <f>IF(StrohRanchRecreationData[[#This Row],[Facility]]=Facilities!$A$4,SUM(StrohRanchRecreationData[[#This Row],[Members]:[Guests]]),"")</f>
        <v/>
      </c>
      <c r="S1265" t="str">
        <f>IF(StrohRanchRecreationData[[#This Row],[Facility]]=Facilities!$A$5,SUM(StrohRanchRecreationData[[#This Row],[Members]:[Guests]]),"")</f>
        <v/>
      </c>
      <c r="T1265">
        <f>IF(StrohRanchRecreationData[[#This Row],[Facility]]=Facilities!$A$6,SUM(StrohRanchRecreationData[[#This Row],[Members]:[Guests]]),"")</f>
        <v>1</v>
      </c>
      <c r="U1265" t="str">
        <f>IF(StrohRanchRecreationData[[#This Row],[Facility]]=Facilities!$A$7,SUM(StrohRanchRecreationData[[#This Row],[Members]:[Guests]]),"")</f>
        <v/>
      </c>
    </row>
    <row r="1266" spans="1:21" x14ac:dyDescent="0.25">
      <c r="A1266">
        <v>1260</v>
      </c>
      <c r="B1266" s="1">
        <v>45104</v>
      </c>
      <c r="C1266" t="s">
        <v>63</v>
      </c>
      <c r="D1266" t="s">
        <v>64</v>
      </c>
      <c r="E1266" t="s">
        <v>59</v>
      </c>
      <c r="F1266" s="7">
        <v>0.56556286086500129</v>
      </c>
      <c r="G1266" s="7">
        <f>TIME(HOUR(StrohRanchRecreationData[[#This Row],[TimeIn]]),0,0)</f>
        <v>0.54166666666666663</v>
      </c>
      <c r="H1266" s="8">
        <f>StrohRanchRecreationData[[#This Row],[Date]]+StrohRanchRecreationData[[#This Row],[TimeInBucket]]</f>
        <v>45104.541666666664</v>
      </c>
      <c r="I1266" s="8" t="str">
        <f>_xlfn.XLOOKUP(StrohRanchRecreationData[[#This Row],[TimeInBucket]],TimeOfDay[TimeBuckets],TimeOfDay[TimeOfDayBuckets])</f>
        <v>Noon</v>
      </c>
      <c r="J1266" s="2">
        <v>4</v>
      </c>
      <c r="K1266" s="2">
        <v>0</v>
      </c>
      <c r="L1266" s="7">
        <v>0.58795278786421468</v>
      </c>
      <c r="M1266" s="7">
        <f>TIME(HOUR(StrohRanchRecreationData[[#This Row],[TimeOut]]),0,0)</f>
        <v>0.58333333333333337</v>
      </c>
      <c r="N1266" s="6">
        <f>ROUND(StrohRanchRecreationData[[#This Row],[TimeElapsed]],6)</f>
        <v>2.239E-2</v>
      </c>
      <c r="O1266" s="3">
        <f>StrohRanchRecreationData[[#This Row],[TimeOut]]-StrohRanchRecreationData[[#This Row],[TimeIn]]</f>
        <v>2.2389926999213383E-2</v>
      </c>
      <c r="P1266" t="str">
        <f>IF(StrohRanchRecreationData[[#This Row],[Facility]]=Facilities!$A$2,SUM(StrohRanchRecreationData[[#This Row],[Members]:[Guests]]),"")</f>
        <v/>
      </c>
      <c r="Q1266" t="str">
        <f>IF(StrohRanchRecreationData[[#This Row],[Facility]]=Facilities!$A$3,SUM(StrohRanchRecreationData[[#This Row],[Members]:[Guests]]),"")</f>
        <v/>
      </c>
      <c r="R1266">
        <f>IF(StrohRanchRecreationData[[#This Row],[Facility]]=Facilities!$A$4,SUM(StrohRanchRecreationData[[#This Row],[Members]:[Guests]]),"")</f>
        <v>4</v>
      </c>
      <c r="S1266" t="str">
        <f>IF(StrohRanchRecreationData[[#This Row],[Facility]]=Facilities!$A$5,SUM(StrohRanchRecreationData[[#This Row],[Members]:[Guests]]),"")</f>
        <v/>
      </c>
      <c r="T1266" t="str">
        <f>IF(StrohRanchRecreationData[[#This Row],[Facility]]=Facilities!$A$6,SUM(StrohRanchRecreationData[[#This Row],[Members]:[Guests]]),"")</f>
        <v/>
      </c>
      <c r="U1266" t="str">
        <f>IF(StrohRanchRecreationData[[#This Row],[Facility]]=Facilities!$A$7,SUM(StrohRanchRecreationData[[#This Row],[Members]:[Guests]]),"")</f>
        <v/>
      </c>
    </row>
    <row r="1267" spans="1:21" x14ac:dyDescent="0.25">
      <c r="A1267">
        <v>1261</v>
      </c>
      <c r="B1267" s="1">
        <v>45104</v>
      </c>
      <c r="C1267" t="s">
        <v>63</v>
      </c>
      <c r="D1267" t="s">
        <v>64</v>
      </c>
      <c r="E1267" t="s">
        <v>57</v>
      </c>
      <c r="F1267" s="7">
        <v>0.39123721637738984</v>
      </c>
      <c r="G1267" s="7">
        <f>TIME(HOUR(StrohRanchRecreationData[[#This Row],[TimeIn]]),0,0)</f>
        <v>0.375</v>
      </c>
      <c r="H1267" s="8">
        <f>StrohRanchRecreationData[[#This Row],[Date]]+StrohRanchRecreationData[[#This Row],[TimeInBucket]]</f>
        <v>45104.375</v>
      </c>
      <c r="I1267" s="8" t="str">
        <f>_xlfn.XLOOKUP(StrohRanchRecreationData[[#This Row],[TimeInBucket]],TimeOfDay[TimeBuckets],TimeOfDay[TimeOfDayBuckets])</f>
        <v>Morning</v>
      </c>
      <c r="J1267" s="2">
        <v>3</v>
      </c>
      <c r="K1267" s="2">
        <v>3</v>
      </c>
      <c r="L1267" s="7">
        <v>0.41650792182067692</v>
      </c>
      <c r="M1267" s="7">
        <f>TIME(HOUR(StrohRanchRecreationData[[#This Row],[TimeOut]]),0,0)</f>
        <v>0.375</v>
      </c>
      <c r="N1267" s="6">
        <f>ROUND(StrohRanchRecreationData[[#This Row],[TimeElapsed]],6)</f>
        <v>2.5270999999999998E-2</v>
      </c>
      <c r="O1267" s="3">
        <f>StrohRanchRecreationData[[#This Row],[TimeOut]]-StrohRanchRecreationData[[#This Row],[TimeIn]]</f>
        <v>2.5270705443287078E-2</v>
      </c>
      <c r="P1267">
        <f>IF(StrohRanchRecreationData[[#This Row],[Facility]]=Facilities!$A$2,SUM(StrohRanchRecreationData[[#This Row],[Members]:[Guests]]),"")</f>
        <v>6</v>
      </c>
      <c r="Q1267" t="str">
        <f>IF(StrohRanchRecreationData[[#This Row],[Facility]]=Facilities!$A$3,SUM(StrohRanchRecreationData[[#This Row],[Members]:[Guests]]),"")</f>
        <v/>
      </c>
      <c r="R1267" t="str">
        <f>IF(StrohRanchRecreationData[[#This Row],[Facility]]=Facilities!$A$4,SUM(StrohRanchRecreationData[[#This Row],[Members]:[Guests]]),"")</f>
        <v/>
      </c>
      <c r="S1267" t="str">
        <f>IF(StrohRanchRecreationData[[#This Row],[Facility]]=Facilities!$A$5,SUM(StrohRanchRecreationData[[#This Row],[Members]:[Guests]]),"")</f>
        <v/>
      </c>
      <c r="T1267" t="str">
        <f>IF(StrohRanchRecreationData[[#This Row],[Facility]]=Facilities!$A$6,SUM(StrohRanchRecreationData[[#This Row],[Members]:[Guests]]),"")</f>
        <v/>
      </c>
      <c r="U1267" t="str">
        <f>IF(StrohRanchRecreationData[[#This Row],[Facility]]=Facilities!$A$7,SUM(StrohRanchRecreationData[[#This Row],[Members]:[Guests]]),"")</f>
        <v/>
      </c>
    </row>
    <row r="1268" spans="1:21" x14ac:dyDescent="0.25">
      <c r="A1268">
        <v>1262</v>
      </c>
      <c r="B1268" s="1">
        <v>45104</v>
      </c>
      <c r="C1268" t="s">
        <v>63</v>
      </c>
      <c r="D1268" t="s">
        <v>64</v>
      </c>
      <c r="E1268" t="s">
        <v>57</v>
      </c>
      <c r="F1268" s="7">
        <v>0.40803828528639063</v>
      </c>
      <c r="G1268" s="7">
        <f>TIME(HOUR(StrohRanchRecreationData[[#This Row],[TimeIn]]),0,0)</f>
        <v>0.375</v>
      </c>
      <c r="H1268" s="8">
        <f>StrohRanchRecreationData[[#This Row],[Date]]+StrohRanchRecreationData[[#This Row],[TimeInBucket]]</f>
        <v>45104.375</v>
      </c>
      <c r="I1268" s="8" t="str">
        <f>_xlfn.XLOOKUP(StrohRanchRecreationData[[#This Row],[TimeInBucket]],TimeOfDay[TimeBuckets],TimeOfDay[TimeOfDayBuckets])</f>
        <v>Morning</v>
      </c>
      <c r="J1268" s="2">
        <v>3</v>
      </c>
      <c r="K1268" s="2">
        <v>2</v>
      </c>
      <c r="L1268" s="7">
        <v>0.4290458705761262</v>
      </c>
      <c r="M1268" s="7">
        <f>TIME(HOUR(StrohRanchRecreationData[[#This Row],[TimeOut]]),0,0)</f>
        <v>0.41666666666666669</v>
      </c>
      <c r="N1268" s="6">
        <f>ROUND(StrohRanchRecreationData[[#This Row],[TimeElapsed]],6)</f>
        <v>2.1007999999999999E-2</v>
      </c>
      <c r="O1268" s="3">
        <f>StrohRanchRecreationData[[#This Row],[TimeOut]]-StrohRanchRecreationData[[#This Row],[TimeIn]]</f>
        <v>2.1007585289735564E-2</v>
      </c>
      <c r="P1268">
        <f>IF(StrohRanchRecreationData[[#This Row],[Facility]]=Facilities!$A$2,SUM(StrohRanchRecreationData[[#This Row],[Members]:[Guests]]),"")</f>
        <v>5</v>
      </c>
      <c r="Q1268" t="str">
        <f>IF(StrohRanchRecreationData[[#This Row],[Facility]]=Facilities!$A$3,SUM(StrohRanchRecreationData[[#This Row],[Members]:[Guests]]),"")</f>
        <v/>
      </c>
      <c r="R1268" t="str">
        <f>IF(StrohRanchRecreationData[[#This Row],[Facility]]=Facilities!$A$4,SUM(StrohRanchRecreationData[[#This Row],[Members]:[Guests]]),"")</f>
        <v/>
      </c>
      <c r="S1268" t="str">
        <f>IF(StrohRanchRecreationData[[#This Row],[Facility]]=Facilities!$A$5,SUM(StrohRanchRecreationData[[#This Row],[Members]:[Guests]]),"")</f>
        <v/>
      </c>
      <c r="T1268" t="str">
        <f>IF(StrohRanchRecreationData[[#This Row],[Facility]]=Facilities!$A$6,SUM(StrohRanchRecreationData[[#This Row],[Members]:[Guests]]),"")</f>
        <v/>
      </c>
      <c r="U1268" t="str">
        <f>IF(StrohRanchRecreationData[[#This Row],[Facility]]=Facilities!$A$7,SUM(StrohRanchRecreationData[[#This Row],[Members]:[Guests]]),"")</f>
        <v/>
      </c>
    </row>
    <row r="1269" spans="1:21" x14ac:dyDescent="0.25">
      <c r="A1269">
        <v>1263</v>
      </c>
      <c r="B1269" s="1">
        <v>45104</v>
      </c>
      <c r="C1269" t="s">
        <v>63</v>
      </c>
      <c r="D1269" t="s">
        <v>64</v>
      </c>
      <c r="E1269" t="s">
        <v>58</v>
      </c>
      <c r="F1269" s="7">
        <v>0.41684226027065735</v>
      </c>
      <c r="G1269" s="7">
        <f>TIME(HOUR(StrohRanchRecreationData[[#This Row],[TimeIn]]),0,0)</f>
        <v>0.41666666666666669</v>
      </c>
      <c r="H1269" s="8">
        <f>StrohRanchRecreationData[[#This Row],[Date]]+StrohRanchRecreationData[[#This Row],[TimeInBucket]]</f>
        <v>45104.416666666664</v>
      </c>
      <c r="I1269" s="8" t="str">
        <f>_xlfn.XLOOKUP(StrohRanchRecreationData[[#This Row],[TimeInBucket]],TimeOfDay[TimeBuckets],TimeOfDay[TimeOfDayBuckets])</f>
        <v>Morning</v>
      </c>
      <c r="J1269" s="2">
        <v>2</v>
      </c>
      <c r="K1269" s="2">
        <v>1</v>
      </c>
      <c r="L1269" s="7">
        <v>0.45402736893179252</v>
      </c>
      <c r="M1269" s="7">
        <f>TIME(HOUR(StrohRanchRecreationData[[#This Row],[TimeOut]]),0,0)</f>
        <v>0.41666666666666669</v>
      </c>
      <c r="N1269" s="6">
        <f>ROUND(StrohRanchRecreationData[[#This Row],[TimeElapsed]],6)</f>
        <v>3.7185000000000003E-2</v>
      </c>
      <c r="O1269" s="3">
        <f>StrohRanchRecreationData[[#This Row],[TimeOut]]-StrohRanchRecreationData[[#This Row],[TimeIn]]</f>
        <v>3.7185108661135169E-2</v>
      </c>
      <c r="P1269" t="str">
        <f>IF(StrohRanchRecreationData[[#This Row],[Facility]]=Facilities!$A$2,SUM(StrohRanchRecreationData[[#This Row],[Members]:[Guests]]),"")</f>
        <v/>
      </c>
      <c r="Q1269">
        <f>IF(StrohRanchRecreationData[[#This Row],[Facility]]=Facilities!$A$3,SUM(StrohRanchRecreationData[[#This Row],[Members]:[Guests]]),"")</f>
        <v>3</v>
      </c>
      <c r="R1269" t="str">
        <f>IF(StrohRanchRecreationData[[#This Row],[Facility]]=Facilities!$A$4,SUM(StrohRanchRecreationData[[#This Row],[Members]:[Guests]]),"")</f>
        <v/>
      </c>
      <c r="S1269" t="str">
        <f>IF(StrohRanchRecreationData[[#This Row],[Facility]]=Facilities!$A$5,SUM(StrohRanchRecreationData[[#This Row],[Members]:[Guests]]),"")</f>
        <v/>
      </c>
      <c r="T1269" t="str">
        <f>IF(StrohRanchRecreationData[[#This Row],[Facility]]=Facilities!$A$6,SUM(StrohRanchRecreationData[[#This Row],[Members]:[Guests]]),"")</f>
        <v/>
      </c>
      <c r="U1269" t="str">
        <f>IF(StrohRanchRecreationData[[#This Row],[Facility]]=Facilities!$A$7,SUM(StrohRanchRecreationData[[#This Row],[Members]:[Guests]]),"")</f>
        <v/>
      </c>
    </row>
    <row r="1270" spans="1:21" x14ac:dyDescent="0.25">
      <c r="A1270">
        <v>1264</v>
      </c>
      <c r="B1270" s="1">
        <v>45104</v>
      </c>
      <c r="C1270" t="s">
        <v>63</v>
      </c>
      <c r="D1270" t="s">
        <v>64</v>
      </c>
      <c r="E1270" t="s">
        <v>61</v>
      </c>
      <c r="F1270" s="7">
        <v>0.48974364490032241</v>
      </c>
      <c r="G1270" s="7">
        <f>TIME(HOUR(StrohRanchRecreationData[[#This Row],[TimeIn]]),0,0)</f>
        <v>0.45833333333333331</v>
      </c>
      <c r="H1270" s="8">
        <f>StrohRanchRecreationData[[#This Row],[Date]]+StrohRanchRecreationData[[#This Row],[TimeInBucket]]</f>
        <v>45104.458333333336</v>
      </c>
      <c r="I1270" s="8" t="str">
        <f>_xlfn.XLOOKUP(StrohRanchRecreationData[[#This Row],[TimeInBucket]],TimeOfDay[TimeBuckets],TimeOfDay[TimeOfDayBuckets])</f>
        <v>Noon</v>
      </c>
      <c r="J1270" s="2">
        <v>2</v>
      </c>
      <c r="K1270" s="2">
        <v>0</v>
      </c>
      <c r="L1270" s="7">
        <v>0.55150431556569157</v>
      </c>
      <c r="M1270" s="7">
        <f>TIME(HOUR(StrohRanchRecreationData[[#This Row],[TimeOut]]),0,0)</f>
        <v>0.54166666666666663</v>
      </c>
      <c r="N1270" s="6">
        <f>ROUND(StrohRanchRecreationData[[#This Row],[TimeElapsed]],6)</f>
        <v>6.1761000000000003E-2</v>
      </c>
      <c r="O1270" s="3">
        <f>StrohRanchRecreationData[[#This Row],[TimeOut]]-StrohRanchRecreationData[[#This Row],[TimeIn]]</f>
        <v>6.1760670665369166E-2</v>
      </c>
      <c r="P1270" t="str">
        <f>IF(StrohRanchRecreationData[[#This Row],[Facility]]=Facilities!$A$2,SUM(StrohRanchRecreationData[[#This Row],[Members]:[Guests]]),"")</f>
        <v/>
      </c>
      <c r="Q1270" t="str">
        <f>IF(StrohRanchRecreationData[[#This Row],[Facility]]=Facilities!$A$3,SUM(StrohRanchRecreationData[[#This Row],[Members]:[Guests]]),"")</f>
        <v/>
      </c>
      <c r="R1270" t="str">
        <f>IF(StrohRanchRecreationData[[#This Row],[Facility]]=Facilities!$A$4,SUM(StrohRanchRecreationData[[#This Row],[Members]:[Guests]]),"")</f>
        <v/>
      </c>
      <c r="S1270" t="str">
        <f>IF(StrohRanchRecreationData[[#This Row],[Facility]]=Facilities!$A$5,SUM(StrohRanchRecreationData[[#This Row],[Members]:[Guests]]),"")</f>
        <v/>
      </c>
      <c r="T1270">
        <f>IF(StrohRanchRecreationData[[#This Row],[Facility]]=Facilities!$A$6,SUM(StrohRanchRecreationData[[#This Row],[Members]:[Guests]]),"")</f>
        <v>2</v>
      </c>
      <c r="U1270" t="str">
        <f>IF(StrohRanchRecreationData[[#This Row],[Facility]]=Facilities!$A$7,SUM(StrohRanchRecreationData[[#This Row],[Members]:[Guests]]),"")</f>
        <v/>
      </c>
    </row>
    <row r="1271" spans="1:21" x14ac:dyDescent="0.25">
      <c r="A1271">
        <v>1265</v>
      </c>
      <c r="B1271" s="1">
        <v>45104</v>
      </c>
      <c r="C1271" t="s">
        <v>63</v>
      </c>
      <c r="D1271" t="s">
        <v>64</v>
      </c>
      <c r="E1271" t="s">
        <v>57</v>
      </c>
      <c r="F1271" s="7">
        <v>0.39878687701446164</v>
      </c>
      <c r="G1271" s="7">
        <f>TIME(HOUR(StrohRanchRecreationData[[#This Row],[TimeIn]]),0,0)</f>
        <v>0.375</v>
      </c>
      <c r="H1271" s="8">
        <f>StrohRanchRecreationData[[#This Row],[Date]]+StrohRanchRecreationData[[#This Row],[TimeInBucket]]</f>
        <v>45104.375</v>
      </c>
      <c r="I1271" s="8" t="str">
        <f>_xlfn.XLOOKUP(StrohRanchRecreationData[[#This Row],[TimeInBucket]],TimeOfDay[TimeBuckets],TimeOfDay[TimeOfDayBuckets])</f>
        <v>Morning</v>
      </c>
      <c r="J1271" s="2">
        <v>1</v>
      </c>
      <c r="K1271" s="2">
        <v>2</v>
      </c>
      <c r="L1271" s="7">
        <v>0.44692802816661786</v>
      </c>
      <c r="M1271" s="7">
        <f>TIME(HOUR(StrohRanchRecreationData[[#This Row],[TimeOut]]),0,0)</f>
        <v>0.41666666666666669</v>
      </c>
      <c r="N1271" s="6">
        <f>ROUND(StrohRanchRecreationData[[#This Row],[TimeElapsed]],6)</f>
        <v>4.8141000000000003E-2</v>
      </c>
      <c r="O1271" s="3">
        <f>StrohRanchRecreationData[[#This Row],[TimeOut]]-StrohRanchRecreationData[[#This Row],[TimeIn]]</f>
        <v>4.8141151152156225E-2</v>
      </c>
      <c r="P1271">
        <f>IF(StrohRanchRecreationData[[#This Row],[Facility]]=Facilities!$A$2,SUM(StrohRanchRecreationData[[#This Row],[Members]:[Guests]]),"")</f>
        <v>3</v>
      </c>
      <c r="Q1271" t="str">
        <f>IF(StrohRanchRecreationData[[#This Row],[Facility]]=Facilities!$A$3,SUM(StrohRanchRecreationData[[#This Row],[Members]:[Guests]]),"")</f>
        <v/>
      </c>
      <c r="R1271" t="str">
        <f>IF(StrohRanchRecreationData[[#This Row],[Facility]]=Facilities!$A$4,SUM(StrohRanchRecreationData[[#This Row],[Members]:[Guests]]),"")</f>
        <v/>
      </c>
      <c r="S1271" t="str">
        <f>IF(StrohRanchRecreationData[[#This Row],[Facility]]=Facilities!$A$5,SUM(StrohRanchRecreationData[[#This Row],[Members]:[Guests]]),"")</f>
        <v/>
      </c>
      <c r="T1271" t="str">
        <f>IF(StrohRanchRecreationData[[#This Row],[Facility]]=Facilities!$A$6,SUM(StrohRanchRecreationData[[#This Row],[Members]:[Guests]]),"")</f>
        <v/>
      </c>
      <c r="U1271" t="str">
        <f>IF(StrohRanchRecreationData[[#This Row],[Facility]]=Facilities!$A$7,SUM(StrohRanchRecreationData[[#This Row],[Members]:[Guests]]),"")</f>
        <v/>
      </c>
    </row>
    <row r="1272" spans="1:21" x14ac:dyDescent="0.25">
      <c r="A1272">
        <v>1266</v>
      </c>
      <c r="B1272" s="1">
        <v>45104</v>
      </c>
      <c r="C1272" t="s">
        <v>63</v>
      </c>
      <c r="D1272" t="s">
        <v>64</v>
      </c>
      <c r="E1272" t="s">
        <v>61</v>
      </c>
      <c r="F1272" s="7">
        <v>0.52693977295873906</v>
      </c>
      <c r="G1272" s="7">
        <f>TIME(HOUR(StrohRanchRecreationData[[#This Row],[TimeIn]]),0,0)</f>
        <v>0.5</v>
      </c>
      <c r="H1272" s="8">
        <f>StrohRanchRecreationData[[#This Row],[Date]]+StrohRanchRecreationData[[#This Row],[TimeInBucket]]</f>
        <v>45104.5</v>
      </c>
      <c r="I1272" s="8" t="str">
        <f>_xlfn.XLOOKUP(StrohRanchRecreationData[[#This Row],[TimeInBucket]],TimeOfDay[TimeBuckets],TimeOfDay[TimeOfDayBuckets])</f>
        <v>Noon</v>
      </c>
      <c r="J1272" s="2">
        <v>2</v>
      </c>
      <c r="K1272" s="2">
        <v>0</v>
      </c>
      <c r="L1272" s="7">
        <v>0.57447921000769897</v>
      </c>
      <c r="M1272" s="7">
        <f>TIME(HOUR(StrohRanchRecreationData[[#This Row],[TimeOut]]),0,0)</f>
        <v>0.54166666666666663</v>
      </c>
      <c r="N1272" s="6">
        <f>ROUND(StrohRanchRecreationData[[#This Row],[TimeElapsed]],6)</f>
        <v>4.7538999999999998E-2</v>
      </c>
      <c r="O1272" s="3">
        <f>StrohRanchRecreationData[[#This Row],[TimeOut]]-StrohRanchRecreationData[[#This Row],[TimeIn]]</f>
        <v>4.7539437048959909E-2</v>
      </c>
      <c r="P1272" t="str">
        <f>IF(StrohRanchRecreationData[[#This Row],[Facility]]=Facilities!$A$2,SUM(StrohRanchRecreationData[[#This Row],[Members]:[Guests]]),"")</f>
        <v/>
      </c>
      <c r="Q1272" t="str">
        <f>IF(StrohRanchRecreationData[[#This Row],[Facility]]=Facilities!$A$3,SUM(StrohRanchRecreationData[[#This Row],[Members]:[Guests]]),"")</f>
        <v/>
      </c>
      <c r="R1272" t="str">
        <f>IF(StrohRanchRecreationData[[#This Row],[Facility]]=Facilities!$A$4,SUM(StrohRanchRecreationData[[#This Row],[Members]:[Guests]]),"")</f>
        <v/>
      </c>
      <c r="S1272" t="str">
        <f>IF(StrohRanchRecreationData[[#This Row],[Facility]]=Facilities!$A$5,SUM(StrohRanchRecreationData[[#This Row],[Members]:[Guests]]),"")</f>
        <v/>
      </c>
      <c r="T1272">
        <f>IF(StrohRanchRecreationData[[#This Row],[Facility]]=Facilities!$A$6,SUM(StrohRanchRecreationData[[#This Row],[Members]:[Guests]]),"")</f>
        <v>2</v>
      </c>
      <c r="U1272" t="str">
        <f>IF(StrohRanchRecreationData[[#This Row],[Facility]]=Facilities!$A$7,SUM(StrohRanchRecreationData[[#This Row],[Members]:[Guests]]),"")</f>
        <v/>
      </c>
    </row>
    <row r="1273" spans="1:21" x14ac:dyDescent="0.25">
      <c r="A1273">
        <v>1267</v>
      </c>
      <c r="B1273" s="1">
        <v>45104</v>
      </c>
      <c r="C1273" t="s">
        <v>63</v>
      </c>
      <c r="D1273" t="s">
        <v>64</v>
      </c>
      <c r="E1273" t="s">
        <v>60</v>
      </c>
      <c r="F1273" s="7">
        <v>0.58524066158691634</v>
      </c>
      <c r="G1273" s="7">
        <f>TIME(HOUR(StrohRanchRecreationData[[#This Row],[TimeIn]]),0,0)</f>
        <v>0.58333333333333337</v>
      </c>
      <c r="H1273" s="8">
        <f>StrohRanchRecreationData[[#This Row],[Date]]+StrohRanchRecreationData[[#This Row],[TimeInBucket]]</f>
        <v>45104.583333333336</v>
      </c>
      <c r="I1273" s="8" t="str">
        <f>_xlfn.XLOOKUP(StrohRanchRecreationData[[#This Row],[TimeInBucket]],TimeOfDay[TimeBuckets],TimeOfDay[TimeOfDayBuckets])</f>
        <v>Afternoon</v>
      </c>
      <c r="J1273" s="2">
        <v>4</v>
      </c>
      <c r="K1273" s="2">
        <v>3</v>
      </c>
      <c r="L1273" s="7">
        <v>0.65377030226505106</v>
      </c>
      <c r="M1273" s="7">
        <f>TIME(HOUR(StrohRanchRecreationData[[#This Row],[TimeOut]]),0,0)</f>
        <v>0.625</v>
      </c>
      <c r="N1273" s="6">
        <f>ROUND(StrohRanchRecreationData[[#This Row],[TimeElapsed]],6)</f>
        <v>6.8529999999999994E-2</v>
      </c>
      <c r="O1273" s="3">
        <f>StrohRanchRecreationData[[#This Row],[TimeOut]]-StrohRanchRecreationData[[#This Row],[TimeIn]]</f>
        <v>6.8529640678134718E-2</v>
      </c>
      <c r="P1273" t="str">
        <f>IF(StrohRanchRecreationData[[#This Row],[Facility]]=Facilities!$A$2,SUM(StrohRanchRecreationData[[#This Row],[Members]:[Guests]]),"")</f>
        <v/>
      </c>
      <c r="Q1273" t="str">
        <f>IF(StrohRanchRecreationData[[#This Row],[Facility]]=Facilities!$A$3,SUM(StrohRanchRecreationData[[#This Row],[Members]:[Guests]]),"")</f>
        <v/>
      </c>
      <c r="R1273" t="str">
        <f>IF(StrohRanchRecreationData[[#This Row],[Facility]]=Facilities!$A$4,SUM(StrohRanchRecreationData[[#This Row],[Members]:[Guests]]),"")</f>
        <v/>
      </c>
      <c r="S1273">
        <f>IF(StrohRanchRecreationData[[#This Row],[Facility]]=Facilities!$A$5,SUM(StrohRanchRecreationData[[#This Row],[Members]:[Guests]]),"")</f>
        <v>7</v>
      </c>
      <c r="T1273" t="str">
        <f>IF(StrohRanchRecreationData[[#This Row],[Facility]]=Facilities!$A$6,SUM(StrohRanchRecreationData[[#This Row],[Members]:[Guests]]),"")</f>
        <v/>
      </c>
      <c r="U1273" t="str">
        <f>IF(StrohRanchRecreationData[[#This Row],[Facility]]=Facilities!$A$7,SUM(StrohRanchRecreationData[[#This Row],[Members]:[Guests]]),"")</f>
        <v/>
      </c>
    </row>
    <row r="1274" spans="1:21" x14ac:dyDescent="0.25">
      <c r="A1274">
        <v>1268</v>
      </c>
      <c r="B1274" s="1">
        <v>45104</v>
      </c>
      <c r="C1274" t="s">
        <v>63</v>
      </c>
      <c r="D1274" t="s">
        <v>64</v>
      </c>
      <c r="E1274" t="s">
        <v>59</v>
      </c>
      <c r="F1274" s="7">
        <v>0.65612156045312364</v>
      </c>
      <c r="G1274" s="7">
        <f>TIME(HOUR(StrohRanchRecreationData[[#This Row],[TimeIn]]),0,0)</f>
        <v>0.625</v>
      </c>
      <c r="H1274" s="8">
        <f>StrohRanchRecreationData[[#This Row],[Date]]+StrohRanchRecreationData[[#This Row],[TimeInBucket]]</f>
        <v>45104.625</v>
      </c>
      <c r="I1274" s="8" t="str">
        <f>_xlfn.XLOOKUP(StrohRanchRecreationData[[#This Row],[TimeInBucket]],TimeOfDay[TimeBuckets],TimeOfDay[TimeOfDayBuckets])</f>
        <v>Afternoon</v>
      </c>
      <c r="J1274" s="2">
        <v>4</v>
      </c>
      <c r="K1274" s="2">
        <v>3</v>
      </c>
      <c r="L1274" s="7">
        <v>0.69769135400312998</v>
      </c>
      <c r="M1274" s="7">
        <f>TIME(HOUR(StrohRanchRecreationData[[#This Row],[TimeOut]]),0,0)</f>
        <v>0.66666666666666663</v>
      </c>
      <c r="N1274" s="6">
        <f>ROUND(StrohRanchRecreationData[[#This Row],[TimeElapsed]],6)</f>
        <v>4.1570000000000003E-2</v>
      </c>
      <c r="O1274" s="3">
        <f>StrohRanchRecreationData[[#This Row],[TimeOut]]-StrohRanchRecreationData[[#This Row],[TimeIn]]</f>
        <v>4.156979355000634E-2</v>
      </c>
      <c r="P1274" t="str">
        <f>IF(StrohRanchRecreationData[[#This Row],[Facility]]=Facilities!$A$2,SUM(StrohRanchRecreationData[[#This Row],[Members]:[Guests]]),"")</f>
        <v/>
      </c>
      <c r="Q1274" t="str">
        <f>IF(StrohRanchRecreationData[[#This Row],[Facility]]=Facilities!$A$3,SUM(StrohRanchRecreationData[[#This Row],[Members]:[Guests]]),"")</f>
        <v/>
      </c>
      <c r="R1274">
        <f>IF(StrohRanchRecreationData[[#This Row],[Facility]]=Facilities!$A$4,SUM(StrohRanchRecreationData[[#This Row],[Members]:[Guests]]),"")</f>
        <v>7</v>
      </c>
      <c r="S1274" t="str">
        <f>IF(StrohRanchRecreationData[[#This Row],[Facility]]=Facilities!$A$5,SUM(StrohRanchRecreationData[[#This Row],[Members]:[Guests]]),"")</f>
        <v/>
      </c>
      <c r="T1274" t="str">
        <f>IF(StrohRanchRecreationData[[#This Row],[Facility]]=Facilities!$A$6,SUM(StrohRanchRecreationData[[#This Row],[Members]:[Guests]]),"")</f>
        <v/>
      </c>
      <c r="U1274" t="str">
        <f>IF(StrohRanchRecreationData[[#This Row],[Facility]]=Facilities!$A$7,SUM(StrohRanchRecreationData[[#This Row],[Members]:[Guests]]),"")</f>
        <v/>
      </c>
    </row>
    <row r="1275" spans="1:21" x14ac:dyDescent="0.25">
      <c r="A1275">
        <v>1269</v>
      </c>
      <c r="B1275" s="1">
        <v>45104</v>
      </c>
      <c r="C1275" t="s">
        <v>63</v>
      </c>
      <c r="D1275" t="s">
        <v>64</v>
      </c>
      <c r="E1275" t="s">
        <v>57</v>
      </c>
      <c r="F1275" s="7">
        <v>0.42218888936398002</v>
      </c>
      <c r="G1275" s="7">
        <f>TIME(HOUR(StrohRanchRecreationData[[#This Row],[TimeIn]]),0,0)</f>
        <v>0.41666666666666669</v>
      </c>
      <c r="H1275" s="8">
        <f>StrohRanchRecreationData[[#This Row],[Date]]+StrohRanchRecreationData[[#This Row],[TimeInBucket]]</f>
        <v>45104.416666666664</v>
      </c>
      <c r="I1275" s="8" t="str">
        <f>_xlfn.XLOOKUP(StrohRanchRecreationData[[#This Row],[TimeInBucket]],TimeOfDay[TimeBuckets],TimeOfDay[TimeOfDayBuckets])</f>
        <v>Morning</v>
      </c>
      <c r="J1275" s="2">
        <v>3</v>
      </c>
      <c r="K1275" s="2">
        <v>3</v>
      </c>
      <c r="L1275" s="7">
        <v>0.460937457270507</v>
      </c>
      <c r="M1275" s="7">
        <f>TIME(HOUR(StrohRanchRecreationData[[#This Row],[TimeOut]]),0,0)</f>
        <v>0.45833333333333331</v>
      </c>
      <c r="N1275" s="6">
        <f>ROUND(StrohRanchRecreationData[[#This Row],[TimeElapsed]],6)</f>
        <v>3.8748999999999999E-2</v>
      </c>
      <c r="O1275" s="3">
        <f>StrohRanchRecreationData[[#This Row],[TimeOut]]-StrohRanchRecreationData[[#This Row],[TimeIn]]</f>
        <v>3.8748567906526976E-2</v>
      </c>
      <c r="P1275">
        <f>IF(StrohRanchRecreationData[[#This Row],[Facility]]=Facilities!$A$2,SUM(StrohRanchRecreationData[[#This Row],[Members]:[Guests]]),"")</f>
        <v>6</v>
      </c>
      <c r="Q1275" t="str">
        <f>IF(StrohRanchRecreationData[[#This Row],[Facility]]=Facilities!$A$3,SUM(StrohRanchRecreationData[[#This Row],[Members]:[Guests]]),"")</f>
        <v/>
      </c>
      <c r="R1275" t="str">
        <f>IF(StrohRanchRecreationData[[#This Row],[Facility]]=Facilities!$A$4,SUM(StrohRanchRecreationData[[#This Row],[Members]:[Guests]]),"")</f>
        <v/>
      </c>
      <c r="S1275" t="str">
        <f>IF(StrohRanchRecreationData[[#This Row],[Facility]]=Facilities!$A$5,SUM(StrohRanchRecreationData[[#This Row],[Members]:[Guests]]),"")</f>
        <v/>
      </c>
      <c r="T1275" t="str">
        <f>IF(StrohRanchRecreationData[[#This Row],[Facility]]=Facilities!$A$6,SUM(StrohRanchRecreationData[[#This Row],[Members]:[Guests]]),"")</f>
        <v/>
      </c>
      <c r="U1275" t="str">
        <f>IF(StrohRanchRecreationData[[#This Row],[Facility]]=Facilities!$A$7,SUM(StrohRanchRecreationData[[#This Row],[Members]:[Guests]]),"")</f>
        <v/>
      </c>
    </row>
    <row r="1276" spans="1:21" x14ac:dyDescent="0.25">
      <c r="A1276">
        <v>1270</v>
      </c>
      <c r="B1276" s="1">
        <v>45104</v>
      </c>
      <c r="C1276" t="s">
        <v>63</v>
      </c>
      <c r="D1276" t="s">
        <v>64</v>
      </c>
      <c r="E1276" t="s">
        <v>61</v>
      </c>
      <c r="F1276" s="7">
        <v>0.5380934724858939</v>
      </c>
      <c r="G1276" s="7">
        <f>TIME(HOUR(StrohRanchRecreationData[[#This Row],[TimeIn]]),0,0)</f>
        <v>0.5</v>
      </c>
      <c r="H1276" s="8">
        <f>StrohRanchRecreationData[[#This Row],[Date]]+StrohRanchRecreationData[[#This Row],[TimeInBucket]]</f>
        <v>45104.5</v>
      </c>
      <c r="I1276" s="8" t="str">
        <f>_xlfn.XLOOKUP(StrohRanchRecreationData[[#This Row],[TimeInBucket]],TimeOfDay[TimeBuckets],TimeOfDay[TimeOfDayBuckets])</f>
        <v>Noon</v>
      </c>
      <c r="J1276" s="2">
        <v>2</v>
      </c>
      <c r="K1276" s="2">
        <v>0</v>
      </c>
      <c r="L1276" s="7">
        <v>0.55451109305880153</v>
      </c>
      <c r="M1276" s="7">
        <f>TIME(HOUR(StrohRanchRecreationData[[#This Row],[TimeOut]]),0,0)</f>
        <v>0.54166666666666663</v>
      </c>
      <c r="N1276" s="6">
        <f>ROUND(StrohRanchRecreationData[[#This Row],[TimeElapsed]],6)</f>
        <v>1.6417999999999999E-2</v>
      </c>
      <c r="O1276" s="3">
        <f>StrohRanchRecreationData[[#This Row],[TimeOut]]-StrohRanchRecreationData[[#This Row],[TimeIn]]</f>
        <v>1.6417620572907632E-2</v>
      </c>
      <c r="P1276" t="str">
        <f>IF(StrohRanchRecreationData[[#This Row],[Facility]]=Facilities!$A$2,SUM(StrohRanchRecreationData[[#This Row],[Members]:[Guests]]),"")</f>
        <v/>
      </c>
      <c r="Q1276" t="str">
        <f>IF(StrohRanchRecreationData[[#This Row],[Facility]]=Facilities!$A$3,SUM(StrohRanchRecreationData[[#This Row],[Members]:[Guests]]),"")</f>
        <v/>
      </c>
      <c r="R1276" t="str">
        <f>IF(StrohRanchRecreationData[[#This Row],[Facility]]=Facilities!$A$4,SUM(StrohRanchRecreationData[[#This Row],[Members]:[Guests]]),"")</f>
        <v/>
      </c>
      <c r="S1276" t="str">
        <f>IF(StrohRanchRecreationData[[#This Row],[Facility]]=Facilities!$A$5,SUM(StrohRanchRecreationData[[#This Row],[Members]:[Guests]]),"")</f>
        <v/>
      </c>
      <c r="T1276">
        <f>IF(StrohRanchRecreationData[[#This Row],[Facility]]=Facilities!$A$6,SUM(StrohRanchRecreationData[[#This Row],[Members]:[Guests]]),"")</f>
        <v>2</v>
      </c>
      <c r="U1276" t="str">
        <f>IF(StrohRanchRecreationData[[#This Row],[Facility]]=Facilities!$A$7,SUM(StrohRanchRecreationData[[#This Row],[Members]:[Guests]]),"")</f>
        <v/>
      </c>
    </row>
    <row r="1277" spans="1:21" x14ac:dyDescent="0.25">
      <c r="A1277">
        <v>1271</v>
      </c>
      <c r="B1277" s="1">
        <v>45104</v>
      </c>
      <c r="C1277" t="s">
        <v>63</v>
      </c>
      <c r="D1277" t="s">
        <v>64</v>
      </c>
      <c r="E1277" t="s">
        <v>57</v>
      </c>
      <c r="F1277" s="7">
        <v>0.45780702848529625</v>
      </c>
      <c r="G1277" s="7">
        <f>TIME(HOUR(StrohRanchRecreationData[[#This Row],[TimeIn]]),0,0)</f>
        <v>0.41666666666666669</v>
      </c>
      <c r="H1277" s="8">
        <f>StrohRanchRecreationData[[#This Row],[Date]]+StrohRanchRecreationData[[#This Row],[TimeInBucket]]</f>
        <v>45104.416666666664</v>
      </c>
      <c r="I1277" s="8" t="str">
        <f>_xlfn.XLOOKUP(StrohRanchRecreationData[[#This Row],[TimeInBucket]],TimeOfDay[TimeBuckets],TimeOfDay[TimeOfDayBuckets])</f>
        <v>Morning</v>
      </c>
      <c r="J1277" s="2">
        <v>4</v>
      </c>
      <c r="K1277" s="2">
        <v>1</v>
      </c>
      <c r="L1277" s="7">
        <v>0.46754989993560597</v>
      </c>
      <c r="M1277" s="7">
        <f>TIME(HOUR(StrohRanchRecreationData[[#This Row],[TimeOut]]),0,0)</f>
        <v>0.45833333333333331</v>
      </c>
      <c r="N1277" s="6">
        <f>ROUND(StrohRanchRecreationData[[#This Row],[TimeElapsed]],6)</f>
        <v>9.7429999999999999E-3</v>
      </c>
      <c r="O1277" s="3">
        <f>StrohRanchRecreationData[[#This Row],[TimeOut]]-StrohRanchRecreationData[[#This Row],[TimeIn]]</f>
        <v>9.7428714503097202E-3</v>
      </c>
      <c r="P1277">
        <f>IF(StrohRanchRecreationData[[#This Row],[Facility]]=Facilities!$A$2,SUM(StrohRanchRecreationData[[#This Row],[Members]:[Guests]]),"")</f>
        <v>5</v>
      </c>
      <c r="Q1277" t="str">
        <f>IF(StrohRanchRecreationData[[#This Row],[Facility]]=Facilities!$A$3,SUM(StrohRanchRecreationData[[#This Row],[Members]:[Guests]]),"")</f>
        <v/>
      </c>
      <c r="R1277" t="str">
        <f>IF(StrohRanchRecreationData[[#This Row],[Facility]]=Facilities!$A$4,SUM(StrohRanchRecreationData[[#This Row],[Members]:[Guests]]),"")</f>
        <v/>
      </c>
      <c r="S1277" t="str">
        <f>IF(StrohRanchRecreationData[[#This Row],[Facility]]=Facilities!$A$5,SUM(StrohRanchRecreationData[[#This Row],[Members]:[Guests]]),"")</f>
        <v/>
      </c>
      <c r="T1277" t="str">
        <f>IF(StrohRanchRecreationData[[#This Row],[Facility]]=Facilities!$A$6,SUM(StrohRanchRecreationData[[#This Row],[Members]:[Guests]]),"")</f>
        <v/>
      </c>
      <c r="U1277" t="str">
        <f>IF(StrohRanchRecreationData[[#This Row],[Facility]]=Facilities!$A$7,SUM(StrohRanchRecreationData[[#This Row],[Members]:[Guests]]),"")</f>
        <v/>
      </c>
    </row>
    <row r="1278" spans="1:21" x14ac:dyDescent="0.25">
      <c r="A1278">
        <v>1272</v>
      </c>
      <c r="B1278" s="1">
        <v>45104</v>
      </c>
      <c r="C1278" t="s">
        <v>63</v>
      </c>
      <c r="D1278" t="s">
        <v>64</v>
      </c>
      <c r="E1278" t="s">
        <v>61</v>
      </c>
      <c r="F1278" s="7">
        <v>0.44524371009778529</v>
      </c>
      <c r="G1278" s="7">
        <f>TIME(HOUR(StrohRanchRecreationData[[#This Row],[TimeIn]]),0,0)</f>
        <v>0.41666666666666669</v>
      </c>
      <c r="H1278" s="8">
        <f>StrohRanchRecreationData[[#This Row],[Date]]+StrohRanchRecreationData[[#This Row],[TimeInBucket]]</f>
        <v>45104.416666666664</v>
      </c>
      <c r="I1278" s="8" t="str">
        <f>_xlfn.XLOOKUP(StrohRanchRecreationData[[#This Row],[TimeInBucket]],TimeOfDay[TimeBuckets],TimeOfDay[TimeOfDayBuckets])</f>
        <v>Morning</v>
      </c>
      <c r="J1278" s="2">
        <v>2</v>
      </c>
      <c r="K1278" s="2">
        <v>0</v>
      </c>
      <c r="L1278" s="7">
        <v>0.46742884616534541</v>
      </c>
      <c r="M1278" s="7">
        <f>TIME(HOUR(StrohRanchRecreationData[[#This Row],[TimeOut]]),0,0)</f>
        <v>0.45833333333333331</v>
      </c>
      <c r="N1278" s="6">
        <f>ROUND(StrohRanchRecreationData[[#This Row],[TimeElapsed]],6)</f>
        <v>2.2185E-2</v>
      </c>
      <c r="O1278" s="3">
        <f>StrohRanchRecreationData[[#This Row],[TimeOut]]-StrohRanchRecreationData[[#This Row],[TimeIn]]</f>
        <v>2.2185136067560118E-2</v>
      </c>
      <c r="P1278" t="str">
        <f>IF(StrohRanchRecreationData[[#This Row],[Facility]]=Facilities!$A$2,SUM(StrohRanchRecreationData[[#This Row],[Members]:[Guests]]),"")</f>
        <v/>
      </c>
      <c r="Q1278" t="str">
        <f>IF(StrohRanchRecreationData[[#This Row],[Facility]]=Facilities!$A$3,SUM(StrohRanchRecreationData[[#This Row],[Members]:[Guests]]),"")</f>
        <v/>
      </c>
      <c r="R1278" t="str">
        <f>IF(StrohRanchRecreationData[[#This Row],[Facility]]=Facilities!$A$4,SUM(StrohRanchRecreationData[[#This Row],[Members]:[Guests]]),"")</f>
        <v/>
      </c>
      <c r="S1278" t="str">
        <f>IF(StrohRanchRecreationData[[#This Row],[Facility]]=Facilities!$A$5,SUM(StrohRanchRecreationData[[#This Row],[Members]:[Guests]]),"")</f>
        <v/>
      </c>
      <c r="T1278">
        <f>IF(StrohRanchRecreationData[[#This Row],[Facility]]=Facilities!$A$6,SUM(StrohRanchRecreationData[[#This Row],[Members]:[Guests]]),"")</f>
        <v>2</v>
      </c>
      <c r="U1278" t="str">
        <f>IF(StrohRanchRecreationData[[#This Row],[Facility]]=Facilities!$A$7,SUM(StrohRanchRecreationData[[#This Row],[Members]:[Guests]]),"")</f>
        <v/>
      </c>
    </row>
    <row r="1279" spans="1:21" x14ac:dyDescent="0.25">
      <c r="A1279">
        <v>1273</v>
      </c>
      <c r="B1279" s="1">
        <v>45104</v>
      </c>
      <c r="C1279" t="s">
        <v>63</v>
      </c>
      <c r="D1279" t="s">
        <v>64</v>
      </c>
      <c r="E1279" t="s">
        <v>60</v>
      </c>
      <c r="F1279" s="7">
        <v>0.4492134685736901</v>
      </c>
      <c r="G1279" s="7">
        <f>TIME(HOUR(StrohRanchRecreationData[[#This Row],[TimeIn]]),0,0)</f>
        <v>0.41666666666666669</v>
      </c>
      <c r="H1279" s="8">
        <f>StrohRanchRecreationData[[#This Row],[Date]]+StrohRanchRecreationData[[#This Row],[TimeInBucket]]</f>
        <v>45104.416666666664</v>
      </c>
      <c r="I1279" s="8" t="str">
        <f>_xlfn.XLOOKUP(StrohRanchRecreationData[[#This Row],[TimeInBucket]],TimeOfDay[TimeBuckets],TimeOfDay[TimeOfDayBuckets])</f>
        <v>Morning</v>
      </c>
      <c r="J1279" s="2">
        <v>2</v>
      </c>
      <c r="K1279" s="2">
        <v>1</v>
      </c>
      <c r="L1279" s="7">
        <v>0.51872242271224178</v>
      </c>
      <c r="M1279" s="7">
        <f>TIME(HOUR(StrohRanchRecreationData[[#This Row],[TimeOut]]),0,0)</f>
        <v>0.5</v>
      </c>
      <c r="N1279" s="6">
        <f>ROUND(StrohRanchRecreationData[[#This Row],[TimeElapsed]],6)</f>
        <v>6.9509000000000001E-2</v>
      </c>
      <c r="O1279" s="3">
        <f>StrohRanchRecreationData[[#This Row],[TimeOut]]-StrohRanchRecreationData[[#This Row],[TimeIn]]</f>
        <v>6.9508954138551682E-2</v>
      </c>
      <c r="P1279" t="str">
        <f>IF(StrohRanchRecreationData[[#This Row],[Facility]]=Facilities!$A$2,SUM(StrohRanchRecreationData[[#This Row],[Members]:[Guests]]),"")</f>
        <v/>
      </c>
      <c r="Q1279" t="str">
        <f>IF(StrohRanchRecreationData[[#This Row],[Facility]]=Facilities!$A$3,SUM(StrohRanchRecreationData[[#This Row],[Members]:[Guests]]),"")</f>
        <v/>
      </c>
      <c r="R1279" t="str">
        <f>IF(StrohRanchRecreationData[[#This Row],[Facility]]=Facilities!$A$4,SUM(StrohRanchRecreationData[[#This Row],[Members]:[Guests]]),"")</f>
        <v/>
      </c>
      <c r="S1279">
        <f>IF(StrohRanchRecreationData[[#This Row],[Facility]]=Facilities!$A$5,SUM(StrohRanchRecreationData[[#This Row],[Members]:[Guests]]),"")</f>
        <v>3</v>
      </c>
      <c r="T1279" t="str">
        <f>IF(StrohRanchRecreationData[[#This Row],[Facility]]=Facilities!$A$6,SUM(StrohRanchRecreationData[[#This Row],[Members]:[Guests]]),"")</f>
        <v/>
      </c>
      <c r="U1279" t="str">
        <f>IF(StrohRanchRecreationData[[#This Row],[Facility]]=Facilities!$A$7,SUM(StrohRanchRecreationData[[#This Row],[Members]:[Guests]]),"")</f>
        <v/>
      </c>
    </row>
    <row r="1280" spans="1:21" x14ac:dyDescent="0.25">
      <c r="A1280">
        <v>1274</v>
      </c>
      <c r="B1280" s="1">
        <v>45104</v>
      </c>
      <c r="C1280" t="s">
        <v>63</v>
      </c>
      <c r="D1280" t="s">
        <v>64</v>
      </c>
      <c r="E1280" t="s">
        <v>59</v>
      </c>
      <c r="F1280" s="7">
        <v>0.49264638177574904</v>
      </c>
      <c r="G1280" s="7">
        <f>TIME(HOUR(StrohRanchRecreationData[[#This Row],[TimeIn]]),0,0)</f>
        <v>0.45833333333333331</v>
      </c>
      <c r="H1280" s="8">
        <f>StrohRanchRecreationData[[#This Row],[Date]]+StrohRanchRecreationData[[#This Row],[TimeInBucket]]</f>
        <v>45104.458333333336</v>
      </c>
      <c r="I1280" s="8" t="str">
        <f>_xlfn.XLOOKUP(StrohRanchRecreationData[[#This Row],[TimeInBucket]],TimeOfDay[TimeBuckets],TimeOfDay[TimeOfDayBuckets])</f>
        <v>Noon</v>
      </c>
      <c r="J1280" s="2">
        <v>1</v>
      </c>
      <c r="K1280" s="2">
        <v>2</v>
      </c>
      <c r="L1280" s="7">
        <v>0.55015389596854813</v>
      </c>
      <c r="M1280" s="7">
        <f>TIME(HOUR(StrohRanchRecreationData[[#This Row],[TimeOut]]),0,0)</f>
        <v>0.54166666666666663</v>
      </c>
      <c r="N1280" s="6">
        <f>ROUND(StrohRanchRecreationData[[#This Row],[TimeElapsed]],6)</f>
        <v>5.7507999999999997E-2</v>
      </c>
      <c r="O1280" s="3">
        <f>StrohRanchRecreationData[[#This Row],[TimeOut]]-StrohRanchRecreationData[[#This Row],[TimeIn]]</f>
        <v>5.7507514192799092E-2</v>
      </c>
      <c r="P1280" t="str">
        <f>IF(StrohRanchRecreationData[[#This Row],[Facility]]=Facilities!$A$2,SUM(StrohRanchRecreationData[[#This Row],[Members]:[Guests]]),"")</f>
        <v/>
      </c>
      <c r="Q1280" t="str">
        <f>IF(StrohRanchRecreationData[[#This Row],[Facility]]=Facilities!$A$3,SUM(StrohRanchRecreationData[[#This Row],[Members]:[Guests]]),"")</f>
        <v/>
      </c>
      <c r="R1280">
        <f>IF(StrohRanchRecreationData[[#This Row],[Facility]]=Facilities!$A$4,SUM(StrohRanchRecreationData[[#This Row],[Members]:[Guests]]),"")</f>
        <v>3</v>
      </c>
      <c r="S1280" t="str">
        <f>IF(StrohRanchRecreationData[[#This Row],[Facility]]=Facilities!$A$5,SUM(StrohRanchRecreationData[[#This Row],[Members]:[Guests]]),"")</f>
        <v/>
      </c>
      <c r="T1280" t="str">
        <f>IF(StrohRanchRecreationData[[#This Row],[Facility]]=Facilities!$A$6,SUM(StrohRanchRecreationData[[#This Row],[Members]:[Guests]]),"")</f>
        <v/>
      </c>
      <c r="U1280" t="str">
        <f>IF(StrohRanchRecreationData[[#This Row],[Facility]]=Facilities!$A$7,SUM(StrohRanchRecreationData[[#This Row],[Members]:[Guests]]),"")</f>
        <v/>
      </c>
    </row>
    <row r="1281" spans="1:21" x14ac:dyDescent="0.25">
      <c r="A1281">
        <v>1275</v>
      </c>
      <c r="B1281" s="1">
        <v>45104</v>
      </c>
      <c r="C1281" t="s">
        <v>63</v>
      </c>
      <c r="D1281" t="s">
        <v>64</v>
      </c>
      <c r="E1281" t="s">
        <v>60</v>
      </c>
      <c r="F1281" s="7">
        <v>0.55195161745799248</v>
      </c>
      <c r="G1281" s="7">
        <f>TIME(HOUR(StrohRanchRecreationData[[#This Row],[TimeIn]]),0,0)</f>
        <v>0.54166666666666663</v>
      </c>
      <c r="H1281" s="8">
        <f>StrohRanchRecreationData[[#This Row],[Date]]+StrohRanchRecreationData[[#This Row],[TimeInBucket]]</f>
        <v>45104.541666666664</v>
      </c>
      <c r="I1281" s="8" t="str">
        <f>_xlfn.XLOOKUP(StrohRanchRecreationData[[#This Row],[TimeInBucket]],TimeOfDay[TimeBuckets],TimeOfDay[TimeOfDayBuckets])</f>
        <v>Noon</v>
      </c>
      <c r="J1281" s="2">
        <v>3</v>
      </c>
      <c r="K1281" s="2">
        <v>3</v>
      </c>
      <c r="L1281" s="7">
        <v>0.58618074391528696</v>
      </c>
      <c r="M1281" s="7">
        <f>TIME(HOUR(StrohRanchRecreationData[[#This Row],[TimeOut]]),0,0)</f>
        <v>0.58333333333333337</v>
      </c>
      <c r="N1281" s="6">
        <f>ROUND(StrohRanchRecreationData[[#This Row],[TimeElapsed]],6)</f>
        <v>3.4229000000000002E-2</v>
      </c>
      <c r="O1281" s="3">
        <f>StrohRanchRecreationData[[#This Row],[TimeOut]]-StrohRanchRecreationData[[#This Row],[TimeIn]]</f>
        <v>3.4229126457294479E-2</v>
      </c>
      <c r="P1281" t="str">
        <f>IF(StrohRanchRecreationData[[#This Row],[Facility]]=Facilities!$A$2,SUM(StrohRanchRecreationData[[#This Row],[Members]:[Guests]]),"")</f>
        <v/>
      </c>
      <c r="Q1281" t="str">
        <f>IF(StrohRanchRecreationData[[#This Row],[Facility]]=Facilities!$A$3,SUM(StrohRanchRecreationData[[#This Row],[Members]:[Guests]]),"")</f>
        <v/>
      </c>
      <c r="R1281" t="str">
        <f>IF(StrohRanchRecreationData[[#This Row],[Facility]]=Facilities!$A$4,SUM(StrohRanchRecreationData[[#This Row],[Members]:[Guests]]),"")</f>
        <v/>
      </c>
      <c r="S1281">
        <f>IF(StrohRanchRecreationData[[#This Row],[Facility]]=Facilities!$A$5,SUM(StrohRanchRecreationData[[#This Row],[Members]:[Guests]]),"")</f>
        <v>6</v>
      </c>
      <c r="T1281" t="str">
        <f>IF(StrohRanchRecreationData[[#This Row],[Facility]]=Facilities!$A$6,SUM(StrohRanchRecreationData[[#This Row],[Members]:[Guests]]),"")</f>
        <v/>
      </c>
      <c r="U1281" t="str">
        <f>IF(StrohRanchRecreationData[[#This Row],[Facility]]=Facilities!$A$7,SUM(StrohRanchRecreationData[[#This Row],[Members]:[Guests]]),"")</f>
        <v/>
      </c>
    </row>
    <row r="1282" spans="1:21" x14ac:dyDescent="0.25">
      <c r="A1282">
        <v>1276</v>
      </c>
      <c r="B1282" s="1">
        <v>45104</v>
      </c>
      <c r="C1282" t="s">
        <v>63</v>
      </c>
      <c r="D1282" t="s">
        <v>64</v>
      </c>
      <c r="E1282" t="s">
        <v>57</v>
      </c>
      <c r="F1282" s="7">
        <v>0.4057498821210781</v>
      </c>
      <c r="G1282" s="7">
        <f>TIME(HOUR(StrohRanchRecreationData[[#This Row],[TimeIn]]),0,0)</f>
        <v>0.375</v>
      </c>
      <c r="H1282" s="8">
        <f>StrohRanchRecreationData[[#This Row],[Date]]+StrohRanchRecreationData[[#This Row],[TimeInBucket]]</f>
        <v>45104.375</v>
      </c>
      <c r="I1282" s="8" t="str">
        <f>_xlfn.XLOOKUP(StrohRanchRecreationData[[#This Row],[TimeInBucket]],TimeOfDay[TimeBuckets],TimeOfDay[TimeOfDayBuckets])</f>
        <v>Morning</v>
      </c>
      <c r="J1282" s="2">
        <v>2</v>
      </c>
      <c r="K1282" s="2">
        <v>2</v>
      </c>
      <c r="L1282" s="7">
        <v>0.43815425192560142</v>
      </c>
      <c r="M1282" s="7">
        <f>TIME(HOUR(StrohRanchRecreationData[[#This Row],[TimeOut]]),0,0)</f>
        <v>0.41666666666666669</v>
      </c>
      <c r="N1282" s="6">
        <f>ROUND(StrohRanchRecreationData[[#This Row],[TimeElapsed]],6)</f>
        <v>3.2404000000000002E-2</v>
      </c>
      <c r="O1282" s="3">
        <f>StrohRanchRecreationData[[#This Row],[TimeOut]]-StrohRanchRecreationData[[#This Row],[TimeIn]]</f>
        <v>3.2404369804523325E-2</v>
      </c>
      <c r="P1282">
        <f>IF(StrohRanchRecreationData[[#This Row],[Facility]]=Facilities!$A$2,SUM(StrohRanchRecreationData[[#This Row],[Members]:[Guests]]),"")</f>
        <v>4</v>
      </c>
      <c r="Q1282" t="str">
        <f>IF(StrohRanchRecreationData[[#This Row],[Facility]]=Facilities!$A$3,SUM(StrohRanchRecreationData[[#This Row],[Members]:[Guests]]),"")</f>
        <v/>
      </c>
      <c r="R1282" t="str">
        <f>IF(StrohRanchRecreationData[[#This Row],[Facility]]=Facilities!$A$4,SUM(StrohRanchRecreationData[[#This Row],[Members]:[Guests]]),"")</f>
        <v/>
      </c>
      <c r="S1282" t="str">
        <f>IF(StrohRanchRecreationData[[#This Row],[Facility]]=Facilities!$A$5,SUM(StrohRanchRecreationData[[#This Row],[Members]:[Guests]]),"")</f>
        <v/>
      </c>
      <c r="T1282" t="str">
        <f>IF(StrohRanchRecreationData[[#This Row],[Facility]]=Facilities!$A$6,SUM(StrohRanchRecreationData[[#This Row],[Members]:[Guests]]),"")</f>
        <v/>
      </c>
      <c r="U1282" t="str">
        <f>IF(StrohRanchRecreationData[[#This Row],[Facility]]=Facilities!$A$7,SUM(StrohRanchRecreationData[[#This Row],[Members]:[Guests]]),"")</f>
        <v/>
      </c>
    </row>
    <row r="1283" spans="1:21" x14ac:dyDescent="0.25">
      <c r="A1283">
        <v>1277</v>
      </c>
      <c r="B1283" s="1">
        <v>45104</v>
      </c>
      <c r="C1283" t="s">
        <v>63</v>
      </c>
      <c r="D1283" t="s">
        <v>64</v>
      </c>
      <c r="E1283" t="s">
        <v>58</v>
      </c>
      <c r="F1283" s="7">
        <v>0.43263277580296255</v>
      </c>
      <c r="G1283" s="7">
        <f>TIME(HOUR(StrohRanchRecreationData[[#This Row],[TimeIn]]),0,0)</f>
        <v>0.41666666666666669</v>
      </c>
      <c r="H1283" s="8">
        <f>StrohRanchRecreationData[[#This Row],[Date]]+StrohRanchRecreationData[[#This Row],[TimeInBucket]]</f>
        <v>45104.416666666664</v>
      </c>
      <c r="I1283" s="8" t="str">
        <f>_xlfn.XLOOKUP(StrohRanchRecreationData[[#This Row],[TimeInBucket]],TimeOfDay[TimeBuckets],TimeOfDay[TimeOfDayBuckets])</f>
        <v>Morning</v>
      </c>
      <c r="J1283" s="2">
        <v>2</v>
      </c>
      <c r="K1283" s="2">
        <v>0</v>
      </c>
      <c r="L1283" s="7">
        <v>0.43946269712464431</v>
      </c>
      <c r="M1283" s="7">
        <f>TIME(HOUR(StrohRanchRecreationData[[#This Row],[TimeOut]]),0,0)</f>
        <v>0.41666666666666669</v>
      </c>
      <c r="N1283" s="6">
        <f>ROUND(StrohRanchRecreationData[[#This Row],[TimeElapsed]],6)</f>
        <v>6.8300000000000001E-3</v>
      </c>
      <c r="O1283" s="3">
        <f>StrohRanchRecreationData[[#This Row],[TimeOut]]-StrohRanchRecreationData[[#This Row],[TimeIn]]</f>
        <v>6.8299213216817534E-3</v>
      </c>
      <c r="P1283" t="str">
        <f>IF(StrohRanchRecreationData[[#This Row],[Facility]]=Facilities!$A$2,SUM(StrohRanchRecreationData[[#This Row],[Members]:[Guests]]),"")</f>
        <v/>
      </c>
      <c r="Q1283">
        <f>IF(StrohRanchRecreationData[[#This Row],[Facility]]=Facilities!$A$3,SUM(StrohRanchRecreationData[[#This Row],[Members]:[Guests]]),"")</f>
        <v>2</v>
      </c>
      <c r="R1283" t="str">
        <f>IF(StrohRanchRecreationData[[#This Row],[Facility]]=Facilities!$A$4,SUM(StrohRanchRecreationData[[#This Row],[Members]:[Guests]]),"")</f>
        <v/>
      </c>
      <c r="S1283" t="str">
        <f>IF(StrohRanchRecreationData[[#This Row],[Facility]]=Facilities!$A$5,SUM(StrohRanchRecreationData[[#This Row],[Members]:[Guests]]),"")</f>
        <v/>
      </c>
      <c r="T1283" t="str">
        <f>IF(StrohRanchRecreationData[[#This Row],[Facility]]=Facilities!$A$6,SUM(StrohRanchRecreationData[[#This Row],[Members]:[Guests]]),"")</f>
        <v/>
      </c>
      <c r="U1283" t="str">
        <f>IF(StrohRanchRecreationData[[#This Row],[Facility]]=Facilities!$A$7,SUM(StrohRanchRecreationData[[#This Row],[Members]:[Guests]]),"")</f>
        <v/>
      </c>
    </row>
    <row r="1284" spans="1:21" x14ac:dyDescent="0.25">
      <c r="A1284">
        <v>1278</v>
      </c>
      <c r="B1284" s="1">
        <v>45104</v>
      </c>
      <c r="C1284" t="s">
        <v>63</v>
      </c>
      <c r="D1284" t="s">
        <v>64</v>
      </c>
      <c r="E1284" t="s">
        <v>60</v>
      </c>
      <c r="F1284" s="7">
        <v>0.45101586560597301</v>
      </c>
      <c r="G1284" s="7">
        <f>TIME(HOUR(StrohRanchRecreationData[[#This Row],[TimeIn]]),0,0)</f>
        <v>0.41666666666666669</v>
      </c>
      <c r="H1284" s="8">
        <f>StrohRanchRecreationData[[#This Row],[Date]]+StrohRanchRecreationData[[#This Row],[TimeInBucket]]</f>
        <v>45104.416666666664</v>
      </c>
      <c r="I1284" s="8" t="str">
        <f>_xlfn.XLOOKUP(StrohRanchRecreationData[[#This Row],[TimeInBucket]],TimeOfDay[TimeBuckets],TimeOfDay[TimeOfDayBuckets])</f>
        <v>Morning</v>
      </c>
      <c r="J1284" s="2">
        <v>2</v>
      </c>
      <c r="K1284" s="2">
        <v>3</v>
      </c>
      <c r="L1284" s="7">
        <v>0.47446966843842986</v>
      </c>
      <c r="M1284" s="7">
        <f>TIME(HOUR(StrohRanchRecreationData[[#This Row],[TimeOut]]),0,0)</f>
        <v>0.45833333333333331</v>
      </c>
      <c r="N1284" s="6">
        <f>ROUND(StrohRanchRecreationData[[#This Row],[TimeElapsed]],6)</f>
        <v>2.3453999999999999E-2</v>
      </c>
      <c r="O1284" s="3">
        <f>StrohRanchRecreationData[[#This Row],[TimeOut]]-StrohRanchRecreationData[[#This Row],[TimeIn]]</f>
        <v>2.3453802832456849E-2</v>
      </c>
      <c r="P1284" t="str">
        <f>IF(StrohRanchRecreationData[[#This Row],[Facility]]=Facilities!$A$2,SUM(StrohRanchRecreationData[[#This Row],[Members]:[Guests]]),"")</f>
        <v/>
      </c>
      <c r="Q1284" t="str">
        <f>IF(StrohRanchRecreationData[[#This Row],[Facility]]=Facilities!$A$3,SUM(StrohRanchRecreationData[[#This Row],[Members]:[Guests]]),"")</f>
        <v/>
      </c>
      <c r="R1284" t="str">
        <f>IF(StrohRanchRecreationData[[#This Row],[Facility]]=Facilities!$A$4,SUM(StrohRanchRecreationData[[#This Row],[Members]:[Guests]]),"")</f>
        <v/>
      </c>
      <c r="S1284">
        <f>IF(StrohRanchRecreationData[[#This Row],[Facility]]=Facilities!$A$5,SUM(StrohRanchRecreationData[[#This Row],[Members]:[Guests]]),"")</f>
        <v>5</v>
      </c>
      <c r="T1284" t="str">
        <f>IF(StrohRanchRecreationData[[#This Row],[Facility]]=Facilities!$A$6,SUM(StrohRanchRecreationData[[#This Row],[Members]:[Guests]]),"")</f>
        <v/>
      </c>
      <c r="U1284" t="str">
        <f>IF(StrohRanchRecreationData[[#This Row],[Facility]]=Facilities!$A$7,SUM(StrohRanchRecreationData[[#This Row],[Members]:[Guests]]),"")</f>
        <v/>
      </c>
    </row>
    <row r="1285" spans="1:21" x14ac:dyDescent="0.25">
      <c r="A1285">
        <v>1279</v>
      </c>
      <c r="B1285" s="1">
        <v>45104</v>
      </c>
      <c r="C1285" t="s">
        <v>63</v>
      </c>
      <c r="D1285" t="s">
        <v>64</v>
      </c>
      <c r="E1285" t="s">
        <v>59</v>
      </c>
      <c r="F1285" s="7">
        <v>0.50470243708844709</v>
      </c>
      <c r="G1285" s="7">
        <f>TIME(HOUR(StrohRanchRecreationData[[#This Row],[TimeIn]]),0,0)</f>
        <v>0.5</v>
      </c>
      <c r="H1285" s="8">
        <f>StrohRanchRecreationData[[#This Row],[Date]]+StrohRanchRecreationData[[#This Row],[TimeInBucket]]</f>
        <v>45104.5</v>
      </c>
      <c r="I1285" s="8" t="str">
        <f>_xlfn.XLOOKUP(StrohRanchRecreationData[[#This Row],[TimeInBucket]],TimeOfDay[TimeBuckets],TimeOfDay[TimeOfDayBuckets])</f>
        <v>Noon</v>
      </c>
      <c r="J1285" s="2">
        <v>4</v>
      </c>
      <c r="K1285" s="2">
        <v>2</v>
      </c>
      <c r="L1285" s="7">
        <v>0.54664266103826609</v>
      </c>
      <c r="M1285" s="7">
        <f>TIME(HOUR(StrohRanchRecreationData[[#This Row],[TimeOut]]),0,0)</f>
        <v>0.54166666666666663</v>
      </c>
      <c r="N1285" s="6">
        <f>ROUND(StrohRanchRecreationData[[#This Row],[TimeElapsed]],6)</f>
        <v>4.1939999999999998E-2</v>
      </c>
      <c r="O1285" s="3">
        <f>StrohRanchRecreationData[[#This Row],[TimeOut]]-StrohRanchRecreationData[[#This Row],[TimeIn]]</f>
        <v>4.1940223949819E-2</v>
      </c>
      <c r="P1285" t="str">
        <f>IF(StrohRanchRecreationData[[#This Row],[Facility]]=Facilities!$A$2,SUM(StrohRanchRecreationData[[#This Row],[Members]:[Guests]]),"")</f>
        <v/>
      </c>
      <c r="Q1285" t="str">
        <f>IF(StrohRanchRecreationData[[#This Row],[Facility]]=Facilities!$A$3,SUM(StrohRanchRecreationData[[#This Row],[Members]:[Guests]]),"")</f>
        <v/>
      </c>
      <c r="R1285">
        <f>IF(StrohRanchRecreationData[[#This Row],[Facility]]=Facilities!$A$4,SUM(StrohRanchRecreationData[[#This Row],[Members]:[Guests]]),"")</f>
        <v>6</v>
      </c>
      <c r="S1285" t="str">
        <f>IF(StrohRanchRecreationData[[#This Row],[Facility]]=Facilities!$A$5,SUM(StrohRanchRecreationData[[#This Row],[Members]:[Guests]]),"")</f>
        <v/>
      </c>
      <c r="T1285" t="str">
        <f>IF(StrohRanchRecreationData[[#This Row],[Facility]]=Facilities!$A$6,SUM(StrohRanchRecreationData[[#This Row],[Members]:[Guests]]),"")</f>
        <v/>
      </c>
      <c r="U1285" t="str">
        <f>IF(StrohRanchRecreationData[[#This Row],[Facility]]=Facilities!$A$7,SUM(StrohRanchRecreationData[[#This Row],[Members]:[Guests]]),"")</f>
        <v/>
      </c>
    </row>
    <row r="1286" spans="1:21" x14ac:dyDescent="0.25">
      <c r="A1286">
        <v>1280</v>
      </c>
      <c r="B1286" s="1">
        <v>45104</v>
      </c>
      <c r="C1286" t="s">
        <v>63</v>
      </c>
      <c r="D1286" t="s">
        <v>64</v>
      </c>
      <c r="E1286" t="s">
        <v>57</v>
      </c>
      <c r="F1286" s="7">
        <v>0.45391418956918483</v>
      </c>
      <c r="G1286" s="7">
        <f>TIME(HOUR(StrohRanchRecreationData[[#This Row],[TimeIn]]),0,0)</f>
        <v>0.41666666666666669</v>
      </c>
      <c r="H1286" s="8">
        <f>StrohRanchRecreationData[[#This Row],[Date]]+StrohRanchRecreationData[[#This Row],[TimeInBucket]]</f>
        <v>45104.416666666664</v>
      </c>
      <c r="I1286" s="8" t="str">
        <f>_xlfn.XLOOKUP(StrohRanchRecreationData[[#This Row],[TimeInBucket]],TimeOfDay[TimeBuckets],TimeOfDay[TimeOfDayBuckets])</f>
        <v>Morning</v>
      </c>
      <c r="J1286" s="2">
        <v>4</v>
      </c>
      <c r="K1286" s="2">
        <v>1</v>
      </c>
      <c r="L1286" s="7">
        <v>0.49130643775779659</v>
      </c>
      <c r="M1286" s="7">
        <f>TIME(HOUR(StrohRanchRecreationData[[#This Row],[TimeOut]]),0,0)</f>
        <v>0.45833333333333331</v>
      </c>
      <c r="N1286" s="6">
        <f>ROUND(StrohRanchRecreationData[[#This Row],[TimeElapsed]],6)</f>
        <v>3.7392000000000002E-2</v>
      </c>
      <c r="O1286" s="3">
        <f>StrohRanchRecreationData[[#This Row],[TimeOut]]-StrohRanchRecreationData[[#This Row],[TimeIn]]</f>
        <v>3.7392248188611754E-2</v>
      </c>
      <c r="P1286">
        <f>IF(StrohRanchRecreationData[[#This Row],[Facility]]=Facilities!$A$2,SUM(StrohRanchRecreationData[[#This Row],[Members]:[Guests]]),"")</f>
        <v>5</v>
      </c>
      <c r="Q1286" t="str">
        <f>IF(StrohRanchRecreationData[[#This Row],[Facility]]=Facilities!$A$3,SUM(StrohRanchRecreationData[[#This Row],[Members]:[Guests]]),"")</f>
        <v/>
      </c>
      <c r="R1286" t="str">
        <f>IF(StrohRanchRecreationData[[#This Row],[Facility]]=Facilities!$A$4,SUM(StrohRanchRecreationData[[#This Row],[Members]:[Guests]]),"")</f>
        <v/>
      </c>
      <c r="S1286" t="str">
        <f>IF(StrohRanchRecreationData[[#This Row],[Facility]]=Facilities!$A$5,SUM(StrohRanchRecreationData[[#This Row],[Members]:[Guests]]),"")</f>
        <v/>
      </c>
      <c r="T1286" t="str">
        <f>IF(StrohRanchRecreationData[[#This Row],[Facility]]=Facilities!$A$6,SUM(StrohRanchRecreationData[[#This Row],[Members]:[Guests]]),"")</f>
        <v/>
      </c>
      <c r="U1286" t="str">
        <f>IF(StrohRanchRecreationData[[#This Row],[Facility]]=Facilities!$A$7,SUM(StrohRanchRecreationData[[#This Row],[Members]:[Guests]]),"")</f>
        <v/>
      </c>
    </row>
    <row r="1287" spans="1:21" x14ac:dyDescent="0.25">
      <c r="A1287">
        <v>1281</v>
      </c>
      <c r="B1287" s="1">
        <v>45104</v>
      </c>
      <c r="C1287" t="s">
        <v>63</v>
      </c>
      <c r="D1287" t="s">
        <v>64</v>
      </c>
      <c r="E1287" t="s">
        <v>59</v>
      </c>
      <c r="F1287" s="7">
        <v>0.5249251103515824</v>
      </c>
      <c r="G1287" s="7">
        <f>TIME(HOUR(StrohRanchRecreationData[[#This Row],[TimeIn]]),0,0)</f>
        <v>0.5</v>
      </c>
      <c r="H1287" s="8">
        <f>StrohRanchRecreationData[[#This Row],[Date]]+StrohRanchRecreationData[[#This Row],[TimeInBucket]]</f>
        <v>45104.5</v>
      </c>
      <c r="I1287" s="8" t="str">
        <f>_xlfn.XLOOKUP(StrohRanchRecreationData[[#This Row],[TimeInBucket]],TimeOfDay[TimeBuckets],TimeOfDay[TimeOfDayBuckets])</f>
        <v>Noon</v>
      </c>
      <c r="J1287" s="2">
        <v>2</v>
      </c>
      <c r="K1287" s="2">
        <v>2</v>
      </c>
      <c r="L1287" s="7">
        <v>0.58199989136483865</v>
      </c>
      <c r="M1287" s="7">
        <f>TIME(HOUR(StrohRanchRecreationData[[#This Row],[TimeOut]]),0,0)</f>
        <v>0.54166666666666663</v>
      </c>
      <c r="N1287" s="6">
        <f>ROUND(StrohRanchRecreationData[[#This Row],[TimeElapsed]],6)</f>
        <v>5.7075000000000001E-2</v>
      </c>
      <c r="O1287" s="3">
        <f>StrohRanchRecreationData[[#This Row],[TimeOut]]-StrohRanchRecreationData[[#This Row],[TimeIn]]</f>
        <v>5.7074781013256248E-2</v>
      </c>
      <c r="P1287" t="str">
        <f>IF(StrohRanchRecreationData[[#This Row],[Facility]]=Facilities!$A$2,SUM(StrohRanchRecreationData[[#This Row],[Members]:[Guests]]),"")</f>
        <v/>
      </c>
      <c r="Q1287" t="str">
        <f>IF(StrohRanchRecreationData[[#This Row],[Facility]]=Facilities!$A$3,SUM(StrohRanchRecreationData[[#This Row],[Members]:[Guests]]),"")</f>
        <v/>
      </c>
      <c r="R1287">
        <f>IF(StrohRanchRecreationData[[#This Row],[Facility]]=Facilities!$A$4,SUM(StrohRanchRecreationData[[#This Row],[Members]:[Guests]]),"")</f>
        <v>4</v>
      </c>
      <c r="S1287" t="str">
        <f>IF(StrohRanchRecreationData[[#This Row],[Facility]]=Facilities!$A$5,SUM(StrohRanchRecreationData[[#This Row],[Members]:[Guests]]),"")</f>
        <v/>
      </c>
      <c r="T1287" t="str">
        <f>IF(StrohRanchRecreationData[[#This Row],[Facility]]=Facilities!$A$6,SUM(StrohRanchRecreationData[[#This Row],[Members]:[Guests]]),"")</f>
        <v/>
      </c>
      <c r="U1287" t="str">
        <f>IF(StrohRanchRecreationData[[#This Row],[Facility]]=Facilities!$A$7,SUM(StrohRanchRecreationData[[#This Row],[Members]:[Guests]]),"")</f>
        <v/>
      </c>
    </row>
    <row r="1288" spans="1:21" x14ac:dyDescent="0.25">
      <c r="A1288">
        <v>1282</v>
      </c>
      <c r="B1288" s="1">
        <v>45104</v>
      </c>
      <c r="C1288" t="s">
        <v>63</v>
      </c>
      <c r="D1288" t="s">
        <v>64</v>
      </c>
      <c r="E1288" t="s">
        <v>57</v>
      </c>
      <c r="F1288" s="7">
        <v>0.37517186135119363</v>
      </c>
      <c r="G1288" s="7">
        <f>TIME(HOUR(StrohRanchRecreationData[[#This Row],[TimeIn]]),0,0)</f>
        <v>0.375</v>
      </c>
      <c r="H1288" s="8">
        <f>StrohRanchRecreationData[[#This Row],[Date]]+StrohRanchRecreationData[[#This Row],[TimeInBucket]]</f>
        <v>45104.375</v>
      </c>
      <c r="I1288" s="8" t="str">
        <f>_xlfn.XLOOKUP(StrohRanchRecreationData[[#This Row],[TimeInBucket]],TimeOfDay[TimeBuckets],TimeOfDay[TimeOfDayBuckets])</f>
        <v>Morning</v>
      </c>
      <c r="J1288" s="2">
        <v>2</v>
      </c>
      <c r="K1288" s="2">
        <v>0</v>
      </c>
      <c r="L1288" s="7">
        <v>0.42453101675707217</v>
      </c>
      <c r="M1288" s="7">
        <f>TIME(HOUR(StrohRanchRecreationData[[#This Row],[TimeOut]]),0,0)</f>
        <v>0.41666666666666669</v>
      </c>
      <c r="N1288" s="6">
        <f>ROUND(StrohRanchRecreationData[[#This Row],[TimeElapsed]],6)</f>
        <v>4.9359E-2</v>
      </c>
      <c r="O1288" s="3">
        <f>StrohRanchRecreationData[[#This Row],[TimeOut]]-StrohRanchRecreationData[[#This Row],[TimeIn]]</f>
        <v>4.9359155405878541E-2</v>
      </c>
      <c r="P1288">
        <f>IF(StrohRanchRecreationData[[#This Row],[Facility]]=Facilities!$A$2,SUM(StrohRanchRecreationData[[#This Row],[Members]:[Guests]]),"")</f>
        <v>2</v>
      </c>
      <c r="Q1288" t="str">
        <f>IF(StrohRanchRecreationData[[#This Row],[Facility]]=Facilities!$A$3,SUM(StrohRanchRecreationData[[#This Row],[Members]:[Guests]]),"")</f>
        <v/>
      </c>
      <c r="R1288" t="str">
        <f>IF(StrohRanchRecreationData[[#This Row],[Facility]]=Facilities!$A$4,SUM(StrohRanchRecreationData[[#This Row],[Members]:[Guests]]),"")</f>
        <v/>
      </c>
      <c r="S1288" t="str">
        <f>IF(StrohRanchRecreationData[[#This Row],[Facility]]=Facilities!$A$5,SUM(StrohRanchRecreationData[[#This Row],[Members]:[Guests]]),"")</f>
        <v/>
      </c>
      <c r="T1288" t="str">
        <f>IF(StrohRanchRecreationData[[#This Row],[Facility]]=Facilities!$A$6,SUM(StrohRanchRecreationData[[#This Row],[Members]:[Guests]]),"")</f>
        <v/>
      </c>
      <c r="U1288" t="str">
        <f>IF(StrohRanchRecreationData[[#This Row],[Facility]]=Facilities!$A$7,SUM(StrohRanchRecreationData[[#This Row],[Members]:[Guests]]),"")</f>
        <v/>
      </c>
    </row>
    <row r="1289" spans="1:21" x14ac:dyDescent="0.25">
      <c r="A1289">
        <v>1283</v>
      </c>
      <c r="B1289" s="1">
        <v>45104</v>
      </c>
      <c r="C1289" t="s">
        <v>63</v>
      </c>
      <c r="D1289" t="s">
        <v>64</v>
      </c>
      <c r="E1289" t="s">
        <v>61</v>
      </c>
      <c r="F1289" s="7">
        <v>0.57330380748141063</v>
      </c>
      <c r="G1289" s="7">
        <f>TIME(HOUR(StrohRanchRecreationData[[#This Row],[TimeIn]]),0,0)</f>
        <v>0.54166666666666663</v>
      </c>
      <c r="H1289" s="8">
        <f>StrohRanchRecreationData[[#This Row],[Date]]+StrohRanchRecreationData[[#This Row],[TimeInBucket]]</f>
        <v>45104.541666666664</v>
      </c>
      <c r="I1289" s="8" t="str">
        <f>_xlfn.XLOOKUP(StrohRanchRecreationData[[#This Row],[TimeInBucket]],TimeOfDay[TimeBuckets],TimeOfDay[TimeOfDayBuckets])</f>
        <v>Noon</v>
      </c>
      <c r="J1289" s="2">
        <v>1</v>
      </c>
      <c r="K1289" s="2">
        <v>0</v>
      </c>
      <c r="L1289" s="7">
        <v>0.61990482621225329</v>
      </c>
      <c r="M1289" s="7">
        <f>TIME(HOUR(StrohRanchRecreationData[[#This Row],[TimeOut]]),0,0)</f>
        <v>0.58333333333333337</v>
      </c>
      <c r="N1289" s="6">
        <f>ROUND(StrohRanchRecreationData[[#This Row],[TimeElapsed]],6)</f>
        <v>4.6600999999999997E-2</v>
      </c>
      <c r="O1289" s="3">
        <f>StrohRanchRecreationData[[#This Row],[TimeOut]]-StrohRanchRecreationData[[#This Row],[TimeIn]]</f>
        <v>4.6601018730842658E-2</v>
      </c>
      <c r="P1289" t="str">
        <f>IF(StrohRanchRecreationData[[#This Row],[Facility]]=Facilities!$A$2,SUM(StrohRanchRecreationData[[#This Row],[Members]:[Guests]]),"")</f>
        <v/>
      </c>
      <c r="Q1289" t="str">
        <f>IF(StrohRanchRecreationData[[#This Row],[Facility]]=Facilities!$A$3,SUM(StrohRanchRecreationData[[#This Row],[Members]:[Guests]]),"")</f>
        <v/>
      </c>
      <c r="R1289" t="str">
        <f>IF(StrohRanchRecreationData[[#This Row],[Facility]]=Facilities!$A$4,SUM(StrohRanchRecreationData[[#This Row],[Members]:[Guests]]),"")</f>
        <v/>
      </c>
      <c r="S1289" t="str">
        <f>IF(StrohRanchRecreationData[[#This Row],[Facility]]=Facilities!$A$5,SUM(StrohRanchRecreationData[[#This Row],[Members]:[Guests]]),"")</f>
        <v/>
      </c>
      <c r="T1289">
        <f>IF(StrohRanchRecreationData[[#This Row],[Facility]]=Facilities!$A$6,SUM(StrohRanchRecreationData[[#This Row],[Members]:[Guests]]),"")</f>
        <v>1</v>
      </c>
      <c r="U1289" t="str">
        <f>IF(StrohRanchRecreationData[[#This Row],[Facility]]=Facilities!$A$7,SUM(StrohRanchRecreationData[[#This Row],[Members]:[Guests]]),"")</f>
        <v/>
      </c>
    </row>
    <row r="1290" spans="1:21" x14ac:dyDescent="0.25">
      <c r="A1290">
        <v>1284</v>
      </c>
      <c r="B1290" s="1">
        <v>45104</v>
      </c>
      <c r="C1290" t="s">
        <v>63</v>
      </c>
      <c r="D1290" t="s">
        <v>64</v>
      </c>
      <c r="E1290" t="s">
        <v>57</v>
      </c>
      <c r="F1290" s="7">
        <v>0.48278900707885786</v>
      </c>
      <c r="G1290" s="7">
        <f>TIME(HOUR(StrohRanchRecreationData[[#This Row],[TimeIn]]),0,0)</f>
        <v>0.45833333333333331</v>
      </c>
      <c r="H1290" s="8">
        <f>StrohRanchRecreationData[[#This Row],[Date]]+StrohRanchRecreationData[[#This Row],[TimeInBucket]]</f>
        <v>45104.458333333336</v>
      </c>
      <c r="I1290" s="8" t="str">
        <f>_xlfn.XLOOKUP(StrohRanchRecreationData[[#This Row],[TimeInBucket]],TimeOfDay[TimeBuckets],TimeOfDay[TimeOfDayBuckets])</f>
        <v>Noon</v>
      </c>
      <c r="J1290" s="2">
        <v>1</v>
      </c>
      <c r="K1290" s="2">
        <v>1</v>
      </c>
      <c r="L1290" s="7">
        <v>0.53115240244836648</v>
      </c>
      <c r="M1290" s="7">
        <f>TIME(HOUR(StrohRanchRecreationData[[#This Row],[TimeOut]]),0,0)</f>
        <v>0.5</v>
      </c>
      <c r="N1290" s="6">
        <f>ROUND(StrohRanchRecreationData[[#This Row],[TimeElapsed]],6)</f>
        <v>4.8363000000000003E-2</v>
      </c>
      <c r="O1290" s="3">
        <f>StrohRanchRecreationData[[#This Row],[TimeOut]]-StrohRanchRecreationData[[#This Row],[TimeIn]]</f>
        <v>4.8363395369508622E-2</v>
      </c>
      <c r="P1290">
        <f>IF(StrohRanchRecreationData[[#This Row],[Facility]]=Facilities!$A$2,SUM(StrohRanchRecreationData[[#This Row],[Members]:[Guests]]),"")</f>
        <v>2</v>
      </c>
      <c r="Q1290" t="str">
        <f>IF(StrohRanchRecreationData[[#This Row],[Facility]]=Facilities!$A$3,SUM(StrohRanchRecreationData[[#This Row],[Members]:[Guests]]),"")</f>
        <v/>
      </c>
      <c r="R1290" t="str">
        <f>IF(StrohRanchRecreationData[[#This Row],[Facility]]=Facilities!$A$4,SUM(StrohRanchRecreationData[[#This Row],[Members]:[Guests]]),"")</f>
        <v/>
      </c>
      <c r="S1290" t="str">
        <f>IF(StrohRanchRecreationData[[#This Row],[Facility]]=Facilities!$A$5,SUM(StrohRanchRecreationData[[#This Row],[Members]:[Guests]]),"")</f>
        <v/>
      </c>
      <c r="T1290" t="str">
        <f>IF(StrohRanchRecreationData[[#This Row],[Facility]]=Facilities!$A$6,SUM(StrohRanchRecreationData[[#This Row],[Members]:[Guests]]),"")</f>
        <v/>
      </c>
      <c r="U1290" t="str">
        <f>IF(StrohRanchRecreationData[[#This Row],[Facility]]=Facilities!$A$7,SUM(StrohRanchRecreationData[[#This Row],[Members]:[Guests]]),"")</f>
        <v/>
      </c>
    </row>
    <row r="1291" spans="1:21" x14ac:dyDescent="0.25">
      <c r="A1291">
        <v>1285</v>
      </c>
      <c r="B1291" s="1">
        <v>45104</v>
      </c>
      <c r="C1291" t="s">
        <v>63</v>
      </c>
      <c r="D1291" t="s">
        <v>64</v>
      </c>
      <c r="E1291" t="s">
        <v>58</v>
      </c>
      <c r="F1291" s="7">
        <v>0.43461098332751691</v>
      </c>
      <c r="G1291" s="7">
        <f>TIME(HOUR(StrohRanchRecreationData[[#This Row],[TimeIn]]),0,0)</f>
        <v>0.41666666666666669</v>
      </c>
      <c r="H1291" s="8">
        <f>StrohRanchRecreationData[[#This Row],[Date]]+StrohRanchRecreationData[[#This Row],[TimeInBucket]]</f>
        <v>45104.416666666664</v>
      </c>
      <c r="I1291" s="8" t="str">
        <f>_xlfn.XLOOKUP(StrohRanchRecreationData[[#This Row],[TimeInBucket]],TimeOfDay[TimeBuckets],TimeOfDay[TimeOfDayBuckets])</f>
        <v>Morning</v>
      </c>
      <c r="J1291" s="2">
        <v>3</v>
      </c>
      <c r="K1291" s="2">
        <v>0</v>
      </c>
      <c r="L1291" s="7">
        <v>0.45856155892590905</v>
      </c>
      <c r="M1291" s="7">
        <f>TIME(HOUR(StrohRanchRecreationData[[#This Row],[TimeOut]]),0,0)</f>
        <v>0.45833333333333331</v>
      </c>
      <c r="N1291" s="6">
        <f>ROUND(StrohRanchRecreationData[[#This Row],[TimeElapsed]],6)</f>
        <v>2.3951E-2</v>
      </c>
      <c r="O1291" s="3">
        <f>StrohRanchRecreationData[[#This Row],[TimeOut]]-StrohRanchRecreationData[[#This Row],[TimeIn]]</f>
        <v>2.3950575598392143E-2</v>
      </c>
      <c r="P1291" t="str">
        <f>IF(StrohRanchRecreationData[[#This Row],[Facility]]=Facilities!$A$2,SUM(StrohRanchRecreationData[[#This Row],[Members]:[Guests]]),"")</f>
        <v/>
      </c>
      <c r="Q1291">
        <f>IF(StrohRanchRecreationData[[#This Row],[Facility]]=Facilities!$A$3,SUM(StrohRanchRecreationData[[#This Row],[Members]:[Guests]]),"")</f>
        <v>3</v>
      </c>
      <c r="R1291" t="str">
        <f>IF(StrohRanchRecreationData[[#This Row],[Facility]]=Facilities!$A$4,SUM(StrohRanchRecreationData[[#This Row],[Members]:[Guests]]),"")</f>
        <v/>
      </c>
      <c r="S1291" t="str">
        <f>IF(StrohRanchRecreationData[[#This Row],[Facility]]=Facilities!$A$5,SUM(StrohRanchRecreationData[[#This Row],[Members]:[Guests]]),"")</f>
        <v/>
      </c>
      <c r="T1291" t="str">
        <f>IF(StrohRanchRecreationData[[#This Row],[Facility]]=Facilities!$A$6,SUM(StrohRanchRecreationData[[#This Row],[Members]:[Guests]]),"")</f>
        <v/>
      </c>
      <c r="U1291" t="str">
        <f>IF(StrohRanchRecreationData[[#This Row],[Facility]]=Facilities!$A$7,SUM(StrohRanchRecreationData[[#This Row],[Members]:[Guests]]),"")</f>
        <v/>
      </c>
    </row>
    <row r="1292" spans="1:21" x14ac:dyDescent="0.25">
      <c r="A1292">
        <v>1286</v>
      </c>
      <c r="B1292" s="1">
        <v>45104</v>
      </c>
      <c r="C1292" t="s">
        <v>63</v>
      </c>
      <c r="D1292" t="s">
        <v>64</v>
      </c>
      <c r="E1292" t="s">
        <v>60</v>
      </c>
      <c r="F1292" s="7">
        <v>0.41519187518727407</v>
      </c>
      <c r="G1292" s="7">
        <f>TIME(HOUR(StrohRanchRecreationData[[#This Row],[TimeIn]]),0,0)</f>
        <v>0.375</v>
      </c>
      <c r="H1292" s="8">
        <f>StrohRanchRecreationData[[#This Row],[Date]]+StrohRanchRecreationData[[#This Row],[TimeInBucket]]</f>
        <v>45104.375</v>
      </c>
      <c r="I1292" s="8" t="str">
        <f>_xlfn.XLOOKUP(StrohRanchRecreationData[[#This Row],[TimeInBucket]],TimeOfDay[TimeBuckets],TimeOfDay[TimeOfDayBuckets])</f>
        <v>Morning</v>
      </c>
      <c r="J1292" s="2">
        <v>3</v>
      </c>
      <c r="K1292" s="2">
        <v>0</v>
      </c>
      <c r="L1292" s="7">
        <v>0.47494124745427724</v>
      </c>
      <c r="M1292" s="7">
        <f>TIME(HOUR(StrohRanchRecreationData[[#This Row],[TimeOut]]),0,0)</f>
        <v>0.45833333333333331</v>
      </c>
      <c r="N1292" s="6">
        <f>ROUND(StrohRanchRecreationData[[#This Row],[TimeElapsed]],6)</f>
        <v>5.9748999999999997E-2</v>
      </c>
      <c r="O1292" s="3">
        <f>StrohRanchRecreationData[[#This Row],[TimeOut]]-StrohRanchRecreationData[[#This Row],[TimeIn]]</f>
        <v>5.9749372267003165E-2</v>
      </c>
      <c r="P1292" t="str">
        <f>IF(StrohRanchRecreationData[[#This Row],[Facility]]=Facilities!$A$2,SUM(StrohRanchRecreationData[[#This Row],[Members]:[Guests]]),"")</f>
        <v/>
      </c>
      <c r="Q1292" t="str">
        <f>IF(StrohRanchRecreationData[[#This Row],[Facility]]=Facilities!$A$3,SUM(StrohRanchRecreationData[[#This Row],[Members]:[Guests]]),"")</f>
        <v/>
      </c>
      <c r="R1292" t="str">
        <f>IF(StrohRanchRecreationData[[#This Row],[Facility]]=Facilities!$A$4,SUM(StrohRanchRecreationData[[#This Row],[Members]:[Guests]]),"")</f>
        <v/>
      </c>
      <c r="S1292">
        <f>IF(StrohRanchRecreationData[[#This Row],[Facility]]=Facilities!$A$5,SUM(StrohRanchRecreationData[[#This Row],[Members]:[Guests]]),"")</f>
        <v>3</v>
      </c>
      <c r="T1292" t="str">
        <f>IF(StrohRanchRecreationData[[#This Row],[Facility]]=Facilities!$A$6,SUM(StrohRanchRecreationData[[#This Row],[Members]:[Guests]]),"")</f>
        <v/>
      </c>
      <c r="U1292" t="str">
        <f>IF(StrohRanchRecreationData[[#This Row],[Facility]]=Facilities!$A$7,SUM(StrohRanchRecreationData[[#This Row],[Members]:[Guests]]),"")</f>
        <v/>
      </c>
    </row>
    <row r="1293" spans="1:21" x14ac:dyDescent="0.25">
      <c r="A1293">
        <v>1287</v>
      </c>
      <c r="B1293" s="1">
        <v>45104</v>
      </c>
      <c r="C1293" t="s">
        <v>63</v>
      </c>
      <c r="D1293" t="s">
        <v>64</v>
      </c>
      <c r="E1293" t="s">
        <v>61</v>
      </c>
      <c r="F1293" s="7">
        <v>0.60625679190048398</v>
      </c>
      <c r="G1293" s="7">
        <f>TIME(HOUR(StrohRanchRecreationData[[#This Row],[TimeIn]]),0,0)</f>
        <v>0.58333333333333337</v>
      </c>
      <c r="H1293" s="8">
        <f>StrohRanchRecreationData[[#This Row],[Date]]+StrohRanchRecreationData[[#This Row],[TimeInBucket]]</f>
        <v>45104.583333333336</v>
      </c>
      <c r="I1293" s="8" t="str">
        <f>_xlfn.XLOOKUP(StrohRanchRecreationData[[#This Row],[TimeInBucket]],TimeOfDay[TimeBuckets],TimeOfDay[TimeOfDayBuckets])</f>
        <v>Afternoon</v>
      </c>
      <c r="J1293" s="2">
        <v>1</v>
      </c>
      <c r="K1293" s="2">
        <v>0</v>
      </c>
      <c r="L1293" s="7">
        <v>0.61876752769956456</v>
      </c>
      <c r="M1293" s="7">
        <f>TIME(HOUR(StrohRanchRecreationData[[#This Row],[TimeOut]]),0,0)</f>
        <v>0.58333333333333337</v>
      </c>
      <c r="N1293" s="6">
        <f>ROUND(StrohRanchRecreationData[[#This Row],[TimeElapsed]],6)</f>
        <v>1.2511E-2</v>
      </c>
      <c r="O1293" s="3">
        <f>StrohRanchRecreationData[[#This Row],[TimeOut]]-StrohRanchRecreationData[[#This Row],[TimeIn]]</f>
        <v>1.2510735799080575E-2</v>
      </c>
      <c r="P1293" t="str">
        <f>IF(StrohRanchRecreationData[[#This Row],[Facility]]=Facilities!$A$2,SUM(StrohRanchRecreationData[[#This Row],[Members]:[Guests]]),"")</f>
        <v/>
      </c>
      <c r="Q1293" t="str">
        <f>IF(StrohRanchRecreationData[[#This Row],[Facility]]=Facilities!$A$3,SUM(StrohRanchRecreationData[[#This Row],[Members]:[Guests]]),"")</f>
        <v/>
      </c>
      <c r="R1293" t="str">
        <f>IF(StrohRanchRecreationData[[#This Row],[Facility]]=Facilities!$A$4,SUM(StrohRanchRecreationData[[#This Row],[Members]:[Guests]]),"")</f>
        <v/>
      </c>
      <c r="S1293" t="str">
        <f>IF(StrohRanchRecreationData[[#This Row],[Facility]]=Facilities!$A$5,SUM(StrohRanchRecreationData[[#This Row],[Members]:[Guests]]),"")</f>
        <v/>
      </c>
      <c r="T1293">
        <f>IF(StrohRanchRecreationData[[#This Row],[Facility]]=Facilities!$A$6,SUM(StrohRanchRecreationData[[#This Row],[Members]:[Guests]]),"")</f>
        <v>1</v>
      </c>
      <c r="U1293" t="str">
        <f>IF(StrohRanchRecreationData[[#This Row],[Facility]]=Facilities!$A$7,SUM(StrohRanchRecreationData[[#This Row],[Members]:[Guests]]),"")</f>
        <v/>
      </c>
    </row>
    <row r="1294" spans="1:21" x14ac:dyDescent="0.25">
      <c r="A1294">
        <v>1288</v>
      </c>
      <c r="B1294" s="1">
        <v>45104</v>
      </c>
      <c r="C1294" t="s">
        <v>63</v>
      </c>
      <c r="D1294" t="s">
        <v>64</v>
      </c>
      <c r="E1294" t="s">
        <v>59</v>
      </c>
      <c r="F1294" s="7">
        <v>0.58107921380723071</v>
      </c>
      <c r="G1294" s="7">
        <f>TIME(HOUR(StrohRanchRecreationData[[#This Row],[TimeIn]]),0,0)</f>
        <v>0.54166666666666663</v>
      </c>
      <c r="H1294" s="8">
        <f>StrohRanchRecreationData[[#This Row],[Date]]+StrohRanchRecreationData[[#This Row],[TimeInBucket]]</f>
        <v>45104.541666666664</v>
      </c>
      <c r="I1294" s="8" t="str">
        <f>_xlfn.XLOOKUP(StrohRanchRecreationData[[#This Row],[TimeInBucket]],TimeOfDay[TimeBuckets],TimeOfDay[TimeOfDayBuckets])</f>
        <v>Noon</v>
      </c>
      <c r="J1294" s="2">
        <v>3</v>
      </c>
      <c r="K1294" s="2">
        <v>2</v>
      </c>
      <c r="L1294" s="7">
        <v>0.63540417298054674</v>
      </c>
      <c r="M1294" s="7">
        <f>TIME(HOUR(StrohRanchRecreationData[[#This Row],[TimeOut]]),0,0)</f>
        <v>0.625</v>
      </c>
      <c r="N1294" s="6">
        <f>ROUND(StrohRanchRecreationData[[#This Row],[TimeElapsed]],6)</f>
        <v>5.4324999999999998E-2</v>
      </c>
      <c r="O1294" s="3">
        <f>StrohRanchRecreationData[[#This Row],[TimeOut]]-StrohRanchRecreationData[[#This Row],[TimeIn]]</f>
        <v>5.4324959173316034E-2</v>
      </c>
      <c r="P1294" t="str">
        <f>IF(StrohRanchRecreationData[[#This Row],[Facility]]=Facilities!$A$2,SUM(StrohRanchRecreationData[[#This Row],[Members]:[Guests]]),"")</f>
        <v/>
      </c>
      <c r="Q1294" t="str">
        <f>IF(StrohRanchRecreationData[[#This Row],[Facility]]=Facilities!$A$3,SUM(StrohRanchRecreationData[[#This Row],[Members]:[Guests]]),"")</f>
        <v/>
      </c>
      <c r="R1294">
        <f>IF(StrohRanchRecreationData[[#This Row],[Facility]]=Facilities!$A$4,SUM(StrohRanchRecreationData[[#This Row],[Members]:[Guests]]),"")</f>
        <v>5</v>
      </c>
      <c r="S1294" t="str">
        <f>IF(StrohRanchRecreationData[[#This Row],[Facility]]=Facilities!$A$5,SUM(StrohRanchRecreationData[[#This Row],[Members]:[Guests]]),"")</f>
        <v/>
      </c>
      <c r="T1294" t="str">
        <f>IF(StrohRanchRecreationData[[#This Row],[Facility]]=Facilities!$A$6,SUM(StrohRanchRecreationData[[#This Row],[Members]:[Guests]]),"")</f>
        <v/>
      </c>
      <c r="U1294" t="str">
        <f>IF(StrohRanchRecreationData[[#This Row],[Facility]]=Facilities!$A$7,SUM(StrohRanchRecreationData[[#This Row],[Members]:[Guests]]),"")</f>
        <v/>
      </c>
    </row>
    <row r="1295" spans="1:21" x14ac:dyDescent="0.25">
      <c r="A1295">
        <v>1289</v>
      </c>
      <c r="B1295" s="1">
        <v>45104</v>
      </c>
      <c r="C1295" t="s">
        <v>63</v>
      </c>
      <c r="D1295" t="s">
        <v>64</v>
      </c>
      <c r="E1295" t="s">
        <v>59</v>
      </c>
      <c r="F1295" s="7">
        <v>0.58516067146410611</v>
      </c>
      <c r="G1295" s="7">
        <f>TIME(HOUR(StrohRanchRecreationData[[#This Row],[TimeIn]]),0,0)</f>
        <v>0.58333333333333337</v>
      </c>
      <c r="H1295" s="8">
        <f>StrohRanchRecreationData[[#This Row],[Date]]+StrohRanchRecreationData[[#This Row],[TimeInBucket]]</f>
        <v>45104.583333333336</v>
      </c>
      <c r="I1295" s="8" t="str">
        <f>_xlfn.XLOOKUP(StrohRanchRecreationData[[#This Row],[TimeInBucket]],TimeOfDay[TimeBuckets],TimeOfDay[TimeOfDayBuckets])</f>
        <v>Afternoon</v>
      </c>
      <c r="J1295" s="2">
        <v>2</v>
      </c>
      <c r="K1295" s="2">
        <v>2</v>
      </c>
      <c r="L1295" s="7">
        <v>0.62892104316171038</v>
      </c>
      <c r="M1295" s="7">
        <f>TIME(HOUR(StrohRanchRecreationData[[#This Row],[TimeOut]]),0,0)</f>
        <v>0.625</v>
      </c>
      <c r="N1295" s="6">
        <f>ROUND(StrohRanchRecreationData[[#This Row],[TimeElapsed]],6)</f>
        <v>4.376E-2</v>
      </c>
      <c r="O1295" s="3">
        <f>StrohRanchRecreationData[[#This Row],[TimeOut]]-StrohRanchRecreationData[[#This Row],[TimeIn]]</f>
        <v>4.3760371697604272E-2</v>
      </c>
      <c r="P1295" t="str">
        <f>IF(StrohRanchRecreationData[[#This Row],[Facility]]=Facilities!$A$2,SUM(StrohRanchRecreationData[[#This Row],[Members]:[Guests]]),"")</f>
        <v/>
      </c>
      <c r="Q1295" t="str">
        <f>IF(StrohRanchRecreationData[[#This Row],[Facility]]=Facilities!$A$3,SUM(StrohRanchRecreationData[[#This Row],[Members]:[Guests]]),"")</f>
        <v/>
      </c>
      <c r="R1295">
        <f>IF(StrohRanchRecreationData[[#This Row],[Facility]]=Facilities!$A$4,SUM(StrohRanchRecreationData[[#This Row],[Members]:[Guests]]),"")</f>
        <v>4</v>
      </c>
      <c r="S1295" t="str">
        <f>IF(StrohRanchRecreationData[[#This Row],[Facility]]=Facilities!$A$5,SUM(StrohRanchRecreationData[[#This Row],[Members]:[Guests]]),"")</f>
        <v/>
      </c>
      <c r="T1295" t="str">
        <f>IF(StrohRanchRecreationData[[#This Row],[Facility]]=Facilities!$A$6,SUM(StrohRanchRecreationData[[#This Row],[Members]:[Guests]]),"")</f>
        <v/>
      </c>
      <c r="U1295" t="str">
        <f>IF(StrohRanchRecreationData[[#This Row],[Facility]]=Facilities!$A$7,SUM(StrohRanchRecreationData[[#This Row],[Members]:[Guests]]),"")</f>
        <v/>
      </c>
    </row>
    <row r="1296" spans="1:21" x14ac:dyDescent="0.25">
      <c r="A1296">
        <v>1290</v>
      </c>
      <c r="B1296" s="1">
        <v>45104</v>
      </c>
      <c r="C1296" t="s">
        <v>63</v>
      </c>
      <c r="D1296" t="s">
        <v>64</v>
      </c>
      <c r="E1296" t="s">
        <v>59</v>
      </c>
      <c r="F1296" s="7">
        <v>0.47738576665308563</v>
      </c>
      <c r="G1296" s="7">
        <f>TIME(HOUR(StrohRanchRecreationData[[#This Row],[TimeIn]]),0,0)</f>
        <v>0.45833333333333331</v>
      </c>
      <c r="H1296" s="8">
        <f>StrohRanchRecreationData[[#This Row],[Date]]+StrohRanchRecreationData[[#This Row],[TimeInBucket]]</f>
        <v>45104.458333333336</v>
      </c>
      <c r="I1296" s="8" t="str">
        <f>_xlfn.XLOOKUP(StrohRanchRecreationData[[#This Row],[TimeInBucket]],TimeOfDay[TimeBuckets],TimeOfDay[TimeOfDayBuckets])</f>
        <v>Noon</v>
      </c>
      <c r="J1296" s="2">
        <v>4</v>
      </c>
      <c r="K1296" s="2">
        <v>3</v>
      </c>
      <c r="L1296" s="7">
        <v>0.50314734487619217</v>
      </c>
      <c r="M1296" s="7">
        <f>TIME(HOUR(StrohRanchRecreationData[[#This Row],[TimeOut]]),0,0)</f>
        <v>0.5</v>
      </c>
      <c r="N1296" s="6">
        <f>ROUND(StrohRanchRecreationData[[#This Row],[TimeElapsed]],6)</f>
        <v>2.5762E-2</v>
      </c>
      <c r="O1296" s="3">
        <f>StrohRanchRecreationData[[#This Row],[TimeOut]]-StrohRanchRecreationData[[#This Row],[TimeIn]]</f>
        <v>2.576157822310654E-2</v>
      </c>
      <c r="P1296" t="str">
        <f>IF(StrohRanchRecreationData[[#This Row],[Facility]]=Facilities!$A$2,SUM(StrohRanchRecreationData[[#This Row],[Members]:[Guests]]),"")</f>
        <v/>
      </c>
      <c r="Q1296" t="str">
        <f>IF(StrohRanchRecreationData[[#This Row],[Facility]]=Facilities!$A$3,SUM(StrohRanchRecreationData[[#This Row],[Members]:[Guests]]),"")</f>
        <v/>
      </c>
      <c r="R1296">
        <f>IF(StrohRanchRecreationData[[#This Row],[Facility]]=Facilities!$A$4,SUM(StrohRanchRecreationData[[#This Row],[Members]:[Guests]]),"")</f>
        <v>7</v>
      </c>
      <c r="S1296" t="str">
        <f>IF(StrohRanchRecreationData[[#This Row],[Facility]]=Facilities!$A$5,SUM(StrohRanchRecreationData[[#This Row],[Members]:[Guests]]),"")</f>
        <v/>
      </c>
      <c r="T1296" t="str">
        <f>IF(StrohRanchRecreationData[[#This Row],[Facility]]=Facilities!$A$6,SUM(StrohRanchRecreationData[[#This Row],[Members]:[Guests]]),"")</f>
        <v/>
      </c>
      <c r="U1296" t="str">
        <f>IF(StrohRanchRecreationData[[#This Row],[Facility]]=Facilities!$A$7,SUM(StrohRanchRecreationData[[#This Row],[Members]:[Guests]]),"")</f>
        <v/>
      </c>
    </row>
    <row r="1297" spans="1:21" x14ac:dyDescent="0.25">
      <c r="A1297">
        <v>1291</v>
      </c>
      <c r="B1297" s="1">
        <v>45104</v>
      </c>
      <c r="C1297" t="s">
        <v>63</v>
      </c>
      <c r="D1297" t="s">
        <v>64</v>
      </c>
      <c r="E1297" t="s">
        <v>60</v>
      </c>
      <c r="F1297" s="7">
        <v>0.65640339249510005</v>
      </c>
      <c r="G1297" s="7">
        <f>TIME(HOUR(StrohRanchRecreationData[[#This Row],[TimeIn]]),0,0)</f>
        <v>0.625</v>
      </c>
      <c r="H1297" s="8">
        <f>StrohRanchRecreationData[[#This Row],[Date]]+StrohRanchRecreationData[[#This Row],[TimeInBucket]]</f>
        <v>45104.625</v>
      </c>
      <c r="I1297" s="8" t="str">
        <f>_xlfn.XLOOKUP(StrohRanchRecreationData[[#This Row],[TimeInBucket]],TimeOfDay[TimeBuckets],TimeOfDay[TimeOfDayBuckets])</f>
        <v>Afternoon</v>
      </c>
      <c r="J1297" s="2">
        <v>3</v>
      </c>
      <c r="K1297" s="2">
        <v>3</v>
      </c>
      <c r="L1297" s="7">
        <v>0.72268377723221078</v>
      </c>
      <c r="M1297" s="7">
        <f>TIME(HOUR(StrohRanchRecreationData[[#This Row],[TimeOut]]),0,0)</f>
        <v>0.70833333333333337</v>
      </c>
      <c r="N1297" s="6">
        <f>ROUND(StrohRanchRecreationData[[#This Row],[TimeElapsed]],6)</f>
        <v>6.6280000000000006E-2</v>
      </c>
      <c r="O1297" s="3">
        <f>StrohRanchRecreationData[[#This Row],[TimeOut]]-StrohRanchRecreationData[[#This Row],[TimeIn]]</f>
        <v>6.6280384737110731E-2</v>
      </c>
      <c r="P1297" t="str">
        <f>IF(StrohRanchRecreationData[[#This Row],[Facility]]=Facilities!$A$2,SUM(StrohRanchRecreationData[[#This Row],[Members]:[Guests]]),"")</f>
        <v/>
      </c>
      <c r="Q1297" t="str">
        <f>IF(StrohRanchRecreationData[[#This Row],[Facility]]=Facilities!$A$3,SUM(StrohRanchRecreationData[[#This Row],[Members]:[Guests]]),"")</f>
        <v/>
      </c>
      <c r="R1297" t="str">
        <f>IF(StrohRanchRecreationData[[#This Row],[Facility]]=Facilities!$A$4,SUM(StrohRanchRecreationData[[#This Row],[Members]:[Guests]]),"")</f>
        <v/>
      </c>
      <c r="S1297">
        <f>IF(StrohRanchRecreationData[[#This Row],[Facility]]=Facilities!$A$5,SUM(StrohRanchRecreationData[[#This Row],[Members]:[Guests]]),"")</f>
        <v>6</v>
      </c>
      <c r="T1297" t="str">
        <f>IF(StrohRanchRecreationData[[#This Row],[Facility]]=Facilities!$A$6,SUM(StrohRanchRecreationData[[#This Row],[Members]:[Guests]]),"")</f>
        <v/>
      </c>
      <c r="U1297" t="str">
        <f>IF(StrohRanchRecreationData[[#This Row],[Facility]]=Facilities!$A$7,SUM(StrohRanchRecreationData[[#This Row],[Members]:[Guests]]),"")</f>
        <v/>
      </c>
    </row>
    <row r="1298" spans="1:21" x14ac:dyDescent="0.25">
      <c r="A1298">
        <v>1292</v>
      </c>
      <c r="B1298" s="1">
        <v>45104</v>
      </c>
      <c r="C1298" t="s">
        <v>63</v>
      </c>
      <c r="D1298" t="s">
        <v>64</v>
      </c>
      <c r="E1298" t="s">
        <v>57</v>
      </c>
      <c r="F1298" s="7">
        <v>0.45313548966235268</v>
      </c>
      <c r="G1298" s="7">
        <f>TIME(HOUR(StrohRanchRecreationData[[#This Row],[TimeIn]]),0,0)</f>
        <v>0.41666666666666669</v>
      </c>
      <c r="H1298" s="8">
        <f>StrohRanchRecreationData[[#This Row],[Date]]+StrohRanchRecreationData[[#This Row],[TimeInBucket]]</f>
        <v>45104.416666666664</v>
      </c>
      <c r="I1298" s="8" t="str">
        <f>_xlfn.XLOOKUP(StrohRanchRecreationData[[#This Row],[TimeInBucket]],TimeOfDay[TimeBuckets],TimeOfDay[TimeOfDayBuckets])</f>
        <v>Morning</v>
      </c>
      <c r="J1298" s="2">
        <v>4</v>
      </c>
      <c r="K1298" s="2">
        <v>2</v>
      </c>
      <c r="L1298" s="7">
        <v>0.47016354058263254</v>
      </c>
      <c r="M1298" s="7">
        <f>TIME(HOUR(StrohRanchRecreationData[[#This Row],[TimeOut]]),0,0)</f>
        <v>0.45833333333333331</v>
      </c>
      <c r="N1298" s="6">
        <f>ROUND(StrohRanchRecreationData[[#This Row],[TimeElapsed]],6)</f>
        <v>1.7028000000000001E-2</v>
      </c>
      <c r="O1298" s="3">
        <f>StrohRanchRecreationData[[#This Row],[TimeOut]]-StrohRanchRecreationData[[#This Row],[TimeIn]]</f>
        <v>1.7028050920279869E-2</v>
      </c>
      <c r="P1298">
        <f>IF(StrohRanchRecreationData[[#This Row],[Facility]]=Facilities!$A$2,SUM(StrohRanchRecreationData[[#This Row],[Members]:[Guests]]),"")</f>
        <v>6</v>
      </c>
      <c r="Q1298" t="str">
        <f>IF(StrohRanchRecreationData[[#This Row],[Facility]]=Facilities!$A$3,SUM(StrohRanchRecreationData[[#This Row],[Members]:[Guests]]),"")</f>
        <v/>
      </c>
      <c r="R1298" t="str">
        <f>IF(StrohRanchRecreationData[[#This Row],[Facility]]=Facilities!$A$4,SUM(StrohRanchRecreationData[[#This Row],[Members]:[Guests]]),"")</f>
        <v/>
      </c>
      <c r="S1298" t="str">
        <f>IF(StrohRanchRecreationData[[#This Row],[Facility]]=Facilities!$A$5,SUM(StrohRanchRecreationData[[#This Row],[Members]:[Guests]]),"")</f>
        <v/>
      </c>
      <c r="T1298" t="str">
        <f>IF(StrohRanchRecreationData[[#This Row],[Facility]]=Facilities!$A$6,SUM(StrohRanchRecreationData[[#This Row],[Members]:[Guests]]),"")</f>
        <v/>
      </c>
      <c r="U1298" t="str">
        <f>IF(StrohRanchRecreationData[[#This Row],[Facility]]=Facilities!$A$7,SUM(StrohRanchRecreationData[[#This Row],[Members]:[Guests]]),"")</f>
        <v/>
      </c>
    </row>
    <row r="1299" spans="1:21" x14ac:dyDescent="0.25">
      <c r="A1299">
        <v>1293</v>
      </c>
      <c r="B1299" s="1">
        <v>45104</v>
      </c>
      <c r="C1299" t="s">
        <v>63</v>
      </c>
      <c r="D1299" t="s">
        <v>64</v>
      </c>
      <c r="E1299" t="s">
        <v>61</v>
      </c>
      <c r="F1299" s="7">
        <v>0.6566874082393942</v>
      </c>
      <c r="G1299" s="7">
        <f>TIME(HOUR(StrohRanchRecreationData[[#This Row],[TimeIn]]),0,0)</f>
        <v>0.625</v>
      </c>
      <c r="H1299" s="8">
        <f>StrohRanchRecreationData[[#This Row],[Date]]+StrohRanchRecreationData[[#This Row],[TimeInBucket]]</f>
        <v>45104.625</v>
      </c>
      <c r="I1299" s="8" t="str">
        <f>_xlfn.XLOOKUP(StrohRanchRecreationData[[#This Row],[TimeInBucket]],TimeOfDay[TimeBuckets],TimeOfDay[TimeOfDayBuckets])</f>
        <v>Afternoon</v>
      </c>
      <c r="J1299" s="2">
        <v>1</v>
      </c>
      <c r="K1299" s="2">
        <v>0</v>
      </c>
      <c r="L1299" s="7">
        <v>0.69554891829108012</v>
      </c>
      <c r="M1299" s="7">
        <f>TIME(HOUR(StrohRanchRecreationData[[#This Row],[TimeOut]]),0,0)</f>
        <v>0.66666666666666663</v>
      </c>
      <c r="N1299" s="6">
        <f>ROUND(StrohRanchRecreationData[[#This Row],[TimeElapsed]],6)</f>
        <v>3.8862000000000001E-2</v>
      </c>
      <c r="O1299" s="3">
        <f>StrohRanchRecreationData[[#This Row],[TimeOut]]-StrohRanchRecreationData[[#This Row],[TimeIn]]</f>
        <v>3.8861510051685921E-2</v>
      </c>
      <c r="P1299" t="str">
        <f>IF(StrohRanchRecreationData[[#This Row],[Facility]]=Facilities!$A$2,SUM(StrohRanchRecreationData[[#This Row],[Members]:[Guests]]),"")</f>
        <v/>
      </c>
      <c r="Q1299" t="str">
        <f>IF(StrohRanchRecreationData[[#This Row],[Facility]]=Facilities!$A$3,SUM(StrohRanchRecreationData[[#This Row],[Members]:[Guests]]),"")</f>
        <v/>
      </c>
      <c r="R1299" t="str">
        <f>IF(StrohRanchRecreationData[[#This Row],[Facility]]=Facilities!$A$4,SUM(StrohRanchRecreationData[[#This Row],[Members]:[Guests]]),"")</f>
        <v/>
      </c>
      <c r="S1299" t="str">
        <f>IF(StrohRanchRecreationData[[#This Row],[Facility]]=Facilities!$A$5,SUM(StrohRanchRecreationData[[#This Row],[Members]:[Guests]]),"")</f>
        <v/>
      </c>
      <c r="T1299">
        <f>IF(StrohRanchRecreationData[[#This Row],[Facility]]=Facilities!$A$6,SUM(StrohRanchRecreationData[[#This Row],[Members]:[Guests]]),"")</f>
        <v>1</v>
      </c>
      <c r="U1299" t="str">
        <f>IF(StrohRanchRecreationData[[#This Row],[Facility]]=Facilities!$A$7,SUM(StrohRanchRecreationData[[#This Row],[Members]:[Guests]]),"")</f>
        <v/>
      </c>
    </row>
    <row r="1300" spans="1:21" x14ac:dyDescent="0.25">
      <c r="A1300">
        <v>1294</v>
      </c>
      <c r="B1300" s="1">
        <v>45104</v>
      </c>
      <c r="C1300" t="s">
        <v>63</v>
      </c>
      <c r="D1300" t="s">
        <v>64</v>
      </c>
      <c r="E1300" t="s">
        <v>61</v>
      </c>
      <c r="F1300" s="7">
        <v>0.59113096366835816</v>
      </c>
      <c r="G1300" s="7">
        <f>TIME(HOUR(StrohRanchRecreationData[[#This Row],[TimeIn]]),0,0)</f>
        <v>0.58333333333333337</v>
      </c>
      <c r="H1300" s="8">
        <f>StrohRanchRecreationData[[#This Row],[Date]]+StrohRanchRecreationData[[#This Row],[TimeInBucket]]</f>
        <v>45104.583333333336</v>
      </c>
      <c r="I1300" s="8" t="str">
        <f>_xlfn.XLOOKUP(StrohRanchRecreationData[[#This Row],[TimeInBucket]],TimeOfDay[TimeBuckets],TimeOfDay[TimeOfDayBuckets])</f>
        <v>Afternoon</v>
      </c>
      <c r="J1300" s="2">
        <v>2</v>
      </c>
      <c r="K1300" s="2">
        <v>0</v>
      </c>
      <c r="L1300" s="7">
        <v>0.64542716901192942</v>
      </c>
      <c r="M1300" s="7">
        <f>TIME(HOUR(StrohRanchRecreationData[[#This Row],[TimeOut]]),0,0)</f>
        <v>0.625</v>
      </c>
      <c r="N1300" s="6">
        <f>ROUND(StrohRanchRecreationData[[#This Row],[TimeElapsed]],6)</f>
        <v>5.4295999999999997E-2</v>
      </c>
      <c r="O1300" s="3">
        <f>StrohRanchRecreationData[[#This Row],[TimeOut]]-StrohRanchRecreationData[[#This Row],[TimeIn]]</f>
        <v>5.4296205343571269E-2</v>
      </c>
      <c r="P1300" t="str">
        <f>IF(StrohRanchRecreationData[[#This Row],[Facility]]=Facilities!$A$2,SUM(StrohRanchRecreationData[[#This Row],[Members]:[Guests]]),"")</f>
        <v/>
      </c>
      <c r="Q1300" t="str">
        <f>IF(StrohRanchRecreationData[[#This Row],[Facility]]=Facilities!$A$3,SUM(StrohRanchRecreationData[[#This Row],[Members]:[Guests]]),"")</f>
        <v/>
      </c>
      <c r="R1300" t="str">
        <f>IF(StrohRanchRecreationData[[#This Row],[Facility]]=Facilities!$A$4,SUM(StrohRanchRecreationData[[#This Row],[Members]:[Guests]]),"")</f>
        <v/>
      </c>
      <c r="S1300" t="str">
        <f>IF(StrohRanchRecreationData[[#This Row],[Facility]]=Facilities!$A$5,SUM(StrohRanchRecreationData[[#This Row],[Members]:[Guests]]),"")</f>
        <v/>
      </c>
      <c r="T1300">
        <f>IF(StrohRanchRecreationData[[#This Row],[Facility]]=Facilities!$A$6,SUM(StrohRanchRecreationData[[#This Row],[Members]:[Guests]]),"")</f>
        <v>2</v>
      </c>
      <c r="U1300" t="str">
        <f>IF(StrohRanchRecreationData[[#This Row],[Facility]]=Facilities!$A$7,SUM(StrohRanchRecreationData[[#This Row],[Members]:[Guests]]),"")</f>
        <v/>
      </c>
    </row>
    <row r="1301" spans="1:21" x14ac:dyDescent="0.25">
      <c r="A1301">
        <v>1295</v>
      </c>
      <c r="B1301" s="1">
        <v>45104</v>
      </c>
      <c r="C1301" t="s">
        <v>63</v>
      </c>
      <c r="D1301" t="s">
        <v>64</v>
      </c>
      <c r="E1301" t="s">
        <v>59</v>
      </c>
      <c r="F1301" s="7">
        <v>0.54658082879952574</v>
      </c>
      <c r="G1301" s="7">
        <f>TIME(HOUR(StrohRanchRecreationData[[#This Row],[TimeIn]]),0,0)</f>
        <v>0.54166666666666663</v>
      </c>
      <c r="H1301" s="8">
        <f>StrohRanchRecreationData[[#This Row],[Date]]+StrohRanchRecreationData[[#This Row],[TimeInBucket]]</f>
        <v>45104.541666666664</v>
      </c>
      <c r="I1301" s="8" t="str">
        <f>_xlfn.XLOOKUP(StrohRanchRecreationData[[#This Row],[TimeInBucket]],TimeOfDay[TimeBuckets],TimeOfDay[TimeOfDayBuckets])</f>
        <v>Noon</v>
      </c>
      <c r="J1301" s="2">
        <v>2</v>
      </c>
      <c r="K1301" s="2">
        <v>3</v>
      </c>
      <c r="L1301" s="7">
        <v>0.59374186867815126</v>
      </c>
      <c r="M1301" s="7">
        <f>TIME(HOUR(StrohRanchRecreationData[[#This Row],[TimeOut]]),0,0)</f>
        <v>0.58333333333333337</v>
      </c>
      <c r="N1301" s="6">
        <f>ROUND(StrohRanchRecreationData[[#This Row],[TimeElapsed]],6)</f>
        <v>4.7161000000000002E-2</v>
      </c>
      <c r="O1301" s="3">
        <f>StrohRanchRecreationData[[#This Row],[TimeOut]]-StrohRanchRecreationData[[#This Row],[TimeIn]]</f>
        <v>4.7161039878625521E-2</v>
      </c>
      <c r="P1301" t="str">
        <f>IF(StrohRanchRecreationData[[#This Row],[Facility]]=Facilities!$A$2,SUM(StrohRanchRecreationData[[#This Row],[Members]:[Guests]]),"")</f>
        <v/>
      </c>
      <c r="Q1301" t="str">
        <f>IF(StrohRanchRecreationData[[#This Row],[Facility]]=Facilities!$A$3,SUM(StrohRanchRecreationData[[#This Row],[Members]:[Guests]]),"")</f>
        <v/>
      </c>
      <c r="R1301">
        <f>IF(StrohRanchRecreationData[[#This Row],[Facility]]=Facilities!$A$4,SUM(StrohRanchRecreationData[[#This Row],[Members]:[Guests]]),"")</f>
        <v>5</v>
      </c>
      <c r="S1301" t="str">
        <f>IF(StrohRanchRecreationData[[#This Row],[Facility]]=Facilities!$A$5,SUM(StrohRanchRecreationData[[#This Row],[Members]:[Guests]]),"")</f>
        <v/>
      </c>
      <c r="T1301" t="str">
        <f>IF(StrohRanchRecreationData[[#This Row],[Facility]]=Facilities!$A$6,SUM(StrohRanchRecreationData[[#This Row],[Members]:[Guests]]),"")</f>
        <v/>
      </c>
      <c r="U1301" t="str">
        <f>IF(StrohRanchRecreationData[[#This Row],[Facility]]=Facilities!$A$7,SUM(StrohRanchRecreationData[[#This Row],[Members]:[Guests]]),"")</f>
        <v/>
      </c>
    </row>
    <row r="1302" spans="1:21" x14ac:dyDescent="0.25">
      <c r="A1302">
        <v>1296</v>
      </c>
      <c r="B1302" s="1">
        <v>45104</v>
      </c>
      <c r="C1302" t="s">
        <v>63</v>
      </c>
      <c r="D1302" t="s">
        <v>64</v>
      </c>
      <c r="E1302" t="s">
        <v>57</v>
      </c>
      <c r="F1302" s="7">
        <v>0.43158554202855132</v>
      </c>
      <c r="G1302" s="7">
        <f>TIME(HOUR(StrohRanchRecreationData[[#This Row],[TimeIn]]),0,0)</f>
        <v>0.41666666666666669</v>
      </c>
      <c r="H1302" s="8">
        <f>StrohRanchRecreationData[[#This Row],[Date]]+StrohRanchRecreationData[[#This Row],[TimeInBucket]]</f>
        <v>45104.416666666664</v>
      </c>
      <c r="I1302" s="8" t="str">
        <f>_xlfn.XLOOKUP(StrohRanchRecreationData[[#This Row],[TimeInBucket]],TimeOfDay[TimeBuckets],TimeOfDay[TimeOfDayBuckets])</f>
        <v>Morning</v>
      </c>
      <c r="J1302" s="2">
        <v>1</v>
      </c>
      <c r="K1302" s="2">
        <v>2</v>
      </c>
      <c r="L1302" s="7">
        <v>0.49420770626894533</v>
      </c>
      <c r="M1302" s="7">
        <f>TIME(HOUR(StrohRanchRecreationData[[#This Row],[TimeOut]]),0,0)</f>
        <v>0.45833333333333331</v>
      </c>
      <c r="N1302" s="6">
        <f>ROUND(StrohRanchRecreationData[[#This Row],[TimeElapsed]],6)</f>
        <v>6.2621999999999997E-2</v>
      </c>
      <c r="O1302" s="3">
        <f>StrohRanchRecreationData[[#This Row],[TimeOut]]-StrohRanchRecreationData[[#This Row],[TimeIn]]</f>
        <v>6.2622164240394018E-2</v>
      </c>
      <c r="P1302">
        <f>IF(StrohRanchRecreationData[[#This Row],[Facility]]=Facilities!$A$2,SUM(StrohRanchRecreationData[[#This Row],[Members]:[Guests]]),"")</f>
        <v>3</v>
      </c>
      <c r="Q1302" t="str">
        <f>IF(StrohRanchRecreationData[[#This Row],[Facility]]=Facilities!$A$3,SUM(StrohRanchRecreationData[[#This Row],[Members]:[Guests]]),"")</f>
        <v/>
      </c>
      <c r="R1302" t="str">
        <f>IF(StrohRanchRecreationData[[#This Row],[Facility]]=Facilities!$A$4,SUM(StrohRanchRecreationData[[#This Row],[Members]:[Guests]]),"")</f>
        <v/>
      </c>
      <c r="S1302" t="str">
        <f>IF(StrohRanchRecreationData[[#This Row],[Facility]]=Facilities!$A$5,SUM(StrohRanchRecreationData[[#This Row],[Members]:[Guests]]),"")</f>
        <v/>
      </c>
      <c r="T1302" t="str">
        <f>IF(StrohRanchRecreationData[[#This Row],[Facility]]=Facilities!$A$6,SUM(StrohRanchRecreationData[[#This Row],[Members]:[Guests]]),"")</f>
        <v/>
      </c>
      <c r="U1302" t="str">
        <f>IF(StrohRanchRecreationData[[#This Row],[Facility]]=Facilities!$A$7,SUM(StrohRanchRecreationData[[#This Row],[Members]:[Guests]]),"")</f>
        <v/>
      </c>
    </row>
    <row r="1303" spans="1:21" x14ac:dyDescent="0.25">
      <c r="A1303">
        <v>1297</v>
      </c>
      <c r="B1303" s="1">
        <v>45104</v>
      </c>
      <c r="C1303" t="s">
        <v>63</v>
      </c>
      <c r="D1303" t="s">
        <v>64</v>
      </c>
      <c r="E1303" t="s">
        <v>61</v>
      </c>
      <c r="F1303" s="7">
        <v>0.40582085425662623</v>
      </c>
      <c r="G1303" s="7">
        <f>TIME(HOUR(StrohRanchRecreationData[[#This Row],[TimeIn]]),0,0)</f>
        <v>0.375</v>
      </c>
      <c r="H1303" s="8">
        <f>StrohRanchRecreationData[[#This Row],[Date]]+StrohRanchRecreationData[[#This Row],[TimeInBucket]]</f>
        <v>45104.375</v>
      </c>
      <c r="I1303" s="8" t="str">
        <f>_xlfn.XLOOKUP(StrohRanchRecreationData[[#This Row],[TimeInBucket]],TimeOfDay[TimeBuckets],TimeOfDay[TimeOfDayBuckets])</f>
        <v>Morning</v>
      </c>
      <c r="J1303" s="2">
        <v>1</v>
      </c>
      <c r="K1303" s="2">
        <v>0</v>
      </c>
      <c r="L1303" s="7">
        <v>0.42043867507307092</v>
      </c>
      <c r="M1303" s="7">
        <f>TIME(HOUR(StrohRanchRecreationData[[#This Row],[TimeOut]]),0,0)</f>
        <v>0.41666666666666669</v>
      </c>
      <c r="N1303" s="6">
        <f>ROUND(StrohRanchRecreationData[[#This Row],[TimeElapsed]],6)</f>
        <v>1.4618000000000001E-2</v>
      </c>
      <c r="O1303" s="3">
        <f>StrohRanchRecreationData[[#This Row],[TimeOut]]-StrohRanchRecreationData[[#This Row],[TimeIn]]</f>
        <v>1.4617820816444693E-2</v>
      </c>
      <c r="P1303" t="str">
        <f>IF(StrohRanchRecreationData[[#This Row],[Facility]]=Facilities!$A$2,SUM(StrohRanchRecreationData[[#This Row],[Members]:[Guests]]),"")</f>
        <v/>
      </c>
      <c r="Q1303" t="str">
        <f>IF(StrohRanchRecreationData[[#This Row],[Facility]]=Facilities!$A$3,SUM(StrohRanchRecreationData[[#This Row],[Members]:[Guests]]),"")</f>
        <v/>
      </c>
      <c r="R1303" t="str">
        <f>IF(StrohRanchRecreationData[[#This Row],[Facility]]=Facilities!$A$4,SUM(StrohRanchRecreationData[[#This Row],[Members]:[Guests]]),"")</f>
        <v/>
      </c>
      <c r="S1303" t="str">
        <f>IF(StrohRanchRecreationData[[#This Row],[Facility]]=Facilities!$A$5,SUM(StrohRanchRecreationData[[#This Row],[Members]:[Guests]]),"")</f>
        <v/>
      </c>
      <c r="T1303">
        <f>IF(StrohRanchRecreationData[[#This Row],[Facility]]=Facilities!$A$6,SUM(StrohRanchRecreationData[[#This Row],[Members]:[Guests]]),"")</f>
        <v>1</v>
      </c>
      <c r="U1303" t="str">
        <f>IF(StrohRanchRecreationData[[#This Row],[Facility]]=Facilities!$A$7,SUM(StrohRanchRecreationData[[#This Row],[Members]:[Guests]]),"")</f>
        <v/>
      </c>
    </row>
    <row r="1304" spans="1:21" x14ac:dyDescent="0.25">
      <c r="A1304">
        <v>1298</v>
      </c>
      <c r="B1304" s="1">
        <v>45104</v>
      </c>
      <c r="C1304" t="s">
        <v>63</v>
      </c>
      <c r="D1304" t="s">
        <v>64</v>
      </c>
      <c r="E1304" t="s">
        <v>57</v>
      </c>
      <c r="F1304" s="7">
        <v>0.40346048381359345</v>
      </c>
      <c r="G1304" s="7">
        <f>TIME(HOUR(StrohRanchRecreationData[[#This Row],[TimeIn]]),0,0)</f>
        <v>0.375</v>
      </c>
      <c r="H1304" s="8">
        <f>StrohRanchRecreationData[[#This Row],[Date]]+StrohRanchRecreationData[[#This Row],[TimeInBucket]]</f>
        <v>45104.375</v>
      </c>
      <c r="I1304" s="8" t="str">
        <f>_xlfn.XLOOKUP(StrohRanchRecreationData[[#This Row],[TimeInBucket]],TimeOfDay[TimeBuckets],TimeOfDay[TimeOfDayBuckets])</f>
        <v>Morning</v>
      </c>
      <c r="J1304" s="2">
        <v>2</v>
      </c>
      <c r="K1304" s="2">
        <v>2</v>
      </c>
      <c r="L1304" s="7">
        <v>0.47094470920138204</v>
      </c>
      <c r="M1304" s="7">
        <f>TIME(HOUR(StrohRanchRecreationData[[#This Row],[TimeOut]]),0,0)</f>
        <v>0.45833333333333331</v>
      </c>
      <c r="N1304" s="6">
        <f>ROUND(StrohRanchRecreationData[[#This Row],[TimeElapsed]],6)</f>
        <v>6.7484000000000002E-2</v>
      </c>
      <c r="O1304" s="3">
        <f>StrohRanchRecreationData[[#This Row],[TimeOut]]-StrohRanchRecreationData[[#This Row],[TimeIn]]</f>
        <v>6.7484225387788588E-2</v>
      </c>
      <c r="P1304">
        <f>IF(StrohRanchRecreationData[[#This Row],[Facility]]=Facilities!$A$2,SUM(StrohRanchRecreationData[[#This Row],[Members]:[Guests]]),"")</f>
        <v>4</v>
      </c>
      <c r="Q1304" t="str">
        <f>IF(StrohRanchRecreationData[[#This Row],[Facility]]=Facilities!$A$3,SUM(StrohRanchRecreationData[[#This Row],[Members]:[Guests]]),"")</f>
        <v/>
      </c>
      <c r="R1304" t="str">
        <f>IF(StrohRanchRecreationData[[#This Row],[Facility]]=Facilities!$A$4,SUM(StrohRanchRecreationData[[#This Row],[Members]:[Guests]]),"")</f>
        <v/>
      </c>
      <c r="S1304" t="str">
        <f>IF(StrohRanchRecreationData[[#This Row],[Facility]]=Facilities!$A$5,SUM(StrohRanchRecreationData[[#This Row],[Members]:[Guests]]),"")</f>
        <v/>
      </c>
      <c r="T1304" t="str">
        <f>IF(StrohRanchRecreationData[[#This Row],[Facility]]=Facilities!$A$6,SUM(StrohRanchRecreationData[[#This Row],[Members]:[Guests]]),"")</f>
        <v/>
      </c>
      <c r="U1304" t="str">
        <f>IF(StrohRanchRecreationData[[#This Row],[Facility]]=Facilities!$A$7,SUM(StrohRanchRecreationData[[#This Row],[Members]:[Guests]]),"")</f>
        <v/>
      </c>
    </row>
    <row r="1305" spans="1:21" x14ac:dyDescent="0.25">
      <c r="A1305">
        <v>1299</v>
      </c>
      <c r="B1305" s="1">
        <v>45104</v>
      </c>
      <c r="C1305" t="s">
        <v>63</v>
      </c>
      <c r="D1305" t="s">
        <v>64</v>
      </c>
      <c r="E1305" t="s">
        <v>61</v>
      </c>
      <c r="F1305" s="7">
        <v>0.40126101051634716</v>
      </c>
      <c r="G1305" s="7">
        <f>TIME(HOUR(StrohRanchRecreationData[[#This Row],[TimeIn]]),0,0)</f>
        <v>0.375</v>
      </c>
      <c r="H1305" s="8">
        <f>StrohRanchRecreationData[[#This Row],[Date]]+StrohRanchRecreationData[[#This Row],[TimeInBucket]]</f>
        <v>45104.375</v>
      </c>
      <c r="I1305" s="8" t="str">
        <f>_xlfn.XLOOKUP(StrohRanchRecreationData[[#This Row],[TimeInBucket]],TimeOfDay[TimeBuckets],TimeOfDay[TimeOfDayBuckets])</f>
        <v>Morning</v>
      </c>
      <c r="J1305" s="2">
        <v>2</v>
      </c>
      <c r="K1305" s="2">
        <v>0</v>
      </c>
      <c r="L1305" s="7">
        <v>0.42615416236410281</v>
      </c>
      <c r="M1305" s="7">
        <f>TIME(HOUR(StrohRanchRecreationData[[#This Row],[TimeOut]]),0,0)</f>
        <v>0.41666666666666669</v>
      </c>
      <c r="N1305" s="6">
        <f>ROUND(StrohRanchRecreationData[[#This Row],[TimeElapsed]],6)</f>
        <v>2.4892999999999998E-2</v>
      </c>
      <c r="O1305" s="3">
        <f>StrohRanchRecreationData[[#This Row],[TimeOut]]-StrohRanchRecreationData[[#This Row],[TimeIn]]</f>
        <v>2.4893151847755646E-2</v>
      </c>
      <c r="P1305" t="str">
        <f>IF(StrohRanchRecreationData[[#This Row],[Facility]]=Facilities!$A$2,SUM(StrohRanchRecreationData[[#This Row],[Members]:[Guests]]),"")</f>
        <v/>
      </c>
      <c r="Q1305" t="str">
        <f>IF(StrohRanchRecreationData[[#This Row],[Facility]]=Facilities!$A$3,SUM(StrohRanchRecreationData[[#This Row],[Members]:[Guests]]),"")</f>
        <v/>
      </c>
      <c r="R1305" t="str">
        <f>IF(StrohRanchRecreationData[[#This Row],[Facility]]=Facilities!$A$4,SUM(StrohRanchRecreationData[[#This Row],[Members]:[Guests]]),"")</f>
        <v/>
      </c>
      <c r="S1305" t="str">
        <f>IF(StrohRanchRecreationData[[#This Row],[Facility]]=Facilities!$A$5,SUM(StrohRanchRecreationData[[#This Row],[Members]:[Guests]]),"")</f>
        <v/>
      </c>
      <c r="T1305">
        <f>IF(StrohRanchRecreationData[[#This Row],[Facility]]=Facilities!$A$6,SUM(StrohRanchRecreationData[[#This Row],[Members]:[Guests]]),"")</f>
        <v>2</v>
      </c>
      <c r="U1305" t="str">
        <f>IF(StrohRanchRecreationData[[#This Row],[Facility]]=Facilities!$A$7,SUM(StrohRanchRecreationData[[#This Row],[Members]:[Guests]]),"")</f>
        <v/>
      </c>
    </row>
    <row r="1306" spans="1:21" x14ac:dyDescent="0.25">
      <c r="A1306">
        <v>1300</v>
      </c>
      <c r="B1306" s="1">
        <v>45104</v>
      </c>
      <c r="C1306" t="s">
        <v>63</v>
      </c>
      <c r="D1306" t="s">
        <v>64</v>
      </c>
      <c r="E1306" t="s">
        <v>59</v>
      </c>
      <c r="F1306" s="7">
        <v>0.42527351830345328</v>
      </c>
      <c r="G1306" s="7">
        <f>TIME(HOUR(StrohRanchRecreationData[[#This Row],[TimeIn]]),0,0)</f>
        <v>0.41666666666666669</v>
      </c>
      <c r="H1306" s="8">
        <f>StrohRanchRecreationData[[#This Row],[Date]]+StrohRanchRecreationData[[#This Row],[TimeInBucket]]</f>
        <v>45104.416666666664</v>
      </c>
      <c r="I1306" s="8" t="str">
        <f>_xlfn.XLOOKUP(StrohRanchRecreationData[[#This Row],[TimeInBucket]],TimeOfDay[TimeBuckets],TimeOfDay[TimeOfDayBuckets])</f>
        <v>Morning</v>
      </c>
      <c r="J1306" s="2">
        <v>2</v>
      </c>
      <c r="K1306" s="2">
        <v>0</v>
      </c>
      <c r="L1306" s="7">
        <v>0.46523609873859378</v>
      </c>
      <c r="M1306" s="7">
        <f>TIME(HOUR(StrohRanchRecreationData[[#This Row],[TimeOut]]),0,0)</f>
        <v>0.45833333333333331</v>
      </c>
      <c r="N1306" s="6">
        <f>ROUND(StrohRanchRecreationData[[#This Row],[TimeElapsed]],6)</f>
        <v>3.9962999999999999E-2</v>
      </c>
      <c r="O1306" s="3">
        <f>StrohRanchRecreationData[[#This Row],[TimeOut]]-StrohRanchRecreationData[[#This Row],[TimeIn]]</f>
        <v>3.9962580435140505E-2</v>
      </c>
      <c r="P1306" t="str">
        <f>IF(StrohRanchRecreationData[[#This Row],[Facility]]=Facilities!$A$2,SUM(StrohRanchRecreationData[[#This Row],[Members]:[Guests]]),"")</f>
        <v/>
      </c>
      <c r="Q1306" t="str">
        <f>IF(StrohRanchRecreationData[[#This Row],[Facility]]=Facilities!$A$3,SUM(StrohRanchRecreationData[[#This Row],[Members]:[Guests]]),"")</f>
        <v/>
      </c>
      <c r="R1306">
        <f>IF(StrohRanchRecreationData[[#This Row],[Facility]]=Facilities!$A$4,SUM(StrohRanchRecreationData[[#This Row],[Members]:[Guests]]),"")</f>
        <v>2</v>
      </c>
      <c r="S1306" t="str">
        <f>IF(StrohRanchRecreationData[[#This Row],[Facility]]=Facilities!$A$5,SUM(StrohRanchRecreationData[[#This Row],[Members]:[Guests]]),"")</f>
        <v/>
      </c>
      <c r="T1306" t="str">
        <f>IF(StrohRanchRecreationData[[#This Row],[Facility]]=Facilities!$A$6,SUM(StrohRanchRecreationData[[#This Row],[Members]:[Guests]]),"")</f>
        <v/>
      </c>
      <c r="U1306" t="str">
        <f>IF(StrohRanchRecreationData[[#This Row],[Facility]]=Facilities!$A$7,SUM(StrohRanchRecreationData[[#This Row],[Members]:[Guests]]),"")</f>
        <v/>
      </c>
    </row>
    <row r="1307" spans="1:21" x14ac:dyDescent="0.25">
      <c r="A1307">
        <v>1301</v>
      </c>
      <c r="B1307" s="1">
        <v>45104</v>
      </c>
      <c r="C1307" t="s">
        <v>63</v>
      </c>
      <c r="D1307" t="s">
        <v>64</v>
      </c>
      <c r="E1307" t="s">
        <v>58</v>
      </c>
      <c r="F1307" s="7">
        <v>0.41292348252108207</v>
      </c>
      <c r="G1307" s="7">
        <f>TIME(HOUR(StrohRanchRecreationData[[#This Row],[TimeIn]]),0,0)</f>
        <v>0.375</v>
      </c>
      <c r="H1307" s="8">
        <f>StrohRanchRecreationData[[#This Row],[Date]]+StrohRanchRecreationData[[#This Row],[TimeInBucket]]</f>
        <v>45104.375</v>
      </c>
      <c r="I1307" s="8" t="str">
        <f>_xlfn.XLOOKUP(StrohRanchRecreationData[[#This Row],[TimeInBucket]],TimeOfDay[TimeBuckets],TimeOfDay[TimeOfDayBuckets])</f>
        <v>Morning</v>
      </c>
      <c r="J1307" s="2">
        <v>3</v>
      </c>
      <c r="K1307" s="2">
        <v>2</v>
      </c>
      <c r="L1307" s="7">
        <v>0.49589843298486275</v>
      </c>
      <c r="M1307" s="7">
        <f>TIME(HOUR(StrohRanchRecreationData[[#This Row],[TimeOut]]),0,0)</f>
        <v>0.45833333333333331</v>
      </c>
      <c r="N1307" s="6">
        <f>ROUND(StrohRanchRecreationData[[#This Row],[TimeElapsed]],6)</f>
        <v>8.2974999999999993E-2</v>
      </c>
      <c r="O1307" s="3">
        <f>StrohRanchRecreationData[[#This Row],[TimeOut]]-StrohRanchRecreationData[[#This Row],[TimeIn]]</f>
        <v>8.2974950463780672E-2</v>
      </c>
      <c r="P1307" t="str">
        <f>IF(StrohRanchRecreationData[[#This Row],[Facility]]=Facilities!$A$2,SUM(StrohRanchRecreationData[[#This Row],[Members]:[Guests]]),"")</f>
        <v/>
      </c>
      <c r="Q1307">
        <f>IF(StrohRanchRecreationData[[#This Row],[Facility]]=Facilities!$A$3,SUM(StrohRanchRecreationData[[#This Row],[Members]:[Guests]]),"")</f>
        <v>5</v>
      </c>
      <c r="R1307" t="str">
        <f>IF(StrohRanchRecreationData[[#This Row],[Facility]]=Facilities!$A$4,SUM(StrohRanchRecreationData[[#This Row],[Members]:[Guests]]),"")</f>
        <v/>
      </c>
      <c r="S1307" t="str">
        <f>IF(StrohRanchRecreationData[[#This Row],[Facility]]=Facilities!$A$5,SUM(StrohRanchRecreationData[[#This Row],[Members]:[Guests]]),"")</f>
        <v/>
      </c>
      <c r="T1307" t="str">
        <f>IF(StrohRanchRecreationData[[#This Row],[Facility]]=Facilities!$A$6,SUM(StrohRanchRecreationData[[#This Row],[Members]:[Guests]]),"")</f>
        <v/>
      </c>
      <c r="U1307" t="str">
        <f>IF(StrohRanchRecreationData[[#This Row],[Facility]]=Facilities!$A$7,SUM(StrohRanchRecreationData[[#This Row],[Members]:[Guests]]),"")</f>
        <v/>
      </c>
    </row>
    <row r="1308" spans="1:21" x14ac:dyDescent="0.25">
      <c r="A1308">
        <v>1302</v>
      </c>
      <c r="B1308" s="1">
        <v>45104</v>
      </c>
      <c r="C1308" t="s">
        <v>63</v>
      </c>
      <c r="D1308" t="s">
        <v>64</v>
      </c>
      <c r="E1308" t="s">
        <v>58</v>
      </c>
      <c r="F1308" s="7">
        <v>0.4223813331311137</v>
      </c>
      <c r="G1308" s="7">
        <f>TIME(HOUR(StrohRanchRecreationData[[#This Row],[TimeIn]]),0,0)</f>
        <v>0.41666666666666669</v>
      </c>
      <c r="H1308" s="8">
        <f>StrohRanchRecreationData[[#This Row],[Date]]+StrohRanchRecreationData[[#This Row],[TimeInBucket]]</f>
        <v>45104.416666666664</v>
      </c>
      <c r="I1308" s="8" t="str">
        <f>_xlfn.XLOOKUP(StrohRanchRecreationData[[#This Row],[TimeInBucket]],TimeOfDay[TimeBuckets],TimeOfDay[TimeOfDayBuckets])</f>
        <v>Morning</v>
      </c>
      <c r="J1308" s="2">
        <v>3</v>
      </c>
      <c r="K1308" s="2">
        <v>1</v>
      </c>
      <c r="L1308" s="7">
        <v>0.45271776079642811</v>
      </c>
      <c r="M1308" s="7">
        <f>TIME(HOUR(StrohRanchRecreationData[[#This Row],[TimeOut]]),0,0)</f>
        <v>0.41666666666666669</v>
      </c>
      <c r="N1308" s="6">
        <f>ROUND(StrohRanchRecreationData[[#This Row],[TimeElapsed]],6)</f>
        <v>3.0335999999999998E-2</v>
      </c>
      <c r="O1308" s="3">
        <f>StrohRanchRecreationData[[#This Row],[TimeOut]]-StrohRanchRecreationData[[#This Row],[TimeIn]]</f>
        <v>3.0336427665314414E-2</v>
      </c>
      <c r="P1308" t="str">
        <f>IF(StrohRanchRecreationData[[#This Row],[Facility]]=Facilities!$A$2,SUM(StrohRanchRecreationData[[#This Row],[Members]:[Guests]]),"")</f>
        <v/>
      </c>
      <c r="Q1308">
        <f>IF(StrohRanchRecreationData[[#This Row],[Facility]]=Facilities!$A$3,SUM(StrohRanchRecreationData[[#This Row],[Members]:[Guests]]),"")</f>
        <v>4</v>
      </c>
      <c r="R1308" t="str">
        <f>IF(StrohRanchRecreationData[[#This Row],[Facility]]=Facilities!$A$4,SUM(StrohRanchRecreationData[[#This Row],[Members]:[Guests]]),"")</f>
        <v/>
      </c>
      <c r="S1308" t="str">
        <f>IF(StrohRanchRecreationData[[#This Row],[Facility]]=Facilities!$A$5,SUM(StrohRanchRecreationData[[#This Row],[Members]:[Guests]]),"")</f>
        <v/>
      </c>
      <c r="T1308" t="str">
        <f>IF(StrohRanchRecreationData[[#This Row],[Facility]]=Facilities!$A$6,SUM(StrohRanchRecreationData[[#This Row],[Members]:[Guests]]),"")</f>
        <v/>
      </c>
      <c r="U1308" t="str">
        <f>IF(StrohRanchRecreationData[[#This Row],[Facility]]=Facilities!$A$7,SUM(StrohRanchRecreationData[[#This Row],[Members]:[Guests]]),"")</f>
        <v/>
      </c>
    </row>
    <row r="1309" spans="1:21" x14ac:dyDescent="0.25">
      <c r="A1309">
        <v>1303</v>
      </c>
      <c r="B1309" s="1">
        <v>45104</v>
      </c>
      <c r="C1309" t="s">
        <v>63</v>
      </c>
      <c r="D1309" t="s">
        <v>64</v>
      </c>
      <c r="E1309" t="s">
        <v>57</v>
      </c>
      <c r="F1309" s="7">
        <v>0.47775556344559367</v>
      </c>
      <c r="G1309" s="7">
        <f>TIME(HOUR(StrohRanchRecreationData[[#This Row],[TimeIn]]),0,0)</f>
        <v>0.45833333333333331</v>
      </c>
      <c r="H1309" s="8">
        <f>StrohRanchRecreationData[[#This Row],[Date]]+StrohRanchRecreationData[[#This Row],[TimeInBucket]]</f>
        <v>45104.458333333336</v>
      </c>
      <c r="I1309" s="8" t="str">
        <f>_xlfn.XLOOKUP(StrohRanchRecreationData[[#This Row],[TimeInBucket]],TimeOfDay[TimeBuckets],TimeOfDay[TimeOfDayBuckets])</f>
        <v>Noon</v>
      </c>
      <c r="J1309" s="2">
        <v>3</v>
      </c>
      <c r="K1309" s="2">
        <v>1</v>
      </c>
      <c r="L1309" s="7">
        <v>0.52782394380711672</v>
      </c>
      <c r="M1309" s="7">
        <f>TIME(HOUR(StrohRanchRecreationData[[#This Row],[TimeOut]]),0,0)</f>
        <v>0.5</v>
      </c>
      <c r="N1309" s="6">
        <f>ROUND(StrohRanchRecreationData[[#This Row],[TimeElapsed]],6)</f>
        <v>5.0068000000000001E-2</v>
      </c>
      <c r="O1309" s="3">
        <f>StrohRanchRecreationData[[#This Row],[TimeOut]]-StrohRanchRecreationData[[#This Row],[TimeIn]]</f>
        <v>5.0068380361523057E-2</v>
      </c>
      <c r="P1309">
        <f>IF(StrohRanchRecreationData[[#This Row],[Facility]]=Facilities!$A$2,SUM(StrohRanchRecreationData[[#This Row],[Members]:[Guests]]),"")</f>
        <v>4</v>
      </c>
      <c r="Q1309" t="str">
        <f>IF(StrohRanchRecreationData[[#This Row],[Facility]]=Facilities!$A$3,SUM(StrohRanchRecreationData[[#This Row],[Members]:[Guests]]),"")</f>
        <v/>
      </c>
      <c r="R1309" t="str">
        <f>IF(StrohRanchRecreationData[[#This Row],[Facility]]=Facilities!$A$4,SUM(StrohRanchRecreationData[[#This Row],[Members]:[Guests]]),"")</f>
        <v/>
      </c>
      <c r="S1309" t="str">
        <f>IF(StrohRanchRecreationData[[#This Row],[Facility]]=Facilities!$A$5,SUM(StrohRanchRecreationData[[#This Row],[Members]:[Guests]]),"")</f>
        <v/>
      </c>
      <c r="T1309" t="str">
        <f>IF(StrohRanchRecreationData[[#This Row],[Facility]]=Facilities!$A$6,SUM(StrohRanchRecreationData[[#This Row],[Members]:[Guests]]),"")</f>
        <v/>
      </c>
      <c r="U1309" t="str">
        <f>IF(StrohRanchRecreationData[[#This Row],[Facility]]=Facilities!$A$7,SUM(StrohRanchRecreationData[[#This Row],[Members]:[Guests]]),"")</f>
        <v/>
      </c>
    </row>
    <row r="1310" spans="1:21" x14ac:dyDescent="0.25">
      <c r="A1310">
        <v>1304</v>
      </c>
      <c r="B1310" s="1">
        <v>45104</v>
      </c>
      <c r="C1310" t="s">
        <v>63</v>
      </c>
      <c r="D1310" t="s">
        <v>64</v>
      </c>
      <c r="E1310" t="s">
        <v>57</v>
      </c>
      <c r="F1310" s="7">
        <v>0.49173583564653656</v>
      </c>
      <c r="G1310" s="7">
        <f>TIME(HOUR(StrohRanchRecreationData[[#This Row],[TimeIn]]),0,0)</f>
        <v>0.45833333333333331</v>
      </c>
      <c r="H1310" s="8">
        <f>StrohRanchRecreationData[[#This Row],[Date]]+StrohRanchRecreationData[[#This Row],[TimeInBucket]]</f>
        <v>45104.458333333336</v>
      </c>
      <c r="I1310" s="8" t="str">
        <f>_xlfn.XLOOKUP(StrohRanchRecreationData[[#This Row],[TimeInBucket]],TimeOfDay[TimeBuckets],TimeOfDay[TimeOfDayBuckets])</f>
        <v>Noon</v>
      </c>
      <c r="J1310" s="2">
        <v>1</v>
      </c>
      <c r="K1310" s="2">
        <v>2</v>
      </c>
      <c r="L1310" s="7">
        <v>0.57419961795746088</v>
      </c>
      <c r="M1310" s="7">
        <f>TIME(HOUR(StrohRanchRecreationData[[#This Row],[TimeOut]]),0,0)</f>
        <v>0.54166666666666663</v>
      </c>
      <c r="N1310" s="6">
        <f>ROUND(StrohRanchRecreationData[[#This Row],[TimeElapsed]],6)</f>
        <v>8.2463999999999996E-2</v>
      </c>
      <c r="O1310" s="3">
        <f>StrohRanchRecreationData[[#This Row],[TimeOut]]-StrohRanchRecreationData[[#This Row],[TimeIn]]</f>
        <v>8.2463782310924327E-2</v>
      </c>
      <c r="P1310">
        <f>IF(StrohRanchRecreationData[[#This Row],[Facility]]=Facilities!$A$2,SUM(StrohRanchRecreationData[[#This Row],[Members]:[Guests]]),"")</f>
        <v>3</v>
      </c>
      <c r="Q1310" t="str">
        <f>IF(StrohRanchRecreationData[[#This Row],[Facility]]=Facilities!$A$3,SUM(StrohRanchRecreationData[[#This Row],[Members]:[Guests]]),"")</f>
        <v/>
      </c>
      <c r="R1310" t="str">
        <f>IF(StrohRanchRecreationData[[#This Row],[Facility]]=Facilities!$A$4,SUM(StrohRanchRecreationData[[#This Row],[Members]:[Guests]]),"")</f>
        <v/>
      </c>
      <c r="S1310" t="str">
        <f>IF(StrohRanchRecreationData[[#This Row],[Facility]]=Facilities!$A$5,SUM(StrohRanchRecreationData[[#This Row],[Members]:[Guests]]),"")</f>
        <v/>
      </c>
      <c r="T1310" t="str">
        <f>IF(StrohRanchRecreationData[[#This Row],[Facility]]=Facilities!$A$6,SUM(StrohRanchRecreationData[[#This Row],[Members]:[Guests]]),"")</f>
        <v/>
      </c>
      <c r="U1310" t="str">
        <f>IF(StrohRanchRecreationData[[#This Row],[Facility]]=Facilities!$A$7,SUM(StrohRanchRecreationData[[#This Row],[Members]:[Guests]]),"")</f>
        <v/>
      </c>
    </row>
    <row r="1311" spans="1:21" x14ac:dyDescent="0.25">
      <c r="A1311">
        <v>1305</v>
      </c>
      <c r="B1311" s="1">
        <v>45104</v>
      </c>
      <c r="C1311" t="s">
        <v>63</v>
      </c>
      <c r="D1311" t="s">
        <v>64</v>
      </c>
      <c r="E1311" t="s">
        <v>57</v>
      </c>
      <c r="F1311" s="7">
        <v>0.42085778553135722</v>
      </c>
      <c r="G1311" s="7">
        <f>TIME(HOUR(StrohRanchRecreationData[[#This Row],[TimeIn]]),0,0)</f>
        <v>0.41666666666666669</v>
      </c>
      <c r="H1311" s="8">
        <f>StrohRanchRecreationData[[#This Row],[Date]]+StrohRanchRecreationData[[#This Row],[TimeInBucket]]</f>
        <v>45104.416666666664</v>
      </c>
      <c r="I1311" s="8" t="str">
        <f>_xlfn.XLOOKUP(StrohRanchRecreationData[[#This Row],[TimeInBucket]],TimeOfDay[TimeBuckets],TimeOfDay[TimeOfDayBuckets])</f>
        <v>Morning</v>
      </c>
      <c r="J1311" s="2">
        <v>3</v>
      </c>
      <c r="K1311" s="2">
        <v>2</v>
      </c>
      <c r="L1311" s="7">
        <v>0.45061488291227658</v>
      </c>
      <c r="M1311" s="7">
        <f>TIME(HOUR(StrohRanchRecreationData[[#This Row],[TimeOut]]),0,0)</f>
        <v>0.41666666666666669</v>
      </c>
      <c r="N1311" s="6">
        <f>ROUND(StrohRanchRecreationData[[#This Row],[TimeElapsed]],6)</f>
        <v>2.9756999999999999E-2</v>
      </c>
      <c r="O1311" s="3">
        <f>StrohRanchRecreationData[[#This Row],[TimeOut]]-StrohRanchRecreationData[[#This Row],[TimeIn]]</f>
        <v>2.9757097380919362E-2</v>
      </c>
      <c r="P1311">
        <f>IF(StrohRanchRecreationData[[#This Row],[Facility]]=Facilities!$A$2,SUM(StrohRanchRecreationData[[#This Row],[Members]:[Guests]]),"")</f>
        <v>5</v>
      </c>
      <c r="Q1311" t="str">
        <f>IF(StrohRanchRecreationData[[#This Row],[Facility]]=Facilities!$A$3,SUM(StrohRanchRecreationData[[#This Row],[Members]:[Guests]]),"")</f>
        <v/>
      </c>
      <c r="R1311" t="str">
        <f>IF(StrohRanchRecreationData[[#This Row],[Facility]]=Facilities!$A$4,SUM(StrohRanchRecreationData[[#This Row],[Members]:[Guests]]),"")</f>
        <v/>
      </c>
      <c r="S1311" t="str">
        <f>IF(StrohRanchRecreationData[[#This Row],[Facility]]=Facilities!$A$5,SUM(StrohRanchRecreationData[[#This Row],[Members]:[Guests]]),"")</f>
        <v/>
      </c>
      <c r="T1311" t="str">
        <f>IF(StrohRanchRecreationData[[#This Row],[Facility]]=Facilities!$A$6,SUM(StrohRanchRecreationData[[#This Row],[Members]:[Guests]]),"")</f>
        <v/>
      </c>
      <c r="U1311" t="str">
        <f>IF(StrohRanchRecreationData[[#This Row],[Facility]]=Facilities!$A$7,SUM(StrohRanchRecreationData[[#This Row],[Members]:[Guests]]),"")</f>
        <v/>
      </c>
    </row>
    <row r="1312" spans="1:21" x14ac:dyDescent="0.25">
      <c r="A1312">
        <v>1306</v>
      </c>
      <c r="B1312" s="1">
        <v>45104</v>
      </c>
      <c r="C1312" t="s">
        <v>63</v>
      </c>
      <c r="D1312" t="s">
        <v>64</v>
      </c>
      <c r="E1312" t="s">
        <v>58</v>
      </c>
      <c r="F1312" s="7">
        <v>0.46516530583612481</v>
      </c>
      <c r="G1312" s="7">
        <f>TIME(HOUR(StrohRanchRecreationData[[#This Row],[TimeIn]]),0,0)</f>
        <v>0.45833333333333331</v>
      </c>
      <c r="H1312" s="8">
        <f>StrohRanchRecreationData[[#This Row],[Date]]+StrohRanchRecreationData[[#This Row],[TimeInBucket]]</f>
        <v>45104.458333333336</v>
      </c>
      <c r="I1312" s="8" t="str">
        <f>_xlfn.XLOOKUP(StrohRanchRecreationData[[#This Row],[TimeInBucket]],TimeOfDay[TimeBuckets],TimeOfDay[TimeOfDayBuckets])</f>
        <v>Noon</v>
      </c>
      <c r="J1312" s="2">
        <v>3</v>
      </c>
      <c r="K1312" s="2">
        <v>3</v>
      </c>
      <c r="L1312" s="7">
        <v>0.54254258914729747</v>
      </c>
      <c r="M1312" s="7">
        <f>TIME(HOUR(StrohRanchRecreationData[[#This Row],[TimeOut]]),0,0)</f>
        <v>0.54166666666666663</v>
      </c>
      <c r="N1312" s="6">
        <f>ROUND(StrohRanchRecreationData[[#This Row],[TimeElapsed]],6)</f>
        <v>7.7377000000000001E-2</v>
      </c>
      <c r="O1312" s="3">
        <f>StrohRanchRecreationData[[#This Row],[TimeOut]]-StrohRanchRecreationData[[#This Row],[TimeIn]]</f>
        <v>7.7377283311172662E-2</v>
      </c>
      <c r="P1312" t="str">
        <f>IF(StrohRanchRecreationData[[#This Row],[Facility]]=Facilities!$A$2,SUM(StrohRanchRecreationData[[#This Row],[Members]:[Guests]]),"")</f>
        <v/>
      </c>
      <c r="Q1312">
        <f>IF(StrohRanchRecreationData[[#This Row],[Facility]]=Facilities!$A$3,SUM(StrohRanchRecreationData[[#This Row],[Members]:[Guests]]),"")</f>
        <v>6</v>
      </c>
      <c r="R1312" t="str">
        <f>IF(StrohRanchRecreationData[[#This Row],[Facility]]=Facilities!$A$4,SUM(StrohRanchRecreationData[[#This Row],[Members]:[Guests]]),"")</f>
        <v/>
      </c>
      <c r="S1312" t="str">
        <f>IF(StrohRanchRecreationData[[#This Row],[Facility]]=Facilities!$A$5,SUM(StrohRanchRecreationData[[#This Row],[Members]:[Guests]]),"")</f>
        <v/>
      </c>
      <c r="T1312" t="str">
        <f>IF(StrohRanchRecreationData[[#This Row],[Facility]]=Facilities!$A$6,SUM(StrohRanchRecreationData[[#This Row],[Members]:[Guests]]),"")</f>
        <v/>
      </c>
      <c r="U1312" t="str">
        <f>IF(StrohRanchRecreationData[[#This Row],[Facility]]=Facilities!$A$7,SUM(StrohRanchRecreationData[[#This Row],[Members]:[Guests]]),"")</f>
        <v/>
      </c>
    </row>
    <row r="1313" spans="1:21" x14ac:dyDescent="0.25">
      <c r="A1313">
        <v>1307</v>
      </c>
      <c r="B1313" s="1">
        <v>45104</v>
      </c>
      <c r="C1313" t="s">
        <v>63</v>
      </c>
      <c r="D1313" t="s">
        <v>64</v>
      </c>
      <c r="E1313" t="s">
        <v>57</v>
      </c>
      <c r="F1313" s="7">
        <v>0.38443519849833979</v>
      </c>
      <c r="G1313" s="7">
        <f>TIME(HOUR(StrohRanchRecreationData[[#This Row],[TimeIn]]),0,0)</f>
        <v>0.375</v>
      </c>
      <c r="H1313" s="8">
        <f>StrohRanchRecreationData[[#This Row],[Date]]+StrohRanchRecreationData[[#This Row],[TimeInBucket]]</f>
        <v>45104.375</v>
      </c>
      <c r="I1313" s="8" t="str">
        <f>_xlfn.XLOOKUP(StrohRanchRecreationData[[#This Row],[TimeInBucket]],TimeOfDay[TimeBuckets],TimeOfDay[TimeOfDayBuckets])</f>
        <v>Morning</v>
      </c>
      <c r="J1313" s="2">
        <v>1</v>
      </c>
      <c r="K1313" s="2">
        <v>2</v>
      </c>
      <c r="L1313" s="7">
        <v>0.4468890957127496</v>
      </c>
      <c r="M1313" s="7">
        <f>TIME(HOUR(StrohRanchRecreationData[[#This Row],[TimeOut]]),0,0)</f>
        <v>0.41666666666666669</v>
      </c>
      <c r="N1313" s="6">
        <f>ROUND(StrohRanchRecreationData[[#This Row],[TimeElapsed]],6)</f>
        <v>6.2454000000000003E-2</v>
      </c>
      <c r="O1313" s="3">
        <f>StrohRanchRecreationData[[#This Row],[TimeOut]]-StrohRanchRecreationData[[#This Row],[TimeIn]]</f>
        <v>6.2453897214409804E-2</v>
      </c>
      <c r="P1313">
        <f>IF(StrohRanchRecreationData[[#This Row],[Facility]]=Facilities!$A$2,SUM(StrohRanchRecreationData[[#This Row],[Members]:[Guests]]),"")</f>
        <v>3</v>
      </c>
      <c r="Q1313" t="str">
        <f>IF(StrohRanchRecreationData[[#This Row],[Facility]]=Facilities!$A$3,SUM(StrohRanchRecreationData[[#This Row],[Members]:[Guests]]),"")</f>
        <v/>
      </c>
      <c r="R1313" t="str">
        <f>IF(StrohRanchRecreationData[[#This Row],[Facility]]=Facilities!$A$4,SUM(StrohRanchRecreationData[[#This Row],[Members]:[Guests]]),"")</f>
        <v/>
      </c>
      <c r="S1313" t="str">
        <f>IF(StrohRanchRecreationData[[#This Row],[Facility]]=Facilities!$A$5,SUM(StrohRanchRecreationData[[#This Row],[Members]:[Guests]]),"")</f>
        <v/>
      </c>
      <c r="T1313" t="str">
        <f>IF(StrohRanchRecreationData[[#This Row],[Facility]]=Facilities!$A$6,SUM(StrohRanchRecreationData[[#This Row],[Members]:[Guests]]),"")</f>
        <v/>
      </c>
      <c r="U1313" t="str">
        <f>IF(StrohRanchRecreationData[[#This Row],[Facility]]=Facilities!$A$7,SUM(StrohRanchRecreationData[[#This Row],[Members]:[Guests]]),"")</f>
        <v/>
      </c>
    </row>
    <row r="1314" spans="1:21" x14ac:dyDescent="0.25">
      <c r="A1314">
        <v>1308</v>
      </c>
      <c r="B1314" s="1">
        <v>45104</v>
      </c>
      <c r="C1314" t="s">
        <v>63</v>
      </c>
      <c r="D1314" t="s">
        <v>64</v>
      </c>
      <c r="E1314" t="s">
        <v>58</v>
      </c>
      <c r="F1314" s="7">
        <v>0.42976346210073979</v>
      </c>
      <c r="G1314" s="7">
        <f>TIME(HOUR(StrohRanchRecreationData[[#This Row],[TimeIn]]),0,0)</f>
        <v>0.41666666666666669</v>
      </c>
      <c r="H1314" s="8">
        <f>StrohRanchRecreationData[[#This Row],[Date]]+StrohRanchRecreationData[[#This Row],[TimeInBucket]]</f>
        <v>45104.416666666664</v>
      </c>
      <c r="I1314" s="8" t="str">
        <f>_xlfn.XLOOKUP(StrohRanchRecreationData[[#This Row],[TimeInBucket]],TimeOfDay[TimeBuckets],TimeOfDay[TimeOfDayBuckets])</f>
        <v>Morning</v>
      </c>
      <c r="J1314" s="2">
        <v>1</v>
      </c>
      <c r="K1314" s="2">
        <v>3</v>
      </c>
      <c r="L1314" s="7">
        <v>0.4636239317904598</v>
      </c>
      <c r="M1314" s="7">
        <f>TIME(HOUR(StrohRanchRecreationData[[#This Row],[TimeOut]]),0,0)</f>
        <v>0.45833333333333331</v>
      </c>
      <c r="N1314" s="6">
        <f>ROUND(StrohRanchRecreationData[[#This Row],[TimeElapsed]],6)</f>
        <v>3.3860000000000001E-2</v>
      </c>
      <c r="O1314" s="3">
        <f>StrohRanchRecreationData[[#This Row],[TimeOut]]-StrohRanchRecreationData[[#This Row],[TimeIn]]</f>
        <v>3.3860469689720007E-2</v>
      </c>
      <c r="P1314" t="str">
        <f>IF(StrohRanchRecreationData[[#This Row],[Facility]]=Facilities!$A$2,SUM(StrohRanchRecreationData[[#This Row],[Members]:[Guests]]),"")</f>
        <v/>
      </c>
      <c r="Q1314">
        <f>IF(StrohRanchRecreationData[[#This Row],[Facility]]=Facilities!$A$3,SUM(StrohRanchRecreationData[[#This Row],[Members]:[Guests]]),"")</f>
        <v>4</v>
      </c>
      <c r="R1314" t="str">
        <f>IF(StrohRanchRecreationData[[#This Row],[Facility]]=Facilities!$A$4,SUM(StrohRanchRecreationData[[#This Row],[Members]:[Guests]]),"")</f>
        <v/>
      </c>
      <c r="S1314" t="str">
        <f>IF(StrohRanchRecreationData[[#This Row],[Facility]]=Facilities!$A$5,SUM(StrohRanchRecreationData[[#This Row],[Members]:[Guests]]),"")</f>
        <v/>
      </c>
      <c r="T1314" t="str">
        <f>IF(StrohRanchRecreationData[[#This Row],[Facility]]=Facilities!$A$6,SUM(StrohRanchRecreationData[[#This Row],[Members]:[Guests]]),"")</f>
        <v/>
      </c>
      <c r="U1314" t="str">
        <f>IF(StrohRanchRecreationData[[#This Row],[Facility]]=Facilities!$A$7,SUM(StrohRanchRecreationData[[#This Row],[Members]:[Guests]]),"")</f>
        <v/>
      </c>
    </row>
    <row r="1315" spans="1:21" x14ac:dyDescent="0.25">
      <c r="A1315">
        <v>1309</v>
      </c>
      <c r="B1315" s="1">
        <v>45104</v>
      </c>
      <c r="C1315" t="s">
        <v>63</v>
      </c>
      <c r="D1315" t="s">
        <v>64</v>
      </c>
      <c r="E1315" t="s">
        <v>58</v>
      </c>
      <c r="F1315" s="7">
        <v>0.45154914809938201</v>
      </c>
      <c r="G1315" s="7">
        <f>TIME(HOUR(StrohRanchRecreationData[[#This Row],[TimeIn]]),0,0)</f>
        <v>0.41666666666666669</v>
      </c>
      <c r="H1315" s="8">
        <f>StrohRanchRecreationData[[#This Row],[Date]]+StrohRanchRecreationData[[#This Row],[TimeInBucket]]</f>
        <v>45104.416666666664</v>
      </c>
      <c r="I1315" s="8" t="str">
        <f>_xlfn.XLOOKUP(StrohRanchRecreationData[[#This Row],[TimeInBucket]],TimeOfDay[TimeBuckets],TimeOfDay[TimeOfDayBuckets])</f>
        <v>Morning</v>
      </c>
      <c r="J1315" s="2">
        <v>3</v>
      </c>
      <c r="K1315" s="2">
        <v>2</v>
      </c>
      <c r="L1315" s="7">
        <v>0.46420962716191355</v>
      </c>
      <c r="M1315" s="7">
        <f>TIME(HOUR(StrohRanchRecreationData[[#This Row],[TimeOut]]),0,0)</f>
        <v>0.45833333333333331</v>
      </c>
      <c r="N1315" s="6">
        <f>ROUND(StrohRanchRecreationData[[#This Row],[TimeElapsed]],6)</f>
        <v>1.2659999999999999E-2</v>
      </c>
      <c r="O1315" s="3">
        <f>StrohRanchRecreationData[[#This Row],[TimeOut]]-StrohRanchRecreationData[[#This Row],[TimeIn]]</f>
        <v>1.2660479062531538E-2</v>
      </c>
      <c r="P1315" t="str">
        <f>IF(StrohRanchRecreationData[[#This Row],[Facility]]=Facilities!$A$2,SUM(StrohRanchRecreationData[[#This Row],[Members]:[Guests]]),"")</f>
        <v/>
      </c>
      <c r="Q1315">
        <f>IF(StrohRanchRecreationData[[#This Row],[Facility]]=Facilities!$A$3,SUM(StrohRanchRecreationData[[#This Row],[Members]:[Guests]]),"")</f>
        <v>5</v>
      </c>
      <c r="R1315" t="str">
        <f>IF(StrohRanchRecreationData[[#This Row],[Facility]]=Facilities!$A$4,SUM(StrohRanchRecreationData[[#This Row],[Members]:[Guests]]),"")</f>
        <v/>
      </c>
      <c r="S1315" t="str">
        <f>IF(StrohRanchRecreationData[[#This Row],[Facility]]=Facilities!$A$5,SUM(StrohRanchRecreationData[[#This Row],[Members]:[Guests]]),"")</f>
        <v/>
      </c>
      <c r="T1315" t="str">
        <f>IF(StrohRanchRecreationData[[#This Row],[Facility]]=Facilities!$A$6,SUM(StrohRanchRecreationData[[#This Row],[Members]:[Guests]]),"")</f>
        <v/>
      </c>
      <c r="U1315" t="str">
        <f>IF(StrohRanchRecreationData[[#This Row],[Facility]]=Facilities!$A$7,SUM(StrohRanchRecreationData[[#This Row],[Members]:[Guests]]),"")</f>
        <v/>
      </c>
    </row>
    <row r="1316" spans="1:21" x14ac:dyDescent="0.25">
      <c r="A1316">
        <v>1310</v>
      </c>
      <c r="B1316" s="1">
        <v>45104</v>
      </c>
      <c r="C1316" t="s">
        <v>63</v>
      </c>
      <c r="D1316" t="s">
        <v>64</v>
      </c>
      <c r="E1316" t="s">
        <v>58</v>
      </c>
      <c r="F1316" s="7">
        <v>0.47940991158510027</v>
      </c>
      <c r="G1316" s="7">
        <f>TIME(HOUR(StrohRanchRecreationData[[#This Row],[TimeIn]]),0,0)</f>
        <v>0.45833333333333331</v>
      </c>
      <c r="H1316" s="8">
        <f>StrohRanchRecreationData[[#This Row],[Date]]+StrohRanchRecreationData[[#This Row],[TimeInBucket]]</f>
        <v>45104.458333333336</v>
      </c>
      <c r="I1316" s="8" t="str">
        <f>_xlfn.XLOOKUP(StrohRanchRecreationData[[#This Row],[TimeInBucket]],TimeOfDay[TimeBuckets],TimeOfDay[TimeOfDayBuckets])</f>
        <v>Noon</v>
      </c>
      <c r="J1316" s="2">
        <v>2</v>
      </c>
      <c r="K1316" s="2">
        <v>3</v>
      </c>
      <c r="L1316" s="7">
        <v>0.55977408039067356</v>
      </c>
      <c r="M1316" s="7">
        <f>TIME(HOUR(StrohRanchRecreationData[[#This Row],[TimeOut]]),0,0)</f>
        <v>0.54166666666666663</v>
      </c>
      <c r="N1316" s="6">
        <f>ROUND(StrohRanchRecreationData[[#This Row],[TimeElapsed]],6)</f>
        <v>8.0364000000000005E-2</v>
      </c>
      <c r="O1316" s="3">
        <f>StrohRanchRecreationData[[#This Row],[TimeOut]]-StrohRanchRecreationData[[#This Row],[TimeIn]]</f>
        <v>8.0364168805573288E-2</v>
      </c>
      <c r="P1316" t="str">
        <f>IF(StrohRanchRecreationData[[#This Row],[Facility]]=Facilities!$A$2,SUM(StrohRanchRecreationData[[#This Row],[Members]:[Guests]]),"")</f>
        <v/>
      </c>
      <c r="Q1316">
        <f>IF(StrohRanchRecreationData[[#This Row],[Facility]]=Facilities!$A$3,SUM(StrohRanchRecreationData[[#This Row],[Members]:[Guests]]),"")</f>
        <v>5</v>
      </c>
      <c r="R1316" t="str">
        <f>IF(StrohRanchRecreationData[[#This Row],[Facility]]=Facilities!$A$4,SUM(StrohRanchRecreationData[[#This Row],[Members]:[Guests]]),"")</f>
        <v/>
      </c>
      <c r="S1316" t="str">
        <f>IF(StrohRanchRecreationData[[#This Row],[Facility]]=Facilities!$A$5,SUM(StrohRanchRecreationData[[#This Row],[Members]:[Guests]]),"")</f>
        <v/>
      </c>
      <c r="T1316" t="str">
        <f>IF(StrohRanchRecreationData[[#This Row],[Facility]]=Facilities!$A$6,SUM(StrohRanchRecreationData[[#This Row],[Members]:[Guests]]),"")</f>
        <v/>
      </c>
      <c r="U1316" t="str">
        <f>IF(StrohRanchRecreationData[[#This Row],[Facility]]=Facilities!$A$7,SUM(StrohRanchRecreationData[[#This Row],[Members]:[Guests]]),"")</f>
        <v/>
      </c>
    </row>
    <row r="1317" spans="1:21" x14ac:dyDescent="0.25">
      <c r="A1317">
        <v>1311</v>
      </c>
      <c r="B1317" s="1">
        <v>45104</v>
      </c>
      <c r="C1317" t="s">
        <v>63</v>
      </c>
      <c r="D1317" t="s">
        <v>64</v>
      </c>
      <c r="E1317" t="s">
        <v>62</v>
      </c>
      <c r="F1317" s="7">
        <v>0.375</v>
      </c>
      <c r="G1317" s="7">
        <f>TIME(HOUR(StrohRanchRecreationData[[#This Row],[TimeIn]]),0,0)</f>
        <v>0.375</v>
      </c>
      <c r="H1317" s="8">
        <f>StrohRanchRecreationData[[#This Row],[Date]]+StrohRanchRecreationData[[#This Row],[TimeInBucket]]</f>
        <v>45104.375</v>
      </c>
      <c r="I1317" s="8" t="str">
        <f>_xlfn.XLOOKUP(StrohRanchRecreationData[[#This Row],[TimeInBucket]],TimeOfDay[TimeBuckets],TimeOfDay[TimeOfDayBuckets])</f>
        <v>Morning</v>
      </c>
      <c r="J1317" s="2">
        <v>2</v>
      </c>
      <c r="K1317" s="2">
        <v>2</v>
      </c>
      <c r="L1317" s="7">
        <v>0.41666666666666669</v>
      </c>
      <c r="M1317" s="7">
        <f>TIME(HOUR(StrohRanchRecreationData[[#This Row],[TimeOut]]),0,0)</f>
        <v>0.41666666666666669</v>
      </c>
      <c r="N1317" s="6">
        <f>ROUND(StrohRanchRecreationData[[#This Row],[TimeElapsed]],6)</f>
        <v>4.1667000000000003E-2</v>
      </c>
      <c r="O1317" s="3">
        <f>StrohRanchRecreationData[[#This Row],[TimeOut]]-StrohRanchRecreationData[[#This Row],[TimeIn]]</f>
        <v>4.1666666666666685E-2</v>
      </c>
      <c r="P1317" t="str">
        <f>IF(StrohRanchRecreationData[[#This Row],[Facility]]=Facilities!$A$2,SUM(StrohRanchRecreationData[[#This Row],[Members]:[Guests]]),"")</f>
        <v/>
      </c>
      <c r="Q1317" t="str">
        <f>IF(StrohRanchRecreationData[[#This Row],[Facility]]=Facilities!$A$3,SUM(StrohRanchRecreationData[[#This Row],[Members]:[Guests]]),"")</f>
        <v/>
      </c>
      <c r="R1317" t="str">
        <f>IF(StrohRanchRecreationData[[#This Row],[Facility]]=Facilities!$A$4,SUM(StrohRanchRecreationData[[#This Row],[Members]:[Guests]]),"")</f>
        <v/>
      </c>
      <c r="S1317" t="str">
        <f>IF(StrohRanchRecreationData[[#This Row],[Facility]]=Facilities!$A$5,SUM(StrohRanchRecreationData[[#This Row],[Members]:[Guests]]),"")</f>
        <v/>
      </c>
      <c r="T1317" t="str">
        <f>IF(StrohRanchRecreationData[[#This Row],[Facility]]=Facilities!$A$6,SUM(StrohRanchRecreationData[[#This Row],[Members]:[Guests]]),"")</f>
        <v/>
      </c>
      <c r="U1317">
        <f>IF(StrohRanchRecreationData[[#This Row],[Facility]]=Facilities!$A$7,SUM(StrohRanchRecreationData[[#This Row],[Members]:[Guests]]),"")</f>
        <v>4</v>
      </c>
    </row>
    <row r="1318" spans="1:21" x14ac:dyDescent="0.25">
      <c r="A1318">
        <v>1312</v>
      </c>
      <c r="B1318" s="1">
        <v>45104</v>
      </c>
      <c r="C1318" t="s">
        <v>63</v>
      </c>
      <c r="D1318" t="s">
        <v>64</v>
      </c>
      <c r="E1318" t="s">
        <v>62</v>
      </c>
      <c r="F1318" s="7">
        <v>0.375</v>
      </c>
      <c r="G1318" s="7">
        <f>TIME(HOUR(StrohRanchRecreationData[[#This Row],[TimeIn]]),0,0)</f>
        <v>0.375</v>
      </c>
      <c r="H1318" s="8">
        <f>StrohRanchRecreationData[[#This Row],[Date]]+StrohRanchRecreationData[[#This Row],[TimeInBucket]]</f>
        <v>45104.375</v>
      </c>
      <c r="I1318" s="8" t="str">
        <f>_xlfn.XLOOKUP(StrohRanchRecreationData[[#This Row],[TimeInBucket]],TimeOfDay[TimeBuckets],TimeOfDay[TimeOfDayBuckets])</f>
        <v>Morning</v>
      </c>
      <c r="J1318" s="2">
        <v>2</v>
      </c>
      <c r="K1318" s="2">
        <v>3</v>
      </c>
      <c r="L1318" s="7">
        <v>0.41666666666666669</v>
      </c>
      <c r="M1318" s="7">
        <f>TIME(HOUR(StrohRanchRecreationData[[#This Row],[TimeOut]]),0,0)</f>
        <v>0.41666666666666669</v>
      </c>
      <c r="N1318" s="6">
        <f>ROUND(StrohRanchRecreationData[[#This Row],[TimeElapsed]],6)</f>
        <v>4.1667000000000003E-2</v>
      </c>
      <c r="O1318" s="3">
        <f>StrohRanchRecreationData[[#This Row],[TimeOut]]-StrohRanchRecreationData[[#This Row],[TimeIn]]</f>
        <v>4.1666666666666685E-2</v>
      </c>
      <c r="P1318" t="str">
        <f>IF(StrohRanchRecreationData[[#This Row],[Facility]]=Facilities!$A$2,SUM(StrohRanchRecreationData[[#This Row],[Members]:[Guests]]),"")</f>
        <v/>
      </c>
      <c r="Q1318" t="str">
        <f>IF(StrohRanchRecreationData[[#This Row],[Facility]]=Facilities!$A$3,SUM(StrohRanchRecreationData[[#This Row],[Members]:[Guests]]),"")</f>
        <v/>
      </c>
      <c r="R1318" t="str">
        <f>IF(StrohRanchRecreationData[[#This Row],[Facility]]=Facilities!$A$4,SUM(StrohRanchRecreationData[[#This Row],[Members]:[Guests]]),"")</f>
        <v/>
      </c>
      <c r="S1318" t="str">
        <f>IF(StrohRanchRecreationData[[#This Row],[Facility]]=Facilities!$A$5,SUM(StrohRanchRecreationData[[#This Row],[Members]:[Guests]]),"")</f>
        <v/>
      </c>
      <c r="T1318" t="str">
        <f>IF(StrohRanchRecreationData[[#This Row],[Facility]]=Facilities!$A$6,SUM(StrohRanchRecreationData[[#This Row],[Members]:[Guests]]),"")</f>
        <v/>
      </c>
      <c r="U1318">
        <f>IF(StrohRanchRecreationData[[#This Row],[Facility]]=Facilities!$A$7,SUM(StrohRanchRecreationData[[#This Row],[Members]:[Guests]]),"")</f>
        <v>5</v>
      </c>
    </row>
    <row r="1319" spans="1:21" x14ac:dyDescent="0.25">
      <c r="A1319">
        <v>1313</v>
      </c>
      <c r="B1319" s="1">
        <v>45104</v>
      </c>
      <c r="C1319" t="s">
        <v>63</v>
      </c>
      <c r="D1319" t="s">
        <v>64</v>
      </c>
      <c r="E1319" t="s">
        <v>62</v>
      </c>
      <c r="F1319" s="7">
        <v>0.375</v>
      </c>
      <c r="G1319" s="7">
        <f>TIME(HOUR(StrohRanchRecreationData[[#This Row],[TimeIn]]),0,0)</f>
        <v>0.375</v>
      </c>
      <c r="H1319" s="8">
        <f>StrohRanchRecreationData[[#This Row],[Date]]+StrohRanchRecreationData[[#This Row],[TimeInBucket]]</f>
        <v>45104.375</v>
      </c>
      <c r="I1319" s="8" t="str">
        <f>_xlfn.XLOOKUP(StrohRanchRecreationData[[#This Row],[TimeInBucket]],TimeOfDay[TimeBuckets],TimeOfDay[TimeOfDayBuckets])</f>
        <v>Morning</v>
      </c>
      <c r="J1319" s="2">
        <v>4</v>
      </c>
      <c r="K1319" s="2">
        <v>1</v>
      </c>
      <c r="L1319" s="7">
        <v>0.41666666666666669</v>
      </c>
      <c r="M1319" s="7">
        <f>TIME(HOUR(StrohRanchRecreationData[[#This Row],[TimeOut]]),0,0)</f>
        <v>0.41666666666666669</v>
      </c>
      <c r="N1319" s="6">
        <f>ROUND(StrohRanchRecreationData[[#This Row],[TimeElapsed]],6)</f>
        <v>4.1667000000000003E-2</v>
      </c>
      <c r="O1319" s="3">
        <f>StrohRanchRecreationData[[#This Row],[TimeOut]]-StrohRanchRecreationData[[#This Row],[TimeIn]]</f>
        <v>4.1666666666666685E-2</v>
      </c>
      <c r="P1319" t="str">
        <f>IF(StrohRanchRecreationData[[#This Row],[Facility]]=Facilities!$A$2,SUM(StrohRanchRecreationData[[#This Row],[Members]:[Guests]]),"")</f>
        <v/>
      </c>
      <c r="Q1319" t="str">
        <f>IF(StrohRanchRecreationData[[#This Row],[Facility]]=Facilities!$A$3,SUM(StrohRanchRecreationData[[#This Row],[Members]:[Guests]]),"")</f>
        <v/>
      </c>
      <c r="R1319" t="str">
        <f>IF(StrohRanchRecreationData[[#This Row],[Facility]]=Facilities!$A$4,SUM(StrohRanchRecreationData[[#This Row],[Members]:[Guests]]),"")</f>
        <v/>
      </c>
      <c r="S1319" t="str">
        <f>IF(StrohRanchRecreationData[[#This Row],[Facility]]=Facilities!$A$5,SUM(StrohRanchRecreationData[[#This Row],[Members]:[Guests]]),"")</f>
        <v/>
      </c>
      <c r="T1319" t="str">
        <f>IF(StrohRanchRecreationData[[#This Row],[Facility]]=Facilities!$A$6,SUM(StrohRanchRecreationData[[#This Row],[Members]:[Guests]]),"")</f>
        <v/>
      </c>
      <c r="U1319">
        <f>IF(StrohRanchRecreationData[[#This Row],[Facility]]=Facilities!$A$7,SUM(StrohRanchRecreationData[[#This Row],[Members]:[Guests]]),"")</f>
        <v>5</v>
      </c>
    </row>
    <row r="1320" spans="1:21" x14ac:dyDescent="0.25">
      <c r="A1320">
        <v>1314</v>
      </c>
      <c r="B1320" s="1">
        <v>45104</v>
      </c>
      <c r="C1320" t="s">
        <v>63</v>
      </c>
      <c r="D1320" t="s">
        <v>64</v>
      </c>
      <c r="E1320" t="s">
        <v>62</v>
      </c>
      <c r="F1320" s="7">
        <v>0.41666666666666669</v>
      </c>
      <c r="G1320" s="7">
        <f>TIME(HOUR(StrohRanchRecreationData[[#This Row],[TimeIn]]),0,0)</f>
        <v>0.41666666666666669</v>
      </c>
      <c r="H1320" s="8">
        <f>StrohRanchRecreationData[[#This Row],[Date]]+StrohRanchRecreationData[[#This Row],[TimeInBucket]]</f>
        <v>45104.416666666664</v>
      </c>
      <c r="I1320" s="8" t="str">
        <f>_xlfn.XLOOKUP(StrohRanchRecreationData[[#This Row],[TimeInBucket]],TimeOfDay[TimeBuckets],TimeOfDay[TimeOfDayBuckets])</f>
        <v>Morning</v>
      </c>
      <c r="J1320" s="2">
        <v>1</v>
      </c>
      <c r="K1320" s="2">
        <v>1</v>
      </c>
      <c r="L1320" s="7">
        <v>0.45833333333333331</v>
      </c>
      <c r="M1320" s="7">
        <f>TIME(HOUR(StrohRanchRecreationData[[#This Row],[TimeOut]]),0,0)</f>
        <v>0.45833333333333331</v>
      </c>
      <c r="N1320" s="6">
        <f>ROUND(StrohRanchRecreationData[[#This Row],[TimeElapsed]],6)</f>
        <v>4.1667000000000003E-2</v>
      </c>
      <c r="O1320" s="3">
        <f>StrohRanchRecreationData[[#This Row],[TimeOut]]-StrohRanchRecreationData[[#This Row],[TimeIn]]</f>
        <v>4.166666666666663E-2</v>
      </c>
      <c r="P1320" t="str">
        <f>IF(StrohRanchRecreationData[[#This Row],[Facility]]=Facilities!$A$2,SUM(StrohRanchRecreationData[[#This Row],[Members]:[Guests]]),"")</f>
        <v/>
      </c>
      <c r="Q1320" t="str">
        <f>IF(StrohRanchRecreationData[[#This Row],[Facility]]=Facilities!$A$3,SUM(StrohRanchRecreationData[[#This Row],[Members]:[Guests]]),"")</f>
        <v/>
      </c>
      <c r="R1320" t="str">
        <f>IF(StrohRanchRecreationData[[#This Row],[Facility]]=Facilities!$A$4,SUM(StrohRanchRecreationData[[#This Row],[Members]:[Guests]]),"")</f>
        <v/>
      </c>
      <c r="S1320" t="str">
        <f>IF(StrohRanchRecreationData[[#This Row],[Facility]]=Facilities!$A$5,SUM(StrohRanchRecreationData[[#This Row],[Members]:[Guests]]),"")</f>
        <v/>
      </c>
      <c r="T1320" t="str">
        <f>IF(StrohRanchRecreationData[[#This Row],[Facility]]=Facilities!$A$6,SUM(StrohRanchRecreationData[[#This Row],[Members]:[Guests]]),"")</f>
        <v/>
      </c>
      <c r="U1320">
        <f>IF(StrohRanchRecreationData[[#This Row],[Facility]]=Facilities!$A$7,SUM(StrohRanchRecreationData[[#This Row],[Members]:[Guests]]),"")</f>
        <v>2</v>
      </c>
    </row>
    <row r="1321" spans="1:21" x14ac:dyDescent="0.25">
      <c r="A1321">
        <v>1315</v>
      </c>
      <c r="B1321" s="1">
        <v>45104</v>
      </c>
      <c r="C1321" t="s">
        <v>63</v>
      </c>
      <c r="D1321" t="s">
        <v>64</v>
      </c>
      <c r="E1321" t="s">
        <v>62</v>
      </c>
      <c r="F1321" s="7">
        <v>0.41666666666666669</v>
      </c>
      <c r="G1321" s="7">
        <f>TIME(HOUR(StrohRanchRecreationData[[#This Row],[TimeIn]]),0,0)</f>
        <v>0.41666666666666669</v>
      </c>
      <c r="H1321" s="8">
        <f>StrohRanchRecreationData[[#This Row],[Date]]+StrohRanchRecreationData[[#This Row],[TimeInBucket]]</f>
        <v>45104.416666666664</v>
      </c>
      <c r="I1321" s="8" t="str">
        <f>_xlfn.XLOOKUP(StrohRanchRecreationData[[#This Row],[TimeInBucket]],TimeOfDay[TimeBuckets],TimeOfDay[TimeOfDayBuckets])</f>
        <v>Morning</v>
      </c>
      <c r="J1321" s="2">
        <v>4</v>
      </c>
      <c r="K1321" s="2">
        <v>3</v>
      </c>
      <c r="L1321" s="7">
        <v>0.45833333333333331</v>
      </c>
      <c r="M1321" s="7">
        <f>TIME(HOUR(StrohRanchRecreationData[[#This Row],[TimeOut]]),0,0)</f>
        <v>0.45833333333333331</v>
      </c>
      <c r="N1321" s="6">
        <f>ROUND(StrohRanchRecreationData[[#This Row],[TimeElapsed]],6)</f>
        <v>4.1667000000000003E-2</v>
      </c>
      <c r="O1321" s="3">
        <f>StrohRanchRecreationData[[#This Row],[TimeOut]]-StrohRanchRecreationData[[#This Row],[TimeIn]]</f>
        <v>4.166666666666663E-2</v>
      </c>
      <c r="P1321" t="str">
        <f>IF(StrohRanchRecreationData[[#This Row],[Facility]]=Facilities!$A$2,SUM(StrohRanchRecreationData[[#This Row],[Members]:[Guests]]),"")</f>
        <v/>
      </c>
      <c r="Q1321" t="str">
        <f>IF(StrohRanchRecreationData[[#This Row],[Facility]]=Facilities!$A$3,SUM(StrohRanchRecreationData[[#This Row],[Members]:[Guests]]),"")</f>
        <v/>
      </c>
      <c r="R1321" t="str">
        <f>IF(StrohRanchRecreationData[[#This Row],[Facility]]=Facilities!$A$4,SUM(StrohRanchRecreationData[[#This Row],[Members]:[Guests]]),"")</f>
        <v/>
      </c>
      <c r="S1321" t="str">
        <f>IF(StrohRanchRecreationData[[#This Row],[Facility]]=Facilities!$A$5,SUM(StrohRanchRecreationData[[#This Row],[Members]:[Guests]]),"")</f>
        <v/>
      </c>
      <c r="T1321" t="str">
        <f>IF(StrohRanchRecreationData[[#This Row],[Facility]]=Facilities!$A$6,SUM(StrohRanchRecreationData[[#This Row],[Members]:[Guests]]),"")</f>
        <v/>
      </c>
      <c r="U1321">
        <f>IF(StrohRanchRecreationData[[#This Row],[Facility]]=Facilities!$A$7,SUM(StrohRanchRecreationData[[#This Row],[Members]:[Guests]]),"")</f>
        <v>7</v>
      </c>
    </row>
    <row r="1322" spans="1:21" x14ac:dyDescent="0.25">
      <c r="A1322">
        <v>1316</v>
      </c>
      <c r="B1322" s="1">
        <v>45104</v>
      </c>
      <c r="C1322" t="s">
        <v>63</v>
      </c>
      <c r="D1322" t="s">
        <v>64</v>
      </c>
      <c r="E1322" t="s">
        <v>62</v>
      </c>
      <c r="F1322" s="7">
        <v>0.41666666666666669</v>
      </c>
      <c r="G1322" s="7">
        <f>TIME(HOUR(StrohRanchRecreationData[[#This Row],[TimeIn]]),0,0)</f>
        <v>0.41666666666666669</v>
      </c>
      <c r="H1322" s="8">
        <f>StrohRanchRecreationData[[#This Row],[Date]]+StrohRanchRecreationData[[#This Row],[TimeInBucket]]</f>
        <v>45104.416666666664</v>
      </c>
      <c r="I1322" s="8" t="str">
        <f>_xlfn.XLOOKUP(StrohRanchRecreationData[[#This Row],[TimeInBucket]],TimeOfDay[TimeBuckets],TimeOfDay[TimeOfDayBuckets])</f>
        <v>Morning</v>
      </c>
      <c r="J1322" s="2">
        <v>2</v>
      </c>
      <c r="K1322" s="2">
        <v>3</v>
      </c>
      <c r="L1322" s="7">
        <v>0.45833333333333331</v>
      </c>
      <c r="M1322" s="7">
        <f>TIME(HOUR(StrohRanchRecreationData[[#This Row],[TimeOut]]),0,0)</f>
        <v>0.45833333333333331</v>
      </c>
      <c r="N1322" s="6">
        <f>ROUND(StrohRanchRecreationData[[#This Row],[TimeElapsed]],6)</f>
        <v>4.1667000000000003E-2</v>
      </c>
      <c r="O1322" s="3">
        <f>StrohRanchRecreationData[[#This Row],[TimeOut]]-StrohRanchRecreationData[[#This Row],[TimeIn]]</f>
        <v>4.166666666666663E-2</v>
      </c>
      <c r="P1322" t="str">
        <f>IF(StrohRanchRecreationData[[#This Row],[Facility]]=Facilities!$A$2,SUM(StrohRanchRecreationData[[#This Row],[Members]:[Guests]]),"")</f>
        <v/>
      </c>
      <c r="Q1322" t="str">
        <f>IF(StrohRanchRecreationData[[#This Row],[Facility]]=Facilities!$A$3,SUM(StrohRanchRecreationData[[#This Row],[Members]:[Guests]]),"")</f>
        <v/>
      </c>
      <c r="R1322" t="str">
        <f>IF(StrohRanchRecreationData[[#This Row],[Facility]]=Facilities!$A$4,SUM(StrohRanchRecreationData[[#This Row],[Members]:[Guests]]),"")</f>
        <v/>
      </c>
      <c r="S1322" t="str">
        <f>IF(StrohRanchRecreationData[[#This Row],[Facility]]=Facilities!$A$5,SUM(StrohRanchRecreationData[[#This Row],[Members]:[Guests]]),"")</f>
        <v/>
      </c>
      <c r="T1322" t="str">
        <f>IF(StrohRanchRecreationData[[#This Row],[Facility]]=Facilities!$A$6,SUM(StrohRanchRecreationData[[#This Row],[Members]:[Guests]]),"")</f>
        <v/>
      </c>
      <c r="U1322">
        <f>IF(StrohRanchRecreationData[[#This Row],[Facility]]=Facilities!$A$7,SUM(StrohRanchRecreationData[[#This Row],[Members]:[Guests]]),"")</f>
        <v>5</v>
      </c>
    </row>
    <row r="1323" spans="1:21" x14ac:dyDescent="0.25">
      <c r="A1323">
        <v>1317</v>
      </c>
      <c r="B1323" s="1">
        <v>45104</v>
      </c>
      <c r="C1323" t="s">
        <v>63</v>
      </c>
      <c r="D1323" t="s">
        <v>64</v>
      </c>
      <c r="E1323" t="s">
        <v>62</v>
      </c>
      <c r="F1323" s="7">
        <v>0.41666666666666669</v>
      </c>
      <c r="G1323" s="7">
        <f>TIME(HOUR(StrohRanchRecreationData[[#This Row],[TimeIn]]),0,0)</f>
        <v>0.41666666666666669</v>
      </c>
      <c r="H1323" s="8">
        <f>StrohRanchRecreationData[[#This Row],[Date]]+StrohRanchRecreationData[[#This Row],[TimeInBucket]]</f>
        <v>45104.416666666664</v>
      </c>
      <c r="I1323" s="8" t="str">
        <f>_xlfn.XLOOKUP(StrohRanchRecreationData[[#This Row],[TimeInBucket]],TimeOfDay[TimeBuckets],TimeOfDay[TimeOfDayBuckets])</f>
        <v>Morning</v>
      </c>
      <c r="J1323" s="2">
        <v>4</v>
      </c>
      <c r="K1323" s="2">
        <v>3</v>
      </c>
      <c r="L1323" s="7">
        <v>0.45833333333333331</v>
      </c>
      <c r="M1323" s="7">
        <f>TIME(HOUR(StrohRanchRecreationData[[#This Row],[TimeOut]]),0,0)</f>
        <v>0.45833333333333331</v>
      </c>
      <c r="N1323" s="6">
        <f>ROUND(StrohRanchRecreationData[[#This Row],[TimeElapsed]],6)</f>
        <v>4.1667000000000003E-2</v>
      </c>
      <c r="O1323" s="3">
        <f>StrohRanchRecreationData[[#This Row],[TimeOut]]-StrohRanchRecreationData[[#This Row],[TimeIn]]</f>
        <v>4.166666666666663E-2</v>
      </c>
      <c r="P1323" t="str">
        <f>IF(StrohRanchRecreationData[[#This Row],[Facility]]=Facilities!$A$2,SUM(StrohRanchRecreationData[[#This Row],[Members]:[Guests]]),"")</f>
        <v/>
      </c>
      <c r="Q1323" t="str">
        <f>IF(StrohRanchRecreationData[[#This Row],[Facility]]=Facilities!$A$3,SUM(StrohRanchRecreationData[[#This Row],[Members]:[Guests]]),"")</f>
        <v/>
      </c>
      <c r="R1323" t="str">
        <f>IF(StrohRanchRecreationData[[#This Row],[Facility]]=Facilities!$A$4,SUM(StrohRanchRecreationData[[#This Row],[Members]:[Guests]]),"")</f>
        <v/>
      </c>
      <c r="S1323" t="str">
        <f>IF(StrohRanchRecreationData[[#This Row],[Facility]]=Facilities!$A$5,SUM(StrohRanchRecreationData[[#This Row],[Members]:[Guests]]),"")</f>
        <v/>
      </c>
      <c r="T1323" t="str">
        <f>IF(StrohRanchRecreationData[[#This Row],[Facility]]=Facilities!$A$6,SUM(StrohRanchRecreationData[[#This Row],[Members]:[Guests]]),"")</f>
        <v/>
      </c>
      <c r="U1323">
        <f>IF(StrohRanchRecreationData[[#This Row],[Facility]]=Facilities!$A$7,SUM(StrohRanchRecreationData[[#This Row],[Members]:[Guests]]),"")</f>
        <v>7</v>
      </c>
    </row>
    <row r="1324" spans="1:21" x14ac:dyDescent="0.25">
      <c r="A1324">
        <v>1318</v>
      </c>
      <c r="B1324" s="1">
        <v>45104</v>
      </c>
      <c r="C1324" t="s">
        <v>63</v>
      </c>
      <c r="D1324" t="s">
        <v>64</v>
      </c>
      <c r="E1324" t="s">
        <v>62</v>
      </c>
      <c r="F1324" s="7">
        <v>0.47916666666666669</v>
      </c>
      <c r="G1324" s="7">
        <f>TIME(HOUR(StrohRanchRecreationData[[#This Row],[TimeIn]]),0,0)</f>
        <v>0.45833333333333331</v>
      </c>
      <c r="H1324" s="8">
        <f>StrohRanchRecreationData[[#This Row],[Date]]+StrohRanchRecreationData[[#This Row],[TimeInBucket]]</f>
        <v>45104.458333333336</v>
      </c>
      <c r="I1324" s="8" t="str">
        <f>_xlfn.XLOOKUP(StrohRanchRecreationData[[#This Row],[TimeInBucket]],TimeOfDay[TimeBuckets],TimeOfDay[TimeOfDayBuckets])</f>
        <v>Noon</v>
      </c>
      <c r="J1324" s="2">
        <v>4</v>
      </c>
      <c r="K1324" s="2">
        <v>3</v>
      </c>
      <c r="L1324" s="7">
        <v>0.5</v>
      </c>
      <c r="M1324" s="7">
        <f>TIME(HOUR(StrohRanchRecreationData[[#This Row],[TimeOut]]),0,0)</f>
        <v>0.5</v>
      </c>
      <c r="N1324" s="6">
        <f>ROUND(StrohRanchRecreationData[[#This Row],[TimeElapsed]],6)</f>
        <v>2.0833000000000001E-2</v>
      </c>
      <c r="O1324" s="3">
        <f>StrohRanchRecreationData[[#This Row],[TimeOut]]-StrohRanchRecreationData[[#This Row],[TimeIn]]</f>
        <v>2.0833333333333315E-2</v>
      </c>
      <c r="P1324" t="str">
        <f>IF(StrohRanchRecreationData[[#This Row],[Facility]]=Facilities!$A$2,SUM(StrohRanchRecreationData[[#This Row],[Members]:[Guests]]),"")</f>
        <v/>
      </c>
      <c r="Q1324" t="str">
        <f>IF(StrohRanchRecreationData[[#This Row],[Facility]]=Facilities!$A$3,SUM(StrohRanchRecreationData[[#This Row],[Members]:[Guests]]),"")</f>
        <v/>
      </c>
      <c r="R1324" t="str">
        <f>IF(StrohRanchRecreationData[[#This Row],[Facility]]=Facilities!$A$4,SUM(StrohRanchRecreationData[[#This Row],[Members]:[Guests]]),"")</f>
        <v/>
      </c>
      <c r="S1324" t="str">
        <f>IF(StrohRanchRecreationData[[#This Row],[Facility]]=Facilities!$A$5,SUM(StrohRanchRecreationData[[#This Row],[Members]:[Guests]]),"")</f>
        <v/>
      </c>
      <c r="T1324" t="str">
        <f>IF(StrohRanchRecreationData[[#This Row],[Facility]]=Facilities!$A$6,SUM(StrohRanchRecreationData[[#This Row],[Members]:[Guests]]),"")</f>
        <v/>
      </c>
      <c r="U1324">
        <f>IF(StrohRanchRecreationData[[#This Row],[Facility]]=Facilities!$A$7,SUM(StrohRanchRecreationData[[#This Row],[Members]:[Guests]]),"")</f>
        <v>7</v>
      </c>
    </row>
    <row r="1325" spans="1:21" x14ac:dyDescent="0.25">
      <c r="A1325">
        <v>1319</v>
      </c>
      <c r="B1325" s="1">
        <v>45104</v>
      </c>
      <c r="C1325" t="s">
        <v>63</v>
      </c>
      <c r="D1325" t="s">
        <v>64</v>
      </c>
      <c r="E1325" t="s">
        <v>62</v>
      </c>
      <c r="F1325" s="7">
        <v>0.47916666666666669</v>
      </c>
      <c r="G1325" s="7">
        <f>TIME(HOUR(StrohRanchRecreationData[[#This Row],[TimeIn]]),0,0)</f>
        <v>0.45833333333333331</v>
      </c>
      <c r="H1325" s="8">
        <f>StrohRanchRecreationData[[#This Row],[Date]]+StrohRanchRecreationData[[#This Row],[TimeInBucket]]</f>
        <v>45104.458333333336</v>
      </c>
      <c r="I1325" s="8" t="str">
        <f>_xlfn.XLOOKUP(StrohRanchRecreationData[[#This Row],[TimeInBucket]],TimeOfDay[TimeBuckets],TimeOfDay[TimeOfDayBuckets])</f>
        <v>Noon</v>
      </c>
      <c r="J1325" s="2">
        <v>4</v>
      </c>
      <c r="K1325" s="2">
        <v>2</v>
      </c>
      <c r="L1325" s="7">
        <v>0.5</v>
      </c>
      <c r="M1325" s="7">
        <f>TIME(HOUR(StrohRanchRecreationData[[#This Row],[TimeOut]]),0,0)</f>
        <v>0.5</v>
      </c>
      <c r="N1325" s="6">
        <f>ROUND(StrohRanchRecreationData[[#This Row],[TimeElapsed]],6)</f>
        <v>2.0833000000000001E-2</v>
      </c>
      <c r="O1325" s="3">
        <f>StrohRanchRecreationData[[#This Row],[TimeOut]]-StrohRanchRecreationData[[#This Row],[TimeIn]]</f>
        <v>2.0833333333333315E-2</v>
      </c>
      <c r="P1325" t="str">
        <f>IF(StrohRanchRecreationData[[#This Row],[Facility]]=Facilities!$A$2,SUM(StrohRanchRecreationData[[#This Row],[Members]:[Guests]]),"")</f>
        <v/>
      </c>
      <c r="Q1325" t="str">
        <f>IF(StrohRanchRecreationData[[#This Row],[Facility]]=Facilities!$A$3,SUM(StrohRanchRecreationData[[#This Row],[Members]:[Guests]]),"")</f>
        <v/>
      </c>
      <c r="R1325" t="str">
        <f>IF(StrohRanchRecreationData[[#This Row],[Facility]]=Facilities!$A$4,SUM(StrohRanchRecreationData[[#This Row],[Members]:[Guests]]),"")</f>
        <v/>
      </c>
      <c r="S1325" t="str">
        <f>IF(StrohRanchRecreationData[[#This Row],[Facility]]=Facilities!$A$5,SUM(StrohRanchRecreationData[[#This Row],[Members]:[Guests]]),"")</f>
        <v/>
      </c>
      <c r="T1325" t="str">
        <f>IF(StrohRanchRecreationData[[#This Row],[Facility]]=Facilities!$A$6,SUM(StrohRanchRecreationData[[#This Row],[Members]:[Guests]]),"")</f>
        <v/>
      </c>
      <c r="U1325">
        <f>IF(StrohRanchRecreationData[[#This Row],[Facility]]=Facilities!$A$7,SUM(StrohRanchRecreationData[[#This Row],[Members]:[Guests]]),"")</f>
        <v>6</v>
      </c>
    </row>
    <row r="1326" spans="1:21" x14ac:dyDescent="0.25">
      <c r="A1326">
        <v>1320</v>
      </c>
      <c r="B1326" s="1">
        <v>45104</v>
      </c>
      <c r="C1326" t="s">
        <v>63</v>
      </c>
      <c r="D1326" t="s">
        <v>64</v>
      </c>
      <c r="E1326" t="s">
        <v>62</v>
      </c>
      <c r="F1326" s="7">
        <v>0.47916666666666669</v>
      </c>
      <c r="G1326" s="7">
        <f>TIME(HOUR(StrohRanchRecreationData[[#This Row],[TimeIn]]),0,0)</f>
        <v>0.45833333333333331</v>
      </c>
      <c r="H1326" s="8">
        <f>StrohRanchRecreationData[[#This Row],[Date]]+StrohRanchRecreationData[[#This Row],[TimeInBucket]]</f>
        <v>45104.458333333336</v>
      </c>
      <c r="I1326" s="8" t="str">
        <f>_xlfn.XLOOKUP(StrohRanchRecreationData[[#This Row],[TimeInBucket]],TimeOfDay[TimeBuckets],TimeOfDay[TimeOfDayBuckets])</f>
        <v>Noon</v>
      </c>
      <c r="J1326" s="2">
        <v>3</v>
      </c>
      <c r="K1326" s="2">
        <v>2</v>
      </c>
      <c r="L1326" s="7">
        <v>0.5</v>
      </c>
      <c r="M1326" s="7">
        <f>TIME(HOUR(StrohRanchRecreationData[[#This Row],[TimeOut]]),0,0)</f>
        <v>0.5</v>
      </c>
      <c r="N1326" s="6">
        <f>ROUND(StrohRanchRecreationData[[#This Row],[TimeElapsed]],6)</f>
        <v>2.0833000000000001E-2</v>
      </c>
      <c r="O1326" s="3">
        <f>StrohRanchRecreationData[[#This Row],[TimeOut]]-StrohRanchRecreationData[[#This Row],[TimeIn]]</f>
        <v>2.0833333333333315E-2</v>
      </c>
      <c r="P1326" t="str">
        <f>IF(StrohRanchRecreationData[[#This Row],[Facility]]=Facilities!$A$2,SUM(StrohRanchRecreationData[[#This Row],[Members]:[Guests]]),"")</f>
        <v/>
      </c>
      <c r="Q1326" t="str">
        <f>IF(StrohRanchRecreationData[[#This Row],[Facility]]=Facilities!$A$3,SUM(StrohRanchRecreationData[[#This Row],[Members]:[Guests]]),"")</f>
        <v/>
      </c>
      <c r="R1326" t="str">
        <f>IF(StrohRanchRecreationData[[#This Row],[Facility]]=Facilities!$A$4,SUM(StrohRanchRecreationData[[#This Row],[Members]:[Guests]]),"")</f>
        <v/>
      </c>
      <c r="S1326" t="str">
        <f>IF(StrohRanchRecreationData[[#This Row],[Facility]]=Facilities!$A$5,SUM(StrohRanchRecreationData[[#This Row],[Members]:[Guests]]),"")</f>
        <v/>
      </c>
      <c r="T1326" t="str">
        <f>IF(StrohRanchRecreationData[[#This Row],[Facility]]=Facilities!$A$6,SUM(StrohRanchRecreationData[[#This Row],[Members]:[Guests]]),"")</f>
        <v/>
      </c>
      <c r="U1326">
        <f>IF(StrohRanchRecreationData[[#This Row],[Facility]]=Facilities!$A$7,SUM(StrohRanchRecreationData[[#This Row],[Members]:[Guests]]),"")</f>
        <v>5</v>
      </c>
    </row>
    <row r="1327" spans="1:21" x14ac:dyDescent="0.25">
      <c r="A1327">
        <v>1321</v>
      </c>
      <c r="B1327" s="1">
        <v>45105</v>
      </c>
      <c r="C1327" t="s">
        <v>63</v>
      </c>
      <c r="D1327" t="s">
        <v>64</v>
      </c>
      <c r="E1327" t="s">
        <v>58</v>
      </c>
      <c r="F1327" s="7">
        <v>0.40381504741827473</v>
      </c>
      <c r="G1327" s="7">
        <f>TIME(HOUR(StrohRanchRecreationData[[#This Row],[TimeIn]]),0,0)</f>
        <v>0.375</v>
      </c>
      <c r="H1327" s="8">
        <f>StrohRanchRecreationData[[#This Row],[Date]]+StrohRanchRecreationData[[#This Row],[TimeInBucket]]</f>
        <v>45105.375</v>
      </c>
      <c r="I1327" s="8" t="str">
        <f>_xlfn.XLOOKUP(StrohRanchRecreationData[[#This Row],[TimeInBucket]],TimeOfDay[TimeBuckets],TimeOfDay[TimeOfDayBuckets])</f>
        <v>Morning</v>
      </c>
      <c r="J1327" s="2">
        <v>4</v>
      </c>
      <c r="K1327" s="2">
        <v>0</v>
      </c>
      <c r="L1327" s="7">
        <v>0.47035165148369745</v>
      </c>
      <c r="M1327" s="7">
        <f>TIME(HOUR(StrohRanchRecreationData[[#This Row],[TimeOut]]),0,0)</f>
        <v>0.45833333333333331</v>
      </c>
      <c r="N1327" s="6">
        <f>ROUND(StrohRanchRecreationData[[#This Row],[TimeElapsed]],6)</f>
        <v>6.6536999999999999E-2</v>
      </c>
      <c r="O1327" s="3">
        <f>StrohRanchRecreationData[[#This Row],[TimeOut]]-StrohRanchRecreationData[[#This Row],[TimeIn]]</f>
        <v>6.6536604065422722E-2</v>
      </c>
      <c r="P1327" t="str">
        <f>IF(StrohRanchRecreationData[[#This Row],[Facility]]=Facilities!$A$2,SUM(StrohRanchRecreationData[[#This Row],[Members]:[Guests]]),"")</f>
        <v/>
      </c>
      <c r="Q1327">
        <f>IF(StrohRanchRecreationData[[#This Row],[Facility]]=Facilities!$A$3,SUM(StrohRanchRecreationData[[#This Row],[Members]:[Guests]]),"")</f>
        <v>4</v>
      </c>
      <c r="R1327" t="str">
        <f>IF(StrohRanchRecreationData[[#This Row],[Facility]]=Facilities!$A$4,SUM(StrohRanchRecreationData[[#This Row],[Members]:[Guests]]),"")</f>
        <v/>
      </c>
      <c r="S1327" t="str">
        <f>IF(StrohRanchRecreationData[[#This Row],[Facility]]=Facilities!$A$5,SUM(StrohRanchRecreationData[[#This Row],[Members]:[Guests]]),"")</f>
        <v/>
      </c>
      <c r="T1327" t="str">
        <f>IF(StrohRanchRecreationData[[#This Row],[Facility]]=Facilities!$A$6,SUM(StrohRanchRecreationData[[#This Row],[Members]:[Guests]]),"")</f>
        <v/>
      </c>
      <c r="U1327" t="str">
        <f>IF(StrohRanchRecreationData[[#This Row],[Facility]]=Facilities!$A$7,SUM(StrohRanchRecreationData[[#This Row],[Members]:[Guests]]),"")</f>
        <v/>
      </c>
    </row>
    <row r="1328" spans="1:21" x14ac:dyDescent="0.25">
      <c r="A1328">
        <v>1322</v>
      </c>
      <c r="B1328" s="1">
        <v>45105</v>
      </c>
      <c r="C1328" t="s">
        <v>63</v>
      </c>
      <c r="D1328" t="s">
        <v>64</v>
      </c>
      <c r="E1328" t="s">
        <v>58</v>
      </c>
      <c r="F1328" s="7">
        <v>0.40630544194171758</v>
      </c>
      <c r="G1328" s="7">
        <f>TIME(HOUR(StrohRanchRecreationData[[#This Row],[TimeIn]]),0,0)</f>
        <v>0.375</v>
      </c>
      <c r="H1328" s="8">
        <f>StrohRanchRecreationData[[#This Row],[Date]]+StrohRanchRecreationData[[#This Row],[TimeInBucket]]</f>
        <v>45105.375</v>
      </c>
      <c r="I1328" s="8" t="str">
        <f>_xlfn.XLOOKUP(StrohRanchRecreationData[[#This Row],[TimeInBucket]],TimeOfDay[TimeBuckets],TimeOfDay[TimeOfDayBuckets])</f>
        <v>Morning</v>
      </c>
      <c r="J1328" s="2">
        <v>2</v>
      </c>
      <c r="K1328" s="2">
        <v>2</v>
      </c>
      <c r="L1328" s="7">
        <v>0.45632697006085626</v>
      </c>
      <c r="M1328" s="7">
        <f>TIME(HOUR(StrohRanchRecreationData[[#This Row],[TimeOut]]),0,0)</f>
        <v>0.41666666666666669</v>
      </c>
      <c r="N1328" s="6">
        <f>ROUND(StrohRanchRecreationData[[#This Row],[TimeElapsed]],6)</f>
        <v>5.0021999999999997E-2</v>
      </c>
      <c r="O1328" s="3">
        <f>StrohRanchRecreationData[[#This Row],[TimeOut]]-StrohRanchRecreationData[[#This Row],[TimeIn]]</f>
        <v>5.0021528119138681E-2</v>
      </c>
      <c r="P1328" t="str">
        <f>IF(StrohRanchRecreationData[[#This Row],[Facility]]=Facilities!$A$2,SUM(StrohRanchRecreationData[[#This Row],[Members]:[Guests]]),"")</f>
        <v/>
      </c>
      <c r="Q1328">
        <f>IF(StrohRanchRecreationData[[#This Row],[Facility]]=Facilities!$A$3,SUM(StrohRanchRecreationData[[#This Row],[Members]:[Guests]]),"")</f>
        <v>4</v>
      </c>
      <c r="R1328" t="str">
        <f>IF(StrohRanchRecreationData[[#This Row],[Facility]]=Facilities!$A$4,SUM(StrohRanchRecreationData[[#This Row],[Members]:[Guests]]),"")</f>
        <v/>
      </c>
      <c r="S1328" t="str">
        <f>IF(StrohRanchRecreationData[[#This Row],[Facility]]=Facilities!$A$5,SUM(StrohRanchRecreationData[[#This Row],[Members]:[Guests]]),"")</f>
        <v/>
      </c>
      <c r="T1328" t="str">
        <f>IF(StrohRanchRecreationData[[#This Row],[Facility]]=Facilities!$A$6,SUM(StrohRanchRecreationData[[#This Row],[Members]:[Guests]]),"")</f>
        <v/>
      </c>
      <c r="U1328" t="str">
        <f>IF(StrohRanchRecreationData[[#This Row],[Facility]]=Facilities!$A$7,SUM(StrohRanchRecreationData[[#This Row],[Members]:[Guests]]),"")</f>
        <v/>
      </c>
    </row>
    <row r="1329" spans="1:21" x14ac:dyDescent="0.25">
      <c r="A1329">
        <v>1323</v>
      </c>
      <c r="B1329" s="1">
        <v>45105</v>
      </c>
      <c r="C1329" t="s">
        <v>63</v>
      </c>
      <c r="D1329" t="s">
        <v>64</v>
      </c>
      <c r="E1329" t="s">
        <v>57</v>
      </c>
      <c r="F1329" s="7">
        <v>0.46009181278377492</v>
      </c>
      <c r="G1329" s="7">
        <f>TIME(HOUR(StrohRanchRecreationData[[#This Row],[TimeIn]]),0,0)</f>
        <v>0.45833333333333331</v>
      </c>
      <c r="H1329" s="8">
        <f>StrohRanchRecreationData[[#This Row],[Date]]+StrohRanchRecreationData[[#This Row],[TimeInBucket]]</f>
        <v>45105.458333333336</v>
      </c>
      <c r="I1329" s="8" t="str">
        <f>_xlfn.XLOOKUP(StrohRanchRecreationData[[#This Row],[TimeInBucket]],TimeOfDay[TimeBuckets],TimeOfDay[TimeOfDayBuckets])</f>
        <v>Noon</v>
      </c>
      <c r="J1329" s="2">
        <v>3</v>
      </c>
      <c r="K1329" s="2">
        <v>2</v>
      </c>
      <c r="L1329" s="7">
        <v>0.52932986841950813</v>
      </c>
      <c r="M1329" s="7">
        <f>TIME(HOUR(StrohRanchRecreationData[[#This Row],[TimeOut]]),0,0)</f>
        <v>0.5</v>
      </c>
      <c r="N1329" s="6">
        <f>ROUND(StrohRanchRecreationData[[#This Row],[TimeElapsed]],6)</f>
        <v>6.9237999999999994E-2</v>
      </c>
      <c r="O1329" s="3">
        <f>StrohRanchRecreationData[[#This Row],[TimeOut]]-StrohRanchRecreationData[[#This Row],[TimeIn]]</f>
        <v>6.9238055635733209E-2</v>
      </c>
      <c r="P1329">
        <f>IF(StrohRanchRecreationData[[#This Row],[Facility]]=Facilities!$A$2,SUM(StrohRanchRecreationData[[#This Row],[Members]:[Guests]]),"")</f>
        <v>5</v>
      </c>
      <c r="Q1329" t="str">
        <f>IF(StrohRanchRecreationData[[#This Row],[Facility]]=Facilities!$A$3,SUM(StrohRanchRecreationData[[#This Row],[Members]:[Guests]]),"")</f>
        <v/>
      </c>
      <c r="R1329" t="str">
        <f>IF(StrohRanchRecreationData[[#This Row],[Facility]]=Facilities!$A$4,SUM(StrohRanchRecreationData[[#This Row],[Members]:[Guests]]),"")</f>
        <v/>
      </c>
      <c r="S1329" t="str">
        <f>IF(StrohRanchRecreationData[[#This Row],[Facility]]=Facilities!$A$5,SUM(StrohRanchRecreationData[[#This Row],[Members]:[Guests]]),"")</f>
        <v/>
      </c>
      <c r="T1329" t="str">
        <f>IF(StrohRanchRecreationData[[#This Row],[Facility]]=Facilities!$A$6,SUM(StrohRanchRecreationData[[#This Row],[Members]:[Guests]]),"")</f>
        <v/>
      </c>
      <c r="U1329" t="str">
        <f>IF(StrohRanchRecreationData[[#This Row],[Facility]]=Facilities!$A$7,SUM(StrohRanchRecreationData[[#This Row],[Members]:[Guests]]),"")</f>
        <v/>
      </c>
    </row>
    <row r="1330" spans="1:21" x14ac:dyDescent="0.25">
      <c r="A1330">
        <v>1324</v>
      </c>
      <c r="B1330" s="1">
        <v>45105</v>
      </c>
      <c r="C1330" t="s">
        <v>63</v>
      </c>
      <c r="D1330" t="s">
        <v>64</v>
      </c>
      <c r="E1330" t="s">
        <v>57</v>
      </c>
      <c r="F1330" s="7">
        <v>0.44604914923475636</v>
      </c>
      <c r="G1330" s="7">
        <f>TIME(HOUR(StrohRanchRecreationData[[#This Row],[TimeIn]]),0,0)</f>
        <v>0.41666666666666669</v>
      </c>
      <c r="H1330" s="8">
        <f>StrohRanchRecreationData[[#This Row],[Date]]+StrohRanchRecreationData[[#This Row],[TimeInBucket]]</f>
        <v>45105.416666666664</v>
      </c>
      <c r="I1330" s="8" t="str">
        <f>_xlfn.XLOOKUP(StrohRanchRecreationData[[#This Row],[TimeInBucket]],TimeOfDay[TimeBuckets],TimeOfDay[TimeOfDayBuckets])</f>
        <v>Morning</v>
      </c>
      <c r="J1330" s="2">
        <v>1</v>
      </c>
      <c r="K1330" s="2">
        <v>1</v>
      </c>
      <c r="L1330" s="7">
        <v>0.45562914643568653</v>
      </c>
      <c r="M1330" s="7">
        <f>TIME(HOUR(StrohRanchRecreationData[[#This Row],[TimeOut]]),0,0)</f>
        <v>0.41666666666666669</v>
      </c>
      <c r="N1330" s="6">
        <f>ROUND(StrohRanchRecreationData[[#This Row],[TimeElapsed]],6)</f>
        <v>9.58E-3</v>
      </c>
      <c r="O1330" s="3">
        <f>StrohRanchRecreationData[[#This Row],[TimeOut]]-StrohRanchRecreationData[[#This Row],[TimeIn]]</f>
        <v>9.5799972009301682E-3</v>
      </c>
      <c r="P1330">
        <f>IF(StrohRanchRecreationData[[#This Row],[Facility]]=Facilities!$A$2,SUM(StrohRanchRecreationData[[#This Row],[Members]:[Guests]]),"")</f>
        <v>2</v>
      </c>
      <c r="Q1330" t="str">
        <f>IF(StrohRanchRecreationData[[#This Row],[Facility]]=Facilities!$A$3,SUM(StrohRanchRecreationData[[#This Row],[Members]:[Guests]]),"")</f>
        <v/>
      </c>
      <c r="R1330" t="str">
        <f>IF(StrohRanchRecreationData[[#This Row],[Facility]]=Facilities!$A$4,SUM(StrohRanchRecreationData[[#This Row],[Members]:[Guests]]),"")</f>
        <v/>
      </c>
      <c r="S1330" t="str">
        <f>IF(StrohRanchRecreationData[[#This Row],[Facility]]=Facilities!$A$5,SUM(StrohRanchRecreationData[[#This Row],[Members]:[Guests]]),"")</f>
        <v/>
      </c>
      <c r="T1330" t="str">
        <f>IF(StrohRanchRecreationData[[#This Row],[Facility]]=Facilities!$A$6,SUM(StrohRanchRecreationData[[#This Row],[Members]:[Guests]]),"")</f>
        <v/>
      </c>
      <c r="U1330" t="str">
        <f>IF(StrohRanchRecreationData[[#This Row],[Facility]]=Facilities!$A$7,SUM(StrohRanchRecreationData[[#This Row],[Members]:[Guests]]),"")</f>
        <v/>
      </c>
    </row>
    <row r="1331" spans="1:21" x14ac:dyDescent="0.25">
      <c r="A1331">
        <v>1325</v>
      </c>
      <c r="B1331" s="1">
        <v>45105</v>
      </c>
      <c r="C1331" t="s">
        <v>63</v>
      </c>
      <c r="D1331" t="s">
        <v>64</v>
      </c>
      <c r="E1331" t="s">
        <v>60</v>
      </c>
      <c r="F1331" s="7">
        <v>0.5426086496557041</v>
      </c>
      <c r="G1331" s="7">
        <f>TIME(HOUR(StrohRanchRecreationData[[#This Row],[TimeIn]]),0,0)</f>
        <v>0.54166666666666663</v>
      </c>
      <c r="H1331" s="8">
        <f>StrohRanchRecreationData[[#This Row],[Date]]+StrohRanchRecreationData[[#This Row],[TimeInBucket]]</f>
        <v>45105.541666666664</v>
      </c>
      <c r="I1331" s="8" t="str">
        <f>_xlfn.XLOOKUP(StrohRanchRecreationData[[#This Row],[TimeInBucket]],TimeOfDay[TimeBuckets],TimeOfDay[TimeOfDayBuckets])</f>
        <v>Noon</v>
      </c>
      <c r="J1331" s="2">
        <v>1</v>
      </c>
      <c r="K1331" s="2">
        <v>1</v>
      </c>
      <c r="L1331" s="7">
        <v>0.56797817838551401</v>
      </c>
      <c r="M1331" s="7">
        <f>TIME(HOUR(StrohRanchRecreationData[[#This Row],[TimeOut]]),0,0)</f>
        <v>0.54166666666666663</v>
      </c>
      <c r="N1331" s="6">
        <f>ROUND(StrohRanchRecreationData[[#This Row],[TimeElapsed]],6)</f>
        <v>2.537E-2</v>
      </c>
      <c r="O1331" s="3">
        <f>StrohRanchRecreationData[[#This Row],[TimeOut]]-StrohRanchRecreationData[[#This Row],[TimeIn]]</f>
        <v>2.5369528729809909E-2</v>
      </c>
      <c r="P1331" t="str">
        <f>IF(StrohRanchRecreationData[[#This Row],[Facility]]=Facilities!$A$2,SUM(StrohRanchRecreationData[[#This Row],[Members]:[Guests]]),"")</f>
        <v/>
      </c>
      <c r="Q1331" t="str">
        <f>IF(StrohRanchRecreationData[[#This Row],[Facility]]=Facilities!$A$3,SUM(StrohRanchRecreationData[[#This Row],[Members]:[Guests]]),"")</f>
        <v/>
      </c>
      <c r="R1331" t="str">
        <f>IF(StrohRanchRecreationData[[#This Row],[Facility]]=Facilities!$A$4,SUM(StrohRanchRecreationData[[#This Row],[Members]:[Guests]]),"")</f>
        <v/>
      </c>
      <c r="S1331">
        <f>IF(StrohRanchRecreationData[[#This Row],[Facility]]=Facilities!$A$5,SUM(StrohRanchRecreationData[[#This Row],[Members]:[Guests]]),"")</f>
        <v>2</v>
      </c>
      <c r="T1331" t="str">
        <f>IF(StrohRanchRecreationData[[#This Row],[Facility]]=Facilities!$A$6,SUM(StrohRanchRecreationData[[#This Row],[Members]:[Guests]]),"")</f>
        <v/>
      </c>
      <c r="U1331" t="str">
        <f>IF(StrohRanchRecreationData[[#This Row],[Facility]]=Facilities!$A$7,SUM(StrohRanchRecreationData[[#This Row],[Members]:[Guests]]),"")</f>
        <v/>
      </c>
    </row>
    <row r="1332" spans="1:21" x14ac:dyDescent="0.25">
      <c r="A1332">
        <v>1326</v>
      </c>
      <c r="B1332" s="1">
        <v>45105</v>
      </c>
      <c r="C1332" t="s">
        <v>63</v>
      </c>
      <c r="D1332" t="s">
        <v>64</v>
      </c>
      <c r="E1332" t="s">
        <v>58</v>
      </c>
      <c r="F1332" s="7">
        <v>0.45453403892780653</v>
      </c>
      <c r="G1332" s="7">
        <f>TIME(HOUR(StrohRanchRecreationData[[#This Row],[TimeIn]]),0,0)</f>
        <v>0.41666666666666669</v>
      </c>
      <c r="H1332" s="8">
        <f>StrohRanchRecreationData[[#This Row],[Date]]+StrohRanchRecreationData[[#This Row],[TimeInBucket]]</f>
        <v>45105.416666666664</v>
      </c>
      <c r="I1332" s="8" t="str">
        <f>_xlfn.XLOOKUP(StrohRanchRecreationData[[#This Row],[TimeInBucket]],TimeOfDay[TimeBuckets],TimeOfDay[TimeOfDayBuckets])</f>
        <v>Morning</v>
      </c>
      <c r="J1332" s="2">
        <v>3</v>
      </c>
      <c r="K1332" s="2">
        <v>2</v>
      </c>
      <c r="L1332" s="7">
        <v>0.52787798708370171</v>
      </c>
      <c r="M1332" s="7">
        <f>TIME(HOUR(StrohRanchRecreationData[[#This Row],[TimeOut]]),0,0)</f>
        <v>0.5</v>
      </c>
      <c r="N1332" s="6">
        <f>ROUND(StrohRanchRecreationData[[#This Row],[TimeElapsed]],6)</f>
        <v>7.3344000000000006E-2</v>
      </c>
      <c r="O1332" s="3">
        <f>StrohRanchRecreationData[[#This Row],[TimeOut]]-StrohRanchRecreationData[[#This Row],[TimeIn]]</f>
        <v>7.3343948155895178E-2</v>
      </c>
      <c r="P1332" t="str">
        <f>IF(StrohRanchRecreationData[[#This Row],[Facility]]=Facilities!$A$2,SUM(StrohRanchRecreationData[[#This Row],[Members]:[Guests]]),"")</f>
        <v/>
      </c>
      <c r="Q1332">
        <f>IF(StrohRanchRecreationData[[#This Row],[Facility]]=Facilities!$A$3,SUM(StrohRanchRecreationData[[#This Row],[Members]:[Guests]]),"")</f>
        <v>5</v>
      </c>
      <c r="R1332" t="str">
        <f>IF(StrohRanchRecreationData[[#This Row],[Facility]]=Facilities!$A$4,SUM(StrohRanchRecreationData[[#This Row],[Members]:[Guests]]),"")</f>
        <v/>
      </c>
      <c r="S1332" t="str">
        <f>IF(StrohRanchRecreationData[[#This Row],[Facility]]=Facilities!$A$5,SUM(StrohRanchRecreationData[[#This Row],[Members]:[Guests]]),"")</f>
        <v/>
      </c>
      <c r="T1332" t="str">
        <f>IF(StrohRanchRecreationData[[#This Row],[Facility]]=Facilities!$A$6,SUM(StrohRanchRecreationData[[#This Row],[Members]:[Guests]]),"")</f>
        <v/>
      </c>
      <c r="U1332" t="str">
        <f>IF(StrohRanchRecreationData[[#This Row],[Facility]]=Facilities!$A$7,SUM(StrohRanchRecreationData[[#This Row],[Members]:[Guests]]),"")</f>
        <v/>
      </c>
    </row>
    <row r="1333" spans="1:21" x14ac:dyDescent="0.25">
      <c r="A1333">
        <v>1327</v>
      </c>
      <c r="B1333" s="1">
        <v>45105</v>
      </c>
      <c r="C1333" t="s">
        <v>63</v>
      </c>
      <c r="D1333" t="s">
        <v>64</v>
      </c>
      <c r="E1333" t="s">
        <v>58</v>
      </c>
      <c r="F1333" s="7">
        <v>0.43180806489677581</v>
      </c>
      <c r="G1333" s="7">
        <f>TIME(HOUR(StrohRanchRecreationData[[#This Row],[TimeIn]]),0,0)</f>
        <v>0.41666666666666669</v>
      </c>
      <c r="H1333" s="8">
        <f>StrohRanchRecreationData[[#This Row],[Date]]+StrohRanchRecreationData[[#This Row],[TimeInBucket]]</f>
        <v>45105.416666666664</v>
      </c>
      <c r="I1333" s="8" t="str">
        <f>_xlfn.XLOOKUP(StrohRanchRecreationData[[#This Row],[TimeInBucket]],TimeOfDay[TimeBuckets],TimeOfDay[TimeOfDayBuckets])</f>
        <v>Morning</v>
      </c>
      <c r="J1333" s="2">
        <v>1</v>
      </c>
      <c r="K1333" s="2">
        <v>1</v>
      </c>
      <c r="L1333" s="7">
        <v>0.48308328420275026</v>
      </c>
      <c r="M1333" s="7">
        <f>TIME(HOUR(StrohRanchRecreationData[[#This Row],[TimeOut]]),0,0)</f>
        <v>0.45833333333333331</v>
      </c>
      <c r="N1333" s="6">
        <f>ROUND(StrohRanchRecreationData[[#This Row],[TimeElapsed]],6)</f>
        <v>5.1275000000000001E-2</v>
      </c>
      <c r="O1333" s="3">
        <f>StrohRanchRecreationData[[#This Row],[TimeOut]]-StrohRanchRecreationData[[#This Row],[TimeIn]]</f>
        <v>5.1275219305974451E-2</v>
      </c>
      <c r="P1333" t="str">
        <f>IF(StrohRanchRecreationData[[#This Row],[Facility]]=Facilities!$A$2,SUM(StrohRanchRecreationData[[#This Row],[Members]:[Guests]]),"")</f>
        <v/>
      </c>
      <c r="Q1333">
        <f>IF(StrohRanchRecreationData[[#This Row],[Facility]]=Facilities!$A$3,SUM(StrohRanchRecreationData[[#This Row],[Members]:[Guests]]),"")</f>
        <v>2</v>
      </c>
      <c r="R1333" t="str">
        <f>IF(StrohRanchRecreationData[[#This Row],[Facility]]=Facilities!$A$4,SUM(StrohRanchRecreationData[[#This Row],[Members]:[Guests]]),"")</f>
        <v/>
      </c>
      <c r="S1333" t="str">
        <f>IF(StrohRanchRecreationData[[#This Row],[Facility]]=Facilities!$A$5,SUM(StrohRanchRecreationData[[#This Row],[Members]:[Guests]]),"")</f>
        <v/>
      </c>
      <c r="T1333" t="str">
        <f>IF(StrohRanchRecreationData[[#This Row],[Facility]]=Facilities!$A$6,SUM(StrohRanchRecreationData[[#This Row],[Members]:[Guests]]),"")</f>
        <v/>
      </c>
      <c r="U1333" t="str">
        <f>IF(StrohRanchRecreationData[[#This Row],[Facility]]=Facilities!$A$7,SUM(StrohRanchRecreationData[[#This Row],[Members]:[Guests]]),"")</f>
        <v/>
      </c>
    </row>
    <row r="1334" spans="1:21" x14ac:dyDescent="0.25">
      <c r="A1334">
        <v>1328</v>
      </c>
      <c r="B1334" s="1">
        <v>45105</v>
      </c>
      <c r="C1334" t="s">
        <v>63</v>
      </c>
      <c r="D1334" t="s">
        <v>64</v>
      </c>
      <c r="E1334" t="s">
        <v>58</v>
      </c>
      <c r="F1334" s="7">
        <v>0.3938247653399925</v>
      </c>
      <c r="G1334" s="7">
        <f>TIME(HOUR(StrohRanchRecreationData[[#This Row],[TimeIn]]),0,0)</f>
        <v>0.375</v>
      </c>
      <c r="H1334" s="8">
        <f>StrohRanchRecreationData[[#This Row],[Date]]+StrohRanchRecreationData[[#This Row],[TimeInBucket]]</f>
        <v>45105.375</v>
      </c>
      <c r="I1334" s="8" t="str">
        <f>_xlfn.XLOOKUP(StrohRanchRecreationData[[#This Row],[TimeInBucket]],TimeOfDay[TimeBuckets],TimeOfDay[TimeOfDayBuckets])</f>
        <v>Morning</v>
      </c>
      <c r="J1334" s="2">
        <v>2</v>
      </c>
      <c r="K1334" s="2">
        <v>3</v>
      </c>
      <c r="L1334" s="7">
        <v>0.47249739992083917</v>
      </c>
      <c r="M1334" s="7">
        <f>TIME(HOUR(StrohRanchRecreationData[[#This Row],[TimeOut]]),0,0)</f>
        <v>0.45833333333333331</v>
      </c>
      <c r="N1334" s="6">
        <f>ROUND(StrohRanchRecreationData[[#This Row],[TimeElapsed]],6)</f>
        <v>7.8673000000000007E-2</v>
      </c>
      <c r="O1334" s="3">
        <f>StrohRanchRecreationData[[#This Row],[TimeOut]]-StrohRanchRecreationData[[#This Row],[TimeIn]]</f>
        <v>7.8672634580846668E-2</v>
      </c>
      <c r="P1334" t="str">
        <f>IF(StrohRanchRecreationData[[#This Row],[Facility]]=Facilities!$A$2,SUM(StrohRanchRecreationData[[#This Row],[Members]:[Guests]]),"")</f>
        <v/>
      </c>
      <c r="Q1334">
        <f>IF(StrohRanchRecreationData[[#This Row],[Facility]]=Facilities!$A$3,SUM(StrohRanchRecreationData[[#This Row],[Members]:[Guests]]),"")</f>
        <v>5</v>
      </c>
      <c r="R1334" t="str">
        <f>IF(StrohRanchRecreationData[[#This Row],[Facility]]=Facilities!$A$4,SUM(StrohRanchRecreationData[[#This Row],[Members]:[Guests]]),"")</f>
        <v/>
      </c>
      <c r="S1334" t="str">
        <f>IF(StrohRanchRecreationData[[#This Row],[Facility]]=Facilities!$A$5,SUM(StrohRanchRecreationData[[#This Row],[Members]:[Guests]]),"")</f>
        <v/>
      </c>
      <c r="T1334" t="str">
        <f>IF(StrohRanchRecreationData[[#This Row],[Facility]]=Facilities!$A$6,SUM(StrohRanchRecreationData[[#This Row],[Members]:[Guests]]),"")</f>
        <v/>
      </c>
      <c r="U1334" t="str">
        <f>IF(StrohRanchRecreationData[[#This Row],[Facility]]=Facilities!$A$7,SUM(StrohRanchRecreationData[[#This Row],[Members]:[Guests]]),"")</f>
        <v/>
      </c>
    </row>
    <row r="1335" spans="1:21" x14ac:dyDescent="0.25">
      <c r="A1335">
        <v>1329</v>
      </c>
      <c r="B1335" s="1">
        <v>45105</v>
      </c>
      <c r="C1335" t="s">
        <v>63</v>
      </c>
      <c r="D1335" t="s">
        <v>64</v>
      </c>
      <c r="E1335" t="s">
        <v>61</v>
      </c>
      <c r="F1335" s="7">
        <v>0.52155176457612629</v>
      </c>
      <c r="G1335" s="7">
        <f>TIME(HOUR(StrohRanchRecreationData[[#This Row],[TimeIn]]),0,0)</f>
        <v>0.5</v>
      </c>
      <c r="H1335" s="8">
        <f>StrohRanchRecreationData[[#This Row],[Date]]+StrohRanchRecreationData[[#This Row],[TimeInBucket]]</f>
        <v>45105.5</v>
      </c>
      <c r="I1335" s="8" t="str">
        <f>_xlfn.XLOOKUP(StrohRanchRecreationData[[#This Row],[TimeInBucket]],TimeOfDay[TimeBuckets],TimeOfDay[TimeOfDayBuckets])</f>
        <v>Noon</v>
      </c>
      <c r="J1335" s="2">
        <v>1</v>
      </c>
      <c r="K1335" s="2">
        <v>0</v>
      </c>
      <c r="L1335" s="7">
        <v>0.57120535125378646</v>
      </c>
      <c r="M1335" s="7">
        <f>TIME(HOUR(StrohRanchRecreationData[[#This Row],[TimeOut]]),0,0)</f>
        <v>0.54166666666666663</v>
      </c>
      <c r="N1335" s="6">
        <f>ROUND(StrohRanchRecreationData[[#This Row],[TimeElapsed]],6)</f>
        <v>4.9653999999999997E-2</v>
      </c>
      <c r="O1335" s="3">
        <f>StrohRanchRecreationData[[#This Row],[TimeOut]]-StrohRanchRecreationData[[#This Row],[TimeIn]]</f>
        <v>4.9653586677660178E-2</v>
      </c>
      <c r="P1335" t="str">
        <f>IF(StrohRanchRecreationData[[#This Row],[Facility]]=Facilities!$A$2,SUM(StrohRanchRecreationData[[#This Row],[Members]:[Guests]]),"")</f>
        <v/>
      </c>
      <c r="Q1335" t="str">
        <f>IF(StrohRanchRecreationData[[#This Row],[Facility]]=Facilities!$A$3,SUM(StrohRanchRecreationData[[#This Row],[Members]:[Guests]]),"")</f>
        <v/>
      </c>
      <c r="R1335" t="str">
        <f>IF(StrohRanchRecreationData[[#This Row],[Facility]]=Facilities!$A$4,SUM(StrohRanchRecreationData[[#This Row],[Members]:[Guests]]),"")</f>
        <v/>
      </c>
      <c r="S1335" t="str">
        <f>IF(StrohRanchRecreationData[[#This Row],[Facility]]=Facilities!$A$5,SUM(StrohRanchRecreationData[[#This Row],[Members]:[Guests]]),"")</f>
        <v/>
      </c>
      <c r="T1335">
        <f>IF(StrohRanchRecreationData[[#This Row],[Facility]]=Facilities!$A$6,SUM(StrohRanchRecreationData[[#This Row],[Members]:[Guests]]),"")</f>
        <v>1</v>
      </c>
      <c r="U1335" t="str">
        <f>IF(StrohRanchRecreationData[[#This Row],[Facility]]=Facilities!$A$7,SUM(StrohRanchRecreationData[[#This Row],[Members]:[Guests]]),"")</f>
        <v/>
      </c>
    </row>
    <row r="1336" spans="1:21" x14ac:dyDescent="0.25">
      <c r="A1336">
        <v>1330</v>
      </c>
      <c r="B1336" s="1">
        <v>45105</v>
      </c>
      <c r="C1336" t="s">
        <v>63</v>
      </c>
      <c r="D1336" t="s">
        <v>64</v>
      </c>
      <c r="E1336" t="s">
        <v>57</v>
      </c>
      <c r="F1336" s="7">
        <v>0.44956525706351169</v>
      </c>
      <c r="G1336" s="7">
        <f>TIME(HOUR(StrohRanchRecreationData[[#This Row],[TimeIn]]),0,0)</f>
        <v>0.41666666666666669</v>
      </c>
      <c r="H1336" s="8">
        <f>StrohRanchRecreationData[[#This Row],[Date]]+StrohRanchRecreationData[[#This Row],[TimeInBucket]]</f>
        <v>45105.416666666664</v>
      </c>
      <c r="I1336" s="8" t="str">
        <f>_xlfn.XLOOKUP(StrohRanchRecreationData[[#This Row],[TimeInBucket]],TimeOfDay[TimeBuckets],TimeOfDay[TimeOfDayBuckets])</f>
        <v>Morning</v>
      </c>
      <c r="J1336" s="2">
        <v>2</v>
      </c>
      <c r="K1336" s="2">
        <v>0</v>
      </c>
      <c r="L1336" s="7">
        <v>0.50306871273074205</v>
      </c>
      <c r="M1336" s="7">
        <f>TIME(HOUR(StrohRanchRecreationData[[#This Row],[TimeOut]]),0,0)</f>
        <v>0.5</v>
      </c>
      <c r="N1336" s="6">
        <f>ROUND(StrohRanchRecreationData[[#This Row],[TimeElapsed]],6)</f>
        <v>5.3503000000000002E-2</v>
      </c>
      <c r="O1336" s="3">
        <f>StrohRanchRecreationData[[#This Row],[TimeOut]]-StrohRanchRecreationData[[#This Row],[TimeIn]]</f>
        <v>5.350345566723036E-2</v>
      </c>
      <c r="P1336">
        <f>IF(StrohRanchRecreationData[[#This Row],[Facility]]=Facilities!$A$2,SUM(StrohRanchRecreationData[[#This Row],[Members]:[Guests]]),"")</f>
        <v>2</v>
      </c>
      <c r="Q1336" t="str">
        <f>IF(StrohRanchRecreationData[[#This Row],[Facility]]=Facilities!$A$3,SUM(StrohRanchRecreationData[[#This Row],[Members]:[Guests]]),"")</f>
        <v/>
      </c>
      <c r="R1336" t="str">
        <f>IF(StrohRanchRecreationData[[#This Row],[Facility]]=Facilities!$A$4,SUM(StrohRanchRecreationData[[#This Row],[Members]:[Guests]]),"")</f>
        <v/>
      </c>
      <c r="S1336" t="str">
        <f>IF(StrohRanchRecreationData[[#This Row],[Facility]]=Facilities!$A$5,SUM(StrohRanchRecreationData[[#This Row],[Members]:[Guests]]),"")</f>
        <v/>
      </c>
      <c r="T1336" t="str">
        <f>IF(StrohRanchRecreationData[[#This Row],[Facility]]=Facilities!$A$6,SUM(StrohRanchRecreationData[[#This Row],[Members]:[Guests]]),"")</f>
        <v/>
      </c>
      <c r="U1336" t="str">
        <f>IF(StrohRanchRecreationData[[#This Row],[Facility]]=Facilities!$A$7,SUM(StrohRanchRecreationData[[#This Row],[Members]:[Guests]]),"")</f>
        <v/>
      </c>
    </row>
    <row r="1337" spans="1:21" x14ac:dyDescent="0.25">
      <c r="A1337">
        <v>1331</v>
      </c>
      <c r="B1337" s="1">
        <v>45105</v>
      </c>
      <c r="C1337" t="s">
        <v>63</v>
      </c>
      <c r="D1337" t="s">
        <v>64</v>
      </c>
      <c r="E1337" t="s">
        <v>60</v>
      </c>
      <c r="F1337" s="7">
        <v>0.52383357670185637</v>
      </c>
      <c r="G1337" s="7">
        <f>TIME(HOUR(StrohRanchRecreationData[[#This Row],[TimeIn]]),0,0)</f>
        <v>0.5</v>
      </c>
      <c r="H1337" s="8">
        <f>StrohRanchRecreationData[[#This Row],[Date]]+StrohRanchRecreationData[[#This Row],[TimeInBucket]]</f>
        <v>45105.5</v>
      </c>
      <c r="I1337" s="8" t="str">
        <f>_xlfn.XLOOKUP(StrohRanchRecreationData[[#This Row],[TimeInBucket]],TimeOfDay[TimeBuckets],TimeOfDay[TimeOfDayBuckets])</f>
        <v>Noon</v>
      </c>
      <c r="J1337" s="2">
        <v>3</v>
      </c>
      <c r="K1337" s="2">
        <v>2</v>
      </c>
      <c r="L1337" s="7">
        <v>0.55562608442812622</v>
      </c>
      <c r="M1337" s="7">
        <f>TIME(HOUR(StrohRanchRecreationData[[#This Row],[TimeOut]]),0,0)</f>
        <v>0.54166666666666663</v>
      </c>
      <c r="N1337" s="6">
        <f>ROUND(StrohRanchRecreationData[[#This Row],[TimeElapsed]],6)</f>
        <v>3.1793000000000002E-2</v>
      </c>
      <c r="O1337" s="3">
        <f>StrohRanchRecreationData[[#This Row],[TimeOut]]-StrohRanchRecreationData[[#This Row],[TimeIn]]</f>
        <v>3.1792507726269847E-2</v>
      </c>
      <c r="P1337" t="str">
        <f>IF(StrohRanchRecreationData[[#This Row],[Facility]]=Facilities!$A$2,SUM(StrohRanchRecreationData[[#This Row],[Members]:[Guests]]),"")</f>
        <v/>
      </c>
      <c r="Q1337" t="str">
        <f>IF(StrohRanchRecreationData[[#This Row],[Facility]]=Facilities!$A$3,SUM(StrohRanchRecreationData[[#This Row],[Members]:[Guests]]),"")</f>
        <v/>
      </c>
      <c r="R1337" t="str">
        <f>IF(StrohRanchRecreationData[[#This Row],[Facility]]=Facilities!$A$4,SUM(StrohRanchRecreationData[[#This Row],[Members]:[Guests]]),"")</f>
        <v/>
      </c>
      <c r="S1337">
        <f>IF(StrohRanchRecreationData[[#This Row],[Facility]]=Facilities!$A$5,SUM(StrohRanchRecreationData[[#This Row],[Members]:[Guests]]),"")</f>
        <v>5</v>
      </c>
      <c r="T1337" t="str">
        <f>IF(StrohRanchRecreationData[[#This Row],[Facility]]=Facilities!$A$6,SUM(StrohRanchRecreationData[[#This Row],[Members]:[Guests]]),"")</f>
        <v/>
      </c>
      <c r="U1337" t="str">
        <f>IF(StrohRanchRecreationData[[#This Row],[Facility]]=Facilities!$A$7,SUM(StrohRanchRecreationData[[#This Row],[Members]:[Guests]]),"")</f>
        <v/>
      </c>
    </row>
    <row r="1338" spans="1:21" x14ac:dyDescent="0.25">
      <c r="A1338">
        <v>1332</v>
      </c>
      <c r="B1338" s="1">
        <v>45105</v>
      </c>
      <c r="C1338" t="s">
        <v>63</v>
      </c>
      <c r="D1338" t="s">
        <v>64</v>
      </c>
      <c r="E1338" t="s">
        <v>58</v>
      </c>
      <c r="F1338" s="7">
        <v>0.46864298884484717</v>
      </c>
      <c r="G1338" s="7">
        <f>TIME(HOUR(StrohRanchRecreationData[[#This Row],[TimeIn]]),0,0)</f>
        <v>0.45833333333333331</v>
      </c>
      <c r="H1338" s="8">
        <f>StrohRanchRecreationData[[#This Row],[Date]]+StrohRanchRecreationData[[#This Row],[TimeInBucket]]</f>
        <v>45105.458333333336</v>
      </c>
      <c r="I1338" s="8" t="str">
        <f>_xlfn.XLOOKUP(StrohRanchRecreationData[[#This Row],[TimeInBucket]],TimeOfDay[TimeBuckets],TimeOfDay[TimeOfDayBuckets])</f>
        <v>Noon</v>
      </c>
      <c r="J1338" s="2">
        <v>1</v>
      </c>
      <c r="K1338" s="2">
        <v>3</v>
      </c>
      <c r="L1338" s="7">
        <v>0.53078461073296812</v>
      </c>
      <c r="M1338" s="7">
        <f>TIME(HOUR(StrohRanchRecreationData[[#This Row],[TimeOut]]),0,0)</f>
        <v>0.5</v>
      </c>
      <c r="N1338" s="6">
        <f>ROUND(StrohRanchRecreationData[[#This Row],[TimeElapsed]],6)</f>
        <v>6.2142000000000003E-2</v>
      </c>
      <c r="O1338" s="3">
        <f>StrohRanchRecreationData[[#This Row],[TimeOut]]-StrohRanchRecreationData[[#This Row],[TimeIn]]</f>
        <v>6.2141621888120946E-2</v>
      </c>
      <c r="P1338" t="str">
        <f>IF(StrohRanchRecreationData[[#This Row],[Facility]]=Facilities!$A$2,SUM(StrohRanchRecreationData[[#This Row],[Members]:[Guests]]),"")</f>
        <v/>
      </c>
      <c r="Q1338">
        <f>IF(StrohRanchRecreationData[[#This Row],[Facility]]=Facilities!$A$3,SUM(StrohRanchRecreationData[[#This Row],[Members]:[Guests]]),"")</f>
        <v>4</v>
      </c>
      <c r="R1338" t="str">
        <f>IF(StrohRanchRecreationData[[#This Row],[Facility]]=Facilities!$A$4,SUM(StrohRanchRecreationData[[#This Row],[Members]:[Guests]]),"")</f>
        <v/>
      </c>
      <c r="S1338" t="str">
        <f>IF(StrohRanchRecreationData[[#This Row],[Facility]]=Facilities!$A$5,SUM(StrohRanchRecreationData[[#This Row],[Members]:[Guests]]),"")</f>
        <v/>
      </c>
      <c r="T1338" t="str">
        <f>IF(StrohRanchRecreationData[[#This Row],[Facility]]=Facilities!$A$6,SUM(StrohRanchRecreationData[[#This Row],[Members]:[Guests]]),"")</f>
        <v/>
      </c>
      <c r="U1338" t="str">
        <f>IF(StrohRanchRecreationData[[#This Row],[Facility]]=Facilities!$A$7,SUM(StrohRanchRecreationData[[#This Row],[Members]:[Guests]]),"")</f>
        <v/>
      </c>
    </row>
    <row r="1339" spans="1:21" x14ac:dyDescent="0.25">
      <c r="A1339">
        <v>1333</v>
      </c>
      <c r="B1339" s="1">
        <v>45105</v>
      </c>
      <c r="C1339" t="s">
        <v>63</v>
      </c>
      <c r="D1339" t="s">
        <v>64</v>
      </c>
      <c r="E1339" t="s">
        <v>58</v>
      </c>
      <c r="F1339" s="7">
        <v>0.4411690265285006</v>
      </c>
      <c r="G1339" s="7">
        <f>TIME(HOUR(StrohRanchRecreationData[[#This Row],[TimeIn]]),0,0)</f>
        <v>0.41666666666666669</v>
      </c>
      <c r="H1339" s="8">
        <f>StrohRanchRecreationData[[#This Row],[Date]]+StrohRanchRecreationData[[#This Row],[TimeInBucket]]</f>
        <v>45105.416666666664</v>
      </c>
      <c r="I1339" s="8" t="str">
        <f>_xlfn.XLOOKUP(StrohRanchRecreationData[[#This Row],[TimeInBucket]],TimeOfDay[TimeBuckets],TimeOfDay[TimeOfDayBuckets])</f>
        <v>Morning</v>
      </c>
      <c r="J1339" s="2">
        <v>2</v>
      </c>
      <c r="K1339" s="2">
        <v>0</v>
      </c>
      <c r="L1339" s="7">
        <v>0.50694241894219327</v>
      </c>
      <c r="M1339" s="7">
        <f>TIME(HOUR(StrohRanchRecreationData[[#This Row],[TimeOut]]),0,0)</f>
        <v>0.5</v>
      </c>
      <c r="N1339" s="6">
        <f>ROUND(StrohRanchRecreationData[[#This Row],[TimeElapsed]],6)</f>
        <v>6.5772999999999998E-2</v>
      </c>
      <c r="O1339" s="3">
        <f>StrohRanchRecreationData[[#This Row],[TimeOut]]-StrohRanchRecreationData[[#This Row],[TimeIn]]</f>
        <v>6.5773392413692677E-2</v>
      </c>
      <c r="P1339" t="str">
        <f>IF(StrohRanchRecreationData[[#This Row],[Facility]]=Facilities!$A$2,SUM(StrohRanchRecreationData[[#This Row],[Members]:[Guests]]),"")</f>
        <v/>
      </c>
      <c r="Q1339">
        <f>IF(StrohRanchRecreationData[[#This Row],[Facility]]=Facilities!$A$3,SUM(StrohRanchRecreationData[[#This Row],[Members]:[Guests]]),"")</f>
        <v>2</v>
      </c>
      <c r="R1339" t="str">
        <f>IF(StrohRanchRecreationData[[#This Row],[Facility]]=Facilities!$A$4,SUM(StrohRanchRecreationData[[#This Row],[Members]:[Guests]]),"")</f>
        <v/>
      </c>
      <c r="S1339" t="str">
        <f>IF(StrohRanchRecreationData[[#This Row],[Facility]]=Facilities!$A$5,SUM(StrohRanchRecreationData[[#This Row],[Members]:[Guests]]),"")</f>
        <v/>
      </c>
      <c r="T1339" t="str">
        <f>IF(StrohRanchRecreationData[[#This Row],[Facility]]=Facilities!$A$6,SUM(StrohRanchRecreationData[[#This Row],[Members]:[Guests]]),"")</f>
        <v/>
      </c>
      <c r="U1339" t="str">
        <f>IF(StrohRanchRecreationData[[#This Row],[Facility]]=Facilities!$A$7,SUM(StrohRanchRecreationData[[#This Row],[Members]:[Guests]]),"")</f>
        <v/>
      </c>
    </row>
    <row r="1340" spans="1:21" x14ac:dyDescent="0.25">
      <c r="A1340">
        <v>1334</v>
      </c>
      <c r="B1340" s="1">
        <v>45105</v>
      </c>
      <c r="C1340" t="s">
        <v>63</v>
      </c>
      <c r="D1340" t="s">
        <v>64</v>
      </c>
      <c r="E1340" t="s">
        <v>58</v>
      </c>
      <c r="F1340" s="7">
        <v>0.48101449334903063</v>
      </c>
      <c r="G1340" s="7">
        <f>TIME(HOUR(StrohRanchRecreationData[[#This Row],[TimeIn]]),0,0)</f>
        <v>0.45833333333333331</v>
      </c>
      <c r="H1340" s="8">
        <f>StrohRanchRecreationData[[#This Row],[Date]]+StrohRanchRecreationData[[#This Row],[TimeInBucket]]</f>
        <v>45105.458333333336</v>
      </c>
      <c r="I1340" s="8" t="str">
        <f>_xlfn.XLOOKUP(StrohRanchRecreationData[[#This Row],[TimeInBucket]],TimeOfDay[TimeBuckets],TimeOfDay[TimeOfDayBuckets])</f>
        <v>Noon</v>
      </c>
      <c r="J1340" s="2">
        <v>1</v>
      </c>
      <c r="K1340" s="2">
        <v>3</v>
      </c>
      <c r="L1340" s="7">
        <v>0.52633569257174673</v>
      </c>
      <c r="M1340" s="7">
        <f>TIME(HOUR(StrohRanchRecreationData[[#This Row],[TimeOut]]),0,0)</f>
        <v>0.5</v>
      </c>
      <c r="N1340" s="6">
        <f>ROUND(StrohRanchRecreationData[[#This Row],[TimeElapsed]],6)</f>
        <v>4.5321E-2</v>
      </c>
      <c r="O1340" s="3">
        <f>StrohRanchRecreationData[[#This Row],[TimeOut]]-StrohRanchRecreationData[[#This Row],[TimeIn]]</f>
        <v>4.5321199222716102E-2</v>
      </c>
      <c r="P1340" t="str">
        <f>IF(StrohRanchRecreationData[[#This Row],[Facility]]=Facilities!$A$2,SUM(StrohRanchRecreationData[[#This Row],[Members]:[Guests]]),"")</f>
        <v/>
      </c>
      <c r="Q1340">
        <f>IF(StrohRanchRecreationData[[#This Row],[Facility]]=Facilities!$A$3,SUM(StrohRanchRecreationData[[#This Row],[Members]:[Guests]]),"")</f>
        <v>4</v>
      </c>
      <c r="R1340" t="str">
        <f>IF(StrohRanchRecreationData[[#This Row],[Facility]]=Facilities!$A$4,SUM(StrohRanchRecreationData[[#This Row],[Members]:[Guests]]),"")</f>
        <v/>
      </c>
      <c r="S1340" t="str">
        <f>IF(StrohRanchRecreationData[[#This Row],[Facility]]=Facilities!$A$5,SUM(StrohRanchRecreationData[[#This Row],[Members]:[Guests]]),"")</f>
        <v/>
      </c>
      <c r="T1340" t="str">
        <f>IF(StrohRanchRecreationData[[#This Row],[Facility]]=Facilities!$A$6,SUM(StrohRanchRecreationData[[#This Row],[Members]:[Guests]]),"")</f>
        <v/>
      </c>
      <c r="U1340" t="str">
        <f>IF(StrohRanchRecreationData[[#This Row],[Facility]]=Facilities!$A$7,SUM(StrohRanchRecreationData[[#This Row],[Members]:[Guests]]),"")</f>
        <v/>
      </c>
    </row>
    <row r="1341" spans="1:21" x14ac:dyDescent="0.25">
      <c r="A1341">
        <v>1335</v>
      </c>
      <c r="B1341" s="1">
        <v>45105</v>
      </c>
      <c r="C1341" t="s">
        <v>63</v>
      </c>
      <c r="D1341" t="s">
        <v>64</v>
      </c>
      <c r="E1341" t="s">
        <v>59</v>
      </c>
      <c r="F1341" s="7">
        <v>0.64359982290864415</v>
      </c>
      <c r="G1341" s="7">
        <f>TIME(HOUR(StrohRanchRecreationData[[#This Row],[TimeIn]]),0,0)</f>
        <v>0.625</v>
      </c>
      <c r="H1341" s="8">
        <f>StrohRanchRecreationData[[#This Row],[Date]]+StrohRanchRecreationData[[#This Row],[TimeInBucket]]</f>
        <v>45105.625</v>
      </c>
      <c r="I1341" s="8" t="str">
        <f>_xlfn.XLOOKUP(StrohRanchRecreationData[[#This Row],[TimeInBucket]],TimeOfDay[TimeBuckets],TimeOfDay[TimeOfDayBuckets])</f>
        <v>Afternoon</v>
      </c>
      <c r="J1341" s="2">
        <v>4</v>
      </c>
      <c r="K1341" s="2">
        <v>2</v>
      </c>
      <c r="L1341" s="7">
        <v>0.71987699431322272</v>
      </c>
      <c r="M1341" s="7">
        <f>TIME(HOUR(StrohRanchRecreationData[[#This Row],[TimeOut]]),0,0)</f>
        <v>0.70833333333333337</v>
      </c>
      <c r="N1341" s="6">
        <f>ROUND(StrohRanchRecreationData[[#This Row],[TimeElapsed]],6)</f>
        <v>7.6276999999999998E-2</v>
      </c>
      <c r="O1341" s="3">
        <f>StrohRanchRecreationData[[#This Row],[TimeOut]]-StrohRanchRecreationData[[#This Row],[TimeIn]]</f>
        <v>7.627717140457857E-2</v>
      </c>
      <c r="P1341" t="str">
        <f>IF(StrohRanchRecreationData[[#This Row],[Facility]]=Facilities!$A$2,SUM(StrohRanchRecreationData[[#This Row],[Members]:[Guests]]),"")</f>
        <v/>
      </c>
      <c r="Q1341" t="str">
        <f>IF(StrohRanchRecreationData[[#This Row],[Facility]]=Facilities!$A$3,SUM(StrohRanchRecreationData[[#This Row],[Members]:[Guests]]),"")</f>
        <v/>
      </c>
      <c r="R1341">
        <f>IF(StrohRanchRecreationData[[#This Row],[Facility]]=Facilities!$A$4,SUM(StrohRanchRecreationData[[#This Row],[Members]:[Guests]]),"")</f>
        <v>6</v>
      </c>
      <c r="S1341" t="str">
        <f>IF(StrohRanchRecreationData[[#This Row],[Facility]]=Facilities!$A$5,SUM(StrohRanchRecreationData[[#This Row],[Members]:[Guests]]),"")</f>
        <v/>
      </c>
      <c r="T1341" t="str">
        <f>IF(StrohRanchRecreationData[[#This Row],[Facility]]=Facilities!$A$6,SUM(StrohRanchRecreationData[[#This Row],[Members]:[Guests]]),"")</f>
        <v/>
      </c>
      <c r="U1341" t="str">
        <f>IF(StrohRanchRecreationData[[#This Row],[Facility]]=Facilities!$A$7,SUM(StrohRanchRecreationData[[#This Row],[Members]:[Guests]]),"")</f>
        <v/>
      </c>
    </row>
    <row r="1342" spans="1:21" x14ac:dyDescent="0.25">
      <c r="A1342">
        <v>1336</v>
      </c>
      <c r="B1342" s="1">
        <v>45105</v>
      </c>
      <c r="C1342" t="s">
        <v>63</v>
      </c>
      <c r="D1342" t="s">
        <v>64</v>
      </c>
      <c r="E1342" t="s">
        <v>59</v>
      </c>
      <c r="F1342" s="7">
        <v>0.40129364846344062</v>
      </c>
      <c r="G1342" s="7">
        <f>TIME(HOUR(StrohRanchRecreationData[[#This Row],[TimeIn]]),0,0)</f>
        <v>0.375</v>
      </c>
      <c r="H1342" s="8">
        <f>StrohRanchRecreationData[[#This Row],[Date]]+StrohRanchRecreationData[[#This Row],[TimeInBucket]]</f>
        <v>45105.375</v>
      </c>
      <c r="I1342" s="8" t="str">
        <f>_xlfn.XLOOKUP(StrohRanchRecreationData[[#This Row],[TimeInBucket]],TimeOfDay[TimeBuckets],TimeOfDay[TimeOfDayBuckets])</f>
        <v>Morning</v>
      </c>
      <c r="J1342" s="2">
        <v>3</v>
      </c>
      <c r="K1342" s="2">
        <v>2</v>
      </c>
      <c r="L1342" s="7">
        <v>0.42487306079675469</v>
      </c>
      <c r="M1342" s="7">
        <f>TIME(HOUR(StrohRanchRecreationData[[#This Row],[TimeOut]]),0,0)</f>
        <v>0.41666666666666669</v>
      </c>
      <c r="N1342" s="6">
        <f>ROUND(StrohRanchRecreationData[[#This Row],[TimeElapsed]],6)</f>
        <v>2.3578999999999999E-2</v>
      </c>
      <c r="O1342" s="3">
        <f>StrohRanchRecreationData[[#This Row],[TimeOut]]-StrohRanchRecreationData[[#This Row],[TimeIn]]</f>
        <v>2.3579412333314065E-2</v>
      </c>
      <c r="P1342" t="str">
        <f>IF(StrohRanchRecreationData[[#This Row],[Facility]]=Facilities!$A$2,SUM(StrohRanchRecreationData[[#This Row],[Members]:[Guests]]),"")</f>
        <v/>
      </c>
      <c r="Q1342" t="str">
        <f>IF(StrohRanchRecreationData[[#This Row],[Facility]]=Facilities!$A$3,SUM(StrohRanchRecreationData[[#This Row],[Members]:[Guests]]),"")</f>
        <v/>
      </c>
      <c r="R1342">
        <f>IF(StrohRanchRecreationData[[#This Row],[Facility]]=Facilities!$A$4,SUM(StrohRanchRecreationData[[#This Row],[Members]:[Guests]]),"")</f>
        <v>5</v>
      </c>
      <c r="S1342" t="str">
        <f>IF(StrohRanchRecreationData[[#This Row],[Facility]]=Facilities!$A$5,SUM(StrohRanchRecreationData[[#This Row],[Members]:[Guests]]),"")</f>
        <v/>
      </c>
      <c r="T1342" t="str">
        <f>IF(StrohRanchRecreationData[[#This Row],[Facility]]=Facilities!$A$6,SUM(StrohRanchRecreationData[[#This Row],[Members]:[Guests]]),"")</f>
        <v/>
      </c>
      <c r="U1342" t="str">
        <f>IF(StrohRanchRecreationData[[#This Row],[Facility]]=Facilities!$A$7,SUM(StrohRanchRecreationData[[#This Row],[Members]:[Guests]]),"")</f>
        <v/>
      </c>
    </row>
    <row r="1343" spans="1:21" x14ac:dyDescent="0.25">
      <c r="A1343">
        <v>1337</v>
      </c>
      <c r="B1343" s="1">
        <v>45105</v>
      </c>
      <c r="C1343" t="s">
        <v>63</v>
      </c>
      <c r="D1343" t="s">
        <v>64</v>
      </c>
      <c r="E1343" t="s">
        <v>61</v>
      </c>
      <c r="F1343" s="7">
        <v>0.49308241731615277</v>
      </c>
      <c r="G1343" s="7">
        <f>TIME(HOUR(StrohRanchRecreationData[[#This Row],[TimeIn]]),0,0)</f>
        <v>0.45833333333333331</v>
      </c>
      <c r="H1343" s="8">
        <f>StrohRanchRecreationData[[#This Row],[Date]]+StrohRanchRecreationData[[#This Row],[TimeInBucket]]</f>
        <v>45105.458333333336</v>
      </c>
      <c r="I1343" s="8" t="str">
        <f>_xlfn.XLOOKUP(StrohRanchRecreationData[[#This Row],[TimeInBucket]],TimeOfDay[TimeBuckets],TimeOfDay[TimeOfDayBuckets])</f>
        <v>Noon</v>
      </c>
      <c r="J1343" s="2">
        <v>2</v>
      </c>
      <c r="K1343" s="2">
        <v>0</v>
      </c>
      <c r="L1343" s="7">
        <v>0.52112020849664431</v>
      </c>
      <c r="M1343" s="7">
        <f>TIME(HOUR(StrohRanchRecreationData[[#This Row],[TimeOut]]),0,0)</f>
        <v>0.5</v>
      </c>
      <c r="N1343" s="6">
        <f>ROUND(StrohRanchRecreationData[[#This Row],[TimeElapsed]],6)</f>
        <v>2.8038E-2</v>
      </c>
      <c r="O1343" s="3">
        <f>StrohRanchRecreationData[[#This Row],[TimeOut]]-StrohRanchRecreationData[[#This Row],[TimeIn]]</f>
        <v>2.8037791180491545E-2</v>
      </c>
      <c r="P1343" t="str">
        <f>IF(StrohRanchRecreationData[[#This Row],[Facility]]=Facilities!$A$2,SUM(StrohRanchRecreationData[[#This Row],[Members]:[Guests]]),"")</f>
        <v/>
      </c>
      <c r="Q1343" t="str">
        <f>IF(StrohRanchRecreationData[[#This Row],[Facility]]=Facilities!$A$3,SUM(StrohRanchRecreationData[[#This Row],[Members]:[Guests]]),"")</f>
        <v/>
      </c>
      <c r="R1343" t="str">
        <f>IF(StrohRanchRecreationData[[#This Row],[Facility]]=Facilities!$A$4,SUM(StrohRanchRecreationData[[#This Row],[Members]:[Guests]]),"")</f>
        <v/>
      </c>
      <c r="S1343" t="str">
        <f>IF(StrohRanchRecreationData[[#This Row],[Facility]]=Facilities!$A$5,SUM(StrohRanchRecreationData[[#This Row],[Members]:[Guests]]),"")</f>
        <v/>
      </c>
      <c r="T1343">
        <f>IF(StrohRanchRecreationData[[#This Row],[Facility]]=Facilities!$A$6,SUM(StrohRanchRecreationData[[#This Row],[Members]:[Guests]]),"")</f>
        <v>2</v>
      </c>
      <c r="U1343" t="str">
        <f>IF(StrohRanchRecreationData[[#This Row],[Facility]]=Facilities!$A$7,SUM(StrohRanchRecreationData[[#This Row],[Members]:[Guests]]),"")</f>
        <v/>
      </c>
    </row>
    <row r="1344" spans="1:21" x14ac:dyDescent="0.25">
      <c r="A1344">
        <v>1338</v>
      </c>
      <c r="B1344" s="1">
        <v>45105</v>
      </c>
      <c r="C1344" t="s">
        <v>63</v>
      </c>
      <c r="D1344" t="s">
        <v>64</v>
      </c>
      <c r="E1344" t="s">
        <v>60</v>
      </c>
      <c r="F1344" s="7">
        <v>0.57541752719644668</v>
      </c>
      <c r="G1344" s="7">
        <f>TIME(HOUR(StrohRanchRecreationData[[#This Row],[TimeIn]]),0,0)</f>
        <v>0.54166666666666663</v>
      </c>
      <c r="H1344" s="8">
        <f>StrohRanchRecreationData[[#This Row],[Date]]+StrohRanchRecreationData[[#This Row],[TimeInBucket]]</f>
        <v>45105.541666666664</v>
      </c>
      <c r="I1344" s="8" t="str">
        <f>_xlfn.XLOOKUP(StrohRanchRecreationData[[#This Row],[TimeInBucket]],TimeOfDay[TimeBuckets],TimeOfDay[TimeOfDayBuckets])</f>
        <v>Noon</v>
      </c>
      <c r="J1344" s="2">
        <v>1</v>
      </c>
      <c r="K1344" s="2">
        <v>0</v>
      </c>
      <c r="L1344" s="7">
        <v>0.62601946619678472</v>
      </c>
      <c r="M1344" s="7">
        <f>TIME(HOUR(StrohRanchRecreationData[[#This Row],[TimeOut]]),0,0)</f>
        <v>0.625</v>
      </c>
      <c r="N1344" s="6">
        <f>ROUND(StrohRanchRecreationData[[#This Row],[TimeElapsed]],6)</f>
        <v>5.0602000000000001E-2</v>
      </c>
      <c r="O1344" s="3">
        <f>StrohRanchRecreationData[[#This Row],[TimeOut]]-StrohRanchRecreationData[[#This Row],[TimeIn]]</f>
        <v>5.0601939000338048E-2</v>
      </c>
      <c r="P1344" t="str">
        <f>IF(StrohRanchRecreationData[[#This Row],[Facility]]=Facilities!$A$2,SUM(StrohRanchRecreationData[[#This Row],[Members]:[Guests]]),"")</f>
        <v/>
      </c>
      <c r="Q1344" t="str">
        <f>IF(StrohRanchRecreationData[[#This Row],[Facility]]=Facilities!$A$3,SUM(StrohRanchRecreationData[[#This Row],[Members]:[Guests]]),"")</f>
        <v/>
      </c>
      <c r="R1344" t="str">
        <f>IF(StrohRanchRecreationData[[#This Row],[Facility]]=Facilities!$A$4,SUM(StrohRanchRecreationData[[#This Row],[Members]:[Guests]]),"")</f>
        <v/>
      </c>
      <c r="S1344">
        <f>IF(StrohRanchRecreationData[[#This Row],[Facility]]=Facilities!$A$5,SUM(StrohRanchRecreationData[[#This Row],[Members]:[Guests]]),"")</f>
        <v>1</v>
      </c>
      <c r="T1344" t="str">
        <f>IF(StrohRanchRecreationData[[#This Row],[Facility]]=Facilities!$A$6,SUM(StrohRanchRecreationData[[#This Row],[Members]:[Guests]]),"")</f>
        <v/>
      </c>
      <c r="U1344" t="str">
        <f>IF(StrohRanchRecreationData[[#This Row],[Facility]]=Facilities!$A$7,SUM(StrohRanchRecreationData[[#This Row],[Members]:[Guests]]),"")</f>
        <v/>
      </c>
    </row>
    <row r="1345" spans="1:21" x14ac:dyDescent="0.25">
      <c r="A1345">
        <v>1339</v>
      </c>
      <c r="B1345" s="1">
        <v>45105</v>
      </c>
      <c r="C1345" t="s">
        <v>63</v>
      </c>
      <c r="D1345" t="s">
        <v>64</v>
      </c>
      <c r="E1345" t="s">
        <v>60</v>
      </c>
      <c r="F1345" s="7">
        <v>0.40444537540072933</v>
      </c>
      <c r="G1345" s="7">
        <f>TIME(HOUR(StrohRanchRecreationData[[#This Row],[TimeIn]]),0,0)</f>
        <v>0.375</v>
      </c>
      <c r="H1345" s="8">
        <f>StrohRanchRecreationData[[#This Row],[Date]]+StrohRanchRecreationData[[#This Row],[TimeInBucket]]</f>
        <v>45105.375</v>
      </c>
      <c r="I1345" s="8" t="str">
        <f>_xlfn.XLOOKUP(StrohRanchRecreationData[[#This Row],[TimeInBucket]],TimeOfDay[TimeBuckets],TimeOfDay[TimeOfDayBuckets])</f>
        <v>Morning</v>
      </c>
      <c r="J1345" s="2">
        <v>2</v>
      </c>
      <c r="K1345" s="2">
        <v>3</v>
      </c>
      <c r="L1345" s="7">
        <v>0.47453237768103851</v>
      </c>
      <c r="M1345" s="7">
        <f>TIME(HOUR(StrohRanchRecreationData[[#This Row],[TimeOut]]),0,0)</f>
        <v>0.45833333333333331</v>
      </c>
      <c r="N1345" s="6">
        <f>ROUND(StrohRanchRecreationData[[#This Row],[TimeElapsed]],6)</f>
        <v>7.0086999999999997E-2</v>
      </c>
      <c r="O1345" s="3">
        <f>StrohRanchRecreationData[[#This Row],[TimeOut]]-StrohRanchRecreationData[[#This Row],[TimeIn]]</f>
        <v>7.0087002280309174E-2</v>
      </c>
      <c r="P1345" t="str">
        <f>IF(StrohRanchRecreationData[[#This Row],[Facility]]=Facilities!$A$2,SUM(StrohRanchRecreationData[[#This Row],[Members]:[Guests]]),"")</f>
        <v/>
      </c>
      <c r="Q1345" t="str">
        <f>IF(StrohRanchRecreationData[[#This Row],[Facility]]=Facilities!$A$3,SUM(StrohRanchRecreationData[[#This Row],[Members]:[Guests]]),"")</f>
        <v/>
      </c>
      <c r="R1345" t="str">
        <f>IF(StrohRanchRecreationData[[#This Row],[Facility]]=Facilities!$A$4,SUM(StrohRanchRecreationData[[#This Row],[Members]:[Guests]]),"")</f>
        <v/>
      </c>
      <c r="S1345">
        <f>IF(StrohRanchRecreationData[[#This Row],[Facility]]=Facilities!$A$5,SUM(StrohRanchRecreationData[[#This Row],[Members]:[Guests]]),"")</f>
        <v>5</v>
      </c>
      <c r="T1345" t="str">
        <f>IF(StrohRanchRecreationData[[#This Row],[Facility]]=Facilities!$A$6,SUM(StrohRanchRecreationData[[#This Row],[Members]:[Guests]]),"")</f>
        <v/>
      </c>
      <c r="U1345" t="str">
        <f>IF(StrohRanchRecreationData[[#This Row],[Facility]]=Facilities!$A$7,SUM(StrohRanchRecreationData[[#This Row],[Members]:[Guests]]),"")</f>
        <v/>
      </c>
    </row>
    <row r="1346" spans="1:21" x14ac:dyDescent="0.25">
      <c r="A1346">
        <v>1340</v>
      </c>
      <c r="B1346" s="1">
        <v>45105</v>
      </c>
      <c r="C1346" t="s">
        <v>63</v>
      </c>
      <c r="D1346" t="s">
        <v>64</v>
      </c>
      <c r="E1346" t="s">
        <v>60</v>
      </c>
      <c r="F1346" s="7">
        <v>0.55304260505208314</v>
      </c>
      <c r="G1346" s="7">
        <f>TIME(HOUR(StrohRanchRecreationData[[#This Row],[TimeIn]]),0,0)</f>
        <v>0.54166666666666663</v>
      </c>
      <c r="H1346" s="8">
        <f>StrohRanchRecreationData[[#This Row],[Date]]+StrohRanchRecreationData[[#This Row],[TimeInBucket]]</f>
        <v>45105.541666666664</v>
      </c>
      <c r="I1346" s="8" t="str">
        <f>_xlfn.XLOOKUP(StrohRanchRecreationData[[#This Row],[TimeInBucket]],TimeOfDay[TimeBuckets],TimeOfDay[TimeOfDayBuckets])</f>
        <v>Noon</v>
      </c>
      <c r="J1346" s="2">
        <v>4</v>
      </c>
      <c r="K1346" s="2">
        <v>3</v>
      </c>
      <c r="L1346" s="7">
        <v>0.63508820662427201</v>
      </c>
      <c r="M1346" s="7">
        <f>TIME(HOUR(StrohRanchRecreationData[[#This Row],[TimeOut]]),0,0)</f>
        <v>0.625</v>
      </c>
      <c r="N1346" s="6">
        <f>ROUND(StrohRanchRecreationData[[#This Row],[TimeElapsed]],6)</f>
        <v>8.2045999999999994E-2</v>
      </c>
      <c r="O1346" s="3">
        <f>StrohRanchRecreationData[[#This Row],[TimeOut]]-StrohRanchRecreationData[[#This Row],[TimeIn]]</f>
        <v>8.2045601572188875E-2</v>
      </c>
      <c r="P1346" t="str">
        <f>IF(StrohRanchRecreationData[[#This Row],[Facility]]=Facilities!$A$2,SUM(StrohRanchRecreationData[[#This Row],[Members]:[Guests]]),"")</f>
        <v/>
      </c>
      <c r="Q1346" t="str">
        <f>IF(StrohRanchRecreationData[[#This Row],[Facility]]=Facilities!$A$3,SUM(StrohRanchRecreationData[[#This Row],[Members]:[Guests]]),"")</f>
        <v/>
      </c>
      <c r="R1346" t="str">
        <f>IF(StrohRanchRecreationData[[#This Row],[Facility]]=Facilities!$A$4,SUM(StrohRanchRecreationData[[#This Row],[Members]:[Guests]]),"")</f>
        <v/>
      </c>
      <c r="S1346">
        <f>IF(StrohRanchRecreationData[[#This Row],[Facility]]=Facilities!$A$5,SUM(StrohRanchRecreationData[[#This Row],[Members]:[Guests]]),"")</f>
        <v>7</v>
      </c>
      <c r="T1346" t="str">
        <f>IF(StrohRanchRecreationData[[#This Row],[Facility]]=Facilities!$A$6,SUM(StrohRanchRecreationData[[#This Row],[Members]:[Guests]]),"")</f>
        <v/>
      </c>
      <c r="U1346" t="str">
        <f>IF(StrohRanchRecreationData[[#This Row],[Facility]]=Facilities!$A$7,SUM(StrohRanchRecreationData[[#This Row],[Members]:[Guests]]),"")</f>
        <v/>
      </c>
    </row>
    <row r="1347" spans="1:21" x14ac:dyDescent="0.25">
      <c r="A1347">
        <v>1341</v>
      </c>
      <c r="B1347" s="1">
        <v>45105</v>
      </c>
      <c r="C1347" t="s">
        <v>63</v>
      </c>
      <c r="D1347" t="s">
        <v>64</v>
      </c>
      <c r="E1347" t="s">
        <v>57</v>
      </c>
      <c r="F1347" s="7">
        <v>0.3765097142571347</v>
      </c>
      <c r="G1347" s="7">
        <f>TIME(HOUR(StrohRanchRecreationData[[#This Row],[TimeIn]]),0,0)</f>
        <v>0.375</v>
      </c>
      <c r="H1347" s="8">
        <f>StrohRanchRecreationData[[#This Row],[Date]]+StrohRanchRecreationData[[#This Row],[TimeInBucket]]</f>
        <v>45105.375</v>
      </c>
      <c r="I1347" s="8" t="str">
        <f>_xlfn.XLOOKUP(StrohRanchRecreationData[[#This Row],[TimeInBucket]],TimeOfDay[TimeBuckets],TimeOfDay[TimeOfDayBuckets])</f>
        <v>Morning</v>
      </c>
      <c r="J1347" s="2">
        <v>3</v>
      </c>
      <c r="K1347" s="2">
        <v>3</v>
      </c>
      <c r="L1347" s="7">
        <v>0.42517116968880853</v>
      </c>
      <c r="M1347" s="7">
        <f>TIME(HOUR(StrohRanchRecreationData[[#This Row],[TimeOut]]),0,0)</f>
        <v>0.41666666666666669</v>
      </c>
      <c r="N1347" s="6">
        <f>ROUND(StrohRanchRecreationData[[#This Row],[TimeElapsed]],6)</f>
        <v>4.8661000000000003E-2</v>
      </c>
      <c r="O1347" s="3">
        <f>StrohRanchRecreationData[[#This Row],[TimeOut]]-StrohRanchRecreationData[[#This Row],[TimeIn]]</f>
        <v>4.8661455431673828E-2</v>
      </c>
      <c r="P1347">
        <f>IF(StrohRanchRecreationData[[#This Row],[Facility]]=Facilities!$A$2,SUM(StrohRanchRecreationData[[#This Row],[Members]:[Guests]]),"")</f>
        <v>6</v>
      </c>
      <c r="Q1347" t="str">
        <f>IF(StrohRanchRecreationData[[#This Row],[Facility]]=Facilities!$A$3,SUM(StrohRanchRecreationData[[#This Row],[Members]:[Guests]]),"")</f>
        <v/>
      </c>
      <c r="R1347" t="str">
        <f>IF(StrohRanchRecreationData[[#This Row],[Facility]]=Facilities!$A$4,SUM(StrohRanchRecreationData[[#This Row],[Members]:[Guests]]),"")</f>
        <v/>
      </c>
      <c r="S1347" t="str">
        <f>IF(StrohRanchRecreationData[[#This Row],[Facility]]=Facilities!$A$5,SUM(StrohRanchRecreationData[[#This Row],[Members]:[Guests]]),"")</f>
        <v/>
      </c>
      <c r="T1347" t="str">
        <f>IF(StrohRanchRecreationData[[#This Row],[Facility]]=Facilities!$A$6,SUM(StrohRanchRecreationData[[#This Row],[Members]:[Guests]]),"")</f>
        <v/>
      </c>
      <c r="U1347" t="str">
        <f>IF(StrohRanchRecreationData[[#This Row],[Facility]]=Facilities!$A$7,SUM(StrohRanchRecreationData[[#This Row],[Members]:[Guests]]),"")</f>
        <v/>
      </c>
    </row>
    <row r="1348" spans="1:21" x14ac:dyDescent="0.25">
      <c r="A1348">
        <v>1342</v>
      </c>
      <c r="B1348" s="1">
        <v>45105</v>
      </c>
      <c r="C1348" t="s">
        <v>63</v>
      </c>
      <c r="D1348" t="s">
        <v>64</v>
      </c>
      <c r="E1348" t="s">
        <v>61</v>
      </c>
      <c r="F1348" s="7">
        <v>0.40375697248018177</v>
      </c>
      <c r="G1348" s="7">
        <f>TIME(HOUR(StrohRanchRecreationData[[#This Row],[TimeIn]]),0,0)</f>
        <v>0.375</v>
      </c>
      <c r="H1348" s="8">
        <f>StrohRanchRecreationData[[#This Row],[Date]]+StrohRanchRecreationData[[#This Row],[TimeInBucket]]</f>
        <v>45105.375</v>
      </c>
      <c r="I1348" s="8" t="str">
        <f>_xlfn.XLOOKUP(StrohRanchRecreationData[[#This Row],[TimeInBucket]],TimeOfDay[TimeBuckets],TimeOfDay[TimeOfDayBuckets])</f>
        <v>Morning</v>
      </c>
      <c r="J1348" s="2">
        <v>1</v>
      </c>
      <c r="K1348" s="2">
        <v>0</v>
      </c>
      <c r="L1348" s="7">
        <v>0.44076336243174452</v>
      </c>
      <c r="M1348" s="7">
        <f>TIME(HOUR(StrohRanchRecreationData[[#This Row],[TimeOut]]),0,0)</f>
        <v>0.41666666666666669</v>
      </c>
      <c r="N1348" s="6">
        <f>ROUND(StrohRanchRecreationData[[#This Row],[TimeElapsed]],6)</f>
        <v>3.7005999999999997E-2</v>
      </c>
      <c r="O1348" s="3">
        <f>StrohRanchRecreationData[[#This Row],[TimeOut]]-StrohRanchRecreationData[[#This Row],[TimeIn]]</f>
        <v>3.7006389951562746E-2</v>
      </c>
      <c r="P1348" t="str">
        <f>IF(StrohRanchRecreationData[[#This Row],[Facility]]=Facilities!$A$2,SUM(StrohRanchRecreationData[[#This Row],[Members]:[Guests]]),"")</f>
        <v/>
      </c>
      <c r="Q1348" t="str">
        <f>IF(StrohRanchRecreationData[[#This Row],[Facility]]=Facilities!$A$3,SUM(StrohRanchRecreationData[[#This Row],[Members]:[Guests]]),"")</f>
        <v/>
      </c>
      <c r="R1348" t="str">
        <f>IF(StrohRanchRecreationData[[#This Row],[Facility]]=Facilities!$A$4,SUM(StrohRanchRecreationData[[#This Row],[Members]:[Guests]]),"")</f>
        <v/>
      </c>
      <c r="S1348" t="str">
        <f>IF(StrohRanchRecreationData[[#This Row],[Facility]]=Facilities!$A$5,SUM(StrohRanchRecreationData[[#This Row],[Members]:[Guests]]),"")</f>
        <v/>
      </c>
      <c r="T1348">
        <f>IF(StrohRanchRecreationData[[#This Row],[Facility]]=Facilities!$A$6,SUM(StrohRanchRecreationData[[#This Row],[Members]:[Guests]]),"")</f>
        <v>1</v>
      </c>
      <c r="U1348" t="str">
        <f>IF(StrohRanchRecreationData[[#This Row],[Facility]]=Facilities!$A$7,SUM(StrohRanchRecreationData[[#This Row],[Members]:[Guests]]),"")</f>
        <v/>
      </c>
    </row>
    <row r="1349" spans="1:21" x14ac:dyDescent="0.25">
      <c r="A1349">
        <v>1343</v>
      </c>
      <c r="B1349" s="1">
        <v>45105</v>
      </c>
      <c r="C1349" t="s">
        <v>63</v>
      </c>
      <c r="D1349" t="s">
        <v>64</v>
      </c>
      <c r="E1349" t="s">
        <v>59</v>
      </c>
      <c r="F1349" s="7">
        <v>0.51543572596876008</v>
      </c>
      <c r="G1349" s="7">
        <f>TIME(HOUR(StrohRanchRecreationData[[#This Row],[TimeIn]]),0,0)</f>
        <v>0.5</v>
      </c>
      <c r="H1349" s="8">
        <f>StrohRanchRecreationData[[#This Row],[Date]]+StrohRanchRecreationData[[#This Row],[TimeInBucket]]</f>
        <v>45105.5</v>
      </c>
      <c r="I1349" s="8" t="str">
        <f>_xlfn.XLOOKUP(StrohRanchRecreationData[[#This Row],[TimeInBucket]],TimeOfDay[TimeBuckets],TimeOfDay[TimeOfDayBuckets])</f>
        <v>Noon</v>
      </c>
      <c r="J1349" s="2">
        <v>3</v>
      </c>
      <c r="K1349" s="2">
        <v>1</v>
      </c>
      <c r="L1349" s="7">
        <v>0.56714960240344525</v>
      </c>
      <c r="M1349" s="7">
        <f>TIME(HOUR(StrohRanchRecreationData[[#This Row],[TimeOut]]),0,0)</f>
        <v>0.54166666666666663</v>
      </c>
      <c r="N1349" s="6">
        <f>ROUND(StrohRanchRecreationData[[#This Row],[TimeElapsed]],6)</f>
        <v>5.1714000000000003E-2</v>
      </c>
      <c r="O1349" s="3">
        <f>StrohRanchRecreationData[[#This Row],[TimeOut]]-StrohRanchRecreationData[[#This Row],[TimeIn]]</f>
        <v>5.1713876434685169E-2</v>
      </c>
      <c r="P1349" t="str">
        <f>IF(StrohRanchRecreationData[[#This Row],[Facility]]=Facilities!$A$2,SUM(StrohRanchRecreationData[[#This Row],[Members]:[Guests]]),"")</f>
        <v/>
      </c>
      <c r="Q1349" t="str">
        <f>IF(StrohRanchRecreationData[[#This Row],[Facility]]=Facilities!$A$3,SUM(StrohRanchRecreationData[[#This Row],[Members]:[Guests]]),"")</f>
        <v/>
      </c>
      <c r="R1349">
        <f>IF(StrohRanchRecreationData[[#This Row],[Facility]]=Facilities!$A$4,SUM(StrohRanchRecreationData[[#This Row],[Members]:[Guests]]),"")</f>
        <v>4</v>
      </c>
      <c r="S1349" t="str">
        <f>IF(StrohRanchRecreationData[[#This Row],[Facility]]=Facilities!$A$5,SUM(StrohRanchRecreationData[[#This Row],[Members]:[Guests]]),"")</f>
        <v/>
      </c>
      <c r="T1349" t="str">
        <f>IF(StrohRanchRecreationData[[#This Row],[Facility]]=Facilities!$A$6,SUM(StrohRanchRecreationData[[#This Row],[Members]:[Guests]]),"")</f>
        <v/>
      </c>
      <c r="U1349" t="str">
        <f>IF(StrohRanchRecreationData[[#This Row],[Facility]]=Facilities!$A$7,SUM(StrohRanchRecreationData[[#This Row],[Members]:[Guests]]),"")</f>
        <v/>
      </c>
    </row>
    <row r="1350" spans="1:21" x14ac:dyDescent="0.25">
      <c r="A1350">
        <v>1344</v>
      </c>
      <c r="B1350" s="1">
        <v>45105</v>
      </c>
      <c r="C1350" t="s">
        <v>63</v>
      </c>
      <c r="D1350" t="s">
        <v>64</v>
      </c>
      <c r="E1350" t="s">
        <v>59</v>
      </c>
      <c r="F1350" s="7">
        <v>0.57561575127395725</v>
      </c>
      <c r="G1350" s="7">
        <f>TIME(HOUR(StrohRanchRecreationData[[#This Row],[TimeIn]]),0,0)</f>
        <v>0.54166666666666663</v>
      </c>
      <c r="H1350" s="8">
        <f>StrohRanchRecreationData[[#This Row],[Date]]+StrohRanchRecreationData[[#This Row],[TimeInBucket]]</f>
        <v>45105.541666666664</v>
      </c>
      <c r="I1350" s="8" t="str">
        <f>_xlfn.XLOOKUP(StrohRanchRecreationData[[#This Row],[TimeInBucket]],TimeOfDay[TimeBuckets],TimeOfDay[TimeOfDayBuckets])</f>
        <v>Noon</v>
      </c>
      <c r="J1350" s="2">
        <v>3</v>
      </c>
      <c r="K1350" s="2">
        <v>1</v>
      </c>
      <c r="L1350" s="7">
        <v>0.62413675450761008</v>
      </c>
      <c r="M1350" s="7">
        <f>TIME(HOUR(StrohRanchRecreationData[[#This Row],[TimeOut]]),0,0)</f>
        <v>0.58333333333333337</v>
      </c>
      <c r="N1350" s="6">
        <f>ROUND(StrohRanchRecreationData[[#This Row],[TimeElapsed]],6)</f>
        <v>4.8521000000000002E-2</v>
      </c>
      <c r="O1350" s="3">
        <f>StrohRanchRecreationData[[#This Row],[TimeOut]]-StrohRanchRecreationData[[#This Row],[TimeIn]]</f>
        <v>4.8521003233652826E-2</v>
      </c>
      <c r="P1350" t="str">
        <f>IF(StrohRanchRecreationData[[#This Row],[Facility]]=Facilities!$A$2,SUM(StrohRanchRecreationData[[#This Row],[Members]:[Guests]]),"")</f>
        <v/>
      </c>
      <c r="Q1350" t="str">
        <f>IF(StrohRanchRecreationData[[#This Row],[Facility]]=Facilities!$A$3,SUM(StrohRanchRecreationData[[#This Row],[Members]:[Guests]]),"")</f>
        <v/>
      </c>
      <c r="R1350">
        <f>IF(StrohRanchRecreationData[[#This Row],[Facility]]=Facilities!$A$4,SUM(StrohRanchRecreationData[[#This Row],[Members]:[Guests]]),"")</f>
        <v>4</v>
      </c>
      <c r="S1350" t="str">
        <f>IF(StrohRanchRecreationData[[#This Row],[Facility]]=Facilities!$A$5,SUM(StrohRanchRecreationData[[#This Row],[Members]:[Guests]]),"")</f>
        <v/>
      </c>
      <c r="T1350" t="str">
        <f>IF(StrohRanchRecreationData[[#This Row],[Facility]]=Facilities!$A$6,SUM(StrohRanchRecreationData[[#This Row],[Members]:[Guests]]),"")</f>
        <v/>
      </c>
      <c r="U1350" t="str">
        <f>IF(StrohRanchRecreationData[[#This Row],[Facility]]=Facilities!$A$7,SUM(StrohRanchRecreationData[[#This Row],[Members]:[Guests]]),"")</f>
        <v/>
      </c>
    </row>
    <row r="1351" spans="1:21" x14ac:dyDescent="0.25">
      <c r="A1351">
        <v>1345</v>
      </c>
      <c r="B1351" s="1">
        <v>45105</v>
      </c>
      <c r="C1351" t="s">
        <v>63</v>
      </c>
      <c r="D1351" t="s">
        <v>64</v>
      </c>
      <c r="E1351" t="s">
        <v>61</v>
      </c>
      <c r="F1351" s="7">
        <v>0.54956282343005747</v>
      </c>
      <c r="G1351" s="7">
        <f>TIME(HOUR(StrohRanchRecreationData[[#This Row],[TimeIn]]),0,0)</f>
        <v>0.54166666666666663</v>
      </c>
      <c r="H1351" s="8">
        <f>StrohRanchRecreationData[[#This Row],[Date]]+StrohRanchRecreationData[[#This Row],[TimeInBucket]]</f>
        <v>45105.541666666664</v>
      </c>
      <c r="I1351" s="8" t="str">
        <f>_xlfn.XLOOKUP(StrohRanchRecreationData[[#This Row],[TimeInBucket]],TimeOfDay[TimeBuckets],TimeOfDay[TimeOfDayBuckets])</f>
        <v>Noon</v>
      </c>
      <c r="J1351" s="2">
        <v>1</v>
      </c>
      <c r="K1351" s="2">
        <v>0</v>
      </c>
      <c r="L1351" s="7">
        <v>0.57714599066695471</v>
      </c>
      <c r="M1351" s="7">
        <f>TIME(HOUR(StrohRanchRecreationData[[#This Row],[TimeOut]]),0,0)</f>
        <v>0.54166666666666663</v>
      </c>
      <c r="N1351" s="6">
        <f>ROUND(StrohRanchRecreationData[[#This Row],[TimeElapsed]],6)</f>
        <v>2.7583E-2</v>
      </c>
      <c r="O1351" s="3">
        <f>StrohRanchRecreationData[[#This Row],[TimeOut]]-StrohRanchRecreationData[[#This Row],[TimeIn]]</f>
        <v>2.7583167236897244E-2</v>
      </c>
      <c r="P1351" t="str">
        <f>IF(StrohRanchRecreationData[[#This Row],[Facility]]=Facilities!$A$2,SUM(StrohRanchRecreationData[[#This Row],[Members]:[Guests]]),"")</f>
        <v/>
      </c>
      <c r="Q1351" t="str">
        <f>IF(StrohRanchRecreationData[[#This Row],[Facility]]=Facilities!$A$3,SUM(StrohRanchRecreationData[[#This Row],[Members]:[Guests]]),"")</f>
        <v/>
      </c>
      <c r="R1351" t="str">
        <f>IF(StrohRanchRecreationData[[#This Row],[Facility]]=Facilities!$A$4,SUM(StrohRanchRecreationData[[#This Row],[Members]:[Guests]]),"")</f>
        <v/>
      </c>
      <c r="S1351" t="str">
        <f>IF(StrohRanchRecreationData[[#This Row],[Facility]]=Facilities!$A$5,SUM(StrohRanchRecreationData[[#This Row],[Members]:[Guests]]),"")</f>
        <v/>
      </c>
      <c r="T1351">
        <f>IF(StrohRanchRecreationData[[#This Row],[Facility]]=Facilities!$A$6,SUM(StrohRanchRecreationData[[#This Row],[Members]:[Guests]]),"")</f>
        <v>1</v>
      </c>
      <c r="U1351" t="str">
        <f>IF(StrohRanchRecreationData[[#This Row],[Facility]]=Facilities!$A$7,SUM(StrohRanchRecreationData[[#This Row],[Members]:[Guests]]),"")</f>
        <v/>
      </c>
    </row>
    <row r="1352" spans="1:21" x14ac:dyDescent="0.25">
      <c r="A1352">
        <v>1346</v>
      </c>
      <c r="B1352" s="1">
        <v>45105</v>
      </c>
      <c r="C1352" t="s">
        <v>63</v>
      </c>
      <c r="D1352" t="s">
        <v>64</v>
      </c>
      <c r="E1352" t="s">
        <v>60</v>
      </c>
      <c r="F1352" s="7">
        <v>0.39747099643927875</v>
      </c>
      <c r="G1352" s="7">
        <f>TIME(HOUR(StrohRanchRecreationData[[#This Row],[TimeIn]]),0,0)</f>
        <v>0.375</v>
      </c>
      <c r="H1352" s="8">
        <f>StrohRanchRecreationData[[#This Row],[Date]]+StrohRanchRecreationData[[#This Row],[TimeInBucket]]</f>
        <v>45105.375</v>
      </c>
      <c r="I1352" s="8" t="str">
        <f>_xlfn.XLOOKUP(StrohRanchRecreationData[[#This Row],[TimeInBucket]],TimeOfDay[TimeBuckets],TimeOfDay[TimeOfDayBuckets])</f>
        <v>Morning</v>
      </c>
      <c r="J1352" s="2">
        <v>4</v>
      </c>
      <c r="K1352" s="2">
        <v>3</v>
      </c>
      <c r="L1352" s="7">
        <v>0.44582973809520832</v>
      </c>
      <c r="M1352" s="7">
        <f>TIME(HOUR(StrohRanchRecreationData[[#This Row],[TimeOut]]),0,0)</f>
        <v>0.41666666666666669</v>
      </c>
      <c r="N1352" s="6">
        <f>ROUND(StrohRanchRecreationData[[#This Row],[TimeElapsed]],6)</f>
        <v>4.8358999999999999E-2</v>
      </c>
      <c r="O1352" s="3">
        <f>StrohRanchRecreationData[[#This Row],[TimeOut]]-StrohRanchRecreationData[[#This Row],[TimeIn]]</f>
        <v>4.8358741655929571E-2</v>
      </c>
      <c r="P1352" t="str">
        <f>IF(StrohRanchRecreationData[[#This Row],[Facility]]=Facilities!$A$2,SUM(StrohRanchRecreationData[[#This Row],[Members]:[Guests]]),"")</f>
        <v/>
      </c>
      <c r="Q1352" t="str">
        <f>IF(StrohRanchRecreationData[[#This Row],[Facility]]=Facilities!$A$3,SUM(StrohRanchRecreationData[[#This Row],[Members]:[Guests]]),"")</f>
        <v/>
      </c>
      <c r="R1352" t="str">
        <f>IF(StrohRanchRecreationData[[#This Row],[Facility]]=Facilities!$A$4,SUM(StrohRanchRecreationData[[#This Row],[Members]:[Guests]]),"")</f>
        <v/>
      </c>
      <c r="S1352">
        <f>IF(StrohRanchRecreationData[[#This Row],[Facility]]=Facilities!$A$5,SUM(StrohRanchRecreationData[[#This Row],[Members]:[Guests]]),"")</f>
        <v>7</v>
      </c>
      <c r="T1352" t="str">
        <f>IF(StrohRanchRecreationData[[#This Row],[Facility]]=Facilities!$A$6,SUM(StrohRanchRecreationData[[#This Row],[Members]:[Guests]]),"")</f>
        <v/>
      </c>
      <c r="U1352" t="str">
        <f>IF(StrohRanchRecreationData[[#This Row],[Facility]]=Facilities!$A$7,SUM(StrohRanchRecreationData[[#This Row],[Members]:[Guests]]),"")</f>
        <v/>
      </c>
    </row>
    <row r="1353" spans="1:21" x14ac:dyDescent="0.25">
      <c r="A1353">
        <v>1347</v>
      </c>
      <c r="B1353" s="1">
        <v>45105</v>
      </c>
      <c r="C1353" t="s">
        <v>63</v>
      </c>
      <c r="D1353" t="s">
        <v>64</v>
      </c>
      <c r="E1353" t="s">
        <v>60</v>
      </c>
      <c r="F1353" s="7">
        <v>0.5542540713068278</v>
      </c>
      <c r="G1353" s="7">
        <f>TIME(HOUR(StrohRanchRecreationData[[#This Row],[TimeIn]]),0,0)</f>
        <v>0.54166666666666663</v>
      </c>
      <c r="H1353" s="8">
        <f>StrohRanchRecreationData[[#This Row],[Date]]+StrohRanchRecreationData[[#This Row],[TimeInBucket]]</f>
        <v>45105.541666666664</v>
      </c>
      <c r="I1353" s="8" t="str">
        <f>_xlfn.XLOOKUP(StrohRanchRecreationData[[#This Row],[TimeInBucket]],TimeOfDay[TimeBuckets],TimeOfDay[TimeOfDayBuckets])</f>
        <v>Noon</v>
      </c>
      <c r="J1353" s="2">
        <v>3</v>
      </c>
      <c r="K1353" s="2">
        <v>3</v>
      </c>
      <c r="L1353" s="7">
        <v>0.60831799708213785</v>
      </c>
      <c r="M1353" s="7">
        <f>TIME(HOUR(StrohRanchRecreationData[[#This Row],[TimeOut]]),0,0)</f>
        <v>0.58333333333333337</v>
      </c>
      <c r="N1353" s="6">
        <f>ROUND(StrohRanchRecreationData[[#This Row],[TimeElapsed]],6)</f>
        <v>5.4064000000000001E-2</v>
      </c>
      <c r="O1353" s="3">
        <f>StrohRanchRecreationData[[#This Row],[TimeOut]]-StrohRanchRecreationData[[#This Row],[TimeIn]]</f>
        <v>5.4063925775310051E-2</v>
      </c>
      <c r="P1353" t="str">
        <f>IF(StrohRanchRecreationData[[#This Row],[Facility]]=Facilities!$A$2,SUM(StrohRanchRecreationData[[#This Row],[Members]:[Guests]]),"")</f>
        <v/>
      </c>
      <c r="Q1353" t="str">
        <f>IF(StrohRanchRecreationData[[#This Row],[Facility]]=Facilities!$A$3,SUM(StrohRanchRecreationData[[#This Row],[Members]:[Guests]]),"")</f>
        <v/>
      </c>
      <c r="R1353" t="str">
        <f>IF(StrohRanchRecreationData[[#This Row],[Facility]]=Facilities!$A$4,SUM(StrohRanchRecreationData[[#This Row],[Members]:[Guests]]),"")</f>
        <v/>
      </c>
      <c r="S1353">
        <f>IF(StrohRanchRecreationData[[#This Row],[Facility]]=Facilities!$A$5,SUM(StrohRanchRecreationData[[#This Row],[Members]:[Guests]]),"")</f>
        <v>6</v>
      </c>
      <c r="T1353" t="str">
        <f>IF(StrohRanchRecreationData[[#This Row],[Facility]]=Facilities!$A$6,SUM(StrohRanchRecreationData[[#This Row],[Members]:[Guests]]),"")</f>
        <v/>
      </c>
      <c r="U1353" t="str">
        <f>IF(StrohRanchRecreationData[[#This Row],[Facility]]=Facilities!$A$7,SUM(StrohRanchRecreationData[[#This Row],[Members]:[Guests]]),"")</f>
        <v/>
      </c>
    </row>
    <row r="1354" spans="1:21" x14ac:dyDescent="0.25">
      <c r="A1354">
        <v>1348</v>
      </c>
      <c r="B1354" s="1">
        <v>45105</v>
      </c>
      <c r="C1354" t="s">
        <v>63</v>
      </c>
      <c r="D1354" t="s">
        <v>64</v>
      </c>
      <c r="E1354" t="s">
        <v>59</v>
      </c>
      <c r="F1354" s="7">
        <v>0.56630208292826567</v>
      </c>
      <c r="G1354" s="7">
        <f>TIME(HOUR(StrohRanchRecreationData[[#This Row],[TimeIn]]),0,0)</f>
        <v>0.54166666666666663</v>
      </c>
      <c r="H1354" s="8">
        <f>StrohRanchRecreationData[[#This Row],[Date]]+StrohRanchRecreationData[[#This Row],[TimeInBucket]]</f>
        <v>45105.541666666664</v>
      </c>
      <c r="I1354" s="8" t="str">
        <f>_xlfn.XLOOKUP(StrohRanchRecreationData[[#This Row],[TimeInBucket]],TimeOfDay[TimeBuckets],TimeOfDay[TimeOfDayBuckets])</f>
        <v>Noon</v>
      </c>
      <c r="J1354" s="2">
        <v>3</v>
      </c>
      <c r="K1354" s="2">
        <v>2</v>
      </c>
      <c r="L1354" s="7">
        <v>0.5875496817989323</v>
      </c>
      <c r="M1354" s="7">
        <f>TIME(HOUR(StrohRanchRecreationData[[#This Row],[TimeOut]]),0,0)</f>
        <v>0.58333333333333337</v>
      </c>
      <c r="N1354" s="6">
        <f>ROUND(StrohRanchRecreationData[[#This Row],[TimeElapsed]],6)</f>
        <v>2.1248E-2</v>
      </c>
      <c r="O1354" s="3">
        <f>StrohRanchRecreationData[[#This Row],[TimeOut]]-StrohRanchRecreationData[[#This Row],[TimeIn]]</f>
        <v>2.1247598870666629E-2</v>
      </c>
      <c r="P1354" t="str">
        <f>IF(StrohRanchRecreationData[[#This Row],[Facility]]=Facilities!$A$2,SUM(StrohRanchRecreationData[[#This Row],[Members]:[Guests]]),"")</f>
        <v/>
      </c>
      <c r="Q1354" t="str">
        <f>IF(StrohRanchRecreationData[[#This Row],[Facility]]=Facilities!$A$3,SUM(StrohRanchRecreationData[[#This Row],[Members]:[Guests]]),"")</f>
        <v/>
      </c>
      <c r="R1354">
        <f>IF(StrohRanchRecreationData[[#This Row],[Facility]]=Facilities!$A$4,SUM(StrohRanchRecreationData[[#This Row],[Members]:[Guests]]),"")</f>
        <v>5</v>
      </c>
      <c r="S1354" t="str">
        <f>IF(StrohRanchRecreationData[[#This Row],[Facility]]=Facilities!$A$5,SUM(StrohRanchRecreationData[[#This Row],[Members]:[Guests]]),"")</f>
        <v/>
      </c>
      <c r="T1354" t="str">
        <f>IF(StrohRanchRecreationData[[#This Row],[Facility]]=Facilities!$A$6,SUM(StrohRanchRecreationData[[#This Row],[Members]:[Guests]]),"")</f>
        <v/>
      </c>
      <c r="U1354" t="str">
        <f>IF(StrohRanchRecreationData[[#This Row],[Facility]]=Facilities!$A$7,SUM(StrohRanchRecreationData[[#This Row],[Members]:[Guests]]),"")</f>
        <v/>
      </c>
    </row>
    <row r="1355" spans="1:21" x14ac:dyDescent="0.25">
      <c r="A1355">
        <v>1349</v>
      </c>
      <c r="B1355" s="1">
        <v>45105</v>
      </c>
      <c r="C1355" t="s">
        <v>63</v>
      </c>
      <c r="D1355" t="s">
        <v>64</v>
      </c>
      <c r="E1355" t="s">
        <v>60</v>
      </c>
      <c r="F1355" s="7">
        <v>0.47911894170532376</v>
      </c>
      <c r="G1355" s="7">
        <f>TIME(HOUR(StrohRanchRecreationData[[#This Row],[TimeIn]]),0,0)</f>
        <v>0.45833333333333331</v>
      </c>
      <c r="H1355" s="8">
        <f>StrohRanchRecreationData[[#This Row],[Date]]+StrohRanchRecreationData[[#This Row],[TimeInBucket]]</f>
        <v>45105.458333333336</v>
      </c>
      <c r="I1355" s="8" t="str">
        <f>_xlfn.XLOOKUP(StrohRanchRecreationData[[#This Row],[TimeInBucket]],TimeOfDay[TimeBuckets],TimeOfDay[TimeOfDayBuckets])</f>
        <v>Noon</v>
      </c>
      <c r="J1355" s="2">
        <v>4</v>
      </c>
      <c r="K1355" s="2">
        <v>3</v>
      </c>
      <c r="L1355" s="7">
        <v>0.52948942857491865</v>
      </c>
      <c r="M1355" s="7">
        <f>TIME(HOUR(StrohRanchRecreationData[[#This Row],[TimeOut]]),0,0)</f>
        <v>0.5</v>
      </c>
      <c r="N1355" s="6">
        <f>ROUND(StrohRanchRecreationData[[#This Row],[TimeElapsed]],6)</f>
        <v>5.0369999999999998E-2</v>
      </c>
      <c r="O1355" s="3">
        <f>StrohRanchRecreationData[[#This Row],[TimeOut]]-StrohRanchRecreationData[[#This Row],[TimeIn]]</f>
        <v>5.0370486869594888E-2</v>
      </c>
      <c r="P1355" t="str">
        <f>IF(StrohRanchRecreationData[[#This Row],[Facility]]=Facilities!$A$2,SUM(StrohRanchRecreationData[[#This Row],[Members]:[Guests]]),"")</f>
        <v/>
      </c>
      <c r="Q1355" t="str">
        <f>IF(StrohRanchRecreationData[[#This Row],[Facility]]=Facilities!$A$3,SUM(StrohRanchRecreationData[[#This Row],[Members]:[Guests]]),"")</f>
        <v/>
      </c>
      <c r="R1355" t="str">
        <f>IF(StrohRanchRecreationData[[#This Row],[Facility]]=Facilities!$A$4,SUM(StrohRanchRecreationData[[#This Row],[Members]:[Guests]]),"")</f>
        <v/>
      </c>
      <c r="S1355">
        <f>IF(StrohRanchRecreationData[[#This Row],[Facility]]=Facilities!$A$5,SUM(StrohRanchRecreationData[[#This Row],[Members]:[Guests]]),"")</f>
        <v>7</v>
      </c>
      <c r="T1355" t="str">
        <f>IF(StrohRanchRecreationData[[#This Row],[Facility]]=Facilities!$A$6,SUM(StrohRanchRecreationData[[#This Row],[Members]:[Guests]]),"")</f>
        <v/>
      </c>
      <c r="U1355" t="str">
        <f>IF(StrohRanchRecreationData[[#This Row],[Facility]]=Facilities!$A$7,SUM(StrohRanchRecreationData[[#This Row],[Members]:[Guests]]),"")</f>
        <v/>
      </c>
    </row>
    <row r="1356" spans="1:21" x14ac:dyDescent="0.25">
      <c r="A1356">
        <v>1350</v>
      </c>
      <c r="B1356" s="1">
        <v>45105</v>
      </c>
      <c r="C1356" t="s">
        <v>63</v>
      </c>
      <c r="D1356" t="s">
        <v>64</v>
      </c>
      <c r="E1356" t="s">
        <v>57</v>
      </c>
      <c r="F1356" s="7">
        <v>0.47979239119878175</v>
      </c>
      <c r="G1356" s="7">
        <f>TIME(HOUR(StrohRanchRecreationData[[#This Row],[TimeIn]]),0,0)</f>
        <v>0.45833333333333331</v>
      </c>
      <c r="H1356" s="8">
        <f>StrohRanchRecreationData[[#This Row],[Date]]+StrohRanchRecreationData[[#This Row],[TimeInBucket]]</f>
        <v>45105.458333333336</v>
      </c>
      <c r="I1356" s="8" t="str">
        <f>_xlfn.XLOOKUP(StrohRanchRecreationData[[#This Row],[TimeInBucket]],TimeOfDay[TimeBuckets],TimeOfDay[TimeOfDayBuckets])</f>
        <v>Noon</v>
      </c>
      <c r="J1356" s="2">
        <v>3</v>
      </c>
      <c r="K1356" s="2">
        <v>0</v>
      </c>
      <c r="L1356" s="7">
        <v>0.52889469293152402</v>
      </c>
      <c r="M1356" s="7">
        <f>TIME(HOUR(StrohRanchRecreationData[[#This Row],[TimeOut]]),0,0)</f>
        <v>0.5</v>
      </c>
      <c r="N1356" s="6">
        <f>ROUND(StrohRanchRecreationData[[#This Row],[TimeElapsed]],6)</f>
        <v>4.9102E-2</v>
      </c>
      <c r="O1356" s="3">
        <f>StrohRanchRecreationData[[#This Row],[TimeOut]]-StrohRanchRecreationData[[#This Row],[TimeIn]]</f>
        <v>4.9102301732742271E-2</v>
      </c>
      <c r="P1356">
        <f>IF(StrohRanchRecreationData[[#This Row],[Facility]]=Facilities!$A$2,SUM(StrohRanchRecreationData[[#This Row],[Members]:[Guests]]),"")</f>
        <v>3</v>
      </c>
      <c r="Q1356" t="str">
        <f>IF(StrohRanchRecreationData[[#This Row],[Facility]]=Facilities!$A$3,SUM(StrohRanchRecreationData[[#This Row],[Members]:[Guests]]),"")</f>
        <v/>
      </c>
      <c r="R1356" t="str">
        <f>IF(StrohRanchRecreationData[[#This Row],[Facility]]=Facilities!$A$4,SUM(StrohRanchRecreationData[[#This Row],[Members]:[Guests]]),"")</f>
        <v/>
      </c>
      <c r="S1356" t="str">
        <f>IF(StrohRanchRecreationData[[#This Row],[Facility]]=Facilities!$A$5,SUM(StrohRanchRecreationData[[#This Row],[Members]:[Guests]]),"")</f>
        <v/>
      </c>
      <c r="T1356" t="str">
        <f>IF(StrohRanchRecreationData[[#This Row],[Facility]]=Facilities!$A$6,SUM(StrohRanchRecreationData[[#This Row],[Members]:[Guests]]),"")</f>
        <v/>
      </c>
      <c r="U1356" t="str">
        <f>IF(StrohRanchRecreationData[[#This Row],[Facility]]=Facilities!$A$7,SUM(StrohRanchRecreationData[[#This Row],[Members]:[Guests]]),"")</f>
        <v/>
      </c>
    </row>
    <row r="1357" spans="1:21" x14ac:dyDescent="0.25">
      <c r="A1357">
        <v>1351</v>
      </c>
      <c r="B1357" s="1">
        <v>45105</v>
      </c>
      <c r="C1357" t="s">
        <v>63</v>
      </c>
      <c r="D1357" t="s">
        <v>64</v>
      </c>
      <c r="E1357" t="s">
        <v>57</v>
      </c>
      <c r="F1357" s="7">
        <v>0.49438524329038258</v>
      </c>
      <c r="G1357" s="7">
        <f>TIME(HOUR(StrohRanchRecreationData[[#This Row],[TimeIn]]),0,0)</f>
        <v>0.45833333333333331</v>
      </c>
      <c r="H1357" s="8">
        <f>StrohRanchRecreationData[[#This Row],[Date]]+StrohRanchRecreationData[[#This Row],[TimeInBucket]]</f>
        <v>45105.458333333336</v>
      </c>
      <c r="I1357" s="8" t="str">
        <f>_xlfn.XLOOKUP(StrohRanchRecreationData[[#This Row],[TimeInBucket]],TimeOfDay[TimeBuckets],TimeOfDay[TimeOfDayBuckets])</f>
        <v>Noon</v>
      </c>
      <c r="J1357" s="2">
        <v>2</v>
      </c>
      <c r="K1357" s="2">
        <v>2</v>
      </c>
      <c r="L1357" s="7">
        <v>0.51765597567407218</v>
      </c>
      <c r="M1357" s="7">
        <f>TIME(HOUR(StrohRanchRecreationData[[#This Row],[TimeOut]]),0,0)</f>
        <v>0.5</v>
      </c>
      <c r="N1357" s="6">
        <f>ROUND(StrohRanchRecreationData[[#This Row],[TimeElapsed]],6)</f>
        <v>2.3271E-2</v>
      </c>
      <c r="O1357" s="3">
        <f>StrohRanchRecreationData[[#This Row],[TimeOut]]-StrohRanchRecreationData[[#This Row],[TimeIn]]</f>
        <v>2.3270732383689596E-2</v>
      </c>
      <c r="P1357">
        <f>IF(StrohRanchRecreationData[[#This Row],[Facility]]=Facilities!$A$2,SUM(StrohRanchRecreationData[[#This Row],[Members]:[Guests]]),"")</f>
        <v>4</v>
      </c>
      <c r="Q1357" t="str">
        <f>IF(StrohRanchRecreationData[[#This Row],[Facility]]=Facilities!$A$3,SUM(StrohRanchRecreationData[[#This Row],[Members]:[Guests]]),"")</f>
        <v/>
      </c>
      <c r="R1357" t="str">
        <f>IF(StrohRanchRecreationData[[#This Row],[Facility]]=Facilities!$A$4,SUM(StrohRanchRecreationData[[#This Row],[Members]:[Guests]]),"")</f>
        <v/>
      </c>
      <c r="S1357" t="str">
        <f>IF(StrohRanchRecreationData[[#This Row],[Facility]]=Facilities!$A$5,SUM(StrohRanchRecreationData[[#This Row],[Members]:[Guests]]),"")</f>
        <v/>
      </c>
      <c r="T1357" t="str">
        <f>IF(StrohRanchRecreationData[[#This Row],[Facility]]=Facilities!$A$6,SUM(StrohRanchRecreationData[[#This Row],[Members]:[Guests]]),"")</f>
        <v/>
      </c>
      <c r="U1357" t="str">
        <f>IF(StrohRanchRecreationData[[#This Row],[Facility]]=Facilities!$A$7,SUM(StrohRanchRecreationData[[#This Row],[Members]:[Guests]]),"")</f>
        <v/>
      </c>
    </row>
    <row r="1358" spans="1:21" x14ac:dyDescent="0.25">
      <c r="A1358">
        <v>1352</v>
      </c>
      <c r="B1358" s="1">
        <v>45105</v>
      </c>
      <c r="C1358" t="s">
        <v>63</v>
      </c>
      <c r="D1358" t="s">
        <v>64</v>
      </c>
      <c r="E1358" t="s">
        <v>59</v>
      </c>
      <c r="F1358" s="7">
        <v>0.66212314942818207</v>
      </c>
      <c r="G1358" s="7">
        <f>TIME(HOUR(StrohRanchRecreationData[[#This Row],[TimeIn]]),0,0)</f>
        <v>0.625</v>
      </c>
      <c r="H1358" s="8">
        <f>StrohRanchRecreationData[[#This Row],[Date]]+StrohRanchRecreationData[[#This Row],[TimeInBucket]]</f>
        <v>45105.625</v>
      </c>
      <c r="I1358" s="8" t="str">
        <f>_xlfn.XLOOKUP(StrohRanchRecreationData[[#This Row],[TimeInBucket]],TimeOfDay[TimeBuckets],TimeOfDay[TimeOfDayBuckets])</f>
        <v>Afternoon</v>
      </c>
      <c r="J1358" s="2">
        <v>1</v>
      </c>
      <c r="K1358" s="2">
        <v>2</v>
      </c>
      <c r="L1358" s="7">
        <v>0.73823230985655541</v>
      </c>
      <c r="M1358" s="7">
        <f>TIME(HOUR(StrohRanchRecreationData[[#This Row],[TimeOut]]),0,0)</f>
        <v>0.70833333333333337</v>
      </c>
      <c r="N1358" s="6">
        <f>ROUND(StrohRanchRecreationData[[#This Row],[TimeElapsed]],6)</f>
        <v>7.6108999999999996E-2</v>
      </c>
      <c r="O1358" s="3">
        <f>StrohRanchRecreationData[[#This Row],[TimeOut]]-StrohRanchRecreationData[[#This Row],[TimeIn]]</f>
        <v>7.6109160428373346E-2</v>
      </c>
      <c r="P1358" t="str">
        <f>IF(StrohRanchRecreationData[[#This Row],[Facility]]=Facilities!$A$2,SUM(StrohRanchRecreationData[[#This Row],[Members]:[Guests]]),"")</f>
        <v/>
      </c>
      <c r="Q1358" t="str">
        <f>IF(StrohRanchRecreationData[[#This Row],[Facility]]=Facilities!$A$3,SUM(StrohRanchRecreationData[[#This Row],[Members]:[Guests]]),"")</f>
        <v/>
      </c>
      <c r="R1358">
        <f>IF(StrohRanchRecreationData[[#This Row],[Facility]]=Facilities!$A$4,SUM(StrohRanchRecreationData[[#This Row],[Members]:[Guests]]),"")</f>
        <v>3</v>
      </c>
      <c r="S1358" t="str">
        <f>IF(StrohRanchRecreationData[[#This Row],[Facility]]=Facilities!$A$5,SUM(StrohRanchRecreationData[[#This Row],[Members]:[Guests]]),"")</f>
        <v/>
      </c>
      <c r="T1358" t="str">
        <f>IF(StrohRanchRecreationData[[#This Row],[Facility]]=Facilities!$A$6,SUM(StrohRanchRecreationData[[#This Row],[Members]:[Guests]]),"")</f>
        <v/>
      </c>
      <c r="U1358" t="str">
        <f>IF(StrohRanchRecreationData[[#This Row],[Facility]]=Facilities!$A$7,SUM(StrohRanchRecreationData[[#This Row],[Members]:[Guests]]),"")</f>
        <v/>
      </c>
    </row>
    <row r="1359" spans="1:21" x14ac:dyDescent="0.25">
      <c r="A1359">
        <v>1353</v>
      </c>
      <c r="B1359" s="1">
        <v>45105</v>
      </c>
      <c r="C1359" t="s">
        <v>63</v>
      </c>
      <c r="D1359" t="s">
        <v>64</v>
      </c>
      <c r="E1359" t="s">
        <v>58</v>
      </c>
      <c r="F1359" s="7">
        <v>0.49433637692114435</v>
      </c>
      <c r="G1359" s="7">
        <f>TIME(HOUR(StrohRanchRecreationData[[#This Row],[TimeIn]]),0,0)</f>
        <v>0.45833333333333331</v>
      </c>
      <c r="H1359" s="8">
        <f>StrohRanchRecreationData[[#This Row],[Date]]+StrohRanchRecreationData[[#This Row],[TimeInBucket]]</f>
        <v>45105.458333333336</v>
      </c>
      <c r="I1359" s="8" t="str">
        <f>_xlfn.XLOOKUP(StrohRanchRecreationData[[#This Row],[TimeInBucket]],TimeOfDay[TimeBuckets],TimeOfDay[TimeOfDayBuckets])</f>
        <v>Noon</v>
      </c>
      <c r="J1359" s="2">
        <v>1</v>
      </c>
      <c r="K1359" s="2">
        <v>0</v>
      </c>
      <c r="L1359" s="7">
        <v>0.5687979138672451</v>
      </c>
      <c r="M1359" s="7">
        <f>TIME(HOUR(StrohRanchRecreationData[[#This Row],[TimeOut]]),0,0)</f>
        <v>0.54166666666666663</v>
      </c>
      <c r="N1359" s="6">
        <f>ROUND(StrohRanchRecreationData[[#This Row],[TimeElapsed]],6)</f>
        <v>7.4462E-2</v>
      </c>
      <c r="O1359" s="3">
        <f>StrohRanchRecreationData[[#This Row],[TimeOut]]-StrohRanchRecreationData[[#This Row],[TimeIn]]</f>
        <v>7.4461536946100748E-2</v>
      </c>
      <c r="P1359" t="str">
        <f>IF(StrohRanchRecreationData[[#This Row],[Facility]]=Facilities!$A$2,SUM(StrohRanchRecreationData[[#This Row],[Members]:[Guests]]),"")</f>
        <v/>
      </c>
      <c r="Q1359">
        <f>IF(StrohRanchRecreationData[[#This Row],[Facility]]=Facilities!$A$3,SUM(StrohRanchRecreationData[[#This Row],[Members]:[Guests]]),"")</f>
        <v>1</v>
      </c>
      <c r="R1359" t="str">
        <f>IF(StrohRanchRecreationData[[#This Row],[Facility]]=Facilities!$A$4,SUM(StrohRanchRecreationData[[#This Row],[Members]:[Guests]]),"")</f>
        <v/>
      </c>
      <c r="S1359" t="str">
        <f>IF(StrohRanchRecreationData[[#This Row],[Facility]]=Facilities!$A$5,SUM(StrohRanchRecreationData[[#This Row],[Members]:[Guests]]),"")</f>
        <v/>
      </c>
      <c r="T1359" t="str">
        <f>IF(StrohRanchRecreationData[[#This Row],[Facility]]=Facilities!$A$6,SUM(StrohRanchRecreationData[[#This Row],[Members]:[Guests]]),"")</f>
        <v/>
      </c>
      <c r="U1359" t="str">
        <f>IF(StrohRanchRecreationData[[#This Row],[Facility]]=Facilities!$A$7,SUM(StrohRanchRecreationData[[#This Row],[Members]:[Guests]]),"")</f>
        <v/>
      </c>
    </row>
    <row r="1360" spans="1:21" x14ac:dyDescent="0.25">
      <c r="A1360">
        <v>1354</v>
      </c>
      <c r="B1360" s="1">
        <v>45105</v>
      </c>
      <c r="C1360" t="s">
        <v>63</v>
      </c>
      <c r="D1360" t="s">
        <v>64</v>
      </c>
      <c r="E1360" t="s">
        <v>59</v>
      </c>
      <c r="F1360" s="7">
        <v>0.41811750236649203</v>
      </c>
      <c r="G1360" s="7">
        <f>TIME(HOUR(StrohRanchRecreationData[[#This Row],[TimeIn]]),0,0)</f>
        <v>0.41666666666666669</v>
      </c>
      <c r="H1360" s="8">
        <f>StrohRanchRecreationData[[#This Row],[Date]]+StrohRanchRecreationData[[#This Row],[TimeInBucket]]</f>
        <v>45105.416666666664</v>
      </c>
      <c r="I1360" s="8" t="str">
        <f>_xlfn.XLOOKUP(StrohRanchRecreationData[[#This Row],[TimeInBucket]],TimeOfDay[TimeBuckets],TimeOfDay[TimeOfDayBuckets])</f>
        <v>Morning</v>
      </c>
      <c r="J1360" s="2">
        <v>3</v>
      </c>
      <c r="K1360" s="2">
        <v>0</v>
      </c>
      <c r="L1360" s="7">
        <v>0.4620632225815402</v>
      </c>
      <c r="M1360" s="7">
        <f>TIME(HOUR(StrohRanchRecreationData[[#This Row],[TimeOut]]),0,0)</f>
        <v>0.45833333333333331</v>
      </c>
      <c r="N1360" s="6">
        <f>ROUND(StrohRanchRecreationData[[#This Row],[TimeElapsed]],6)</f>
        <v>4.3945999999999999E-2</v>
      </c>
      <c r="O1360" s="3">
        <f>StrohRanchRecreationData[[#This Row],[TimeOut]]-StrohRanchRecreationData[[#This Row],[TimeIn]]</f>
        <v>4.3945720215048167E-2</v>
      </c>
      <c r="P1360" t="str">
        <f>IF(StrohRanchRecreationData[[#This Row],[Facility]]=Facilities!$A$2,SUM(StrohRanchRecreationData[[#This Row],[Members]:[Guests]]),"")</f>
        <v/>
      </c>
      <c r="Q1360" t="str">
        <f>IF(StrohRanchRecreationData[[#This Row],[Facility]]=Facilities!$A$3,SUM(StrohRanchRecreationData[[#This Row],[Members]:[Guests]]),"")</f>
        <v/>
      </c>
      <c r="R1360">
        <f>IF(StrohRanchRecreationData[[#This Row],[Facility]]=Facilities!$A$4,SUM(StrohRanchRecreationData[[#This Row],[Members]:[Guests]]),"")</f>
        <v>3</v>
      </c>
      <c r="S1360" t="str">
        <f>IF(StrohRanchRecreationData[[#This Row],[Facility]]=Facilities!$A$5,SUM(StrohRanchRecreationData[[#This Row],[Members]:[Guests]]),"")</f>
        <v/>
      </c>
      <c r="T1360" t="str">
        <f>IF(StrohRanchRecreationData[[#This Row],[Facility]]=Facilities!$A$6,SUM(StrohRanchRecreationData[[#This Row],[Members]:[Guests]]),"")</f>
        <v/>
      </c>
      <c r="U1360" t="str">
        <f>IF(StrohRanchRecreationData[[#This Row],[Facility]]=Facilities!$A$7,SUM(StrohRanchRecreationData[[#This Row],[Members]:[Guests]]),"")</f>
        <v/>
      </c>
    </row>
    <row r="1361" spans="1:21" x14ac:dyDescent="0.25">
      <c r="A1361">
        <v>1355</v>
      </c>
      <c r="B1361" s="1">
        <v>45105</v>
      </c>
      <c r="C1361" t="s">
        <v>63</v>
      </c>
      <c r="D1361" t="s">
        <v>64</v>
      </c>
      <c r="E1361" t="s">
        <v>58</v>
      </c>
      <c r="F1361" s="7">
        <v>0.41325289046791402</v>
      </c>
      <c r="G1361" s="7">
        <f>TIME(HOUR(StrohRanchRecreationData[[#This Row],[TimeIn]]),0,0)</f>
        <v>0.375</v>
      </c>
      <c r="H1361" s="8">
        <f>StrohRanchRecreationData[[#This Row],[Date]]+StrohRanchRecreationData[[#This Row],[TimeInBucket]]</f>
        <v>45105.375</v>
      </c>
      <c r="I1361" s="8" t="str">
        <f>_xlfn.XLOOKUP(StrohRanchRecreationData[[#This Row],[TimeInBucket]],TimeOfDay[TimeBuckets],TimeOfDay[TimeOfDayBuckets])</f>
        <v>Morning</v>
      </c>
      <c r="J1361" s="2">
        <v>1</v>
      </c>
      <c r="K1361" s="2">
        <v>3</v>
      </c>
      <c r="L1361" s="7">
        <v>0.4800327843862327</v>
      </c>
      <c r="M1361" s="7">
        <f>TIME(HOUR(StrohRanchRecreationData[[#This Row],[TimeOut]]),0,0)</f>
        <v>0.45833333333333331</v>
      </c>
      <c r="N1361" s="6">
        <f>ROUND(StrohRanchRecreationData[[#This Row],[TimeElapsed]],6)</f>
        <v>6.6780000000000006E-2</v>
      </c>
      <c r="O1361" s="3">
        <f>StrohRanchRecreationData[[#This Row],[TimeOut]]-StrohRanchRecreationData[[#This Row],[TimeIn]]</f>
        <v>6.6779893918318678E-2</v>
      </c>
      <c r="P1361" t="str">
        <f>IF(StrohRanchRecreationData[[#This Row],[Facility]]=Facilities!$A$2,SUM(StrohRanchRecreationData[[#This Row],[Members]:[Guests]]),"")</f>
        <v/>
      </c>
      <c r="Q1361">
        <f>IF(StrohRanchRecreationData[[#This Row],[Facility]]=Facilities!$A$3,SUM(StrohRanchRecreationData[[#This Row],[Members]:[Guests]]),"")</f>
        <v>4</v>
      </c>
      <c r="R1361" t="str">
        <f>IF(StrohRanchRecreationData[[#This Row],[Facility]]=Facilities!$A$4,SUM(StrohRanchRecreationData[[#This Row],[Members]:[Guests]]),"")</f>
        <v/>
      </c>
      <c r="S1361" t="str">
        <f>IF(StrohRanchRecreationData[[#This Row],[Facility]]=Facilities!$A$5,SUM(StrohRanchRecreationData[[#This Row],[Members]:[Guests]]),"")</f>
        <v/>
      </c>
      <c r="T1361" t="str">
        <f>IF(StrohRanchRecreationData[[#This Row],[Facility]]=Facilities!$A$6,SUM(StrohRanchRecreationData[[#This Row],[Members]:[Guests]]),"")</f>
        <v/>
      </c>
      <c r="U1361" t="str">
        <f>IF(StrohRanchRecreationData[[#This Row],[Facility]]=Facilities!$A$7,SUM(StrohRanchRecreationData[[#This Row],[Members]:[Guests]]),"")</f>
        <v/>
      </c>
    </row>
    <row r="1362" spans="1:21" x14ac:dyDescent="0.25">
      <c r="A1362">
        <v>1356</v>
      </c>
      <c r="B1362" s="1">
        <v>45105</v>
      </c>
      <c r="C1362" t="s">
        <v>63</v>
      </c>
      <c r="D1362" t="s">
        <v>64</v>
      </c>
      <c r="E1362" t="s">
        <v>59</v>
      </c>
      <c r="F1362" s="7">
        <v>0.39877663204585473</v>
      </c>
      <c r="G1362" s="7">
        <f>TIME(HOUR(StrohRanchRecreationData[[#This Row],[TimeIn]]),0,0)</f>
        <v>0.375</v>
      </c>
      <c r="H1362" s="8">
        <f>StrohRanchRecreationData[[#This Row],[Date]]+StrohRanchRecreationData[[#This Row],[TimeInBucket]]</f>
        <v>45105.375</v>
      </c>
      <c r="I1362" s="8" t="str">
        <f>_xlfn.XLOOKUP(StrohRanchRecreationData[[#This Row],[TimeInBucket]],TimeOfDay[TimeBuckets],TimeOfDay[TimeOfDayBuckets])</f>
        <v>Morning</v>
      </c>
      <c r="J1362" s="2">
        <v>1</v>
      </c>
      <c r="K1362" s="2">
        <v>3</v>
      </c>
      <c r="L1362" s="7">
        <v>0.44737707256599529</v>
      </c>
      <c r="M1362" s="7">
        <f>TIME(HOUR(StrohRanchRecreationData[[#This Row],[TimeOut]]),0,0)</f>
        <v>0.41666666666666669</v>
      </c>
      <c r="N1362" s="6">
        <f>ROUND(StrohRanchRecreationData[[#This Row],[TimeElapsed]],6)</f>
        <v>4.8599999999999997E-2</v>
      </c>
      <c r="O1362" s="3">
        <f>StrohRanchRecreationData[[#This Row],[TimeOut]]-StrohRanchRecreationData[[#This Row],[TimeIn]]</f>
        <v>4.8600440520140564E-2</v>
      </c>
      <c r="P1362" t="str">
        <f>IF(StrohRanchRecreationData[[#This Row],[Facility]]=Facilities!$A$2,SUM(StrohRanchRecreationData[[#This Row],[Members]:[Guests]]),"")</f>
        <v/>
      </c>
      <c r="Q1362" t="str">
        <f>IF(StrohRanchRecreationData[[#This Row],[Facility]]=Facilities!$A$3,SUM(StrohRanchRecreationData[[#This Row],[Members]:[Guests]]),"")</f>
        <v/>
      </c>
      <c r="R1362">
        <f>IF(StrohRanchRecreationData[[#This Row],[Facility]]=Facilities!$A$4,SUM(StrohRanchRecreationData[[#This Row],[Members]:[Guests]]),"")</f>
        <v>4</v>
      </c>
      <c r="S1362" t="str">
        <f>IF(StrohRanchRecreationData[[#This Row],[Facility]]=Facilities!$A$5,SUM(StrohRanchRecreationData[[#This Row],[Members]:[Guests]]),"")</f>
        <v/>
      </c>
      <c r="T1362" t="str">
        <f>IF(StrohRanchRecreationData[[#This Row],[Facility]]=Facilities!$A$6,SUM(StrohRanchRecreationData[[#This Row],[Members]:[Guests]]),"")</f>
        <v/>
      </c>
      <c r="U1362" t="str">
        <f>IF(StrohRanchRecreationData[[#This Row],[Facility]]=Facilities!$A$7,SUM(StrohRanchRecreationData[[#This Row],[Members]:[Guests]]),"")</f>
        <v/>
      </c>
    </row>
    <row r="1363" spans="1:21" x14ac:dyDescent="0.25">
      <c r="A1363">
        <v>1357</v>
      </c>
      <c r="B1363" s="1">
        <v>45105</v>
      </c>
      <c r="C1363" t="s">
        <v>63</v>
      </c>
      <c r="D1363" t="s">
        <v>64</v>
      </c>
      <c r="E1363" t="s">
        <v>61</v>
      </c>
      <c r="F1363" s="7">
        <v>0.52084334567718638</v>
      </c>
      <c r="G1363" s="7">
        <f>TIME(HOUR(StrohRanchRecreationData[[#This Row],[TimeIn]]),0,0)</f>
        <v>0.5</v>
      </c>
      <c r="H1363" s="8">
        <f>StrohRanchRecreationData[[#This Row],[Date]]+StrohRanchRecreationData[[#This Row],[TimeInBucket]]</f>
        <v>45105.5</v>
      </c>
      <c r="I1363" s="8" t="str">
        <f>_xlfn.XLOOKUP(StrohRanchRecreationData[[#This Row],[TimeInBucket]],TimeOfDay[TimeBuckets],TimeOfDay[TimeOfDayBuckets])</f>
        <v>Noon</v>
      </c>
      <c r="J1363" s="2">
        <v>2</v>
      </c>
      <c r="K1363" s="2">
        <v>0</v>
      </c>
      <c r="L1363" s="7">
        <v>0.56234046008140992</v>
      </c>
      <c r="M1363" s="7">
        <f>TIME(HOUR(StrohRanchRecreationData[[#This Row],[TimeOut]]),0,0)</f>
        <v>0.54166666666666663</v>
      </c>
      <c r="N1363" s="6">
        <f>ROUND(StrohRanchRecreationData[[#This Row],[TimeElapsed]],6)</f>
        <v>4.1496999999999999E-2</v>
      </c>
      <c r="O1363" s="3">
        <f>StrohRanchRecreationData[[#This Row],[TimeOut]]-StrohRanchRecreationData[[#This Row],[TimeIn]]</f>
        <v>4.1497114404223545E-2</v>
      </c>
      <c r="P1363" t="str">
        <f>IF(StrohRanchRecreationData[[#This Row],[Facility]]=Facilities!$A$2,SUM(StrohRanchRecreationData[[#This Row],[Members]:[Guests]]),"")</f>
        <v/>
      </c>
      <c r="Q1363" t="str">
        <f>IF(StrohRanchRecreationData[[#This Row],[Facility]]=Facilities!$A$3,SUM(StrohRanchRecreationData[[#This Row],[Members]:[Guests]]),"")</f>
        <v/>
      </c>
      <c r="R1363" t="str">
        <f>IF(StrohRanchRecreationData[[#This Row],[Facility]]=Facilities!$A$4,SUM(StrohRanchRecreationData[[#This Row],[Members]:[Guests]]),"")</f>
        <v/>
      </c>
      <c r="S1363" t="str">
        <f>IF(StrohRanchRecreationData[[#This Row],[Facility]]=Facilities!$A$5,SUM(StrohRanchRecreationData[[#This Row],[Members]:[Guests]]),"")</f>
        <v/>
      </c>
      <c r="T1363">
        <f>IF(StrohRanchRecreationData[[#This Row],[Facility]]=Facilities!$A$6,SUM(StrohRanchRecreationData[[#This Row],[Members]:[Guests]]),"")</f>
        <v>2</v>
      </c>
      <c r="U1363" t="str">
        <f>IF(StrohRanchRecreationData[[#This Row],[Facility]]=Facilities!$A$7,SUM(StrohRanchRecreationData[[#This Row],[Members]:[Guests]]),"")</f>
        <v/>
      </c>
    </row>
    <row r="1364" spans="1:21" x14ac:dyDescent="0.25">
      <c r="A1364">
        <v>1358</v>
      </c>
      <c r="B1364" s="1">
        <v>45105</v>
      </c>
      <c r="C1364" t="s">
        <v>63</v>
      </c>
      <c r="D1364" t="s">
        <v>64</v>
      </c>
      <c r="E1364" t="s">
        <v>57</v>
      </c>
      <c r="F1364" s="7">
        <v>0.4899986323087393</v>
      </c>
      <c r="G1364" s="7">
        <f>TIME(HOUR(StrohRanchRecreationData[[#This Row],[TimeIn]]),0,0)</f>
        <v>0.45833333333333331</v>
      </c>
      <c r="H1364" s="8">
        <f>StrohRanchRecreationData[[#This Row],[Date]]+StrohRanchRecreationData[[#This Row],[TimeInBucket]]</f>
        <v>45105.458333333336</v>
      </c>
      <c r="I1364" s="8" t="str">
        <f>_xlfn.XLOOKUP(StrohRanchRecreationData[[#This Row],[TimeInBucket]],TimeOfDay[TimeBuckets],TimeOfDay[TimeOfDayBuckets])</f>
        <v>Noon</v>
      </c>
      <c r="J1364" s="2">
        <v>3</v>
      </c>
      <c r="K1364" s="2">
        <v>3</v>
      </c>
      <c r="L1364" s="7">
        <v>0.50760514632792575</v>
      </c>
      <c r="M1364" s="7">
        <f>TIME(HOUR(StrohRanchRecreationData[[#This Row],[TimeOut]]),0,0)</f>
        <v>0.5</v>
      </c>
      <c r="N1364" s="6">
        <f>ROUND(StrohRanchRecreationData[[#This Row],[TimeElapsed]],6)</f>
        <v>1.7607000000000001E-2</v>
      </c>
      <c r="O1364" s="3">
        <f>StrohRanchRecreationData[[#This Row],[TimeOut]]-StrohRanchRecreationData[[#This Row],[TimeIn]]</f>
        <v>1.7606514019186448E-2</v>
      </c>
      <c r="P1364">
        <f>IF(StrohRanchRecreationData[[#This Row],[Facility]]=Facilities!$A$2,SUM(StrohRanchRecreationData[[#This Row],[Members]:[Guests]]),"")</f>
        <v>6</v>
      </c>
      <c r="Q1364" t="str">
        <f>IF(StrohRanchRecreationData[[#This Row],[Facility]]=Facilities!$A$3,SUM(StrohRanchRecreationData[[#This Row],[Members]:[Guests]]),"")</f>
        <v/>
      </c>
      <c r="R1364" t="str">
        <f>IF(StrohRanchRecreationData[[#This Row],[Facility]]=Facilities!$A$4,SUM(StrohRanchRecreationData[[#This Row],[Members]:[Guests]]),"")</f>
        <v/>
      </c>
      <c r="S1364" t="str">
        <f>IF(StrohRanchRecreationData[[#This Row],[Facility]]=Facilities!$A$5,SUM(StrohRanchRecreationData[[#This Row],[Members]:[Guests]]),"")</f>
        <v/>
      </c>
      <c r="T1364" t="str">
        <f>IF(StrohRanchRecreationData[[#This Row],[Facility]]=Facilities!$A$6,SUM(StrohRanchRecreationData[[#This Row],[Members]:[Guests]]),"")</f>
        <v/>
      </c>
      <c r="U1364" t="str">
        <f>IF(StrohRanchRecreationData[[#This Row],[Facility]]=Facilities!$A$7,SUM(StrohRanchRecreationData[[#This Row],[Members]:[Guests]]),"")</f>
        <v/>
      </c>
    </row>
    <row r="1365" spans="1:21" x14ac:dyDescent="0.25">
      <c r="A1365">
        <v>1359</v>
      </c>
      <c r="B1365" s="1">
        <v>45105</v>
      </c>
      <c r="C1365" t="s">
        <v>63</v>
      </c>
      <c r="D1365" t="s">
        <v>64</v>
      </c>
      <c r="E1365" t="s">
        <v>57</v>
      </c>
      <c r="F1365" s="7">
        <v>0.40476886764284431</v>
      </c>
      <c r="G1365" s="7">
        <f>TIME(HOUR(StrohRanchRecreationData[[#This Row],[TimeIn]]),0,0)</f>
        <v>0.375</v>
      </c>
      <c r="H1365" s="8">
        <f>StrohRanchRecreationData[[#This Row],[Date]]+StrohRanchRecreationData[[#This Row],[TimeInBucket]]</f>
        <v>45105.375</v>
      </c>
      <c r="I1365" s="8" t="str">
        <f>_xlfn.XLOOKUP(StrohRanchRecreationData[[#This Row],[TimeInBucket]],TimeOfDay[TimeBuckets],TimeOfDay[TimeOfDayBuckets])</f>
        <v>Morning</v>
      </c>
      <c r="J1365" s="2">
        <v>3</v>
      </c>
      <c r="K1365" s="2">
        <v>3</v>
      </c>
      <c r="L1365" s="7">
        <v>0.44127940552594858</v>
      </c>
      <c r="M1365" s="7">
        <f>TIME(HOUR(StrohRanchRecreationData[[#This Row],[TimeOut]]),0,0)</f>
        <v>0.41666666666666669</v>
      </c>
      <c r="N1365" s="6">
        <f>ROUND(StrohRanchRecreationData[[#This Row],[TimeElapsed]],6)</f>
        <v>3.6511000000000002E-2</v>
      </c>
      <c r="O1365" s="3">
        <f>StrohRanchRecreationData[[#This Row],[TimeOut]]-StrohRanchRecreationData[[#This Row],[TimeIn]]</f>
        <v>3.6510537883104266E-2</v>
      </c>
      <c r="P1365">
        <f>IF(StrohRanchRecreationData[[#This Row],[Facility]]=Facilities!$A$2,SUM(StrohRanchRecreationData[[#This Row],[Members]:[Guests]]),"")</f>
        <v>6</v>
      </c>
      <c r="Q1365" t="str">
        <f>IF(StrohRanchRecreationData[[#This Row],[Facility]]=Facilities!$A$3,SUM(StrohRanchRecreationData[[#This Row],[Members]:[Guests]]),"")</f>
        <v/>
      </c>
      <c r="R1365" t="str">
        <f>IF(StrohRanchRecreationData[[#This Row],[Facility]]=Facilities!$A$4,SUM(StrohRanchRecreationData[[#This Row],[Members]:[Guests]]),"")</f>
        <v/>
      </c>
      <c r="S1365" t="str">
        <f>IF(StrohRanchRecreationData[[#This Row],[Facility]]=Facilities!$A$5,SUM(StrohRanchRecreationData[[#This Row],[Members]:[Guests]]),"")</f>
        <v/>
      </c>
      <c r="T1365" t="str">
        <f>IF(StrohRanchRecreationData[[#This Row],[Facility]]=Facilities!$A$6,SUM(StrohRanchRecreationData[[#This Row],[Members]:[Guests]]),"")</f>
        <v/>
      </c>
      <c r="U1365" t="str">
        <f>IF(StrohRanchRecreationData[[#This Row],[Facility]]=Facilities!$A$7,SUM(StrohRanchRecreationData[[#This Row],[Members]:[Guests]]),"")</f>
        <v/>
      </c>
    </row>
    <row r="1366" spans="1:21" x14ac:dyDescent="0.25">
      <c r="A1366">
        <v>1360</v>
      </c>
      <c r="B1366" s="1">
        <v>45105</v>
      </c>
      <c r="C1366" t="s">
        <v>63</v>
      </c>
      <c r="D1366" t="s">
        <v>64</v>
      </c>
      <c r="E1366" t="s">
        <v>59</v>
      </c>
      <c r="F1366" s="7">
        <v>0.37914347663575715</v>
      </c>
      <c r="G1366" s="7">
        <f>TIME(HOUR(StrohRanchRecreationData[[#This Row],[TimeIn]]),0,0)</f>
        <v>0.375</v>
      </c>
      <c r="H1366" s="8">
        <f>StrohRanchRecreationData[[#This Row],[Date]]+StrohRanchRecreationData[[#This Row],[TimeInBucket]]</f>
        <v>45105.375</v>
      </c>
      <c r="I1366" s="8" t="str">
        <f>_xlfn.XLOOKUP(StrohRanchRecreationData[[#This Row],[TimeInBucket]],TimeOfDay[TimeBuckets],TimeOfDay[TimeOfDayBuckets])</f>
        <v>Morning</v>
      </c>
      <c r="J1366" s="2">
        <v>1</v>
      </c>
      <c r="K1366" s="2">
        <v>1</v>
      </c>
      <c r="L1366" s="7">
        <v>0.4412557540276717</v>
      </c>
      <c r="M1366" s="7">
        <f>TIME(HOUR(StrohRanchRecreationData[[#This Row],[TimeOut]]),0,0)</f>
        <v>0.41666666666666669</v>
      </c>
      <c r="N1366" s="6">
        <f>ROUND(StrohRanchRecreationData[[#This Row],[TimeElapsed]],6)</f>
        <v>6.2112000000000001E-2</v>
      </c>
      <c r="O1366" s="3">
        <f>StrohRanchRecreationData[[#This Row],[TimeOut]]-StrohRanchRecreationData[[#This Row],[TimeIn]]</f>
        <v>6.211227739191455E-2</v>
      </c>
      <c r="P1366" t="str">
        <f>IF(StrohRanchRecreationData[[#This Row],[Facility]]=Facilities!$A$2,SUM(StrohRanchRecreationData[[#This Row],[Members]:[Guests]]),"")</f>
        <v/>
      </c>
      <c r="Q1366" t="str">
        <f>IF(StrohRanchRecreationData[[#This Row],[Facility]]=Facilities!$A$3,SUM(StrohRanchRecreationData[[#This Row],[Members]:[Guests]]),"")</f>
        <v/>
      </c>
      <c r="R1366">
        <f>IF(StrohRanchRecreationData[[#This Row],[Facility]]=Facilities!$A$4,SUM(StrohRanchRecreationData[[#This Row],[Members]:[Guests]]),"")</f>
        <v>2</v>
      </c>
      <c r="S1366" t="str">
        <f>IF(StrohRanchRecreationData[[#This Row],[Facility]]=Facilities!$A$5,SUM(StrohRanchRecreationData[[#This Row],[Members]:[Guests]]),"")</f>
        <v/>
      </c>
      <c r="T1366" t="str">
        <f>IF(StrohRanchRecreationData[[#This Row],[Facility]]=Facilities!$A$6,SUM(StrohRanchRecreationData[[#This Row],[Members]:[Guests]]),"")</f>
        <v/>
      </c>
      <c r="U1366" t="str">
        <f>IF(StrohRanchRecreationData[[#This Row],[Facility]]=Facilities!$A$7,SUM(StrohRanchRecreationData[[#This Row],[Members]:[Guests]]),"")</f>
        <v/>
      </c>
    </row>
    <row r="1367" spans="1:21" x14ac:dyDescent="0.25">
      <c r="A1367">
        <v>1361</v>
      </c>
      <c r="B1367" s="1">
        <v>45105</v>
      </c>
      <c r="C1367" t="s">
        <v>63</v>
      </c>
      <c r="D1367" t="s">
        <v>64</v>
      </c>
      <c r="E1367" t="s">
        <v>61</v>
      </c>
      <c r="F1367" s="7">
        <v>0.57270171730588526</v>
      </c>
      <c r="G1367" s="7">
        <f>TIME(HOUR(StrohRanchRecreationData[[#This Row],[TimeIn]]),0,0)</f>
        <v>0.54166666666666663</v>
      </c>
      <c r="H1367" s="8">
        <f>StrohRanchRecreationData[[#This Row],[Date]]+StrohRanchRecreationData[[#This Row],[TimeInBucket]]</f>
        <v>45105.541666666664</v>
      </c>
      <c r="I1367" s="8" t="str">
        <f>_xlfn.XLOOKUP(StrohRanchRecreationData[[#This Row],[TimeInBucket]],TimeOfDay[TimeBuckets],TimeOfDay[TimeOfDayBuckets])</f>
        <v>Noon</v>
      </c>
      <c r="J1367" s="2">
        <v>2</v>
      </c>
      <c r="K1367" s="2">
        <v>0</v>
      </c>
      <c r="L1367" s="7">
        <v>0.61449664733588794</v>
      </c>
      <c r="M1367" s="7">
        <f>TIME(HOUR(StrohRanchRecreationData[[#This Row],[TimeOut]]),0,0)</f>
        <v>0.58333333333333337</v>
      </c>
      <c r="N1367" s="6">
        <f>ROUND(StrohRanchRecreationData[[#This Row],[TimeElapsed]],6)</f>
        <v>4.1794999999999999E-2</v>
      </c>
      <c r="O1367" s="3">
        <f>StrohRanchRecreationData[[#This Row],[TimeOut]]-StrohRanchRecreationData[[#This Row],[TimeIn]]</f>
        <v>4.1794930030002675E-2</v>
      </c>
      <c r="P1367" t="str">
        <f>IF(StrohRanchRecreationData[[#This Row],[Facility]]=Facilities!$A$2,SUM(StrohRanchRecreationData[[#This Row],[Members]:[Guests]]),"")</f>
        <v/>
      </c>
      <c r="Q1367" t="str">
        <f>IF(StrohRanchRecreationData[[#This Row],[Facility]]=Facilities!$A$3,SUM(StrohRanchRecreationData[[#This Row],[Members]:[Guests]]),"")</f>
        <v/>
      </c>
      <c r="R1367" t="str">
        <f>IF(StrohRanchRecreationData[[#This Row],[Facility]]=Facilities!$A$4,SUM(StrohRanchRecreationData[[#This Row],[Members]:[Guests]]),"")</f>
        <v/>
      </c>
      <c r="S1367" t="str">
        <f>IF(StrohRanchRecreationData[[#This Row],[Facility]]=Facilities!$A$5,SUM(StrohRanchRecreationData[[#This Row],[Members]:[Guests]]),"")</f>
        <v/>
      </c>
      <c r="T1367">
        <f>IF(StrohRanchRecreationData[[#This Row],[Facility]]=Facilities!$A$6,SUM(StrohRanchRecreationData[[#This Row],[Members]:[Guests]]),"")</f>
        <v>2</v>
      </c>
      <c r="U1367" t="str">
        <f>IF(StrohRanchRecreationData[[#This Row],[Facility]]=Facilities!$A$7,SUM(StrohRanchRecreationData[[#This Row],[Members]:[Guests]]),"")</f>
        <v/>
      </c>
    </row>
    <row r="1368" spans="1:21" x14ac:dyDescent="0.25">
      <c r="A1368">
        <v>1362</v>
      </c>
      <c r="B1368" s="1">
        <v>45105</v>
      </c>
      <c r="C1368" t="s">
        <v>63</v>
      </c>
      <c r="D1368" t="s">
        <v>64</v>
      </c>
      <c r="E1368" t="s">
        <v>58</v>
      </c>
      <c r="F1368" s="7">
        <v>0.48865988568130908</v>
      </c>
      <c r="G1368" s="7">
        <f>TIME(HOUR(StrohRanchRecreationData[[#This Row],[TimeIn]]),0,0)</f>
        <v>0.45833333333333331</v>
      </c>
      <c r="H1368" s="8">
        <f>StrohRanchRecreationData[[#This Row],[Date]]+StrohRanchRecreationData[[#This Row],[TimeInBucket]]</f>
        <v>45105.458333333336</v>
      </c>
      <c r="I1368" s="8" t="str">
        <f>_xlfn.XLOOKUP(StrohRanchRecreationData[[#This Row],[TimeInBucket]],TimeOfDay[TimeBuckets],TimeOfDay[TimeOfDayBuckets])</f>
        <v>Noon</v>
      </c>
      <c r="J1368" s="2">
        <v>3</v>
      </c>
      <c r="K1368" s="2">
        <v>1</v>
      </c>
      <c r="L1368" s="7">
        <v>0.51484299710545944</v>
      </c>
      <c r="M1368" s="7">
        <f>TIME(HOUR(StrohRanchRecreationData[[#This Row],[TimeOut]]),0,0)</f>
        <v>0.5</v>
      </c>
      <c r="N1368" s="6">
        <f>ROUND(StrohRanchRecreationData[[#This Row],[TimeElapsed]],6)</f>
        <v>2.6183000000000001E-2</v>
      </c>
      <c r="O1368" s="3">
        <f>StrohRanchRecreationData[[#This Row],[TimeOut]]-StrohRanchRecreationData[[#This Row],[TimeIn]]</f>
        <v>2.6183111424150363E-2</v>
      </c>
      <c r="P1368" t="str">
        <f>IF(StrohRanchRecreationData[[#This Row],[Facility]]=Facilities!$A$2,SUM(StrohRanchRecreationData[[#This Row],[Members]:[Guests]]),"")</f>
        <v/>
      </c>
      <c r="Q1368">
        <f>IF(StrohRanchRecreationData[[#This Row],[Facility]]=Facilities!$A$3,SUM(StrohRanchRecreationData[[#This Row],[Members]:[Guests]]),"")</f>
        <v>4</v>
      </c>
      <c r="R1368" t="str">
        <f>IF(StrohRanchRecreationData[[#This Row],[Facility]]=Facilities!$A$4,SUM(StrohRanchRecreationData[[#This Row],[Members]:[Guests]]),"")</f>
        <v/>
      </c>
      <c r="S1368" t="str">
        <f>IF(StrohRanchRecreationData[[#This Row],[Facility]]=Facilities!$A$5,SUM(StrohRanchRecreationData[[#This Row],[Members]:[Guests]]),"")</f>
        <v/>
      </c>
      <c r="T1368" t="str">
        <f>IF(StrohRanchRecreationData[[#This Row],[Facility]]=Facilities!$A$6,SUM(StrohRanchRecreationData[[#This Row],[Members]:[Guests]]),"")</f>
        <v/>
      </c>
      <c r="U1368" t="str">
        <f>IF(StrohRanchRecreationData[[#This Row],[Facility]]=Facilities!$A$7,SUM(StrohRanchRecreationData[[#This Row],[Members]:[Guests]]),"")</f>
        <v/>
      </c>
    </row>
    <row r="1369" spans="1:21" x14ac:dyDescent="0.25">
      <c r="A1369">
        <v>1363</v>
      </c>
      <c r="B1369" s="1">
        <v>45105</v>
      </c>
      <c r="C1369" t="s">
        <v>63</v>
      </c>
      <c r="D1369" t="s">
        <v>64</v>
      </c>
      <c r="E1369" t="s">
        <v>61</v>
      </c>
      <c r="F1369" s="7">
        <v>0.65763435638585799</v>
      </c>
      <c r="G1369" s="7">
        <f>TIME(HOUR(StrohRanchRecreationData[[#This Row],[TimeIn]]),0,0)</f>
        <v>0.625</v>
      </c>
      <c r="H1369" s="8">
        <f>StrohRanchRecreationData[[#This Row],[Date]]+StrohRanchRecreationData[[#This Row],[TimeInBucket]]</f>
        <v>45105.625</v>
      </c>
      <c r="I1369" s="8" t="str">
        <f>_xlfn.XLOOKUP(StrohRanchRecreationData[[#This Row],[TimeInBucket]],TimeOfDay[TimeBuckets],TimeOfDay[TimeOfDayBuckets])</f>
        <v>Afternoon</v>
      </c>
      <c r="J1369" s="2">
        <v>2</v>
      </c>
      <c r="K1369" s="2">
        <v>0</v>
      </c>
      <c r="L1369" s="7">
        <v>0.7191943042115293</v>
      </c>
      <c r="M1369" s="7">
        <f>TIME(HOUR(StrohRanchRecreationData[[#This Row],[TimeOut]]),0,0)</f>
        <v>0.70833333333333337</v>
      </c>
      <c r="N1369" s="6">
        <f>ROUND(StrohRanchRecreationData[[#This Row],[TimeElapsed]],6)</f>
        <v>6.1559999999999997E-2</v>
      </c>
      <c r="O1369" s="3">
        <f>StrohRanchRecreationData[[#This Row],[TimeOut]]-StrohRanchRecreationData[[#This Row],[TimeIn]]</f>
        <v>6.1559947825671313E-2</v>
      </c>
      <c r="P1369" t="str">
        <f>IF(StrohRanchRecreationData[[#This Row],[Facility]]=Facilities!$A$2,SUM(StrohRanchRecreationData[[#This Row],[Members]:[Guests]]),"")</f>
        <v/>
      </c>
      <c r="Q1369" t="str">
        <f>IF(StrohRanchRecreationData[[#This Row],[Facility]]=Facilities!$A$3,SUM(StrohRanchRecreationData[[#This Row],[Members]:[Guests]]),"")</f>
        <v/>
      </c>
      <c r="R1369" t="str">
        <f>IF(StrohRanchRecreationData[[#This Row],[Facility]]=Facilities!$A$4,SUM(StrohRanchRecreationData[[#This Row],[Members]:[Guests]]),"")</f>
        <v/>
      </c>
      <c r="S1369" t="str">
        <f>IF(StrohRanchRecreationData[[#This Row],[Facility]]=Facilities!$A$5,SUM(StrohRanchRecreationData[[#This Row],[Members]:[Guests]]),"")</f>
        <v/>
      </c>
      <c r="T1369">
        <f>IF(StrohRanchRecreationData[[#This Row],[Facility]]=Facilities!$A$6,SUM(StrohRanchRecreationData[[#This Row],[Members]:[Guests]]),"")</f>
        <v>2</v>
      </c>
      <c r="U1369" t="str">
        <f>IF(StrohRanchRecreationData[[#This Row],[Facility]]=Facilities!$A$7,SUM(StrohRanchRecreationData[[#This Row],[Members]:[Guests]]),"")</f>
        <v/>
      </c>
    </row>
    <row r="1370" spans="1:21" x14ac:dyDescent="0.25">
      <c r="A1370">
        <v>1364</v>
      </c>
      <c r="B1370" s="1">
        <v>45105</v>
      </c>
      <c r="C1370" t="s">
        <v>63</v>
      </c>
      <c r="D1370" t="s">
        <v>64</v>
      </c>
      <c r="E1370" t="s">
        <v>61</v>
      </c>
      <c r="F1370" s="7">
        <v>0.63340741498365383</v>
      </c>
      <c r="G1370" s="7">
        <f>TIME(HOUR(StrohRanchRecreationData[[#This Row],[TimeIn]]),0,0)</f>
        <v>0.625</v>
      </c>
      <c r="H1370" s="8">
        <f>StrohRanchRecreationData[[#This Row],[Date]]+StrohRanchRecreationData[[#This Row],[TimeInBucket]]</f>
        <v>45105.625</v>
      </c>
      <c r="I1370" s="8" t="str">
        <f>_xlfn.XLOOKUP(StrohRanchRecreationData[[#This Row],[TimeInBucket]],TimeOfDay[TimeBuckets],TimeOfDay[TimeOfDayBuckets])</f>
        <v>Afternoon</v>
      </c>
      <c r="J1370" s="2">
        <v>1</v>
      </c>
      <c r="K1370" s="2">
        <v>0</v>
      </c>
      <c r="L1370" s="7">
        <v>0.69406083188613943</v>
      </c>
      <c r="M1370" s="7">
        <f>TIME(HOUR(StrohRanchRecreationData[[#This Row],[TimeOut]]),0,0)</f>
        <v>0.66666666666666663</v>
      </c>
      <c r="N1370" s="6">
        <f>ROUND(StrohRanchRecreationData[[#This Row],[TimeElapsed]],6)</f>
        <v>6.0652999999999999E-2</v>
      </c>
      <c r="O1370" s="3">
        <f>StrohRanchRecreationData[[#This Row],[TimeOut]]-StrohRanchRecreationData[[#This Row],[TimeIn]]</f>
        <v>6.0653416902485602E-2</v>
      </c>
      <c r="P1370" t="str">
        <f>IF(StrohRanchRecreationData[[#This Row],[Facility]]=Facilities!$A$2,SUM(StrohRanchRecreationData[[#This Row],[Members]:[Guests]]),"")</f>
        <v/>
      </c>
      <c r="Q1370" t="str">
        <f>IF(StrohRanchRecreationData[[#This Row],[Facility]]=Facilities!$A$3,SUM(StrohRanchRecreationData[[#This Row],[Members]:[Guests]]),"")</f>
        <v/>
      </c>
      <c r="R1370" t="str">
        <f>IF(StrohRanchRecreationData[[#This Row],[Facility]]=Facilities!$A$4,SUM(StrohRanchRecreationData[[#This Row],[Members]:[Guests]]),"")</f>
        <v/>
      </c>
      <c r="S1370" t="str">
        <f>IF(StrohRanchRecreationData[[#This Row],[Facility]]=Facilities!$A$5,SUM(StrohRanchRecreationData[[#This Row],[Members]:[Guests]]),"")</f>
        <v/>
      </c>
      <c r="T1370">
        <f>IF(StrohRanchRecreationData[[#This Row],[Facility]]=Facilities!$A$6,SUM(StrohRanchRecreationData[[#This Row],[Members]:[Guests]]),"")</f>
        <v>1</v>
      </c>
      <c r="U1370" t="str">
        <f>IF(StrohRanchRecreationData[[#This Row],[Facility]]=Facilities!$A$7,SUM(StrohRanchRecreationData[[#This Row],[Members]:[Guests]]),"")</f>
        <v/>
      </c>
    </row>
    <row r="1371" spans="1:21" x14ac:dyDescent="0.25">
      <c r="A1371">
        <v>1365</v>
      </c>
      <c r="B1371" s="1">
        <v>45105</v>
      </c>
      <c r="C1371" t="s">
        <v>63</v>
      </c>
      <c r="D1371" t="s">
        <v>64</v>
      </c>
      <c r="E1371" t="s">
        <v>57</v>
      </c>
      <c r="F1371" s="7">
        <v>0.47540049542982243</v>
      </c>
      <c r="G1371" s="7">
        <f>TIME(HOUR(StrohRanchRecreationData[[#This Row],[TimeIn]]),0,0)</f>
        <v>0.45833333333333331</v>
      </c>
      <c r="H1371" s="8">
        <f>StrohRanchRecreationData[[#This Row],[Date]]+StrohRanchRecreationData[[#This Row],[TimeInBucket]]</f>
        <v>45105.458333333336</v>
      </c>
      <c r="I1371" s="8" t="str">
        <f>_xlfn.XLOOKUP(StrohRanchRecreationData[[#This Row],[TimeInBucket]],TimeOfDay[TimeBuckets],TimeOfDay[TimeOfDayBuckets])</f>
        <v>Noon</v>
      </c>
      <c r="J1371" s="2">
        <v>1</v>
      </c>
      <c r="K1371" s="2">
        <v>1</v>
      </c>
      <c r="L1371" s="7">
        <v>0.54453981488175296</v>
      </c>
      <c r="M1371" s="7">
        <f>TIME(HOUR(StrohRanchRecreationData[[#This Row],[TimeOut]]),0,0)</f>
        <v>0.54166666666666663</v>
      </c>
      <c r="N1371" s="6">
        <f>ROUND(StrohRanchRecreationData[[#This Row],[TimeElapsed]],6)</f>
        <v>6.9139000000000006E-2</v>
      </c>
      <c r="O1371" s="3">
        <f>StrohRanchRecreationData[[#This Row],[TimeOut]]-StrohRanchRecreationData[[#This Row],[TimeIn]]</f>
        <v>6.9139319451930525E-2</v>
      </c>
      <c r="P1371">
        <f>IF(StrohRanchRecreationData[[#This Row],[Facility]]=Facilities!$A$2,SUM(StrohRanchRecreationData[[#This Row],[Members]:[Guests]]),"")</f>
        <v>2</v>
      </c>
      <c r="Q1371" t="str">
        <f>IF(StrohRanchRecreationData[[#This Row],[Facility]]=Facilities!$A$3,SUM(StrohRanchRecreationData[[#This Row],[Members]:[Guests]]),"")</f>
        <v/>
      </c>
      <c r="R1371" t="str">
        <f>IF(StrohRanchRecreationData[[#This Row],[Facility]]=Facilities!$A$4,SUM(StrohRanchRecreationData[[#This Row],[Members]:[Guests]]),"")</f>
        <v/>
      </c>
      <c r="S1371" t="str">
        <f>IF(StrohRanchRecreationData[[#This Row],[Facility]]=Facilities!$A$5,SUM(StrohRanchRecreationData[[#This Row],[Members]:[Guests]]),"")</f>
        <v/>
      </c>
      <c r="T1371" t="str">
        <f>IF(StrohRanchRecreationData[[#This Row],[Facility]]=Facilities!$A$6,SUM(StrohRanchRecreationData[[#This Row],[Members]:[Guests]]),"")</f>
        <v/>
      </c>
      <c r="U1371" t="str">
        <f>IF(StrohRanchRecreationData[[#This Row],[Facility]]=Facilities!$A$7,SUM(StrohRanchRecreationData[[#This Row],[Members]:[Guests]]),"")</f>
        <v/>
      </c>
    </row>
    <row r="1372" spans="1:21" x14ac:dyDescent="0.25">
      <c r="A1372">
        <v>1366</v>
      </c>
      <c r="B1372" s="1">
        <v>45105</v>
      </c>
      <c r="C1372" t="s">
        <v>63</v>
      </c>
      <c r="D1372" t="s">
        <v>64</v>
      </c>
      <c r="E1372" t="s">
        <v>60</v>
      </c>
      <c r="F1372" s="7">
        <v>0.57699037416007104</v>
      </c>
      <c r="G1372" s="7">
        <f>TIME(HOUR(StrohRanchRecreationData[[#This Row],[TimeIn]]),0,0)</f>
        <v>0.54166666666666663</v>
      </c>
      <c r="H1372" s="8">
        <f>StrohRanchRecreationData[[#This Row],[Date]]+StrohRanchRecreationData[[#This Row],[TimeInBucket]]</f>
        <v>45105.541666666664</v>
      </c>
      <c r="I1372" s="8" t="str">
        <f>_xlfn.XLOOKUP(StrohRanchRecreationData[[#This Row],[TimeInBucket]],TimeOfDay[TimeBuckets],TimeOfDay[TimeOfDayBuckets])</f>
        <v>Noon</v>
      </c>
      <c r="J1372" s="2">
        <v>3</v>
      </c>
      <c r="K1372" s="2">
        <v>3</v>
      </c>
      <c r="L1372" s="7">
        <v>0.59921993687565345</v>
      </c>
      <c r="M1372" s="7">
        <f>TIME(HOUR(StrohRanchRecreationData[[#This Row],[TimeOut]]),0,0)</f>
        <v>0.58333333333333337</v>
      </c>
      <c r="N1372" s="6">
        <f>ROUND(StrohRanchRecreationData[[#This Row],[TimeElapsed]],6)</f>
        <v>2.223E-2</v>
      </c>
      <c r="O1372" s="3">
        <f>StrohRanchRecreationData[[#This Row],[TimeOut]]-StrohRanchRecreationData[[#This Row],[TimeIn]]</f>
        <v>2.2229562715582407E-2</v>
      </c>
      <c r="P1372" t="str">
        <f>IF(StrohRanchRecreationData[[#This Row],[Facility]]=Facilities!$A$2,SUM(StrohRanchRecreationData[[#This Row],[Members]:[Guests]]),"")</f>
        <v/>
      </c>
      <c r="Q1372" t="str">
        <f>IF(StrohRanchRecreationData[[#This Row],[Facility]]=Facilities!$A$3,SUM(StrohRanchRecreationData[[#This Row],[Members]:[Guests]]),"")</f>
        <v/>
      </c>
      <c r="R1372" t="str">
        <f>IF(StrohRanchRecreationData[[#This Row],[Facility]]=Facilities!$A$4,SUM(StrohRanchRecreationData[[#This Row],[Members]:[Guests]]),"")</f>
        <v/>
      </c>
      <c r="S1372">
        <f>IF(StrohRanchRecreationData[[#This Row],[Facility]]=Facilities!$A$5,SUM(StrohRanchRecreationData[[#This Row],[Members]:[Guests]]),"")</f>
        <v>6</v>
      </c>
      <c r="T1372" t="str">
        <f>IF(StrohRanchRecreationData[[#This Row],[Facility]]=Facilities!$A$6,SUM(StrohRanchRecreationData[[#This Row],[Members]:[Guests]]),"")</f>
        <v/>
      </c>
      <c r="U1372" t="str">
        <f>IF(StrohRanchRecreationData[[#This Row],[Facility]]=Facilities!$A$7,SUM(StrohRanchRecreationData[[#This Row],[Members]:[Guests]]),"")</f>
        <v/>
      </c>
    </row>
    <row r="1373" spans="1:21" x14ac:dyDescent="0.25">
      <c r="A1373">
        <v>1367</v>
      </c>
      <c r="B1373" s="1">
        <v>45105</v>
      </c>
      <c r="C1373" t="s">
        <v>63</v>
      </c>
      <c r="D1373" t="s">
        <v>64</v>
      </c>
      <c r="E1373" t="s">
        <v>61</v>
      </c>
      <c r="F1373" s="7">
        <v>0.38524198081713584</v>
      </c>
      <c r="G1373" s="7">
        <f>TIME(HOUR(StrohRanchRecreationData[[#This Row],[TimeIn]]),0,0)</f>
        <v>0.375</v>
      </c>
      <c r="H1373" s="8">
        <f>StrohRanchRecreationData[[#This Row],[Date]]+StrohRanchRecreationData[[#This Row],[TimeInBucket]]</f>
        <v>45105.375</v>
      </c>
      <c r="I1373" s="8" t="str">
        <f>_xlfn.XLOOKUP(StrohRanchRecreationData[[#This Row],[TimeInBucket]],TimeOfDay[TimeBuckets],TimeOfDay[TimeOfDayBuckets])</f>
        <v>Morning</v>
      </c>
      <c r="J1373" s="2">
        <v>1</v>
      </c>
      <c r="K1373" s="2">
        <v>0</v>
      </c>
      <c r="L1373" s="7">
        <v>0.41908540306083081</v>
      </c>
      <c r="M1373" s="7">
        <f>TIME(HOUR(StrohRanchRecreationData[[#This Row],[TimeOut]]),0,0)</f>
        <v>0.41666666666666669</v>
      </c>
      <c r="N1373" s="6">
        <f>ROUND(StrohRanchRecreationData[[#This Row],[TimeElapsed]],6)</f>
        <v>3.3842999999999998E-2</v>
      </c>
      <c r="O1373" s="3">
        <f>StrohRanchRecreationData[[#This Row],[TimeOut]]-StrohRanchRecreationData[[#This Row],[TimeIn]]</f>
        <v>3.3843422243694965E-2</v>
      </c>
      <c r="P1373" t="str">
        <f>IF(StrohRanchRecreationData[[#This Row],[Facility]]=Facilities!$A$2,SUM(StrohRanchRecreationData[[#This Row],[Members]:[Guests]]),"")</f>
        <v/>
      </c>
      <c r="Q1373" t="str">
        <f>IF(StrohRanchRecreationData[[#This Row],[Facility]]=Facilities!$A$3,SUM(StrohRanchRecreationData[[#This Row],[Members]:[Guests]]),"")</f>
        <v/>
      </c>
      <c r="R1373" t="str">
        <f>IF(StrohRanchRecreationData[[#This Row],[Facility]]=Facilities!$A$4,SUM(StrohRanchRecreationData[[#This Row],[Members]:[Guests]]),"")</f>
        <v/>
      </c>
      <c r="S1373" t="str">
        <f>IF(StrohRanchRecreationData[[#This Row],[Facility]]=Facilities!$A$5,SUM(StrohRanchRecreationData[[#This Row],[Members]:[Guests]]),"")</f>
        <v/>
      </c>
      <c r="T1373">
        <f>IF(StrohRanchRecreationData[[#This Row],[Facility]]=Facilities!$A$6,SUM(StrohRanchRecreationData[[#This Row],[Members]:[Guests]]),"")</f>
        <v>1</v>
      </c>
      <c r="U1373" t="str">
        <f>IF(StrohRanchRecreationData[[#This Row],[Facility]]=Facilities!$A$7,SUM(StrohRanchRecreationData[[#This Row],[Members]:[Guests]]),"")</f>
        <v/>
      </c>
    </row>
    <row r="1374" spans="1:21" x14ac:dyDescent="0.25">
      <c r="A1374">
        <v>1368</v>
      </c>
      <c r="B1374" s="1">
        <v>45105</v>
      </c>
      <c r="C1374" t="s">
        <v>63</v>
      </c>
      <c r="D1374" t="s">
        <v>64</v>
      </c>
      <c r="E1374" t="s">
        <v>58</v>
      </c>
      <c r="F1374" s="7">
        <v>0.43611110431259731</v>
      </c>
      <c r="G1374" s="7">
        <f>TIME(HOUR(StrohRanchRecreationData[[#This Row],[TimeIn]]),0,0)</f>
        <v>0.41666666666666669</v>
      </c>
      <c r="H1374" s="8">
        <f>StrohRanchRecreationData[[#This Row],[Date]]+StrohRanchRecreationData[[#This Row],[TimeInBucket]]</f>
        <v>45105.416666666664</v>
      </c>
      <c r="I1374" s="8" t="str">
        <f>_xlfn.XLOOKUP(StrohRanchRecreationData[[#This Row],[TimeInBucket]],TimeOfDay[TimeBuckets],TimeOfDay[TimeOfDayBuckets])</f>
        <v>Morning</v>
      </c>
      <c r="J1374" s="2">
        <v>4</v>
      </c>
      <c r="K1374" s="2">
        <v>0</v>
      </c>
      <c r="L1374" s="7">
        <v>0.45183867403141709</v>
      </c>
      <c r="M1374" s="7">
        <f>TIME(HOUR(StrohRanchRecreationData[[#This Row],[TimeOut]]),0,0)</f>
        <v>0.41666666666666669</v>
      </c>
      <c r="N1374" s="6">
        <f>ROUND(StrohRanchRecreationData[[#This Row],[TimeElapsed]],6)</f>
        <v>1.5727999999999999E-2</v>
      </c>
      <c r="O1374" s="3">
        <f>StrohRanchRecreationData[[#This Row],[TimeOut]]-StrohRanchRecreationData[[#This Row],[TimeIn]]</f>
        <v>1.5727569718819778E-2</v>
      </c>
      <c r="P1374" t="str">
        <f>IF(StrohRanchRecreationData[[#This Row],[Facility]]=Facilities!$A$2,SUM(StrohRanchRecreationData[[#This Row],[Members]:[Guests]]),"")</f>
        <v/>
      </c>
      <c r="Q1374">
        <f>IF(StrohRanchRecreationData[[#This Row],[Facility]]=Facilities!$A$3,SUM(StrohRanchRecreationData[[#This Row],[Members]:[Guests]]),"")</f>
        <v>4</v>
      </c>
      <c r="R1374" t="str">
        <f>IF(StrohRanchRecreationData[[#This Row],[Facility]]=Facilities!$A$4,SUM(StrohRanchRecreationData[[#This Row],[Members]:[Guests]]),"")</f>
        <v/>
      </c>
      <c r="S1374" t="str">
        <f>IF(StrohRanchRecreationData[[#This Row],[Facility]]=Facilities!$A$5,SUM(StrohRanchRecreationData[[#This Row],[Members]:[Guests]]),"")</f>
        <v/>
      </c>
      <c r="T1374" t="str">
        <f>IF(StrohRanchRecreationData[[#This Row],[Facility]]=Facilities!$A$6,SUM(StrohRanchRecreationData[[#This Row],[Members]:[Guests]]),"")</f>
        <v/>
      </c>
      <c r="U1374" t="str">
        <f>IF(StrohRanchRecreationData[[#This Row],[Facility]]=Facilities!$A$7,SUM(StrohRanchRecreationData[[#This Row],[Members]:[Guests]]),"")</f>
        <v/>
      </c>
    </row>
    <row r="1375" spans="1:21" x14ac:dyDescent="0.25">
      <c r="A1375">
        <v>1369</v>
      </c>
      <c r="B1375" s="1">
        <v>45105</v>
      </c>
      <c r="C1375" t="s">
        <v>63</v>
      </c>
      <c r="D1375" t="s">
        <v>64</v>
      </c>
      <c r="E1375" t="s">
        <v>57</v>
      </c>
      <c r="F1375" s="7">
        <v>0.46169863593093052</v>
      </c>
      <c r="G1375" s="7">
        <f>TIME(HOUR(StrohRanchRecreationData[[#This Row],[TimeIn]]),0,0)</f>
        <v>0.45833333333333331</v>
      </c>
      <c r="H1375" s="8">
        <f>StrohRanchRecreationData[[#This Row],[Date]]+StrohRanchRecreationData[[#This Row],[TimeInBucket]]</f>
        <v>45105.458333333336</v>
      </c>
      <c r="I1375" s="8" t="str">
        <f>_xlfn.XLOOKUP(StrohRanchRecreationData[[#This Row],[TimeInBucket]],TimeOfDay[TimeBuckets],TimeOfDay[TimeOfDayBuckets])</f>
        <v>Noon</v>
      </c>
      <c r="J1375" s="2">
        <v>1</v>
      </c>
      <c r="K1375" s="2">
        <v>0</v>
      </c>
      <c r="L1375" s="7">
        <v>0.51711426021527962</v>
      </c>
      <c r="M1375" s="7">
        <f>TIME(HOUR(StrohRanchRecreationData[[#This Row],[TimeOut]]),0,0)</f>
        <v>0.5</v>
      </c>
      <c r="N1375" s="6">
        <f>ROUND(StrohRanchRecreationData[[#This Row],[TimeElapsed]],6)</f>
        <v>5.5416E-2</v>
      </c>
      <c r="O1375" s="3">
        <f>StrohRanchRecreationData[[#This Row],[TimeOut]]-StrohRanchRecreationData[[#This Row],[TimeIn]]</f>
        <v>5.5415624284349096E-2</v>
      </c>
      <c r="P1375">
        <f>IF(StrohRanchRecreationData[[#This Row],[Facility]]=Facilities!$A$2,SUM(StrohRanchRecreationData[[#This Row],[Members]:[Guests]]),"")</f>
        <v>1</v>
      </c>
      <c r="Q1375" t="str">
        <f>IF(StrohRanchRecreationData[[#This Row],[Facility]]=Facilities!$A$3,SUM(StrohRanchRecreationData[[#This Row],[Members]:[Guests]]),"")</f>
        <v/>
      </c>
      <c r="R1375" t="str">
        <f>IF(StrohRanchRecreationData[[#This Row],[Facility]]=Facilities!$A$4,SUM(StrohRanchRecreationData[[#This Row],[Members]:[Guests]]),"")</f>
        <v/>
      </c>
      <c r="S1375" t="str">
        <f>IF(StrohRanchRecreationData[[#This Row],[Facility]]=Facilities!$A$5,SUM(StrohRanchRecreationData[[#This Row],[Members]:[Guests]]),"")</f>
        <v/>
      </c>
      <c r="T1375" t="str">
        <f>IF(StrohRanchRecreationData[[#This Row],[Facility]]=Facilities!$A$6,SUM(StrohRanchRecreationData[[#This Row],[Members]:[Guests]]),"")</f>
        <v/>
      </c>
      <c r="U1375" t="str">
        <f>IF(StrohRanchRecreationData[[#This Row],[Facility]]=Facilities!$A$7,SUM(StrohRanchRecreationData[[#This Row],[Members]:[Guests]]),"")</f>
        <v/>
      </c>
    </row>
    <row r="1376" spans="1:21" x14ac:dyDescent="0.25">
      <c r="A1376">
        <v>1370</v>
      </c>
      <c r="B1376" s="1">
        <v>45105</v>
      </c>
      <c r="C1376" t="s">
        <v>63</v>
      </c>
      <c r="D1376" t="s">
        <v>64</v>
      </c>
      <c r="E1376" t="s">
        <v>60</v>
      </c>
      <c r="F1376" s="7">
        <v>0.549137207553275</v>
      </c>
      <c r="G1376" s="7">
        <f>TIME(HOUR(StrohRanchRecreationData[[#This Row],[TimeIn]]),0,0)</f>
        <v>0.54166666666666663</v>
      </c>
      <c r="H1376" s="8">
        <f>StrohRanchRecreationData[[#This Row],[Date]]+StrohRanchRecreationData[[#This Row],[TimeInBucket]]</f>
        <v>45105.541666666664</v>
      </c>
      <c r="I1376" s="8" t="str">
        <f>_xlfn.XLOOKUP(StrohRanchRecreationData[[#This Row],[TimeInBucket]],TimeOfDay[TimeBuckets],TimeOfDay[TimeOfDayBuckets])</f>
        <v>Noon</v>
      </c>
      <c r="J1376" s="2">
        <v>1</v>
      </c>
      <c r="K1376" s="2">
        <v>0</v>
      </c>
      <c r="L1376" s="7">
        <v>0.60883503696113095</v>
      </c>
      <c r="M1376" s="7">
        <f>TIME(HOUR(StrohRanchRecreationData[[#This Row],[TimeOut]]),0,0)</f>
        <v>0.58333333333333337</v>
      </c>
      <c r="N1376" s="6">
        <f>ROUND(StrohRanchRecreationData[[#This Row],[TimeElapsed]],6)</f>
        <v>5.9698000000000001E-2</v>
      </c>
      <c r="O1376" s="3">
        <f>StrohRanchRecreationData[[#This Row],[TimeOut]]-StrohRanchRecreationData[[#This Row],[TimeIn]]</f>
        <v>5.9697829407855951E-2</v>
      </c>
      <c r="P1376" t="str">
        <f>IF(StrohRanchRecreationData[[#This Row],[Facility]]=Facilities!$A$2,SUM(StrohRanchRecreationData[[#This Row],[Members]:[Guests]]),"")</f>
        <v/>
      </c>
      <c r="Q1376" t="str">
        <f>IF(StrohRanchRecreationData[[#This Row],[Facility]]=Facilities!$A$3,SUM(StrohRanchRecreationData[[#This Row],[Members]:[Guests]]),"")</f>
        <v/>
      </c>
      <c r="R1376" t="str">
        <f>IF(StrohRanchRecreationData[[#This Row],[Facility]]=Facilities!$A$4,SUM(StrohRanchRecreationData[[#This Row],[Members]:[Guests]]),"")</f>
        <v/>
      </c>
      <c r="S1376">
        <f>IF(StrohRanchRecreationData[[#This Row],[Facility]]=Facilities!$A$5,SUM(StrohRanchRecreationData[[#This Row],[Members]:[Guests]]),"")</f>
        <v>1</v>
      </c>
      <c r="T1376" t="str">
        <f>IF(StrohRanchRecreationData[[#This Row],[Facility]]=Facilities!$A$6,SUM(StrohRanchRecreationData[[#This Row],[Members]:[Guests]]),"")</f>
        <v/>
      </c>
      <c r="U1376" t="str">
        <f>IF(StrohRanchRecreationData[[#This Row],[Facility]]=Facilities!$A$7,SUM(StrohRanchRecreationData[[#This Row],[Members]:[Guests]]),"")</f>
        <v/>
      </c>
    </row>
    <row r="1377" spans="1:21" x14ac:dyDescent="0.25">
      <c r="A1377">
        <v>1371</v>
      </c>
      <c r="B1377" s="1">
        <v>45105</v>
      </c>
      <c r="C1377" t="s">
        <v>63</v>
      </c>
      <c r="D1377" t="s">
        <v>64</v>
      </c>
      <c r="E1377" t="s">
        <v>62</v>
      </c>
      <c r="F1377" s="7">
        <v>0.39583333333333331</v>
      </c>
      <c r="G1377" s="7">
        <f>TIME(HOUR(StrohRanchRecreationData[[#This Row],[TimeIn]]),0,0)</f>
        <v>0.375</v>
      </c>
      <c r="H1377" s="8">
        <f>StrohRanchRecreationData[[#This Row],[Date]]+StrohRanchRecreationData[[#This Row],[TimeInBucket]]</f>
        <v>45105.375</v>
      </c>
      <c r="I1377" s="8" t="str">
        <f>_xlfn.XLOOKUP(StrohRanchRecreationData[[#This Row],[TimeInBucket]],TimeOfDay[TimeBuckets],TimeOfDay[TimeOfDayBuckets])</f>
        <v>Morning</v>
      </c>
      <c r="J1377" s="2">
        <v>2</v>
      </c>
      <c r="K1377" s="2">
        <v>1</v>
      </c>
      <c r="L1377" s="7">
        <v>0.4375</v>
      </c>
      <c r="M1377" s="7">
        <f>TIME(HOUR(StrohRanchRecreationData[[#This Row],[TimeOut]]),0,0)</f>
        <v>0.41666666666666669</v>
      </c>
      <c r="N1377" s="6">
        <f>ROUND(StrohRanchRecreationData[[#This Row],[TimeElapsed]],6)</f>
        <v>4.1667000000000003E-2</v>
      </c>
      <c r="O1377" s="3">
        <f>StrohRanchRecreationData[[#This Row],[TimeOut]]-StrohRanchRecreationData[[#This Row],[TimeIn]]</f>
        <v>4.1666666666666685E-2</v>
      </c>
      <c r="P1377" t="str">
        <f>IF(StrohRanchRecreationData[[#This Row],[Facility]]=Facilities!$A$2,SUM(StrohRanchRecreationData[[#This Row],[Members]:[Guests]]),"")</f>
        <v/>
      </c>
      <c r="Q1377" t="str">
        <f>IF(StrohRanchRecreationData[[#This Row],[Facility]]=Facilities!$A$3,SUM(StrohRanchRecreationData[[#This Row],[Members]:[Guests]]),"")</f>
        <v/>
      </c>
      <c r="R1377" t="str">
        <f>IF(StrohRanchRecreationData[[#This Row],[Facility]]=Facilities!$A$4,SUM(StrohRanchRecreationData[[#This Row],[Members]:[Guests]]),"")</f>
        <v/>
      </c>
      <c r="S1377" t="str">
        <f>IF(StrohRanchRecreationData[[#This Row],[Facility]]=Facilities!$A$5,SUM(StrohRanchRecreationData[[#This Row],[Members]:[Guests]]),"")</f>
        <v/>
      </c>
      <c r="T1377" t="str">
        <f>IF(StrohRanchRecreationData[[#This Row],[Facility]]=Facilities!$A$6,SUM(StrohRanchRecreationData[[#This Row],[Members]:[Guests]]),"")</f>
        <v/>
      </c>
      <c r="U1377">
        <f>IF(StrohRanchRecreationData[[#This Row],[Facility]]=Facilities!$A$7,SUM(StrohRanchRecreationData[[#This Row],[Members]:[Guests]]),"")</f>
        <v>3</v>
      </c>
    </row>
    <row r="1378" spans="1:21" x14ac:dyDescent="0.25">
      <c r="A1378">
        <v>1372</v>
      </c>
      <c r="B1378" s="1">
        <v>45105</v>
      </c>
      <c r="C1378" t="s">
        <v>63</v>
      </c>
      <c r="D1378" t="s">
        <v>64</v>
      </c>
      <c r="E1378" t="s">
        <v>62</v>
      </c>
      <c r="F1378" s="7">
        <v>0.39583333333333331</v>
      </c>
      <c r="G1378" s="7">
        <f>TIME(HOUR(StrohRanchRecreationData[[#This Row],[TimeIn]]),0,0)</f>
        <v>0.375</v>
      </c>
      <c r="H1378" s="8">
        <f>StrohRanchRecreationData[[#This Row],[Date]]+StrohRanchRecreationData[[#This Row],[TimeInBucket]]</f>
        <v>45105.375</v>
      </c>
      <c r="I1378" s="8" t="str">
        <f>_xlfn.XLOOKUP(StrohRanchRecreationData[[#This Row],[TimeInBucket]],TimeOfDay[TimeBuckets],TimeOfDay[TimeOfDayBuckets])</f>
        <v>Morning</v>
      </c>
      <c r="J1378" s="2">
        <v>1</v>
      </c>
      <c r="K1378" s="2">
        <v>3</v>
      </c>
      <c r="L1378" s="7">
        <v>0.4375</v>
      </c>
      <c r="M1378" s="7">
        <f>TIME(HOUR(StrohRanchRecreationData[[#This Row],[TimeOut]]),0,0)</f>
        <v>0.41666666666666669</v>
      </c>
      <c r="N1378" s="6">
        <f>ROUND(StrohRanchRecreationData[[#This Row],[TimeElapsed]],6)</f>
        <v>4.1667000000000003E-2</v>
      </c>
      <c r="O1378" s="3">
        <f>StrohRanchRecreationData[[#This Row],[TimeOut]]-StrohRanchRecreationData[[#This Row],[TimeIn]]</f>
        <v>4.1666666666666685E-2</v>
      </c>
      <c r="P1378" t="str">
        <f>IF(StrohRanchRecreationData[[#This Row],[Facility]]=Facilities!$A$2,SUM(StrohRanchRecreationData[[#This Row],[Members]:[Guests]]),"")</f>
        <v/>
      </c>
      <c r="Q1378" t="str">
        <f>IF(StrohRanchRecreationData[[#This Row],[Facility]]=Facilities!$A$3,SUM(StrohRanchRecreationData[[#This Row],[Members]:[Guests]]),"")</f>
        <v/>
      </c>
      <c r="R1378" t="str">
        <f>IF(StrohRanchRecreationData[[#This Row],[Facility]]=Facilities!$A$4,SUM(StrohRanchRecreationData[[#This Row],[Members]:[Guests]]),"")</f>
        <v/>
      </c>
      <c r="S1378" t="str">
        <f>IF(StrohRanchRecreationData[[#This Row],[Facility]]=Facilities!$A$5,SUM(StrohRanchRecreationData[[#This Row],[Members]:[Guests]]),"")</f>
        <v/>
      </c>
      <c r="T1378" t="str">
        <f>IF(StrohRanchRecreationData[[#This Row],[Facility]]=Facilities!$A$6,SUM(StrohRanchRecreationData[[#This Row],[Members]:[Guests]]),"")</f>
        <v/>
      </c>
      <c r="U1378">
        <f>IF(StrohRanchRecreationData[[#This Row],[Facility]]=Facilities!$A$7,SUM(StrohRanchRecreationData[[#This Row],[Members]:[Guests]]),"")</f>
        <v>4</v>
      </c>
    </row>
    <row r="1379" spans="1:21" x14ac:dyDescent="0.25">
      <c r="A1379">
        <v>1373</v>
      </c>
      <c r="B1379" s="1">
        <v>45105</v>
      </c>
      <c r="C1379" t="s">
        <v>63</v>
      </c>
      <c r="D1379" t="s">
        <v>64</v>
      </c>
      <c r="E1379" t="s">
        <v>62</v>
      </c>
      <c r="F1379" s="7">
        <v>0.39583333333333331</v>
      </c>
      <c r="G1379" s="7">
        <f>TIME(HOUR(StrohRanchRecreationData[[#This Row],[TimeIn]]),0,0)</f>
        <v>0.375</v>
      </c>
      <c r="H1379" s="8">
        <f>StrohRanchRecreationData[[#This Row],[Date]]+StrohRanchRecreationData[[#This Row],[TimeInBucket]]</f>
        <v>45105.375</v>
      </c>
      <c r="I1379" s="8" t="str">
        <f>_xlfn.XLOOKUP(StrohRanchRecreationData[[#This Row],[TimeInBucket]],TimeOfDay[TimeBuckets],TimeOfDay[TimeOfDayBuckets])</f>
        <v>Morning</v>
      </c>
      <c r="J1379" s="2">
        <v>2</v>
      </c>
      <c r="K1379" s="2">
        <v>2</v>
      </c>
      <c r="L1379" s="7">
        <v>0.4375</v>
      </c>
      <c r="M1379" s="7">
        <f>TIME(HOUR(StrohRanchRecreationData[[#This Row],[TimeOut]]),0,0)</f>
        <v>0.41666666666666669</v>
      </c>
      <c r="N1379" s="6">
        <f>ROUND(StrohRanchRecreationData[[#This Row],[TimeElapsed]],6)</f>
        <v>4.1667000000000003E-2</v>
      </c>
      <c r="O1379" s="3">
        <f>StrohRanchRecreationData[[#This Row],[TimeOut]]-StrohRanchRecreationData[[#This Row],[TimeIn]]</f>
        <v>4.1666666666666685E-2</v>
      </c>
      <c r="P1379" t="str">
        <f>IF(StrohRanchRecreationData[[#This Row],[Facility]]=Facilities!$A$2,SUM(StrohRanchRecreationData[[#This Row],[Members]:[Guests]]),"")</f>
        <v/>
      </c>
      <c r="Q1379" t="str">
        <f>IF(StrohRanchRecreationData[[#This Row],[Facility]]=Facilities!$A$3,SUM(StrohRanchRecreationData[[#This Row],[Members]:[Guests]]),"")</f>
        <v/>
      </c>
      <c r="R1379" t="str">
        <f>IF(StrohRanchRecreationData[[#This Row],[Facility]]=Facilities!$A$4,SUM(StrohRanchRecreationData[[#This Row],[Members]:[Guests]]),"")</f>
        <v/>
      </c>
      <c r="S1379" t="str">
        <f>IF(StrohRanchRecreationData[[#This Row],[Facility]]=Facilities!$A$5,SUM(StrohRanchRecreationData[[#This Row],[Members]:[Guests]]),"")</f>
        <v/>
      </c>
      <c r="T1379" t="str">
        <f>IF(StrohRanchRecreationData[[#This Row],[Facility]]=Facilities!$A$6,SUM(StrohRanchRecreationData[[#This Row],[Members]:[Guests]]),"")</f>
        <v/>
      </c>
      <c r="U1379">
        <f>IF(StrohRanchRecreationData[[#This Row],[Facility]]=Facilities!$A$7,SUM(StrohRanchRecreationData[[#This Row],[Members]:[Guests]]),"")</f>
        <v>4</v>
      </c>
    </row>
    <row r="1380" spans="1:21" x14ac:dyDescent="0.25">
      <c r="A1380">
        <v>1374</v>
      </c>
      <c r="B1380" s="1">
        <v>45105</v>
      </c>
      <c r="C1380" t="s">
        <v>63</v>
      </c>
      <c r="D1380" t="s">
        <v>64</v>
      </c>
      <c r="E1380" t="s">
        <v>62</v>
      </c>
      <c r="F1380" s="7">
        <v>0.41666666666666669</v>
      </c>
      <c r="G1380" s="7">
        <f>TIME(HOUR(StrohRanchRecreationData[[#This Row],[TimeIn]]),0,0)</f>
        <v>0.41666666666666669</v>
      </c>
      <c r="H1380" s="8">
        <f>StrohRanchRecreationData[[#This Row],[Date]]+StrohRanchRecreationData[[#This Row],[TimeInBucket]]</f>
        <v>45105.416666666664</v>
      </c>
      <c r="I1380" s="8" t="str">
        <f>_xlfn.XLOOKUP(StrohRanchRecreationData[[#This Row],[TimeInBucket]],TimeOfDay[TimeBuckets],TimeOfDay[TimeOfDayBuckets])</f>
        <v>Morning</v>
      </c>
      <c r="J1380" s="2">
        <v>4</v>
      </c>
      <c r="K1380" s="2">
        <v>2</v>
      </c>
      <c r="L1380" s="7">
        <v>0.45833333333333331</v>
      </c>
      <c r="M1380" s="7">
        <f>TIME(HOUR(StrohRanchRecreationData[[#This Row],[TimeOut]]),0,0)</f>
        <v>0.45833333333333331</v>
      </c>
      <c r="N1380" s="6">
        <f>ROUND(StrohRanchRecreationData[[#This Row],[TimeElapsed]],6)</f>
        <v>4.1667000000000003E-2</v>
      </c>
      <c r="O1380" s="3">
        <f>StrohRanchRecreationData[[#This Row],[TimeOut]]-StrohRanchRecreationData[[#This Row],[TimeIn]]</f>
        <v>4.166666666666663E-2</v>
      </c>
      <c r="P1380" t="str">
        <f>IF(StrohRanchRecreationData[[#This Row],[Facility]]=Facilities!$A$2,SUM(StrohRanchRecreationData[[#This Row],[Members]:[Guests]]),"")</f>
        <v/>
      </c>
      <c r="Q1380" t="str">
        <f>IF(StrohRanchRecreationData[[#This Row],[Facility]]=Facilities!$A$3,SUM(StrohRanchRecreationData[[#This Row],[Members]:[Guests]]),"")</f>
        <v/>
      </c>
      <c r="R1380" t="str">
        <f>IF(StrohRanchRecreationData[[#This Row],[Facility]]=Facilities!$A$4,SUM(StrohRanchRecreationData[[#This Row],[Members]:[Guests]]),"")</f>
        <v/>
      </c>
      <c r="S1380" t="str">
        <f>IF(StrohRanchRecreationData[[#This Row],[Facility]]=Facilities!$A$5,SUM(StrohRanchRecreationData[[#This Row],[Members]:[Guests]]),"")</f>
        <v/>
      </c>
      <c r="T1380" t="str">
        <f>IF(StrohRanchRecreationData[[#This Row],[Facility]]=Facilities!$A$6,SUM(StrohRanchRecreationData[[#This Row],[Members]:[Guests]]),"")</f>
        <v/>
      </c>
      <c r="U1380">
        <f>IF(StrohRanchRecreationData[[#This Row],[Facility]]=Facilities!$A$7,SUM(StrohRanchRecreationData[[#This Row],[Members]:[Guests]]),"")</f>
        <v>6</v>
      </c>
    </row>
    <row r="1381" spans="1:21" x14ac:dyDescent="0.25">
      <c r="A1381">
        <v>1375</v>
      </c>
      <c r="B1381" s="1">
        <v>45105</v>
      </c>
      <c r="C1381" t="s">
        <v>63</v>
      </c>
      <c r="D1381" t="s">
        <v>64</v>
      </c>
      <c r="E1381" t="s">
        <v>62</v>
      </c>
      <c r="F1381" s="7">
        <v>0.41666666666666669</v>
      </c>
      <c r="G1381" s="7">
        <f>TIME(HOUR(StrohRanchRecreationData[[#This Row],[TimeIn]]),0,0)</f>
        <v>0.41666666666666669</v>
      </c>
      <c r="H1381" s="8">
        <f>StrohRanchRecreationData[[#This Row],[Date]]+StrohRanchRecreationData[[#This Row],[TimeInBucket]]</f>
        <v>45105.416666666664</v>
      </c>
      <c r="I1381" s="8" t="str">
        <f>_xlfn.XLOOKUP(StrohRanchRecreationData[[#This Row],[TimeInBucket]],TimeOfDay[TimeBuckets],TimeOfDay[TimeOfDayBuckets])</f>
        <v>Morning</v>
      </c>
      <c r="J1381" s="2">
        <v>1</v>
      </c>
      <c r="K1381" s="2">
        <v>1</v>
      </c>
      <c r="L1381" s="7">
        <v>0.45833333333333331</v>
      </c>
      <c r="M1381" s="7">
        <f>TIME(HOUR(StrohRanchRecreationData[[#This Row],[TimeOut]]),0,0)</f>
        <v>0.45833333333333331</v>
      </c>
      <c r="N1381" s="6">
        <f>ROUND(StrohRanchRecreationData[[#This Row],[TimeElapsed]],6)</f>
        <v>4.1667000000000003E-2</v>
      </c>
      <c r="O1381" s="3">
        <f>StrohRanchRecreationData[[#This Row],[TimeOut]]-StrohRanchRecreationData[[#This Row],[TimeIn]]</f>
        <v>4.166666666666663E-2</v>
      </c>
      <c r="P1381" t="str">
        <f>IF(StrohRanchRecreationData[[#This Row],[Facility]]=Facilities!$A$2,SUM(StrohRanchRecreationData[[#This Row],[Members]:[Guests]]),"")</f>
        <v/>
      </c>
      <c r="Q1381" t="str">
        <f>IF(StrohRanchRecreationData[[#This Row],[Facility]]=Facilities!$A$3,SUM(StrohRanchRecreationData[[#This Row],[Members]:[Guests]]),"")</f>
        <v/>
      </c>
      <c r="R1381" t="str">
        <f>IF(StrohRanchRecreationData[[#This Row],[Facility]]=Facilities!$A$4,SUM(StrohRanchRecreationData[[#This Row],[Members]:[Guests]]),"")</f>
        <v/>
      </c>
      <c r="S1381" t="str">
        <f>IF(StrohRanchRecreationData[[#This Row],[Facility]]=Facilities!$A$5,SUM(StrohRanchRecreationData[[#This Row],[Members]:[Guests]]),"")</f>
        <v/>
      </c>
      <c r="T1381" t="str">
        <f>IF(StrohRanchRecreationData[[#This Row],[Facility]]=Facilities!$A$6,SUM(StrohRanchRecreationData[[#This Row],[Members]:[Guests]]),"")</f>
        <v/>
      </c>
      <c r="U1381">
        <f>IF(StrohRanchRecreationData[[#This Row],[Facility]]=Facilities!$A$7,SUM(StrohRanchRecreationData[[#This Row],[Members]:[Guests]]),"")</f>
        <v>2</v>
      </c>
    </row>
    <row r="1382" spans="1:21" x14ac:dyDescent="0.25">
      <c r="A1382">
        <v>1376</v>
      </c>
      <c r="B1382" s="1">
        <v>45105</v>
      </c>
      <c r="C1382" t="s">
        <v>63</v>
      </c>
      <c r="D1382" t="s">
        <v>64</v>
      </c>
      <c r="E1382" t="s">
        <v>62</v>
      </c>
      <c r="F1382" s="7">
        <v>0.41666666666666669</v>
      </c>
      <c r="G1382" s="7">
        <f>TIME(HOUR(StrohRanchRecreationData[[#This Row],[TimeIn]]),0,0)</f>
        <v>0.41666666666666669</v>
      </c>
      <c r="H1382" s="8">
        <f>StrohRanchRecreationData[[#This Row],[Date]]+StrohRanchRecreationData[[#This Row],[TimeInBucket]]</f>
        <v>45105.416666666664</v>
      </c>
      <c r="I1382" s="8" t="str">
        <f>_xlfn.XLOOKUP(StrohRanchRecreationData[[#This Row],[TimeInBucket]],TimeOfDay[TimeBuckets],TimeOfDay[TimeOfDayBuckets])</f>
        <v>Morning</v>
      </c>
      <c r="J1382" s="2">
        <v>1</v>
      </c>
      <c r="K1382" s="2">
        <v>3</v>
      </c>
      <c r="L1382" s="7">
        <v>0.45833333333333331</v>
      </c>
      <c r="M1382" s="7">
        <f>TIME(HOUR(StrohRanchRecreationData[[#This Row],[TimeOut]]),0,0)</f>
        <v>0.45833333333333331</v>
      </c>
      <c r="N1382" s="6">
        <f>ROUND(StrohRanchRecreationData[[#This Row],[TimeElapsed]],6)</f>
        <v>4.1667000000000003E-2</v>
      </c>
      <c r="O1382" s="3">
        <f>StrohRanchRecreationData[[#This Row],[TimeOut]]-StrohRanchRecreationData[[#This Row],[TimeIn]]</f>
        <v>4.166666666666663E-2</v>
      </c>
      <c r="P1382" t="str">
        <f>IF(StrohRanchRecreationData[[#This Row],[Facility]]=Facilities!$A$2,SUM(StrohRanchRecreationData[[#This Row],[Members]:[Guests]]),"")</f>
        <v/>
      </c>
      <c r="Q1382" t="str">
        <f>IF(StrohRanchRecreationData[[#This Row],[Facility]]=Facilities!$A$3,SUM(StrohRanchRecreationData[[#This Row],[Members]:[Guests]]),"")</f>
        <v/>
      </c>
      <c r="R1382" t="str">
        <f>IF(StrohRanchRecreationData[[#This Row],[Facility]]=Facilities!$A$4,SUM(StrohRanchRecreationData[[#This Row],[Members]:[Guests]]),"")</f>
        <v/>
      </c>
      <c r="S1382" t="str">
        <f>IF(StrohRanchRecreationData[[#This Row],[Facility]]=Facilities!$A$5,SUM(StrohRanchRecreationData[[#This Row],[Members]:[Guests]]),"")</f>
        <v/>
      </c>
      <c r="T1382" t="str">
        <f>IF(StrohRanchRecreationData[[#This Row],[Facility]]=Facilities!$A$6,SUM(StrohRanchRecreationData[[#This Row],[Members]:[Guests]]),"")</f>
        <v/>
      </c>
      <c r="U1382">
        <f>IF(StrohRanchRecreationData[[#This Row],[Facility]]=Facilities!$A$7,SUM(StrohRanchRecreationData[[#This Row],[Members]:[Guests]]),"")</f>
        <v>4</v>
      </c>
    </row>
    <row r="1383" spans="1:21" x14ac:dyDescent="0.25">
      <c r="A1383">
        <v>1377</v>
      </c>
      <c r="B1383" s="1">
        <v>45105</v>
      </c>
      <c r="C1383" t="s">
        <v>63</v>
      </c>
      <c r="D1383" t="s">
        <v>64</v>
      </c>
      <c r="E1383" t="s">
        <v>62</v>
      </c>
      <c r="F1383" s="7">
        <v>0.45833333333333331</v>
      </c>
      <c r="G1383" s="7">
        <f>TIME(HOUR(StrohRanchRecreationData[[#This Row],[TimeIn]]),0,0)</f>
        <v>0.45833333333333331</v>
      </c>
      <c r="H1383" s="8">
        <f>StrohRanchRecreationData[[#This Row],[Date]]+StrohRanchRecreationData[[#This Row],[TimeInBucket]]</f>
        <v>45105.458333333336</v>
      </c>
      <c r="I1383" s="8" t="str">
        <f>_xlfn.XLOOKUP(StrohRanchRecreationData[[#This Row],[TimeInBucket]],TimeOfDay[TimeBuckets],TimeOfDay[TimeOfDayBuckets])</f>
        <v>Noon</v>
      </c>
      <c r="J1383" s="2">
        <v>1</v>
      </c>
      <c r="K1383" s="2">
        <v>3</v>
      </c>
      <c r="L1383" s="7">
        <v>0.5</v>
      </c>
      <c r="M1383" s="7">
        <f>TIME(HOUR(StrohRanchRecreationData[[#This Row],[TimeOut]]),0,0)</f>
        <v>0.5</v>
      </c>
      <c r="N1383" s="6">
        <f>ROUND(StrohRanchRecreationData[[#This Row],[TimeElapsed]],6)</f>
        <v>4.1667000000000003E-2</v>
      </c>
      <c r="O1383" s="3">
        <f>StrohRanchRecreationData[[#This Row],[TimeOut]]-StrohRanchRecreationData[[#This Row],[TimeIn]]</f>
        <v>4.1666666666666685E-2</v>
      </c>
      <c r="P1383" t="str">
        <f>IF(StrohRanchRecreationData[[#This Row],[Facility]]=Facilities!$A$2,SUM(StrohRanchRecreationData[[#This Row],[Members]:[Guests]]),"")</f>
        <v/>
      </c>
      <c r="Q1383" t="str">
        <f>IF(StrohRanchRecreationData[[#This Row],[Facility]]=Facilities!$A$3,SUM(StrohRanchRecreationData[[#This Row],[Members]:[Guests]]),"")</f>
        <v/>
      </c>
      <c r="R1383" t="str">
        <f>IF(StrohRanchRecreationData[[#This Row],[Facility]]=Facilities!$A$4,SUM(StrohRanchRecreationData[[#This Row],[Members]:[Guests]]),"")</f>
        <v/>
      </c>
      <c r="S1383" t="str">
        <f>IF(StrohRanchRecreationData[[#This Row],[Facility]]=Facilities!$A$5,SUM(StrohRanchRecreationData[[#This Row],[Members]:[Guests]]),"")</f>
        <v/>
      </c>
      <c r="T1383" t="str">
        <f>IF(StrohRanchRecreationData[[#This Row],[Facility]]=Facilities!$A$6,SUM(StrohRanchRecreationData[[#This Row],[Members]:[Guests]]),"")</f>
        <v/>
      </c>
      <c r="U1383">
        <f>IF(StrohRanchRecreationData[[#This Row],[Facility]]=Facilities!$A$7,SUM(StrohRanchRecreationData[[#This Row],[Members]:[Guests]]),"")</f>
        <v>4</v>
      </c>
    </row>
    <row r="1384" spans="1:21" x14ac:dyDescent="0.25">
      <c r="A1384">
        <v>1378</v>
      </c>
      <c r="B1384" s="1">
        <v>45105</v>
      </c>
      <c r="C1384" t="s">
        <v>63</v>
      </c>
      <c r="D1384" t="s">
        <v>64</v>
      </c>
      <c r="E1384" t="s">
        <v>62</v>
      </c>
      <c r="F1384" s="7">
        <v>0.45833333333333331</v>
      </c>
      <c r="G1384" s="7">
        <f>TIME(HOUR(StrohRanchRecreationData[[#This Row],[TimeIn]]),0,0)</f>
        <v>0.45833333333333331</v>
      </c>
      <c r="H1384" s="8">
        <f>StrohRanchRecreationData[[#This Row],[Date]]+StrohRanchRecreationData[[#This Row],[TimeInBucket]]</f>
        <v>45105.458333333336</v>
      </c>
      <c r="I1384" s="8" t="str">
        <f>_xlfn.XLOOKUP(StrohRanchRecreationData[[#This Row],[TimeInBucket]],TimeOfDay[TimeBuckets],TimeOfDay[TimeOfDayBuckets])</f>
        <v>Noon</v>
      </c>
      <c r="J1384" s="2">
        <v>3</v>
      </c>
      <c r="K1384" s="2">
        <v>2</v>
      </c>
      <c r="L1384" s="7">
        <v>0.5</v>
      </c>
      <c r="M1384" s="7">
        <f>TIME(HOUR(StrohRanchRecreationData[[#This Row],[TimeOut]]),0,0)</f>
        <v>0.5</v>
      </c>
      <c r="N1384" s="6">
        <f>ROUND(StrohRanchRecreationData[[#This Row],[TimeElapsed]],6)</f>
        <v>4.1667000000000003E-2</v>
      </c>
      <c r="O1384" s="3">
        <f>StrohRanchRecreationData[[#This Row],[TimeOut]]-StrohRanchRecreationData[[#This Row],[TimeIn]]</f>
        <v>4.1666666666666685E-2</v>
      </c>
      <c r="P1384" t="str">
        <f>IF(StrohRanchRecreationData[[#This Row],[Facility]]=Facilities!$A$2,SUM(StrohRanchRecreationData[[#This Row],[Members]:[Guests]]),"")</f>
        <v/>
      </c>
      <c r="Q1384" t="str">
        <f>IF(StrohRanchRecreationData[[#This Row],[Facility]]=Facilities!$A$3,SUM(StrohRanchRecreationData[[#This Row],[Members]:[Guests]]),"")</f>
        <v/>
      </c>
      <c r="R1384" t="str">
        <f>IF(StrohRanchRecreationData[[#This Row],[Facility]]=Facilities!$A$4,SUM(StrohRanchRecreationData[[#This Row],[Members]:[Guests]]),"")</f>
        <v/>
      </c>
      <c r="S1384" t="str">
        <f>IF(StrohRanchRecreationData[[#This Row],[Facility]]=Facilities!$A$5,SUM(StrohRanchRecreationData[[#This Row],[Members]:[Guests]]),"")</f>
        <v/>
      </c>
      <c r="T1384" t="str">
        <f>IF(StrohRanchRecreationData[[#This Row],[Facility]]=Facilities!$A$6,SUM(StrohRanchRecreationData[[#This Row],[Members]:[Guests]]),"")</f>
        <v/>
      </c>
      <c r="U1384">
        <f>IF(StrohRanchRecreationData[[#This Row],[Facility]]=Facilities!$A$7,SUM(StrohRanchRecreationData[[#This Row],[Members]:[Guests]]),"")</f>
        <v>5</v>
      </c>
    </row>
    <row r="1385" spans="1:21" x14ac:dyDescent="0.25">
      <c r="A1385">
        <v>1379</v>
      </c>
      <c r="B1385" s="1">
        <v>45105</v>
      </c>
      <c r="C1385" t="s">
        <v>63</v>
      </c>
      <c r="D1385" t="s">
        <v>64</v>
      </c>
      <c r="E1385" t="s">
        <v>62</v>
      </c>
      <c r="F1385" s="7">
        <v>0.5</v>
      </c>
      <c r="G1385" s="7">
        <f>TIME(HOUR(StrohRanchRecreationData[[#This Row],[TimeIn]]),0,0)</f>
        <v>0.5</v>
      </c>
      <c r="H1385" s="8">
        <f>StrohRanchRecreationData[[#This Row],[Date]]+StrohRanchRecreationData[[#This Row],[TimeInBucket]]</f>
        <v>45105.5</v>
      </c>
      <c r="I1385" s="8" t="str">
        <f>_xlfn.XLOOKUP(StrohRanchRecreationData[[#This Row],[TimeInBucket]],TimeOfDay[TimeBuckets],TimeOfDay[TimeOfDayBuckets])</f>
        <v>Noon</v>
      </c>
      <c r="J1385" s="2">
        <v>1</v>
      </c>
      <c r="K1385" s="2">
        <v>0</v>
      </c>
      <c r="L1385" s="7">
        <v>0.52083333333333337</v>
      </c>
      <c r="M1385" s="7">
        <f>TIME(HOUR(StrohRanchRecreationData[[#This Row],[TimeOut]]),0,0)</f>
        <v>0.5</v>
      </c>
      <c r="N1385" s="6">
        <f>ROUND(StrohRanchRecreationData[[#This Row],[TimeElapsed]],6)</f>
        <v>2.0833000000000001E-2</v>
      </c>
      <c r="O1385" s="3">
        <f>StrohRanchRecreationData[[#This Row],[TimeOut]]-StrohRanchRecreationData[[#This Row],[TimeIn]]</f>
        <v>2.083333333333337E-2</v>
      </c>
      <c r="P1385" t="str">
        <f>IF(StrohRanchRecreationData[[#This Row],[Facility]]=Facilities!$A$2,SUM(StrohRanchRecreationData[[#This Row],[Members]:[Guests]]),"")</f>
        <v/>
      </c>
      <c r="Q1385" t="str">
        <f>IF(StrohRanchRecreationData[[#This Row],[Facility]]=Facilities!$A$3,SUM(StrohRanchRecreationData[[#This Row],[Members]:[Guests]]),"")</f>
        <v/>
      </c>
      <c r="R1385" t="str">
        <f>IF(StrohRanchRecreationData[[#This Row],[Facility]]=Facilities!$A$4,SUM(StrohRanchRecreationData[[#This Row],[Members]:[Guests]]),"")</f>
        <v/>
      </c>
      <c r="S1385" t="str">
        <f>IF(StrohRanchRecreationData[[#This Row],[Facility]]=Facilities!$A$5,SUM(StrohRanchRecreationData[[#This Row],[Members]:[Guests]]),"")</f>
        <v/>
      </c>
      <c r="T1385" t="str">
        <f>IF(StrohRanchRecreationData[[#This Row],[Facility]]=Facilities!$A$6,SUM(StrohRanchRecreationData[[#This Row],[Members]:[Guests]]),"")</f>
        <v/>
      </c>
      <c r="U1385">
        <f>IF(StrohRanchRecreationData[[#This Row],[Facility]]=Facilities!$A$7,SUM(StrohRanchRecreationData[[#This Row],[Members]:[Guests]]),"")</f>
        <v>1</v>
      </c>
    </row>
    <row r="1386" spans="1:21" x14ac:dyDescent="0.25">
      <c r="A1386">
        <v>1380</v>
      </c>
      <c r="B1386" s="1">
        <v>45105</v>
      </c>
      <c r="C1386" t="s">
        <v>63</v>
      </c>
      <c r="D1386" t="s">
        <v>64</v>
      </c>
      <c r="E1386" t="s">
        <v>62</v>
      </c>
      <c r="F1386" s="7">
        <v>0.5</v>
      </c>
      <c r="G1386" s="7">
        <f>TIME(HOUR(StrohRanchRecreationData[[#This Row],[TimeIn]]),0,0)</f>
        <v>0.5</v>
      </c>
      <c r="H1386" s="8">
        <f>StrohRanchRecreationData[[#This Row],[Date]]+StrohRanchRecreationData[[#This Row],[TimeInBucket]]</f>
        <v>45105.5</v>
      </c>
      <c r="I1386" s="8" t="str">
        <f>_xlfn.XLOOKUP(StrohRanchRecreationData[[#This Row],[TimeInBucket]],TimeOfDay[TimeBuckets],TimeOfDay[TimeOfDayBuckets])</f>
        <v>Noon</v>
      </c>
      <c r="J1386" s="2">
        <v>2</v>
      </c>
      <c r="K1386" s="2">
        <v>3</v>
      </c>
      <c r="L1386" s="7">
        <v>0.52083333333333337</v>
      </c>
      <c r="M1386" s="7">
        <f>TIME(HOUR(StrohRanchRecreationData[[#This Row],[TimeOut]]),0,0)</f>
        <v>0.5</v>
      </c>
      <c r="N1386" s="6">
        <f>ROUND(StrohRanchRecreationData[[#This Row],[TimeElapsed]],6)</f>
        <v>2.0833000000000001E-2</v>
      </c>
      <c r="O1386" s="3">
        <f>StrohRanchRecreationData[[#This Row],[TimeOut]]-StrohRanchRecreationData[[#This Row],[TimeIn]]</f>
        <v>2.083333333333337E-2</v>
      </c>
      <c r="P1386" t="str">
        <f>IF(StrohRanchRecreationData[[#This Row],[Facility]]=Facilities!$A$2,SUM(StrohRanchRecreationData[[#This Row],[Members]:[Guests]]),"")</f>
        <v/>
      </c>
      <c r="Q1386" t="str">
        <f>IF(StrohRanchRecreationData[[#This Row],[Facility]]=Facilities!$A$3,SUM(StrohRanchRecreationData[[#This Row],[Members]:[Guests]]),"")</f>
        <v/>
      </c>
      <c r="R1386" t="str">
        <f>IF(StrohRanchRecreationData[[#This Row],[Facility]]=Facilities!$A$4,SUM(StrohRanchRecreationData[[#This Row],[Members]:[Guests]]),"")</f>
        <v/>
      </c>
      <c r="S1386" t="str">
        <f>IF(StrohRanchRecreationData[[#This Row],[Facility]]=Facilities!$A$5,SUM(StrohRanchRecreationData[[#This Row],[Members]:[Guests]]),"")</f>
        <v/>
      </c>
      <c r="T1386" t="str">
        <f>IF(StrohRanchRecreationData[[#This Row],[Facility]]=Facilities!$A$6,SUM(StrohRanchRecreationData[[#This Row],[Members]:[Guests]]),"")</f>
        <v/>
      </c>
      <c r="U1386">
        <f>IF(StrohRanchRecreationData[[#This Row],[Facility]]=Facilities!$A$7,SUM(StrohRanchRecreationData[[#This Row],[Members]:[Guests]]),"")</f>
        <v>5</v>
      </c>
    </row>
    <row r="1387" spans="1:21" x14ac:dyDescent="0.25">
      <c r="A1387">
        <v>1381</v>
      </c>
      <c r="B1387" s="1">
        <v>45105</v>
      </c>
      <c r="C1387" t="s">
        <v>63</v>
      </c>
      <c r="D1387" t="s">
        <v>64</v>
      </c>
      <c r="E1387" t="s">
        <v>62</v>
      </c>
      <c r="F1387" s="7">
        <v>0.5</v>
      </c>
      <c r="G1387" s="7">
        <f>TIME(HOUR(StrohRanchRecreationData[[#This Row],[TimeIn]]),0,0)</f>
        <v>0.5</v>
      </c>
      <c r="H1387" s="8">
        <f>StrohRanchRecreationData[[#This Row],[Date]]+StrohRanchRecreationData[[#This Row],[TimeInBucket]]</f>
        <v>45105.5</v>
      </c>
      <c r="I1387" s="8" t="str">
        <f>_xlfn.XLOOKUP(StrohRanchRecreationData[[#This Row],[TimeInBucket]],TimeOfDay[TimeBuckets],TimeOfDay[TimeOfDayBuckets])</f>
        <v>Noon</v>
      </c>
      <c r="J1387" s="2">
        <v>2</v>
      </c>
      <c r="K1387" s="2">
        <v>3</v>
      </c>
      <c r="L1387" s="7">
        <v>0.52083333333333337</v>
      </c>
      <c r="M1387" s="7">
        <f>TIME(HOUR(StrohRanchRecreationData[[#This Row],[TimeOut]]),0,0)</f>
        <v>0.5</v>
      </c>
      <c r="N1387" s="6">
        <f>ROUND(StrohRanchRecreationData[[#This Row],[TimeElapsed]],6)</f>
        <v>2.0833000000000001E-2</v>
      </c>
      <c r="O1387" s="3">
        <f>StrohRanchRecreationData[[#This Row],[TimeOut]]-StrohRanchRecreationData[[#This Row],[TimeIn]]</f>
        <v>2.083333333333337E-2</v>
      </c>
      <c r="P1387" t="str">
        <f>IF(StrohRanchRecreationData[[#This Row],[Facility]]=Facilities!$A$2,SUM(StrohRanchRecreationData[[#This Row],[Members]:[Guests]]),"")</f>
        <v/>
      </c>
      <c r="Q1387" t="str">
        <f>IF(StrohRanchRecreationData[[#This Row],[Facility]]=Facilities!$A$3,SUM(StrohRanchRecreationData[[#This Row],[Members]:[Guests]]),"")</f>
        <v/>
      </c>
      <c r="R1387" t="str">
        <f>IF(StrohRanchRecreationData[[#This Row],[Facility]]=Facilities!$A$4,SUM(StrohRanchRecreationData[[#This Row],[Members]:[Guests]]),"")</f>
        <v/>
      </c>
      <c r="S1387" t="str">
        <f>IF(StrohRanchRecreationData[[#This Row],[Facility]]=Facilities!$A$5,SUM(StrohRanchRecreationData[[#This Row],[Members]:[Guests]]),"")</f>
        <v/>
      </c>
      <c r="T1387" t="str">
        <f>IF(StrohRanchRecreationData[[#This Row],[Facility]]=Facilities!$A$6,SUM(StrohRanchRecreationData[[#This Row],[Members]:[Guests]]),"")</f>
        <v/>
      </c>
      <c r="U1387">
        <f>IF(StrohRanchRecreationData[[#This Row],[Facility]]=Facilities!$A$7,SUM(StrohRanchRecreationData[[#This Row],[Members]:[Guests]]),"")</f>
        <v>5</v>
      </c>
    </row>
    <row r="1388" spans="1:21" x14ac:dyDescent="0.25">
      <c r="A1388">
        <v>1382</v>
      </c>
      <c r="B1388" s="1">
        <v>45106</v>
      </c>
      <c r="C1388" t="s">
        <v>63</v>
      </c>
      <c r="D1388" t="s">
        <v>64</v>
      </c>
      <c r="E1388" t="s">
        <v>61</v>
      </c>
      <c r="F1388" s="7">
        <v>0.44428683668058955</v>
      </c>
      <c r="G1388" s="7">
        <f>TIME(HOUR(StrohRanchRecreationData[[#This Row],[TimeIn]]),0,0)</f>
        <v>0.41666666666666669</v>
      </c>
      <c r="H1388" s="8">
        <f>StrohRanchRecreationData[[#This Row],[Date]]+StrohRanchRecreationData[[#This Row],[TimeInBucket]]</f>
        <v>45106.416666666664</v>
      </c>
      <c r="I1388" s="8" t="str">
        <f>_xlfn.XLOOKUP(StrohRanchRecreationData[[#This Row],[TimeInBucket]],TimeOfDay[TimeBuckets],TimeOfDay[TimeOfDayBuckets])</f>
        <v>Morning</v>
      </c>
      <c r="J1388" s="2">
        <v>1</v>
      </c>
      <c r="K1388" s="2">
        <v>0</v>
      </c>
      <c r="L1388" s="7">
        <v>0.48249845064287494</v>
      </c>
      <c r="M1388" s="7">
        <f>TIME(HOUR(StrohRanchRecreationData[[#This Row],[TimeOut]]),0,0)</f>
        <v>0.45833333333333331</v>
      </c>
      <c r="N1388" s="6">
        <f>ROUND(StrohRanchRecreationData[[#This Row],[TimeElapsed]],6)</f>
        <v>3.8212000000000003E-2</v>
      </c>
      <c r="O1388" s="3">
        <f>StrohRanchRecreationData[[#This Row],[TimeOut]]-StrohRanchRecreationData[[#This Row],[TimeIn]]</f>
        <v>3.8211613962285396E-2</v>
      </c>
      <c r="P1388" t="str">
        <f>IF(StrohRanchRecreationData[[#This Row],[Facility]]=Facilities!$A$2,SUM(StrohRanchRecreationData[[#This Row],[Members]:[Guests]]),"")</f>
        <v/>
      </c>
      <c r="Q1388" t="str">
        <f>IF(StrohRanchRecreationData[[#This Row],[Facility]]=Facilities!$A$3,SUM(StrohRanchRecreationData[[#This Row],[Members]:[Guests]]),"")</f>
        <v/>
      </c>
      <c r="R1388" t="str">
        <f>IF(StrohRanchRecreationData[[#This Row],[Facility]]=Facilities!$A$4,SUM(StrohRanchRecreationData[[#This Row],[Members]:[Guests]]),"")</f>
        <v/>
      </c>
      <c r="S1388" t="str">
        <f>IF(StrohRanchRecreationData[[#This Row],[Facility]]=Facilities!$A$5,SUM(StrohRanchRecreationData[[#This Row],[Members]:[Guests]]),"")</f>
        <v/>
      </c>
      <c r="T1388">
        <f>IF(StrohRanchRecreationData[[#This Row],[Facility]]=Facilities!$A$6,SUM(StrohRanchRecreationData[[#This Row],[Members]:[Guests]]),"")</f>
        <v>1</v>
      </c>
      <c r="U1388" t="str">
        <f>IF(StrohRanchRecreationData[[#This Row],[Facility]]=Facilities!$A$7,SUM(StrohRanchRecreationData[[#This Row],[Members]:[Guests]]),"")</f>
        <v/>
      </c>
    </row>
    <row r="1389" spans="1:21" x14ac:dyDescent="0.25">
      <c r="A1389">
        <v>1383</v>
      </c>
      <c r="B1389" s="1">
        <v>45106</v>
      </c>
      <c r="C1389" t="s">
        <v>63</v>
      </c>
      <c r="D1389" t="s">
        <v>64</v>
      </c>
      <c r="E1389" t="s">
        <v>61</v>
      </c>
      <c r="F1389" s="7">
        <v>0.62217165768044569</v>
      </c>
      <c r="G1389" s="7">
        <f>TIME(HOUR(StrohRanchRecreationData[[#This Row],[TimeIn]]),0,0)</f>
        <v>0.58333333333333337</v>
      </c>
      <c r="H1389" s="8">
        <f>StrohRanchRecreationData[[#This Row],[Date]]+StrohRanchRecreationData[[#This Row],[TimeInBucket]]</f>
        <v>45106.583333333336</v>
      </c>
      <c r="I1389" s="8" t="str">
        <f>_xlfn.XLOOKUP(StrohRanchRecreationData[[#This Row],[TimeInBucket]],TimeOfDay[TimeBuckets],TimeOfDay[TimeOfDayBuckets])</f>
        <v>Afternoon</v>
      </c>
      <c r="J1389" s="2">
        <v>2</v>
      </c>
      <c r="K1389" s="2">
        <v>0</v>
      </c>
      <c r="L1389" s="7">
        <v>0.63643436062517333</v>
      </c>
      <c r="M1389" s="7">
        <f>TIME(HOUR(StrohRanchRecreationData[[#This Row],[TimeOut]]),0,0)</f>
        <v>0.625</v>
      </c>
      <c r="N1389" s="6">
        <f>ROUND(StrohRanchRecreationData[[#This Row],[TimeElapsed]],6)</f>
        <v>1.4263E-2</v>
      </c>
      <c r="O1389" s="3">
        <f>StrohRanchRecreationData[[#This Row],[TimeOut]]-StrohRanchRecreationData[[#This Row],[TimeIn]]</f>
        <v>1.4262702944727645E-2</v>
      </c>
      <c r="P1389" t="str">
        <f>IF(StrohRanchRecreationData[[#This Row],[Facility]]=Facilities!$A$2,SUM(StrohRanchRecreationData[[#This Row],[Members]:[Guests]]),"")</f>
        <v/>
      </c>
      <c r="Q1389" t="str">
        <f>IF(StrohRanchRecreationData[[#This Row],[Facility]]=Facilities!$A$3,SUM(StrohRanchRecreationData[[#This Row],[Members]:[Guests]]),"")</f>
        <v/>
      </c>
      <c r="R1389" t="str">
        <f>IF(StrohRanchRecreationData[[#This Row],[Facility]]=Facilities!$A$4,SUM(StrohRanchRecreationData[[#This Row],[Members]:[Guests]]),"")</f>
        <v/>
      </c>
      <c r="S1389" t="str">
        <f>IF(StrohRanchRecreationData[[#This Row],[Facility]]=Facilities!$A$5,SUM(StrohRanchRecreationData[[#This Row],[Members]:[Guests]]),"")</f>
        <v/>
      </c>
      <c r="T1389">
        <f>IF(StrohRanchRecreationData[[#This Row],[Facility]]=Facilities!$A$6,SUM(StrohRanchRecreationData[[#This Row],[Members]:[Guests]]),"")</f>
        <v>2</v>
      </c>
      <c r="U1389" t="str">
        <f>IF(StrohRanchRecreationData[[#This Row],[Facility]]=Facilities!$A$7,SUM(StrohRanchRecreationData[[#This Row],[Members]:[Guests]]),"")</f>
        <v/>
      </c>
    </row>
    <row r="1390" spans="1:21" x14ac:dyDescent="0.25">
      <c r="A1390">
        <v>1384</v>
      </c>
      <c r="B1390" s="1">
        <v>45106</v>
      </c>
      <c r="C1390" t="s">
        <v>63</v>
      </c>
      <c r="D1390" t="s">
        <v>64</v>
      </c>
      <c r="E1390" t="s">
        <v>60</v>
      </c>
      <c r="F1390" s="7">
        <v>0.66466832260943032</v>
      </c>
      <c r="G1390" s="7">
        <f>TIME(HOUR(StrohRanchRecreationData[[#This Row],[TimeIn]]),0,0)</f>
        <v>0.625</v>
      </c>
      <c r="H1390" s="8">
        <f>StrohRanchRecreationData[[#This Row],[Date]]+StrohRanchRecreationData[[#This Row],[TimeInBucket]]</f>
        <v>45106.625</v>
      </c>
      <c r="I1390" s="8" t="str">
        <f>_xlfn.XLOOKUP(StrohRanchRecreationData[[#This Row],[TimeInBucket]],TimeOfDay[TimeBuckets],TimeOfDay[TimeOfDayBuckets])</f>
        <v>Afternoon</v>
      </c>
      <c r="J1390" s="2">
        <v>1</v>
      </c>
      <c r="K1390" s="2">
        <v>0</v>
      </c>
      <c r="L1390" s="7">
        <v>0.70316549312646826</v>
      </c>
      <c r="M1390" s="7">
        <f>TIME(HOUR(StrohRanchRecreationData[[#This Row],[TimeOut]]),0,0)</f>
        <v>0.66666666666666663</v>
      </c>
      <c r="N1390" s="6">
        <f>ROUND(StrohRanchRecreationData[[#This Row],[TimeElapsed]],6)</f>
        <v>3.8497000000000003E-2</v>
      </c>
      <c r="O1390" s="3">
        <f>StrohRanchRecreationData[[#This Row],[TimeOut]]-StrohRanchRecreationData[[#This Row],[TimeIn]]</f>
        <v>3.8497170517037937E-2</v>
      </c>
      <c r="P1390" t="str">
        <f>IF(StrohRanchRecreationData[[#This Row],[Facility]]=Facilities!$A$2,SUM(StrohRanchRecreationData[[#This Row],[Members]:[Guests]]),"")</f>
        <v/>
      </c>
      <c r="Q1390" t="str">
        <f>IF(StrohRanchRecreationData[[#This Row],[Facility]]=Facilities!$A$3,SUM(StrohRanchRecreationData[[#This Row],[Members]:[Guests]]),"")</f>
        <v/>
      </c>
      <c r="R1390" t="str">
        <f>IF(StrohRanchRecreationData[[#This Row],[Facility]]=Facilities!$A$4,SUM(StrohRanchRecreationData[[#This Row],[Members]:[Guests]]),"")</f>
        <v/>
      </c>
      <c r="S1390">
        <f>IF(StrohRanchRecreationData[[#This Row],[Facility]]=Facilities!$A$5,SUM(StrohRanchRecreationData[[#This Row],[Members]:[Guests]]),"")</f>
        <v>1</v>
      </c>
      <c r="T1390" t="str">
        <f>IF(StrohRanchRecreationData[[#This Row],[Facility]]=Facilities!$A$6,SUM(StrohRanchRecreationData[[#This Row],[Members]:[Guests]]),"")</f>
        <v/>
      </c>
      <c r="U1390" t="str">
        <f>IF(StrohRanchRecreationData[[#This Row],[Facility]]=Facilities!$A$7,SUM(StrohRanchRecreationData[[#This Row],[Members]:[Guests]]),"")</f>
        <v/>
      </c>
    </row>
    <row r="1391" spans="1:21" x14ac:dyDescent="0.25">
      <c r="A1391">
        <v>1385</v>
      </c>
      <c r="B1391" s="1">
        <v>45106</v>
      </c>
      <c r="C1391" t="s">
        <v>63</v>
      </c>
      <c r="D1391" t="s">
        <v>64</v>
      </c>
      <c r="E1391" t="s">
        <v>57</v>
      </c>
      <c r="F1391" s="7">
        <v>0.43003468180993065</v>
      </c>
      <c r="G1391" s="7">
        <f>TIME(HOUR(StrohRanchRecreationData[[#This Row],[TimeIn]]),0,0)</f>
        <v>0.41666666666666669</v>
      </c>
      <c r="H1391" s="8">
        <f>StrohRanchRecreationData[[#This Row],[Date]]+StrohRanchRecreationData[[#This Row],[TimeInBucket]]</f>
        <v>45106.416666666664</v>
      </c>
      <c r="I1391" s="8" t="str">
        <f>_xlfn.XLOOKUP(StrohRanchRecreationData[[#This Row],[TimeInBucket]],TimeOfDay[TimeBuckets],TimeOfDay[TimeOfDayBuckets])</f>
        <v>Morning</v>
      </c>
      <c r="J1391" s="2">
        <v>2</v>
      </c>
      <c r="K1391" s="2">
        <v>0</v>
      </c>
      <c r="L1391" s="7">
        <v>0.43439728334995459</v>
      </c>
      <c r="M1391" s="7">
        <f>TIME(HOUR(StrohRanchRecreationData[[#This Row],[TimeOut]]),0,0)</f>
        <v>0.41666666666666669</v>
      </c>
      <c r="N1391" s="6">
        <f>ROUND(StrohRanchRecreationData[[#This Row],[TimeElapsed]],6)</f>
        <v>4.3629999999999997E-3</v>
      </c>
      <c r="O1391" s="3">
        <f>StrohRanchRecreationData[[#This Row],[TimeOut]]-StrohRanchRecreationData[[#This Row],[TimeIn]]</f>
        <v>4.362601540023936E-3</v>
      </c>
      <c r="P1391">
        <f>IF(StrohRanchRecreationData[[#This Row],[Facility]]=Facilities!$A$2,SUM(StrohRanchRecreationData[[#This Row],[Members]:[Guests]]),"")</f>
        <v>2</v>
      </c>
      <c r="Q1391" t="str">
        <f>IF(StrohRanchRecreationData[[#This Row],[Facility]]=Facilities!$A$3,SUM(StrohRanchRecreationData[[#This Row],[Members]:[Guests]]),"")</f>
        <v/>
      </c>
      <c r="R1391" t="str">
        <f>IF(StrohRanchRecreationData[[#This Row],[Facility]]=Facilities!$A$4,SUM(StrohRanchRecreationData[[#This Row],[Members]:[Guests]]),"")</f>
        <v/>
      </c>
      <c r="S1391" t="str">
        <f>IF(StrohRanchRecreationData[[#This Row],[Facility]]=Facilities!$A$5,SUM(StrohRanchRecreationData[[#This Row],[Members]:[Guests]]),"")</f>
        <v/>
      </c>
      <c r="T1391" t="str">
        <f>IF(StrohRanchRecreationData[[#This Row],[Facility]]=Facilities!$A$6,SUM(StrohRanchRecreationData[[#This Row],[Members]:[Guests]]),"")</f>
        <v/>
      </c>
      <c r="U1391" t="str">
        <f>IF(StrohRanchRecreationData[[#This Row],[Facility]]=Facilities!$A$7,SUM(StrohRanchRecreationData[[#This Row],[Members]:[Guests]]),"")</f>
        <v/>
      </c>
    </row>
    <row r="1392" spans="1:21" x14ac:dyDescent="0.25">
      <c r="A1392">
        <v>1386</v>
      </c>
      <c r="B1392" s="1">
        <v>45106</v>
      </c>
      <c r="C1392" t="s">
        <v>63</v>
      </c>
      <c r="D1392" t="s">
        <v>64</v>
      </c>
      <c r="E1392" t="s">
        <v>59</v>
      </c>
      <c r="F1392" s="7">
        <v>0.40736764863567793</v>
      </c>
      <c r="G1392" s="7">
        <f>TIME(HOUR(StrohRanchRecreationData[[#This Row],[TimeIn]]),0,0)</f>
        <v>0.375</v>
      </c>
      <c r="H1392" s="8">
        <f>StrohRanchRecreationData[[#This Row],[Date]]+StrohRanchRecreationData[[#This Row],[TimeInBucket]]</f>
        <v>45106.375</v>
      </c>
      <c r="I1392" s="8" t="str">
        <f>_xlfn.XLOOKUP(StrohRanchRecreationData[[#This Row],[TimeInBucket]],TimeOfDay[TimeBuckets],TimeOfDay[TimeOfDayBuckets])</f>
        <v>Morning</v>
      </c>
      <c r="J1392" s="2">
        <v>2</v>
      </c>
      <c r="K1392" s="2">
        <v>0</v>
      </c>
      <c r="L1392" s="7">
        <v>0.48630056967803087</v>
      </c>
      <c r="M1392" s="7">
        <f>TIME(HOUR(StrohRanchRecreationData[[#This Row],[TimeOut]]),0,0)</f>
        <v>0.45833333333333331</v>
      </c>
      <c r="N1392" s="6">
        <f>ROUND(StrohRanchRecreationData[[#This Row],[TimeElapsed]],6)</f>
        <v>7.8933000000000003E-2</v>
      </c>
      <c r="O1392" s="3">
        <f>StrohRanchRecreationData[[#This Row],[TimeOut]]-StrohRanchRecreationData[[#This Row],[TimeIn]]</f>
        <v>7.8932921042352944E-2</v>
      </c>
      <c r="P1392" t="str">
        <f>IF(StrohRanchRecreationData[[#This Row],[Facility]]=Facilities!$A$2,SUM(StrohRanchRecreationData[[#This Row],[Members]:[Guests]]),"")</f>
        <v/>
      </c>
      <c r="Q1392" t="str">
        <f>IF(StrohRanchRecreationData[[#This Row],[Facility]]=Facilities!$A$3,SUM(StrohRanchRecreationData[[#This Row],[Members]:[Guests]]),"")</f>
        <v/>
      </c>
      <c r="R1392">
        <f>IF(StrohRanchRecreationData[[#This Row],[Facility]]=Facilities!$A$4,SUM(StrohRanchRecreationData[[#This Row],[Members]:[Guests]]),"")</f>
        <v>2</v>
      </c>
      <c r="S1392" t="str">
        <f>IF(StrohRanchRecreationData[[#This Row],[Facility]]=Facilities!$A$5,SUM(StrohRanchRecreationData[[#This Row],[Members]:[Guests]]),"")</f>
        <v/>
      </c>
      <c r="T1392" t="str">
        <f>IF(StrohRanchRecreationData[[#This Row],[Facility]]=Facilities!$A$6,SUM(StrohRanchRecreationData[[#This Row],[Members]:[Guests]]),"")</f>
        <v/>
      </c>
      <c r="U1392" t="str">
        <f>IF(StrohRanchRecreationData[[#This Row],[Facility]]=Facilities!$A$7,SUM(StrohRanchRecreationData[[#This Row],[Members]:[Guests]]),"")</f>
        <v/>
      </c>
    </row>
    <row r="1393" spans="1:21" x14ac:dyDescent="0.25">
      <c r="A1393">
        <v>1387</v>
      </c>
      <c r="B1393" s="1">
        <v>45106</v>
      </c>
      <c r="C1393" t="s">
        <v>63</v>
      </c>
      <c r="D1393" t="s">
        <v>64</v>
      </c>
      <c r="E1393" t="s">
        <v>61</v>
      </c>
      <c r="F1393" s="7">
        <v>0.62542200836671713</v>
      </c>
      <c r="G1393" s="7">
        <f>TIME(HOUR(StrohRanchRecreationData[[#This Row],[TimeIn]]),0,0)</f>
        <v>0.625</v>
      </c>
      <c r="H1393" s="8">
        <f>StrohRanchRecreationData[[#This Row],[Date]]+StrohRanchRecreationData[[#This Row],[TimeInBucket]]</f>
        <v>45106.625</v>
      </c>
      <c r="I1393" s="8" t="str">
        <f>_xlfn.XLOOKUP(StrohRanchRecreationData[[#This Row],[TimeInBucket]],TimeOfDay[TimeBuckets],TimeOfDay[TimeOfDayBuckets])</f>
        <v>Afternoon</v>
      </c>
      <c r="J1393" s="2">
        <v>1</v>
      </c>
      <c r="K1393" s="2">
        <v>0</v>
      </c>
      <c r="L1393" s="7">
        <v>0.67254207589427872</v>
      </c>
      <c r="M1393" s="7">
        <f>TIME(HOUR(StrohRanchRecreationData[[#This Row],[TimeOut]]),0,0)</f>
        <v>0.66666666666666663</v>
      </c>
      <c r="N1393" s="6">
        <f>ROUND(StrohRanchRecreationData[[#This Row],[TimeElapsed]],6)</f>
        <v>4.7120000000000002E-2</v>
      </c>
      <c r="O1393" s="3">
        <f>StrohRanchRecreationData[[#This Row],[TimeOut]]-StrohRanchRecreationData[[#This Row],[TimeIn]]</f>
        <v>4.7120067527561593E-2</v>
      </c>
      <c r="P1393" t="str">
        <f>IF(StrohRanchRecreationData[[#This Row],[Facility]]=Facilities!$A$2,SUM(StrohRanchRecreationData[[#This Row],[Members]:[Guests]]),"")</f>
        <v/>
      </c>
      <c r="Q1393" t="str">
        <f>IF(StrohRanchRecreationData[[#This Row],[Facility]]=Facilities!$A$3,SUM(StrohRanchRecreationData[[#This Row],[Members]:[Guests]]),"")</f>
        <v/>
      </c>
      <c r="R1393" t="str">
        <f>IF(StrohRanchRecreationData[[#This Row],[Facility]]=Facilities!$A$4,SUM(StrohRanchRecreationData[[#This Row],[Members]:[Guests]]),"")</f>
        <v/>
      </c>
      <c r="S1393" t="str">
        <f>IF(StrohRanchRecreationData[[#This Row],[Facility]]=Facilities!$A$5,SUM(StrohRanchRecreationData[[#This Row],[Members]:[Guests]]),"")</f>
        <v/>
      </c>
      <c r="T1393">
        <f>IF(StrohRanchRecreationData[[#This Row],[Facility]]=Facilities!$A$6,SUM(StrohRanchRecreationData[[#This Row],[Members]:[Guests]]),"")</f>
        <v>1</v>
      </c>
      <c r="U1393" t="str">
        <f>IF(StrohRanchRecreationData[[#This Row],[Facility]]=Facilities!$A$7,SUM(StrohRanchRecreationData[[#This Row],[Members]:[Guests]]),"")</f>
        <v/>
      </c>
    </row>
    <row r="1394" spans="1:21" x14ac:dyDescent="0.25">
      <c r="A1394">
        <v>1388</v>
      </c>
      <c r="B1394" s="1">
        <v>45106</v>
      </c>
      <c r="C1394" t="s">
        <v>63</v>
      </c>
      <c r="D1394" t="s">
        <v>64</v>
      </c>
      <c r="E1394" t="s">
        <v>57</v>
      </c>
      <c r="F1394" s="7">
        <v>0.42236582779995152</v>
      </c>
      <c r="G1394" s="7">
        <f>TIME(HOUR(StrohRanchRecreationData[[#This Row],[TimeIn]]),0,0)</f>
        <v>0.41666666666666669</v>
      </c>
      <c r="H1394" s="8">
        <f>StrohRanchRecreationData[[#This Row],[Date]]+StrohRanchRecreationData[[#This Row],[TimeInBucket]]</f>
        <v>45106.416666666664</v>
      </c>
      <c r="I1394" s="8" t="str">
        <f>_xlfn.XLOOKUP(StrohRanchRecreationData[[#This Row],[TimeInBucket]],TimeOfDay[TimeBuckets],TimeOfDay[TimeOfDayBuckets])</f>
        <v>Morning</v>
      </c>
      <c r="J1394" s="2">
        <v>1</v>
      </c>
      <c r="K1394" s="2">
        <v>0</v>
      </c>
      <c r="L1394" s="7">
        <v>0.47636567083163167</v>
      </c>
      <c r="M1394" s="7">
        <f>TIME(HOUR(StrohRanchRecreationData[[#This Row],[TimeOut]]),0,0)</f>
        <v>0.45833333333333331</v>
      </c>
      <c r="N1394" s="6">
        <f>ROUND(StrohRanchRecreationData[[#This Row],[TimeElapsed]],6)</f>
        <v>5.3999999999999999E-2</v>
      </c>
      <c r="O1394" s="3">
        <f>StrohRanchRecreationData[[#This Row],[TimeOut]]-StrohRanchRecreationData[[#This Row],[TimeIn]]</f>
        <v>5.399984303168015E-2</v>
      </c>
      <c r="P1394">
        <f>IF(StrohRanchRecreationData[[#This Row],[Facility]]=Facilities!$A$2,SUM(StrohRanchRecreationData[[#This Row],[Members]:[Guests]]),"")</f>
        <v>1</v>
      </c>
      <c r="Q1394" t="str">
        <f>IF(StrohRanchRecreationData[[#This Row],[Facility]]=Facilities!$A$3,SUM(StrohRanchRecreationData[[#This Row],[Members]:[Guests]]),"")</f>
        <v/>
      </c>
      <c r="R1394" t="str">
        <f>IF(StrohRanchRecreationData[[#This Row],[Facility]]=Facilities!$A$4,SUM(StrohRanchRecreationData[[#This Row],[Members]:[Guests]]),"")</f>
        <v/>
      </c>
      <c r="S1394" t="str">
        <f>IF(StrohRanchRecreationData[[#This Row],[Facility]]=Facilities!$A$5,SUM(StrohRanchRecreationData[[#This Row],[Members]:[Guests]]),"")</f>
        <v/>
      </c>
      <c r="T1394" t="str">
        <f>IF(StrohRanchRecreationData[[#This Row],[Facility]]=Facilities!$A$6,SUM(StrohRanchRecreationData[[#This Row],[Members]:[Guests]]),"")</f>
        <v/>
      </c>
      <c r="U1394" t="str">
        <f>IF(StrohRanchRecreationData[[#This Row],[Facility]]=Facilities!$A$7,SUM(StrohRanchRecreationData[[#This Row],[Members]:[Guests]]),"")</f>
        <v/>
      </c>
    </row>
    <row r="1395" spans="1:21" x14ac:dyDescent="0.25">
      <c r="A1395">
        <v>1389</v>
      </c>
      <c r="B1395" s="1">
        <v>45106</v>
      </c>
      <c r="C1395" t="s">
        <v>63</v>
      </c>
      <c r="D1395" t="s">
        <v>64</v>
      </c>
      <c r="E1395" t="s">
        <v>57</v>
      </c>
      <c r="F1395" s="7">
        <v>0.48065308346160385</v>
      </c>
      <c r="G1395" s="7">
        <f>TIME(HOUR(StrohRanchRecreationData[[#This Row],[TimeIn]]),0,0)</f>
        <v>0.45833333333333331</v>
      </c>
      <c r="H1395" s="8">
        <f>StrohRanchRecreationData[[#This Row],[Date]]+StrohRanchRecreationData[[#This Row],[TimeInBucket]]</f>
        <v>45106.458333333336</v>
      </c>
      <c r="I1395" s="8" t="str">
        <f>_xlfn.XLOOKUP(StrohRanchRecreationData[[#This Row],[TimeInBucket]],TimeOfDay[TimeBuckets],TimeOfDay[TimeOfDayBuckets])</f>
        <v>Noon</v>
      </c>
      <c r="J1395" s="2">
        <v>1</v>
      </c>
      <c r="K1395" s="2">
        <v>0</v>
      </c>
      <c r="L1395" s="7">
        <v>0.53160412352839337</v>
      </c>
      <c r="M1395" s="7">
        <f>TIME(HOUR(StrohRanchRecreationData[[#This Row],[TimeOut]]),0,0)</f>
        <v>0.5</v>
      </c>
      <c r="N1395" s="6">
        <f>ROUND(StrohRanchRecreationData[[#This Row],[TimeElapsed]],6)</f>
        <v>5.0951000000000003E-2</v>
      </c>
      <c r="O1395" s="3">
        <f>StrohRanchRecreationData[[#This Row],[TimeOut]]-StrohRanchRecreationData[[#This Row],[TimeIn]]</f>
        <v>5.0951040066789521E-2</v>
      </c>
      <c r="P1395">
        <f>IF(StrohRanchRecreationData[[#This Row],[Facility]]=Facilities!$A$2,SUM(StrohRanchRecreationData[[#This Row],[Members]:[Guests]]),"")</f>
        <v>1</v>
      </c>
      <c r="Q1395" t="str">
        <f>IF(StrohRanchRecreationData[[#This Row],[Facility]]=Facilities!$A$3,SUM(StrohRanchRecreationData[[#This Row],[Members]:[Guests]]),"")</f>
        <v/>
      </c>
      <c r="R1395" t="str">
        <f>IF(StrohRanchRecreationData[[#This Row],[Facility]]=Facilities!$A$4,SUM(StrohRanchRecreationData[[#This Row],[Members]:[Guests]]),"")</f>
        <v/>
      </c>
      <c r="S1395" t="str">
        <f>IF(StrohRanchRecreationData[[#This Row],[Facility]]=Facilities!$A$5,SUM(StrohRanchRecreationData[[#This Row],[Members]:[Guests]]),"")</f>
        <v/>
      </c>
      <c r="T1395" t="str">
        <f>IF(StrohRanchRecreationData[[#This Row],[Facility]]=Facilities!$A$6,SUM(StrohRanchRecreationData[[#This Row],[Members]:[Guests]]),"")</f>
        <v/>
      </c>
      <c r="U1395" t="str">
        <f>IF(StrohRanchRecreationData[[#This Row],[Facility]]=Facilities!$A$7,SUM(StrohRanchRecreationData[[#This Row],[Members]:[Guests]]),"")</f>
        <v/>
      </c>
    </row>
    <row r="1396" spans="1:21" x14ac:dyDescent="0.25">
      <c r="A1396">
        <v>1390</v>
      </c>
      <c r="B1396" s="1">
        <v>45106</v>
      </c>
      <c r="C1396" t="s">
        <v>63</v>
      </c>
      <c r="D1396" t="s">
        <v>64</v>
      </c>
      <c r="E1396" t="s">
        <v>57</v>
      </c>
      <c r="F1396" s="7">
        <v>0.44857080561180501</v>
      </c>
      <c r="G1396" s="7">
        <f>TIME(HOUR(StrohRanchRecreationData[[#This Row],[TimeIn]]),0,0)</f>
        <v>0.41666666666666669</v>
      </c>
      <c r="H1396" s="8">
        <f>StrohRanchRecreationData[[#This Row],[Date]]+StrohRanchRecreationData[[#This Row],[TimeInBucket]]</f>
        <v>45106.416666666664</v>
      </c>
      <c r="I1396" s="8" t="str">
        <f>_xlfn.XLOOKUP(StrohRanchRecreationData[[#This Row],[TimeInBucket]],TimeOfDay[TimeBuckets],TimeOfDay[TimeOfDayBuckets])</f>
        <v>Morning</v>
      </c>
      <c r="J1396" s="2">
        <v>3</v>
      </c>
      <c r="K1396" s="2">
        <v>3</v>
      </c>
      <c r="L1396" s="7">
        <v>0.49532563150037318</v>
      </c>
      <c r="M1396" s="7">
        <f>TIME(HOUR(StrohRanchRecreationData[[#This Row],[TimeOut]]),0,0)</f>
        <v>0.45833333333333331</v>
      </c>
      <c r="N1396" s="6">
        <f>ROUND(StrohRanchRecreationData[[#This Row],[TimeElapsed]],6)</f>
        <v>4.6754999999999998E-2</v>
      </c>
      <c r="O1396" s="3">
        <f>StrohRanchRecreationData[[#This Row],[TimeOut]]-StrohRanchRecreationData[[#This Row],[TimeIn]]</f>
        <v>4.6754825888568163E-2</v>
      </c>
      <c r="P1396">
        <f>IF(StrohRanchRecreationData[[#This Row],[Facility]]=Facilities!$A$2,SUM(StrohRanchRecreationData[[#This Row],[Members]:[Guests]]),"")</f>
        <v>6</v>
      </c>
      <c r="Q1396" t="str">
        <f>IF(StrohRanchRecreationData[[#This Row],[Facility]]=Facilities!$A$3,SUM(StrohRanchRecreationData[[#This Row],[Members]:[Guests]]),"")</f>
        <v/>
      </c>
      <c r="R1396" t="str">
        <f>IF(StrohRanchRecreationData[[#This Row],[Facility]]=Facilities!$A$4,SUM(StrohRanchRecreationData[[#This Row],[Members]:[Guests]]),"")</f>
        <v/>
      </c>
      <c r="S1396" t="str">
        <f>IF(StrohRanchRecreationData[[#This Row],[Facility]]=Facilities!$A$5,SUM(StrohRanchRecreationData[[#This Row],[Members]:[Guests]]),"")</f>
        <v/>
      </c>
      <c r="T1396" t="str">
        <f>IF(StrohRanchRecreationData[[#This Row],[Facility]]=Facilities!$A$6,SUM(StrohRanchRecreationData[[#This Row],[Members]:[Guests]]),"")</f>
        <v/>
      </c>
      <c r="U1396" t="str">
        <f>IF(StrohRanchRecreationData[[#This Row],[Facility]]=Facilities!$A$7,SUM(StrohRanchRecreationData[[#This Row],[Members]:[Guests]]),"")</f>
        <v/>
      </c>
    </row>
    <row r="1397" spans="1:21" x14ac:dyDescent="0.25">
      <c r="A1397">
        <v>1391</v>
      </c>
      <c r="B1397" s="1">
        <v>45106</v>
      </c>
      <c r="C1397" t="s">
        <v>63</v>
      </c>
      <c r="D1397" t="s">
        <v>64</v>
      </c>
      <c r="E1397" t="s">
        <v>57</v>
      </c>
      <c r="F1397" s="7">
        <v>0.42524743592149816</v>
      </c>
      <c r="G1397" s="7">
        <f>TIME(HOUR(StrohRanchRecreationData[[#This Row],[TimeIn]]),0,0)</f>
        <v>0.41666666666666669</v>
      </c>
      <c r="H1397" s="8">
        <f>StrohRanchRecreationData[[#This Row],[Date]]+StrohRanchRecreationData[[#This Row],[TimeInBucket]]</f>
        <v>45106.416666666664</v>
      </c>
      <c r="I1397" s="8" t="str">
        <f>_xlfn.XLOOKUP(StrohRanchRecreationData[[#This Row],[TimeInBucket]],TimeOfDay[TimeBuckets],TimeOfDay[TimeOfDayBuckets])</f>
        <v>Morning</v>
      </c>
      <c r="J1397" s="2">
        <v>1</v>
      </c>
      <c r="K1397" s="2">
        <v>2</v>
      </c>
      <c r="L1397" s="7">
        <v>0.4791427174999987</v>
      </c>
      <c r="M1397" s="7">
        <f>TIME(HOUR(StrohRanchRecreationData[[#This Row],[TimeOut]]),0,0)</f>
        <v>0.45833333333333331</v>
      </c>
      <c r="N1397" s="6">
        <f>ROUND(StrohRanchRecreationData[[#This Row],[TimeElapsed]],6)</f>
        <v>5.3894999999999998E-2</v>
      </c>
      <c r="O1397" s="3">
        <f>StrohRanchRecreationData[[#This Row],[TimeOut]]-StrohRanchRecreationData[[#This Row],[TimeIn]]</f>
        <v>5.3895281578500542E-2</v>
      </c>
      <c r="P1397">
        <f>IF(StrohRanchRecreationData[[#This Row],[Facility]]=Facilities!$A$2,SUM(StrohRanchRecreationData[[#This Row],[Members]:[Guests]]),"")</f>
        <v>3</v>
      </c>
      <c r="Q1397" t="str">
        <f>IF(StrohRanchRecreationData[[#This Row],[Facility]]=Facilities!$A$3,SUM(StrohRanchRecreationData[[#This Row],[Members]:[Guests]]),"")</f>
        <v/>
      </c>
      <c r="R1397" t="str">
        <f>IF(StrohRanchRecreationData[[#This Row],[Facility]]=Facilities!$A$4,SUM(StrohRanchRecreationData[[#This Row],[Members]:[Guests]]),"")</f>
        <v/>
      </c>
      <c r="S1397" t="str">
        <f>IF(StrohRanchRecreationData[[#This Row],[Facility]]=Facilities!$A$5,SUM(StrohRanchRecreationData[[#This Row],[Members]:[Guests]]),"")</f>
        <v/>
      </c>
      <c r="T1397" t="str">
        <f>IF(StrohRanchRecreationData[[#This Row],[Facility]]=Facilities!$A$6,SUM(StrohRanchRecreationData[[#This Row],[Members]:[Guests]]),"")</f>
        <v/>
      </c>
      <c r="U1397" t="str">
        <f>IF(StrohRanchRecreationData[[#This Row],[Facility]]=Facilities!$A$7,SUM(StrohRanchRecreationData[[#This Row],[Members]:[Guests]]),"")</f>
        <v/>
      </c>
    </row>
    <row r="1398" spans="1:21" x14ac:dyDescent="0.25">
      <c r="A1398">
        <v>1392</v>
      </c>
      <c r="B1398" s="1">
        <v>45106</v>
      </c>
      <c r="C1398" t="s">
        <v>63</v>
      </c>
      <c r="D1398" t="s">
        <v>64</v>
      </c>
      <c r="E1398" t="s">
        <v>60</v>
      </c>
      <c r="F1398" s="7">
        <v>0.55562098843282492</v>
      </c>
      <c r="G1398" s="7">
        <f>TIME(HOUR(StrohRanchRecreationData[[#This Row],[TimeIn]]),0,0)</f>
        <v>0.54166666666666663</v>
      </c>
      <c r="H1398" s="8">
        <f>StrohRanchRecreationData[[#This Row],[Date]]+StrohRanchRecreationData[[#This Row],[TimeInBucket]]</f>
        <v>45106.541666666664</v>
      </c>
      <c r="I1398" s="8" t="str">
        <f>_xlfn.XLOOKUP(StrohRanchRecreationData[[#This Row],[TimeInBucket]],TimeOfDay[TimeBuckets],TimeOfDay[TimeOfDayBuckets])</f>
        <v>Noon</v>
      </c>
      <c r="J1398" s="2">
        <v>4</v>
      </c>
      <c r="K1398" s="2">
        <v>0</v>
      </c>
      <c r="L1398" s="7">
        <v>0.62005821202180733</v>
      </c>
      <c r="M1398" s="7">
        <f>TIME(HOUR(StrohRanchRecreationData[[#This Row],[TimeOut]]),0,0)</f>
        <v>0.58333333333333337</v>
      </c>
      <c r="N1398" s="6">
        <f>ROUND(StrohRanchRecreationData[[#This Row],[TimeElapsed]],6)</f>
        <v>6.4436999999999994E-2</v>
      </c>
      <c r="O1398" s="3">
        <f>StrohRanchRecreationData[[#This Row],[TimeOut]]-StrohRanchRecreationData[[#This Row],[TimeIn]]</f>
        <v>6.4437223588982406E-2</v>
      </c>
      <c r="P1398" t="str">
        <f>IF(StrohRanchRecreationData[[#This Row],[Facility]]=Facilities!$A$2,SUM(StrohRanchRecreationData[[#This Row],[Members]:[Guests]]),"")</f>
        <v/>
      </c>
      <c r="Q1398" t="str">
        <f>IF(StrohRanchRecreationData[[#This Row],[Facility]]=Facilities!$A$3,SUM(StrohRanchRecreationData[[#This Row],[Members]:[Guests]]),"")</f>
        <v/>
      </c>
      <c r="R1398" t="str">
        <f>IF(StrohRanchRecreationData[[#This Row],[Facility]]=Facilities!$A$4,SUM(StrohRanchRecreationData[[#This Row],[Members]:[Guests]]),"")</f>
        <v/>
      </c>
      <c r="S1398">
        <f>IF(StrohRanchRecreationData[[#This Row],[Facility]]=Facilities!$A$5,SUM(StrohRanchRecreationData[[#This Row],[Members]:[Guests]]),"")</f>
        <v>4</v>
      </c>
      <c r="T1398" t="str">
        <f>IF(StrohRanchRecreationData[[#This Row],[Facility]]=Facilities!$A$6,SUM(StrohRanchRecreationData[[#This Row],[Members]:[Guests]]),"")</f>
        <v/>
      </c>
      <c r="U1398" t="str">
        <f>IF(StrohRanchRecreationData[[#This Row],[Facility]]=Facilities!$A$7,SUM(StrohRanchRecreationData[[#This Row],[Members]:[Guests]]),"")</f>
        <v/>
      </c>
    </row>
    <row r="1399" spans="1:21" x14ac:dyDescent="0.25">
      <c r="A1399">
        <v>1393</v>
      </c>
      <c r="B1399" s="1">
        <v>45106</v>
      </c>
      <c r="C1399" t="s">
        <v>63</v>
      </c>
      <c r="D1399" t="s">
        <v>64</v>
      </c>
      <c r="E1399" t="s">
        <v>59</v>
      </c>
      <c r="F1399" s="7">
        <v>0.45713246211836983</v>
      </c>
      <c r="G1399" s="7">
        <f>TIME(HOUR(StrohRanchRecreationData[[#This Row],[TimeIn]]),0,0)</f>
        <v>0.41666666666666669</v>
      </c>
      <c r="H1399" s="8">
        <f>StrohRanchRecreationData[[#This Row],[Date]]+StrohRanchRecreationData[[#This Row],[TimeInBucket]]</f>
        <v>45106.416666666664</v>
      </c>
      <c r="I1399" s="8" t="str">
        <f>_xlfn.XLOOKUP(StrohRanchRecreationData[[#This Row],[TimeInBucket]],TimeOfDay[TimeBuckets],TimeOfDay[TimeOfDayBuckets])</f>
        <v>Morning</v>
      </c>
      <c r="J1399" s="2">
        <v>4</v>
      </c>
      <c r="K1399" s="2">
        <v>1</v>
      </c>
      <c r="L1399" s="7">
        <v>0.49662373881080174</v>
      </c>
      <c r="M1399" s="7">
        <f>TIME(HOUR(StrohRanchRecreationData[[#This Row],[TimeOut]]),0,0)</f>
        <v>0.45833333333333331</v>
      </c>
      <c r="N1399" s="6">
        <f>ROUND(StrohRanchRecreationData[[#This Row],[TimeElapsed]],6)</f>
        <v>3.9490999999999998E-2</v>
      </c>
      <c r="O1399" s="3">
        <f>StrohRanchRecreationData[[#This Row],[TimeOut]]-StrohRanchRecreationData[[#This Row],[TimeIn]]</f>
        <v>3.9491276692431909E-2</v>
      </c>
      <c r="P1399" t="str">
        <f>IF(StrohRanchRecreationData[[#This Row],[Facility]]=Facilities!$A$2,SUM(StrohRanchRecreationData[[#This Row],[Members]:[Guests]]),"")</f>
        <v/>
      </c>
      <c r="Q1399" t="str">
        <f>IF(StrohRanchRecreationData[[#This Row],[Facility]]=Facilities!$A$3,SUM(StrohRanchRecreationData[[#This Row],[Members]:[Guests]]),"")</f>
        <v/>
      </c>
      <c r="R1399">
        <f>IF(StrohRanchRecreationData[[#This Row],[Facility]]=Facilities!$A$4,SUM(StrohRanchRecreationData[[#This Row],[Members]:[Guests]]),"")</f>
        <v>5</v>
      </c>
      <c r="S1399" t="str">
        <f>IF(StrohRanchRecreationData[[#This Row],[Facility]]=Facilities!$A$5,SUM(StrohRanchRecreationData[[#This Row],[Members]:[Guests]]),"")</f>
        <v/>
      </c>
      <c r="T1399" t="str">
        <f>IF(StrohRanchRecreationData[[#This Row],[Facility]]=Facilities!$A$6,SUM(StrohRanchRecreationData[[#This Row],[Members]:[Guests]]),"")</f>
        <v/>
      </c>
      <c r="U1399" t="str">
        <f>IF(StrohRanchRecreationData[[#This Row],[Facility]]=Facilities!$A$7,SUM(StrohRanchRecreationData[[#This Row],[Members]:[Guests]]),"")</f>
        <v/>
      </c>
    </row>
    <row r="1400" spans="1:21" x14ac:dyDescent="0.25">
      <c r="A1400">
        <v>1394</v>
      </c>
      <c r="B1400" s="1">
        <v>45106</v>
      </c>
      <c r="C1400" t="s">
        <v>63</v>
      </c>
      <c r="D1400" t="s">
        <v>64</v>
      </c>
      <c r="E1400" t="s">
        <v>57</v>
      </c>
      <c r="F1400" s="7">
        <v>0.43383335459893235</v>
      </c>
      <c r="G1400" s="7">
        <f>TIME(HOUR(StrohRanchRecreationData[[#This Row],[TimeIn]]),0,0)</f>
        <v>0.41666666666666669</v>
      </c>
      <c r="H1400" s="8">
        <f>StrohRanchRecreationData[[#This Row],[Date]]+StrohRanchRecreationData[[#This Row],[TimeInBucket]]</f>
        <v>45106.416666666664</v>
      </c>
      <c r="I1400" s="8" t="str">
        <f>_xlfn.XLOOKUP(StrohRanchRecreationData[[#This Row],[TimeInBucket]],TimeOfDay[TimeBuckets],TimeOfDay[TimeOfDayBuckets])</f>
        <v>Morning</v>
      </c>
      <c r="J1400" s="2">
        <v>4</v>
      </c>
      <c r="K1400" s="2">
        <v>1</v>
      </c>
      <c r="L1400" s="7">
        <v>0.47596734542654356</v>
      </c>
      <c r="M1400" s="7">
        <f>TIME(HOUR(StrohRanchRecreationData[[#This Row],[TimeOut]]),0,0)</f>
        <v>0.45833333333333331</v>
      </c>
      <c r="N1400" s="6">
        <f>ROUND(StrohRanchRecreationData[[#This Row],[TimeElapsed]],6)</f>
        <v>4.2133999999999998E-2</v>
      </c>
      <c r="O1400" s="3">
        <f>StrohRanchRecreationData[[#This Row],[TimeOut]]-StrohRanchRecreationData[[#This Row],[TimeIn]]</f>
        <v>4.2133990827611212E-2</v>
      </c>
      <c r="P1400">
        <f>IF(StrohRanchRecreationData[[#This Row],[Facility]]=Facilities!$A$2,SUM(StrohRanchRecreationData[[#This Row],[Members]:[Guests]]),"")</f>
        <v>5</v>
      </c>
      <c r="Q1400" t="str">
        <f>IF(StrohRanchRecreationData[[#This Row],[Facility]]=Facilities!$A$3,SUM(StrohRanchRecreationData[[#This Row],[Members]:[Guests]]),"")</f>
        <v/>
      </c>
      <c r="R1400" t="str">
        <f>IF(StrohRanchRecreationData[[#This Row],[Facility]]=Facilities!$A$4,SUM(StrohRanchRecreationData[[#This Row],[Members]:[Guests]]),"")</f>
        <v/>
      </c>
      <c r="S1400" t="str">
        <f>IF(StrohRanchRecreationData[[#This Row],[Facility]]=Facilities!$A$5,SUM(StrohRanchRecreationData[[#This Row],[Members]:[Guests]]),"")</f>
        <v/>
      </c>
      <c r="T1400" t="str">
        <f>IF(StrohRanchRecreationData[[#This Row],[Facility]]=Facilities!$A$6,SUM(StrohRanchRecreationData[[#This Row],[Members]:[Guests]]),"")</f>
        <v/>
      </c>
      <c r="U1400" t="str">
        <f>IF(StrohRanchRecreationData[[#This Row],[Facility]]=Facilities!$A$7,SUM(StrohRanchRecreationData[[#This Row],[Members]:[Guests]]),"")</f>
        <v/>
      </c>
    </row>
    <row r="1401" spans="1:21" x14ac:dyDescent="0.25">
      <c r="A1401">
        <v>1395</v>
      </c>
      <c r="B1401" s="1">
        <v>45106</v>
      </c>
      <c r="C1401" t="s">
        <v>63</v>
      </c>
      <c r="D1401" t="s">
        <v>64</v>
      </c>
      <c r="E1401" t="s">
        <v>58</v>
      </c>
      <c r="F1401" s="7">
        <v>0.49095635578194524</v>
      </c>
      <c r="G1401" s="7">
        <f>TIME(HOUR(StrohRanchRecreationData[[#This Row],[TimeIn]]),0,0)</f>
        <v>0.45833333333333331</v>
      </c>
      <c r="H1401" s="8">
        <f>StrohRanchRecreationData[[#This Row],[Date]]+StrohRanchRecreationData[[#This Row],[TimeInBucket]]</f>
        <v>45106.458333333336</v>
      </c>
      <c r="I1401" s="8" t="str">
        <f>_xlfn.XLOOKUP(StrohRanchRecreationData[[#This Row],[TimeInBucket]],TimeOfDay[TimeBuckets],TimeOfDay[TimeOfDayBuckets])</f>
        <v>Noon</v>
      </c>
      <c r="J1401" s="2">
        <v>1</v>
      </c>
      <c r="K1401" s="2">
        <v>2</v>
      </c>
      <c r="L1401" s="7">
        <v>0.56117628075461823</v>
      </c>
      <c r="M1401" s="7">
        <f>TIME(HOUR(StrohRanchRecreationData[[#This Row],[TimeOut]]),0,0)</f>
        <v>0.54166666666666663</v>
      </c>
      <c r="N1401" s="6">
        <f>ROUND(StrohRanchRecreationData[[#This Row],[TimeElapsed]],6)</f>
        <v>7.0220000000000005E-2</v>
      </c>
      <c r="O1401" s="3">
        <f>StrohRanchRecreationData[[#This Row],[TimeOut]]-StrohRanchRecreationData[[#This Row],[TimeIn]]</f>
        <v>7.0219924972672987E-2</v>
      </c>
      <c r="P1401" t="str">
        <f>IF(StrohRanchRecreationData[[#This Row],[Facility]]=Facilities!$A$2,SUM(StrohRanchRecreationData[[#This Row],[Members]:[Guests]]),"")</f>
        <v/>
      </c>
      <c r="Q1401">
        <f>IF(StrohRanchRecreationData[[#This Row],[Facility]]=Facilities!$A$3,SUM(StrohRanchRecreationData[[#This Row],[Members]:[Guests]]),"")</f>
        <v>3</v>
      </c>
      <c r="R1401" t="str">
        <f>IF(StrohRanchRecreationData[[#This Row],[Facility]]=Facilities!$A$4,SUM(StrohRanchRecreationData[[#This Row],[Members]:[Guests]]),"")</f>
        <v/>
      </c>
      <c r="S1401" t="str">
        <f>IF(StrohRanchRecreationData[[#This Row],[Facility]]=Facilities!$A$5,SUM(StrohRanchRecreationData[[#This Row],[Members]:[Guests]]),"")</f>
        <v/>
      </c>
      <c r="T1401" t="str">
        <f>IF(StrohRanchRecreationData[[#This Row],[Facility]]=Facilities!$A$6,SUM(StrohRanchRecreationData[[#This Row],[Members]:[Guests]]),"")</f>
        <v/>
      </c>
      <c r="U1401" t="str">
        <f>IF(StrohRanchRecreationData[[#This Row],[Facility]]=Facilities!$A$7,SUM(StrohRanchRecreationData[[#This Row],[Members]:[Guests]]),"")</f>
        <v/>
      </c>
    </row>
    <row r="1402" spans="1:21" x14ac:dyDescent="0.25">
      <c r="A1402">
        <v>1396</v>
      </c>
      <c r="B1402" s="1">
        <v>45106</v>
      </c>
      <c r="C1402" t="s">
        <v>63</v>
      </c>
      <c r="D1402" t="s">
        <v>64</v>
      </c>
      <c r="E1402" t="s">
        <v>60</v>
      </c>
      <c r="F1402" s="7">
        <v>0.4344528146921301</v>
      </c>
      <c r="G1402" s="7">
        <f>TIME(HOUR(StrohRanchRecreationData[[#This Row],[TimeIn]]),0,0)</f>
        <v>0.41666666666666669</v>
      </c>
      <c r="H1402" s="8">
        <f>StrohRanchRecreationData[[#This Row],[Date]]+StrohRanchRecreationData[[#This Row],[TimeInBucket]]</f>
        <v>45106.416666666664</v>
      </c>
      <c r="I1402" s="8" t="str">
        <f>_xlfn.XLOOKUP(StrohRanchRecreationData[[#This Row],[TimeInBucket]],TimeOfDay[TimeBuckets],TimeOfDay[TimeOfDayBuckets])</f>
        <v>Morning</v>
      </c>
      <c r="J1402" s="2">
        <v>2</v>
      </c>
      <c r="K1402" s="2">
        <v>0</v>
      </c>
      <c r="L1402" s="7">
        <v>0.4977793942746554</v>
      </c>
      <c r="M1402" s="7">
        <f>TIME(HOUR(StrohRanchRecreationData[[#This Row],[TimeOut]]),0,0)</f>
        <v>0.45833333333333331</v>
      </c>
      <c r="N1402" s="6">
        <f>ROUND(StrohRanchRecreationData[[#This Row],[TimeElapsed]],6)</f>
        <v>6.3326999999999994E-2</v>
      </c>
      <c r="O1402" s="3">
        <f>StrohRanchRecreationData[[#This Row],[TimeOut]]-StrohRanchRecreationData[[#This Row],[TimeIn]]</f>
        <v>6.33265795825253E-2</v>
      </c>
      <c r="P1402" t="str">
        <f>IF(StrohRanchRecreationData[[#This Row],[Facility]]=Facilities!$A$2,SUM(StrohRanchRecreationData[[#This Row],[Members]:[Guests]]),"")</f>
        <v/>
      </c>
      <c r="Q1402" t="str">
        <f>IF(StrohRanchRecreationData[[#This Row],[Facility]]=Facilities!$A$3,SUM(StrohRanchRecreationData[[#This Row],[Members]:[Guests]]),"")</f>
        <v/>
      </c>
      <c r="R1402" t="str">
        <f>IF(StrohRanchRecreationData[[#This Row],[Facility]]=Facilities!$A$4,SUM(StrohRanchRecreationData[[#This Row],[Members]:[Guests]]),"")</f>
        <v/>
      </c>
      <c r="S1402">
        <f>IF(StrohRanchRecreationData[[#This Row],[Facility]]=Facilities!$A$5,SUM(StrohRanchRecreationData[[#This Row],[Members]:[Guests]]),"")</f>
        <v>2</v>
      </c>
      <c r="T1402" t="str">
        <f>IF(StrohRanchRecreationData[[#This Row],[Facility]]=Facilities!$A$6,SUM(StrohRanchRecreationData[[#This Row],[Members]:[Guests]]),"")</f>
        <v/>
      </c>
      <c r="U1402" t="str">
        <f>IF(StrohRanchRecreationData[[#This Row],[Facility]]=Facilities!$A$7,SUM(StrohRanchRecreationData[[#This Row],[Members]:[Guests]]),"")</f>
        <v/>
      </c>
    </row>
    <row r="1403" spans="1:21" x14ac:dyDescent="0.25">
      <c r="A1403">
        <v>1397</v>
      </c>
      <c r="B1403" s="1">
        <v>45106</v>
      </c>
      <c r="C1403" t="s">
        <v>63</v>
      </c>
      <c r="D1403" t="s">
        <v>64</v>
      </c>
      <c r="E1403" t="s">
        <v>58</v>
      </c>
      <c r="F1403" s="7">
        <v>0.43872139181524961</v>
      </c>
      <c r="G1403" s="7">
        <f>TIME(HOUR(StrohRanchRecreationData[[#This Row],[TimeIn]]),0,0)</f>
        <v>0.41666666666666669</v>
      </c>
      <c r="H1403" s="8">
        <f>StrohRanchRecreationData[[#This Row],[Date]]+StrohRanchRecreationData[[#This Row],[TimeInBucket]]</f>
        <v>45106.416666666664</v>
      </c>
      <c r="I1403" s="8" t="str">
        <f>_xlfn.XLOOKUP(StrohRanchRecreationData[[#This Row],[TimeInBucket]],TimeOfDay[TimeBuckets],TimeOfDay[TimeOfDayBuckets])</f>
        <v>Morning</v>
      </c>
      <c r="J1403" s="2">
        <v>2</v>
      </c>
      <c r="K1403" s="2">
        <v>3</v>
      </c>
      <c r="L1403" s="7">
        <v>0.50583854774810832</v>
      </c>
      <c r="M1403" s="7">
        <f>TIME(HOUR(StrohRanchRecreationData[[#This Row],[TimeOut]]),0,0)</f>
        <v>0.5</v>
      </c>
      <c r="N1403" s="6">
        <f>ROUND(StrohRanchRecreationData[[#This Row],[TimeElapsed]],6)</f>
        <v>6.7116999999999996E-2</v>
      </c>
      <c r="O1403" s="3">
        <f>StrohRanchRecreationData[[#This Row],[TimeOut]]-StrohRanchRecreationData[[#This Row],[TimeIn]]</f>
        <v>6.7117155932858719E-2</v>
      </c>
      <c r="P1403" t="str">
        <f>IF(StrohRanchRecreationData[[#This Row],[Facility]]=Facilities!$A$2,SUM(StrohRanchRecreationData[[#This Row],[Members]:[Guests]]),"")</f>
        <v/>
      </c>
      <c r="Q1403">
        <f>IF(StrohRanchRecreationData[[#This Row],[Facility]]=Facilities!$A$3,SUM(StrohRanchRecreationData[[#This Row],[Members]:[Guests]]),"")</f>
        <v>5</v>
      </c>
      <c r="R1403" t="str">
        <f>IF(StrohRanchRecreationData[[#This Row],[Facility]]=Facilities!$A$4,SUM(StrohRanchRecreationData[[#This Row],[Members]:[Guests]]),"")</f>
        <v/>
      </c>
      <c r="S1403" t="str">
        <f>IF(StrohRanchRecreationData[[#This Row],[Facility]]=Facilities!$A$5,SUM(StrohRanchRecreationData[[#This Row],[Members]:[Guests]]),"")</f>
        <v/>
      </c>
      <c r="T1403" t="str">
        <f>IF(StrohRanchRecreationData[[#This Row],[Facility]]=Facilities!$A$6,SUM(StrohRanchRecreationData[[#This Row],[Members]:[Guests]]),"")</f>
        <v/>
      </c>
      <c r="U1403" t="str">
        <f>IF(StrohRanchRecreationData[[#This Row],[Facility]]=Facilities!$A$7,SUM(StrohRanchRecreationData[[#This Row],[Members]:[Guests]]),"")</f>
        <v/>
      </c>
    </row>
    <row r="1404" spans="1:21" x14ac:dyDescent="0.25">
      <c r="A1404">
        <v>1398</v>
      </c>
      <c r="B1404" s="1">
        <v>45106</v>
      </c>
      <c r="C1404" t="s">
        <v>63</v>
      </c>
      <c r="D1404" t="s">
        <v>64</v>
      </c>
      <c r="E1404" t="s">
        <v>61</v>
      </c>
      <c r="F1404" s="7">
        <v>0.57614542497898802</v>
      </c>
      <c r="G1404" s="7">
        <f>TIME(HOUR(StrohRanchRecreationData[[#This Row],[TimeIn]]),0,0)</f>
        <v>0.54166666666666663</v>
      </c>
      <c r="H1404" s="8">
        <f>StrohRanchRecreationData[[#This Row],[Date]]+StrohRanchRecreationData[[#This Row],[TimeInBucket]]</f>
        <v>45106.541666666664</v>
      </c>
      <c r="I1404" s="8" t="str">
        <f>_xlfn.XLOOKUP(StrohRanchRecreationData[[#This Row],[TimeInBucket]],TimeOfDay[TimeBuckets],TimeOfDay[TimeOfDayBuckets])</f>
        <v>Noon</v>
      </c>
      <c r="J1404" s="2">
        <v>2</v>
      </c>
      <c r="K1404" s="2">
        <v>0</v>
      </c>
      <c r="L1404" s="7">
        <v>0.59034344317818677</v>
      </c>
      <c r="M1404" s="7">
        <f>TIME(HOUR(StrohRanchRecreationData[[#This Row],[TimeOut]]),0,0)</f>
        <v>0.58333333333333337</v>
      </c>
      <c r="N1404" s="6">
        <f>ROUND(StrohRanchRecreationData[[#This Row],[TimeElapsed]],6)</f>
        <v>1.4198000000000001E-2</v>
      </c>
      <c r="O1404" s="3">
        <f>StrohRanchRecreationData[[#This Row],[TimeOut]]-StrohRanchRecreationData[[#This Row],[TimeIn]]</f>
        <v>1.4198018199198748E-2</v>
      </c>
      <c r="P1404" t="str">
        <f>IF(StrohRanchRecreationData[[#This Row],[Facility]]=Facilities!$A$2,SUM(StrohRanchRecreationData[[#This Row],[Members]:[Guests]]),"")</f>
        <v/>
      </c>
      <c r="Q1404" t="str">
        <f>IF(StrohRanchRecreationData[[#This Row],[Facility]]=Facilities!$A$3,SUM(StrohRanchRecreationData[[#This Row],[Members]:[Guests]]),"")</f>
        <v/>
      </c>
      <c r="R1404" t="str">
        <f>IF(StrohRanchRecreationData[[#This Row],[Facility]]=Facilities!$A$4,SUM(StrohRanchRecreationData[[#This Row],[Members]:[Guests]]),"")</f>
        <v/>
      </c>
      <c r="S1404" t="str">
        <f>IF(StrohRanchRecreationData[[#This Row],[Facility]]=Facilities!$A$5,SUM(StrohRanchRecreationData[[#This Row],[Members]:[Guests]]),"")</f>
        <v/>
      </c>
      <c r="T1404">
        <f>IF(StrohRanchRecreationData[[#This Row],[Facility]]=Facilities!$A$6,SUM(StrohRanchRecreationData[[#This Row],[Members]:[Guests]]),"")</f>
        <v>2</v>
      </c>
      <c r="U1404" t="str">
        <f>IF(StrohRanchRecreationData[[#This Row],[Facility]]=Facilities!$A$7,SUM(StrohRanchRecreationData[[#This Row],[Members]:[Guests]]),"")</f>
        <v/>
      </c>
    </row>
    <row r="1405" spans="1:21" x14ac:dyDescent="0.25">
      <c r="A1405">
        <v>1399</v>
      </c>
      <c r="B1405" s="1">
        <v>45106</v>
      </c>
      <c r="C1405" t="s">
        <v>63</v>
      </c>
      <c r="D1405" t="s">
        <v>64</v>
      </c>
      <c r="E1405" t="s">
        <v>60</v>
      </c>
      <c r="F1405" s="7">
        <v>0.48293913549880829</v>
      </c>
      <c r="G1405" s="7">
        <f>TIME(HOUR(StrohRanchRecreationData[[#This Row],[TimeIn]]),0,0)</f>
        <v>0.45833333333333331</v>
      </c>
      <c r="H1405" s="8">
        <f>StrohRanchRecreationData[[#This Row],[Date]]+StrohRanchRecreationData[[#This Row],[TimeInBucket]]</f>
        <v>45106.458333333336</v>
      </c>
      <c r="I1405" s="8" t="str">
        <f>_xlfn.XLOOKUP(StrohRanchRecreationData[[#This Row],[TimeInBucket]],TimeOfDay[TimeBuckets],TimeOfDay[TimeOfDayBuckets])</f>
        <v>Noon</v>
      </c>
      <c r="J1405" s="2">
        <v>4</v>
      </c>
      <c r="K1405" s="2">
        <v>1</v>
      </c>
      <c r="L1405" s="7">
        <v>0.54060118747489105</v>
      </c>
      <c r="M1405" s="7">
        <f>TIME(HOUR(StrohRanchRecreationData[[#This Row],[TimeOut]]),0,0)</f>
        <v>0.5</v>
      </c>
      <c r="N1405" s="6">
        <f>ROUND(StrohRanchRecreationData[[#This Row],[TimeElapsed]],6)</f>
        <v>5.7661999999999998E-2</v>
      </c>
      <c r="O1405" s="3">
        <f>StrohRanchRecreationData[[#This Row],[TimeOut]]-StrohRanchRecreationData[[#This Row],[TimeIn]]</f>
        <v>5.7662051976082762E-2</v>
      </c>
      <c r="P1405" t="str">
        <f>IF(StrohRanchRecreationData[[#This Row],[Facility]]=Facilities!$A$2,SUM(StrohRanchRecreationData[[#This Row],[Members]:[Guests]]),"")</f>
        <v/>
      </c>
      <c r="Q1405" t="str">
        <f>IF(StrohRanchRecreationData[[#This Row],[Facility]]=Facilities!$A$3,SUM(StrohRanchRecreationData[[#This Row],[Members]:[Guests]]),"")</f>
        <v/>
      </c>
      <c r="R1405" t="str">
        <f>IF(StrohRanchRecreationData[[#This Row],[Facility]]=Facilities!$A$4,SUM(StrohRanchRecreationData[[#This Row],[Members]:[Guests]]),"")</f>
        <v/>
      </c>
      <c r="S1405">
        <f>IF(StrohRanchRecreationData[[#This Row],[Facility]]=Facilities!$A$5,SUM(StrohRanchRecreationData[[#This Row],[Members]:[Guests]]),"")</f>
        <v>5</v>
      </c>
      <c r="T1405" t="str">
        <f>IF(StrohRanchRecreationData[[#This Row],[Facility]]=Facilities!$A$6,SUM(StrohRanchRecreationData[[#This Row],[Members]:[Guests]]),"")</f>
        <v/>
      </c>
      <c r="U1405" t="str">
        <f>IF(StrohRanchRecreationData[[#This Row],[Facility]]=Facilities!$A$7,SUM(StrohRanchRecreationData[[#This Row],[Members]:[Guests]]),"")</f>
        <v/>
      </c>
    </row>
    <row r="1406" spans="1:21" x14ac:dyDescent="0.25">
      <c r="A1406">
        <v>1400</v>
      </c>
      <c r="B1406" s="1">
        <v>45106</v>
      </c>
      <c r="C1406" t="s">
        <v>63</v>
      </c>
      <c r="D1406" t="s">
        <v>64</v>
      </c>
      <c r="E1406" t="s">
        <v>57</v>
      </c>
      <c r="F1406" s="7">
        <v>0.4506575171386904</v>
      </c>
      <c r="G1406" s="7">
        <f>TIME(HOUR(StrohRanchRecreationData[[#This Row],[TimeIn]]),0,0)</f>
        <v>0.41666666666666669</v>
      </c>
      <c r="H1406" s="8">
        <f>StrohRanchRecreationData[[#This Row],[Date]]+StrohRanchRecreationData[[#This Row],[TimeInBucket]]</f>
        <v>45106.416666666664</v>
      </c>
      <c r="I1406" s="8" t="str">
        <f>_xlfn.XLOOKUP(StrohRanchRecreationData[[#This Row],[TimeInBucket]],TimeOfDay[TimeBuckets],TimeOfDay[TimeOfDayBuckets])</f>
        <v>Morning</v>
      </c>
      <c r="J1406" s="2">
        <v>4</v>
      </c>
      <c r="K1406" s="2">
        <v>3</v>
      </c>
      <c r="L1406" s="7">
        <v>0.49372095195308441</v>
      </c>
      <c r="M1406" s="7">
        <f>TIME(HOUR(StrohRanchRecreationData[[#This Row],[TimeOut]]),0,0)</f>
        <v>0.45833333333333331</v>
      </c>
      <c r="N1406" s="6">
        <f>ROUND(StrohRanchRecreationData[[#This Row],[TimeElapsed]],6)</f>
        <v>4.3062999999999997E-2</v>
      </c>
      <c r="O1406" s="3">
        <f>StrohRanchRecreationData[[#This Row],[TimeOut]]-StrohRanchRecreationData[[#This Row],[TimeIn]]</f>
        <v>4.3063434814394008E-2</v>
      </c>
      <c r="P1406">
        <f>IF(StrohRanchRecreationData[[#This Row],[Facility]]=Facilities!$A$2,SUM(StrohRanchRecreationData[[#This Row],[Members]:[Guests]]),"")</f>
        <v>7</v>
      </c>
      <c r="Q1406" t="str">
        <f>IF(StrohRanchRecreationData[[#This Row],[Facility]]=Facilities!$A$3,SUM(StrohRanchRecreationData[[#This Row],[Members]:[Guests]]),"")</f>
        <v/>
      </c>
      <c r="R1406" t="str">
        <f>IF(StrohRanchRecreationData[[#This Row],[Facility]]=Facilities!$A$4,SUM(StrohRanchRecreationData[[#This Row],[Members]:[Guests]]),"")</f>
        <v/>
      </c>
      <c r="S1406" t="str">
        <f>IF(StrohRanchRecreationData[[#This Row],[Facility]]=Facilities!$A$5,SUM(StrohRanchRecreationData[[#This Row],[Members]:[Guests]]),"")</f>
        <v/>
      </c>
      <c r="T1406" t="str">
        <f>IF(StrohRanchRecreationData[[#This Row],[Facility]]=Facilities!$A$6,SUM(StrohRanchRecreationData[[#This Row],[Members]:[Guests]]),"")</f>
        <v/>
      </c>
      <c r="U1406" t="str">
        <f>IF(StrohRanchRecreationData[[#This Row],[Facility]]=Facilities!$A$7,SUM(StrohRanchRecreationData[[#This Row],[Members]:[Guests]]),"")</f>
        <v/>
      </c>
    </row>
    <row r="1407" spans="1:21" x14ac:dyDescent="0.25">
      <c r="A1407">
        <v>1401</v>
      </c>
      <c r="B1407" s="1">
        <v>45106</v>
      </c>
      <c r="C1407" t="s">
        <v>63</v>
      </c>
      <c r="D1407" t="s">
        <v>64</v>
      </c>
      <c r="E1407" t="s">
        <v>57</v>
      </c>
      <c r="F1407" s="7">
        <v>0.43007927178457606</v>
      </c>
      <c r="G1407" s="7">
        <f>TIME(HOUR(StrohRanchRecreationData[[#This Row],[TimeIn]]),0,0)</f>
        <v>0.41666666666666669</v>
      </c>
      <c r="H1407" s="8">
        <f>StrohRanchRecreationData[[#This Row],[Date]]+StrohRanchRecreationData[[#This Row],[TimeInBucket]]</f>
        <v>45106.416666666664</v>
      </c>
      <c r="I1407" s="8" t="str">
        <f>_xlfn.XLOOKUP(StrohRanchRecreationData[[#This Row],[TimeInBucket]],TimeOfDay[TimeBuckets],TimeOfDay[TimeOfDayBuckets])</f>
        <v>Morning</v>
      </c>
      <c r="J1407" s="2">
        <v>1</v>
      </c>
      <c r="K1407" s="2">
        <v>0</v>
      </c>
      <c r="L1407" s="7">
        <v>0.44696842747464172</v>
      </c>
      <c r="M1407" s="7">
        <f>TIME(HOUR(StrohRanchRecreationData[[#This Row],[TimeOut]]),0,0)</f>
        <v>0.41666666666666669</v>
      </c>
      <c r="N1407" s="6">
        <f>ROUND(StrohRanchRecreationData[[#This Row],[TimeElapsed]],6)</f>
        <v>1.6889000000000001E-2</v>
      </c>
      <c r="O1407" s="3">
        <f>StrohRanchRecreationData[[#This Row],[TimeOut]]-StrohRanchRecreationData[[#This Row],[TimeIn]]</f>
        <v>1.688915569006566E-2</v>
      </c>
      <c r="P1407">
        <f>IF(StrohRanchRecreationData[[#This Row],[Facility]]=Facilities!$A$2,SUM(StrohRanchRecreationData[[#This Row],[Members]:[Guests]]),"")</f>
        <v>1</v>
      </c>
      <c r="Q1407" t="str">
        <f>IF(StrohRanchRecreationData[[#This Row],[Facility]]=Facilities!$A$3,SUM(StrohRanchRecreationData[[#This Row],[Members]:[Guests]]),"")</f>
        <v/>
      </c>
      <c r="R1407" t="str">
        <f>IF(StrohRanchRecreationData[[#This Row],[Facility]]=Facilities!$A$4,SUM(StrohRanchRecreationData[[#This Row],[Members]:[Guests]]),"")</f>
        <v/>
      </c>
      <c r="S1407" t="str">
        <f>IF(StrohRanchRecreationData[[#This Row],[Facility]]=Facilities!$A$5,SUM(StrohRanchRecreationData[[#This Row],[Members]:[Guests]]),"")</f>
        <v/>
      </c>
      <c r="T1407" t="str">
        <f>IF(StrohRanchRecreationData[[#This Row],[Facility]]=Facilities!$A$6,SUM(StrohRanchRecreationData[[#This Row],[Members]:[Guests]]),"")</f>
        <v/>
      </c>
      <c r="U1407" t="str">
        <f>IF(StrohRanchRecreationData[[#This Row],[Facility]]=Facilities!$A$7,SUM(StrohRanchRecreationData[[#This Row],[Members]:[Guests]]),"")</f>
        <v/>
      </c>
    </row>
    <row r="1408" spans="1:21" x14ac:dyDescent="0.25">
      <c r="A1408">
        <v>1402</v>
      </c>
      <c r="B1408" s="1">
        <v>45106</v>
      </c>
      <c r="C1408" t="s">
        <v>63</v>
      </c>
      <c r="D1408" t="s">
        <v>64</v>
      </c>
      <c r="E1408" t="s">
        <v>61</v>
      </c>
      <c r="F1408" s="7">
        <v>0.41439769355028611</v>
      </c>
      <c r="G1408" s="7">
        <f>TIME(HOUR(StrohRanchRecreationData[[#This Row],[TimeIn]]),0,0)</f>
        <v>0.375</v>
      </c>
      <c r="H1408" s="8">
        <f>StrohRanchRecreationData[[#This Row],[Date]]+StrohRanchRecreationData[[#This Row],[TimeInBucket]]</f>
        <v>45106.375</v>
      </c>
      <c r="I1408" s="8" t="str">
        <f>_xlfn.XLOOKUP(StrohRanchRecreationData[[#This Row],[TimeInBucket]],TimeOfDay[TimeBuckets],TimeOfDay[TimeOfDayBuckets])</f>
        <v>Morning</v>
      </c>
      <c r="J1408" s="2">
        <v>1</v>
      </c>
      <c r="K1408" s="2">
        <v>0</v>
      </c>
      <c r="L1408" s="7">
        <v>0.47607718840595981</v>
      </c>
      <c r="M1408" s="7">
        <f>TIME(HOUR(StrohRanchRecreationData[[#This Row],[TimeOut]]),0,0)</f>
        <v>0.45833333333333331</v>
      </c>
      <c r="N1408" s="6">
        <f>ROUND(StrohRanchRecreationData[[#This Row],[TimeElapsed]],6)</f>
        <v>6.1678999999999998E-2</v>
      </c>
      <c r="O1408" s="3">
        <f>StrohRanchRecreationData[[#This Row],[TimeOut]]-StrohRanchRecreationData[[#This Row],[TimeIn]]</f>
        <v>6.16794948556737E-2</v>
      </c>
      <c r="P1408" t="str">
        <f>IF(StrohRanchRecreationData[[#This Row],[Facility]]=Facilities!$A$2,SUM(StrohRanchRecreationData[[#This Row],[Members]:[Guests]]),"")</f>
        <v/>
      </c>
      <c r="Q1408" t="str">
        <f>IF(StrohRanchRecreationData[[#This Row],[Facility]]=Facilities!$A$3,SUM(StrohRanchRecreationData[[#This Row],[Members]:[Guests]]),"")</f>
        <v/>
      </c>
      <c r="R1408" t="str">
        <f>IF(StrohRanchRecreationData[[#This Row],[Facility]]=Facilities!$A$4,SUM(StrohRanchRecreationData[[#This Row],[Members]:[Guests]]),"")</f>
        <v/>
      </c>
      <c r="S1408" t="str">
        <f>IF(StrohRanchRecreationData[[#This Row],[Facility]]=Facilities!$A$5,SUM(StrohRanchRecreationData[[#This Row],[Members]:[Guests]]),"")</f>
        <v/>
      </c>
      <c r="T1408">
        <f>IF(StrohRanchRecreationData[[#This Row],[Facility]]=Facilities!$A$6,SUM(StrohRanchRecreationData[[#This Row],[Members]:[Guests]]),"")</f>
        <v>1</v>
      </c>
      <c r="U1408" t="str">
        <f>IF(StrohRanchRecreationData[[#This Row],[Facility]]=Facilities!$A$7,SUM(StrohRanchRecreationData[[#This Row],[Members]:[Guests]]),"")</f>
        <v/>
      </c>
    </row>
    <row r="1409" spans="1:21" x14ac:dyDescent="0.25">
      <c r="A1409">
        <v>1403</v>
      </c>
      <c r="B1409" s="1">
        <v>45106</v>
      </c>
      <c r="C1409" t="s">
        <v>63</v>
      </c>
      <c r="D1409" t="s">
        <v>64</v>
      </c>
      <c r="E1409" t="s">
        <v>60</v>
      </c>
      <c r="F1409" s="7">
        <v>0.59417183162776577</v>
      </c>
      <c r="G1409" s="7">
        <f>TIME(HOUR(StrohRanchRecreationData[[#This Row],[TimeIn]]),0,0)</f>
        <v>0.58333333333333337</v>
      </c>
      <c r="H1409" s="8">
        <f>StrohRanchRecreationData[[#This Row],[Date]]+StrohRanchRecreationData[[#This Row],[TimeInBucket]]</f>
        <v>45106.583333333336</v>
      </c>
      <c r="I1409" s="8" t="str">
        <f>_xlfn.XLOOKUP(StrohRanchRecreationData[[#This Row],[TimeInBucket]],TimeOfDay[TimeBuckets],TimeOfDay[TimeOfDayBuckets])</f>
        <v>Afternoon</v>
      </c>
      <c r="J1409" s="2">
        <v>3</v>
      </c>
      <c r="K1409" s="2">
        <v>2</v>
      </c>
      <c r="L1409" s="7">
        <v>0.62033917451494791</v>
      </c>
      <c r="M1409" s="7">
        <f>TIME(HOUR(StrohRanchRecreationData[[#This Row],[TimeOut]]),0,0)</f>
        <v>0.58333333333333337</v>
      </c>
      <c r="N1409" s="6">
        <f>ROUND(StrohRanchRecreationData[[#This Row],[TimeElapsed]],6)</f>
        <v>2.6166999999999999E-2</v>
      </c>
      <c r="O1409" s="3">
        <f>StrohRanchRecreationData[[#This Row],[TimeOut]]-StrohRanchRecreationData[[#This Row],[TimeIn]]</f>
        <v>2.6167342887182143E-2</v>
      </c>
      <c r="P1409" t="str">
        <f>IF(StrohRanchRecreationData[[#This Row],[Facility]]=Facilities!$A$2,SUM(StrohRanchRecreationData[[#This Row],[Members]:[Guests]]),"")</f>
        <v/>
      </c>
      <c r="Q1409" t="str">
        <f>IF(StrohRanchRecreationData[[#This Row],[Facility]]=Facilities!$A$3,SUM(StrohRanchRecreationData[[#This Row],[Members]:[Guests]]),"")</f>
        <v/>
      </c>
      <c r="R1409" t="str">
        <f>IF(StrohRanchRecreationData[[#This Row],[Facility]]=Facilities!$A$4,SUM(StrohRanchRecreationData[[#This Row],[Members]:[Guests]]),"")</f>
        <v/>
      </c>
      <c r="S1409">
        <f>IF(StrohRanchRecreationData[[#This Row],[Facility]]=Facilities!$A$5,SUM(StrohRanchRecreationData[[#This Row],[Members]:[Guests]]),"")</f>
        <v>5</v>
      </c>
      <c r="T1409" t="str">
        <f>IF(StrohRanchRecreationData[[#This Row],[Facility]]=Facilities!$A$6,SUM(StrohRanchRecreationData[[#This Row],[Members]:[Guests]]),"")</f>
        <v/>
      </c>
      <c r="U1409" t="str">
        <f>IF(StrohRanchRecreationData[[#This Row],[Facility]]=Facilities!$A$7,SUM(StrohRanchRecreationData[[#This Row],[Members]:[Guests]]),"")</f>
        <v/>
      </c>
    </row>
    <row r="1410" spans="1:21" x14ac:dyDescent="0.25">
      <c r="A1410">
        <v>1404</v>
      </c>
      <c r="B1410" s="1">
        <v>45106</v>
      </c>
      <c r="C1410" t="s">
        <v>63</v>
      </c>
      <c r="D1410" t="s">
        <v>64</v>
      </c>
      <c r="E1410" t="s">
        <v>61</v>
      </c>
      <c r="F1410" s="7">
        <v>0.54248051728103253</v>
      </c>
      <c r="G1410" s="7">
        <f>TIME(HOUR(StrohRanchRecreationData[[#This Row],[TimeIn]]),0,0)</f>
        <v>0.54166666666666663</v>
      </c>
      <c r="H1410" s="8">
        <f>StrohRanchRecreationData[[#This Row],[Date]]+StrohRanchRecreationData[[#This Row],[TimeInBucket]]</f>
        <v>45106.541666666664</v>
      </c>
      <c r="I1410" s="8" t="str">
        <f>_xlfn.XLOOKUP(StrohRanchRecreationData[[#This Row],[TimeInBucket]],TimeOfDay[TimeBuckets],TimeOfDay[TimeOfDayBuckets])</f>
        <v>Noon</v>
      </c>
      <c r="J1410" s="2">
        <v>1</v>
      </c>
      <c r="K1410" s="2">
        <v>0</v>
      </c>
      <c r="L1410" s="7">
        <v>0.56693430320739258</v>
      </c>
      <c r="M1410" s="7">
        <f>TIME(HOUR(StrohRanchRecreationData[[#This Row],[TimeOut]]),0,0)</f>
        <v>0.54166666666666663</v>
      </c>
      <c r="N1410" s="6">
        <f>ROUND(StrohRanchRecreationData[[#This Row],[TimeElapsed]],6)</f>
        <v>2.4454E-2</v>
      </c>
      <c r="O1410" s="3">
        <f>StrohRanchRecreationData[[#This Row],[TimeOut]]-StrohRanchRecreationData[[#This Row],[TimeIn]]</f>
        <v>2.445378592636005E-2</v>
      </c>
      <c r="P1410" t="str">
        <f>IF(StrohRanchRecreationData[[#This Row],[Facility]]=Facilities!$A$2,SUM(StrohRanchRecreationData[[#This Row],[Members]:[Guests]]),"")</f>
        <v/>
      </c>
      <c r="Q1410" t="str">
        <f>IF(StrohRanchRecreationData[[#This Row],[Facility]]=Facilities!$A$3,SUM(StrohRanchRecreationData[[#This Row],[Members]:[Guests]]),"")</f>
        <v/>
      </c>
      <c r="R1410" t="str">
        <f>IF(StrohRanchRecreationData[[#This Row],[Facility]]=Facilities!$A$4,SUM(StrohRanchRecreationData[[#This Row],[Members]:[Guests]]),"")</f>
        <v/>
      </c>
      <c r="S1410" t="str">
        <f>IF(StrohRanchRecreationData[[#This Row],[Facility]]=Facilities!$A$5,SUM(StrohRanchRecreationData[[#This Row],[Members]:[Guests]]),"")</f>
        <v/>
      </c>
      <c r="T1410">
        <f>IF(StrohRanchRecreationData[[#This Row],[Facility]]=Facilities!$A$6,SUM(StrohRanchRecreationData[[#This Row],[Members]:[Guests]]),"")</f>
        <v>1</v>
      </c>
      <c r="U1410" t="str">
        <f>IF(StrohRanchRecreationData[[#This Row],[Facility]]=Facilities!$A$7,SUM(StrohRanchRecreationData[[#This Row],[Members]:[Guests]]),"")</f>
        <v/>
      </c>
    </row>
    <row r="1411" spans="1:21" x14ac:dyDescent="0.25">
      <c r="A1411">
        <v>1405</v>
      </c>
      <c r="B1411" s="1">
        <v>45106</v>
      </c>
      <c r="C1411" t="s">
        <v>63</v>
      </c>
      <c r="D1411" t="s">
        <v>64</v>
      </c>
      <c r="E1411" t="s">
        <v>59</v>
      </c>
      <c r="F1411" s="7">
        <v>0.42065591980778272</v>
      </c>
      <c r="G1411" s="7">
        <f>TIME(HOUR(StrohRanchRecreationData[[#This Row],[TimeIn]]),0,0)</f>
        <v>0.41666666666666669</v>
      </c>
      <c r="H1411" s="8">
        <f>StrohRanchRecreationData[[#This Row],[Date]]+StrohRanchRecreationData[[#This Row],[TimeInBucket]]</f>
        <v>45106.416666666664</v>
      </c>
      <c r="I1411" s="8" t="str">
        <f>_xlfn.XLOOKUP(StrohRanchRecreationData[[#This Row],[TimeInBucket]],TimeOfDay[TimeBuckets],TimeOfDay[TimeOfDayBuckets])</f>
        <v>Morning</v>
      </c>
      <c r="J1411" s="2">
        <v>3</v>
      </c>
      <c r="K1411" s="2">
        <v>3</v>
      </c>
      <c r="L1411" s="7">
        <v>0.45690358027481198</v>
      </c>
      <c r="M1411" s="7">
        <f>TIME(HOUR(StrohRanchRecreationData[[#This Row],[TimeOut]]),0,0)</f>
        <v>0.41666666666666669</v>
      </c>
      <c r="N1411" s="6">
        <f>ROUND(StrohRanchRecreationData[[#This Row],[TimeElapsed]],6)</f>
        <v>3.6248000000000002E-2</v>
      </c>
      <c r="O1411" s="3">
        <f>StrohRanchRecreationData[[#This Row],[TimeOut]]-StrohRanchRecreationData[[#This Row],[TimeIn]]</f>
        <v>3.6247660467029263E-2</v>
      </c>
      <c r="P1411" t="str">
        <f>IF(StrohRanchRecreationData[[#This Row],[Facility]]=Facilities!$A$2,SUM(StrohRanchRecreationData[[#This Row],[Members]:[Guests]]),"")</f>
        <v/>
      </c>
      <c r="Q1411" t="str">
        <f>IF(StrohRanchRecreationData[[#This Row],[Facility]]=Facilities!$A$3,SUM(StrohRanchRecreationData[[#This Row],[Members]:[Guests]]),"")</f>
        <v/>
      </c>
      <c r="R1411">
        <f>IF(StrohRanchRecreationData[[#This Row],[Facility]]=Facilities!$A$4,SUM(StrohRanchRecreationData[[#This Row],[Members]:[Guests]]),"")</f>
        <v>6</v>
      </c>
      <c r="S1411" t="str">
        <f>IF(StrohRanchRecreationData[[#This Row],[Facility]]=Facilities!$A$5,SUM(StrohRanchRecreationData[[#This Row],[Members]:[Guests]]),"")</f>
        <v/>
      </c>
      <c r="T1411" t="str">
        <f>IF(StrohRanchRecreationData[[#This Row],[Facility]]=Facilities!$A$6,SUM(StrohRanchRecreationData[[#This Row],[Members]:[Guests]]),"")</f>
        <v/>
      </c>
      <c r="U1411" t="str">
        <f>IF(StrohRanchRecreationData[[#This Row],[Facility]]=Facilities!$A$7,SUM(StrohRanchRecreationData[[#This Row],[Members]:[Guests]]),"")</f>
        <v/>
      </c>
    </row>
    <row r="1412" spans="1:21" x14ac:dyDescent="0.25">
      <c r="A1412">
        <v>1406</v>
      </c>
      <c r="B1412" s="1">
        <v>45106</v>
      </c>
      <c r="C1412" t="s">
        <v>63</v>
      </c>
      <c r="D1412" t="s">
        <v>64</v>
      </c>
      <c r="E1412" t="s">
        <v>60</v>
      </c>
      <c r="F1412" s="7">
        <v>0.51905672054414365</v>
      </c>
      <c r="G1412" s="7">
        <f>TIME(HOUR(StrohRanchRecreationData[[#This Row],[TimeIn]]),0,0)</f>
        <v>0.5</v>
      </c>
      <c r="H1412" s="8">
        <f>StrohRanchRecreationData[[#This Row],[Date]]+StrohRanchRecreationData[[#This Row],[TimeInBucket]]</f>
        <v>45106.5</v>
      </c>
      <c r="I1412" s="8" t="str">
        <f>_xlfn.XLOOKUP(StrohRanchRecreationData[[#This Row],[TimeInBucket]],TimeOfDay[TimeBuckets],TimeOfDay[TimeOfDayBuckets])</f>
        <v>Noon</v>
      </c>
      <c r="J1412" s="2">
        <v>3</v>
      </c>
      <c r="K1412" s="2">
        <v>0</v>
      </c>
      <c r="L1412" s="7">
        <v>0.54570964852404902</v>
      </c>
      <c r="M1412" s="7">
        <f>TIME(HOUR(StrohRanchRecreationData[[#This Row],[TimeOut]]),0,0)</f>
        <v>0.54166666666666663</v>
      </c>
      <c r="N1412" s="6">
        <f>ROUND(StrohRanchRecreationData[[#This Row],[TimeElapsed]],6)</f>
        <v>2.6653E-2</v>
      </c>
      <c r="O1412" s="3">
        <f>StrohRanchRecreationData[[#This Row],[TimeOut]]-StrohRanchRecreationData[[#This Row],[TimeIn]]</f>
        <v>2.6652927979905372E-2</v>
      </c>
      <c r="P1412" t="str">
        <f>IF(StrohRanchRecreationData[[#This Row],[Facility]]=Facilities!$A$2,SUM(StrohRanchRecreationData[[#This Row],[Members]:[Guests]]),"")</f>
        <v/>
      </c>
      <c r="Q1412" t="str">
        <f>IF(StrohRanchRecreationData[[#This Row],[Facility]]=Facilities!$A$3,SUM(StrohRanchRecreationData[[#This Row],[Members]:[Guests]]),"")</f>
        <v/>
      </c>
      <c r="R1412" t="str">
        <f>IF(StrohRanchRecreationData[[#This Row],[Facility]]=Facilities!$A$4,SUM(StrohRanchRecreationData[[#This Row],[Members]:[Guests]]),"")</f>
        <v/>
      </c>
      <c r="S1412">
        <f>IF(StrohRanchRecreationData[[#This Row],[Facility]]=Facilities!$A$5,SUM(StrohRanchRecreationData[[#This Row],[Members]:[Guests]]),"")</f>
        <v>3</v>
      </c>
      <c r="T1412" t="str">
        <f>IF(StrohRanchRecreationData[[#This Row],[Facility]]=Facilities!$A$6,SUM(StrohRanchRecreationData[[#This Row],[Members]:[Guests]]),"")</f>
        <v/>
      </c>
      <c r="U1412" t="str">
        <f>IF(StrohRanchRecreationData[[#This Row],[Facility]]=Facilities!$A$7,SUM(StrohRanchRecreationData[[#This Row],[Members]:[Guests]]),"")</f>
        <v/>
      </c>
    </row>
    <row r="1413" spans="1:21" x14ac:dyDescent="0.25">
      <c r="A1413">
        <v>1407</v>
      </c>
      <c r="B1413" s="1">
        <v>45106</v>
      </c>
      <c r="C1413" t="s">
        <v>63</v>
      </c>
      <c r="D1413" t="s">
        <v>64</v>
      </c>
      <c r="E1413" t="s">
        <v>61</v>
      </c>
      <c r="F1413" s="7">
        <v>0.61125760965133091</v>
      </c>
      <c r="G1413" s="7">
        <f>TIME(HOUR(StrohRanchRecreationData[[#This Row],[TimeIn]]),0,0)</f>
        <v>0.58333333333333337</v>
      </c>
      <c r="H1413" s="8">
        <f>StrohRanchRecreationData[[#This Row],[Date]]+StrohRanchRecreationData[[#This Row],[TimeInBucket]]</f>
        <v>45106.583333333336</v>
      </c>
      <c r="I1413" s="8" t="str">
        <f>_xlfn.XLOOKUP(StrohRanchRecreationData[[#This Row],[TimeInBucket]],TimeOfDay[TimeBuckets],TimeOfDay[TimeOfDayBuckets])</f>
        <v>Afternoon</v>
      </c>
      <c r="J1413" s="2">
        <v>1</v>
      </c>
      <c r="K1413" s="2">
        <v>0</v>
      </c>
      <c r="L1413" s="7">
        <v>0.65911294372202611</v>
      </c>
      <c r="M1413" s="7">
        <f>TIME(HOUR(StrohRanchRecreationData[[#This Row],[TimeOut]]),0,0)</f>
        <v>0.625</v>
      </c>
      <c r="N1413" s="6">
        <f>ROUND(StrohRanchRecreationData[[#This Row],[TimeElapsed]],6)</f>
        <v>4.7855000000000002E-2</v>
      </c>
      <c r="O1413" s="3">
        <f>StrohRanchRecreationData[[#This Row],[TimeOut]]-StrohRanchRecreationData[[#This Row],[TimeIn]]</f>
        <v>4.7855334070695199E-2</v>
      </c>
      <c r="P1413" t="str">
        <f>IF(StrohRanchRecreationData[[#This Row],[Facility]]=Facilities!$A$2,SUM(StrohRanchRecreationData[[#This Row],[Members]:[Guests]]),"")</f>
        <v/>
      </c>
      <c r="Q1413" t="str">
        <f>IF(StrohRanchRecreationData[[#This Row],[Facility]]=Facilities!$A$3,SUM(StrohRanchRecreationData[[#This Row],[Members]:[Guests]]),"")</f>
        <v/>
      </c>
      <c r="R1413" t="str">
        <f>IF(StrohRanchRecreationData[[#This Row],[Facility]]=Facilities!$A$4,SUM(StrohRanchRecreationData[[#This Row],[Members]:[Guests]]),"")</f>
        <v/>
      </c>
      <c r="S1413" t="str">
        <f>IF(StrohRanchRecreationData[[#This Row],[Facility]]=Facilities!$A$5,SUM(StrohRanchRecreationData[[#This Row],[Members]:[Guests]]),"")</f>
        <v/>
      </c>
      <c r="T1413">
        <f>IF(StrohRanchRecreationData[[#This Row],[Facility]]=Facilities!$A$6,SUM(StrohRanchRecreationData[[#This Row],[Members]:[Guests]]),"")</f>
        <v>1</v>
      </c>
      <c r="U1413" t="str">
        <f>IF(StrohRanchRecreationData[[#This Row],[Facility]]=Facilities!$A$7,SUM(StrohRanchRecreationData[[#This Row],[Members]:[Guests]]),"")</f>
        <v/>
      </c>
    </row>
    <row r="1414" spans="1:21" x14ac:dyDescent="0.25">
      <c r="A1414">
        <v>1408</v>
      </c>
      <c r="B1414" s="1">
        <v>45106</v>
      </c>
      <c r="C1414" t="s">
        <v>63</v>
      </c>
      <c r="D1414" t="s">
        <v>64</v>
      </c>
      <c r="E1414" t="s">
        <v>57</v>
      </c>
      <c r="F1414" s="7">
        <v>0.48713242995301442</v>
      </c>
      <c r="G1414" s="7">
        <f>TIME(HOUR(StrohRanchRecreationData[[#This Row],[TimeIn]]),0,0)</f>
        <v>0.45833333333333331</v>
      </c>
      <c r="H1414" s="8">
        <f>StrohRanchRecreationData[[#This Row],[Date]]+StrohRanchRecreationData[[#This Row],[TimeInBucket]]</f>
        <v>45106.458333333336</v>
      </c>
      <c r="I1414" s="8" t="str">
        <f>_xlfn.XLOOKUP(StrohRanchRecreationData[[#This Row],[TimeInBucket]],TimeOfDay[TimeBuckets],TimeOfDay[TimeOfDayBuckets])</f>
        <v>Noon</v>
      </c>
      <c r="J1414" s="2">
        <v>2</v>
      </c>
      <c r="K1414" s="2">
        <v>3</v>
      </c>
      <c r="L1414" s="7">
        <v>0.55937911952342834</v>
      </c>
      <c r="M1414" s="7">
        <f>TIME(HOUR(StrohRanchRecreationData[[#This Row],[TimeOut]]),0,0)</f>
        <v>0.54166666666666663</v>
      </c>
      <c r="N1414" s="6">
        <f>ROUND(StrohRanchRecreationData[[#This Row],[TimeElapsed]],6)</f>
        <v>7.2247000000000006E-2</v>
      </c>
      <c r="O1414" s="3">
        <f>StrohRanchRecreationData[[#This Row],[TimeOut]]-StrohRanchRecreationData[[#This Row],[TimeIn]]</f>
        <v>7.2246689570413913E-2</v>
      </c>
      <c r="P1414">
        <f>IF(StrohRanchRecreationData[[#This Row],[Facility]]=Facilities!$A$2,SUM(StrohRanchRecreationData[[#This Row],[Members]:[Guests]]),"")</f>
        <v>5</v>
      </c>
      <c r="Q1414" t="str">
        <f>IF(StrohRanchRecreationData[[#This Row],[Facility]]=Facilities!$A$3,SUM(StrohRanchRecreationData[[#This Row],[Members]:[Guests]]),"")</f>
        <v/>
      </c>
      <c r="R1414" t="str">
        <f>IF(StrohRanchRecreationData[[#This Row],[Facility]]=Facilities!$A$4,SUM(StrohRanchRecreationData[[#This Row],[Members]:[Guests]]),"")</f>
        <v/>
      </c>
      <c r="S1414" t="str">
        <f>IF(StrohRanchRecreationData[[#This Row],[Facility]]=Facilities!$A$5,SUM(StrohRanchRecreationData[[#This Row],[Members]:[Guests]]),"")</f>
        <v/>
      </c>
      <c r="T1414" t="str">
        <f>IF(StrohRanchRecreationData[[#This Row],[Facility]]=Facilities!$A$6,SUM(StrohRanchRecreationData[[#This Row],[Members]:[Guests]]),"")</f>
        <v/>
      </c>
      <c r="U1414" t="str">
        <f>IF(StrohRanchRecreationData[[#This Row],[Facility]]=Facilities!$A$7,SUM(StrohRanchRecreationData[[#This Row],[Members]:[Guests]]),"")</f>
        <v/>
      </c>
    </row>
    <row r="1415" spans="1:21" x14ac:dyDescent="0.25">
      <c r="A1415">
        <v>1409</v>
      </c>
      <c r="B1415" s="1">
        <v>45106</v>
      </c>
      <c r="C1415" t="s">
        <v>63</v>
      </c>
      <c r="D1415" t="s">
        <v>64</v>
      </c>
      <c r="E1415" t="s">
        <v>58</v>
      </c>
      <c r="F1415" s="7">
        <v>0.44669484172788254</v>
      </c>
      <c r="G1415" s="7">
        <f>TIME(HOUR(StrohRanchRecreationData[[#This Row],[TimeIn]]),0,0)</f>
        <v>0.41666666666666669</v>
      </c>
      <c r="H1415" s="8">
        <f>StrohRanchRecreationData[[#This Row],[Date]]+StrohRanchRecreationData[[#This Row],[TimeInBucket]]</f>
        <v>45106.416666666664</v>
      </c>
      <c r="I1415" s="8" t="str">
        <f>_xlfn.XLOOKUP(StrohRanchRecreationData[[#This Row],[TimeInBucket]],TimeOfDay[TimeBuckets],TimeOfDay[TimeOfDayBuckets])</f>
        <v>Morning</v>
      </c>
      <c r="J1415" s="2">
        <v>2</v>
      </c>
      <c r="K1415" s="2">
        <v>3</v>
      </c>
      <c r="L1415" s="7">
        <v>0.47305224619606367</v>
      </c>
      <c r="M1415" s="7">
        <f>TIME(HOUR(StrohRanchRecreationData[[#This Row],[TimeOut]]),0,0)</f>
        <v>0.45833333333333331</v>
      </c>
      <c r="N1415" s="6">
        <f>ROUND(StrohRanchRecreationData[[#This Row],[TimeElapsed]],6)</f>
        <v>2.6356999999999998E-2</v>
      </c>
      <c r="O1415" s="3">
        <f>StrohRanchRecreationData[[#This Row],[TimeOut]]-StrohRanchRecreationData[[#This Row],[TimeIn]]</f>
        <v>2.6357404468181134E-2</v>
      </c>
      <c r="P1415" t="str">
        <f>IF(StrohRanchRecreationData[[#This Row],[Facility]]=Facilities!$A$2,SUM(StrohRanchRecreationData[[#This Row],[Members]:[Guests]]),"")</f>
        <v/>
      </c>
      <c r="Q1415">
        <f>IF(StrohRanchRecreationData[[#This Row],[Facility]]=Facilities!$A$3,SUM(StrohRanchRecreationData[[#This Row],[Members]:[Guests]]),"")</f>
        <v>5</v>
      </c>
      <c r="R1415" t="str">
        <f>IF(StrohRanchRecreationData[[#This Row],[Facility]]=Facilities!$A$4,SUM(StrohRanchRecreationData[[#This Row],[Members]:[Guests]]),"")</f>
        <v/>
      </c>
      <c r="S1415" t="str">
        <f>IF(StrohRanchRecreationData[[#This Row],[Facility]]=Facilities!$A$5,SUM(StrohRanchRecreationData[[#This Row],[Members]:[Guests]]),"")</f>
        <v/>
      </c>
      <c r="T1415" t="str">
        <f>IF(StrohRanchRecreationData[[#This Row],[Facility]]=Facilities!$A$6,SUM(StrohRanchRecreationData[[#This Row],[Members]:[Guests]]),"")</f>
        <v/>
      </c>
      <c r="U1415" t="str">
        <f>IF(StrohRanchRecreationData[[#This Row],[Facility]]=Facilities!$A$7,SUM(StrohRanchRecreationData[[#This Row],[Members]:[Guests]]),"")</f>
        <v/>
      </c>
    </row>
    <row r="1416" spans="1:21" x14ac:dyDescent="0.25">
      <c r="A1416">
        <v>1410</v>
      </c>
      <c r="B1416" s="1">
        <v>45106</v>
      </c>
      <c r="C1416" t="s">
        <v>63</v>
      </c>
      <c r="D1416" t="s">
        <v>64</v>
      </c>
      <c r="E1416" t="s">
        <v>61</v>
      </c>
      <c r="F1416" s="7">
        <v>0.52360122221682803</v>
      </c>
      <c r="G1416" s="7">
        <f>TIME(HOUR(StrohRanchRecreationData[[#This Row],[TimeIn]]),0,0)</f>
        <v>0.5</v>
      </c>
      <c r="H1416" s="8">
        <f>StrohRanchRecreationData[[#This Row],[Date]]+StrohRanchRecreationData[[#This Row],[TimeInBucket]]</f>
        <v>45106.5</v>
      </c>
      <c r="I1416" s="8" t="str">
        <f>_xlfn.XLOOKUP(StrohRanchRecreationData[[#This Row],[TimeInBucket]],TimeOfDay[TimeBuckets],TimeOfDay[TimeOfDayBuckets])</f>
        <v>Noon</v>
      </c>
      <c r="J1416" s="2">
        <v>1</v>
      </c>
      <c r="K1416" s="2">
        <v>0</v>
      </c>
      <c r="L1416" s="7">
        <v>0.54873607833545934</v>
      </c>
      <c r="M1416" s="7">
        <f>TIME(HOUR(StrohRanchRecreationData[[#This Row],[TimeOut]]),0,0)</f>
        <v>0.54166666666666663</v>
      </c>
      <c r="N1416" s="6">
        <f>ROUND(StrohRanchRecreationData[[#This Row],[TimeElapsed]],6)</f>
        <v>2.5135000000000001E-2</v>
      </c>
      <c r="O1416" s="3">
        <f>StrohRanchRecreationData[[#This Row],[TimeOut]]-StrohRanchRecreationData[[#This Row],[TimeIn]]</f>
        <v>2.513485611863131E-2</v>
      </c>
      <c r="P1416" t="str">
        <f>IF(StrohRanchRecreationData[[#This Row],[Facility]]=Facilities!$A$2,SUM(StrohRanchRecreationData[[#This Row],[Members]:[Guests]]),"")</f>
        <v/>
      </c>
      <c r="Q1416" t="str">
        <f>IF(StrohRanchRecreationData[[#This Row],[Facility]]=Facilities!$A$3,SUM(StrohRanchRecreationData[[#This Row],[Members]:[Guests]]),"")</f>
        <v/>
      </c>
      <c r="R1416" t="str">
        <f>IF(StrohRanchRecreationData[[#This Row],[Facility]]=Facilities!$A$4,SUM(StrohRanchRecreationData[[#This Row],[Members]:[Guests]]),"")</f>
        <v/>
      </c>
      <c r="S1416" t="str">
        <f>IF(StrohRanchRecreationData[[#This Row],[Facility]]=Facilities!$A$5,SUM(StrohRanchRecreationData[[#This Row],[Members]:[Guests]]),"")</f>
        <v/>
      </c>
      <c r="T1416">
        <f>IF(StrohRanchRecreationData[[#This Row],[Facility]]=Facilities!$A$6,SUM(StrohRanchRecreationData[[#This Row],[Members]:[Guests]]),"")</f>
        <v>1</v>
      </c>
      <c r="U1416" t="str">
        <f>IF(StrohRanchRecreationData[[#This Row],[Facility]]=Facilities!$A$7,SUM(StrohRanchRecreationData[[#This Row],[Members]:[Guests]]),"")</f>
        <v/>
      </c>
    </row>
    <row r="1417" spans="1:21" x14ac:dyDescent="0.25">
      <c r="A1417">
        <v>1411</v>
      </c>
      <c r="B1417" s="1">
        <v>45106</v>
      </c>
      <c r="C1417" t="s">
        <v>63</v>
      </c>
      <c r="D1417" t="s">
        <v>64</v>
      </c>
      <c r="E1417" t="s">
        <v>59</v>
      </c>
      <c r="F1417" s="7">
        <v>0.41642339816326024</v>
      </c>
      <c r="G1417" s="7">
        <f>TIME(HOUR(StrohRanchRecreationData[[#This Row],[TimeIn]]),0,0)</f>
        <v>0.375</v>
      </c>
      <c r="H1417" s="8">
        <f>StrohRanchRecreationData[[#This Row],[Date]]+StrohRanchRecreationData[[#This Row],[TimeInBucket]]</f>
        <v>45106.375</v>
      </c>
      <c r="I1417" s="8" t="str">
        <f>_xlfn.XLOOKUP(StrohRanchRecreationData[[#This Row],[TimeInBucket]],TimeOfDay[TimeBuckets],TimeOfDay[TimeOfDayBuckets])</f>
        <v>Morning</v>
      </c>
      <c r="J1417" s="2">
        <v>1</v>
      </c>
      <c r="K1417" s="2">
        <v>0</v>
      </c>
      <c r="L1417" s="7">
        <v>0.48699960830302086</v>
      </c>
      <c r="M1417" s="7">
        <f>TIME(HOUR(StrohRanchRecreationData[[#This Row],[TimeOut]]),0,0)</f>
        <v>0.45833333333333331</v>
      </c>
      <c r="N1417" s="6">
        <f>ROUND(StrohRanchRecreationData[[#This Row],[TimeElapsed]],6)</f>
        <v>7.0576E-2</v>
      </c>
      <c r="O1417" s="3">
        <f>StrohRanchRecreationData[[#This Row],[TimeOut]]-StrohRanchRecreationData[[#This Row],[TimeIn]]</f>
        <v>7.057621013976062E-2</v>
      </c>
      <c r="P1417" t="str">
        <f>IF(StrohRanchRecreationData[[#This Row],[Facility]]=Facilities!$A$2,SUM(StrohRanchRecreationData[[#This Row],[Members]:[Guests]]),"")</f>
        <v/>
      </c>
      <c r="Q1417" t="str">
        <f>IF(StrohRanchRecreationData[[#This Row],[Facility]]=Facilities!$A$3,SUM(StrohRanchRecreationData[[#This Row],[Members]:[Guests]]),"")</f>
        <v/>
      </c>
      <c r="R1417">
        <f>IF(StrohRanchRecreationData[[#This Row],[Facility]]=Facilities!$A$4,SUM(StrohRanchRecreationData[[#This Row],[Members]:[Guests]]),"")</f>
        <v>1</v>
      </c>
      <c r="S1417" t="str">
        <f>IF(StrohRanchRecreationData[[#This Row],[Facility]]=Facilities!$A$5,SUM(StrohRanchRecreationData[[#This Row],[Members]:[Guests]]),"")</f>
        <v/>
      </c>
      <c r="T1417" t="str">
        <f>IF(StrohRanchRecreationData[[#This Row],[Facility]]=Facilities!$A$6,SUM(StrohRanchRecreationData[[#This Row],[Members]:[Guests]]),"")</f>
        <v/>
      </c>
      <c r="U1417" t="str">
        <f>IF(StrohRanchRecreationData[[#This Row],[Facility]]=Facilities!$A$7,SUM(StrohRanchRecreationData[[#This Row],[Members]:[Guests]]),"")</f>
        <v/>
      </c>
    </row>
    <row r="1418" spans="1:21" x14ac:dyDescent="0.25">
      <c r="A1418">
        <v>1412</v>
      </c>
      <c r="B1418" s="1">
        <v>45106</v>
      </c>
      <c r="C1418" t="s">
        <v>63</v>
      </c>
      <c r="D1418" t="s">
        <v>64</v>
      </c>
      <c r="E1418" t="s">
        <v>57</v>
      </c>
      <c r="F1418" s="7">
        <v>0.46000610265567615</v>
      </c>
      <c r="G1418" s="7">
        <f>TIME(HOUR(StrohRanchRecreationData[[#This Row],[TimeIn]]),0,0)</f>
        <v>0.45833333333333331</v>
      </c>
      <c r="H1418" s="8">
        <f>StrohRanchRecreationData[[#This Row],[Date]]+StrohRanchRecreationData[[#This Row],[TimeInBucket]]</f>
        <v>45106.458333333336</v>
      </c>
      <c r="I1418" s="8" t="str">
        <f>_xlfn.XLOOKUP(StrohRanchRecreationData[[#This Row],[TimeInBucket]],TimeOfDay[TimeBuckets],TimeOfDay[TimeOfDayBuckets])</f>
        <v>Noon</v>
      </c>
      <c r="J1418" s="2">
        <v>1</v>
      </c>
      <c r="K1418" s="2">
        <v>2</v>
      </c>
      <c r="L1418" s="7">
        <v>0.47155464008612857</v>
      </c>
      <c r="M1418" s="7">
        <f>TIME(HOUR(StrohRanchRecreationData[[#This Row],[TimeOut]]),0,0)</f>
        <v>0.45833333333333331</v>
      </c>
      <c r="N1418" s="6">
        <f>ROUND(StrohRanchRecreationData[[#This Row],[TimeElapsed]],6)</f>
        <v>1.1549E-2</v>
      </c>
      <c r="O1418" s="3">
        <f>StrohRanchRecreationData[[#This Row],[TimeOut]]-StrohRanchRecreationData[[#This Row],[TimeIn]]</f>
        <v>1.1548537430452421E-2</v>
      </c>
      <c r="P1418">
        <f>IF(StrohRanchRecreationData[[#This Row],[Facility]]=Facilities!$A$2,SUM(StrohRanchRecreationData[[#This Row],[Members]:[Guests]]),"")</f>
        <v>3</v>
      </c>
      <c r="Q1418" t="str">
        <f>IF(StrohRanchRecreationData[[#This Row],[Facility]]=Facilities!$A$3,SUM(StrohRanchRecreationData[[#This Row],[Members]:[Guests]]),"")</f>
        <v/>
      </c>
      <c r="R1418" t="str">
        <f>IF(StrohRanchRecreationData[[#This Row],[Facility]]=Facilities!$A$4,SUM(StrohRanchRecreationData[[#This Row],[Members]:[Guests]]),"")</f>
        <v/>
      </c>
      <c r="S1418" t="str">
        <f>IF(StrohRanchRecreationData[[#This Row],[Facility]]=Facilities!$A$5,SUM(StrohRanchRecreationData[[#This Row],[Members]:[Guests]]),"")</f>
        <v/>
      </c>
      <c r="T1418" t="str">
        <f>IF(StrohRanchRecreationData[[#This Row],[Facility]]=Facilities!$A$6,SUM(StrohRanchRecreationData[[#This Row],[Members]:[Guests]]),"")</f>
        <v/>
      </c>
      <c r="U1418" t="str">
        <f>IF(StrohRanchRecreationData[[#This Row],[Facility]]=Facilities!$A$7,SUM(StrohRanchRecreationData[[#This Row],[Members]:[Guests]]),"")</f>
        <v/>
      </c>
    </row>
    <row r="1419" spans="1:21" x14ac:dyDescent="0.25">
      <c r="A1419">
        <v>1413</v>
      </c>
      <c r="B1419" s="1">
        <v>45106</v>
      </c>
      <c r="C1419" t="s">
        <v>63</v>
      </c>
      <c r="D1419" t="s">
        <v>64</v>
      </c>
      <c r="E1419" t="s">
        <v>61</v>
      </c>
      <c r="F1419" s="7">
        <v>0.57587459365946714</v>
      </c>
      <c r="G1419" s="7">
        <f>TIME(HOUR(StrohRanchRecreationData[[#This Row],[TimeIn]]),0,0)</f>
        <v>0.54166666666666663</v>
      </c>
      <c r="H1419" s="8">
        <f>StrohRanchRecreationData[[#This Row],[Date]]+StrohRanchRecreationData[[#This Row],[TimeInBucket]]</f>
        <v>45106.541666666664</v>
      </c>
      <c r="I1419" s="8" t="str">
        <f>_xlfn.XLOOKUP(StrohRanchRecreationData[[#This Row],[TimeInBucket]],TimeOfDay[TimeBuckets],TimeOfDay[TimeOfDayBuckets])</f>
        <v>Noon</v>
      </c>
      <c r="J1419" s="2">
        <v>1</v>
      </c>
      <c r="K1419" s="2">
        <v>0</v>
      </c>
      <c r="L1419" s="7">
        <v>0.59917286957951799</v>
      </c>
      <c r="M1419" s="7">
        <f>TIME(HOUR(StrohRanchRecreationData[[#This Row],[TimeOut]]),0,0)</f>
        <v>0.58333333333333337</v>
      </c>
      <c r="N1419" s="6">
        <f>ROUND(StrohRanchRecreationData[[#This Row],[TimeElapsed]],6)</f>
        <v>2.3297999999999999E-2</v>
      </c>
      <c r="O1419" s="3">
        <f>StrohRanchRecreationData[[#This Row],[TimeOut]]-StrohRanchRecreationData[[#This Row],[TimeIn]]</f>
        <v>2.3298275920050848E-2</v>
      </c>
      <c r="P1419" t="str">
        <f>IF(StrohRanchRecreationData[[#This Row],[Facility]]=Facilities!$A$2,SUM(StrohRanchRecreationData[[#This Row],[Members]:[Guests]]),"")</f>
        <v/>
      </c>
      <c r="Q1419" t="str">
        <f>IF(StrohRanchRecreationData[[#This Row],[Facility]]=Facilities!$A$3,SUM(StrohRanchRecreationData[[#This Row],[Members]:[Guests]]),"")</f>
        <v/>
      </c>
      <c r="R1419" t="str">
        <f>IF(StrohRanchRecreationData[[#This Row],[Facility]]=Facilities!$A$4,SUM(StrohRanchRecreationData[[#This Row],[Members]:[Guests]]),"")</f>
        <v/>
      </c>
      <c r="S1419" t="str">
        <f>IF(StrohRanchRecreationData[[#This Row],[Facility]]=Facilities!$A$5,SUM(StrohRanchRecreationData[[#This Row],[Members]:[Guests]]),"")</f>
        <v/>
      </c>
      <c r="T1419">
        <f>IF(StrohRanchRecreationData[[#This Row],[Facility]]=Facilities!$A$6,SUM(StrohRanchRecreationData[[#This Row],[Members]:[Guests]]),"")</f>
        <v>1</v>
      </c>
      <c r="U1419" t="str">
        <f>IF(StrohRanchRecreationData[[#This Row],[Facility]]=Facilities!$A$7,SUM(StrohRanchRecreationData[[#This Row],[Members]:[Guests]]),"")</f>
        <v/>
      </c>
    </row>
    <row r="1420" spans="1:21" x14ac:dyDescent="0.25">
      <c r="A1420">
        <v>1414</v>
      </c>
      <c r="B1420" s="1">
        <v>45106</v>
      </c>
      <c r="C1420" t="s">
        <v>63</v>
      </c>
      <c r="D1420" t="s">
        <v>64</v>
      </c>
      <c r="E1420" t="s">
        <v>58</v>
      </c>
      <c r="F1420" s="7">
        <v>0.46466278511297326</v>
      </c>
      <c r="G1420" s="7">
        <f>TIME(HOUR(StrohRanchRecreationData[[#This Row],[TimeIn]]),0,0)</f>
        <v>0.45833333333333331</v>
      </c>
      <c r="H1420" s="8">
        <f>StrohRanchRecreationData[[#This Row],[Date]]+StrohRanchRecreationData[[#This Row],[TimeInBucket]]</f>
        <v>45106.458333333336</v>
      </c>
      <c r="I1420" s="8" t="str">
        <f>_xlfn.XLOOKUP(StrohRanchRecreationData[[#This Row],[TimeInBucket]],TimeOfDay[TimeBuckets],TimeOfDay[TimeOfDayBuckets])</f>
        <v>Noon</v>
      </c>
      <c r="J1420" s="2">
        <v>2</v>
      </c>
      <c r="K1420" s="2">
        <v>2</v>
      </c>
      <c r="L1420" s="7">
        <v>0.47484872075841028</v>
      </c>
      <c r="M1420" s="7">
        <f>TIME(HOUR(StrohRanchRecreationData[[#This Row],[TimeOut]]),0,0)</f>
        <v>0.45833333333333331</v>
      </c>
      <c r="N1420" s="6">
        <f>ROUND(StrohRanchRecreationData[[#This Row],[TimeElapsed]],6)</f>
        <v>1.0186000000000001E-2</v>
      </c>
      <c r="O1420" s="3">
        <f>StrohRanchRecreationData[[#This Row],[TimeOut]]-StrohRanchRecreationData[[#This Row],[TimeIn]]</f>
        <v>1.0185935645437016E-2</v>
      </c>
      <c r="P1420" t="str">
        <f>IF(StrohRanchRecreationData[[#This Row],[Facility]]=Facilities!$A$2,SUM(StrohRanchRecreationData[[#This Row],[Members]:[Guests]]),"")</f>
        <v/>
      </c>
      <c r="Q1420">
        <f>IF(StrohRanchRecreationData[[#This Row],[Facility]]=Facilities!$A$3,SUM(StrohRanchRecreationData[[#This Row],[Members]:[Guests]]),"")</f>
        <v>4</v>
      </c>
      <c r="R1420" t="str">
        <f>IF(StrohRanchRecreationData[[#This Row],[Facility]]=Facilities!$A$4,SUM(StrohRanchRecreationData[[#This Row],[Members]:[Guests]]),"")</f>
        <v/>
      </c>
      <c r="S1420" t="str">
        <f>IF(StrohRanchRecreationData[[#This Row],[Facility]]=Facilities!$A$5,SUM(StrohRanchRecreationData[[#This Row],[Members]:[Guests]]),"")</f>
        <v/>
      </c>
      <c r="T1420" t="str">
        <f>IF(StrohRanchRecreationData[[#This Row],[Facility]]=Facilities!$A$6,SUM(StrohRanchRecreationData[[#This Row],[Members]:[Guests]]),"")</f>
        <v/>
      </c>
      <c r="U1420" t="str">
        <f>IF(StrohRanchRecreationData[[#This Row],[Facility]]=Facilities!$A$7,SUM(StrohRanchRecreationData[[#This Row],[Members]:[Guests]]),"")</f>
        <v/>
      </c>
    </row>
    <row r="1421" spans="1:21" x14ac:dyDescent="0.25">
      <c r="A1421">
        <v>1415</v>
      </c>
      <c r="B1421" s="1">
        <v>45106</v>
      </c>
      <c r="C1421" t="s">
        <v>63</v>
      </c>
      <c r="D1421" t="s">
        <v>64</v>
      </c>
      <c r="E1421" t="s">
        <v>59</v>
      </c>
      <c r="F1421" s="7">
        <v>0.65507308946639609</v>
      </c>
      <c r="G1421" s="7">
        <f>TIME(HOUR(StrohRanchRecreationData[[#This Row],[TimeIn]]),0,0)</f>
        <v>0.625</v>
      </c>
      <c r="H1421" s="8">
        <f>StrohRanchRecreationData[[#This Row],[Date]]+StrohRanchRecreationData[[#This Row],[TimeInBucket]]</f>
        <v>45106.625</v>
      </c>
      <c r="I1421" s="8" t="str">
        <f>_xlfn.XLOOKUP(StrohRanchRecreationData[[#This Row],[TimeInBucket]],TimeOfDay[TimeBuckets],TimeOfDay[TimeOfDayBuckets])</f>
        <v>Afternoon</v>
      </c>
      <c r="J1421" s="2">
        <v>2</v>
      </c>
      <c r="K1421" s="2">
        <v>1</v>
      </c>
      <c r="L1421" s="7">
        <v>0.72183148374774309</v>
      </c>
      <c r="M1421" s="7">
        <f>TIME(HOUR(StrohRanchRecreationData[[#This Row],[TimeOut]]),0,0)</f>
        <v>0.70833333333333337</v>
      </c>
      <c r="N1421" s="6">
        <f>ROUND(StrohRanchRecreationData[[#This Row],[TimeElapsed]],6)</f>
        <v>6.6757999999999998E-2</v>
      </c>
      <c r="O1421" s="3">
        <f>StrohRanchRecreationData[[#This Row],[TimeOut]]-StrohRanchRecreationData[[#This Row],[TimeIn]]</f>
        <v>6.6758394281347E-2</v>
      </c>
      <c r="P1421" t="str">
        <f>IF(StrohRanchRecreationData[[#This Row],[Facility]]=Facilities!$A$2,SUM(StrohRanchRecreationData[[#This Row],[Members]:[Guests]]),"")</f>
        <v/>
      </c>
      <c r="Q1421" t="str">
        <f>IF(StrohRanchRecreationData[[#This Row],[Facility]]=Facilities!$A$3,SUM(StrohRanchRecreationData[[#This Row],[Members]:[Guests]]),"")</f>
        <v/>
      </c>
      <c r="R1421">
        <f>IF(StrohRanchRecreationData[[#This Row],[Facility]]=Facilities!$A$4,SUM(StrohRanchRecreationData[[#This Row],[Members]:[Guests]]),"")</f>
        <v>3</v>
      </c>
      <c r="S1421" t="str">
        <f>IF(StrohRanchRecreationData[[#This Row],[Facility]]=Facilities!$A$5,SUM(StrohRanchRecreationData[[#This Row],[Members]:[Guests]]),"")</f>
        <v/>
      </c>
      <c r="T1421" t="str">
        <f>IF(StrohRanchRecreationData[[#This Row],[Facility]]=Facilities!$A$6,SUM(StrohRanchRecreationData[[#This Row],[Members]:[Guests]]),"")</f>
        <v/>
      </c>
      <c r="U1421" t="str">
        <f>IF(StrohRanchRecreationData[[#This Row],[Facility]]=Facilities!$A$7,SUM(StrohRanchRecreationData[[#This Row],[Members]:[Guests]]),"")</f>
        <v/>
      </c>
    </row>
    <row r="1422" spans="1:21" x14ac:dyDescent="0.25">
      <c r="A1422">
        <v>1416</v>
      </c>
      <c r="B1422" s="1">
        <v>45106</v>
      </c>
      <c r="C1422" t="s">
        <v>63</v>
      </c>
      <c r="D1422" t="s">
        <v>64</v>
      </c>
      <c r="E1422" t="s">
        <v>59</v>
      </c>
      <c r="F1422" s="7">
        <v>0.41767896372147051</v>
      </c>
      <c r="G1422" s="7">
        <f>TIME(HOUR(StrohRanchRecreationData[[#This Row],[TimeIn]]),0,0)</f>
        <v>0.41666666666666669</v>
      </c>
      <c r="H1422" s="8">
        <f>StrohRanchRecreationData[[#This Row],[Date]]+StrohRanchRecreationData[[#This Row],[TimeInBucket]]</f>
        <v>45106.416666666664</v>
      </c>
      <c r="I1422" s="8" t="str">
        <f>_xlfn.XLOOKUP(StrohRanchRecreationData[[#This Row],[TimeInBucket]],TimeOfDay[TimeBuckets],TimeOfDay[TimeOfDayBuckets])</f>
        <v>Morning</v>
      </c>
      <c r="J1422" s="2">
        <v>2</v>
      </c>
      <c r="K1422" s="2">
        <v>2</v>
      </c>
      <c r="L1422" s="7">
        <v>0.46721202771149301</v>
      </c>
      <c r="M1422" s="7">
        <f>TIME(HOUR(StrohRanchRecreationData[[#This Row],[TimeOut]]),0,0)</f>
        <v>0.45833333333333331</v>
      </c>
      <c r="N1422" s="6">
        <f>ROUND(StrohRanchRecreationData[[#This Row],[TimeElapsed]],6)</f>
        <v>4.9533000000000001E-2</v>
      </c>
      <c r="O1422" s="3">
        <f>StrohRanchRecreationData[[#This Row],[TimeOut]]-StrohRanchRecreationData[[#This Row],[TimeIn]]</f>
        <v>4.9533063990022497E-2</v>
      </c>
      <c r="P1422" t="str">
        <f>IF(StrohRanchRecreationData[[#This Row],[Facility]]=Facilities!$A$2,SUM(StrohRanchRecreationData[[#This Row],[Members]:[Guests]]),"")</f>
        <v/>
      </c>
      <c r="Q1422" t="str">
        <f>IF(StrohRanchRecreationData[[#This Row],[Facility]]=Facilities!$A$3,SUM(StrohRanchRecreationData[[#This Row],[Members]:[Guests]]),"")</f>
        <v/>
      </c>
      <c r="R1422">
        <f>IF(StrohRanchRecreationData[[#This Row],[Facility]]=Facilities!$A$4,SUM(StrohRanchRecreationData[[#This Row],[Members]:[Guests]]),"")</f>
        <v>4</v>
      </c>
      <c r="S1422" t="str">
        <f>IF(StrohRanchRecreationData[[#This Row],[Facility]]=Facilities!$A$5,SUM(StrohRanchRecreationData[[#This Row],[Members]:[Guests]]),"")</f>
        <v/>
      </c>
      <c r="T1422" t="str">
        <f>IF(StrohRanchRecreationData[[#This Row],[Facility]]=Facilities!$A$6,SUM(StrohRanchRecreationData[[#This Row],[Members]:[Guests]]),"")</f>
        <v/>
      </c>
      <c r="U1422" t="str">
        <f>IF(StrohRanchRecreationData[[#This Row],[Facility]]=Facilities!$A$7,SUM(StrohRanchRecreationData[[#This Row],[Members]:[Guests]]),"")</f>
        <v/>
      </c>
    </row>
    <row r="1423" spans="1:21" x14ac:dyDescent="0.25">
      <c r="A1423">
        <v>1417</v>
      </c>
      <c r="B1423" s="1">
        <v>45106</v>
      </c>
      <c r="C1423" t="s">
        <v>63</v>
      </c>
      <c r="D1423" t="s">
        <v>64</v>
      </c>
      <c r="E1423" t="s">
        <v>59</v>
      </c>
      <c r="F1423" s="7">
        <v>0.52312243445110074</v>
      </c>
      <c r="G1423" s="7">
        <f>TIME(HOUR(StrohRanchRecreationData[[#This Row],[TimeIn]]),0,0)</f>
        <v>0.5</v>
      </c>
      <c r="H1423" s="8">
        <f>StrohRanchRecreationData[[#This Row],[Date]]+StrohRanchRecreationData[[#This Row],[TimeInBucket]]</f>
        <v>45106.5</v>
      </c>
      <c r="I1423" s="8" t="str">
        <f>_xlfn.XLOOKUP(StrohRanchRecreationData[[#This Row],[TimeInBucket]],TimeOfDay[TimeBuckets],TimeOfDay[TimeOfDayBuckets])</f>
        <v>Noon</v>
      </c>
      <c r="J1423" s="2">
        <v>3</v>
      </c>
      <c r="K1423" s="2">
        <v>0</v>
      </c>
      <c r="L1423" s="7">
        <v>0.58528110804789202</v>
      </c>
      <c r="M1423" s="7">
        <f>TIME(HOUR(StrohRanchRecreationData[[#This Row],[TimeOut]]),0,0)</f>
        <v>0.58333333333333337</v>
      </c>
      <c r="N1423" s="6">
        <f>ROUND(StrohRanchRecreationData[[#This Row],[TimeElapsed]],6)</f>
        <v>6.2158999999999999E-2</v>
      </c>
      <c r="O1423" s="3">
        <f>StrohRanchRecreationData[[#This Row],[TimeOut]]-StrohRanchRecreationData[[#This Row],[TimeIn]]</f>
        <v>6.2158673596791281E-2</v>
      </c>
      <c r="P1423" t="str">
        <f>IF(StrohRanchRecreationData[[#This Row],[Facility]]=Facilities!$A$2,SUM(StrohRanchRecreationData[[#This Row],[Members]:[Guests]]),"")</f>
        <v/>
      </c>
      <c r="Q1423" t="str">
        <f>IF(StrohRanchRecreationData[[#This Row],[Facility]]=Facilities!$A$3,SUM(StrohRanchRecreationData[[#This Row],[Members]:[Guests]]),"")</f>
        <v/>
      </c>
      <c r="R1423">
        <f>IF(StrohRanchRecreationData[[#This Row],[Facility]]=Facilities!$A$4,SUM(StrohRanchRecreationData[[#This Row],[Members]:[Guests]]),"")</f>
        <v>3</v>
      </c>
      <c r="S1423" t="str">
        <f>IF(StrohRanchRecreationData[[#This Row],[Facility]]=Facilities!$A$5,SUM(StrohRanchRecreationData[[#This Row],[Members]:[Guests]]),"")</f>
        <v/>
      </c>
      <c r="T1423" t="str">
        <f>IF(StrohRanchRecreationData[[#This Row],[Facility]]=Facilities!$A$6,SUM(StrohRanchRecreationData[[#This Row],[Members]:[Guests]]),"")</f>
        <v/>
      </c>
      <c r="U1423" t="str">
        <f>IF(StrohRanchRecreationData[[#This Row],[Facility]]=Facilities!$A$7,SUM(StrohRanchRecreationData[[#This Row],[Members]:[Guests]]),"")</f>
        <v/>
      </c>
    </row>
    <row r="1424" spans="1:21" x14ac:dyDescent="0.25">
      <c r="A1424">
        <v>1418</v>
      </c>
      <c r="B1424" s="1">
        <v>45106</v>
      </c>
      <c r="C1424" t="s">
        <v>63</v>
      </c>
      <c r="D1424" t="s">
        <v>64</v>
      </c>
      <c r="E1424" t="s">
        <v>61</v>
      </c>
      <c r="F1424" s="7">
        <v>0.52019244086094818</v>
      </c>
      <c r="G1424" s="7">
        <f>TIME(HOUR(StrohRanchRecreationData[[#This Row],[TimeIn]]),0,0)</f>
        <v>0.5</v>
      </c>
      <c r="H1424" s="8">
        <f>StrohRanchRecreationData[[#This Row],[Date]]+StrohRanchRecreationData[[#This Row],[TimeInBucket]]</f>
        <v>45106.5</v>
      </c>
      <c r="I1424" s="8" t="str">
        <f>_xlfn.XLOOKUP(StrohRanchRecreationData[[#This Row],[TimeInBucket]],TimeOfDay[TimeBuckets],TimeOfDay[TimeOfDayBuckets])</f>
        <v>Noon</v>
      </c>
      <c r="J1424" s="2">
        <v>1</v>
      </c>
      <c r="K1424" s="2">
        <v>0</v>
      </c>
      <c r="L1424" s="7">
        <v>0.53913230009266777</v>
      </c>
      <c r="M1424" s="7">
        <f>TIME(HOUR(StrohRanchRecreationData[[#This Row],[TimeOut]]),0,0)</f>
        <v>0.5</v>
      </c>
      <c r="N1424" s="6">
        <f>ROUND(StrohRanchRecreationData[[#This Row],[TimeElapsed]],6)</f>
        <v>1.8939999999999999E-2</v>
      </c>
      <c r="O1424" s="3">
        <f>StrohRanchRecreationData[[#This Row],[TimeOut]]-StrohRanchRecreationData[[#This Row],[TimeIn]]</f>
        <v>1.8939859231719591E-2</v>
      </c>
      <c r="P1424" t="str">
        <f>IF(StrohRanchRecreationData[[#This Row],[Facility]]=Facilities!$A$2,SUM(StrohRanchRecreationData[[#This Row],[Members]:[Guests]]),"")</f>
        <v/>
      </c>
      <c r="Q1424" t="str">
        <f>IF(StrohRanchRecreationData[[#This Row],[Facility]]=Facilities!$A$3,SUM(StrohRanchRecreationData[[#This Row],[Members]:[Guests]]),"")</f>
        <v/>
      </c>
      <c r="R1424" t="str">
        <f>IF(StrohRanchRecreationData[[#This Row],[Facility]]=Facilities!$A$4,SUM(StrohRanchRecreationData[[#This Row],[Members]:[Guests]]),"")</f>
        <v/>
      </c>
      <c r="S1424" t="str">
        <f>IF(StrohRanchRecreationData[[#This Row],[Facility]]=Facilities!$A$5,SUM(StrohRanchRecreationData[[#This Row],[Members]:[Guests]]),"")</f>
        <v/>
      </c>
      <c r="T1424">
        <f>IF(StrohRanchRecreationData[[#This Row],[Facility]]=Facilities!$A$6,SUM(StrohRanchRecreationData[[#This Row],[Members]:[Guests]]),"")</f>
        <v>1</v>
      </c>
      <c r="U1424" t="str">
        <f>IF(StrohRanchRecreationData[[#This Row],[Facility]]=Facilities!$A$7,SUM(StrohRanchRecreationData[[#This Row],[Members]:[Guests]]),"")</f>
        <v/>
      </c>
    </row>
    <row r="1425" spans="1:21" x14ac:dyDescent="0.25">
      <c r="A1425">
        <v>1419</v>
      </c>
      <c r="B1425" s="1">
        <v>45106</v>
      </c>
      <c r="C1425" t="s">
        <v>63</v>
      </c>
      <c r="D1425" t="s">
        <v>64</v>
      </c>
      <c r="E1425" t="s">
        <v>58</v>
      </c>
      <c r="F1425" s="7">
        <v>0.41942449506192503</v>
      </c>
      <c r="G1425" s="7">
        <f>TIME(HOUR(StrohRanchRecreationData[[#This Row],[TimeIn]]),0,0)</f>
        <v>0.41666666666666669</v>
      </c>
      <c r="H1425" s="8">
        <f>StrohRanchRecreationData[[#This Row],[Date]]+StrohRanchRecreationData[[#This Row],[TimeInBucket]]</f>
        <v>45106.416666666664</v>
      </c>
      <c r="I1425" s="8" t="str">
        <f>_xlfn.XLOOKUP(StrohRanchRecreationData[[#This Row],[TimeInBucket]],TimeOfDay[TimeBuckets],TimeOfDay[TimeOfDayBuckets])</f>
        <v>Morning</v>
      </c>
      <c r="J1425" s="2">
        <v>2</v>
      </c>
      <c r="K1425" s="2">
        <v>3</v>
      </c>
      <c r="L1425" s="7">
        <v>0.47354544669457127</v>
      </c>
      <c r="M1425" s="7">
        <f>TIME(HOUR(StrohRanchRecreationData[[#This Row],[TimeOut]]),0,0)</f>
        <v>0.45833333333333331</v>
      </c>
      <c r="N1425" s="6">
        <f>ROUND(StrohRanchRecreationData[[#This Row],[TimeElapsed]],6)</f>
        <v>5.4121000000000002E-2</v>
      </c>
      <c r="O1425" s="3">
        <f>StrohRanchRecreationData[[#This Row],[TimeOut]]-StrohRanchRecreationData[[#This Row],[TimeIn]]</f>
        <v>5.4120951632646241E-2</v>
      </c>
      <c r="P1425" t="str">
        <f>IF(StrohRanchRecreationData[[#This Row],[Facility]]=Facilities!$A$2,SUM(StrohRanchRecreationData[[#This Row],[Members]:[Guests]]),"")</f>
        <v/>
      </c>
      <c r="Q1425">
        <f>IF(StrohRanchRecreationData[[#This Row],[Facility]]=Facilities!$A$3,SUM(StrohRanchRecreationData[[#This Row],[Members]:[Guests]]),"")</f>
        <v>5</v>
      </c>
      <c r="R1425" t="str">
        <f>IF(StrohRanchRecreationData[[#This Row],[Facility]]=Facilities!$A$4,SUM(StrohRanchRecreationData[[#This Row],[Members]:[Guests]]),"")</f>
        <v/>
      </c>
      <c r="S1425" t="str">
        <f>IF(StrohRanchRecreationData[[#This Row],[Facility]]=Facilities!$A$5,SUM(StrohRanchRecreationData[[#This Row],[Members]:[Guests]]),"")</f>
        <v/>
      </c>
      <c r="T1425" t="str">
        <f>IF(StrohRanchRecreationData[[#This Row],[Facility]]=Facilities!$A$6,SUM(StrohRanchRecreationData[[#This Row],[Members]:[Guests]]),"")</f>
        <v/>
      </c>
      <c r="U1425" t="str">
        <f>IF(StrohRanchRecreationData[[#This Row],[Facility]]=Facilities!$A$7,SUM(StrohRanchRecreationData[[#This Row],[Members]:[Guests]]),"")</f>
        <v/>
      </c>
    </row>
    <row r="1426" spans="1:21" x14ac:dyDescent="0.25">
      <c r="A1426">
        <v>1420</v>
      </c>
      <c r="B1426" s="1">
        <v>45106</v>
      </c>
      <c r="C1426" t="s">
        <v>63</v>
      </c>
      <c r="D1426" t="s">
        <v>64</v>
      </c>
      <c r="E1426" t="s">
        <v>60</v>
      </c>
      <c r="F1426" s="7">
        <v>0.54216965913085613</v>
      </c>
      <c r="G1426" s="7">
        <f>TIME(HOUR(StrohRanchRecreationData[[#This Row],[TimeIn]]),0,0)</f>
        <v>0.54166666666666663</v>
      </c>
      <c r="H1426" s="8">
        <f>StrohRanchRecreationData[[#This Row],[Date]]+StrohRanchRecreationData[[#This Row],[TimeInBucket]]</f>
        <v>45106.541666666664</v>
      </c>
      <c r="I1426" s="8" t="str">
        <f>_xlfn.XLOOKUP(StrohRanchRecreationData[[#This Row],[TimeInBucket]],TimeOfDay[TimeBuckets],TimeOfDay[TimeOfDayBuckets])</f>
        <v>Noon</v>
      </c>
      <c r="J1426" s="2">
        <v>1</v>
      </c>
      <c r="K1426" s="2">
        <v>1</v>
      </c>
      <c r="L1426" s="7">
        <v>0.5910240213006176</v>
      </c>
      <c r="M1426" s="7">
        <f>TIME(HOUR(StrohRanchRecreationData[[#This Row],[TimeOut]]),0,0)</f>
        <v>0.58333333333333337</v>
      </c>
      <c r="N1426" s="6">
        <f>ROUND(StrohRanchRecreationData[[#This Row],[TimeElapsed]],6)</f>
        <v>4.8854000000000002E-2</v>
      </c>
      <c r="O1426" s="3">
        <f>StrohRanchRecreationData[[#This Row],[TimeOut]]-StrohRanchRecreationData[[#This Row],[TimeIn]]</f>
        <v>4.8854362169761467E-2</v>
      </c>
      <c r="P1426" t="str">
        <f>IF(StrohRanchRecreationData[[#This Row],[Facility]]=Facilities!$A$2,SUM(StrohRanchRecreationData[[#This Row],[Members]:[Guests]]),"")</f>
        <v/>
      </c>
      <c r="Q1426" t="str">
        <f>IF(StrohRanchRecreationData[[#This Row],[Facility]]=Facilities!$A$3,SUM(StrohRanchRecreationData[[#This Row],[Members]:[Guests]]),"")</f>
        <v/>
      </c>
      <c r="R1426" t="str">
        <f>IF(StrohRanchRecreationData[[#This Row],[Facility]]=Facilities!$A$4,SUM(StrohRanchRecreationData[[#This Row],[Members]:[Guests]]),"")</f>
        <v/>
      </c>
      <c r="S1426">
        <f>IF(StrohRanchRecreationData[[#This Row],[Facility]]=Facilities!$A$5,SUM(StrohRanchRecreationData[[#This Row],[Members]:[Guests]]),"")</f>
        <v>2</v>
      </c>
      <c r="T1426" t="str">
        <f>IF(StrohRanchRecreationData[[#This Row],[Facility]]=Facilities!$A$6,SUM(StrohRanchRecreationData[[#This Row],[Members]:[Guests]]),"")</f>
        <v/>
      </c>
      <c r="U1426" t="str">
        <f>IF(StrohRanchRecreationData[[#This Row],[Facility]]=Facilities!$A$7,SUM(StrohRanchRecreationData[[#This Row],[Members]:[Guests]]),"")</f>
        <v/>
      </c>
    </row>
    <row r="1427" spans="1:21" x14ac:dyDescent="0.25">
      <c r="A1427">
        <v>1421</v>
      </c>
      <c r="B1427" s="1">
        <v>45106</v>
      </c>
      <c r="C1427" t="s">
        <v>63</v>
      </c>
      <c r="D1427" t="s">
        <v>64</v>
      </c>
      <c r="E1427" t="s">
        <v>61</v>
      </c>
      <c r="F1427" s="7">
        <v>0.40851296270669823</v>
      </c>
      <c r="G1427" s="7">
        <f>TIME(HOUR(StrohRanchRecreationData[[#This Row],[TimeIn]]),0,0)</f>
        <v>0.375</v>
      </c>
      <c r="H1427" s="8">
        <f>StrohRanchRecreationData[[#This Row],[Date]]+StrohRanchRecreationData[[#This Row],[TimeInBucket]]</f>
        <v>45106.375</v>
      </c>
      <c r="I1427" s="8" t="str">
        <f>_xlfn.XLOOKUP(StrohRanchRecreationData[[#This Row],[TimeInBucket]],TimeOfDay[TimeBuckets],TimeOfDay[TimeOfDayBuckets])</f>
        <v>Morning</v>
      </c>
      <c r="J1427" s="2">
        <v>1</v>
      </c>
      <c r="K1427" s="2">
        <v>0</v>
      </c>
      <c r="L1427" s="7">
        <v>0.46463602468596521</v>
      </c>
      <c r="M1427" s="7">
        <f>TIME(HOUR(StrohRanchRecreationData[[#This Row],[TimeOut]]),0,0)</f>
        <v>0.45833333333333331</v>
      </c>
      <c r="N1427" s="6">
        <f>ROUND(StrohRanchRecreationData[[#This Row],[TimeElapsed]],6)</f>
        <v>5.6122999999999999E-2</v>
      </c>
      <c r="O1427" s="3">
        <f>StrohRanchRecreationData[[#This Row],[TimeOut]]-StrohRanchRecreationData[[#This Row],[TimeIn]]</f>
        <v>5.6123061979266975E-2</v>
      </c>
      <c r="P1427" t="str">
        <f>IF(StrohRanchRecreationData[[#This Row],[Facility]]=Facilities!$A$2,SUM(StrohRanchRecreationData[[#This Row],[Members]:[Guests]]),"")</f>
        <v/>
      </c>
      <c r="Q1427" t="str">
        <f>IF(StrohRanchRecreationData[[#This Row],[Facility]]=Facilities!$A$3,SUM(StrohRanchRecreationData[[#This Row],[Members]:[Guests]]),"")</f>
        <v/>
      </c>
      <c r="R1427" t="str">
        <f>IF(StrohRanchRecreationData[[#This Row],[Facility]]=Facilities!$A$4,SUM(StrohRanchRecreationData[[#This Row],[Members]:[Guests]]),"")</f>
        <v/>
      </c>
      <c r="S1427" t="str">
        <f>IF(StrohRanchRecreationData[[#This Row],[Facility]]=Facilities!$A$5,SUM(StrohRanchRecreationData[[#This Row],[Members]:[Guests]]),"")</f>
        <v/>
      </c>
      <c r="T1427">
        <f>IF(StrohRanchRecreationData[[#This Row],[Facility]]=Facilities!$A$6,SUM(StrohRanchRecreationData[[#This Row],[Members]:[Guests]]),"")</f>
        <v>1</v>
      </c>
      <c r="U1427" t="str">
        <f>IF(StrohRanchRecreationData[[#This Row],[Facility]]=Facilities!$A$7,SUM(StrohRanchRecreationData[[#This Row],[Members]:[Guests]]),"")</f>
        <v/>
      </c>
    </row>
    <row r="1428" spans="1:21" x14ac:dyDescent="0.25">
      <c r="A1428">
        <v>1422</v>
      </c>
      <c r="B1428" s="1">
        <v>45106</v>
      </c>
      <c r="C1428" t="s">
        <v>63</v>
      </c>
      <c r="D1428" t="s">
        <v>64</v>
      </c>
      <c r="E1428" t="s">
        <v>59</v>
      </c>
      <c r="F1428" s="7">
        <v>0.56760934539394969</v>
      </c>
      <c r="G1428" s="7">
        <f>TIME(HOUR(StrohRanchRecreationData[[#This Row],[TimeIn]]),0,0)</f>
        <v>0.54166666666666663</v>
      </c>
      <c r="H1428" s="8">
        <f>StrohRanchRecreationData[[#This Row],[Date]]+StrohRanchRecreationData[[#This Row],[TimeInBucket]]</f>
        <v>45106.541666666664</v>
      </c>
      <c r="I1428" s="8" t="str">
        <f>_xlfn.XLOOKUP(StrohRanchRecreationData[[#This Row],[TimeInBucket]],TimeOfDay[TimeBuckets],TimeOfDay[TimeOfDayBuckets])</f>
        <v>Noon</v>
      </c>
      <c r="J1428" s="2">
        <v>3</v>
      </c>
      <c r="K1428" s="2">
        <v>2</v>
      </c>
      <c r="L1428" s="7">
        <v>0.59253719565267171</v>
      </c>
      <c r="M1428" s="7">
        <f>TIME(HOUR(StrohRanchRecreationData[[#This Row],[TimeOut]]),0,0)</f>
        <v>0.58333333333333337</v>
      </c>
      <c r="N1428" s="6">
        <f>ROUND(StrohRanchRecreationData[[#This Row],[TimeElapsed]],6)</f>
        <v>2.4927999999999999E-2</v>
      </c>
      <c r="O1428" s="3">
        <f>StrohRanchRecreationData[[#This Row],[TimeOut]]-StrohRanchRecreationData[[#This Row],[TimeIn]]</f>
        <v>2.4927850258722017E-2</v>
      </c>
      <c r="P1428" t="str">
        <f>IF(StrohRanchRecreationData[[#This Row],[Facility]]=Facilities!$A$2,SUM(StrohRanchRecreationData[[#This Row],[Members]:[Guests]]),"")</f>
        <v/>
      </c>
      <c r="Q1428" t="str">
        <f>IF(StrohRanchRecreationData[[#This Row],[Facility]]=Facilities!$A$3,SUM(StrohRanchRecreationData[[#This Row],[Members]:[Guests]]),"")</f>
        <v/>
      </c>
      <c r="R1428">
        <f>IF(StrohRanchRecreationData[[#This Row],[Facility]]=Facilities!$A$4,SUM(StrohRanchRecreationData[[#This Row],[Members]:[Guests]]),"")</f>
        <v>5</v>
      </c>
      <c r="S1428" t="str">
        <f>IF(StrohRanchRecreationData[[#This Row],[Facility]]=Facilities!$A$5,SUM(StrohRanchRecreationData[[#This Row],[Members]:[Guests]]),"")</f>
        <v/>
      </c>
      <c r="T1428" t="str">
        <f>IF(StrohRanchRecreationData[[#This Row],[Facility]]=Facilities!$A$6,SUM(StrohRanchRecreationData[[#This Row],[Members]:[Guests]]),"")</f>
        <v/>
      </c>
      <c r="U1428" t="str">
        <f>IF(StrohRanchRecreationData[[#This Row],[Facility]]=Facilities!$A$7,SUM(StrohRanchRecreationData[[#This Row],[Members]:[Guests]]),"")</f>
        <v/>
      </c>
    </row>
    <row r="1429" spans="1:21" x14ac:dyDescent="0.25">
      <c r="A1429">
        <v>1423</v>
      </c>
      <c r="B1429" s="1">
        <v>45106</v>
      </c>
      <c r="C1429" t="s">
        <v>63</v>
      </c>
      <c r="D1429" t="s">
        <v>64</v>
      </c>
      <c r="E1429" t="s">
        <v>62</v>
      </c>
      <c r="F1429" s="7">
        <v>0.375</v>
      </c>
      <c r="G1429" s="7">
        <f>TIME(HOUR(StrohRanchRecreationData[[#This Row],[TimeIn]]),0,0)</f>
        <v>0.375</v>
      </c>
      <c r="H1429" s="8">
        <f>StrohRanchRecreationData[[#This Row],[Date]]+StrohRanchRecreationData[[#This Row],[TimeInBucket]]</f>
        <v>45106.375</v>
      </c>
      <c r="I1429" s="8" t="str">
        <f>_xlfn.XLOOKUP(StrohRanchRecreationData[[#This Row],[TimeInBucket]],TimeOfDay[TimeBuckets],TimeOfDay[TimeOfDayBuckets])</f>
        <v>Morning</v>
      </c>
      <c r="J1429" s="2">
        <v>2</v>
      </c>
      <c r="K1429" s="2">
        <v>0</v>
      </c>
      <c r="L1429" s="7">
        <v>0.41666666666666669</v>
      </c>
      <c r="M1429" s="7">
        <f>TIME(HOUR(StrohRanchRecreationData[[#This Row],[TimeOut]]),0,0)</f>
        <v>0.41666666666666669</v>
      </c>
      <c r="N1429" s="6">
        <f>ROUND(StrohRanchRecreationData[[#This Row],[TimeElapsed]],6)</f>
        <v>4.1667000000000003E-2</v>
      </c>
      <c r="O1429" s="3">
        <f>StrohRanchRecreationData[[#This Row],[TimeOut]]-StrohRanchRecreationData[[#This Row],[TimeIn]]</f>
        <v>4.1666666666666685E-2</v>
      </c>
      <c r="P1429" t="str">
        <f>IF(StrohRanchRecreationData[[#This Row],[Facility]]=Facilities!$A$2,SUM(StrohRanchRecreationData[[#This Row],[Members]:[Guests]]),"")</f>
        <v/>
      </c>
      <c r="Q1429" t="str">
        <f>IF(StrohRanchRecreationData[[#This Row],[Facility]]=Facilities!$A$3,SUM(StrohRanchRecreationData[[#This Row],[Members]:[Guests]]),"")</f>
        <v/>
      </c>
      <c r="R1429" t="str">
        <f>IF(StrohRanchRecreationData[[#This Row],[Facility]]=Facilities!$A$4,SUM(StrohRanchRecreationData[[#This Row],[Members]:[Guests]]),"")</f>
        <v/>
      </c>
      <c r="S1429" t="str">
        <f>IF(StrohRanchRecreationData[[#This Row],[Facility]]=Facilities!$A$5,SUM(StrohRanchRecreationData[[#This Row],[Members]:[Guests]]),"")</f>
        <v/>
      </c>
      <c r="T1429" t="str">
        <f>IF(StrohRanchRecreationData[[#This Row],[Facility]]=Facilities!$A$6,SUM(StrohRanchRecreationData[[#This Row],[Members]:[Guests]]),"")</f>
        <v/>
      </c>
      <c r="U1429">
        <f>IF(StrohRanchRecreationData[[#This Row],[Facility]]=Facilities!$A$7,SUM(StrohRanchRecreationData[[#This Row],[Members]:[Guests]]),"")</f>
        <v>2</v>
      </c>
    </row>
    <row r="1430" spans="1:21" x14ac:dyDescent="0.25">
      <c r="A1430">
        <v>1424</v>
      </c>
      <c r="B1430" s="1">
        <v>45106</v>
      </c>
      <c r="C1430" t="s">
        <v>63</v>
      </c>
      <c r="D1430" t="s">
        <v>64</v>
      </c>
      <c r="E1430" t="s">
        <v>62</v>
      </c>
      <c r="F1430" s="7">
        <v>0.375</v>
      </c>
      <c r="G1430" s="7">
        <f>TIME(HOUR(StrohRanchRecreationData[[#This Row],[TimeIn]]),0,0)</f>
        <v>0.375</v>
      </c>
      <c r="H1430" s="8">
        <f>StrohRanchRecreationData[[#This Row],[Date]]+StrohRanchRecreationData[[#This Row],[TimeInBucket]]</f>
        <v>45106.375</v>
      </c>
      <c r="I1430" s="8" t="str">
        <f>_xlfn.XLOOKUP(StrohRanchRecreationData[[#This Row],[TimeInBucket]],TimeOfDay[TimeBuckets],TimeOfDay[TimeOfDayBuckets])</f>
        <v>Morning</v>
      </c>
      <c r="J1430" s="2">
        <v>3</v>
      </c>
      <c r="K1430" s="2">
        <v>2</v>
      </c>
      <c r="L1430" s="7">
        <v>0.41666666666666669</v>
      </c>
      <c r="M1430" s="7">
        <f>TIME(HOUR(StrohRanchRecreationData[[#This Row],[TimeOut]]),0,0)</f>
        <v>0.41666666666666669</v>
      </c>
      <c r="N1430" s="6">
        <f>ROUND(StrohRanchRecreationData[[#This Row],[TimeElapsed]],6)</f>
        <v>4.1667000000000003E-2</v>
      </c>
      <c r="O1430" s="3">
        <f>StrohRanchRecreationData[[#This Row],[TimeOut]]-StrohRanchRecreationData[[#This Row],[TimeIn]]</f>
        <v>4.1666666666666685E-2</v>
      </c>
      <c r="P1430" t="str">
        <f>IF(StrohRanchRecreationData[[#This Row],[Facility]]=Facilities!$A$2,SUM(StrohRanchRecreationData[[#This Row],[Members]:[Guests]]),"")</f>
        <v/>
      </c>
      <c r="Q1430" t="str">
        <f>IF(StrohRanchRecreationData[[#This Row],[Facility]]=Facilities!$A$3,SUM(StrohRanchRecreationData[[#This Row],[Members]:[Guests]]),"")</f>
        <v/>
      </c>
      <c r="R1430" t="str">
        <f>IF(StrohRanchRecreationData[[#This Row],[Facility]]=Facilities!$A$4,SUM(StrohRanchRecreationData[[#This Row],[Members]:[Guests]]),"")</f>
        <v/>
      </c>
      <c r="S1430" t="str">
        <f>IF(StrohRanchRecreationData[[#This Row],[Facility]]=Facilities!$A$5,SUM(StrohRanchRecreationData[[#This Row],[Members]:[Guests]]),"")</f>
        <v/>
      </c>
      <c r="T1430" t="str">
        <f>IF(StrohRanchRecreationData[[#This Row],[Facility]]=Facilities!$A$6,SUM(StrohRanchRecreationData[[#This Row],[Members]:[Guests]]),"")</f>
        <v/>
      </c>
      <c r="U1430">
        <f>IF(StrohRanchRecreationData[[#This Row],[Facility]]=Facilities!$A$7,SUM(StrohRanchRecreationData[[#This Row],[Members]:[Guests]]),"")</f>
        <v>5</v>
      </c>
    </row>
    <row r="1431" spans="1:21" x14ac:dyDescent="0.25">
      <c r="A1431">
        <v>1425</v>
      </c>
      <c r="B1431" s="1">
        <v>45106</v>
      </c>
      <c r="C1431" t="s">
        <v>63</v>
      </c>
      <c r="D1431" t="s">
        <v>64</v>
      </c>
      <c r="E1431" t="s">
        <v>62</v>
      </c>
      <c r="F1431" s="7">
        <v>0.375</v>
      </c>
      <c r="G1431" s="7">
        <f>TIME(HOUR(StrohRanchRecreationData[[#This Row],[TimeIn]]),0,0)</f>
        <v>0.375</v>
      </c>
      <c r="H1431" s="8">
        <f>StrohRanchRecreationData[[#This Row],[Date]]+StrohRanchRecreationData[[#This Row],[TimeInBucket]]</f>
        <v>45106.375</v>
      </c>
      <c r="I1431" s="8" t="str">
        <f>_xlfn.XLOOKUP(StrohRanchRecreationData[[#This Row],[TimeInBucket]],TimeOfDay[TimeBuckets],TimeOfDay[TimeOfDayBuckets])</f>
        <v>Morning</v>
      </c>
      <c r="J1431" s="2">
        <v>3</v>
      </c>
      <c r="K1431" s="2">
        <v>2</v>
      </c>
      <c r="L1431" s="7">
        <v>0.41666666666666669</v>
      </c>
      <c r="M1431" s="7">
        <f>TIME(HOUR(StrohRanchRecreationData[[#This Row],[TimeOut]]),0,0)</f>
        <v>0.41666666666666669</v>
      </c>
      <c r="N1431" s="6">
        <f>ROUND(StrohRanchRecreationData[[#This Row],[TimeElapsed]],6)</f>
        <v>4.1667000000000003E-2</v>
      </c>
      <c r="O1431" s="3">
        <f>StrohRanchRecreationData[[#This Row],[TimeOut]]-StrohRanchRecreationData[[#This Row],[TimeIn]]</f>
        <v>4.1666666666666685E-2</v>
      </c>
      <c r="P1431" t="str">
        <f>IF(StrohRanchRecreationData[[#This Row],[Facility]]=Facilities!$A$2,SUM(StrohRanchRecreationData[[#This Row],[Members]:[Guests]]),"")</f>
        <v/>
      </c>
      <c r="Q1431" t="str">
        <f>IF(StrohRanchRecreationData[[#This Row],[Facility]]=Facilities!$A$3,SUM(StrohRanchRecreationData[[#This Row],[Members]:[Guests]]),"")</f>
        <v/>
      </c>
      <c r="R1431" t="str">
        <f>IF(StrohRanchRecreationData[[#This Row],[Facility]]=Facilities!$A$4,SUM(StrohRanchRecreationData[[#This Row],[Members]:[Guests]]),"")</f>
        <v/>
      </c>
      <c r="S1431" t="str">
        <f>IF(StrohRanchRecreationData[[#This Row],[Facility]]=Facilities!$A$5,SUM(StrohRanchRecreationData[[#This Row],[Members]:[Guests]]),"")</f>
        <v/>
      </c>
      <c r="T1431" t="str">
        <f>IF(StrohRanchRecreationData[[#This Row],[Facility]]=Facilities!$A$6,SUM(StrohRanchRecreationData[[#This Row],[Members]:[Guests]]),"")</f>
        <v/>
      </c>
      <c r="U1431">
        <f>IF(StrohRanchRecreationData[[#This Row],[Facility]]=Facilities!$A$7,SUM(StrohRanchRecreationData[[#This Row],[Members]:[Guests]]),"")</f>
        <v>5</v>
      </c>
    </row>
    <row r="1432" spans="1:21" x14ac:dyDescent="0.25">
      <c r="A1432">
        <v>1426</v>
      </c>
      <c r="B1432" s="1">
        <v>45106</v>
      </c>
      <c r="C1432" t="s">
        <v>63</v>
      </c>
      <c r="D1432" t="s">
        <v>64</v>
      </c>
      <c r="E1432" t="s">
        <v>62</v>
      </c>
      <c r="F1432" s="7">
        <v>0.45833333333333331</v>
      </c>
      <c r="G1432" s="7">
        <f>TIME(HOUR(StrohRanchRecreationData[[#This Row],[TimeIn]]),0,0)</f>
        <v>0.45833333333333331</v>
      </c>
      <c r="H1432" s="8">
        <f>StrohRanchRecreationData[[#This Row],[Date]]+StrohRanchRecreationData[[#This Row],[TimeInBucket]]</f>
        <v>45106.458333333336</v>
      </c>
      <c r="I1432" s="8" t="str">
        <f>_xlfn.XLOOKUP(StrohRanchRecreationData[[#This Row],[TimeInBucket]],TimeOfDay[TimeBuckets],TimeOfDay[TimeOfDayBuckets])</f>
        <v>Noon</v>
      </c>
      <c r="J1432" s="2">
        <v>1</v>
      </c>
      <c r="K1432" s="2">
        <v>1</v>
      </c>
      <c r="L1432" s="7">
        <v>0.5</v>
      </c>
      <c r="M1432" s="7">
        <f>TIME(HOUR(StrohRanchRecreationData[[#This Row],[TimeOut]]),0,0)</f>
        <v>0.5</v>
      </c>
      <c r="N1432" s="6">
        <f>ROUND(StrohRanchRecreationData[[#This Row],[TimeElapsed]],6)</f>
        <v>4.1667000000000003E-2</v>
      </c>
      <c r="O1432" s="3">
        <f>StrohRanchRecreationData[[#This Row],[TimeOut]]-StrohRanchRecreationData[[#This Row],[TimeIn]]</f>
        <v>4.1666666666666685E-2</v>
      </c>
      <c r="P1432" t="str">
        <f>IF(StrohRanchRecreationData[[#This Row],[Facility]]=Facilities!$A$2,SUM(StrohRanchRecreationData[[#This Row],[Members]:[Guests]]),"")</f>
        <v/>
      </c>
      <c r="Q1432" t="str">
        <f>IF(StrohRanchRecreationData[[#This Row],[Facility]]=Facilities!$A$3,SUM(StrohRanchRecreationData[[#This Row],[Members]:[Guests]]),"")</f>
        <v/>
      </c>
      <c r="R1432" t="str">
        <f>IF(StrohRanchRecreationData[[#This Row],[Facility]]=Facilities!$A$4,SUM(StrohRanchRecreationData[[#This Row],[Members]:[Guests]]),"")</f>
        <v/>
      </c>
      <c r="S1432" t="str">
        <f>IF(StrohRanchRecreationData[[#This Row],[Facility]]=Facilities!$A$5,SUM(StrohRanchRecreationData[[#This Row],[Members]:[Guests]]),"")</f>
        <v/>
      </c>
      <c r="T1432" t="str">
        <f>IF(StrohRanchRecreationData[[#This Row],[Facility]]=Facilities!$A$6,SUM(StrohRanchRecreationData[[#This Row],[Members]:[Guests]]),"")</f>
        <v/>
      </c>
      <c r="U1432">
        <f>IF(StrohRanchRecreationData[[#This Row],[Facility]]=Facilities!$A$7,SUM(StrohRanchRecreationData[[#This Row],[Members]:[Guests]]),"")</f>
        <v>2</v>
      </c>
    </row>
    <row r="1433" spans="1:21" x14ac:dyDescent="0.25">
      <c r="A1433">
        <v>1427</v>
      </c>
      <c r="B1433" s="1">
        <v>45106</v>
      </c>
      <c r="C1433" t="s">
        <v>63</v>
      </c>
      <c r="D1433" t="s">
        <v>64</v>
      </c>
      <c r="E1433" t="s">
        <v>62</v>
      </c>
      <c r="F1433" s="7">
        <v>0.45833333333333331</v>
      </c>
      <c r="G1433" s="7">
        <f>TIME(HOUR(StrohRanchRecreationData[[#This Row],[TimeIn]]),0,0)</f>
        <v>0.45833333333333331</v>
      </c>
      <c r="H1433" s="8">
        <f>StrohRanchRecreationData[[#This Row],[Date]]+StrohRanchRecreationData[[#This Row],[TimeInBucket]]</f>
        <v>45106.458333333336</v>
      </c>
      <c r="I1433" s="8" t="str">
        <f>_xlfn.XLOOKUP(StrohRanchRecreationData[[#This Row],[TimeInBucket]],TimeOfDay[TimeBuckets],TimeOfDay[TimeOfDayBuckets])</f>
        <v>Noon</v>
      </c>
      <c r="J1433" s="2">
        <v>2</v>
      </c>
      <c r="K1433" s="2">
        <v>2</v>
      </c>
      <c r="L1433" s="7">
        <v>0.5</v>
      </c>
      <c r="M1433" s="7">
        <f>TIME(HOUR(StrohRanchRecreationData[[#This Row],[TimeOut]]),0,0)</f>
        <v>0.5</v>
      </c>
      <c r="N1433" s="6">
        <f>ROUND(StrohRanchRecreationData[[#This Row],[TimeElapsed]],6)</f>
        <v>4.1667000000000003E-2</v>
      </c>
      <c r="O1433" s="3">
        <f>StrohRanchRecreationData[[#This Row],[TimeOut]]-StrohRanchRecreationData[[#This Row],[TimeIn]]</f>
        <v>4.1666666666666685E-2</v>
      </c>
      <c r="P1433" t="str">
        <f>IF(StrohRanchRecreationData[[#This Row],[Facility]]=Facilities!$A$2,SUM(StrohRanchRecreationData[[#This Row],[Members]:[Guests]]),"")</f>
        <v/>
      </c>
      <c r="Q1433" t="str">
        <f>IF(StrohRanchRecreationData[[#This Row],[Facility]]=Facilities!$A$3,SUM(StrohRanchRecreationData[[#This Row],[Members]:[Guests]]),"")</f>
        <v/>
      </c>
      <c r="R1433" t="str">
        <f>IF(StrohRanchRecreationData[[#This Row],[Facility]]=Facilities!$A$4,SUM(StrohRanchRecreationData[[#This Row],[Members]:[Guests]]),"")</f>
        <v/>
      </c>
      <c r="S1433" t="str">
        <f>IF(StrohRanchRecreationData[[#This Row],[Facility]]=Facilities!$A$5,SUM(StrohRanchRecreationData[[#This Row],[Members]:[Guests]]),"")</f>
        <v/>
      </c>
      <c r="T1433" t="str">
        <f>IF(StrohRanchRecreationData[[#This Row],[Facility]]=Facilities!$A$6,SUM(StrohRanchRecreationData[[#This Row],[Members]:[Guests]]),"")</f>
        <v/>
      </c>
      <c r="U1433">
        <f>IF(StrohRanchRecreationData[[#This Row],[Facility]]=Facilities!$A$7,SUM(StrohRanchRecreationData[[#This Row],[Members]:[Guests]]),"")</f>
        <v>4</v>
      </c>
    </row>
    <row r="1434" spans="1:21" x14ac:dyDescent="0.25">
      <c r="A1434">
        <v>1428</v>
      </c>
      <c r="B1434" s="1">
        <v>45106</v>
      </c>
      <c r="C1434" t="s">
        <v>63</v>
      </c>
      <c r="D1434" t="s">
        <v>64</v>
      </c>
      <c r="E1434" t="s">
        <v>62</v>
      </c>
      <c r="F1434" s="7">
        <v>0.45833333333333331</v>
      </c>
      <c r="G1434" s="7">
        <f>TIME(HOUR(StrohRanchRecreationData[[#This Row],[TimeIn]]),0,0)</f>
        <v>0.45833333333333331</v>
      </c>
      <c r="H1434" s="8">
        <f>StrohRanchRecreationData[[#This Row],[Date]]+StrohRanchRecreationData[[#This Row],[TimeInBucket]]</f>
        <v>45106.458333333336</v>
      </c>
      <c r="I1434" s="8" t="str">
        <f>_xlfn.XLOOKUP(StrohRanchRecreationData[[#This Row],[TimeInBucket]],TimeOfDay[TimeBuckets],TimeOfDay[TimeOfDayBuckets])</f>
        <v>Noon</v>
      </c>
      <c r="J1434" s="2">
        <v>3</v>
      </c>
      <c r="K1434" s="2">
        <v>2</v>
      </c>
      <c r="L1434" s="7">
        <v>0.5</v>
      </c>
      <c r="M1434" s="7">
        <f>TIME(HOUR(StrohRanchRecreationData[[#This Row],[TimeOut]]),0,0)</f>
        <v>0.5</v>
      </c>
      <c r="N1434" s="6">
        <f>ROUND(StrohRanchRecreationData[[#This Row],[TimeElapsed]],6)</f>
        <v>4.1667000000000003E-2</v>
      </c>
      <c r="O1434" s="3">
        <f>StrohRanchRecreationData[[#This Row],[TimeOut]]-StrohRanchRecreationData[[#This Row],[TimeIn]]</f>
        <v>4.1666666666666685E-2</v>
      </c>
      <c r="P1434" t="str">
        <f>IF(StrohRanchRecreationData[[#This Row],[Facility]]=Facilities!$A$2,SUM(StrohRanchRecreationData[[#This Row],[Members]:[Guests]]),"")</f>
        <v/>
      </c>
      <c r="Q1434" t="str">
        <f>IF(StrohRanchRecreationData[[#This Row],[Facility]]=Facilities!$A$3,SUM(StrohRanchRecreationData[[#This Row],[Members]:[Guests]]),"")</f>
        <v/>
      </c>
      <c r="R1434" t="str">
        <f>IF(StrohRanchRecreationData[[#This Row],[Facility]]=Facilities!$A$4,SUM(StrohRanchRecreationData[[#This Row],[Members]:[Guests]]),"")</f>
        <v/>
      </c>
      <c r="S1434" t="str">
        <f>IF(StrohRanchRecreationData[[#This Row],[Facility]]=Facilities!$A$5,SUM(StrohRanchRecreationData[[#This Row],[Members]:[Guests]]),"")</f>
        <v/>
      </c>
      <c r="T1434" t="str">
        <f>IF(StrohRanchRecreationData[[#This Row],[Facility]]=Facilities!$A$6,SUM(StrohRanchRecreationData[[#This Row],[Members]:[Guests]]),"")</f>
        <v/>
      </c>
      <c r="U1434">
        <f>IF(StrohRanchRecreationData[[#This Row],[Facility]]=Facilities!$A$7,SUM(StrohRanchRecreationData[[#This Row],[Members]:[Guests]]),"")</f>
        <v>5</v>
      </c>
    </row>
    <row r="1435" spans="1:21" x14ac:dyDescent="0.25">
      <c r="A1435">
        <v>1429</v>
      </c>
      <c r="B1435" s="1">
        <v>45106</v>
      </c>
      <c r="C1435" t="s">
        <v>63</v>
      </c>
      <c r="D1435" t="s">
        <v>64</v>
      </c>
      <c r="E1435" t="s">
        <v>62</v>
      </c>
      <c r="F1435" s="7">
        <v>0.45833333333333331</v>
      </c>
      <c r="G1435" s="7">
        <f>TIME(HOUR(StrohRanchRecreationData[[#This Row],[TimeIn]]),0,0)</f>
        <v>0.45833333333333331</v>
      </c>
      <c r="H1435" s="8">
        <f>StrohRanchRecreationData[[#This Row],[Date]]+StrohRanchRecreationData[[#This Row],[TimeInBucket]]</f>
        <v>45106.458333333336</v>
      </c>
      <c r="I1435" s="8" t="str">
        <f>_xlfn.XLOOKUP(StrohRanchRecreationData[[#This Row],[TimeInBucket]],TimeOfDay[TimeBuckets],TimeOfDay[TimeOfDayBuckets])</f>
        <v>Noon</v>
      </c>
      <c r="J1435" s="2">
        <v>1</v>
      </c>
      <c r="K1435" s="2">
        <v>3</v>
      </c>
      <c r="L1435" s="7">
        <v>0.5</v>
      </c>
      <c r="M1435" s="7">
        <f>TIME(HOUR(StrohRanchRecreationData[[#This Row],[TimeOut]]),0,0)</f>
        <v>0.5</v>
      </c>
      <c r="N1435" s="6">
        <f>ROUND(StrohRanchRecreationData[[#This Row],[TimeElapsed]],6)</f>
        <v>4.1667000000000003E-2</v>
      </c>
      <c r="O1435" s="3">
        <f>StrohRanchRecreationData[[#This Row],[TimeOut]]-StrohRanchRecreationData[[#This Row],[TimeIn]]</f>
        <v>4.1666666666666685E-2</v>
      </c>
      <c r="P1435" t="str">
        <f>IF(StrohRanchRecreationData[[#This Row],[Facility]]=Facilities!$A$2,SUM(StrohRanchRecreationData[[#This Row],[Members]:[Guests]]),"")</f>
        <v/>
      </c>
      <c r="Q1435" t="str">
        <f>IF(StrohRanchRecreationData[[#This Row],[Facility]]=Facilities!$A$3,SUM(StrohRanchRecreationData[[#This Row],[Members]:[Guests]]),"")</f>
        <v/>
      </c>
      <c r="R1435" t="str">
        <f>IF(StrohRanchRecreationData[[#This Row],[Facility]]=Facilities!$A$4,SUM(StrohRanchRecreationData[[#This Row],[Members]:[Guests]]),"")</f>
        <v/>
      </c>
      <c r="S1435" t="str">
        <f>IF(StrohRanchRecreationData[[#This Row],[Facility]]=Facilities!$A$5,SUM(StrohRanchRecreationData[[#This Row],[Members]:[Guests]]),"")</f>
        <v/>
      </c>
      <c r="T1435" t="str">
        <f>IF(StrohRanchRecreationData[[#This Row],[Facility]]=Facilities!$A$6,SUM(StrohRanchRecreationData[[#This Row],[Members]:[Guests]]),"")</f>
        <v/>
      </c>
      <c r="U1435">
        <f>IF(StrohRanchRecreationData[[#This Row],[Facility]]=Facilities!$A$7,SUM(StrohRanchRecreationData[[#This Row],[Members]:[Guests]]),"")</f>
        <v>4</v>
      </c>
    </row>
    <row r="1436" spans="1:21" x14ac:dyDescent="0.25">
      <c r="A1436">
        <v>1430</v>
      </c>
      <c r="B1436" s="1">
        <v>45106</v>
      </c>
      <c r="C1436" t="s">
        <v>63</v>
      </c>
      <c r="D1436" t="s">
        <v>64</v>
      </c>
      <c r="E1436" t="s">
        <v>62</v>
      </c>
      <c r="F1436" s="7">
        <v>0.54166666666666663</v>
      </c>
      <c r="G1436" s="7">
        <f>TIME(HOUR(StrohRanchRecreationData[[#This Row],[TimeIn]]),0,0)</f>
        <v>0.54166666666666663</v>
      </c>
      <c r="H1436" s="8">
        <f>StrohRanchRecreationData[[#This Row],[Date]]+StrohRanchRecreationData[[#This Row],[TimeInBucket]]</f>
        <v>45106.541666666664</v>
      </c>
      <c r="I1436" s="8" t="str">
        <f>_xlfn.XLOOKUP(StrohRanchRecreationData[[#This Row],[TimeInBucket]],TimeOfDay[TimeBuckets],TimeOfDay[TimeOfDayBuckets])</f>
        <v>Noon</v>
      </c>
      <c r="J1436" s="2">
        <v>3</v>
      </c>
      <c r="K1436" s="2">
        <v>1</v>
      </c>
      <c r="L1436" s="7">
        <v>0.58333333333333337</v>
      </c>
      <c r="M1436" s="7">
        <f>TIME(HOUR(StrohRanchRecreationData[[#This Row],[TimeOut]]),0,0)</f>
        <v>0.58333333333333337</v>
      </c>
      <c r="N1436" s="6">
        <f>ROUND(StrohRanchRecreationData[[#This Row],[TimeElapsed]],6)</f>
        <v>4.1667000000000003E-2</v>
      </c>
      <c r="O1436" s="3">
        <f>StrohRanchRecreationData[[#This Row],[TimeOut]]-StrohRanchRecreationData[[#This Row],[TimeIn]]</f>
        <v>4.1666666666666741E-2</v>
      </c>
      <c r="P1436" t="str">
        <f>IF(StrohRanchRecreationData[[#This Row],[Facility]]=Facilities!$A$2,SUM(StrohRanchRecreationData[[#This Row],[Members]:[Guests]]),"")</f>
        <v/>
      </c>
      <c r="Q1436" t="str">
        <f>IF(StrohRanchRecreationData[[#This Row],[Facility]]=Facilities!$A$3,SUM(StrohRanchRecreationData[[#This Row],[Members]:[Guests]]),"")</f>
        <v/>
      </c>
      <c r="R1436" t="str">
        <f>IF(StrohRanchRecreationData[[#This Row],[Facility]]=Facilities!$A$4,SUM(StrohRanchRecreationData[[#This Row],[Members]:[Guests]]),"")</f>
        <v/>
      </c>
      <c r="S1436" t="str">
        <f>IF(StrohRanchRecreationData[[#This Row],[Facility]]=Facilities!$A$5,SUM(StrohRanchRecreationData[[#This Row],[Members]:[Guests]]),"")</f>
        <v/>
      </c>
      <c r="T1436" t="str">
        <f>IF(StrohRanchRecreationData[[#This Row],[Facility]]=Facilities!$A$6,SUM(StrohRanchRecreationData[[#This Row],[Members]:[Guests]]),"")</f>
        <v/>
      </c>
      <c r="U1436">
        <f>IF(StrohRanchRecreationData[[#This Row],[Facility]]=Facilities!$A$7,SUM(StrohRanchRecreationData[[#This Row],[Members]:[Guests]]),"")</f>
        <v>4</v>
      </c>
    </row>
    <row r="1437" spans="1:21" x14ac:dyDescent="0.25">
      <c r="A1437">
        <v>1431</v>
      </c>
      <c r="B1437" s="1">
        <v>45106</v>
      </c>
      <c r="C1437" t="s">
        <v>63</v>
      </c>
      <c r="D1437" t="s">
        <v>64</v>
      </c>
      <c r="E1437" t="s">
        <v>62</v>
      </c>
      <c r="F1437" s="7">
        <v>0.54166666666666663</v>
      </c>
      <c r="G1437" s="7">
        <f>TIME(HOUR(StrohRanchRecreationData[[#This Row],[TimeIn]]),0,0)</f>
        <v>0.54166666666666663</v>
      </c>
      <c r="H1437" s="8">
        <f>StrohRanchRecreationData[[#This Row],[Date]]+StrohRanchRecreationData[[#This Row],[TimeInBucket]]</f>
        <v>45106.541666666664</v>
      </c>
      <c r="I1437" s="8" t="str">
        <f>_xlfn.XLOOKUP(StrohRanchRecreationData[[#This Row],[TimeInBucket]],TimeOfDay[TimeBuckets],TimeOfDay[TimeOfDayBuckets])</f>
        <v>Noon</v>
      </c>
      <c r="J1437" s="2">
        <v>1</v>
      </c>
      <c r="K1437" s="2">
        <v>0</v>
      </c>
      <c r="L1437" s="7">
        <v>0.58333333333333337</v>
      </c>
      <c r="M1437" s="7">
        <f>TIME(HOUR(StrohRanchRecreationData[[#This Row],[TimeOut]]),0,0)</f>
        <v>0.58333333333333337</v>
      </c>
      <c r="N1437" s="6">
        <f>ROUND(StrohRanchRecreationData[[#This Row],[TimeElapsed]],6)</f>
        <v>4.1667000000000003E-2</v>
      </c>
      <c r="O1437" s="3">
        <f>StrohRanchRecreationData[[#This Row],[TimeOut]]-StrohRanchRecreationData[[#This Row],[TimeIn]]</f>
        <v>4.1666666666666741E-2</v>
      </c>
      <c r="P1437" t="str">
        <f>IF(StrohRanchRecreationData[[#This Row],[Facility]]=Facilities!$A$2,SUM(StrohRanchRecreationData[[#This Row],[Members]:[Guests]]),"")</f>
        <v/>
      </c>
      <c r="Q1437" t="str">
        <f>IF(StrohRanchRecreationData[[#This Row],[Facility]]=Facilities!$A$3,SUM(StrohRanchRecreationData[[#This Row],[Members]:[Guests]]),"")</f>
        <v/>
      </c>
      <c r="R1437" t="str">
        <f>IF(StrohRanchRecreationData[[#This Row],[Facility]]=Facilities!$A$4,SUM(StrohRanchRecreationData[[#This Row],[Members]:[Guests]]),"")</f>
        <v/>
      </c>
      <c r="S1437" t="str">
        <f>IF(StrohRanchRecreationData[[#This Row],[Facility]]=Facilities!$A$5,SUM(StrohRanchRecreationData[[#This Row],[Members]:[Guests]]),"")</f>
        <v/>
      </c>
      <c r="T1437" t="str">
        <f>IF(StrohRanchRecreationData[[#This Row],[Facility]]=Facilities!$A$6,SUM(StrohRanchRecreationData[[#This Row],[Members]:[Guests]]),"")</f>
        <v/>
      </c>
      <c r="U1437">
        <f>IF(StrohRanchRecreationData[[#This Row],[Facility]]=Facilities!$A$7,SUM(StrohRanchRecreationData[[#This Row],[Members]:[Guests]]),"")</f>
        <v>1</v>
      </c>
    </row>
    <row r="1438" spans="1:21" x14ac:dyDescent="0.25">
      <c r="A1438">
        <v>1432</v>
      </c>
      <c r="B1438" s="1">
        <v>45106</v>
      </c>
      <c r="C1438" t="s">
        <v>63</v>
      </c>
      <c r="D1438" t="s">
        <v>64</v>
      </c>
      <c r="E1438" t="s">
        <v>62</v>
      </c>
      <c r="F1438" s="7">
        <v>0.54166666666666663</v>
      </c>
      <c r="G1438" s="7">
        <f>TIME(HOUR(StrohRanchRecreationData[[#This Row],[TimeIn]]),0,0)</f>
        <v>0.54166666666666663</v>
      </c>
      <c r="H1438" s="8">
        <f>StrohRanchRecreationData[[#This Row],[Date]]+StrohRanchRecreationData[[#This Row],[TimeInBucket]]</f>
        <v>45106.541666666664</v>
      </c>
      <c r="I1438" s="8" t="str">
        <f>_xlfn.XLOOKUP(StrohRanchRecreationData[[#This Row],[TimeInBucket]],TimeOfDay[TimeBuckets],TimeOfDay[TimeOfDayBuckets])</f>
        <v>Noon</v>
      </c>
      <c r="J1438" s="2">
        <v>1</v>
      </c>
      <c r="K1438" s="2">
        <v>1</v>
      </c>
      <c r="L1438" s="7">
        <v>0.58333333333333337</v>
      </c>
      <c r="M1438" s="7">
        <f>TIME(HOUR(StrohRanchRecreationData[[#This Row],[TimeOut]]),0,0)</f>
        <v>0.58333333333333337</v>
      </c>
      <c r="N1438" s="6">
        <f>ROUND(StrohRanchRecreationData[[#This Row],[TimeElapsed]],6)</f>
        <v>4.1667000000000003E-2</v>
      </c>
      <c r="O1438" s="3">
        <f>StrohRanchRecreationData[[#This Row],[TimeOut]]-StrohRanchRecreationData[[#This Row],[TimeIn]]</f>
        <v>4.1666666666666741E-2</v>
      </c>
      <c r="P1438" t="str">
        <f>IF(StrohRanchRecreationData[[#This Row],[Facility]]=Facilities!$A$2,SUM(StrohRanchRecreationData[[#This Row],[Members]:[Guests]]),"")</f>
        <v/>
      </c>
      <c r="Q1438" t="str">
        <f>IF(StrohRanchRecreationData[[#This Row],[Facility]]=Facilities!$A$3,SUM(StrohRanchRecreationData[[#This Row],[Members]:[Guests]]),"")</f>
        <v/>
      </c>
      <c r="R1438" t="str">
        <f>IF(StrohRanchRecreationData[[#This Row],[Facility]]=Facilities!$A$4,SUM(StrohRanchRecreationData[[#This Row],[Members]:[Guests]]),"")</f>
        <v/>
      </c>
      <c r="S1438" t="str">
        <f>IF(StrohRanchRecreationData[[#This Row],[Facility]]=Facilities!$A$5,SUM(StrohRanchRecreationData[[#This Row],[Members]:[Guests]]),"")</f>
        <v/>
      </c>
      <c r="T1438" t="str">
        <f>IF(StrohRanchRecreationData[[#This Row],[Facility]]=Facilities!$A$6,SUM(StrohRanchRecreationData[[#This Row],[Members]:[Guests]]),"")</f>
        <v/>
      </c>
      <c r="U1438">
        <f>IF(StrohRanchRecreationData[[#This Row],[Facility]]=Facilities!$A$7,SUM(StrohRanchRecreationData[[#This Row],[Members]:[Guests]]),"")</f>
        <v>2</v>
      </c>
    </row>
    <row r="1439" spans="1:21" x14ac:dyDescent="0.25">
      <c r="A1439">
        <v>1433</v>
      </c>
      <c r="B1439" s="1">
        <v>45106</v>
      </c>
      <c r="C1439" t="s">
        <v>63</v>
      </c>
      <c r="D1439" t="s">
        <v>64</v>
      </c>
      <c r="E1439" t="s">
        <v>62</v>
      </c>
      <c r="F1439" s="7">
        <v>0.54166666666666663</v>
      </c>
      <c r="G1439" s="7">
        <f>TIME(HOUR(StrohRanchRecreationData[[#This Row],[TimeIn]]),0,0)</f>
        <v>0.54166666666666663</v>
      </c>
      <c r="H1439" s="8">
        <f>StrohRanchRecreationData[[#This Row],[Date]]+StrohRanchRecreationData[[#This Row],[TimeInBucket]]</f>
        <v>45106.541666666664</v>
      </c>
      <c r="I1439" s="8" t="str">
        <f>_xlfn.XLOOKUP(StrohRanchRecreationData[[#This Row],[TimeInBucket]],TimeOfDay[TimeBuckets],TimeOfDay[TimeOfDayBuckets])</f>
        <v>Noon</v>
      </c>
      <c r="J1439" s="2">
        <v>4</v>
      </c>
      <c r="K1439" s="2">
        <v>2</v>
      </c>
      <c r="L1439" s="7">
        <v>0.58333333333333337</v>
      </c>
      <c r="M1439" s="7">
        <f>TIME(HOUR(StrohRanchRecreationData[[#This Row],[TimeOut]]),0,0)</f>
        <v>0.58333333333333337</v>
      </c>
      <c r="N1439" s="6">
        <f>ROUND(StrohRanchRecreationData[[#This Row],[TimeElapsed]],6)</f>
        <v>4.1667000000000003E-2</v>
      </c>
      <c r="O1439" s="3">
        <f>StrohRanchRecreationData[[#This Row],[TimeOut]]-StrohRanchRecreationData[[#This Row],[TimeIn]]</f>
        <v>4.1666666666666741E-2</v>
      </c>
      <c r="P1439" t="str">
        <f>IF(StrohRanchRecreationData[[#This Row],[Facility]]=Facilities!$A$2,SUM(StrohRanchRecreationData[[#This Row],[Members]:[Guests]]),"")</f>
        <v/>
      </c>
      <c r="Q1439" t="str">
        <f>IF(StrohRanchRecreationData[[#This Row],[Facility]]=Facilities!$A$3,SUM(StrohRanchRecreationData[[#This Row],[Members]:[Guests]]),"")</f>
        <v/>
      </c>
      <c r="R1439" t="str">
        <f>IF(StrohRanchRecreationData[[#This Row],[Facility]]=Facilities!$A$4,SUM(StrohRanchRecreationData[[#This Row],[Members]:[Guests]]),"")</f>
        <v/>
      </c>
      <c r="S1439" t="str">
        <f>IF(StrohRanchRecreationData[[#This Row],[Facility]]=Facilities!$A$5,SUM(StrohRanchRecreationData[[#This Row],[Members]:[Guests]]),"")</f>
        <v/>
      </c>
      <c r="T1439" t="str">
        <f>IF(StrohRanchRecreationData[[#This Row],[Facility]]=Facilities!$A$6,SUM(StrohRanchRecreationData[[#This Row],[Members]:[Guests]]),"")</f>
        <v/>
      </c>
      <c r="U1439">
        <f>IF(StrohRanchRecreationData[[#This Row],[Facility]]=Facilities!$A$7,SUM(StrohRanchRecreationData[[#This Row],[Members]:[Guests]]),"")</f>
        <v>6</v>
      </c>
    </row>
    <row r="1440" spans="1:21" x14ac:dyDescent="0.25">
      <c r="A1440">
        <v>1434</v>
      </c>
      <c r="B1440" s="1">
        <v>45107</v>
      </c>
      <c r="C1440" t="s">
        <v>63</v>
      </c>
      <c r="D1440" t="s">
        <v>64</v>
      </c>
      <c r="E1440" t="s">
        <v>61</v>
      </c>
      <c r="F1440" s="7">
        <v>0.53716280797517402</v>
      </c>
      <c r="G1440" s="7">
        <f>TIME(HOUR(StrohRanchRecreationData[[#This Row],[TimeIn]]),0,0)</f>
        <v>0.5</v>
      </c>
      <c r="H1440" s="8">
        <f>StrohRanchRecreationData[[#This Row],[Date]]+StrohRanchRecreationData[[#This Row],[TimeInBucket]]</f>
        <v>45107.5</v>
      </c>
      <c r="I1440" s="8" t="str">
        <f>_xlfn.XLOOKUP(StrohRanchRecreationData[[#This Row],[TimeInBucket]],TimeOfDay[TimeBuckets],TimeOfDay[TimeOfDayBuckets])</f>
        <v>Noon</v>
      </c>
      <c r="J1440" s="2">
        <v>2</v>
      </c>
      <c r="K1440" s="2">
        <v>0</v>
      </c>
      <c r="L1440" s="7">
        <v>0.59857043114991693</v>
      </c>
      <c r="M1440" s="7">
        <f>TIME(HOUR(StrohRanchRecreationData[[#This Row],[TimeOut]]),0,0)</f>
        <v>0.58333333333333337</v>
      </c>
      <c r="N1440" s="6">
        <f>ROUND(StrohRanchRecreationData[[#This Row],[TimeElapsed]],6)</f>
        <v>6.1407999999999997E-2</v>
      </c>
      <c r="O1440" s="3">
        <f>StrohRanchRecreationData[[#This Row],[TimeOut]]-StrohRanchRecreationData[[#This Row],[TimeIn]]</f>
        <v>6.1407623174742909E-2</v>
      </c>
      <c r="P1440" t="str">
        <f>IF(StrohRanchRecreationData[[#This Row],[Facility]]=Facilities!$A$2,SUM(StrohRanchRecreationData[[#This Row],[Members]:[Guests]]),"")</f>
        <v/>
      </c>
      <c r="Q1440" t="str">
        <f>IF(StrohRanchRecreationData[[#This Row],[Facility]]=Facilities!$A$3,SUM(StrohRanchRecreationData[[#This Row],[Members]:[Guests]]),"")</f>
        <v/>
      </c>
      <c r="R1440" t="str">
        <f>IF(StrohRanchRecreationData[[#This Row],[Facility]]=Facilities!$A$4,SUM(StrohRanchRecreationData[[#This Row],[Members]:[Guests]]),"")</f>
        <v/>
      </c>
      <c r="S1440" t="str">
        <f>IF(StrohRanchRecreationData[[#This Row],[Facility]]=Facilities!$A$5,SUM(StrohRanchRecreationData[[#This Row],[Members]:[Guests]]),"")</f>
        <v/>
      </c>
      <c r="T1440">
        <f>IF(StrohRanchRecreationData[[#This Row],[Facility]]=Facilities!$A$6,SUM(StrohRanchRecreationData[[#This Row],[Members]:[Guests]]),"")</f>
        <v>2</v>
      </c>
      <c r="U1440" t="str">
        <f>IF(StrohRanchRecreationData[[#This Row],[Facility]]=Facilities!$A$7,SUM(StrohRanchRecreationData[[#This Row],[Members]:[Guests]]),"")</f>
        <v/>
      </c>
    </row>
    <row r="1441" spans="1:21" x14ac:dyDescent="0.25">
      <c r="A1441">
        <v>1435</v>
      </c>
      <c r="B1441" s="1">
        <v>45107</v>
      </c>
      <c r="C1441" t="s">
        <v>63</v>
      </c>
      <c r="D1441" t="s">
        <v>64</v>
      </c>
      <c r="E1441" t="s">
        <v>57</v>
      </c>
      <c r="F1441" s="7">
        <v>0.38974767164704449</v>
      </c>
      <c r="G1441" s="7">
        <f>TIME(HOUR(StrohRanchRecreationData[[#This Row],[TimeIn]]),0,0)</f>
        <v>0.375</v>
      </c>
      <c r="H1441" s="8">
        <f>StrohRanchRecreationData[[#This Row],[Date]]+StrohRanchRecreationData[[#This Row],[TimeInBucket]]</f>
        <v>45107.375</v>
      </c>
      <c r="I1441" s="8" t="str">
        <f>_xlfn.XLOOKUP(StrohRanchRecreationData[[#This Row],[TimeInBucket]],TimeOfDay[TimeBuckets],TimeOfDay[TimeOfDayBuckets])</f>
        <v>Morning</v>
      </c>
      <c r="J1441" s="2">
        <v>4</v>
      </c>
      <c r="K1441" s="2">
        <v>2</v>
      </c>
      <c r="L1441" s="7">
        <v>0.45109169640003366</v>
      </c>
      <c r="M1441" s="7">
        <f>TIME(HOUR(StrohRanchRecreationData[[#This Row],[TimeOut]]),0,0)</f>
        <v>0.41666666666666669</v>
      </c>
      <c r="N1441" s="6">
        <f>ROUND(StrohRanchRecreationData[[#This Row],[TimeElapsed]],6)</f>
        <v>6.1344000000000003E-2</v>
      </c>
      <c r="O1441" s="3">
        <f>StrohRanchRecreationData[[#This Row],[TimeOut]]-StrohRanchRecreationData[[#This Row],[TimeIn]]</f>
        <v>6.1344024752989168E-2</v>
      </c>
      <c r="P1441">
        <f>IF(StrohRanchRecreationData[[#This Row],[Facility]]=Facilities!$A$2,SUM(StrohRanchRecreationData[[#This Row],[Members]:[Guests]]),"")</f>
        <v>6</v>
      </c>
      <c r="Q1441" t="str">
        <f>IF(StrohRanchRecreationData[[#This Row],[Facility]]=Facilities!$A$3,SUM(StrohRanchRecreationData[[#This Row],[Members]:[Guests]]),"")</f>
        <v/>
      </c>
      <c r="R1441" t="str">
        <f>IF(StrohRanchRecreationData[[#This Row],[Facility]]=Facilities!$A$4,SUM(StrohRanchRecreationData[[#This Row],[Members]:[Guests]]),"")</f>
        <v/>
      </c>
      <c r="S1441" t="str">
        <f>IF(StrohRanchRecreationData[[#This Row],[Facility]]=Facilities!$A$5,SUM(StrohRanchRecreationData[[#This Row],[Members]:[Guests]]),"")</f>
        <v/>
      </c>
      <c r="T1441" t="str">
        <f>IF(StrohRanchRecreationData[[#This Row],[Facility]]=Facilities!$A$6,SUM(StrohRanchRecreationData[[#This Row],[Members]:[Guests]]),"")</f>
        <v/>
      </c>
      <c r="U1441" t="str">
        <f>IF(StrohRanchRecreationData[[#This Row],[Facility]]=Facilities!$A$7,SUM(StrohRanchRecreationData[[#This Row],[Members]:[Guests]]),"")</f>
        <v/>
      </c>
    </row>
    <row r="1442" spans="1:21" x14ac:dyDescent="0.25">
      <c r="A1442">
        <v>1436</v>
      </c>
      <c r="B1442" s="1">
        <v>45107</v>
      </c>
      <c r="C1442" t="s">
        <v>63</v>
      </c>
      <c r="D1442" t="s">
        <v>64</v>
      </c>
      <c r="E1442" t="s">
        <v>59</v>
      </c>
      <c r="F1442" s="7">
        <v>0.48452165689419824</v>
      </c>
      <c r="G1442" s="7">
        <f>TIME(HOUR(StrohRanchRecreationData[[#This Row],[TimeIn]]),0,0)</f>
        <v>0.45833333333333331</v>
      </c>
      <c r="H1442" s="8">
        <f>StrohRanchRecreationData[[#This Row],[Date]]+StrohRanchRecreationData[[#This Row],[TimeInBucket]]</f>
        <v>45107.458333333336</v>
      </c>
      <c r="I1442" s="8" t="str">
        <f>_xlfn.XLOOKUP(StrohRanchRecreationData[[#This Row],[TimeInBucket]],TimeOfDay[TimeBuckets],TimeOfDay[TimeOfDayBuckets])</f>
        <v>Noon</v>
      </c>
      <c r="J1442" s="2">
        <v>1</v>
      </c>
      <c r="K1442" s="2">
        <v>3</v>
      </c>
      <c r="L1442" s="7">
        <v>0.55999497653061836</v>
      </c>
      <c r="M1442" s="7">
        <f>TIME(HOUR(StrohRanchRecreationData[[#This Row],[TimeOut]]),0,0)</f>
        <v>0.54166666666666663</v>
      </c>
      <c r="N1442" s="6">
        <f>ROUND(StrohRanchRecreationData[[#This Row],[TimeElapsed]],6)</f>
        <v>7.5472999999999998E-2</v>
      </c>
      <c r="O1442" s="3">
        <f>StrohRanchRecreationData[[#This Row],[TimeOut]]-StrohRanchRecreationData[[#This Row],[TimeIn]]</f>
        <v>7.5473319636420122E-2</v>
      </c>
      <c r="P1442" t="str">
        <f>IF(StrohRanchRecreationData[[#This Row],[Facility]]=Facilities!$A$2,SUM(StrohRanchRecreationData[[#This Row],[Members]:[Guests]]),"")</f>
        <v/>
      </c>
      <c r="Q1442" t="str">
        <f>IF(StrohRanchRecreationData[[#This Row],[Facility]]=Facilities!$A$3,SUM(StrohRanchRecreationData[[#This Row],[Members]:[Guests]]),"")</f>
        <v/>
      </c>
      <c r="R1442">
        <f>IF(StrohRanchRecreationData[[#This Row],[Facility]]=Facilities!$A$4,SUM(StrohRanchRecreationData[[#This Row],[Members]:[Guests]]),"")</f>
        <v>4</v>
      </c>
      <c r="S1442" t="str">
        <f>IF(StrohRanchRecreationData[[#This Row],[Facility]]=Facilities!$A$5,SUM(StrohRanchRecreationData[[#This Row],[Members]:[Guests]]),"")</f>
        <v/>
      </c>
      <c r="T1442" t="str">
        <f>IF(StrohRanchRecreationData[[#This Row],[Facility]]=Facilities!$A$6,SUM(StrohRanchRecreationData[[#This Row],[Members]:[Guests]]),"")</f>
        <v/>
      </c>
      <c r="U1442" t="str">
        <f>IF(StrohRanchRecreationData[[#This Row],[Facility]]=Facilities!$A$7,SUM(StrohRanchRecreationData[[#This Row],[Members]:[Guests]]),"")</f>
        <v/>
      </c>
    </row>
    <row r="1443" spans="1:21" x14ac:dyDescent="0.25">
      <c r="A1443">
        <v>1437</v>
      </c>
      <c r="B1443" s="1">
        <v>45107</v>
      </c>
      <c r="C1443" t="s">
        <v>63</v>
      </c>
      <c r="D1443" t="s">
        <v>64</v>
      </c>
      <c r="E1443" t="s">
        <v>57</v>
      </c>
      <c r="F1443" s="7">
        <v>0.47784162578050737</v>
      </c>
      <c r="G1443" s="7">
        <f>TIME(HOUR(StrohRanchRecreationData[[#This Row],[TimeIn]]),0,0)</f>
        <v>0.45833333333333331</v>
      </c>
      <c r="H1443" s="8">
        <f>StrohRanchRecreationData[[#This Row],[Date]]+StrohRanchRecreationData[[#This Row],[TimeInBucket]]</f>
        <v>45107.458333333336</v>
      </c>
      <c r="I1443" s="8" t="str">
        <f>_xlfn.XLOOKUP(StrohRanchRecreationData[[#This Row],[TimeInBucket]],TimeOfDay[TimeBuckets],TimeOfDay[TimeOfDayBuckets])</f>
        <v>Noon</v>
      </c>
      <c r="J1443" s="2">
        <v>3</v>
      </c>
      <c r="K1443" s="2">
        <v>0</v>
      </c>
      <c r="L1443" s="7">
        <v>0.51001743540699807</v>
      </c>
      <c r="M1443" s="7">
        <f>TIME(HOUR(StrohRanchRecreationData[[#This Row],[TimeOut]]),0,0)</f>
        <v>0.5</v>
      </c>
      <c r="N1443" s="6">
        <f>ROUND(StrohRanchRecreationData[[#This Row],[TimeElapsed]],6)</f>
        <v>3.2176000000000003E-2</v>
      </c>
      <c r="O1443" s="3">
        <f>StrohRanchRecreationData[[#This Row],[TimeOut]]-StrohRanchRecreationData[[#This Row],[TimeIn]]</f>
        <v>3.2175809626490692E-2</v>
      </c>
      <c r="P1443">
        <f>IF(StrohRanchRecreationData[[#This Row],[Facility]]=Facilities!$A$2,SUM(StrohRanchRecreationData[[#This Row],[Members]:[Guests]]),"")</f>
        <v>3</v>
      </c>
      <c r="Q1443" t="str">
        <f>IF(StrohRanchRecreationData[[#This Row],[Facility]]=Facilities!$A$3,SUM(StrohRanchRecreationData[[#This Row],[Members]:[Guests]]),"")</f>
        <v/>
      </c>
      <c r="R1443" t="str">
        <f>IF(StrohRanchRecreationData[[#This Row],[Facility]]=Facilities!$A$4,SUM(StrohRanchRecreationData[[#This Row],[Members]:[Guests]]),"")</f>
        <v/>
      </c>
      <c r="S1443" t="str">
        <f>IF(StrohRanchRecreationData[[#This Row],[Facility]]=Facilities!$A$5,SUM(StrohRanchRecreationData[[#This Row],[Members]:[Guests]]),"")</f>
        <v/>
      </c>
      <c r="T1443" t="str">
        <f>IF(StrohRanchRecreationData[[#This Row],[Facility]]=Facilities!$A$6,SUM(StrohRanchRecreationData[[#This Row],[Members]:[Guests]]),"")</f>
        <v/>
      </c>
      <c r="U1443" t="str">
        <f>IF(StrohRanchRecreationData[[#This Row],[Facility]]=Facilities!$A$7,SUM(StrohRanchRecreationData[[#This Row],[Members]:[Guests]]),"")</f>
        <v/>
      </c>
    </row>
    <row r="1444" spans="1:21" x14ac:dyDescent="0.25">
      <c r="A1444">
        <v>1438</v>
      </c>
      <c r="B1444" s="1">
        <v>45107</v>
      </c>
      <c r="C1444" t="s">
        <v>63</v>
      </c>
      <c r="D1444" t="s">
        <v>64</v>
      </c>
      <c r="E1444" t="s">
        <v>61</v>
      </c>
      <c r="F1444" s="7">
        <v>0.52830002659491027</v>
      </c>
      <c r="G1444" s="7">
        <f>TIME(HOUR(StrohRanchRecreationData[[#This Row],[TimeIn]]),0,0)</f>
        <v>0.5</v>
      </c>
      <c r="H1444" s="8">
        <f>StrohRanchRecreationData[[#This Row],[Date]]+StrohRanchRecreationData[[#This Row],[TimeInBucket]]</f>
        <v>45107.5</v>
      </c>
      <c r="I1444" s="8" t="str">
        <f>_xlfn.XLOOKUP(StrohRanchRecreationData[[#This Row],[TimeInBucket]],TimeOfDay[TimeBuckets],TimeOfDay[TimeOfDayBuckets])</f>
        <v>Noon</v>
      </c>
      <c r="J1444" s="2">
        <v>1</v>
      </c>
      <c r="K1444" s="2">
        <v>0</v>
      </c>
      <c r="L1444" s="7">
        <v>0.56979426717890702</v>
      </c>
      <c r="M1444" s="7">
        <f>TIME(HOUR(StrohRanchRecreationData[[#This Row],[TimeOut]]),0,0)</f>
        <v>0.54166666666666663</v>
      </c>
      <c r="N1444" s="6">
        <f>ROUND(StrohRanchRecreationData[[#This Row],[TimeElapsed]],6)</f>
        <v>4.1494000000000003E-2</v>
      </c>
      <c r="O1444" s="3">
        <f>StrohRanchRecreationData[[#This Row],[TimeOut]]-StrohRanchRecreationData[[#This Row],[TimeIn]]</f>
        <v>4.1494240583996755E-2</v>
      </c>
      <c r="P1444" t="str">
        <f>IF(StrohRanchRecreationData[[#This Row],[Facility]]=Facilities!$A$2,SUM(StrohRanchRecreationData[[#This Row],[Members]:[Guests]]),"")</f>
        <v/>
      </c>
      <c r="Q1444" t="str">
        <f>IF(StrohRanchRecreationData[[#This Row],[Facility]]=Facilities!$A$3,SUM(StrohRanchRecreationData[[#This Row],[Members]:[Guests]]),"")</f>
        <v/>
      </c>
      <c r="R1444" t="str">
        <f>IF(StrohRanchRecreationData[[#This Row],[Facility]]=Facilities!$A$4,SUM(StrohRanchRecreationData[[#This Row],[Members]:[Guests]]),"")</f>
        <v/>
      </c>
      <c r="S1444" t="str">
        <f>IF(StrohRanchRecreationData[[#This Row],[Facility]]=Facilities!$A$5,SUM(StrohRanchRecreationData[[#This Row],[Members]:[Guests]]),"")</f>
        <v/>
      </c>
      <c r="T1444">
        <f>IF(StrohRanchRecreationData[[#This Row],[Facility]]=Facilities!$A$6,SUM(StrohRanchRecreationData[[#This Row],[Members]:[Guests]]),"")</f>
        <v>1</v>
      </c>
      <c r="U1444" t="str">
        <f>IF(StrohRanchRecreationData[[#This Row],[Facility]]=Facilities!$A$7,SUM(StrohRanchRecreationData[[#This Row],[Members]:[Guests]]),"")</f>
        <v/>
      </c>
    </row>
    <row r="1445" spans="1:21" x14ac:dyDescent="0.25">
      <c r="A1445">
        <v>1439</v>
      </c>
      <c r="B1445" s="1">
        <v>45107</v>
      </c>
      <c r="C1445" t="s">
        <v>63</v>
      </c>
      <c r="D1445" t="s">
        <v>64</v>
      </c>
      <c r="E1445" t="s">
        <v>59</v>
      </c>
      <c r="F1445" s="7">
        <v>0.5176132193802172</v>
      </c>
      <c r="G1445" s="7">
        <f>TIME(HOUR(StrohRanchRecreationData[[#This Row],[TimeIn]]),0,0)</f>
        <v>0.5</v>
      </c>
      <c r="H1445" s="8">
        <f>StrohRanchRecreationData[[#This Row],[Date]]+StrohRanchRecreationData[[#This Row],[TimeInBucket]]</f>
        <v>45107.5</v>
      </c>
      <c r="I1445" s="8" t="str">
        <f>_xlfn.XLOOKUP(StrohRanchRecreationData[[#This Row],[TimeInBucket]],TimeOfDay[TimeBuckets],TimeOfDay[TimeOfDayBuckets])</f>
        <v>Noon</v>
      </c>
      <c r="J1445" s="2">
        <v>2</v>
      </c>
      <c r="K1445" s="2">
        <v>2</v>
      </c>
      <c r="L1445" s="7">
        <v>0.56544536771522946</v>
      </c>
      <c r="M1445" s="7">
        <f>TIME(HOUR(StrohRanchRecreationData[[#This Row],[TimeOut]]),0,0)</f>
        <v>0.54166666666666663</v>
      </c>
      <c r="N1445" s="6">
        <f>ROUND(StrohRanchRecreationData[[#This Row],[TimeElapsed]],6)</f>
        <v>4.7832E-2</v>
      </c>
      <c r="O1445" s="3">
        <f>StrohRanchRecreationData[[#This Row],[TimeOut]]-StrohRanchRecreationData[[#This Row],[TimeIn]]</f>
        <v>4.7832148335012259E-2</v>
      </c>
      <c r="P1445" t="str">
        <f>IF(StrohRanchRecreationData[[#This Row],[Facility]]=Facilities!$A$2,SUM(StrohRanchRecreationData[[#This Row],[Members]:[Guests]]),"")</f>
        <v/>
      </c>
      <c r="Q1445" t="str">
        <f>IF(StrohRanchRecreationData[[#This Row],[Facility]]=Facilities!$A$3,SUM(StrohRanchRecreationData[[#This Row],[Members]:[Guests]]),"")</f>
        <v/>
      </c>
      <c r="R1445">
        <f>IF(StrohRanchRecreationData[[#This Row],[Facility]]=Facilities!$A$4,SUM(StrohRanchRecreationData[[#This Row],[Members]:[Guests]]),"")</f>
        <v>4</v>
      </c>
      <c r="S1445" t="str">
        <f>IF(StrohRanchRecreationData[[#This Row],[Facility]]=Facilities!$A$5,SUM(StrohRanchRecreationData[[#This Row],[Members]:[Guests]]),"")</f>
        <v/>
      </c>
      <c r="T1445" t="str">
        <f>IF(StrohRanchRecreationData[[#This Row],[Facility]]=Facilities!$A$6,SUM(StrohRanchRecreationData[[#This Row],[Members]:[Guests]]),"")</f>
        <v/>
      </c>
      <c r="U1445" t="str">
        <f>IF(StrohRanchRecreationData[[#This Row],[Facility]]=Facilities!$A$7,SUM(StrohRanchRecreationData[[#This Row],[Members]:[Guests]]),"")</f>
        <v/>
      </c>
    </row>
    <row r="1446" spans="1:21" x14ac:dyDescent="0.25">
      <c r="A1446">
        <v>1440</v>
      </c>
      <c r="B1446" s="1">
        <v>45107</v>
      </c>
      <c r="C1446" t="s">
        <v>63</v>
      </c>
      <c r="D1446" t="s">
        <v>64</v>
      </c>
      <c r="E1446" t="s">
        <v>60</v>
      </c>
      <c r="F1446" s="7">
        <v>0.62131226204776802</v>
      </c>
      <c r="G1446" s="7">
        <f>TIME(HOUR(StrohRanchRecreationData[[#This Row],[TimeIn]]),0,0)</f>
        <v>0.58333333333333337</v>
      </c>
      <c r="H1446" s="8">
        <f>StrohRanchRecreationData[[#This Row],[Date]]+StrohRanchRecreationData[[#This Row],[TimeInBucket]]</f>
        <v>45107.583333333336</v>
      </c>
      <c r="I1446" s="8" t="str">
        <f>_xlfn.XLOOKUP(StrohRanchRecreationData[[#This Row],[TimeInBucket]],TimeOfDay[TimeBuckets],TimeOfDay[TimeOfDayBuckets])</f>
        <v>Afternoon</v>
      </c>
      <c r="J1446" s="2">
        <v>2</v>
      </c>
      <c r="K1446" s="2">
        <v>0</v>
      </c>
      <c r="L1446" s="7">
        <v>0.657560412829579</v>
      </c>
      <c r="M1446" s="7">
        <f>TIME(HOUR(StrohRanchRecreationData[[#This Row],[TimeOut]]),0,0)</f>
        <v>0.625</v>
      </c>
      <c r="N1446" s="6">
        <f>ROUND(StrohRanchRecreationData[[#This Row],[TimeElapsed]],6)</f>
        <v>3.6248000000000002E-2</v>
      </c>
      <c r="O1446" s="3">
        <f>StrohRanchRecreationData[[#This Row],[TimeOut]]-StrohRanchRecreationData[[#This Row],[TimeIn]]</f>
        <v>3.6248150781810984E-2</v>
      </c>
      <c r="P1446" t="str">
        <f>IF(StrohRanchRecreationData[[#This Row],[Facility]]=Facilities!$A$2,SUM(StrohRanchRecreationData[[#This Row],[Members]:[Guests]]),"")</f>
        <v/>
      </c>
      <c r="Q1446" t="str">
        <f>IF(StrohRanchRecreationData[[#This Row],[Facility]]=Facilities!$A$3,SUM(StrohRanchRecreationData[[#This Row],[Members]:[Guests]]),"")</f>
        <v/>
      </c>
      <c r="R1446" t="str">
        <f>IF(StrohRanchRecreationData[[#This Row],[Facility]]=Facilities!$A$4,SUM(StrohRanchRecreationData[[#This Row],[Members]:[Guests]]),"")</f>
        <v/>
      </c>
      <c r="S1446">
        <f>IF(StrohRanchRecreationData[[#This Row],[Facility]]=Facilities!$A$5,SUM(StrohRanchRecreationData[[#This Row],[Members]:[Guests]]),"")</f>
        <v>2</v>
      </c>
      <c r="T1446" t="str">
        <f>IF(StrohRanchRecreationData[[#This Row],[Facility]]=Facilities!$A$6,SUM(StrohRanchRecreationData[[#This Row],[Members]:[Guests]]),"")</f>
        <v/>
      </c>
      <c r="U1446" t="str">
        <f>IF(StrohRanchRecreationData[[#This Row],[Facility]]=Facilities!$A$7,SUM(StrohRanchRecreationData[[#This Row],[Members]:[Guests]]),"")</f>
        <v/>
      </c>
    </row>
    <row r="1447" spans="1:21" x14ac:dyDescent="0.25">
      <c r="A1447">
        <v>1441</v>
      </c>
      <c r="B1447" s="1">
        <v>45107</v>
      </c>
      <c r="C1447" t="s">
        <v>63</v>
      </c>
      <c r="D1447" t="s">
        <v>64</v>
      </c>
      <c r="E1447" t="s">
        <v>61</v>
      </c>
      <c r="F1447" s="7">
        <v>0.50653678628925403</v>
      </c>
      <c r="G1447" s="7">
        <f>TIME(HOUR(StrohRanchRecreationData[[#This Row],[TimeIn]]),0,0)</f>
        <v>0.5</v>
      </c>
      <c r="H1447" s="8">
        <f>StrohRanchRecreationData[[#This Row],[Date]]+StrohRanchRecreationData[[#This Row],[TimeInBucket]]</f>
        <v>45107.5</v>
      </c>
      <c r="I1447" s="8" t="str">
        <f>_xlfn.XLOOKUP(StrohRanchRecreationData[[#This Row],[TimeInBucket]],TimeOfDay[TimeBuckets],TimeOfDay[TimeOfDayBuckets])</f>
        <v>Noon</v>
      </c>
      <c r="J1447" s="2">
        <v>1</v>
      </c>
      <c r="K1447" s="2">
        <v>0</v>
      </c>
      <c r="L1447" s="7">
        <v>0.54758097060612787</v>
      </c>
      <c r="M1447" s="7">
        <f>TIME(HOUR(StrohRanchRecreationData[[#This Row],[TimeOut]]),0,0)</f>
        <v>0.54166666666666663</v>
      </c>
      <c r="N1447" s="6">
        <f>ROUND(StrohRanchRecreationData[[#This Row],[TimeElapsed]],6)</f>
        <v>4.1043999999999997E-2</v>
      </c>
      <c r="O1447" s="3">
        <f>StrohRanchRecreationData[[#This Row],[TimeOut]]-StrohRanchRecreationData[[#This Row],[TimeIn]]</f>
        <v>4.1044184316873844E-2</v>
      </c>
      <c r="P1447" t="str">
        <f>IF(StrohRanchRecreationData[[#This Row],[Facility]]=Facilities!$A$2,SUM(StrohRanchRecreationData[[#This Row],[Members]:[Guests]]),"")</f>
        <v/>
      </c>
      <c r="Q1447" t="str">
        <f>IF(StrohRanchRecreationData[[#This Row],[Facility]]=Facilities!$A$3,SUM(StrohRanchRecreationData[[#This Row],[Members]:[Guests]]),"")</f>
        <v/>
      </c>
      <c r="R1447" t="str">
        <f>IF(StrohRanchRecreationData[[#This Row],[Facility]]=Facilities!$A$4,SUM(StrohRanchRecreationData[[#This Row],[Members]:[Guests]]),"")</f>
        <v/>
      </c>
      <c r="S1447" t="str">
        <f>IF(StrohRanchRecreationData[[#This Row],[Facility]]=Facilities!$A$5,SUM(StrohRanchRecreationData[[#This Row],[Members]:[Guests]]),"")</f>
        <v/>
      </c>
      <c r="T1447">
        <f>IF(StrohRanchRecreationData[[#This Row],[Facility]]=Facilities!$A$6,SUM(StrohRanchRecreationData[[#This Row],[Members]:[Guests]]),"")</f>
        <v>1</v>
      </c>
      <c r="U1447" t="str">
        <f>IF(StrohRanchRecreationData[[#This Row],[Facility]]=Facilities!$A$7,SUM(StrohRanchRecreationData[[#This Row],[Members]:[Guests]]),"")</f>
        <v/>
      </c>
    </row>
    <row r="1448" spans="1:21" x14ac:dyDescent="0.25">
      <c r="A1448">
        <v>1442</v>
      </c>
      <c r="B1448" s="1">
        <v>45107</v>
      </c>
      <c r="C1448" t="s">
        <v>63</v>
      </c>
      <c r="D1448" t="s">
        <v>64</v>
      </c>
      <c r="E1448" t="s">
        <v>57</v>
      </c>
      <c r="F1448" s="7">
        <v>0.42910836617439907</v>
      </c>
      <c r="G1448" s="7">
        <f>TIME(HOUR(StrohRanchRecreationData[[#This Row],[TimeIn]]),0,0)</f>
        <v>0.41666666666666669</v>
      </c>
      <c r="H1448" s="8">
        <f>StrohRanchRecreationData[[#This Row],[Date]]+StrohRanchRecreationData[[#This Row],[TimeInBucket]]</f>
        <v>45107.416666666664</v>
      </c>
      <c r="I1448" s="8" t="str">
        <f>_xlfn.XLOOKUP(StrohRanchRecreationData[[#This Row],[TimeInBucket]],TimeOfDay[TimeBuckets],TimeOfDay[TimeOfDayBuckets])</f>
        <v>Morning</v>
      </c>
      <c r="J1448" s="2">
        <v>4</v>
      </c>
      <c r="K1448" s="2">
        <v>1</v>
      </c>
      <c r="L1448" s="7">
        <v>0.44774266893441095</v>
      </c>
      <c r="M1448" s="7">
        <f>TIME(HOUR(StrohRanchRecreationData[[#This Row],[TimeOut]]),0,0)</f>
        <v>0.41666666666666669</v>
      </c>
      <c r="N1448" s="6">
        <f>ROUND(StrohRanchRecreationData[[#This Row],[TimeElapsed]],6)</f>
        <v>1.8634000000000001E-2</v>
      </c>
      <c r="O1448" s="3">
        <f>StrohRanchRecreationData[[#This Row],[TimeOut]]-StrohRanchRecreationData[[#This Row],[TimeIn]]</f>
        <v>1.8634302760011878E-2</v>
      </c>
      <c r="P1448">
        <f>IF(StrohRanchRecreationData[[#This Row],[Facility]]=Facilities!$A$2,SUM(StrohRanchRecreationData[[#This Row],[Members]:[Guests]]),"")</f>
        <v>5</v>
      </c>
      <c r="Q1448" t="str">
        <f>IF(StrohRanchRecreationData[[#This Row],[Facility]]=Facilities!$A$3,SUM(StrohRanchRecreationData[[#This Row],[Members]:[Guests]]),"")</f>
        <v/>
      </c>
      <c r="R1448" t="str">
        <f>IF(StrohRanchRecreationData[[#This Row],[Facility]]=Facilities!$A$4,SUM(StrohRanchRecreationData[[#This Row],[Members]:[Guests]]),"")</f>
        <v/>
      </c>
      <c r="S1448" t="str">
        <f>IF(StrohRanchRecreationData[[#This Row],[Facility]]=Facilities!$A$5,SUM(StrohRanchRecreationData[[#This Row],[Members]:[Guests]]),"")</f>
        <v/>
      </c>
      <c r="T1448" t="str">
        <f>IF(StrohRanchRecreationData[[#This Row],[Facility]]=Facilities!$A$6,SUM(StrohRanchRecreationData[[#This Row],[Members]:[Guests]]),"")</f>
        <v/>
      </c>
      <c r="U1448" t="str">
        <f>IF(StrohRanchRecreationData[[#This Row],[Facility]]=Facilities!$A$7,SUM(StrohRanchRecreationData[[#This Row],[Members]:[Guests]]),"")</f>
        <v/>
      </c>
    </row>
    <row r="1449" spans="1:21" x14ac:dyDescent="0.25">
      <c r="A1449">
        <v>1443</v>
      </c>
      <c r="B1449" s="1">
        <v>45107</v>
      </c>
      <c r="C1449" t="s">
        <v>63</v>
      </c>
      <c r="D1449" t="s">
        <v>64</v>
      </c>
      <c r="E1449" t="s">
        <v>59</v>
      </c>
      <c r="F1449" s="7">
        <v>0.51038543681938342</v>
      </c>
      <c r="G1449" s="7">
        <f>TIME(HOUR(StrohRanchRecreationData[[#This Row],[TimeIn]]),0,0)</f>
        <v>0.5</v>
      </c>
      <c r="H1449" s="8">
        <f>StrohRanchRecreationData[[#This Row],[Date]]+StrohRanchRecreationData[[#This Row],[TimeInBucket]]</f>
        <v>45107.5</v>
      </c>
      <c r="I1449" s="8" t="str">
        <f>_xlfn.XLOOKUP(StrohRanchRecreationData[[#This Row],[TimeInBucket]],TimeOfDay[TimeBuckets],TimeOfDay[TimeOfDayBuckets])</f>
        <v>Noon</v>
      </c>
      <c r="J1449" s="2">
        <v>2</v>
      </c>
      <c r="K1449" s="2">
        <v>2</v>
      </c>
      <c r="L1449" s="7">
        <v>0.59141343172249849</v>
      </c>
      <c r="M1449" s="7">
        <f>TIME(HOUR(StrohRanchRecreationData[[#This Row],[TimeOut]]),0,0)</f>
        <v>0.58333333333333337</v>
      </c>
      <c r="N1449" s="6">
        <f>ROUND(StrohRanchRecreationData[[#This Row],[TimeElapsed]],6)</f>
        <v>8.1028000000000003E-2</v>
      </c>
      <c r="O1449" s="3">
        <f>StrohRanchRecreationData[[#This Row],[TimeOut]]-StrohRanchRecreationData[[#This Row],[TimeIn]]</f>
        <v>8.1027994903115075E-2</v>
      </c>
      <c r="P1449" t="str">
        <f>IF(StrohRanchRecreationData[[#This Row],[Facility]]=Facilities!$A$2,SUM(StrohRanchRecreationData[[#This Row],[Members]:[Guests]]),"")</f>
        <v/>
      </c>
      <c r="Q1449" t="str">
        <f>IF(StrohRanchRecreationData[[#This Row],[Facility]]=Facilities!$A$3,SUM(StrohRanchRecreationData[[#This Row],[Members]:[Guests]]),"")</f>
        <v/>
      </c>
      <c r="R1449">
        <f>IF(StrohRanchRecreationData[[#This Row],[Facility]]=Facilities!$A$4,SUM(StrohRanchRecreationData[[#This Row],[Members]:[Guests]]),"")</f>
        <v>4</v>
      </c>
      <c r="S1449" t="str">
        <f>IF(StrohRanchRecreationData[[#This Row],[Facility]]=Facilities!$A$5,SUM(StrohRanchRecreationData[[#This Row],[Members]:[Guests]]),"")</f>
        <v/>
      </c>
      <c r="T1449" t="str">
        <f>IF(StrohRanchRecreationData[[#This Row],[Facility]]=Facilities!$A$6,SUM(StrohRanchRecreationData[[#This Row],[Members]:[Guests]]),"")</f>
        <v/>
      </c>
      <c r="U1449" t="str">
        <f>IF(StrohRanchRecreationData[[#This Row],[Facility]]=Facilities!$A$7,SUM(StrohRanchRecreationData[[#This Row],[Members]:[Guests]]),"")</f>
        <v/>
      </c>
    </row>
    <row r="1450" spans="1:21" x14ac:dyDescent="0.25">
      <c r="A1450">
        <v>1444</v>
      </c>
      <c r="B1450" s="1">
        <v>45107</v>
      </c>
      <c r="C1450" t="s">
        <v>63</v>
      </c>
      <c r="D1450" t="s">
        <v>64</v>
      </c>
      <c r="E1450" t="s">
        <v>58</v>
      </c>
      <c r="F1450" s="7">
        <v>0.38206949201292445</v>
      </c>
      <c r="G1450" s="7">
        <f>TIME(HOUR(StrohRanchRecreationData[[#This Row],[TimeIn]]),0,0)</f>
        <v>0.375</v>
      </c>
      <c r="H1450" s="8">
        <f>StrohRanchRecreationData[[#This Row],[Date]]+StrohRanchRecreationData[[#This Row],[TimeInBucket]]</f>
        <v>45107.375</v>
      </c>
      <c r="I1450" s="8" t="str">
        <f>_xlfn.XLOOKUP(StrohRanchRecreationData[[#This Row],[TimeInBucket]],TimeOfDay[TimeBuckets],TimeOfDay[TimeOfDayBuckets])</f>
        <v>Morning</v>
      </c>
      <c r="J1450" s="2">
        <v>4</v>
      </c>
      <c r="K1450" s="2">
        <v>3</v>
      </c>
      <c r="L1450" s="7">
        <v>0.4623717232892175</v>
      </c>
      <c r="M1450" s="7">
        <f>TIME(HOUR(StrohRanchRecreationData[[#This Row],[TimeOut]]),0,0)</f>
        <v>0.45833333333333331</v>
      </c>
      <c r="N1450" s="6">
        <f>ROUND(StrohRanchRecreationData[[#This Row],[TimeElapsed]],6)</f>
        <v>8.0301999999999998E-2</v>
      </c>
      <c r="O1450" s="3">
        <f>StrohRanchRecreationData[[#This Row],[TimeOut]]-StrohRanchRecreationData[[#This Row],[TimeIn]]</f>
        <v>8.0302231276293046E-2</v>
      </c>
      <c r="P1450" t="str">
        <f>IF(StrohRanchRecreationData[[#This Row],[Facility]]=Facilities!$A$2,SUM(StrohRanchRecreationData[[#This Row],[Members]:[Guests]]),"")</f>
        <v/>
      </c>
      <c r="Q1450">
        <f>IF(StrohRanchRecreationData[[#This Row],[Facility]]=Facilities!$A$3,SUM(StrohRanchRecreationData[[#This Row],[Members]:[Guests]]),"")</f>
        <v>7</v>
      </c>
      <c r="R1450" t="str">
        <f>IF(StrohRanchRecreationData[[#This Row],[Facility]]=Facilities!$A$4,SUM(StrohRanchRecreationData[[#This Row],[Members]:[Guests]]),"")</f>
        <v/>
      </c>
      <c r="S1450" t="str">
        <f>IF(StrohRanchRecreationData[[#This Row],[Facility]]=Facilities!$A$5,SUM(StrohRanchRecreationData[[#This Row],[Members]:[Guests]]),"")</f>
        <v/>
      </c>
      <c r="T1450" t="str">
        <f>IF(StrohRanchRecreationData[[#This Row],[Facility]]=Facilities!$A$6,SUM(StrohRanchRecreationData[[#This Row],[Members]:[Guests]]),"")</f>
        <v/>
      </c>
      <c r="U1450" t="str">
        <f>IF(StrohRanchRecreationData[[#This Row],[Facility]]=Facilities!$A$7,SUM(StrohRanchRecreationData[[#This Row],[Members]:[Guests]]),"")</f>
        <v/>
      </c>
    </row>
    <row r="1451" spans="1:21" x14ac:dyDescent="0.25">
      <c r="A1451">
        <v>1445</v>
      </c>
      <c r="B1451" s="1">
        <v>45107</v>
      </c>
      <c r="C1451" t="s">
        <v>63</v>
      </c>
      <c r="D1451" t="s">
        <v>64</v>
      </c>
      <c r="E1451" t="s">
        <v>58</v>
      </c>
      <c r="F1451" s="7">
        <v>0.49877478209458931</v>
      </c>
      <c r="G1451" s="7">
        <f>TIME(HOUR(StrohRanchRecreationData[[#This Row],[TimeIn]]),0,0)</f>
        <v>0.45833333333333331</v>
      </c>
      <c r="H1451" s="8">
        <f>StrohRanchRecreationData[[#This Row],[Date]]+StrohRanchRecreationData[[#This Row],[TimeInBucket]]</f>
        <v>45107.458333333336</v>
      </c>
      <c r="I1451" s="8" t="str">
        <f>_xlfn.XLOOKUP(StrohRanchRecreationData[[#This Row],[TimeInBucket]],TimeOfDay[TimeBuckets],TimeOfDay[TimeOfDayBuckets])</f>
        <v>Noon</v>
      </c>
      <c r="J1451" s="2">
        <v>3</v>
      </c>
      <c r="K1451" s="2">
        <v>2</v>
      </c>
      <c r="L1451" s="7">
        <v>0.53482614553937691</v>
      </c>
      <c r="M1451" s="7">
        <f>TIME(HOUR(StrohRanchRecreationData[[#This Row],[TimeOut]]),0,0)</f>
        <v>0.5</v>
      </c>
      <c r="N1451" s="6">
        <f>ROUND(StrohRanchRecreationData[[#This Row],[TimeElapsed]],6)</f>
        <v>3.6051E-2</v>
      </c>
      <c r="O1451" s="3">
        <f>StrohRanchRecreationData[[#This Row],[TimeOut]]-StrohRanchRecreationData[[#This Row],[TimeIn]]</f>
        <v>3.6051363444787599E-2</v>
      </c>
      <c r="P1451" t="str">
        <f>IF(StrohRanchRecreationData[[#This Row],[Facility]]=Facilities!$A$2,SUM(StrohRanchRecreationData[[#This Row],[Members]:[Guests]]),"")</f>
        <v/>
      </c>
      <c r="Q1451">
        <f>IF(StrohRanchRecreationData[[#This Row],[Facility]]=Facilities!$A$3,SUM(StrohRanchRecreationData[[#This Row],[Members]:[Guests]]),"")</f>
        <v>5</v>
      </c>
      <c r="R1451" t="str">
        <f>IF(StrohRanchRecreationData[[#This Row],[Facility]]=Facilities!$A$4,SUM(StrohRanchRecreationData[[#This Row],[Members]:[Guests]]),"")</f>
        <v/>
      </c>
      <c r="S1451" t="str">
        <f>IF(StrohRanchRecreationData[[#This Row],[Facility]]=Facilities!$A$5,SUM(StrohRanchRecreationData[[#This Row],[Members]:[Guests]]),"")</f>
        <v/>
      </c>
      <c r="T1451" t="str">
        <f>IF(StrohRanchRecreationData[[#This Row],[Facility]]=Facilities!$A$6,SUM(StrohRanchRecreationData[[#This Row],[Members]:[Guests]]),"")</f>
        <v/>
      </c>
      <c r="U1451" t="str">
        <f>IF(StrohRanchRecreationData[[#This Row],[Facility]]=Facilities!$A$7,SUM(StrohRanchRecreationData[[#This Row],[Members]:[Guests]]),"")</f>
        <v/>
      </c>
    </row>
    <row r="1452" spans="1:21" x14ac:dyDescent="0.25">
      <c r="A1452">
        <v>1446</v>
      </c>
      <c r="B1452" s="1">
        <v>45107</v>
      </c>
      <c r="C1452" t="s">
        <v>63</v>
      </c>
      <c r="D1452" t="s">
        <v>64</v>
      </c>
      <c r="E1452" t="s">
        <v>58</v>
      </c>
      <c r="F1452" s="7">
        <v>0.44134195577899404</v>
      </c>
      <c r="G1452" s="7">
        <f>TIME(HOUR(StrohRanchRecreationData[[#This Row],[TimeIn]]),0,0)</f>
        <v>0.41666666666666669</v>
      </c>
      <c r="H1452" s="8">
        <f>StrohRanchRecreationData[[#This Row],[Date]]+StrohRanchRecreationData[[#This Row],[TimeInBucket]]</f>
        <v>45107.416666666664</v>
      </c>
      <c r="I1452" s="8" t="str">
        <f>_xlfn.XLOOKUP(StrohRanchRecreationData[[#This Row],[TimeInBucket]],TimeOfDay[TimeBuckets],TimeOfDay[TimeOfDayBuckets])</f>
        <v>Morning</v>
      </c>
      <c r="J1452" s="2">
        <v>4</v>
      </c>
      <c r="K1452" s="2">
        <v>1</v>
      </c>
      <c r="L1452" s="7">
        <v>0.47200794458958595</v>
      </c>
      <c r="M1452" s="7">
        <f>TIME(HOUR(StrohRanchRecreationData[[#This Row],[TimeOut]]),0,0)</f>
        <v>0.45833333333333331</v>
      </c>
      <c r="N1452" s="6">
        <f>ROUND(StrohRanchRecreationData[[#This Row],[TimeElapsed]],6)</f>
        <v>3.0665999999999999E-2</v>
      </c>
      <c r="O1452" s="3">
        <f>StrohRanchRecreationData[[#This Row],[TimeOut]]-StrohRanchRecreationData[[#This Row],[TimeIn]]</f>
        <v>3.0665988810591904E-2</v>
      </c>
      <c r="P1452" t="str">
        <f>IF(StrohRanchRecreationData[[#This Row],[Facility]]=Facilities!$A$2,SUM(StrohRanchRecreationData[[#This Row],[Members]:[Guests]]),"")</f>
        <v/>
      </c>
      <c r="Q1452">
        <f>IF(StrohRanchRecreationData[[#This Row],[Facility]]=Facilities!$A$3,SUM(StrohRanchRecreationData[[#This Row],[Members]:[Guests]]),"")</f>
        <v>5</v>
      </c>
      <c r="R1452" t="str">
        <f>IF(StrohRanchRecreationData[[#This Row],[Facility]]=Facilities!$A$4,SUM(StrohRanchRecreationData[[#This Row],[Members]:[Guests]]),"")</f>
        <v/>
      </c>
      <c r="S1452" t="str">
        <f>IF(StrohRanchRecreationData[[#This Row],[Facility]]=Facilities!$A$5,SUM(StrohRanchRecreationData[[#This Row],[Members]:[Guests]]),"")</f>
        <v/>
      </c>
      <c r="T1452" t="str">
        <f>IF(StrohRanchRecreationData[[#This Row],[Facility]]=Facilities!$A$6,SUM(StrohRanchRecreationData[[#This Row],[Members]:[Guests]]),"")</f>
        <v/>
      </c>
      <c r="U1452" t="str">
        <f>IF(StrohRanchRecreationData[[#This Row],[Facility]]=Facilities!$A$7,SUM(StrohRanchRecreationData[[#This Row],[Members]:[Guests]]),"")</f>
        <v/>
      </c>
    </row>
    <row r="1453" spans="1:21" x14ac:dyDescent="0.25">
      <c r="A1453">
        <v>1447</v>
      </c>
      <c r="B1453" s="1">
        <v>45107</v>
      </c>
      <c r="C1453" t="s">
        <v>63</v>
      </c>
      <c r="D1453" t="s">
        <v>64</v>
      </c>
      <c r="E1453" t="s">
        <v>57</v>
      </c>
      <c r="F1453" s="7">
        <v>0.48476371929470402</v>
      </c>
      <c r="G1453" s="7">
        <f>TIME(HOUR(StrohRanchRecreationData[[#This Row],[TimeIn]]),0,0)</f>
        <v>0.45833333333333331</v>
      </c>
      <c r="H1453" s="8">
        <f>StrohRanchRecreationData[[#This Row],[Date]]+StrohRanchRecreationData[[#This Row],[TimeInBucket]]</f>
        <v>45107.458333333336</v>
      </c>
      <c r="I1453" s="8" t="str">
        <f>_xlfn.XLOOKUP(StrohRanchRecreationData[[#This Row],[TimeInBucket]],TimeOfDay[TimeBuckets],TimeOfDay[TimeOfDayBuckets])</f>
        <v>Noon</v>
      </c>
      <c r="J1453" s="2">
        <v>2</v>
      </c>
      <c r="K1453" s="2">
        <v>3</v>
      </c>
      <c r="L1453" s="7">
        <v>0.51716910888031098</v>
      </c>
      <c r="M1453" s="7">
        <f>TIME(HOUR(StrohRanchRecreationData[[#This Row],[TimeOut]]),0,0)</f>
        <v>0.5</v>
      </c>
      <c r="N1453" s="6">
        <f>ROUND(StrohRanchRecreationData[[#This Row],[TimeElapsed]],6)</f>
        <v>3.2405000000000003E-2</v>
      </c>
      <c r="O1453" s="3">
        <f>StrohRanchRecreationData[[#This Row],[TimeOut]]-StrohRanchRecreationData[[#This Row],[TimeIn]]</f>
        <v>3.2405389585606958E-2</v>
      </c>
      <c r="P1453">
        <f>IF(StrohRanchRecreationData[[#This Row],[Facility]]=Facilities!$A$2,SUM(StrohRanchRecreationData[[#This Row],[Members]:[Guests]]),"")</f>
        <v>5</v>
      </c>
      <c r="Q1453" t="str">
        <f>IF(StrohRanchRecreationData[[#This Row],[Facility]]=Facilities!$A$3,SUM(StrohRanchRecreationData[[#This Row],[Members]:[Guests]]),"")</f>
        <v/>
      </c>
      <c r="R1453" t="str">
        <f>IF(StrohRanchRecreationData[[#This Row],[Facility]]=Facilities!$A$4,SUM(StrohRanchRecreationData[[#This Row],[Members]:[Guests]]),"")</f>
        <v/>
      </c>
      <c r="S1453" t="str">
        <f>IF(StrohRanchRecreationData[[#This Row],[Facility]]=Facilities!$A$5,SUM(StrohRanchRecreationData[[#This Row],[Members]:[Guests]]),"")</f>
        <v/>
      </c>
      <c r="T1453" t="str">
        <f>IF(StrohRanchRecreationData[[#This Row],[Facility]]=Facilities!$A$6,SUM(StrohRanchRecreationData[[#This Row],[Members]:[Guests]]),"")</f>
        <v/>
      </c>
      <c r="U1453" t="str">
        <f>IF(StrohRanchRecreationData[[#This Row],[Facility]]=Facilities!$A$7,SUM(StrohRanchRecreationData[[#This Row],[Members]:[Guests]]),"")</f>
        <v/>
      </c>
    </row>
    <row r="1454" spans="1:21" x14ac:dyDescent="0.25">
      <c r="A1454">
        <v>1448</v>
      </c>
      <c r="B1454" s="1">
        <v>45107</v>
      </c>
      <c r="C1454" t="s">
        <v>63</v>
      </c>
      <c r="D1454" t="s">
        <v>64</v>
      </c>
      <c r="E1454" t="s">
        <v>61</v>
      </c>
      <c r="F1454" s="7">
        <v>0.53604671746966215</v>
      </c>
      <c r="G1454" s="7">
        <f>TIME(HOUR(StrohRanchRecreationData[[#This Row],[TimeIn]]),0,0)</f>
        <v>0.5</v>
      </c>
      <c r="H1454" s="8">
        <f>StrohRanchRecreationData[[#This Row],[Date]]+StrohRanchRecreationData[[#This Row],[TimeInBucket]]</f>
        <v>45107.5</v>
      </c>
      <c r="I1454" s="8" t="str">
        <f>_xlfn.XLOOKUP(StrohRanchRecreationData[[#This Row],[TimeInBucket]],TimeOfDay[TimeBuckets],TimeOfDay[TimeOfDayBuckets])</f>
        <v>Noon</v>
      </c>
      <c r="J1454" s="2">
        <v>1</v>
      </c>
      <c r="K1454" s="2">
        <v>0</v>
      </c>
      <c r="L1454" s="7">
        <v>0.57918429121261017</v>
      </c>
      <c r="M1454" s="7">
        <f>TIME(HOUR(StrohRanchRecreationData[[#This Row],[TimeOut]]),0,0)</f>
        <v>0.54166666666666663</v>
      </c>
      <c r="N1454" s="6">
        <f>ROUND(StrohRanchRecreationData[[#This Row],[TimeElapsed]],6)</f>
        <v>4.3138000000000003E-2</v>
      </c>
      <c r="O1454" s="3">
        <f>StrohRanchRecreationData[[#This Row],[TimeOut]]-StrohRanchRecreationData[[#This Row],[TimeIn]]</f>
        <v>4.3137573742948021E-2</v>
      </c>
      <c r="P1454" t="str">
        <f>IF(StrohRanchRecreationData[[#This Row],[Facility]]=Facilities!$A$2,SUM(StrohRanchRecreationData[[#This Row],[Members]:[Guests]]),"")</f>
        <v/>
      </c>
      <c r="Q1454" t="str">
        <f>IF(StrohRanchRecreationData[[#This Row],[Facility]]=Facilities!$A$3,SUM(StrohRanchRecreationData[[#This Row],[Members]:[Guests]]),"")</f>
        <v/>
      </c>
      <c r="R1454" t="str">
        <f>IF(StrohRanchRecreationData[[#This Row],[Facility]]=Facilities!$A$4,SUM(StrohRanchRecreationData[[#This Row],[Members]:[Guests]]),"")</f>
        <v/>
      </c>
      <c r="S1454" t="str">
        <f>IF(StrohRanchRecreationData[[#This Row],[Facility]]=Facilities!$A$5,SUM(StrohRanchRecreationData[[#This Row],[Members]:[Guests]]),"")</f>
        <v/>
      </c>
      <c r="T1454">
        <f>IF(StrohRanchRecreationData[[#This Row],[Facility]]=Facilities!$A$6,SUM(StrohRanchRecreationData[[#This Row],[Members]:[Guests]]),"")</f>
        <v>1</v>
      </c>
      <c r="U1454" t="str">
        <f>IF(StrohRanchRecreationData[[#This Row],[Facility]]=Facilities!$A$7,SUM(StrohRanchRecreationData[[#This Row],[Members]:[Guests]]),"")</f>
        <v/>
      </c>
    </row>
    <row r="1455" spans="1:21" x14ac:dyDescent="0.25">
      <c r="A1455">
        <v>1449</v>
      </c>
      <c r="B1455" s="1">
        <v>45107</v>
      </c>
      <c r="C1455" t="s">
        <v>63</v>
      </c>
      <c r="D1455" t="s">
        <v>64</v>
      </c>
      <c r="E1455" t="s">
        <v>58</v>
      </c>
      <c r="F1455" s="7">
        <v>0.38694771801330297</v>
      </c>
      <c r="G1455" s="7">
        <f>TIME(HOUR(StrohRanchRecreationData[[#This Row],[TimeIn]]),0,0)</f>
        <v>0.375</v>
      </c>
      <c r="H1455" s="8">
        <f>StrohRanchRecreationData[[#This Row],[Date]]+StrohRanchRecreationData[[#This Row],[TimeInBucket]]</f>
        <v>45107.375</v>
      </c>
      <c r="I1455" s="8" t="str">
        <f>_xlfn.XLOOKUP(StrohRanchRecreationData[[#This Row],[TimeInBucket]],TimeOfDay[TimeBuckets],TimeOfDay[TimeOfDayBuckets])</f>
        <v>Morning</v>
      </c>
      <c r="J1455" s="2">
        <v>2</v>
      </c>
      <c r="K1455" s="2">
        <v>0</v>
      </c>
      <c r="L1455" s="7">
        <v>0.4149584372592498</v>
      </c>
      <c r="M1455" s="7">
        <f>TIME(HOUR(StrohRanchRecreationData[[#This Row],[TimeOut]]),0,0)</f>
        <v>0.375</v>
      </c>
      <c r="N1455" s="6">
        <f>ROUND(StrohRanchRecreationData[[#This Row],[TimeElapsed]],6)</f>
        <v>2.8011000000000001E-2</v>
      </c>
      <c r="O1455" s="3">
        <f>StrohRanchRecreationData[[#This Row],[TimeOut]]-StrohRanchRecreationData[[#This Row],[TimeIn]]</f>
        <v>2.8010719245946836E-2</v>
      </c>
      <c r="P1455" t="str">
        <f>IF(StrohRanchRecreationData[[#This Row],[Facility]]=Facilities!$A$2,SUM(StrohRanchRecreationData[[#This Row],[Members]:[Guests]]),"")</f>
        <v/>
      </c>
      <c r="Q1455">
        <f>IF(StrohRanchRecreationData[[#This Row],[Facility]]=Facilities!$A$3,SUM(StrohRanchRecreationData[[#This Row],[Members]:[Guests]]),"")</f>
        <v>2</v>
      </c>
      <c r="R1455" t="str">
        <f>IF(StrohRanchRecreationData[[#This Row],[Facility]]=Facilities!$A$4,SUM(StrohRanchRecreationData[[#This Row],[Members]:[Guests]]),"")</f>
        <v/>
      </c>
      <c r="S1455" t="str">
        <f>IF(StrohRanchRecreationData[[#This Row],[Facility]]=Facilities!$A$5,SUM(StrohRanchRecreationData[[#This Row],[Members]:[Guests]]),"")</f>
        <v/>
      </c>
      <c r="T1455" t="str">
        <f>IF(StrohRanchRecreationData[[#This Row],[Facility]]=Facilities!$A$6,SUM(StrohRanchRecreationData[[#This Row],[Members]:[Guests]]),"")</f>
        <v/>
      </c>
      <c r="U1455" t="str">
        <f>IF(StrohRanchRecreationData[[#This Row],[Facility]]=Facilities!$A$7,SUM(StrohRanchRecreationData[[#This Row],[Members]:[Guests]]),"")</f>
        <v/>
      </c>
    </row>
    <row r="1456" spans="1:21" x14ac:dyDescent="0.25">
      <c r="A1456">
        <v>1450</v>
      </c>
      <c r="B1456" s="1">
        <v>45107</v>
      </c>
      <c r="C1456" t="s">
        <v>63</v>
      </c>
      <c r="D1456" t="s">
        <v>64</v>
      </c>
      <c r="E1456" t="s">
        <v>61</v>
      </c>
      <c r="F1456" s="7">
        <v>0.60526960105153205</v>
      </c>
      <c r="G1456" s="7">
        <f>TIME(HOUR(StrohRanchRecreationData[[#This Row],[TimeIn]]),0,0)</f>
        <v>0.58333333333333337</v>
      </c>
      <c r="H1456" s="8">
        <f>StrohRanchRecreationData[[#This Row],[Date]]+StrohRanchRecreationData[[#This Row],[TimeInBucket]]</f>
        <v>45107.583333333336</v>
      </c>
      <c r="I1456" s="8" t="str">
        <f>_xlfn.XLOOKUP(StrohRanchRecreationData[[#This Row],[TimeInBucket]],TimeOfDay[TimeBuckets],TimeOfDay[TimeOfDayBuckets])</f>
        <v>Afternoon</v>
      </c>
      <c r="J1456" s="2">
        <v>2</v>
      </c>
      <c r="K1456" s="2">
        <v>0</v>
      </c>
      <c r="L1456" s="7">
        <v>0.66033174788766624</v>
      </c>
      <c r="M1456" s="7">
        <f>TIME(HOUR(StrohRanchRecreationData[[#This Row],[TimeOut]]),0,0)</f>
        <v>0.625</v>
      </c>
      <c r="N1456" s="6">
        <f>ROUND(StrohRanchRecreationData[[#This Row],[TimeElapsed]],6)</f>
        <v>5.5062E-2</v>
      </c>
      <c r="O1456" s="3">
        <f>StrohRanchRecreationData[[#This Row],[TimeOut]]-StrohRanchRecreationData[[#This Row],[TimeIn]]</f>
        <v>5.5062146836134196E-2</v>
      </c>
      <c r="P1456" t="str">
        <f>IF(StrohRanchRecreationData[[#This Row],[Facility]]=Facilities!$A$2,SUM(StrohRanchRecreationData[[#This Row],[Members]:[Guests]]),"")</f>
        <v/>
      </c>
      <c r="Q1456" t="str">
        <f>IF(StrohRanchRecreationData[[#This Row],[Facility]]=Facilities!$A$3,SUM(StrohRanchRecreationData[[#This Row],[Members]:[Guests]]),"")</f>
        <v/>
      </c>
      <c r="R1456" t="str">
        <f>IF(StrohRanchRecreationData[[#This Row],[Facility]]=Facilities!$A$4,SUM(StrohRanchRecreationData[[#This Row],[Members]:[Guests]]),"")</f>
        <v/>
      </c>
      <c r="S1456" t="str">
        <f>IF(StrohRanchRecreationData[[#This Row],[Facility]]=Facilities!$A$5,SUM(StrohRanchRecreationData[[#This Row],[Members]:[Guests]]),"")</f>
        <v/>
      </c>
      <c r="T1456">
        <f>IF(StrohRanchRecreationData[[#This Row],[Facility]]=Facilities!$A$6,SUM(StrohRanchRecreationData[[#This Row],[Members]:[Guests]]),"")</f>
        <v>2</v>
      </c>
      <c r="U1456" t="str">
        <f>IF(StrohRanchRecreationData[[#This Row],[Facility]]=Facilities!$A$7,SUM(StrohRanchRecreationData[[#This Row],[Members]:[Guests]]),"")</f>
        <v/>
      </c>
    </row>
    <row r="1457" spans="1:21" x14ac:dyDescent="0.25">
      <c r="A1457">
        <v>1451</v>
      </c>
      <c r="B1457" s="1">
        <v>45107</v>
      </c>
      <c r="C1457" t="s">
        <v>63</v>
      </c>
      <c r="D1457" t="s">
        <v>64</v>
      </c>
      <c r="E1457" t="s">
        <v>60</v>
      </c>
      <c r="F1457" s="7">
        <v>0.39653190420720108</v>
      </c>
      <c r="G1457" s="7">
        <f>TIME(HOUR(StrohRanchRecreationData[[#This Row],[TimeIn]]),0,0)</f>
        <v>0.375</v>
      </c>
      <c r="H1457" s="8">
        <f>StrohRanchRecreationData[[#This Row],[Date]]+StrohRanchRecreationData[[#This Row],[TimeInBucket]]</f>
        <v>45107.375</v>
      </c>
      <c r="I1457" s="8" t="str">
        <f>_xlfn.XLOOKUP(StrohRanchRecreationData[[#This Row],[TimeInBucket]],TimeOfDay[TimeBuckets],TimeOfDay[TimeOfDayBuckets])</f>
        <v>Morning</v>
      </c>
      <c r="J1457" s="2">
        <v>2</v>
      </c>
      <c r="K1457" s="2">
        <v>1</v>
      </c>
      <c r="L1457" s="7">
        <v>0.44330920993612932</v>
      </c>
      <c r="M1457" s="7">
        <f>TIME(HOUR(StrohRanchRecreationData[[#This Row],[TimeOut]]),0,0)</f>
        <v>0.41666666666666669</v>
      </c>
      <c r="N1457" s="6">
        <f>ROUND(StrohRanchRecreationData[[#This Row],[TimeElapsed]],6)</f>
        <v>4.6776999999999999E-2</v>
      </c>
      <c r="O1457" s="3">
        <f>StrohRanchRecreationData[[#This Row],[TimeOut]]-StrohRanchRecreationData[[#This Row],[TimeIn]]</f>
        <v>4.6777305728928242E-2</v>
      </c>
      <c r="P1457" t="str">
        <f>IF(StrohRanchRecreationData[[#This Row],[Facility]]=Facilities!$A$2,SUM(StrohRanchRecreationData[[#This Row],[Members]:[Guests]]),"")</f>
        <v/>
      </c>
      <c r="Q1457" t="str">
        <f>IF(StrohRanchRecreationData[[#This Row],[Facility]]=Facilities!$A$3,SUM(StrohRanchRecreationData[[#This Row],[Members]:[Guests]]),"")</f>
        <v/>
      </c>
      <c r="R1457" t="str">
        <f>IF(StrohRanchRecreationData[[#This Row],[Facility]]=Facilities!$A$4,SUM(StrohRanchRecreationData[[#This Row],[Members]:[Guests]]),"")</f>
        <v/>
      </c>
      <c r="S1457">
        <f>IF(StrohRanchRecreationData[[#This Row],[Facility]]=Facilities!$A$5,SUM(StrohRanchRecreationData[[#This Row],[Members]:[Guests]]),"")</f>
        <v>3</v>
      </c>
      <c r="T1457" t="str">
        <f>IF(StrohRanchRecreationData[[#This Row],[Facility]]=Facilities!$A$6,SUM(StrohRanchRecreationData[[#This Row],[Members]:[Guests]]),"")</f>
        <v/>
      </c>
      <c r="U1457" t="str">
        <f>IF(StrohRanchRecreationData[[#This Row],[Facility]]=Facilities!$A$7,SUM(StrohRanchRecreationData[[#This Row],[Members]:[Guests]]),"")</f>
        <v/>
      </c>
    </row>
    <row r="1458" spans="1:21" x14ac:dyDescent="0.25">
      <c r="A1458">
        <v>1452</v>
      </c>
      <c r="B1458" s="1">
        <v>45107</v>
      </c>
      <c r="C1458" t="s">
        <v>63</v>
      </c>
      <c r="D1458" t="s">
        <v>64</v>
      </c>
      <c r="E1458" t="s">
        <v>58</v>
      </c>
      <c r="F1458" s="7">
        <v>0.48996789891948417</v>
      </c>
      <c r="G1458" s="7">
        <f>TIME(HOUR(StrohRanchRecreationData[[#This Row],[TimeIn]]),0,0)</f>
        <v>0.45833333333333331</v>
      </c>
      <c r="H1458" s="8">
        <f>StrohRanchRecreationData[[#This Row],[Date]]+StrohRanchRecreationData[[#This Row],[TimeInBucket]]</f>
        <v>45107.458333333336</v>
      </c>
      <c r="I1458" s="8" t="str">
        <f>_xlfn.XLOOKUP(StrohRanchRecreationData[[#This Row],[TimeInBucket]],TimeOfDay[TimeBuckets],TimeOfDay[TimeOfDayBuckets])</f>
        <v>Noon</v>
      </c>
      <c r="J1458" s="2">
        <v>2</v>
      </c>
      <c r="K1458" s="2">
        <v>2</v>
      </c>
      <c r="L1458" s="7">
        <v>0.53997170119955851</v>
      </c>
      <c r="M1458" s="7">
        <f>TIME(HOUR(StrohRanchRecreationData[[#This Row],[TimeOut]]),0,0)</f>
        <v>0.5</v>
      </c>
      <c r="N1458" s="6">
        <f>ROUND(StrohRanchRecreationData[[#This Row],[TimeElapsed]],6)</f>
        <v>5.0004E-2</v>
      </c>
      <c r="O1458" s="3">
        <f>StrohRanchRecreationData[[#This Row],[TimeOut]]-StrohRanchRecreationData[[#This Row],[TimeIn]]</f>
        <v>5.0003802280074339E-2</v>
      </c>
      <c r="P1458" t="str">
        <f>IF(StrohRanchRecreationData[[#This Row],[Facility]]=Facilities!$A$2,SUM(StrohRanchRecreationData[[#This Row],[Members]:[Guests]]),"")</f>
        <v/>
      </c>
      <c r="Q1458">
        <f>IF(StrohRanchRecreationData[[#This Row],[Facility]]=Facilities!$A$3,SUM(StrohRanchRecreationData[[#This Row],[Members]:[Guests]]),"")</f>
        <v>4</v>
      </c>
      <c r="R1458" t="str">
        <f>IF(StrohRanchRecreationData[[#This Row],[Facility]]=Facilities!$A$4,SUM(StrohRanchRecreationData[[#This Row],[Members]:[Guests]]),"")</f>
        <v/>
      </c>
      <c r="S1458" t="str">
        <f>IF(StrohRanchRecreationData[[#This Row],[Facility]]=Facilities!$A$5,SUM(StrohRanchRecreationData[[#This Row],[Members]:[Guests]]),"")</f>
        <v/>
      </c>
      <c r="T1458" t="str">
        <f>IF(StrohRanchRecreationData[[#This Row],[Facility]]=Facilities!$A$6,SUM(StrohRanchRecreationData[[#This Row],[Members]:[Guests]]),"")</f>
        <v/>
      </c>
      <c r="U1458" t="str">
        <f>IF(StrohRanchRecreationData[[#This Row],[Facility]]=Facilities!$A$7,SUM(StrohRanchRecreationData[[#This Row],[Members]:[Guests]]),"")</f>
        <v/>
      </c>
    </row>
    <row r="1459" spans="1:21" x14ac:dyDescent="0.25">
      <c r="A1459">
        <v>1453</v>
      </c>
      <c r="B1459" s="1">
        <v>45107</v>
      </c>
      <c r="C1459" t="s">
        <v>63</v>
      </c>
      <c r="D1459" t="s">
        <v>64</v>
      </c>
      <c r="E1459" t="s">
        <v>57</v>
      </c>
      <c r="F1459" s="7">
        <v>0.47176632007115421</v>
      </c>
      <c r="G1459" s="7">
        <f>TIME(HOUR(StrohRanchRecreationData[[#This Row],[TimeIn]]),0,0)</f>
        <v>0.45833333333333331</v>
      </c>
      <c r="H1459" s="8">
        <f>StrohRanchRecreationData[[#This Row],[Date]]+StrohRanchRecreationData[[#This Row],[TimeInBucket]]</f>
        <v>45107.458333333336</v>
      </c>
      <c r="I1459" s="8" t="str">
        <f>_xlfn.XLOOKUP(StrohRanchRecreationData[[#This Row],[TimeInBucket]],TimeOfDay[TimeBuckets],TimeOfDay[TimeOfDayBuckets])</f>
        <v>Noon</v>
      </c>
      <c r="J1459" s="2">
        <v>2</v>
      </c>
      <c r="K1459" s="2">
        <v>2</v>
      </c>
      <c r="L1459" s="7">
        <v>0.5233485634593672</v>
      </c>
      <c r="M1459" s="7">
        <f>TIME(HOUR(StrohRanchRecreationData[[#This Row],[TimeOut]]),0,0)</f>
        <v>0.5</v>
      </c>
      <c r="N1459" s="6">
        <f>ROUND(StrohRanchRecreationData[[#This Row],[TimeElapsed]],6)</f>
        <v>5.1582000000000003E-2</v>
      </c>
      <c r="O1459" s="3">
        <f>StrohRanchRecreationData[[#This Row],[TimeOut]]-StrohRanchRecreationData[[#This Row],[TimeIn]]</f>
        <v>5.1582243388212989E-2</v>
      </c>
      <c r="P1459">
        <f>IF(StrohRanchRecreationData[[#This Row],[Facility]]=Facilities!$A$2,SUM(StrohRanchRecreationData[[#This Row],[Members]:[Guests]]),"")</f>
        <v>4</v>
      </c>
      <c r="Q1459" t="str">
        <f>IF(StrohRanchRecreationData[[#This Row],[Facility]]=Facilities!$A$3,SUM(StrohRanchRecreationData[[#This Row],[Members]:[Guests]]),"")</f>
        <v/>
      </c>
      <c r="R1459" t="str">
        <f>IF(StrohRanchRecreationData[[#This Row],[Facility]]=Facilities!$A$4,SUM(StrohRanchRecreationData[[#This Row],[Members]:[Guests]]),"")</f>
        <v/>
      </c>
      <c r="S1459" t="str">
        <f>IF(StrohRanchRecreationData[[#This Row],[Facility]]=Facilities!$A$5,SUM(StrohRanchRecreationData[[#This Row],[Members]:[Guests]]),"")</f>
        <v/>
      </c>
      <c r="T1459" t="str">
        <f>IF(StrohRanchRecreationData[[#This Row],[Facility]]=Facilities!$A$6,SUM(StrohRanchRecreationData[[#This Row],[Members]:[Guests]]),"")</f>
        <v/>
      </c>
      <c r="U1459" t="str">
        <f>IF(StrohRanchRecreationData[[#This Row],[Facility]]=Facilities!$A$7,SUM(StrohRanchRecreationData[[#This Row],[Members]:[Guests]]),"")</f>
        <v/>
      </c>
    </row>
    <row r="1460" spans="1:21" x14ac:dyDescent="0.25">
      <c r="A1460">
        <v>1454</v>
      </c>
      <c r="B1460" s="1">
        <v>45107</v>
      </c>
      <c r="C1460" t="s">
        <v>63</v>
      </c>
      <c r="D1460" t="s">
        <v>64</v>
      </c>
      <c r="E1460" t="s">
        <v>58</v>
      </c>
      <c r="F1460" s="7">
        <v>0.43128589542834295</v>
      </c>
      <c r="G1460" s="7">
        <f>TIME(HOUR(StrohRanchRecreationData[[#This Row],[TimeIn]]),0,0)</f>
        <v>0.41666666666666669</v>
      </c>
      <c r="H1460" s="8">
        <f>StrohRanchRecreationData[[#This Row],[Date]]+StrohRanchRecreationData[[#This Row],[TimeInBucket]]</f>
        <v>45107.416666666664</v>
      </c>
      <c r="I1460" s="8" t="str">
        <f>_xlfn.XLOOKUP(StrohRanchRecreationData[[#This Row],[TimeInBucket]],TimeOfDay[TimeBuckets],TimeOfDay[TimeOfDayBuckets])</f>
        <v>Morning</v>
      </c>
      <c r="J1460" s="2">
        <v>1</v>
      </c>
      <c r="K1460" s="2">
        <v>3</v>
      </c>
      <c r="L1460" s="7">
        <v>0.4804306569503729</v>
      </c>
      <c r="M1460" s="7">
        <f>TIME(HOUR(StrohRanchRecreationData[[#This Row],[TimeOut]]),0,0)</f>
        <v>0.45833333333333331</v>
      </c>
      <c r="N1460" s="6">
        <f>ROUND(StrohRanchRecreationData[[#This Row],[TimeElapsed]],6)</f>
        <v>4.9145000000000001E-2</v>
      </c>
      <c r="O1460" s="3">
        <f>StrohRanchRecreationData[[#This Row],[TimeOut]]-StrohRanchRecreationData[[#This Row],[TimeIn]]</f>
        <v>4.9144761522029956E-2</v>
      </c>
      <c r="P1460" t="str">
        <f>IF(StrohRanchRecreationData[[#This Row],[Facility]]=Facilities!$A$2,SUM(StrohRanchRecreationData[[#This Row],[Members]:[Guests]]),"")</f>
        <v/>
      </c>
      <c r="Q1460">
        <f>IF(StrohRanchRecreationData[[#This Row],[Facility]]=Facilities!$A$3,SUM(StrohRanchRecreationData[[#This Row],[Members]:[Guests]]),"")</f>
        <v>4</v>
      </c>
      <c r="R1460" t="str">
        <f>IF(StrohRanchRecreationData[[#This Row],[Facility]]=Facilities!$A$4,SUM(StrohRanchRecreationData[[#This Row],[Members]:[Guests]]),"")</f>
        <v/>
      </c>
      <c r="S1460" t="str">
        <f>IF(StrohRanchRecreationData[[#This Row],[Facility]]=Facilities!$A$5,SUM(StrohRanchRecreationData[[#This Row],[Members]:[Guests]]),"")</f>
        <v/>
      </c>
      <c r="T1460" t="str">
        <f>IF(StrohRanchRecreationData[[#This Row],[Facility]]=Facilities!$A$6,SUM(StrohRanchRecreationData[[#This Row],[Members]:[Guests]]),"")</f>
        <v/>
      </c>
      <c r="U1460" t="str">
        <f>IF(StrohRanchRecreationData[[#This Row],[Facility]]=Facilities!$A$7,SUM(StrohRanchRecreationData[[#This Row],[Members]:[Guests]]),"")</f>
        <v/>
      </c>
    </row>
    <row r="1461" spans="1:21" x14ac:dyDescent="0.25">
      <c r="A1461">
        <v>1455</v>
      </c>
      <c r="B1461" s="1">
        <v>45107</v>
      </c>
      <c r="C1461" t="s">
        <v>63</v>
      </c>
      <c r="D1461" t="s">
        <v>64</v>
      </c>
      <c r="E1461" t="s">
        <v>58</v>
      </c>
      <c r="F1461" s="7">
        <v>0.48289852223818513</v>
      </c>
      <c r="G1461" s="7">
        <f>TIME(HOUR(StrohRanchRecreationData[[#This Row],[TimeIn]]),0,0)</f>
        <v>0.45833333333333331</v>
      </c>
      <c r="H1461" s="8">
        <f>StrohRanchRecreationData[[#This Row],[Date]]+StrohRanchRecreationData[[#This Row],[TimeInBucket]]</f>
        <v>45107.458333333336</v>
      </c>
      <c r="I1461" s="8" t="str">
        <f>_xlfn.XLOOKUP(StrohRanchRecreationData[[#This Row],[TimeInBucket]],TimeOfDay[TimeBuckets],TimeOfDay[TimeOfDayBuckets])</f>
        <v>Noon</v>
      </c>
      <c r="J1461" s="2">
        <v>4</v>
      </c>
      <c r="K1461" s="2">
        <v>2</v>
      </c>
      <c r="L1461" s="7">
        <v>0.5352928832960997</v>
      </c>
      <c r="M1461" s="7">
        <f>TIME(HOUR(StrohRanchRecreationData[[#This Row],[TimeOut]]),0,0)</f>
        <v>0.5</v>
      </c>
      <c r="N1461" s="6">
        <f>ROUND(StrohRanchRecreationData[[#This Row],[TimeElapsed]],6)</f>
        <v>5.2394000000000003E-2</v>
      </c>
      <c r="O1461" s="3">
        <f>StrohRanchRecreationData[[#This Row],[TimeOut]]-StrohRanchRecreationData[[#This Row],[TimeIn]]</f>
        <v>5.2394361057914562E-2</v>
      </c>
      <c r="P1461" t="str">
        <f>IF(StrohRanchRecreationData[[#This Row],[Facility]]=Facilities!$A$2,SUM(StrohRanchRecreationData[[#This Row],[Members]:[Guests]]),"")</f>
        <v/>
      </c>
      <c r="Q1461">
        <f>IF(StrohRanchRecreationData[[#This Row],[Facility]]=Facilities!$A$3,SUM(StrohRanchRecreationData[[#This Row],[Members]:[Guests]]),"")</f>
        <v>6</v>
      </c>
      <c r="R1461" t="str">
        <f>IF(StrohRanchRecreationData[[#This Row],[Facility]]=Facilities!$A$4,SUM(StrohRanchRecreationData[[#This Row],[Members]:[Guests]]),"")</f>
        <v/>
      </c>
      <c r="S1461" t="str">
        <f>IF(StrohRanchRecreationData[[#This Row],[Facility]]=Facilities!$A$5,SUM(StrohRanchRecreationData[[#This Row],[Members]:[Guests]]),"")</f>
        <v/>
      </c>
      <c r="T1461" t="str">
        <f>IF(StrohRanchRecreationData[[#This Row],[Facility]]=Facilities!$A$6,SUM(StrohRanchRecreationData[[#This Row],[Members]:[Guests]]),"")</f>
        <v/>
      </c>
      <c r="U1461" t="str">
        <f>IF(StrohRanchRecreationData[[#This Row],[Facility]]=Facilities!$A$7,SUM(StrohRanchRecreationData[[#This Row],[Members]:[Guests]]),"")</f>
        <v/>
      </c>
    </row>
    <row r="1462" spans="1:21" x14ac:dyDescent="0.25">
      <c r="A1462">
        <v>1456</v>
      </c>
      <c r="B1462" s="1">
        <v>45107</v>
      </c>
      <c r="C1462" t="s">
        <v>63</v>
      </c>
      <c r="D1462" t="s">
        <v>64</v>
      </c>
      <c r="E1462" t="s">
        <v>57</v>
      </c>
      <c r="F1462" s="7">
        <v>0.48376320926532257</v>
      </c>
      <c r="G1462" s="7">
        <f>TIME(HOUR(StrohRanchRecreationData[[#This Row],[TimeIn]]),0,0)</f>
        <v>0.45833333333333331</v>
      </c>
      <c r="H1462" s="8">
        <f>StrohRanchRecreationData[[#This Row],[Date]]+StrohRanchRecreationData[[#This Row],[TimeInBucket]]</f>
        <v>45107.458333333336</v>
      </c>
      <c r="I1462" s="8" t="str">
        <f>_xlfn.XLOOKUP(StrohRanchRecreationData[[#This Row],[TimeInBucket]],TimeOfDay[TimeBuckets],TimeOfDay[TimeOfDayBuckets])</f>
        <v>Noon</v>
      </c>
      <c r="J1462" s="2">
        <v>2</v>
      </c>
      <c r="K1462" s="2">
        <v>2</v>
      </c>
      <c r="L1462" s="7">
        <v>0.52240465957885796</v>
      </c>
      <c r="M1462" s="7">
        <f>TIME(HOUR(StrohRanchRecreationData[[#This Row],[TimeOut]]),0,0)</f>
        <v>0.5</v>
      </c>
      <c r="N1462" s="6">
        <f>ROUND(StrohRanchRecreationData[[#This Row],[TimeElapsed]],6)</f>
        <v>3.8641000000000002E-2</v>
      </c>
      <c r="O1462" s="3">
        <f>StrohRanchRecreationData[[#This Row],[TimeOut]]-StrohRanchRecreationData[[#This Row],[TimeIn]]</f>
        <v>3.8641450313535386E-2</v>
      </c>
      <c r="P1462">
        <f>IF(StrohRanchRecreationData[[#This Row],[Facility]]=Facilities!$A$2,SUM(StrohRanchRecreationData[[#This Row],[Members]:[Guests]]),"")</f>
        <v>4</v>
      </c>
      <c r="Q1462" t="str">
        <f>IF(StrohRanchRecreationData[[#This Row],[Facility]]=Facilities!$A$3,SUM(StrohRanchRecreationData[[#This Row],[Members]:[Guests]]),"")</f>
        <v/>
      </c>
      <c r="R1462" t="str">
        <f>IF(StrohRanchRecreationData[[#This Row],[Facility]]=Facilities!$A$4,SUM(StrohRanchRecreationData[[#This Row],[Members]:[Guests]]),"")</f>
        <v/>
      </c>
      <c r="S1462" t="str">
        <f>IF(StrohRanchRecreationData[[#This Row],[Facility]]=Facilities!$A$5,SUM(StrohRanchRecreationData[[#This Row],[Members]:[Guests]]),"")</f>
        <v/>
      </c>
      <c r="T1462" t="str">
        <f>IF(StrohRanchRecreationData[[#This Row],[Facility]]=Facilities!$A$6,SUM(StrohRanchRecreationData[[#This Row],[Members]:[Guests]]),"")</f>
        <v/>
      </c>
      <c r="U1462" t="str">
        <f>IF(StrohRanchRecreationData[[#This Row],[Facility]]=Facilities!$A$7,SUM(StrohRanchRecreationData[[#This Row],[Members]:[Guests]]),"")</f>
        <v/>
      </c>
    </row>
    <row r="1463" spans="1:21" x14ac:dyDescent="0.25">
      <c r="A1463">
        <v>1457</v>
      </c>
      <c r="B1463" s="1">
        <v>45107</v>
      </c>
      <c r="C1463" t="s">
        <v>63</v>
      </c>
      <c r="D1463" t="s">
        <v>64</v>
      </c>
      <c r="E1463" t="s">
        <v>58</v>
      </c>
      <c r="F1463" s="7">
        <v>0.4535818223214616</v>
      </c>
      <c r="G1463" s="7">
        <f>TIME(HOUR(StrohRanchRecreationData[[#This Row],[TimeIn]]),0,0)</f>
        <v>0.41666666666666669</v>
      </c>
      <c r="H1463" s="8">
        <f>StrohRanchRecreationData[[#This Row],[Date]]+StrohRanchRecreationData[[#This Row],[TimeInBucket]]</f>
        <v>45107.416666666664</v>
      </c>
      <c r="I1463" s="8" t="str">
        <f>_xlfn.XLOOKUP(StrohRanchRecreationData[[#This Row],[TimeInBucket]],TimeOfDay[TimeBuckets],TimeOfDay[TimeOfDayBuckets])</f>
        <v>Morning</v>
      </c>
      <c r="J1463" s="2">
        <v>1</v>
      </c>
      <c r="K1463" s="2">
        <v>1</v>
      </c>
      <c r="L1463" s="7">
        <v>0.53172012801493607</v>
      </c>
      <c r="M1463" s="7">
        <f>TIME(HOUR(StrohRanchRecreationData[[#This Row],[TimeOut]]),0,0)</f>
        <v>0.5</v>
      </c>
      <c r="N1463" s="6">
        <f>ROUND(StrohRanchRecreationData[[#This Row],[TimeElapsed]],6)</f>
        <v>7.8137999999999999E-2</v>
      </c>
      <c r="O1463" s="3">
        <f>StrohRanchRecreationData[[#This Row],[TimeOut]]-StrohRanchRecreationData[[#This Row],[TimeIn]]</f>
        <v>7.8138305693474464E-2</v>
      </c>
      <c r="P1463" t="str">
        <f>IF(StrohRanchRecreationData[[#This Row],[Facility]]=Facilities!$A$2,SUM(StrohRanchRecreationData[[#This Row],[Members]:[Guests]]),"")</f>
        <v/>
      </c>
      <c r="Q1463">
        <f>IF(StrohRanchRecreationData[[#This Row],[Facility]]=Facilities!$A$3,SUM(StrohRanchRecreationData[[#This Row],[Members]:[Guests]]),"")</f>
        <v>2</v>
      </c>
      <c r="R1463" t="str">
        <f>IF(StrohRanchRecreationData[[#This Row],[Facility]]=Facilities!$A$4,SUM(StrohRanchRecreationData[[#This Row],[Members]:[Guests]]),"")</f>
        <v/>
      </c>
      <c r="S1463" t="str">
        <f>IF(StrohRanchRecreationData[[#This Row],[Facility]]=Facilities!$A$5,SUM(StrohRanchRecreationData[[#This Row],[Members]:[Guests]]),"")</f>
        <v/>
      </c>
      <c r="T1463" t="str">
        <f>IF(StrohRanchRecreationData[[#This Row],[Facility]]=Facilities!$A$6,SUM(StrohRanchRecreationData[[#This Row],[Members]:[Guests]]),"")</f>
        <v/>
      </c>
      <c r="U1463" t="str">
        <f>IF(StrohRanchRecreationData[[#This Row],[Facility]]=Facilities!$A$7,SUM(StrohRanchRecreationData[[#This Row],[Members]:[Guests]]),"")</f>
        <v/>
      </c>
    </row>
    <row r="1464" spans="1:21" x14ac:dyDescent="0.25">
      <c r="A1464">
        <v>1458</v>
      </c>
      <c r="B1464" s="1">
        <v>45107</v>
      </c>
      <c r="C1464" t="s">
        <v>63</v>
      </c>
      <c r="D1464" t="s">
        <v>64</v>
      </c>
      <c r="E1464" t="s">
        <v>60</v>
      </c>
      <c r="F1464" s="7">
        <v>0.38315530328108349</v>
      </c>
      <c r="G1464" s="7">
        <f>TIME(HOUR(StrohRanchRecreationData[[#This Row],[TimeIn]]),0,0)</f>
        <v>0.375</v>
      </c>
      <c r="H1464" s="8">
        <f>StrohRanchRecreationData[[#This Row],[Date]]+StrohRanchRecreationData[[#This Row],[TimeInBucket]]</f>
        <v>45107.375</v>
      </c>
      <c r="I1464" s="8" t="str">
        <f>_xlfn.XLOOKUP(StrohRanchRecreationData[[#This Row],[TimeInBucket]],TimeOfDay[TimeBuckets],TimeOfDay[TimeOfDayBuckets])</f>
        <v>Morning</v>
      </c>
      <c r="J1464" s="2">
        <v>3</v>
      </c>
      <c r="K1464" s="2">
        <v>2</v>
      </c>
      <c r="L1464" s="7">
        <v>0.40425312054011892</v>
      </c>
      <c r="M1464" s="7">
        <f>TIME(HOUR(StrohRanchRecreationData[[#This Row],[TimeOut]]),0,0)</f>
        <v>0.375</v>
      </c>
      <c r="N1464" s="6">
        <f>ROUND(StrohRanchRecreationData[[#This Row],[TimeElapsed]],6)</f>
        <v>2.1097999999999999E-2</v>
      </c>
      <c r="O1464" s="3">
        <f>StrohRanchRecreationData[[#This Row],[TimeOut]]-StrohRanchRecreationData[[#This Row],[TimeIn]]</f>
        <v>2.1097817259035423E-2</v>
      </c>
      <c r="P1464" t="str">
        <f>IF(StrohRanchRecreationData[[#This Row],[Facility]]=Facilities!$A$2,SUM(StrohRanchRecreationData[[#This Row],[Members]:[Guests]]),"")</f>
        <v/>
      </c>
      <c r="Q1464" t="str">
        <f>IF(StrohRanchRecreationData[[#This Row],[Facility]]=Facilities!$A$3,SUM(StrohRanchRecreationData[[#This Row],[Members]:[Guests]]),"")</f>
        <v/>
      </c>
      <c r="R1464" t="str">
        <f>IF(StrohRanchRecreationData[[#This Row],[Facility]]=Facilities!$A$4,SUM(StrohRanchRecreationData[[#This Row],[Members]:[Guests]]),"")</f>
        <v/>
      </c>
      <c r="S1464">
        <f>IF(StrohRanchRecreationData[[#This Row],[Facility]]=Facilities!$A$5,SUM(StrohRanchRecreationData[[#This Row],[Members]:[Guests]]),"")</f>
        <v>5</v>
      </c>
      <c r="T1464" t="str">
        <f>IF(StrohRanchRecreationData[[#This Row],[Facility]]=Facilities!$A$6,SUM(StrohRanchRecreationData[[#This Row],[Members]:[Guests]]),"")</f>
        <v/>
      </c>
      <c r="U1464" t="str">
        <f>IF(StrohRanchRecreationData[[#This Row],[Facility]]=Facilities!$A$7,SUM(StrohRanchRecreationData[[#This Row],[Members]:[Guests]]),"")</f>
        <v/>
      </c>
    </row>
    <row r="1465" spans="1:21" x14ac:dyDescent="0.25">
      <c r="A1465">
        <v>1459</v>
      </c>
      <c r="B1465" s="1">
        <v>45107</v>
      </c>
      <c r="C1465" t="s">
        <v>63</v>
      </c>
      <c r="D1465" t="s">
        <v>64</v>
      </c>
      <c r="E1465" t="s">
        <v>57</v>
      </c>
      <c r="F1465" s="7">
        <v>0.41895285163202139</v>
      </c>
      <c r="G1465" s="7">
        <f>TIME(HOUR(StrohRanchRecreationData[[#This Row],[TimeIn]]),0,0)</f>
        <v>0.41666666666666669</v>
      </c>
      <c r="H1465" s="8">
        <f>StrohRanchRecreationData[[#This Row],[Date]]+StrohRanchRecreationData[[#This Row],[TimeInBucket]]</f>
        <v>45107.416666666664</v>
      </c>
      <c r="I1465" s="8" t="str">
        <f>_xlfn.XLOOKUP(StrohRanchRecreationData[[#This Row],[TimeInBucket]],TimeOfDay[TimeBuckets],TimeOfDay[TimeOfDayBuckets])</f>
        <v>Morning</v>
      </c>
      <c r="J1465" s="2">
        <v>4</v>
      </c>
      <c r="K1465" s="2">
        <v>1</v>
      </c>
      <c r="L1465" s="7">
        <v>0.46894704117330993</v>
      </c>
      <c r="M1465" s="7">
        <f>TIME(HOUR(StrohRanchRecreationData[[#This Row],[TimeOut]]),0,0)</f>
        <v>0.45833333333333331</v>
      </c>
      <c r="N1465" s="6">
        <f>ROUND(StrohRanchRecreationData[[#This Row],[TimeElapsed]],6)</f>
        <v>4.9993999999999997E-2</v>
      </c>
      <c r="O1465" s="3">
        <f>StrohRanchRecreationData[[#This Row],[TimeOut]]-StrohRanchRecreationData[[#This Row],[TimeIn]]</f>
        <v>4.9994189541288536E-2</v>
      </c>
      <c r="P1465">
        <f>IF(StrohRanchRecreationData[[#This Row],[Facility]]=Facilities!$A$2,SUM(StrohRanchRecreationData[[#This Row],[Members]:[Guests]]),"")</f>
        <v>5</v>
      </c>
      <c r="Q1465" t="str">
        <f>IF(StrohRanchRecreationData[[#This Row],[Facility]]=Facilities!$A$3,SUM(StrohRanchRecreationData[[#This Row],[Members]:[Guests]]),"")</f>
        <v/>
      </c>
      <c r="R1465" t="str">
        <f>IF(StrohRanchRecreationData[[#This Row],[Facility]]=Facilities!$A$4,SUM(StrohRanchRecreationData[[#This Row],[Members]:[Guests]]),"")</f>
        <v/>
      </c>
      <c r="S1465" t="str">
        <f>IF(StrohRanchRecreationData[[#This Row],[Facility]]=Facilities!$A$5,SUM(StrohRanchRecreationData[[#This Row],[Members]:[Guests]]),"")</f>
        <v/>
      </c>
      <c r="T1465" t="str">
        <f>IF(StrohRanchRecreationData[[#This Row],[Facility]]=Facilities!$A$6,SUM(StrohRanchRecreationData[[#This Row],[Members]:[Guests]]),"")</f>
        <v/>
      </c>
      <c r="U1465" t="str">
        <f>IF(StrohRanchRecreationData[[#This Row],[Facility]]=Facilities!$A$7,SUM(StrohRanchRecreationData[[#This Row],[Members]:[Guests]]),"")</f>
        <v/>
      </c>
    </row>
    <row r="1466" spans="1:21" x14ac:dyDescent="0.25">
      <c r="A1466">
        <v>1460</v>
      </c>
      <c r="B1466" s="1">
        <v>45107</v>
      </c>
      <c r="C1466" t="s">
        <v>63</v>
      </c>
      <c r="D1466" t="s">
        <v>64</v>
      </c>
      <c r="E1466" t="s">
        <v>60</v>
      </c>
      <c r="F1466" s="7">
        <v>0.53921362514568727</v>
      </c>
      <c r="G1466" s="7">
        <f>TIME(HOUR(StrohRanchRecreationData[[#This Row],[TimeIn]]),0,0)</f>
        <v>0.5</v>
      </c>
      <c r="H1466" s="8">
        <f>StrohRanchRecreationData[[#This Row],[Date]]+StrohRanchRecreationData[[#This Row],[TimeInBucket]]</f>
        <v>45107.5</v>
      </c>
      <c r="I1466" s="8" t="str">
        <f>_xlfn.XLOOKUP(StrohRanchRecreationData[[#This Row],[TimeInBucket]],TimeOfDay[TimeBuckets],TimeOfDay[TimeOfDayBuckets])</f>
        <v>Noon</v>
      </c>
      <c r="J1466" s="2">
        <v>2</v>
      </c>
      <c r="K1466" s="2">
        <v>2</v>
      </c>
      <c r="L1466" s="7">
        <v>0.61131809331205933</v>
      </c>
      <c r="M1466" s="7">
        <f>TIME(HOUR(StrohRanchRecreationData[[#This Row],[TimeOut]]),0,0)</f>
        <v>0.58333333333333337</v>
      </c>
      <c r="N1466" s="6">
        <f>ROUND(StrohRanchRecreationData[[#This Row],[TimeElapsed]],6)</f>
        <v>7.2104000000000001E-2</v>
      </c>
      <c r="O1466" s="3">
        <f>StrohRanchRecreationData[[#This Row],[TimeOut]]-StrohRanchRecreationData[[#This Row],[TimeIn]]</f>
        <v>7.210446816637206E-2</v>
      </c>
      <c r="P1466" t="str">
        <f>IF(StrohRanchRecreationData[[#This Row],[Facility]]=Facilities!$A$2,SUM(StrohRanchRecreationData[[#This Row],[Members]:[Guests]]),"")</f>
        <v/>
      </c>
      <c r="Q1466" t="str">
        <f>IF(StrohRanchRecreationData[[#This Row],[Facility]]=Facilities!$A$3,SUM(StrohRanchRecreationData[[#This Row],[Members]:[Guests]]),"")</f>
        <v/>
      </c>
      <c r="R1466" t="str">
        <f>IF(StrohRanchRecreationData[[#This Row],[Facility]]=Facilities!$A$4,SUM(StrohRanchRecreationData[[#This Row],[Members]:[Guests]]),"")</f>
        <v/>
      </c>
      <c r="S1466">
        <f>IF(StrohRanchRecreationData[[#This Row],[Facility]]=Facilities!$A$5,SUM(StrohRanchRecreationData[[#This Row],[Members]:[Guests]]),"")</f>
        <v>4</v>
      </c>
      <c r="T1466" t="str">
        <f>IF(StrohRanchRecreationData[[#This Row],[Facility]]=Facilities!$A$6,SUM(StrohRanchRecreationData[[#This Row],[Members]:[Guests]]),"")</f>
        <v/>
      </c>
      <c r="U1466" t="str">
        <f>IF(StrohRanchRecreationData[[#This Row],[Facility]]=Facilities!$A$7,SUM(StrohRanchRecreationData[[#This Row],[Members]:[Guests]]),"")</f>
        <v/>
      </c>
    </row>
    <row r="1467" spans="1:21" x14ac:dyDescent="0.25">
      <c r="A1467">
        <v>1461</v>
      </c>
      <c r="B1467" s="1">
        <v>45107</v>
      </c>
      <c r="C1467" t="s">
        <v>63</v>
      </c>
      <c r="D1467" t="s">
        <v>64</v>
      </c>
      <c r="E1467" t="s">
        <v>60</v>
      </c>
      <c r="F1467" s="7">
        <v>0.45132252321098365</v>
      </c>
      <c r="G1467" s="7">
        <f>TIME(HOUR(StrohRanchRecreationData[[#This Row],[TimeIn]]),0,0)</f>
        <v>0.41666666666666669</v>
      </c>
      <c r="H1467" s="8">
        <f>StrohRanchRecreationData[[#This Row],[Date]]+StrohRanchRecreationData[[#This Row],[TimeInBucket]]</f>
        <v>45107.416666666664</v>
      </c>
      <c r="I1467" s="8" t="str">
        <f>_xlfn.XLOOKUP(StrohRanchRecreationData[[#This Row],[TimeInBucket]],TimeOfDay[TimeBuckets],TimeOfDay[TimeOfDayBuckets])</f>
        <v>Morning</v>
      </c>
      <c r="J1467" s="2">
        <v>1</v>
      </c>
      <c r="K1467" s="2">
        <v>1</v>
      </c>
      <c r="L1467" s="7">
        <v>0.49801846135689054</v>
      </c>
      <c r="M1467" s="7">
        <f>TIME(HOUR(StrohRanchRecreationData[[#This Row],[TimeOut]]),0,0)</f>
        <v>0.45833333333333331</v>
      </c>
      <c r="N1467" s="6">
        <f>ROUND(StrohRanchRecreationData[[#This Row],[TimeElapsed]],6)</f>
        <v>4.6696000000000001E-2</v>
      </c>
      <c r="O1467" s="3">
        <f>StrohRanchRecreationData[[#This Row],[TimeOut]]-StrohRanchRecreationData[[#This Row],[TimeIn]]</f>
        <v>4.669593814590689E-2</v>
      </c>
      <c r="P1467" t="str">
        <f>IF(StrohRanchRecreationData[[#This Row],[Facility]]=Facilities!$A$2,SUM(StrohRanchRecreationData[[#This Row],[Members]:[Guests]]),"")</f>
        <v/>
      </c>
      <c r="Q1467" t="str">
        <f>IF(StrohRanchRecreationData[[#This Row],[Facility]]=Facilities!$A$3,SUM(StrohRanchRecreationData[[#This Row],[Members]:[Guests]]),"")</f>
        <v/>
      </c>
      <c r="R1467" t="str">
        <f>IF(StrohRanchRecreationData[[#This Row],[Facility]]=Facilities!$A$4,SUM(StrohRanchRecreationData[[#This Row],[Members]:[Guests]]),"")</f>
        <v/>
      </c>
      <c r="S1467">
        <f>IF(StrohRanchRecreationData[[#This Row],[Facility]]=Facilities!$A$5,SUM(StrohRanchRecreationData[[#This Row],[Members]:[Guests]]),"")</f>
        <v>2</v>
      </c>
      <c r="T1467" t="str">
        <f>IF(StrohRanchRecreationData[[#This Row],[Facility]]=Facilities!$A$6,SUM(StrohRanchRecreationData[[#This Row],[Members]:[Guests]]),"")</f>
        <v/>
      </c>
      <c r="U1467" t="str">
        <f>IF(StrohRanchRecreationData[[#This Row],[Facility]]=Facilities!$A$7,SUM(StrohRanchRecreationData[[#This Row],[Members]:[Guests]]),"")</f>
        <v/>
      </c>
    </row>
    <row r="1468" spans="1:21" x14ac:dyDescent="0.25">
      <c r="A1468">
        <v>1462</v>
      </c>
      <c r="B1468" s="1">
        <v>45107</v>
      </c>
      <c r="C1468" t="s">
        <v>63</v>
      </c>
      <c r="D1468" t="s">
        <v>64</v>
      </c>
      <c r="E1468" t="s">
        <v>57</v>
      </c>
      <c r="F1468" s="7">
        <v>0.41614352375913211</v>
      </c>
      <c r="G1468" s="7">
        <f>TIME(HOUR(StrohRanchRecreationData[[#This Row],[TimeIn]]),0,0)</f>
        <v>0.375</v>
      </c>
      <c r="H1468" s="8">
        <f>StrohRanchRecreationData[[#This Row],[Date]]+StrohRanchRecreationData[[#This Row],[TimeInBucket]]</f>
        <v>45107.375</v>
      </c>
      <c r="I1468" s="8" t="str">
        <f>_xlfn.XLOOKUP(StrohRanchRecreationData[[#This Row],[TimeInBucket]],TimeOfDay[TimeBuckets],TimeOfDay[TimeOfDayBuckets])</f>
        <v>Morning</v>
      </c>
      <c r="J1468" s="2">
        <v>2</v>
      </c>
      <c r="K1468" s="2">
        <v>2</v>
      </c>
      <c r="L1468" s="7">
        <v>0.49766243223562839</v>
      </c>
      <c r="M1468" s="7">
        <f>TIME(HOUR(StrohRanchRecreationData[[#This Row],[TimeOut]]),0,0)</f>
        <v>0.45833333333333331</v>
      </c>
      <c r="N1468" s="6">
        <f>ROUND(StrohRanchRecreationData[[#This Row],[TimeElapsed]],6)</f>
        <v>8.1518999999999994E-2</v>
      </c>
      <c r="O1468" s="3">
        <f>StrohRanchRecreationData[[#This Row],[TimeOut]]-StrohRanchRecreationData[[#This Row],[TimeIn]]</f>
        <v>8.1518908476496288E-2</v>
      </c>
      <c r="P1468">
        <f>IF(StrohRanchRecreationData[[#This Row],[Facility]]=Facilities!$A$2,SUM(StrohRanchRecreationData[[#This Row],[Members]:[Guests]]),"")</f>
        <v>4</v>
      </c>
      <c r="Q1468" t="str">
        <f>IF(StrohRanchRecreationData[[#This Row],[Facility]]=Facilities!$A$3,SUM(StrohRanchRecreationData[[#This Row],[Members]:[Guests]]),"")</f>
        <v/>
      </c>
      <c r="R1468" t="str">
        <f>IF(StrohRanchRecreationData[[#This Row],[Facility]]=Facilities!$A$4,SUM(StrohRanchRecreationData[[#This Row],[Members]:[Guests]]),"")</f>
        <v/>
      </c>
      <c r="S1468" t="str">
        <f>IF(StrohRanchRecreationData[[#This Row],[Facility]]=Facilities!$A$5,SUM(StrohRanchRecreationData[[#This Row],[Members]:[Guests]]),"")</f>
        <v/>
      </c>
      <c r="T1468" t="str">
        <f>IF(StrohRanchRecreationData[[#This Row],[Facility]]=Facilities!$A$6,SUM(StrohRanchRecreationData[[#This Row],[Members]:[Guests]]),"")</f>
        <v/>
      </c>
      <c r="U1468" t="str">
        <f>IF(StrohRanchRecreationData[[#This Row],[Facility]]=Facilities!$A$7,SUM(StrohRanchRecreationData[[#This Row],[Members]:[Guests]]),"")</f>
        <v/>
      </c>
    </row>
    <row r="1469" spans="1:21" x14ac:dyDescent="0.25">
      <c r="A1469">
        <v>1463</v>
      </c>
      <c r="B1469" s="1">
        <v>45107</v>
      </c>
      <c r="C1469" t="s">
        <v>63</v>
      </c>
      <c r="D1469" t="s">
        <v>64</v>
      </c>
      <c r="E1469" t="s">
        <v>60</v>
      </c>
      <c r="F1469" s="7">
        <v>0.52900146429286432</v>
      </c>
      <c r="G1469" s="7">
        <f>TIME(HOUR(StrohRanchRecreationData[[#This Row],[TimeIn]]),0,0)</f>
        <v>0.5</v>
      </c>
      <c r="H1469" s="8">
        <f>StrohRanchRecreationData[[#This Row],[Date]]+StrohRanchRecreationData[[#This Row],[TimeInBucket]]</f>
        <v>45107.5</v>
      </c>
      <c r="I1469" s="8" t="str">
        <f>_xlfn.XLOOKUP(StrohRanchRecreationData[[#This Row],[TimeInBucket]],TimeOfDay[TimeBuckets],TimeOfDay[TimeOfDayBuckets])</f>
        <v>Noon</v>
      </c>
      <c r="J1469" s="2">
        <v>2</v>
      </c>
      <c r="K1469" s="2">
        <v>3</v>
      </c>
      <c r="L1469" s="7">
        <v>0.58350051355798083</v>
      </c>
      <c r="M1469" s="7">
        <f>TIME(HOUR(StrohRanchRecreationData[[#This Row],[TimeOut]]),0,0)</f>
        <v>0.58333333333333337</v>
      </c>
      <c r="N1469" s="6">
        <f>ROUND(StrohRanchRecreationData[[#This Row],[TimeElapsed]],6)</f>
        <v>5.4498999999999999E-2</v>
      </c>
      <c r="O1469" s="3">
        <f>StrohRanchRecreationData[[#This Row],[TimeOut]]-StrohRanchRecreationData[[#This Row],[TimeIn]]</f>
        <v>5.4499049265116506E-2</v>
      </c>
      <c r="P1469" t="str">
        <f>IF(StrohRanchRecreationData[[#This Row],[Facility]]=Facilities!$A$2,SUM(StrohRanchRecreationData[[#This Row],[Members]:[Guests]]),"")</f>
        <v/>
      </c>
      <c r="Q1469" t="str">
        <f>IF(StrohRanchRecreationData[[#This Row],[Facility]]=Facilities!$A$3,SUM(StrohRanchRecreationData[[#This Row],[Members]:[Guests]]),"")</f>
        <v/>
      </c>
      <c r="R1469" t="str">
        <f>IF(StrohRanchRecreationData[[#This Row],[Facility]]=Facilities!$A$4,SUM(StrohRanchRecreationData[[#This Row],[Members]:[Guests]]),"")</f>
        <v/>
      </c>
      <c r="S1469">
        <f>IF(StrohRanchRecreationData[[#This Row],[Facility]]=Facilities!$A$5,SUM(StrohRanchRecreationData[[#This Row],[Members]:[Guests]]),"")</f>
        <v>5</v>
      </c>
      <c r="T1469" t="str">
        <f>IF(StrohRanchRecreationData[[#This Row],[Facility]]=Facilities!$A$6,SUM(StrohRanchRecreationData[[#This Row],[Members]:[Guests]]),"")</f>
        <v/>
      </c>
      <c r="U1469" t="str">
        <f>IF(StrohRanchRecreationData[[#This Row],[Facility]]=Facilities!$A$7,SUM(StrohRanchRecreationData[[#This Row],[Members]:[Guests]]),"")</f>
        <v/>
      </c>
    </row>
    <row r="1470" spans="1:21" x14ac:dyDescent="0.25">
      <c r="A1470">
        <v>1464</v>
      </c>
      <c r="B1470" s="1">
        <v>45107</v>
      </c>
      <c r="C1470" t="s">
        <v>63</v>
      </c>
      <c r="D1470" t="s">
        <v>64</v>
      </c>
      <c r="E1470" t="s">
        <v>57</v>
      </c>
      <c r="F1470" s="7">
        <v>0.42200157597921034</v>
      </c>
      <c r="G1470" s="7">
        <f>TIME(HOUR(StrohRanchRecreationData[[#This Row],[TimeIn]]),0,0)</f>
        <v>0.41666666666666669</v>
      </c>
      <c r="H1470" s="8">
        <f>StrohRanchRecreationData[[#This Row],[Date]]+StrohRanchRecreationData[[#This Row],[TimeInBucket]]</f>
        <v>45107.416666666664</v>
      </c>
      <c r="I1470" s="8" t="str">
        <f>_xlfn.XLOOKUP(StrohRanchRecreationData[[#This Row],[TimeInBucket]],TimeOfDay[TimeBuckets],TimeOfDay[TimeOfDayBuckets])</f>
        <v>Morning</v>
      </c>
      <c r="J1470" s="2">
        <v>4</v>
      </c>
      <c r="K1470" s="2">
        <v>2</v>
      </c>
      <c r="L1470" s="7">
        <v>0.46090841019543161</v>
      </c>
      <c r="M1470" s="7">
        <f>TIME(HOUR(StrohRanchRecreationData[[#This Row],[TimeOut]]),0,0)</f>
        <v>0.45833333333333331</v>
      </c>
      <c r="N1470" s="6">
        <f>ROUND(StrohRanchRecreationData[[#This Row],[TimeElapsed]],6)</f>
        <v>3.8906999999999997E-2</v>
      </c>
      <c r="O1470" s="3">
        <f>StrohRanchRecreationData[[#This Row],[TimeOut]]-StrohRanchRecreationData[[#This Row],[TimeIn]]</f>
        <v>3.8906834216221264E-2</v>
      </c>
      <c r="P1470">
        <f>IF(StrohRanchRecreationData[[#This Row],[Facility]]=Facilities!$A$2,SUM(StrohRanchRecreationData[[#This Row],[Members]:[Guests]]),"")</f>
        <v>6</v>
      </c>
      <c r="Q1470" t="str">
        <f>IF(StrohRanchRecreationData[[#This Row],[Facility]]=Facilities!$A$3,SUM(StrohRanchRecreationData[[#This Row],[Members]:[Guests]]),"")</f>
        <v/>
      </c>
      <c r="R1470" t="str">
        <f>IF(StrohRanchRecreationData[[#This Row],[Facility]]=Facilities!$A$4,SUM(StrohRanchRecreationData[[#This Row],[Members]:[Guests]]),"")</f>
        <v/>
      </c>
      <c r="S1470" t="str">
        <f>IF(StrohRanchRecreationData[[#This Row],[Facility]]=Facilities!$A$5,SUM(StrohRanchRecreationData[[#This Row],[Members]:[Guests]]),"")</f>
        <v/>
      </c>
      <c r="T1470" t="str">
        <f>IF(StrohRanchRecreationData[[#This Row],[Facility]]=Facilities!$A$6,SUM(StrohRanchRecreationData[[#This Row],[Members]:[Guests]]),"")</f>
        <v/>
      </c>
      <c r="U1470" t="str">
        <f>IF(StrohRanchRecreationData[[#This Row],[Facility]]=Facilities!$A$7,SUM(StrohRanchRecreationData[[#This Row],[Members]:[Guests]]),"")</f>
        <v/>
      </c>
    </row>
    <row r="1471" spans="1:21" x14ac:dyDescent="0.25">
      <c r="A1471">
        <v>1465</v>
      </c>
      <c r="B1471" s="1">
        <v>45107</v>
      </c>
      <c r="C1471" t="s">
        <v>63</v>
      </c>
      <c r="D1471" t="s">
        <v>64</v>
      </c>
      <c r="E1471" t="s">
        <v>60</v>
      </c>
      <c r="F1471" s="7">
        <v>0.63309546408707573</v>
      </c>
      <c r="G1471" s="7">
        <f>TIME(HOUR(StrohRanchRecreationData[[#This Row],[TimeIn]]),0,0)</f>
        <v>0.625</v>
      </c>
      <c r="H1471" s="8">
        <f>StrohRanchRecreationData[[#This Row],[Date]]+StrohRanchRecreationData[[#This Row],[TimeInBucket]]</f>
        <v>45107.625</v>
      </c>
      <c r="I1471" s="8" t="str">
        <f>_xlfn.XLOOKUP(StrohRanchRecreationData[[#This Row],[TimeInBucket]],TimeOfDay[TimeBuckets],TimeOfDay[TimeOfDayBuckets])</f>
        <v>Afternoon</v>
      </c>
      <c r="J1471" s="2">
        <v>1</v>
      </c>
      <c r="K1471" s="2">
        <v>2</v>
      </c>
      <c r="L1471" s="7">
        <v>0.68437740258432711</v>
      </c>
      <c r="M1471" s="7">
        <f>TIME(HOUR(StrohRanchRecreationData[[#This Row],[TimeOut]]),0,0)</f>
        <v>0.66666666666666663</v>
      </c>
      <c r="N1471" s="6">
        <f>ROUND(StrohRanchRecreationData[[#This Row],[TimeElapsed]],6)</f>
        <v>5.1282000000000001E-2</v>
      </c>
      <c r="O1471" s="3">
        <f>StrohRanchRecreationData[[#This Row],[TimeOut]]-StrohRanchRecreationData[[#This Row],[TimeIn]]</f>
        <v>5.1281938497251378E-2</v>
      </c>
      <c r="P1471" t="str">
        <f>IF(StrohRanchRecreationData[[#This Row],[Facility]]=Facilities!$A$2,SUM(StrohRanchRecreationData[[#This Row],[Members]:[Guests]]),"")</f>
        <v/>
      </c>
      <c r="Q1471" t="str">
        <f>IF(StrohRanchRecreationData[[#This Row],[Facility]]=Facilities!$A$3,SUM(StrohRanchRecreationData[[#This Row],[Members]:[Guests]]),"")</f>
        <v/>
      </c>
      <c r="R1471" t="str">
        <f>IF(StrohRanchRecreationData[[#This Row],[Facility]]=Facilities!$A$4,SUM(StrohRanchRecreationData[[#This Row],[Members]:[Guests]]),"")</f>
        <v/>
      </c>
      <c r="S1471">
        <f>IF(StrohRanchRecreationData[[#This Row],[Facility]]=Facilities!$A$5,SUM(StrohRanchRecreationData[[#This Row],[Members]:[Guests]]),"")</f>
        <v>3</v>
      </c>
      <c r="T1471" t="str">
        <f>IF(StrohRanchRecreationData[[#This Row],[Facility]]=Facilities!$A$6,SUM(StrohRanchRecreationData[[#This Row],[Members]:[Guests]]),"")</f>
        <v/>
      </c>
      <c r="U1471" t="str">
        <f>IF(StrohRanchRecreationData[[#This Row],[Facility]]=Facilities!$A$7,SUM(StrohRanchRecreationData[[#This Row],[Members]:[Guests]]),"")</f>
        <v/>
      </c>
    </row>
    <row r="1472" spans="1:21" x14ac:dyDescent="0.25">
      <c r="A1472">
        <v>1466</v>
      </c>
      <c r="B1472" s="1">
        <v>45107</v>
      </c>
      <c r="C1472" t="s">
        <v>63</v>
      </c>
      <c r="D1472" t="s">
        <v>64</v>
      </c>
      <c r="E1472" t="s">
        <v>61</v>
      </c>
      <c r="F1472" s="7">
        <v>0.52437952565507751</v>
      </c>
      <c r="G1472" s="7">
        <f>TIME(HOUR(StrohRanchRecreationData[[#This Row],[TimeIn]]),0,0)</f>
        <v>0.5</v>
      </c>
      <c r="H1472" s="8">
        <f>StrohRanchRecreationData[[#This Row],[Date]]+StrohRanchRecreationData[[#This Row],[TimeInBucket]]</f>
        <v>45107.5</v>
      </c>
      <c r="I1472" s="8" t="str">
        <f>_xlfn.XLOOKUP(StrohRanchRecreationData[[#This Row],[TimeInBucket]],TimeOfDay[TimeBuckets],TimeOfDay[TimeOfDayBuckets])</f>
        <v>Noon</v>
      </c>
      <c r="J1472" s="2">
        <v>2</v>
      </c>
      <c r="K1472" s="2">
        <v>0</v>
      </c>
      <c r="L1472" s="7">
        <v>0.55272503639492099</v>
      </c>
      <c r="M1472" s="7">
        <f>TIME(HOUR(StrohRanchRecreationData[[#This Row],[TimeOut]]),0,0)</f>
        <v>0.54166666666666663</v>
      </c>
      <c r="N1472" s="6">
        <f>ROUND(StrohRanchRecreationData[[#This Row],[TimeElapsed]],6)</f>
        <v>2.8346E-2</v>
      </c>
      <c r="O1472" s="3">
        <f>StrohRanchRecreationData[[#This Row],[TimeOut]]-StrohRanchRecreationData[[#This Row],[TimeIn]]</f>
        <v>2.8345510739843482E-2</v>
      </c>
      <c r="P1472" t="str">
        <f>IF(StrohRanchRecreationData[[#This Row],[Facility]]=Facilities!$A$2,SUM(StrohRanchRecreationData[[#This Row],[Members]:[Guests]]),"")</f>
        <v/>
      </c>
      <c r="Q1472" t="str">
        <f>IF(StrohRanchRecreationData[[#This Row],[Facility]]=Facilities!$A$3,SUM(StrohRanchRecreationData[[#This Row],[Members]:[Guests]]),"")</f>
        <v/>
      </c>
      <c r="R1472" t="str">
        <f>IF(StrohRanchRecreationData[[#This Row],[Facility]]=Facilities!$A$4,SUM(StrohRanchRecreationData[[#This Row],[Members]:[Guests]]),"")</f>
        <v/>
      </c>
      <c r="S1472" t="str">
        <f>IF(StrohRanchRecreationData[[#This Row],[Facility]]=Facilities!$A$5,SUM(StrohRanchRecreationData[[#This Row],[Members]:[Guests]]),"")</f>
        <v/>
      </c>
      <c r="T1472">
        <f>IF(StrohRanchRecreationData[[#This Row],[Facility]]=Facilities!$A$6,SUM(StrohRanchRecreationData[[#This Row],[Members]:[Guests]]),"")</f>
        <v>2</v>
      </c>
      <c r="U1472" t="str">
        <f>IF(StrohRanchRecreationData[[#This Row],[Facility]]=Facilities!$A$7,SUM(StrohRanchRecreationData[[#This Row],[Members]:[Guests]]),"")</f>
        <v/>
      </c>
    </row>
    <row r="1473" spans="1:21" x14ac:dyDescent="0.25">
      <c r="A1473">
        <v>1467</v>
      </c>
      <c r="B1473" s="1">
        <v>45107</v>
      </c>
      <c r="C1473" t="s">
        <v>63</v>
      </c>
      <c r="D1473" t="s">
        <v>64</v>
      </c>
      <c r="E1473" t="s">
        <v>61</v>
      </c>
      <c r="F1473" s="7">
        <v>0.55140465853709231</v>
      </c>
      <c r="G1473" s="7">
        <f>TIME(HOUR(StrohRanchRecreationData[[#This Row],[TimeIn]]),0,0)</f>
        <v>0.54166666666666663</v>
      </c>
      <c r="H1473" s="8">
        <f>StrohRanchRecreationData[[#This Row],[Date]]+StrohRanchRecreationData[[#This Row],[TimeInBucket]]</f>
        <v>45107.541666666664</v>
      </c>
      <c r="I1473" s="8" t="str">
        <f>_xlfn.XLOOKUP(StrohRanchRecreationData[[#This Row],[TimeInBucket]],TimeOfDay[TimeBuckets],TimeOfDay[TimeOfDayBuckets])</f>
        <v>Noon</v>
      </c>
      <c r="J1473" s="2">
        <v>2</v>
      </c>
      <c r="K1473" s="2">
        <v>0</v>
      </c>
      <c r="L1473" s="7">
        <v>0.58977268857321619</v>
      </c>
      <c r="M1473" s="7">
        <f>TIME(HOUR(StrohRanchRecreationData[[#This Row],[TimeOut]]),0,0)</f>
        <v>0.58333333333333337</v>
      </c>
      <c r="N1473" s="6">
        <f>ROUND(StrohRanchRecreationData[[#This Row],[TimeElapsed]],6)</f>
        <v>3.8367999999999999E-2</v>
      </c>
      <c r="O1473" s="3">
        <f>StrohRanchRecreationData[[#This Row],[TimeOut]]-StrohRanchRecreationData[[#This Row],[TimeIn]]</f>
        <v>3.8368030036123879E-2</v>
      </c>
      <c r="P1473" t="str">
        <f>IF(StrohRanchRecreationData[[#This Row],[Facility]]=Facilities!$A$2,SUM(StrohRanchRecreationData[[#This Row],[Members]:[Guests]]),"")</f>
        <v/>
      </c>
      <c r="Q1473" t="str">
        <f>IF(StrohRanchRecreationData[[#This Row],[Facility]]=Facilities!$A$3,SUM(StrohRanchRecreationData[[#This Row],[Members]:[Guests]]),"")</f>
        <v/>
      </c>
      <c r="R1473" t="str">
        <f>IF(StrohRanchRecreationData[[#This Row],[Facility]]=Facilities!$A$4,SUM(StrohRanchRecreationData[[#This Row],[Members]:[Guests]]),"")</f>
        <v/>
      </c>
      <c r="S1473" t="str">
        <f>IF(StrohRanchRecreationData[[#This Row],[Facility]]=Facilities!$A$5,SUM(StrohRanchRecreationData[[#This Row],[Members]:[Guests]]),"")</f>
        <v/>
      </c>
      <c r="T1473">
        <f>IF(StrohRanchRecreationData[[#This Row],[Facility]]=Facilities!$A$6,SUM(StrohRanchRecreationData[[#This Row],[Members]:[Guests]]),"")</f>
        <v>2</v>
      </c>
      <c r="U1473" t="str">
        <f>IF(StrohRanchRecreationData[[#This Row],[Facility]]=Facilities!$A$7,SUM(StrohRanchRecreationData[[#This Row],[Members]:[Guests]]),"")</f>
        <v/>
      </c>
    </row>
    <row r="1474" spans="1:21" x14ac:dyDescent="0.25">
      <c r="A1474">
        <v>1468</v>
      </c>
      <c r="B1474" s="1">
        <v>45107</v>
      </c>
      <c r="C1474" t="s">
        <v>63</v>
      </c>
      <c r="D1474" t="s">
        <v>64</v>
      </c>
      <c r="E1474" t="s">
        <v>60</v>
      </c>
      <c r="F1474" s="7">
        <v>0.57341102730411331</v>
      </c>
      <c r="G1474" s="7">
        <f>TIME(HOUR(StrohRanchRecreationData[[#This Row],[TimeIn]]),0,0)</f>
        <v>0.54166666666666663</v>
      </c>
      <c r="H1474" s="8">
        <f>StrohRanchRecreationData[[#This Row],[Date]]+StrohRanchRecreationData[[#This Row],[TimeInBucket]]</f>
        <v>45107.541666666664</v>
      </c>
      <c r="I1474" s="8" t="str">
        <f>_xlfn.XLOOKUP(StrohRanchRecreationData[[#This Row],[TimeInBucket]],TimeOfDay[TimeBuckets],TimeOfDay[TimeOfDayBuckets])</f>
        <v>Noon</v>
      </c>
      <c r="J1474" s="2">
        <v>2</v>
      </c>
      <c r="K1474" s="2">
        <v>1</v>
      </c>
      <c r="L1474" s="7">
        <v>0.63363043266636532</v>
      </c>
      <c r="M1474" s="7">
        <f>TIME(HOUR(StrohRanchRecreationData[[#This Row],[TimeOut]]),0,0)</f>
        <v>0.625</v>
      </c>
      <c r="N1474" s="6">
        <f>ROUND(StrohRanchRecreationData[[#This Row],[TimeElapsed]],6)</f>
        <v>6.0219000000000002E-2</v>
      </c>
      <c r="O1474" s="3">
        <f>StrohRanchRecreationData[[#This Row],[TimeOut]]-StrohRanchRecreationData[[#This Row],[TimeIn]]</f>
        <v>6.021940536225201E-2</v>
      </c>
      <c r="P1474" t="str">
        <f>IF(StrohRanchRecreationData[[#This Row],[Facility]]=Facilities!$A$2,SUM(StrohRanchRecreationData[[#This Row],[Members]:[Guests]]),"")</f>
        <v/>
      </c>
      <c r="Q1474" t="str">
        <f>IF(StrohRanchRecreationData[[#This Row],[Facility]]=Facilities!$A$3,SUM(StrohRanchRecreationData[[#This Row],[Members]:[Guests]]),"")</f>
        <v/>
      </c>
      <c r="R1474" t="str">
        <f>IF(StrohRanchRecreationData[[#This Row],[Facility]]=Facilities!$A$4,SUM(StrohRanchRecreationData[[#This Row],[Members]:[Guests]]),"")</f>
        <v/>
      </c>
      <c r="S1474">
        <f>IF(StrohRanchRecreationData[[#This Row],[Facility]]=Facilities!$A$5,SUM(StrohRanchRecreationData[[#This Row],[Members]:[Guests]]),"")</f>
        <v>3</v>
      </c>
      <c r="T1474" t="str">
        <f>IF(StrohRanchRecreationData[[#This Row],[Facility]]=Facilities!$A$6,SUM(StrohRanchRecreationData[[#This Row],[Members]:[Guests]]),"")</f>
        <v/>
      </c>
      <c r="U1474" t="str">
        <f>IF(StrohRanchRecreationData[[#This Row],[Facility]]=Facilities!$A$7,SUM(StrohRanchRecreationData[[#This Row],[Members]:[Guests]]),"")</f>
        <v/>
      </c>
    </row>
    <row r="1475" spans="1:21" x14ac:dyDescent="0.25">
      <c r="A1475">
        <v>1469</v>
      </c>
      <c r="B1475" s="1">
        <v>45107</v>
      </c>
      <c r="C1475" t="s">
        <v>63</v>
      </c>
      <c r="D1475" t="s">
        <v>64</v>
      </c>
      <c r="E1475" t="s">
        <v>61</v>
      </c>
      <c r="F1475" s="7">
        <v>0.42977354796835138</v>
      </c>
      <c r="G1475" s="7">
        <f>TIME(HOUR(StrohRanchRecreationData[[#This Row],[TimeIn]]),0,0)</f>
        <v>0.41666666666666669</v>
      </c>
      <c r="H1475" s="8">
        <f>StrohRanchRecreationData[[#This Row],[Date]]+StrohRanchRecreationData[[#This Row],[TimeInBucket]]</f>
        <v>45107.416666666664</v>
      </c>
      <c r="I1475" s="8" t="str">
        <f>_xlfn.XLOOKUP(StrohRanchRecreationData[[#This Row],[TimeInBucket]],TimeOfDay[TimeBuckets],TimeOfDay[TimeOfDayBuckets])</f>
        <v>Morning</v>
      </c>
      <c r="J1475" s="2">
        <v>2</v>
      </c>
      <c r="K1475" s="2">
        <v>0</v>
      </c>
      <c r="L1475" s="7">
        <v>0.47816583520824552</v>
      </c>
      <c r="M1475" s="7">
        <f>TIME(HOUR(StrohRanchRecreationData[[#This Row],[TimeOut]]),0,0)</f>
        <v>0.45833333333333331</v>
      </c>
      <c r="N1475" s="6">
        <f>ROUND(StrohRanchRecreationData[[#This Row],[TimeElapsed]],6)</f>
        <v>4.8391999999999998E-2</v>
      </c>
      <c r="O1475" s="3">
        <f>StrohRanchRecreationData[[#This Row],[TimeOut]]-StrohRanchRecreationData[[#This Row],[TimeIn]]</f>
        <v>4.8392287239894138E-2</v>
      </c>
      <c r="P1475" t="str">
        <f>IF(StrohRanchRecreationData[[#This Row],[Facility]]=Facilities!$A$2,SUM(StrohRanchRecreationData[[#This Row],[Members]:[Guests]]),"")</f>
        <v/>
      </c>
      <c r="Q1475" t="str">
        <f>IF(StrohRanchRecreationData[[#This Row],[Facility]]=Facilities!$A$3,SUM(StrohRanchRecreationData[[#This Row],[Members]:[Guests]]),"")</f>
        <v/>
      </c>
      <c r="R1475" t="str">
        <f>IF(StrohRanchRecreationData[[#This Row],[Facility]]=Facilities!$A$4,SUM(StrohRanchRecreationData[[#This Row],[Members]:[Guests]]),"")</f>
        <v/>
      </c>
      <c r="S1475" t="str">
        <f>IF(StrohRanchRecreationData[[#This Row],[Facility]]=Facilities!$A$5,SUM(StrohRanchRecreationData[[#This Row],[Members]:[Guests]]),"")</f>
        <v/>
      </c>
      <c r="T1475">
        <f>IF(StrohRanchRecreationData[[#This Row],[Facility]]=Facilities!$A$6,SUM(StrohRanchRecreationData[[#This Row],[Members]:[Guests]]),"")</f>
        <v>2</v>
      </c>
      <c r="U1475" t="str">
        <f>IF(StrohRanchRecreationData[[#This Row],[Facility]]=Facilities!$A$7,SUM(StrohRanchRecreationData[[#This Row],[Members]:[Guests]]),"")</f>
        <v/>
      </c>
    </row>
    <row r="1476" spans="1:21" x14ac:dyDescent="0.25">
      <c r="A1476">
        <v>1470</v>
      </c>
      <c r="B1476" s="1">
        <v>45107</v>
      </c>
      <c r="C1476" t="s">
        <v>63</v>
      </c>
      <c r="D1476" t="s">
        <v>64</v>
      </c>
      <c r="E1476" t="s">
        <v>57</v>
      </c>
      <c r="F1476" s="7">
        <v>0.38369436245019706</v>
      </c>
      <c r="G1476" s="7">
        <f>TIME(HOUR(StrohRanchRecreationData[[#This Row],[TimeIn]]),0,0)</f>
        <v>0.375</v>
      </c>
      <c r="H1476" s="8">
        <f>StrohRanchRecreationData[[#This Row],[Date]]+StrohRanchRecreationData[[#This Row],[TimeInBucket]]</f>
        <v>45107.375</v>
      </c>
      <c r="I1476" s="8" t="str">
        <f>_xlfn.XLOOKUP(StrohRanchRecreationData[[#This Row],[TimeInBucket]],TimeOfDay[TimeBuckets],TimeOfDay[TimeOfDayBuckets])</f>
        <v>Morning</v>
      </c>
      <c r="J1476" s="2">
        <v>2</v>
      </c>
      <c r="K1476" s="2">
        <v>2</v>
      </c>
      <c r="L1476" s="7">
        <v>0.44248259140159008</v>
      </c>
      <c r="M1476" s="7">
        <f>TIME(HOUR(StrohRanchRecreationData[[#This Row],[TimeOut]]),0,0)</f>
        <v>0.41666666666666669</v>
      </c>
      <c r="N1476" s="6">
        <f>ROUND(StrohRanchRecreationData[[#This Row],[TimeElapsed]],6)</f>
        <v>5.8788E-2</v>
      </c>
      <c r="O1476" s="3">
        <f>StrohRanchRecreationData[[#This Row],[TimeOut]]-StrohRanchRecreationData[[#This Row],[TimeIn]]</f>
        <v>5.8788228951393018E-2</v>
      </c>
      <c r="P1476">
        <f>IF(StrohRanchRecreationData[[#This Row],[Facility]]=Facilities!$A$2,SUM(StrohRanchRecreationData[[#This Row],[Members]:[Guests]]),"")</f>
        <v>4</v>
      </c>
      <c r="Q1476" t="str">
        <f>IF(StrohRanchRecreationData[[#This Row],[Facility]]=Facilities!$A$3,SUM(StrohRanchRecreationData[[#This Row],[Members]:[Guests]]),"")</f>
        <v/>
      </c>
      <c r="R1476" t="str">
        <f>IF(StrohRanchRecreationData[[#This Row],[Facility]]=Facilities!$A$4,SUM(StrohRanchRecreationData[[#This Row],[Members]:[Guests]]),"")</f>
        <v/>
      </c>
      <c r="S1476" t="str">
        <f>IF(StrohRanchRecreationData[[#This Row],[Facility]]=Facilities!$A$5,SUM(StrohRanchRecreationData[[#This Row],[Members]:[Guests]]),"")</f>
        <v/>
      </c>
      <c r="T1476" t="str">
        <f>IF(StrohRanchRecreationData[[#This Row],[Facility]]=Facilities!$A$6,SUM(StrohRanchRecreationData[[#This Row],[Members]:[Guests]]),"")</f>
        <v/>
      </c>
      <c r="U1476" t="str">
        <f>IF(StrohRanchRecreationData[[#This Row],[Facility]]=Facilities!$A$7,SUM(StrohRanchRecreationData[[#This Row],[Members]:[Guests]]),"")</f>
        <v/>
      </c>
    </row>
    <row r="1477" spans="1:21" x14ac:dyDescent="0.25">
      <c r="A1477">
        <v>1471</v>
      </c>
      <c r="B1477" s="1">
        <v>45107</v>
      </c>
      <c r="C1477" t="s">
        <v>63</v>
      </c>
      <c r="D1477" t="s">
        <v>64</v>
      </c>
      <c r="E1477" t="s">
        <v>61</v>
      </c>
      <c r="F1477" s="7">
        <v>0.63811458987601777</v>
      </c>
      <c r="G1477" s="7">
        <f>TIME(HOUR(StrohRanchRecreationData[[#This Row],[TimeIn]]),0,0)</f>
        <v>0.625</v>
      </c>
      <c r="H1477" s="8">
        <f>StrohRanchRecreationData[[#This Row],[Date]]+StrohRanchRecreationData[[#This Row],[TimeInBucket]]</f>
        <v>45107.625</v>
      </c>
      <c r="I1477" s="8" t="str">
        <f>_xlfn.XLOOKUP(StrohRanchRecreationData[[#This Row],[TimeInBucket]],TimeOfDay[TimeBuckets],TimeOfDay[TimeOfDayBuckets])</f>
        <v>Afternoon</v>
      </c>
      <c r="J1477" s="2">
        <v>2</v>
      </c>
      <c r="K1477" s="2">
        <v>0</v>
      </c>
      <c r="L1477" s="7">
        <v>0.69975267731013524</v>
      </c>
      <c r="M1477" s="7">
        <f>TIME(HOUR(StrohRanchRecreationData[[#This Row],[TimeOut]]),0,0)</f>
        <v>0.66666666666666663</v>
      </c>
      <c r="N1477" s="6">
        <f>ROUND(StrohRanchRecreationData[[#This Row],[TimeElapsed]],6)</f>
        <v>6.1637999999999998E-2</v>
      </c>
      <c r="O1477" s="3">
        <f>StrohRanchRecreationData[[#This Row],[TimeOut]]-StrohRanchRecreationData[[#This Row],[TimeIn]]</f>
        <v>6.1638087434117472E-2</v>
      </c>
      <c r="P1477" t="str">
        <f>IF(StrohRanchRecreationData[[#This Row],[Facility]]=Facilities!$A$2,SUM(StrohRanchRecreationData[[#This Row],[Members]:[Guests]]),"")</f>
        <v/>
      </c>
      <c r="Q1477" t="str">
        <f>IF(StrohRanchRecreationData[[#This Row],[Facility]]=Facilities!$A$3,SUM(StrohRanchRecreationData[[#This Row],[Members]:[Guests]]),"")</f>
        <v/>
      </c>
      <c r="R1477" t="str">
        <f>IF(StrohRanchRecreationData[[#This Row],[Facility]]=Facilities!$A$4,SUM(StrohRanchRecreationData[[#This Row],[Members]:[Guests]]),"")</f>
        <v/>
      </c>
      <c r="S1477" t="str">
        <f>IF(StrohRanchRecreationData[[#This Row],[Facility]]=Facilities!$A$5,SUM(StrohRanchRecreationData[[#This Row],[Members]:[Guests]]),"")</f>
        <v/>
      </c>
      <c r="T1477">
        <f>IF(StrohRanchRecreationData[[#This Row],[Facility]]=Facilities!$A$6,SUM(StrohRanchRecreationData[[#This Row],[Members]:[Guests]]),"")</f>
        <v>2</v>
      </c>
      <c r="U1477" t="str">
        <f>IF(StrohRanchRecreationData[[#This Row],[Facility]]=Facilities!$A$7,SUM(StrohRanchRecreationData[[#This Row],[Members]:[Guests]]),"")</f>
        <v/>
      </c>
    </row>
    <row r="1478" spans="1:21" x14ac:dyDescent="0.25">
      <c r="A1478">
        <v>1472</v>
      </c>
      <c r="B1478" s="1">
        <v>45107</v>
      </c>
      <c r="C1478" t="s">
        <v>63</v>
      </c>
      <c r="D1478" t="s">
        <v>64</v>
      </c>
      <c r="E1478" t="s">
        <v>58</v>
      </c>
      <c r="F1478" s="7">
        <v>0.40531797699927979</v>
      </c>
      <c r="G1478" s="7">
        <f>TIME(HOUR(StrohRanchRecreationData[[#This Row],[TimeIn]]),0,0)</f>
        <v>0.375</v>
      </c>
      <c r="H1478" s="8">
        <f>StrohRanchRecreationData[[#This Row],[Date]]+StrohRanchRecreationData[[#This Row],[TimeInBucket]]</f>
        <v>45107.375</v>
      </c>
      <c r="I1478" s="8" t="str">
        <f>_xlfn.XLOOKUP(StrohRanchRecreationData[[#This Row],[TimeInBucket]],TimeOfDay[TimeBuckets],TimeOfDay[TimeOfDayBuckets])</f>
        <v>Morning</v>
      </c>
      <c r="J1478" s="2">
        <v>2</v>
      </c>
      <c r="K1478" s="2">
        <v>3</v>
      </c>
      <c r="L1478" s="7">
        <v>0.41423071124423266</v>
      </c>
      <c r="M1478" s="7">
        <f>TIME(HOUR(StrohRanchRecreationData[[#This Row],[TimeOut]]),0,0)</f>
        <v>0.375</v>
      </c>
      <c r="N1478" s="6">
        <f>ROUND(StrohRanchRecreationData[[#This Row],[TimeElapsed]],6)</f>
        <v>8.9130000000000008E-3</v>
      </c>
      <c r="O1478" s="3">
        <f>StrohRanchRecreationData[[#This Row],[TimeOut]]-StrohRanchRecreationData[[#This Row],[TimeIn]]</f>
        <v>8.912734244952869E-3</v>
      </c>
      <c r="P1478" t="str">
        <f>IF(StrohRanchRecreationData[[#This Row],[Facility]]=Facilities!$A$2,SUM(StrohRanchRecreationData[[#This Row],[Members]:[Guests]]),"")</f>
        <v/>
      </c>
      <c r="Q1478">
        <f>IF(StrohRanchRecreationData[[#This Row],[Facility]]=Facilities!$A$3,SUM(StrohRanchRecreationData[[#This Row],[Members]:[Guests]]),"")</f>
        <v>5</v>
      </c>
      <c r="R1478" t="str">
        <f>IF(StrohRanchRecreationData[[#This Row],[Facility]]=Facilities!$A$4,SUM(StrohRanchRecreationData[[#This Row],[Members]:[Guests]]),"")</f>
        <v/>
      </c>
      <c r="S1478" t="str">
        <f>IF(StrohRanchRecreationData[[#This Row],[Facility]]=Facilities!$A$5,SUM(StrohRanchRecreationData[[#This Row],[Members]:[Guests]]),"")</f>
        <v/>
      </c>
      <c r="T1478" t="str">
        <f>IF(StrohRanchRecreationData[[#This Row],[Facility]]=Facilities!$A$6,SUM(StrohRanchRecreationData[[#This Row],[Members]:[Guests]]),"")</f>
        <v/>
      </c>
      <c r="U1478" t="str">
        <f>IF(StrohRanchRecreationData[[#This Row],[Facility]]=Facilities!$A$7,SUM(StrohRanchRecreationData[[#This Row],[Members]:[Guests]]),"")</f>
        <v/>
      </c>
    </row>
    <row r="1479" spans="1:21" x14ac:dyDescent="0.25">
      <c r="A1479">
        <v>1473</v>
      </c>
      <c r="B1479" s="1">
        <v>45107</v>
      </c>
      <c r="C1479" t="s">
        <v>63</v>
      </c>
      <c r="D1479" t="s">
        <v>64</v>
      </c>
      <c r="E1479" t="s">
        <v>59</v>
      </c>
      <c r="F1479" s="7">
        <v>0.43640337775312232</v>
      </c>
      <c r="G1479" s="7">
        <f>TIME(HOUR(StrohRanchRecreationData[[#This Row],[TimeIn]]),0,0)</f>
        <v>0.41666666666666669</v>
      </c>
      <c r="H1479" s="8">
        <f>StrohRanchRecreationData[[#This Row],[Date]]+StrohRanchRecreationData[[#This Row],[TimeInBucket]]</f>
        <v>45107.416666666664</v>
      </c>
      <c r="I1479" s="8" t="str">
        <f>_xlfn.XLOOKUP(StrohRanchRecreationData[[#This Row],[TimeInBucket]],TimeOfDay[TimeBuckets],TimeOfDay[TimeOfDayBuckets])</f>
        <v>Morning</v>
      </c>
      <c r="J1479" s="2">
        <v>3</v>
      </c>
      <c r="K1479" s="2">
        <v>2</v>
      </c>
      <c r="L1479" s="7">
        <v>0.48369125800607166</v>
      </c>
      <c r="M1479" s="7">
        <f>TIME(HOUR(StrohRanchRecreationData[[#This Row],[TimeOut]]),0,0)</f>
        <v>0.45833333333333331</v>
      </c>
      <c r="N1479" s="6">
        <f>ROUND(StrohRanchRecreationData[[#This Row],[TimeElapsed]],6)</f>
        <v>4.7287999999999997E-2</v>
      </c>
      <c r="O1479" s="3">
        <f>StrohRanchRecreationData[[#This Row],[TimeOut]]-StrohRanchRecreationData[[#This Row],[TimeIn]]</f>
        <v>4.7287880252949333E-2</v>
      </c>
      <c r="P1479" t="str">
        <f>IF(StrohRanchRecreationData[[#This Row],[Facility]]=Facilities!$A$2,SUM(StrohRanchRecreationData[[#This Row],[Members]:[Guests]]),"")</f>
        <v/>
      </c>
      <c r="Q1479" t="str">
        <f>IF(StrohRanchRecreationData[[#This Row],[Facility]]=Facilities!$A$3,SUM(StrohRanchRecreationData[[#This Row],[Members]:[Guests]]),"")</f>
        <v/>
      </c>
      <c r="R1479">
        <f>IF(StrohRanchRecreationData[[#This Row],[Facility]]=Facilities!$A$4,SUM(StrohRanchRecreationData[[#This Row],[Members]:[Guests]]),"")</f>
        <v>5</v>
      </c>
      <c r="S1479" t="str">
        <f>IF(StrohRanchRecreationData[[#This Row],[Facility]]=Facilities!$A$5,SUM(StrohRanchRecreationData[[#This Row],[Members]:[Guests]]),"")</f>
        <v/>
      </c>
      <c r="T1479" t="str">
        <f>IF(StrohRanchRecreationData[[#This Row],[Facility]]=Facilities!$A$6,SUM(StrohRanchRecreationData[[#This Row],[Members]:[Guests]]),"")</f>
        <v/>
      </c>
      <c r="U1479" t="str">
        <f>IF(StrohRanchRecreationData[[#This Row],[Facility]]=Facilities!$A$7,SUM(StrohRanchRecreationData[[#This Row],[Members]:[Guests]]),"")</f>
        <v/>
      </c>
    </row>
    <row r="1480" spans="1:21" x14ac:dyDescent="0.25">
      <c r="A1480">
        <v>1474</v>
      </c>
      <c r="B1480" s="1">
        <v>45107</v>
      </c>
      <c r="C1480" t="s">
        <v>63</v>
      </c>
      <c r="D1480" t="s">
        <v>64</v>
      </c>
      <c r="E1480" t="s">
        <v>59</v>
      </c>
      <c r="F1480" s="7">
        <v>0.58198323954187736</v>
      </c>
      <c r="G1480" s="7">
        <f>TIME(HOUR(StrohRanchRecreationData[[#This Row],[TimeIn]]),0,0)</f>
        <v>0.54166666666666663</v>
      </c>
      <c r="H1480" s="8">
        <f>StrohRanchRecreationData[[#This Row],[Date]]+StrohRanchRecreationData[[#This Row],[TimeInBucket]]</f>
        <v>45107.541666666664</v>
      </c>
      <c r="I1480" s="8" t="str">
        <f>_xlfn.XLOOKUP(StrohRanchRecreationData[[#This Row],[TimeInBucket]],TimeOfDay[TimeBuckets],TimeOfDay[TimeOfDayBuckets])</f>
        <v>Noon</v>
      </c>
      <c r="J1480" s="2">
        <v>4</v>
      </c>
      <c r="K1480" s="2">
        <v>3</v>
      </c>
      <c r="L1480" s="7">
        <v>0.61828927667114797</v>
      </c>
      <c r="M1480" s="7">
        <f>TIME(HOUR(StrohRanchRecreationData[[#This Row],[TimeOut]]),0,0)</f>
        <v>0.58333333333333337</v>
      </c>
      <c r="N1480" s="6">
        <f>ROUND(StrohRanchRecreationData[[#This Row],[TimeElapsed]],6)</f>
        <v>3.6305999999999998E-2</v>
      </c>
      <c r="O1480" s="3">
        <f>StrohRanchRecreationData[[#This Row],[TimeOut]]-StrohRanchRecreationData[[#This Row],[TimeIn]]</f>
        <v>3.6306037129270607E-2</v>
      </c>
      <c r="P1480" t="str">
        <f>IF(StrohRanchRecreationData[[#This Row],[Facility]]=Facilities!$A$2,SUM(StrohRanchRecreationData[[#This Row],[Members]:[Guests]]),"")</f>
        <v/>
      </c>
      <c r="Q1480" t="str">
        <f>IF(StrohRanchRecreationData[[#This Row],[Facility]]=Facilities!$A$3,SUM(StrohRanchRecreationData[[#This Row],[Members]:[Guests]]),"")</f>
        <v/>
      </c>
      <c r="R1480">
        <f>IF(StrohRanchRecreationData[[#This Row],[Facility]]=Facilities!$A$4,SUM(StrohRanchRecreationData[[#This Row],[Members]:[Guests]]),"")</f>
        <v>7</v>
      </c>
      <c r="S1480" t="str">
        <f>IF(StrohRanchRecreationData[[#This Row],[Facility]]=Facilities!$A$5,SUM(StrohRanchRecreationData[[#This Row],[Members]:[Guests]]),"")</f>
        <v/>
      </c>
      <c r="T1480" t="str">
        <f>IF(StrohRanchRecreationData[[#This Row],[Facility]]=Facilities!$A$6,SUM(StrohRanchRecreationData[[#This Row],[Members]:[Guests]]),"")</f>
        <v/>
      </c>
      <c r="U1480" t="str">
        <f>IF(StrohRanchRecreationData[[#This Row],[Facility]]=Facilities!$A$7,SUM(StrohRanchRecreationData[[#This Row],[Members]:[Guests]]),"")</f>
        <v/>
      </c>
    </row>
    <row r="1481" spans="1:21" x14ac:dyDescent="0.25">
      <c r="A1481">
        <v>1475</v>
      </c>
      <c r="B1481" s="1">
        <v>45107</v>
      </c>
      <c r="C1481" t="s">
        <v>63</v>
      </c>
      <c r="D1481" t="s">
        <v>64</v>
      </c>
      <c r="E1481" t="s">
        <v>57</v>
      </c>
      <c r="F1481" s="7">
        <v>0.49231689269421347</v>
      </c>
      <c r="G1481" s="7">
        <f>TIME(HOUR(StrohRanchRecreationData[[#This Row],[TimeIn]]),0,0)</f>
        <v>0.45833333333333331</v>
      </c>
      <c r="H1481" s="8">
        <f>StrohRanchRecreationData[[#This Row],[Date]]+StrohRanchRecreationData[[#This Row],[TimeInBucket]]</f>
        <v>45107.458333333336</v>
      </c>
      <c r="I1481" s="8" t="str">
        <f>_xlfn.XLOOKUP(StrohRanchRecreationData[[#This Row],[TimeInBucket]],TimeOfDay[TimeBuckets],TimeOfDay[TimeOfDayBuckets])</f>
        <v>Noon</v>
      </c>
      <c r="J1481" s="2">
        <v>2</v>
      </c>
      <c r="K1481" s="2">
        <v>0</v>
      </c>
      <c r="L1481" s="7">
        <v>0.56216482259310119</v>
      </c>
      <c r="M1481" s="7">
        <f>TIME(HOUR(StrohRanchRecreationData[[#This Row],[TimeOut]]),0,0)</f>
        <v>0.54166666666666663</v>
      </c>
      <c r="N1481" s="6">
        <f>ROUND(StrohRanchRecreationData[[#This Row],[TimeElapsed]],6)</f>
        <v>6.9847999999999993E-2</v>
      </c>
      <c r="O1481" s="3">
        <f>StrohRanchRecreationData[[#This Row],[TimeOut]]-StrohRanchRecreationData[[#This Row],[TimeIn]]</f>
        <v>6.9847929898887717E-2</v>
      </c>
      <c r="P1481">
        <f>IF(StrohRanchRecreationData[[#This Row],[Facility]]=Facilities!$A$2,SUM(StrohRanchRecreationData[[#This Row],[Members]:[Guests]]),"")</f>
        <v>2</v>
      </c>
      <c r="Q1481" t="str">
        <f>IF(StrohRanchRecreationData[[#This Row],[Facility]]=Facilities!$A$3,SUM(StrohRanchRecreationData[[#This Row],[Members]:[Guests]]),"")</f>
        <v/>
      </c>
      <c r="R1481" t="str">
        <f>IF(StrohRanchRecreationData[[#This Row],[Facility]]=Facilities!$A$4,SUM(StrohRanchRecreationData[[#This Row],[Members]:[Guests]]),"")</f>
        <v/>
      </c>
      <c r="S1481" t="str">
        <f>IF(StrohRanchRecreationData[[#This Row],[Facility]]=Facilities!$A$5,SUM(StrohRanchRecreationData[[#This Row],[Members]:[Guests]]),"")</f>
        <v/>
      </c>
      <c r="T1481" t="str">
        <f>IF(StrohRanchRecreationData[[#This Row],[Facility]]=Facilities!$A$6,SUM(StrohRanchRecreationData[[#This Row],[Members]:[Guests]]),"")</f>
        <v/>
      </c>
      <c r="U1481" t="str">
        <f>IF(StrohRanchRecreationData[[#This Row],[Facility]]=Facilities!$A$7,SUM(StrohRanchRecreationData[[#This Row],[Members]:[Guests]]),"")</f>
        <v/>
      </c>
    </row>
    <row r="1482" spans="1:21" x14ac:dyDescent="0.25">
      <c r="A1482">
        <v>1476</v>
      </c>
      <c r="B1482" s="1">
        <v>45107</v>
      </c>
      <c r="C1482" t="s">
        <v>63</v>
      </c>
      <c r="D1482" t="s">
        <v>64</v>
      </c>
      <c r="E1482" t="s">
        <v>59</v>
      </c>
      <c r="F1482" s="7">
        <v>0.61714398510572177</v>
      </c>
      <c r="G1482" s="7">
        <f>TIME(HOUR(StrohRanchRecreationData[[#This Row],[TimeIn]]),0,0)</f>
        <v>0.58333333333333337</v>
      </c>
      <c r="H1482" s="8">
        <f>StrohRanchRecreationData[[#This Row],[Date]]+StrohRanchRecreationData[[#This Row],[TimeInBucket]]</f>
        <v>45107.583333333336</v>
      </c>
      <c r="I1482" s="8" t="str">
        <f>_xlfn.XLOOKUP(StrohRanchRecreationData[[#This Row],[TimeInBucket]],TimeOfDay[TimeBuckets],TimeOfDay[TimeOfDayBuckets])</f>
        <v>Afternoon</v>
      </c>
      <c r="J1482" s="2">
        <v>2</v>
      </c>
      <c r="K1482" s="2">
        <v>2</v>
      </c>
      <c r="L1482" s="7">
        <v>0.67424666380989162</v>
      </c>
      <c r="M1482" s="7">
        <f>TIME(HOUR(StrohRanchRecreationData[[#This Row],[TimeOut]]),0,0)</f>
        <v>0.66666666666666663</v>
      </c>
      <c r="N1482" s="6">
        <f>ROUND(StrohRanchRecreationData[[#This Row],[TimeElapsed]],6)</f>
        <v>5.7103000000000001E-2</v>
      </c>
      <c r="O1482" s="3">
        <f>StrohRanchRecreationData[[#This Row],[TimeOut]]-StrohRanchRecreationData[[#This Row],[TimeIn]]</f>
        <v>5.7102678704169851E-2</v>
      </c>
      <c r="P1482" t="str">
        <f>IF(StrohRanchRecreationData[[#This Row],[Facility]]=Facilities!$A$2,SUM(StrohRanchRecreationData[[#This Row],[Members]:[Guests]]),"")</f>
        <v/>
      </c>
      <c r="Q1482" t="str">
        <f>IF(StrohRanchRecreationData[[#This Row],[Facility]]=Facilities!$A$3,SUM(StrohRanchRecreationData[[#This Row],[Members]:[Guests]]),"")</f>
        <v/>
      </c>
      <c r="R1482">
        <f>IF(StrohRanchRecreationData[[#This Row],[Facility]]=Facilities!$A$4,SUM(StrohRanchRecreationData[[#This Row],[Members]:[Guests]]),"")</f>
        <v>4</v>
      </c>
      <c r="S1482" t="str">
        <f>IF(StrohRanchRecreationData[[#This Row],[Facility]]=Facilities!$A$5,SUM(StrohRanchRecreationData[[#This Row],[Members]:[Guests]]),"")</f>
        <v/>
      </c>
      <c r="T1482" t="str">
        <f>IF(StrohRanchRecreationData[[#This Row],[Facility]]=Facilities!$A$6,SUM(StrohRanchRecreationData[[#This Row],[Members]:[Guests]]),"")</f>
        <v/>
      </c>
      <c r="U1482" t="str">
        <f>IF(StrohRanchRecreationData[[#This Row],[Facility]]=Facilities!$A$7,SUM(StrohRanchRecreationData[[#This Row],[Members]:[Guests]]),"")</f>
        <v/>
      </c>
    </row>
    <row r="1483" spans="1:21" x14ac:dyDescent="0.25">
      <c r="A1483">
        <v>1477</v>
      </c>
      <c r="B1483" s="1">
        <v>45107</v>
      </c>
      <c r="C1483" t="s">
        <v>63</v>
      </c>
      <c r="D1483" t="s">
        <v>64</v>
      </c>
      <c r="E1483" t="s">
        <v>57</v>
      </c>
      <c r="F1483" s="7">
        <v>0.48399695923382691</v>
      </c>
      <c r="G1483" s="7">
        <f>TIME(HOUR(StrohRanchRecreationData[[#This Row],[TimeIn]]),0,0)</f>
        <v>0.45833333333333331</v>
      </c>
      <c r="H1483" s="8">
        <f>StrohRanchRecreationData[[#This Row],[Date]]+StrohRanchRecreationData[[#This Row],[TimeInBucket]]</f>
        <v>45107.458333333336</v>
      </c>
      <c r="I1483" s="8" t="str">
        <f>_xlfn.XLOOKUP(StrohRanchRecreationData[[#This Row],[TimeInBucket]],TimeOfDay[TimeBuckets],TimeOfDay[TimeOfDayBuckets])</f>
        <v>Noon</v>
      </c>
      <c r="J1483" s="2">
        <v>1</v>
      </c>
      <c r="K1483" s="2">
        <v>0</v>
      </c>
      <c r="L1483" s="7">
        <v>0.51729040852497365</v>
      </c>
      <c r="M1483" s="7">
        <f>TIME(HOUR(StrohRanchRecreationData[[#This Row],[TimeOut]]),0,0)</f>
        <v>0.5</v>
      </c>
      <c r="N1483" s="6">
        <f>ROUND(StrohRanchRecreationData[[#This Row],[TimeElapsed]],6)</f>
        <v>3.3293000000000003E-2</v>
      </c>
      <c r="O1483" s="3">
        <f>StrohRanchRecreationData[[#This Row],[TimeOut]]-StrohRanchRecreationData[[#This Row],[TimeIn]]</f>
        <v>3.3293449291146748E-2</v>
      </c>
      <c r="P1483">
        <f>IF(StrohRanchRecreationData[[#This Row],[Facility]]=Facilities!$A$2,SUM(StrohRanchRecreationData[[#This Row],[Members]:[Guests]]),"")</f>
        <v>1</v>
      </c>
      <c r="Q1483" t="str">
        <f>IF(StrohRanchRecreationData[[#This Row],[Facility]]=Facilities!$A$3,SUM(StrohRanchRecreationData[[#This Row],[Members]:[Guests]]),"")</f>
        <v/>
      </c>
      <c r="R1483" t="str">
        <f>IF(StrohRanchRecreationData[[#This Row],[Facility]]=Facilities!$A$4,SUM(StrohRanchRecreationData[[#This Row],[Members]:[Guests]]),"")</f>
        <v/>
      </c>
      <c r="S1483" t="str">
        <f>IF(StrohRanchRecreationData[[#This Row],[Facility]]=Facilities!$A$5,SUM(StrohRanchRecreationData[[#This Row],[Members]:[Guests]]),"")</f>
        <v/>
      </c>
      <c r="T1483" t="str">
        <f>IF(StrohRanchRecreationData[[#This Row],[Facility]]=Facilities!$A$6,SUM(StrohRanchRecreationData[[#This Row],[Members]:[Guests]]),"")</f>
        <v/>
      </c>
      <c r="U1483" t="str">
        <f>IF(StrohRanchRecreationData[[#This Row],[Facility]]=Facilities!$A$7,SUM(StrohRanchRecreationData[[#This Row],[Members]:[Guests]]),"")</f>
        <v/>
      </c>
    </row>
    <row r="1484" spans="1:21" x14ac:dyDescent="0.25">
      <c r="A1484">
        <v>1478</v>
      </c>
      <c r="B1484" s="1">
        <v>45107</v>
      </c>
      <c r="C1484" t="s">
        <v>63</v>
      </c>
      <c r="D1484" t="s">
        <v>64</v>
      </c>
      <c r="E1484" t="s">
        <v>60</v>
      </c>
      <c r="F1484" s="7">
        <v>0.50460147421353563</v>
      </c>
      <c r="G1484" s="7">
        <f>TIME(HOUR(StrohRanchRecreationData[[#This Row],[TimeIn]]),0,0)</f>
        <v>0.5</v>
      </c>
      <c r="H1484" s="8">
        <f>StrohRanchRecreationData[[#This Row],[Date]]+StrohRanchRecreationData[[#This Row],[TimeInBucket]]</f>
        <v>45107.5</v>
      </c>
      <c r="I1484" s="8" t="str">
        <f>_xlfn.XLOOKUP(StrohRanchRecreationData[[#This Row],[TimeInBucket]],TimeOfDay[TimeBuckets],TimeOfDay[TimeOfDayBuckets])</f>
        <v>Noon</v>
      </c>
      <c r="J1484" s="2">
        <v>3</v>
      </c>
      <c r="K1484" s="2">
        <v>3</v>
      </c>
      <c r="L1484" s="7">
        <v>0.56951695574800543</v>
      </c>
      <c r="M1484" s="7">
        <f>TIME(HOUR(StrohRanchRecreationData[[#This Row],[TimeOut]]),0,0)</f>
        <v>0.54166666666666663</v>
      </c>
      <c r="N1484" s="6">
        <f>ROUND(StrohRanchRecreationData[[#This Row],[TimeElapsed]],6)</f>
        <v>6.4915E-2</v>
      </c>
      <c r="O1484" s="3">
        <f>StrohRanchRecreationData[[#This Row],[TimeOut]]-StrohRanchRecreationData[[#This Row],[TimeIn]]</f>
        <v>6.4915481534469799E-2</v>
      </c>
      <c r="P1484" t="str">
        <f>IF(StrohRanchRecreationData[[#This Row],[Facility]]=Facilities!$A$2,SUM(StrohRanchRecreationData[[#This Row],[Members]:[Guests]]),"")</f>
        <v/>
      </c>
      <c r="Q1484" t="str">
        <f>IF(StrohRanchRecreationData[[#This Row],[Facility]]=Facilities!$A$3,SUM(StrohRanchRecreationData[[#This Row],[Members]:[Guests]]),"")</f>
        <v/>
      </c>
      <c r="R1484" t="str">
        <f>IF(StrohRanchRecreationData[[#This Row],[Facility]]=Facilities!$A$4,SUM(StrohRanchRecreationData[[#This Row],[Members]:[Guests]]),"")</f>
        <v/>
      </c>
      <c r="S1484">
        <f>IF(StrohRanchRecreationData[[#This Row],[Facility]]=Facilities!$A$5,SUM(StrohRanchRecreationData[[#This Row],[Members]:[Guests]]),"")</f>
        <v>6</v>
      </c>
      <c r="T1484" t="str">
        <f>IF(StrohRanchRecreationData[[#This Row],[Facility]]=Facilities!$A$6,SUM(StrohRanchRecreationData[[#This Row],[Members]:[Guests]]),"")</f>
        <v/>
      </c>
      <c r="U1484" t="str">
        <f>IF(StrohRanchRecreationData[[#This Row],[Facility]]=Facilities!$A$7,SUM(StrohRanchRecreationData[[#This Row],[Members]:[Guests]]),"")</f>
        <v/>
      </c>
    </row>
    <row r="1485" spans="1:21" x14ac:dyDescent="0.25">
      <c r="A1485">
        <v>1479</v>
      </c>
      <c r="B1485" s="1">
        <v>45107</v>
      </c>
      <c r="C1485" t="s">
        <v>63</v>
      </c>
      <c r="D1485" t="s">
        <v>64</v>
      </c>
      <c r="E1485" t="s">
        <v>59</v>
      </c>
      <c r="F1485" s="7">
        <v>0.58010306947788493</v>
      </c>
      <c r="G1485" s="7">
        <f>TIME(HOUR(StrohRanchRecreationData[[#This Row],[TimeIn]]),0,0)</f>
        <v>0.54166666666666663</v>
      </c>
      <c r="H1485" s="8">
        <f>StrohRanchRecreationData[[#This Row],[Date]]+StrohRanchRecreationData[[#This Row],[TimeInBucket]]</f>
        <v>45107.541666666664</v>
      </c>
      <c r="I1485" s="8" t="str">
        <f>_xlfn.XLOOKUP(StrohRanchRecreationData[[#This Row],[TimeInBucket]],TimeOfDay[TimeBuckets],TimeOfDay[TimeOfDayBuckets])</f>
        <v>Noon</v>
      </c>
      <c r="J1485" s="2">
        <v>2</v>
      </c>
      <c r="K1485" s="2">
        <v>3</v>
      </c>
      <c r="L1485" s="7">
        <v>0.60281954674780314</v>
      </c>
      <c r="M1485" s="7">
        <f>TIME(HOUR(StrohRanchRecreationData[[#This Row],[TimeOut]]),0,0)</f>
        <v>0.58333333333333337</v>
      </c>
      <c r="N1485" s="6">
        <f>ROUND(StrohRanchRecreationData[[#This Row],[TimeElapsed]],6)</f>
        <v>2.2716E-2</v>
      </c>
      <c r="O1485" s="3">
        <f>StrohRanchRecreationData[[#This Row],[TimeOut]]-StrohRanchRecreationData[[#This Row],[TimeIn]]</f>
        <v>2.2716477269918212E-2</v>
      </c>
      <c r="P1485" t="str">
        <f>IF(StrohRanchRecreationData[[#This Row],[Facility]]=Facilities!$A$2,SUM(StrohRanchRecreationData[[#This Row],[Members]:[Guests]]),"")</f>
        <v/>
      </c>
      <c r="Q1485" t="str">
        <f>IF(StrohRanchRecreationData[[#This Row],[Facility]]=Facilities!$A$3,SUM(StrohRanchRecreationData[[#This Row],[Members]:[Guests]]),"")</f>
        <v/>
      </c>
      <c r="R1485">
        <f>IF(StrohRanchRecreationData[[#This Row],[Facility]]=Facilities!$A$4,SUM(StrohRanchRecreationData[[#This Row],[Members]:[Guests]]),"")</f>
        <v>5</v>
      </c>
      <c r="S1485" t="str">
        <f>IF(StrohRanchRecreationData[[#This Row],[Facility]]=Facilities!$A$5,SUM(StrohRanchRecreationData[[#This Row],[Members]:[Guests]]),"")</f>
        <v/>
      </c>
      <c r="T1485" t="str">
        <f>IF(StrohRanchRecreationData[[#This Row],[Facility]]=Facilities!$A$6,SUM(StrohRanchRecreationData[[#This Row],[Members]:[Guests]]),"")</f>
        <v/>
      </c>
      <c r="U1485" t="str">
        <f>IF(StrohRanchRecreationData[[#This Row],[Facility]]=Facilities!$A$7,SUM(StrohRanchRecreationData[[#This Row],[Members]:[Guests]]),"")</f>
        <v/>
      </c>
    </row>
    <row r="1486" spans="1:21" x14ac:dyDescent="0.25">
      <c r="A1486">
        <v>1480</v>
      </c>
      <c r="B1486" s="1">
        <v>45107</v>
      </c>
      <c r="C1486" t="s">
        <v>63</v>
      </c>
      <c r="D1486" t="s">
        <v>64</v>
      </c>
      <c r="E1486" t="s">
        <v>60</v>
      </c>
      <c r="F1486" s="7">
        <v>0.48312964519559631</v>
      </c>
      <c r="G1486" s="7">
        <f>TIME(HOUR(StrohRanchRecreationData[[#This Row],[TimeIn]]),0,0)</f>
        <v>0.45833333333333331</v>
      </c>
      <c r="H1486" s="8">
        <f>StrohRanchRecreationData[[#This Row],[Date]]+StrohRanchRecreationData[[#This Row],[TimeInBucket]]</f>
        <v>45107.458333333336</v>
      </c>
      <c r="I1486" s="8" t="str">
        <f>_xlfn.XLOOKUP(StrohRanchRecreationData[[#This Row],[TimeInBucket]],TimeOfDay[TimeBuckets],TimeOfDay[TimeOfDayBuckets])</f>
        <v>Noon</v>
      </c>
      <c r="J1486" s="2">
        <v>2</v>
      </c>
      <c r="K1486" s="2">
        <v>3</v>
      </c>
      <c r="L1486" s="7">
        <v>0.51085799544624677</v>
      </c>
      <c r="M1486" s="7">
        <f>TIME(HOUR(StrohRanchRecreationData[[#This Row],[TimeOut]]),0,0)</f>
        <v>0.5</v>
      </c>
      <c r="N1486" s="6">
        <f>ROUND(StrohRanchRecreationData[[#This Row],[TimeElapsed]],6)</f>
        <v>2.7727999999999999E-2</v>
      </c>
      <c r="O1486" s="3">
        <f>StrohRanchRecreationData[[#This Row],[TimeOut]]-StrohRanchRecreationData[[#This Row],[TimeIn]]</f>
        <v>2.7728350250650458E-2</v>
      </c>
      <c r="P1486" t="str">
        <f>IF(StrohRanchRecreationData[[#This Row],[Facility]]=Facilities!$A$2,SUM(StrohRanchRecreationData[[#This Row],[Members]:[Guests]]),"")</f>
        <v/>
      </c>
      <c r="Q1486" t="str">
        <f>IF(StrohRanchRecreationData[[#This Row],[Facility]]=Facilities!$A$3,SUM(StrohRanchRecreationData[[#This Row],[Members]:[Guests]]),"")</f>
        <v/>
      </c>
      <c r="R1486" t="str">
        <f>IF(StrohRanchRecreationData[[#This Row],[Facility]]=Facilities!$A$4,SUM(StrohRanchRecreationData[[#This Row],[Members]:[Guests]]),"")</f>
        <v/>
      </c>
      <c r="S1486">
        <f>IF(StrohRanchRecreationData[[#This Row],[Facility]]=Facilities!$A$5,SUM(StrohRanchRecreationData[[#This Row],[Members]:[Guests]]),"")</f>
        <v>5</v>
      </c>
      <c r="T1486" t="str">
        <f>IF(StrohRanchRecreationData[[#This Row],[Facility]]=Facilities!$A$6,SUM(StrohRanchRecreationData[[#This Row],[Members]:[Guests]]),"")</f>
        <v/>
      </c>
      <c r="U1486" t="str">
        <f>IF(StrohRanchRecreationData[[#This Row],[Facility]]=Facilities!$A$7,SUM(StrohRanchRecreationData[[#This Row],[Members]:[Guests]]),"")</f>
        <v/>
      </c>
    </row>
    <row r="1487" spans="1:21" x14ac:dyDescent="0.25">
      <c r="A1487">
        <v>1481</v>
      </c>
      <c r="B1487" s="1">
        <v>45107</v>
      </c>
      <c r="C1487" t="s">
        <v>63</v>
      </c>
      <c r="D1487" t="s">
        <v>64</v>
      </c>
      <c r="E1487" t="s">
        <v>58</v>
      </c>
      <c r="F1487" s="7">
        <v>0.48135339530422144</v>
      </c>
      <c r="G1487" s="7">
        <f>TIME(HOUR(StrohRanchRecreationData[[#This Row],[TimeIn]]),0,0)</f>
        <v>0.45833333333333331</v>
      </c>
      <c r="H1487" s="8">
        <f>StrohRanchRecreationData[[#This Row],[Date]]+StrohRanchRecreationData[[#This Row],[TimeInBucket]]</f>
        <v>45107.458333333336</v>
      </c>
      <c r="I1487" s="8" t="str">
        <f>_xlfn.XLOOKUP(StrohRanchRecreationData[[#This Row],[TimeInBucket]],TimeOfDay[TimeBuckets],TimeOfDay[TimeOfDayBuckets])</f>
        <v>Noon</v>
      </c>
      <c r="J1487" s="2">
        <v>3</v>
      </c>
      <c r="K1487" s="2">
        <v>2</v>
      </c>
      <c r="L1487" s="7">
        <v>0.50134054455757759</v>
      </c>
      <c r="M1487" s="7">
        <f>TIME(HOUR(StrohRanchRecreationData[[#This Row],[TimeOut]]),0,0)</f>
        <v>0.5</v>
      </c>
      <c r="N1487" s="6">
        <f>ROUND(StrohRanchRecreationData[[#This Row],[TimeElapsed]],6)</f>
        <v>1.9987000000000001E-2</v>
      </c>
      <c r="O1487" s="3">
        <f>StrohRanchRecreationData[[#This Row],[TimeOut]]-StrohRanchRecreationData[[#This Row],[TimeIn]]</f>
        <v>1.9987149253356151E-2</v>
      </c>
      <c r="P1487" t="str">
        <f>IF(StrohRanchRecreationData[[#This Row],[Facility]]=Facilities!$A$2,SUM(StrohRanchRecreationData[[#This Row],[Members]:[Guests]]),"")</f>
        <v/>
      </c>
      <c r="Q1487">
        <f>IF(StrohRanchRecreationData[[#This Row],[Facility]]=Facilities!$A$3,SUM(StrohRanchRecreationData[[#This Row],[Members]:[Guests]]),"")</f>
        <v>5</v>
      </c>
      <c r="R1487" t="str">
        <f>IF(StrohRanchRecreationData[[#This Row],[Facility]]=Facilities!$A$4,SUM(StrohRanchRecreationData[[#This Row],[Members]:[Guests]]),"")</f>
        <v/>
      </c>
      <c r="S1487" t="str">
        <f>IF(StrohRanchRecreationData[[#This Row],[Facility]]=Facilities!$A$5,SUM(StrohRanchRecreationData[[#This Row],[Members]:[Guests]]),"")</f>
        <v/>
      </c>
      <c r="T1487" t="str">
        <f>IF(StrohRanchRecreationData[[#This Row],[Facility]]=Facilities!$A$6,SUM(StrohRanchRecreationData[[#This Row],[Members]:[Guests]]),"")</f>
        <v/>
      </c>
      <c r="U1487" t="str">
        <f>IF(StrohRanchRecreationData[[#This Row],[Facility]]=Facilities!$A$7,SUM(StrohRanchRecreationData[[#This Row],[Members]:[Guests]]),"")</f>
        <v/>
      </c>
    </row>
    <row r="1488" spans="1:21" x14ac:dyDescent="0.25">
      <c r="A1488">
        <v>1482</v>
      </c>
      <c r="B1488" s="1">
        <v>45107</v>
      </c>
      <c r="C1488" t="s">
        <v>63</v>
      </c>
      <c r="D1488" t="s">
        <v>64</v>
      </c>
      <c r="E1488" t="s">
        <v>60</v>
      </c>
      <c r="F1488" s="7">
        <v>0.49284408692401549</v>
      </c>
      <c r="G1488" s="7">
        <f>TIME(HOUR(StrohRanchRecreationData[[#This Row],[TimeIn]]),0,0)</f>
        <v>0.45833333333333331</v>
      </c>
      <c r="H1488" s="8">
        <f>StrohRanchRecreationData[[#This Row],[Date]]+StrohRanchRecreationData[[#This Row],[TimeInBucket]]</f>
        <v>45107.458333333336</v>
      </c>
      <c r="I1488" s="8" t="str">
        <f>_xlfn.XLOOKUP(StrohRanchRecreationData[[#This Row],[TimeInBucket]],TimeOfDay[TimeBuckets],TimeOfDay[TimeOfDayBuckets])</f>
        <v>Noon</v>
      </c>
      <c r="J1488" s="2">
        <v>3</v>
      </c>
      <c r="K1488" s="2">
        <v>2</v>
      </c>
      <c r="L1488" s="7">
        <v>0.51774834463898223</v>
      </c>
      <c r="M1488" s="7">
        <f>TIME(HOUR(StrohRanchRecreationData[[#This Row],[TimeOut]]),0,0)</f>
        <v>0.5</v>
      </c>
      <c r="N1488" s="6">
        <f>ROUND(StrohRanchRecreationData[[#This Row],[TimeElapsed]],6)</f>
        <v>2.4903999999999999E-2</v>
      </c>
      <c r="O1488" s="3">
        <f>StrohRanchRecreationData[[#This Row],[TimeOut]]-StrohRanchRecreationData[[#This Row],[TimeIn]]</f>
        <v>2.4904257714966738E-2</v>
      </c>
      <c r="P1488" t="str">
        <f>IF(StrohRanchRecreationData[[#This Row],[Facility]]=Facilities!$A$2,SUM(StrohRanchRecreationData[[#This Row],[Members]:[Guests]]),"")</f>
        <v/>
      </c>
      <c r="Q1488" t="str">
        <f>IF(StrohRanchRecreationData[[#This Row],[Facility]]=Facilities!$A$3,SUM(StrohRanchRecreationData[[#This Row],[Members]:[Guests]]),"")</f>
        <v/>
      </c>
      <c r="R1488" t="str">
        <f>IF(StrohRanchRecreationData[[#This Row],[Facility]]=Facilities!$A$4,SUM(StrohRanchRecreationData[[#This Row],[Members]:[Guests]]),"")</f>
        <v/>
      </c>
      <c r="S1488">
        <f>IF(StrohRanchRecreationData[[#This Row],[Facility]]=Facilities!$A$5,SUM(StrohRanchRecreationData[[#This Row],[Members]:[Guests]]),"")</f>
        <v>5</v>
      </c>
      <c r="T1488" t="str">
        <f>IF(StrohRanchRecreationData[[#This Row],[Facility]]=Facilities!$A$6,SUM(StrohRanchRecreationData[[#This Row],[Members]:[Guests]]),"")</f>
        <v/>
      </c>
      <c r="U1488" t="str">
        <f>IF(StrohRanchRecreationData[[#This Row],[Facility]]=Facilities!$A$7,SUM(StrohRanchRecreationData[[#This Row],[Members]:[Guests]]),"")</f>
        <v/>
      </c>
    </row>
    <row r="1489" spans="1:21" x14ac:dyDescent="0.25">
      <c r="A1489">
        <v>1483</v>
      </c>
      <c r="B1489" s="1">
        <v>45107</v>
      </c>
      <c r="C1489" t="s">
        <v>63</v>
      </c>
      <c r="D1489" t="s">
        <v>64</v>
      </c>
      <c r="E1489" t="s">
        <v>57</v>
      </c>
      <c r="F1489" s="7">
        <v>0.4408217350603077</v>
      </c>
      <c r="G1489" s="7">
        <f>TIME(HOUR(StrohRanchRecreationData[[#This Row],[TimeIn]]),0,0)</f>
        <v>0.41666666666666669</v>
      </c>
      <c r="H1489" s="8">
        <f>StrohRanchRecreationData[[#This Row],[Date]]+StrohRanchRecreationData[[#This Row],[TimeInBucket]]</f>
        <v>45107.416666666664</v>
      </c>
      <c r="I1489" s="8" t="str">
        <f>_xlfn.XLOOKUP(StrohRanchRecreationData[[#This Row],[TimeInBucket]],TimeOfDay[TimeBuckets],TimeOfDay[TimeOfDayBuckets])</f>
        <v>Morning</v>
      </c>
      <c r="J1489" s="2">
        <v>3</v>
      </c>
      <c r="K1489" s="2">
        <v>3</v>
      </c>
      <c r="L1489" s="7">
        <v>0.48287954860843074</v>
      </c>
      <c r="M1489" s="7">
        <f>TIME(HOUR(StrohRanchRecreationData[[#This Row],[TimeOut]]),0,0)</f>
        <v>0.45833333333333331</v>
      </c>
      <c r="N1489" s="6">
        <f>ROUND(StrohRanchRecreationData[[#This Row],[TimeElapsed]],6)</f>
        <v>4.2057999999999998E-2</v>
      </c>
      <c r="O1489" s="3">
        <f>StrohRanchRecreationData[[#This Row],[TimeOut]]-StrohRanchRecreationData[[#This Row],[TimeIn]]</f>
        <v>4.2057813548123046E-2</v>
      </c>
      <c r="P1489">
        <f>IF(StrohRanchRecreationData[[#This Row],[Facility]]=Facilities!$A$2,SUM(StrohRanchRecreationData[[#This Row],[Members]:[Guests]]),"")</f>
        <v>6</v>
      </c>
      <c r="Q1489" t="str">
        <f>IF(StrohRanchRecreationData[[#This Row],[Facility]]=Facilities!$A$3,SUM(StrohRanchRecreationData[[#This Row],[Members]:[Guests]]),"")</f>
        <v/>
      </c>
      <c r="R1489" t="str">
        <f>IF(StrohRanchRecreationData[[#This Row],[Facility]]=Facilities!$A$4,SUM(StrohRanchRecreationData[[#This Row],[Members]:[Guests]]),"")</f>
        <v/>
      </c>
      <c r="S1489" t="str">
        <f>IF(StrohRanchRecreationData[[#This Row],[Facility]]=Facilities!$A$5,SUM(StrohRanchRecreationData[[#This Row],[Members]:[Guests]]),"")</f>
        <v/>
      </c>
      <c r="T1489" t="str">
        <f>IF(StrohRanchRecreationData[[#This Row],[Facility]]=Facilities!$A$6,SUM(StrohRanchRecreationData[[#This Row],[Members]:[Guests]]),"")</f>
        <v/>
      </c>
      <c r="U1489" t="str">
        <f>IF(StrohRanchRecreationData[[#This Row],[Facility]]=Facilities!$A$7,SUM(StrohRanchRecreationData[[#This Row],[Members]:[Guests]]),"")</f>
        <v/>
      </c>
    </row>
    <row r="1490" spans="1:21" x14ac:dyDescent="0.25">
      <c r="A1490">
        <v>1484</v>
      </c>
      <c r="B1490" s="1">
        <v>45107</v>
      </c>
      <c r="C1490" t="s">
        <v>63</v>
      </c>
      <c r="D1490" t="s">
        <v>64</v>
      </c>
      <c r="E1490" t="s">
        <v>58</v>
      </c>
      <c r="F1490" s="7">
        <v>0.42194349539952936</v>
      </c>
      <c r="G1490" s="7">
        <f>TIME(HOUR(StrohRanchRecreationData[[#This Row],[TimeIn]]),0,0)</f>
        <v>0.41666666666666669</v>
      </c>
      <c r="H1490" s="8">
        <f>StrohRanchRecreationData[[#This Row],[Date]]+StrohRanchRecreationData[[#This Row],[TimeInBucket]]</f>
        <v>45107.416666666664</v>
      </c>
      <c r="I1490" s="8" t="str">
        <f>_xlfn.XLOOKUP(StrohRanchRecreationData[[#This Row],[TimeInBucket]],TimeOfDay[TimeBuckets],TimeOfDay[TimeOfDayBuckets])</f>
        <v>Morning</v>
      </c>
      <c r="J1490" s="2">
        <v>2</v>
      </c>
      <c r="K1490" s="2">
        <v>3</v>
      </c>
      <c r="L1490" s="7">
        <v>0.46862252841759217</v>
      </c>
      <c r="M1490" s="7">
        <f>TIME(HOUR(StrohRanchRecreationData[[#This Row],[TimeOut]]),0,0)</f>
        <v>0.45833333333333331</v>
      </c>
      <c r="N1490" s="6">
        <f>ROUND(StrohRanchRecreationData[[#This Row],[TimeElapsed]],6)</f>
        <v>4.6678999999999998E-2</v>
      </c>
      <c r="O1490" s="3">
        <f>StrohRanchRecreationData[[#This Row],[TimeOut]]-StrohRanchRecreationData[[#This Row],[TimeIn]]</f>
        <v>4.667903301806281E-2</v>
      </c>
      <c r="P1490" t="str">
        <f>IF(StrohRanchRecreationData[[#This Row],[Facility]]=Facilities!$A$2,SUM(StrohRanchRecreationData[[#This Row],[Members]:[Guests]]),"")</f>
        <v/>
      </c>
      <c r="Q1490">
        <f>IF(StrohRanchRecreationData[[#This Row],[Facility]]=Facilities!$A$3,SUM(StrohRanchRecreationData[[#This Row],[Members]:[Guests]]),"")</f>
        <v>5</v>
      </c>
      <c r="R1490" t="str">
        <f>IF(StrohRanchRecreationData[[#This Row],[Facility]]=Facilities!$A$4,SUM(StrohRanchRecreationData[[#This Row],[Members]:[Guests]]),"")</f>
        <v/>
      </c>
      <c r="S1490" t="str">
        <f>IF(StrohRanchRecreationData[[#This Row],[Facility]]=Facilities!$A$5,SUM(StrohRanchRecreationData[[#This Row],[Members]:[Guests]]),"")</f>
        <v/>
      </c>
      <c r="T1490" t="str">
        <f>IF(StrohRanchRecreationData[[#This Row],[Facility]]=Facilities!$A$6,SUM(StrohRanchRecreationData[[#This Row],[Members]:[Guests]]),"")</f>
        <v/>
      </c>
      <c r="U1490" t="str">
        <f>IF(StrohRanchRecreationData[[#This Row],[Facility]]=Facilities!$A$7,SUM(StrohRanchRecreationData[[#This Row],[Members]:[Guests]]),"")</f>
        <v/>
      </c>
    </row>
    <row r="1491" spans="1:21" x14ac:dyDescent="0.25">
      <c r="A1491">
        <v>1485</v>
      </c>
      <c r="B1491" s="1">
        <v>45107</v>
      </c>
      <c r="C1491" t="s">
        <v>63</v>
      </c>
      <c r="D1491" t="s">
        <v>64</v>
      </c>
      <c r="E1491" t="s">
        <v>57</v>
      </c>
      <c r="F1491" s="7">
        <v>0.37633195797791541</v>
      </c>
      <c r="G1491" s="7">
        <f>TIME(HOUR(StrohRanchRecreationData[[#This Row],[TimeIn]]),0,0)</f>
        <v>0.375</v>
      </c>
      <c r="H1491" s="8">
        <f>StrohRanchRecreationData[[#This Row],[Date]]+StrohRanchRecreationData[[#This Row],[TimeInBucket]]</f>
        <v>45107.375</v>
      </c>
      <c r="I1491" s="8" t="str">
        <f>_xlfn.XLOOKUP(StrohRanchRecreationData[[#This Row],[TimeInBucket]],TimeOfDay[TimeBuckets],TimeOfDay[TimeOfDayBuckets])</f>
        <v>Morning</v>
      </c>
      <c r="J1491" s="2">
        <v>3</v>
      </c>
      <c r="K1491" s="2">
        <v>3</v>
      </c>
      <c r="L1491" s="7">
        <v>0.41067752096553078</v>
      </c>
      <c r="M1491" s="7">
        <f>TIME(HOUR(StrohRanchRecreationData[[#This Row],[TimeOut]]),0,0)</f>
        <v>0.375</v>
      </c>
      <c r="N1491" s="6">
        <f>ROUND(StrohRanchRecreationData[[#This Row],[TimeElapsed]],6)</f>
        <v>3.4346000000000002E-2</v>
      </c>
      <c r="O1491" s="3">
        <f>StrohRanchRecreationData[[#This Row],[TimeOut]]-StrohRanchRecreationData[[#This Row],[TimeIn]]</f>
        <v>3.4345562987615375E-2</v>
      </c>
      <c r="P1491">
        <f>IF(StrohRanchRecreationData[[#This Row],[Facility]]=Facilities!$A$2,SUM(StrohRanchRecreationData[[#This Row],[Members]:[Guests]]),"")</f>
        <v>6</v>
      </c>
      <c r="Q1491" t="str">
        <f>IF(StrohRanchRecreationData[[#This Row],[Facility]]=Facilities!$A$3,SUM(StrohRanchRecreationData[[#This Row],[Members]:[Guests]]),"")</f>
        <v/>
      </c>
      <c r="R1491" t="str">
        <f>IF(StrohRanchRecreationData[[#This Row],[Facility]]=Facilities!$A$4,SUM(StrohRanchRecreationData[[#This Row],[Members]:[Guests]]),"")</f>
        <v/>
      </c>
      <c r="S1491" t="str">
        <f>IF(StrohRanchRecreationData[[#This Row],[Facility]]=Facilities!$A$5,SUM(StrohRanchRecreationData[[#This Row],[Members]:[Guests]]),"")</f>
        <v/>
      </c>
      <c r="T1491" t="str">
        <f>IF(StrohRanchRecreationData[[#This Row],[Facility]]=Facilities!$A$6,SUM(StrohRanchRecreationData[[#This Row],[Members]:[Guests]]),"")</f>
        <v/>
      </c>
      <c r="U1491" t="str">
        <f>IF(StrohRanchRecreationData[[#This Row],[Facility]]=Facilities!$A$7,SUM(StrohRanchRecreationData[[#This Row],[Members]:[Guests]]),"")</f>
        <v/>
      </c>
    </row>
    <row r="1492" spans="1:21" x14ac:dyDescent="0.25">
      <c r="A1492">
        <v>1486</v>
      </c>
      <c r="B1492" s="1">
        <v>45107</v>
      </c>
      <c r="C1492" t="s">
        <v>63</v>
      </c>
      <c r="D1492" t="s">
        <v>64</v>
      </c>
      <c r="E1492" t="s">
        <v>58</v>
      </c>
      <c r="F1492" s="7">
        <v>0.46119970913512504</v>
      </c>
      <c r="G1492" s="7">
        <f>TIME(HOUR(StrohRanchRecreationData[[#This Row],[TimeIn]]),0,0)</f>
        <v>0.45833333333333331</v>
      </c>
      <c r="H1492" s="8">
        <f>StrohRanchRecreationData[[#This Row],[Date]]+StrohRanchRecreationData[[#This Row],[TimeInBucket]]</f>
        <v>45107.458333333336</v>
      </c>
      <c r="I1492" s="8" t="str">
        <f>_xlfn.XLOOKUP(StrohRanchRecreationData[[#This Row],[TimeInBucket]],TimeOfDay[TimeBuckets],TimeOfDay[TimeOfDayBuckets])</f>
        <v>Noon</v>
      </c>
      <c r="J1492" s="2">
        <v>4</v>
      </c>
      <c r="K1492" s="2">
        <v>0</v>
      </c>
      <c r="L1492" s="7">
        <v>0.51036171658913776</v>
      </c>
      <c r="M1492" s="7">
        <f>TIME(HOUR(StrohRanchRecreationData[[#This Row],[TimeOut]]),0,0)</f>
        <v>0.5</v>
      </c>
      <c r="N1492" s="6">
        <f>ROUND(StrohRanchRecreationData[[#This Row],[TimeElapsed]],6)</f>
        <v>4.9161999999999997E-2</v>
      </c>
      <c r="O1492" s="3">
        <f>StrohRanchRecreationData[[#This Row],[TimeOut]]-StrohRanchRecreationData[[#This Row],[TimeIn]]</f>
        <v>4.9162007454012724E-2</v>
      </c>
      <c r="P1492" t="str">
        <f>IF(StrohRanchRecreationData[[#This Row],[Facility]]=Facilities!$A$2,SUM(StrohRanchRecreationData[[#This Row],[Members]:[Guests]]),"")</f>
        <v/>
      </c>
      <c r="Q1492">
        <f>IF(StrohRanchRecreationData[[#This Row],[Facility]]=Facilities!$A$3,SUM(StrohRanchRecreationData[[#This Row],[Members]:[Guests]]),"")</f>
        <v>4</v>
      </c>
      <c r="R1492" t="str">
        <f>IF(StrohRanchRecreationData[[#This Row],[Facility]]=Facilities!$A$4,SUM(StrohRanchRecreationData[[#This Row],[Members]:[Guests]]),"")</f>
        <v/>
      </c>
      <c r="S1492" t="str">
        <f>IF(StrohRanchRecreationData[[#This Row],[Facility]]=Facilities!$A$5,SUM(StrohRanchRecreationData[[#This Row],[Members]:[Guests]]),"")</f>
        <v/>
      </c>
      <c r="T1492" t="str">
        <f>IF(StrohRanchRecreationData[[#This Row],[Facility]]=Facilities!$A$6,SUM(StrohRanchRecreationData[[#This Row],[Members]:[Guests]]),"")</f>
        <v/>
      </c>
      <c r="U1492" t="str">
        <f>IF(StrohRanchRecreationData[[#This Row],[Facility]]=Facilities!$A$7,SUM(StrohRanchRecreationData[[#This Row],[Members]:[Guests]]),"")</f>
        <v/>
      </c>
    </row>
    <row r="1493" spans="1:21" x14ac:dyDescent="0.25">
      <c r="A1493">
        <v>1487</v>
      </c>
      <c r="B1493" s="1">
        <v>45107</v>
      </c>
      <c r="C1493" t="s">
        <v>63</v>
      </c>
      <c r="D1493" t="s">
        <v>64</v>
      </c>
      <c r="E1493" t="s">
        <v>59</v>
      </c>
      <c r="F1493" s="7">
        <v>0.58222465116577515</v>
      </c>
      <c r="G1493" s="7">
        <f>TIME(HOUR(StrohRanchRecreationData[[#This Row],[TimeIn]]),0,0)</f>
        <v>0.54166666666666663</v>
      </c>
      <c r="H1493" s="8">
        <f>StrohRanchRecreationData[[#This Row],[Date]]+StrohRanchRecreationData[[#This Row],[TimeInBucket]]</f>
        <v>45107.541666666664</v>
      </c>
      <c r="I1493" s="8" t="str">
        <f>_xlfn.XLOOKUP(StrohRanchRecreationData[[#This Row],[TimeInBucket]],TimeOfDay[TimeBuckets],TimeOfDay[TimeOfDayBuckets])</f>
        <v>Noon</v>
      </c>
      <c r="J1493" s="2">
        <v>3</v>
      </c>
      <c r="K1493" s="2">
        <v>2</v>
      </c>
      <c r="L1493" s="7">
        <v>0.63305354346799536</v>
      </c>
      <c r="M1493" s="7">
        <f>TIME(HOUR(StrohRanchRecreationData[[#This Row],[TimeOut]]),0,0)</f>
        <v>0.625</v>
      </c>
      <c r="N1493" s="6">
        <f>ROUND(StrohRanchRecreationData[[#This Row],[TimeElapsed]],6)</f>
        <v>5.0828999999999999E-2</v>
      </c>
      <c r="O1493" s="3">
        <f>StrohRanchRecreationData[[#This Row],[TimeOut]]-StrohRanchRecreationData[[#This Row],[TimeIn]]</f>
        <v>5.0828892302220208E-2</v>
      </c>
      <c r="P1493" t="str">
        <f>IF(StrohRanchRecreationData[[#This Row],[Facility]]=Facilities!$A$2,SUM(StrohRanchRecreationData[[#This Row],[Members]:[Guests]]),"")</f>
        <v/>
      </c>
      <c r="Q1493" t="str">
        <f>IF(StrohRanchRecreationData[[#This Row],[Facility]]=Facilities!$A$3,SUM(StrohRanchRecreationData[[#This Row],[Members]:[Guests]]),"")</f>
        <v/>
      </c>
      <c r="R1493">
        <f>IF(StrohRanchRecreationData[[#This Row],[Facility]]=Facilities!$A$4,SUM(StrohRanchRecreationData[[#This Row],[Members]:[Guests]]),"")</f>
        <v>5</v>
      </c>
      <c r="S1493" t="str">
        <f>IF(StrohRanchRecreationData[[#This Row],[Facility]]=Facilities!$A$5,SUM(StrohRanchRecreationData[[#This Row],[Members]:[Guests]]),"")</f>
        <v/>
      </c>
      <c r="T1493" t="str">
        <f>IF(StrohRanchRecreationData[[#This Row],[Facility]]=Facilities!$A$6,SUM(StrohRanchRecreationData[[#This Row],[Members]:[Guests]]),"")</f>
        <v/>
      </c>
      <c r="U1493" t="str">
        <f>IF(StrohRanchRecreationData[[#This Row],[Facility]]=Facilities!$A$7,SUM(StrohRanchRecreationData[[#This Row],[Members]:[Guests]]),"")</f>
        <v/>
      </c>
    </row>
    <row r="1494" spans="1:21" x14ac:dyDescent="0.25">
      <c r="A1494">
        <v>1488</v>
      </c>
      <c r="B1494" s="1">
        <v>45107</v>
      </c>
      <c r="C1494" t="s">
        <v>63</v>
      </c>
      <c r="D1494" t="s">
        <v>64</v>
      </c>
      <c r="E1494" t="s">
        <v>61</v>
      </c>
      <c r="F1494" s="7">
        <v>0.60895098671330417</v>
      </c>
      <c r="G1494" s="7">
        <f>TIME(HOUR(StrohRanchRecreationData[[#This Row],[TimeIn]]),0,0)</f>
        <v>0.58333333333333337</v>
      </c>
      <c r="H1494" s="8">
        <f>StrohRanchRecreationData[[#This Row],[Date]]+StrohRanchRecreationData[[#This Row],[TimeInBucket]]</f>
        <v>45107.583333333336</v>
      </c>
      <c r="I1494" s="8" t="str">
        <f>_xlfn.XLOOKUP(StrohRanchRecreationData[[#This Row],[TimeInBucket]],TimeOfDay[TimeBuckets],TimeOfDay[TimeOfDayBuckets])</f>
        <v>Afternoon</v>
      </c>
      <c r="J1494" s="2">
        <v>2</v>
      </c>
      <c r="K1494" s="2">
        <v>0</v>
      </c>
      <c r="L1494" s="7">
        <v>0.62478796801635439</v>
      </c>
      <c r="M1494" s="7">
        <f>TIME(HOUR(StrohRanchRecreationData[[#This Row],[TimeOut]]),0,0)</f>
        <v>0.58333333333333337</v>
      </c>
      <c r="N1494" s="6">
        <f>ROUND(StrohRanchRecreationData[[#This Row],[TimeElapsed]],6)</f>
        <v>1.5837E-2</v>
      </c>
      <c r="O1494" s="3">
        <f>StrohRanchRecreationData[[#This Row],[TimeOut]]-StrohRanchRecreationData[[#This Row],[TimeIn]]</f>
        <v>1.5836981303050224E-2</v>
      </c>
      <c r="P1494" t="str">
        <f>IF(StrohRanchRecreationData[[#This Row],[Facility]]=Facilities!$A$2,SUM(StrohRanchRecreationData[[#This Row],[Members]:[Guests]]),"")</f>
        <v/>
      </c>
      <c r="Q1494" t="str">
        <f>IF(StrohRanchRecreationData[[#This Row],[Facility]]=Facilities!$A$3,SUM(StrohRanchRecreationData[[#This Row],[Members]:[Guests]]),"")</f>
        <v/>
      </c>
      <c r="R1494" t="str">
        <f>IF(StrohRanchRecreationData[[#This Row],[Facility]]=Facilities!$A$4,SUM(StrohRanchRecreationData[[#This Row],[Members]:[Guests]]),"")</f>
        <v/>
      </c>
      <c r="S1494" t="str">
        <f>IF(StrohRanchRecreationData[[#This Row],[Facility]]=Facilities!$A$5,SUM(StrohRanchRecreationData[[#This Row],[Members]:[Guests]]),"")</f>
        <v/>
      </c>
      <c r="T1494">
        <f>IF(StrohRanchRecreationData[[#This Row],[Facility]]=Facilities!$A$6,SUM(StrohRanchRecreationData[[#This Row],[Members]:[Guests]]),"")</f>
        <v>2</v>
      </c>
      <c r="U1494" t="str">
        <f>IF(StrohRanchRecreationData[[#This Row],[Facility]]=Facilities!$A$7,SUM(StrohRanchRecreationData[[#This Row],[Members]:[Guests]]),"")</f>
        <v/>
      </c>
    </row>
    <row r="1495" spans="1:21" x14ac:dyDescent="0.25">
      <c r="A1495">
        <v>1489</v>
      </c>
      <c r="B1495" s="1">
        <v>45107</v>
      </c>
      <c r="C1495" t="s">
        <v>63</v>
      </c>
      <c r="D1495" t="s">
        <v>64</v>
      </c>
      <c r="E1495" t="s">
        <v>57</v>
      </c>
      <c r="F1495" s="7">
        <v>0.4000098900121869</v>
      </c>
      <c r="G1495" s="7">
        <f>TIME(HOUR(StrohRanchRecreationData[[#This Row],[TimeIn]]),0,0)</f>
        <v>0.375</v>
      </c>
      <c r="H1495" s="8">
        <f>StrohRanchRecreationData[[#This Row],[Date]]+StrohRanchRecreationData[[#This Row],[TimeInBucket]]</f>
        <v>45107.375</v>
      </c>
      <c r="I1495" s="8" t="str">
        <f>_xlfn.XLOOKUP(StrohRanchRecreationData[[#This Row],[TimeInBucket]],TimeOfDay[TimeBuckets],TimeOfDay[TimeOfDayBuckets])</f>
        <v>Morning</v>
      </c>
      <c r="J1495" s="2">
        <v>3</v>
      </c>
      <c r="K1495" s="2">
        <v>1</v>
      </c>
      <c r="L1495" s="7">
        <v>0.43903635193742185</v>
      </c>
      <c r="M1495" s="7">
        <f>TIME(HOUR(StrohRanchRecreationData[[#This Row],[TimeOut]]),0,0)</f>
        <v>0.41666666666666669</v>
      </c>
      <c r="N1495" s="6">
        <f>ROUND(StrohRanchRecreationData[[#This Row],[TimeElapsed]],6)</f>
        <v>3.9025999999999998E-2</v>
      </c>
      <c r="O1495" s="3">
        <f>StrohRanchRecreationData[[#This Row],[TimeOut]]-StrohRanchRecreationData[[#This Row],[TimeIn]]</f>
        <v>3.9026461925234956E-2</v>
      </c>
      <c r="P1495">
        <f>IF(StrohRanchRecreationData[[#This Row],[Facility]]=Facilities!$A$2,SUM(StrohRanchRecreationData[[#This Row],[Members]:[Guests]]),"")</f>
        <v>4</v>
      </c>
      <c r="Q1495" t="str">
        <f>IF(StrohRanchRecreationData[[#This Row],[Facility]]=Facilities!$A$3,SUM(StrohRanchRecreationData[[#This Row],[Members]:[Guests]]),"")</f>
        <v/>
      </c>
      <c r="R1495" t="str">
        <f>IF(StrohRanchRecreationData[[#This Row],[Facility]]=Facilities!$A$4,SUM(StrohRanchRecreationData[[#This Row],[Members]:[Guests]]),"")</f>
        <v/>
      </c>
      <c r="S1495" t="str">
        <f>IF(StrohRanchRecreationData[[#This Row],[Facility]]=Facilities!$A$5,SUM(StrohRanchRecreationData[[#This Row],[Members]:[Guests]]),"")</f>
        <v/>
      </c>
      <c r="T1495" t="str">
        <f>IF(StrohRanchRecreationData[[#This Row],[Facility]]=Facilities!$A$6,SUM(StrohRanchRecreationData[[#This Row],[Members]:[Guests]]),"")</f>
        <v/>
      </c>
      <c r="U1495" t="str">
        <f>IF(StrohRanchRecreationData[[#This Row],[Facility]]=Facilities!$A$7,SUM(StrohRanchRecreationData[[#This Row],[Members]:[Guests]]),"")</f>
        <v/>
      </c>
    </row>
    <row r="1496" spans="1:21" x14ac:dyDescent="0.25">
      <c r="A1496">
        <v>1490</v>
      </c>
      <c r="B1496" s="1">
        <v>45107</v>
      </c>
      <c r="C1496" t="s">
        <v>63</v>
      </c>
      <c r="D1496" t="s">
        <v>64</v>
      </c>
      <c r="E1496" t="s">
        <v>62</v>
      </c>
      <c r="F1496" s="7">
        <v>0.375</v>
      </c>
      <c r="G1496" s="7">
        <f>TIME(HOUR(StrohRanchRecreationData[[#This Row],[TimeIn]]),0,0)</f>
        <v>0.375</v>
      </c>
      <c r="H1496" s="8">
        <f>StrohRanchRecreationData[[#This Row],[Date]]+StrohRanchRecreationData[[#This Row],[TimeInBucket]]</f>
        <v>45107.375</v>
      </c>
      <c r="I1496" s="8" t="str">
        <f>_xlfn.XLOOKUP(StrohRanchRecreationData[[#This Row],[TimeInBucket]],TimeOfDay[TimeBuckets],TimeOfDay[TimeOfDayBuckets])</f>
        <v>Morning</v>
      </c>
      <c r="J1496" s="2">
        <v>2</v>
      </c>
      <c r="K1496" s="2">
        <v>1</v>
      </c>
      <c r="L1496" s="7">
        <v>0.41666666666666669</v>
      </c>
      <c r="M1496" s="7">
        <f>TIME(HOUR(StrohRanchRecreationData[[#This Row],[TimeOut]]),0,0)</f>
        <v>0.41666666666666669</v>
      </c>
      <c r="N1496" s="6">
        <f>ROUND(StrohRanchRecreationData[[#This Row],[TimeElapsed]],6)</f>
        <v>4.1667000000000003E-2</v>
      </c>
      <c r="O1496" s="3">
        <f>StrohRanchRecreationData[[#This Row],[TimeOut]]-StrohRanchRecreationData[[#This Row],[TimeIn]]</f>
        <v>4.1666666666666685E-2</v>
      </c>
      <c r="P1496" t="str">
        <f>IF(StrohRanchRecreationData[[#This Row],[Facility]]=Facilities!$A$2,SUM(StrohRanchRecreationData[[#This Row],[Members]:[Guests]]),"")</f>
        <v/>
      </c>
      <c r="Q1496" t="str">
        <f>IF(StrohRanchRecreationData[[#This Row],[Facility]]=Facilities!$A$3,SUM(StrohRanchRecreationData[[#This Row],[Members]:[Guests]]),"")</f>
        <v/>
      </c>
      <c r="R1496" t="str">
        <f>IF(StrohRanchRecreationData[[#This Row],[Facility]]=Facilities!$A$4,SUM(StrohRanchRecreationData[[#This Row],[Members]:[Guests]]),"")</f>
        <v/>
      </c>
      <c r="S1496" t="str">
        <f>IF(StrohRanchRecreationData[[#This Row],[Facility]]=Facilities!$A$5,SUM(StrohRanchRecreationData[[#This Row],[Members]:[Guests]]),"")</f>
        <v/>
      </c>
      <c r="T1496" t="str">
        <f>IF(StrohRanchRecreationData[[#This Row],[Facility]]=Facilities!$A$6,SUM(StrohRanchRecreationData[[#This Row],[Members]:[Guests]]),"")</f>
        <v/>
      </c>
      <c r="U1496">
        <f>IF(StrohRanchRecreationData[[#This Row],[Facility]]=Facilities!$A$7,SUM(StrohRanchRecreationData[[#This Row],[Members]:[Guests]]),"")</f>
        <v>3</v>
      </c>
    </row>
    <row r="1497" spans="1:21" x14ac:dyDescent="0.25">
      <c r="A1497">
        <v>1491</v>
      </c>
      <c r="B1497" s="1">
        <v>45107</v>
      </c>
      <c r="C1497" t="s">
        <v>63</v>
      </c>
      <c r="D1497" t="s">
        <v>64</v>
      </c>
      <c r="E1497" t="s">
        <v>62</v>
      </c>
      <c r="F1497" s="7">
        <v>0.375</v>
      </c>
      <c r="G1497" s="7">
        <f>TIME(HOUR(StrohRanchRecreationData[[#This Row],[TimeIn]]),0,0)</f>
        <v>0.375</v>
      </c>
      <c r="H1497" s="8">
        <f>StrohRanchRecreationData[[#This Row],[Date]]+StrohRanchRecreationData[[#This Row],[TimeInBucket]]</f>
        <v>45107.375</v>
      </c>
      <c r="I1497" s="8" t="str">
        <f>_xlfn.XLOOKUP(StrohRanchRecreationData[[#This Row],[TimeInBucket]],TimeOfDay[TimeBuckets],TimeOfDay[TimeOfDayBuckets])</f>
        <v>Morning</v>
      </c>
      <c r="J1497" s="2">
        <v>4</v>
      </c>
      <c r="K1497" s="2">
        <v>0</v>
      </c>
      <c r="L1497" s="7">
        <v>0.41666666666666669</v>
      </c>
      <c r="M1497" s="7">
        <f>TIME(HOUR(StrohRanchRecreationData[[#This Row],[TimeOut]]),0,0)</f>
        <v>0.41666666666666669</v>
      </c>
      <c r="N1497" s="6">
        <f>ROUND(StrohRanchRecreationData[[#This Row],[TimeElapsed]],6)</f>
        <v>4.1667000000000003E-2</v>
      </c>
      <c r="O1497" s="3">
        <f>StrohRanchRecreationData[[#This Row],[TimeOut]]-StrohRanchRecreationData[[#This Row],[TimeIn]]</f>
        <v>4.1666666666666685E-2</v>
      </c>
      <c r="P1497" t="str">
        <f>IF(StrohRanchRecreationData[[#This Row],[Facility]]=Facilities!$A$2,SUM(StrohRanchRecreationData[[#This Row],[Members]:[Guests]]),"")</f>
        <v/>
      </c>
      <c r="Q1497" t="str">
        <f>IF(StrohRanchRecreationData[[#This Row],[Facility]]=Facilities!$A$3,SUM(StrohRanchRecreationData[[#This Row],[Members]:[Guests]]),"")</f>
        <v/>
      </c>
      <c r="R1497" t="str">
        <f>IF(StrohRanchRecreationData[[#This Row],[Facility]]=Facilities!$A$4,SUM(StrohRanchRecreationData[[#This Row],[Members]:[Guests]]),"")</f>
        <v/>
      </c>
      <c r="S1497" t="str">
        <f>IF(StrohRanchRecreationData[[#This Row],[Facility]]=Facilities!$A$5,SUM(StrohRanchRecreationData[[#This Row],[Members]:[Guests]]),"")</f>
        <v/>
      </c>
      <c r="T1497" t="str">
        <f>IF(StrohRanchRecreationData[[#This Row],[Facility]]=Facilities!$A$6,SUM(StrohRanchRecreationData[[#This Row],[Members]:[Guests]]),"")</f>
        <v/>
      </c>
      <c r="U1497">
        <f>IF(StrohRanchRecreationData[[#This Row],[Facility]]=Facilities!$A$7,SUM(StrohRanchRecreationData[[#This Row],[Members]:[Guests]]),"")</f>
        <v>4</v>
      </c>
    </row>
    <row r="1498" spans="1:21" x14ac:dyDescent="0.25">
      <c r="A1498">
        <v>1492</v>
      </c>
      <c r="B1498" s="1">
        <v>45107</v>
      </c>
      <c r="C1498" t="s">
        <v>63</v>
      </c>
      <c r="D1498" t="s">
        <v>64</v>
      </c>
      <c r="E1498" t="s">
        <v>62</v>
      </c>
      <c r="F1498" s="7">
        <v>0.375</v>
      </c>
      <c r="G1498" s="7">
        <f>TIME(HOUR(StrohRanchRecreationData[[#This Row],[TimeIn]]),0,0)</f>
        <v>0.375</v>
      </c>
      <c r="H1498" s="8">
        <f>StrohRanchRecreationData[[#This Row],[Date]]+StrohRanchRecreationData[[#This Row],[TimeInBucket]]</f>
        <v>45107.375</v>
      </c>
      <c r="I1498" s="8" t="str">
        <f>_xlfn.XLOOKUP(StrohRanchRecreationData[[#This Row],[TimeInBucket]],TimeOfDay[TimeBuckets],TimeOfDay[TimeOfDayBuckets])</f>
        <v>Morning</v>
      </c>
      <c r="J1498" s="2">
        <v>1</v>
      </c>
      <c r="K1498" s="2">
        <v>1</v>
      </c>
      <c r="L1498" s="7">
        <v>0.41666666666666669</v>
      </c>
      <c r="M1498" s="7">
        <f>TIME(HOUR(StrohRanchRecreationData[[#This Row],[TimeOut]]),0,0)</f>
        <v>0.41666666666666669</v>
      </c>
      <c r="N1498" s="6">
        <f>ROUND(StrohRanchRecreationData[[#This Row],[TimeElapsed]],6)</f>
        <v>4.1667000000000003E-2</v>
      </c>
      <c r="O1498" s="3">
        <f>StrohRanchRecreationData[[#This Row],[TimeOut]]-StrohRanchRecreationData[[#This Row],[TimeIn]]</f>
        <v>4.1666666666666685E-2</v>
      </c>
      <c r="P1498" t="str">
        <f>IF(StrohRanchRecreationData[[#This Row],[Facility]]=Facilities!$A$2,SUM(StrohRanchRecreationData[[#This Row],[Members]:[Guests]]),"")</f>
        <v/>
      </c>
      <c r="Q1498" t="str">
        <f>IF(StrohRanchRecreationData[[#This Row],[Facility]]=Facilities!$A$3,SUM(StrohRanchRecreationData[[#This Row],[Members]:[Guests]]),"")</f>
        <v/>
      </c>
      <c r="R1498" t="str">
        <f>IF(StrohRanchRecreationData[[#This Row],[Facility]]=Facilities!$A$4,SUM(StrohRanchRecreationData[[#This Row],[Members]:[Guests]]),"")</f>
        <v/>
      </c>
      <c r="S1498" t="str">
        <f>IF(StrohRanchRecreationData[[#This Row],[Facility]]=Facilities!$A$5,SUM(StrohRanchRecreationData[[#This Row],[Members]:[Guests]]),"")</f>
        <v/>
      </c>
      <c r="T1498" t="str">
        <f>IF(StrohRanchRecreationData[[#This Row],[Facility]]=Facilities!$A$6,SUM(StrohRanchRecreationData[[#This Row],[Members]:[Guests]]),"")</f>
        <v/>
      </c>
      <c r="U1498">
        <f>IF(StrohRanchRecreationData[[#This Row],[Facility]]=Facilities!$A$7,SUM(StrohRanchRecreationData[[#This Row],[Members]:[Guests]]),"")</f>
        <v>2</v>
      </c>
    </row>
    <row r="1499" spans="1:21" x14ac:dyDescent="0.25">
      <c r="A1499">
        <v>1493</v>
      </c>
      <c r="B1499" s="1">
        <v>45107</v>
      </c>
      <c r="C1499" t="s">
        <v>63</v>
      </c>
      <c r="D1499" t="s">
        <v>64</v>
      </c>
      <c r="E1499" t="s">
        <v>62</v>
      </c>
      <c r="F1499" s="7">
        <v>0.375</v>
      </c>
      <c r="G1499" s="7">
        <f>TIME(HOUR(StrohRanchRecreationData[[#This Row],[TimeIn]]),0,0)</f>
        <v>0.375</v>
      </c>
      <c r="H1499" s="8">
        <f>StrohRanchRecreationData[[#This Row],[Date]]+StrohRanchRecreationData[[#This Row],[TimeInBucket]]</f>
        <v>45107.375</v>
      </c>
      <c r="I1499" s="8" t="str">
        <f>_xlfn.XLOOKUP(StrohRanchRecreationData[[#This Row],[TimeInBucket]],TimeOfDay[TimeBuckets],TimeOfDay[TimeOfDayBuckets])</f>
        <v>Morning</v>
      </c>
      <c r="J1499" s="2">
        <v>1</v>
      </c>
      <c r="K1499" s="2">
        <v>2</v>
      </c>
      <c r="L1499" s="7">
        <v>0.41666666666666669</v>
      </c>
      <c r="M1499" s="7">
        <f>TIME(HOUR(StrohRanchRecreationData[[#This Row],[TimeOut]]),0,0)</f>
        <v>0.41666666666666669</v>
      </c>
      <c r="N1499" s="6">
        <f>ROUND(StrohRanchRecreationData[[#This Row],[TimeElapsed]],6)</f>
        <v>4.1667000000000003E-2</v>
      </c>
      <c r="O1499" s="3">
        <f>StrohRanchRecreationData[[#This Row],[TimeOut]]-StrohRanchRecreationData[[#This Row],[TimeIn]]</f>
        <v>4.1666666666666685E-2</v>
      </c>
      <c r="P1499" t="str">
        <f>IF(StrohRanchRecreationData[[#This Row],[Facility]]=Facilities!$A$2,SUM(StrohRanchRecreationData[[#This Row],[Members]:[Guests]]),"")</f>
        <v/>
      </c>
      <c r="Q1499" t="str">
        <f>IF(StrohRanchRecreationData[[#This Row],[Facility]]=Facilities!$A$3,SUM(StrohRanchRecreationData[[#This Row],[Members]:[Guests]]),"")</f>
        <v/>
      </c>
      <c r="R1499" t="str">
        <f>IF(StrohRanchRecreationData[[#This Row],[Facility]]=Facilities!$A$4,SUM(StrohRanchRecreationData[[#This Row],[Members]:[Guests]]),"")</f>
        <v/>
      </c>
      <c r="S1499" t="str">
        <f>IF(StrohRanchRecreationData[[#This Row],[Facility]]=Facilities!$A$5,SUM(StrohRanchRecreationData[[#This Row],[Members]:[Guests]]),"")</f>
        <v/>
      </c>
      <c r="T1499" t="str">
        <f>IF(StrohRanchRecreationData[[#This Row],[Facility]]=Facilities!$A$6,SUM(StrohRanchRecreationData[[#This Row],[Members]:[Guests]]),"")</f>
        <v/>
      </c>
      <c r="U1499">
        <f>IF(StrohRanchRecreationData[[#This Row],[Facility]]=Facilities!$A$7,SUM(StrohRanchRecreationData[[#This Row],[Members]:[Guests]]),"")</f>
        <v>3</v>
      </c>
    </row>
    <row r="1500" spans="1:21" x14ac:dyDescent="0.25">
      <c r="A1500">
        <v>1494</v>
      </c>
      <c r="B1500" s="1">
        <v>45107</v>
      </c>
      <c r="C1500" t="s">
        <v>63</v>
      </c>
      <c r="D1500" t="s">
        <v>64</v>
      </c>
      <c r="E1500" t="s">
        <v>62</v>
      </c>
      <c r="F1500" s="7">
        <v>0.4375</v>
      </c>
      <c r="G1500" s="7">
        <f>TIME(HOUR(StrohRanchRecreationData[[#This Row],[TimeIn]]),0,0)</f>
        <v>0.41666666666666669</v>
      </c>
      <c r="H1500" s="8">
        <f>StrohRanchRecreationData[[#This Row],[Date]]+StrohRanchRecreationData[[#This Row],[TimeInBucket]]</f>
        <v>45107.416666666664</v>
      </c>
      <c r="I1500" s="8" t="str">
        <f>_xlfn.XLOOKUP(StrohRanchRecreationData[[#This Row],[TimeInBucket]],TimeOfDay[TimeBuckets],TimeOfDay[TimeOfDayBuckets])</f>
        <v>Morning</v>
      </c>
      <c r="J1500" s="2">
        <v>3</v>
      </c>
      <c r="K1500" s="2">
        <v>0</v>
      </c>
      <c r="L1500" s="7">
        <v>0.47916666666666669</v>
      </c>
      <c r="M1500" s="7">
        <f>TIME(HOUR(StrohRanchRecreationData[[#This Row],[TimeOut]]),0,0)</f>
        <v>0.45833333333333331</v>
      </c>
      <c r="N1500" s="6">
        <f>ROUND(StrohRanchRecreationData[[#This Row],[TimeElapsed]],6)</f>
        <v>4.1667000000000003E-2</v>
      </c>
      <c r="O1500" s="3">
        <f>StrohRanchRecreationData[[#This Row],[TimeOut]]-StrohRanchRecreationData[[#This Row],[TimeIn]]</f>
        <v>4.1666666666666685E-2</v>
      </c>
      <c r="P1500" t="str">
        <f>IF(StrohRanchRecreationData[[#This Row],[Facility]]=Facilities!$A$2,SUM(StrohRanchRecreationData[[#This Row],[Members]:[Guests]]),"")</f>
        <v/>
      </c>
      <c r="Q1500" t="str">
        <f>IF(StrohRanchRecreationData[[#This Row],[Facility]]=Facilities!$A$3,SUM(StrohRanchRecreationData[[#This Row],[Members]:[Guests]]),"")</f>
        <v/>
      </c>
      <c r="R1500" t="str">
        <f>IF(StrohRanchRecreationData[[#This Row],[Facility]]=Facilities!$A$4,SUM(StrohRanchRecreationData[[#This Row],[Members]:[Guests]]),"")</f>
        <v/>
      </c>
      <c r="S1500" t="str">
        <f>IF(StrohRanchRecreationData[[#This Row],[Facility]]=Facilities!$A$5,SUM(StrohRanchRecreationData[[#This Row],[Members]:[Guests]]),"")</f>
        <v/>
      </c>
      <c r="T1500" t="str">
        <f>IF(StrohRanchRecreationData[[#This Row],[Facility]]=Facilities!$A$6,SUM(StrohRanchRecreationData[[#This Row],[Members]:[Guests]]),"")</f>
        <v/>
      </c>
      <c r="U1500">
        <f>IF(StrohRanchRecreationData[[#This Row],[Facility]]=Facilities!$A$7,SUM(StrohRanchRecreationData[[#This Row],[Members]:[Guests]]),"")</f>
        <v>3</v>
      </c>
    </row>
    <row r="1501" spans="1:21" x14ac:dyDescent="0.25">
      <c r="A1501">
        <v>1495</v>
      </c>
      <c r="B1501" s="1">
        <v>45107</v>
      </c>
      <c r="C1501" t="s">
        <v>63</v>
      </c>
      <c r="D1501" t="s">
        <v>64</v>
      </c>
      <c r="E1501" t="s">
        <v>62</v>
      </c>
      <c r="F1501" s="7">
        <v>0.4375</v>
      </c>
      <c r="G1501" s="7">
        <f>TIME(HOUR(StrohRanchRecreationData[[#This Row],[TimeIn]]),0,0)</f>
        <v>0.41666666666666669</v>
      </c>
      <c r="H1501" s="8">
        <f>StrohRanchRecreationData[[#This Row],[Date]]+StrohRanchRecreationData[[#This Row],[TimeInBucket]]</f>
        <v>45107.416666666664</v>
      </c>
      <c r="I1501" s="8" t="str">
        <f>_xlfn.XLOOKUP(StrohRanchRecreationData[[#This Row],[TimeInBucket]],TimeOfDay[TimeBuckets],TimeOfDay[TimeOfDayBuckets])</f>
        <v>Morning</v>
      </c>
      <c r="J1501" s="2">
        <v>2</v>
      </c>
      <c r="K1501" s="2">
        <v>2</v>
      </c>
      <c r="L1501" s="7">
        <v>0.47916666666666669</v>
      </c>
      <c r="M1501" s="7">
        <f>TIME(HOUR(StrohRanchRecreationData[[#This Row],[TimeOut]]),0,0)</f>
        <v>0.45833333333333331</v>
      </c>
      <c r="N1501" s="6">
        <f>ROUND(StrohRanchRecreationData[[#This Row],[TimeElapsed]],6)</f>
        <v>4.1667000000000003E-2</v>
      </c>
      <c r="O1501" s="3">
        <f>StrohRanchRecreationData[[#This Row],[TimeOut]]-StrohRanchRecreationData[[#This Row],[TimeIn]]</f>
        <v>4.1666666666666685E-2</v>
      </c>
      <c r="P1501" t="str">
        <f>IF(StrohRanchRecreationData[[#This Row],[Facility]]=Facilities!$A$2,SUM(StrohRanchRecreationData[[#This Row],[Members]:[Guests]]),"")</f>
        <v/>
      </c>
      <c r="Q1501" t="str">
        <f>IF(StrohRanchRecreationData[[#This Row],[Facility]]=Facilities!$A$3,SUM(StrohRanchRecreationData[[#This Row],[Members]:[Guests]]),"")</f>
        <v/>
      </c>
      <c r="R1501" t="str">
        <f>IF(StrohRanchRecreationData[[#This Row],[Facility]]=Facilities!$A$4,SUM(StrohRanchRecreationData[[#This Row],[Members]:[Guests]]),"")</f>
        <v/>
      </c>
      <c r="S1501" t="str">
        <f>IF(StrohRanchRecreationData[[#This Row],[Facility]]=Facilities!$A$5,SUM(StrohRanchRecreationData[[#This Row],[Members]:[Guests]]),"")</f>
        <v/>
      </c>
      <c r="T1501" t="str">
        <f>IF(StrohRanchRecreationData[[#This Row],[Facility]]=Facilities!$A$6,SUM(StrohRanchRecreationData[[#This Row],[Members]:[Guests]]),"")</f>
        <v/>
      </c>
      <c r="U1501">
        <f>IF(StrohRanchRecreationData[[#This Row],[Facility]]=Facilities!$A$7,SUM(StrohRanchRecreationData[[#This Row],[Members]:[Guests]]),"")</f>
        <v>4</v>
      </c>
    </row>
    <row r="1502" spans="1:21" x14ac:dyDescent="0.25">
      <c r="A1502">
        <v>1496</v>
      </c>
      <c r="B1502" s="1">
        <v>45107</v>
      </c>
      <c r="C1502" t="s">
        <v>63</v>
      </c>
      <c r="D1502" t="s">
        <v>64</v>
      </c>
      <c r="E1502" t="s">
        <v>62</v>
      </c>
      <c r="F1502" s="7">
        <v>0.4375</v>
      </c>
      <c r="G1502" s="7">
        <f>TIME(HOUR(StrohRanchRecreationData[[#This Row],[TimeIn]]),0,0)</f>
        <v>0.41666666666666669</v>
      </c>
      <c r="H1502" s="8">
        <f>StrohRanchRecreationData[[#This Row],[Date]]+StrohRanchRecreationData[[#This Row],[TimeInBucket]]</f>
        <v>45107.416666666664</v>
      </c>
      <c r="I1502" s="8" t="str">
        <f>_xlfn.XLOOKUP(StrohRanchRecreationData[[#This Row],[TimeInBucket]],TimeOfDay[TimeBuckets],TimeOfDay[TimeOfDayBuckets])</f>
        <v>Morning</v>
      </c>
      <c r="J1502" s="2">
        <v>4</v>
      </c>
      <c r="K1502" s="2">
        <v>3</v>
      </c>
      <c r="L1502" s="7">
        <v>0.47916666666666669</v>
      </c>
      <c r="M1502" s="7">
        <f>TIME(HOUR(StrohRanchRecreationData[[#This Row],[TimeOut]]),0,0)</f>
        <v>0.45833333333333331</v>
      </c>
      <c r="N1502" s="6">
        <f>ROUND(StrohRanchRecreationData[[#This Row],[TimeElapsed]],6)</f>
        <v>4.1667000000000003E-2</v>
      </c>
      <c r="O1502" s="3">
        <f>StrohRanchRecreationData[[#This Row],[TimeOut]]-StrohRanchRecreationData[[#This Row],[TimeIn]]</f>
        <v>4.1666666666666685E-2</v>
      </c>
      <c r="P1502" t="str">
        <f>IF(StrohRanchRecreationData[[#This Row],[Facility]]=Facilities!$A$2,SUM(StrohRanchRecreationData[[#This Row],[Members]:[Guests]]),"")</f>
        <v/>
      </c>
      <c r="Q1502" t="str">
        <f>IF(StrohRanchRecreationData[[#This Row],[Facility]]=Facilities!$A$3,SUM(StrohRanchRecreationData[[#This Row],[Members]:[Guests]]),"")</f>
        <v/>
      </c>
      <c r="R1502" t="str">
        <f>IF(StrohRanchRecreationData[[#This Row],[Facility]]=Facilities!$A$4,SUM(StrohRanchRecreationData[[#This Row],[Members]:[Guests]]),"")</f>
        <v/>
      </c>
      <c r="S1502" t="str">
        <f>IF(StrohRanchRecreationData[[#This Row],[Facility]]=Facilities!$A$5,SUM(StrohRanchRecreationData[[#This Row],[Members]:[Guests]]),"")</f>
        <v/>
      </c>
      <c r="T1502" t="str">
        <f>IF(StrohRanchRecreationData[[#This Row],[Facility]]=Facilities!$A$6,SUM(StrohRanchRecreationData[[#This Row],[Members]:[Guests]]),"")</f>
        <v/>
      </c>
      <c r="U1502">
        <f>IF(StrohRanchRecreationData[[#This Row],[Facility]]=Facilities!$A$7,SUM(StrohRanchRecreationData[[#This Row],[Members]:[Guests]]),"")</f>
        <v>7</v>
      </c>
    </row>
    <row r="1503" spans="1:21" x14ac:dyDescent="0.25">
      <c r="A1503">
        <v>1497</v>
      </c>
      <c r="B1503" s="1">
        <v>45107</v>
      </c>
      <c r="C1503" t="s">
        <v>63</v>
      </c>
      <c r="D1503" t="s">
        <v>64</v>
      </c>
      <c r="E1503" t="s">
        <v>62</v>
      </c>
      <c r="F1503" s="7">
        <v>0.4375</v>
      </c>
      <c r="G1503" s="7">
        <f>TIME(HOUR(StrohRanchRecreationData[[#This Row],[TimeIn]]),0,0)</f>
        <v>0.41666666666666669</v>
      </c>
      <c r="H1503" s="8">
        <f>StrohRanchRecreationData[[#This Row],[Date]]+StrohRanchRecreationData[[#This Row],[TimeInBucket]]</f>
        <v>45107.416666666664</v>
      </c>
      <c r="I1503" s="8" t="str">
        <f>_xlfn.XLOOKUP(StrohRanchRecreationData[[#This Row],[TimeInBucket]],TimeOfDay[TimeBuckets],TimeOfDay[TimeOfDayBuckets])</f>
        <v>Morning</v>
      </c>
      <c r="J1503" s="2">
        <v>3</v>
      </c>
      <c r="K1503" s="2">
        <v>2</v>
      </c>
      <c r="L1503" s="7">
        <v>0.47916666666666669</v>
      </c>
      <c r="M1503" s="7">
        <f>TIME(HOUR(StrohRanchRecreationData[[#This Row],[TimeOut]]),0,0)</f>
        <v>0.45833333333333331</v>
      </c>
      <c r="N1503" s="6">
        <f>ROUND(StrohRanchRecreationData[[#This Row],[TimeElapsed]],6)</f>
        <v>4.1667000000000003E-2</v>
      </c>
      <c r="O1503" s="3">
        <f>StrohRanchRecreationData[[#This Row],[TimeOut]]-StrohRanchRecreationData[[#This Row],[TimeIn]]</f>
        <v>4.1666666666666685E-2</v>
      </c>
      <c r="P1503" t="str">
        <f>IF(StrohRanchRecreationData[[#This Row],[Facility]]=Facilities!$A$2,SUM(StrohRanchRecreationData[[#This Row],[Members]:[Guests]]),"")</f>
        <v/>
      </c>
      <c r="Q1503" t="str">
        <f>IF(StrohRanchRecreationData[[#This Row],[Facility]]=Facilities!$A$3,SUM(StrohRanchRecreationData[[#This Row],[Members]:[Guests]]),"")</f>
        <v/>
      </c>
      <c r="R1503" t="str">
        <f>IF(StrohRanchRecreationData[[#This Row],[Facility]]=Facilities!$A$4,SUM(StrohRanchRecreationData[[#This Row],[Members]:[Guests]]),"")</f>
        <v/>
      </c>
      <c r="S1503" t="str">
        <f>IF(StrohRanchRecreationData[[#This Row],[Facility]]=Facilities!$A$5,SUM(StrohRanchRecreationData[[#This Row],[Members]:[Guests]]),"")</f>
        <v/>
      </c>
      <c r="T1503" t="str">
        <f>IF(StrohRanchRecreationData[[#This Row],[Facility]]=Facilities!$A$6,SUM(StrohRanchRecreationData[[#This Row],[Members]:[Guests]]),"")</f>
        <v/>
      </c>
      <c r="U1503">
        <f>IF(StrohRanchRecreationData[[#This Row],[Facility]]=Facilities!$A$7,SUM(StrohRanchRecreationData[[#This Row],[Members]:[Guests]]),"")</f>
        <v>5</v>
      </c>
    </row>
    <row r="1504" spans="1:21" x14ac:dyDescent="0.25">
      <c r="A1504">
        <v>1498</v>
      </c>
      <c r="B1504" s="1">
        <v>45107</v>
      </c>
      <c r="C1504" t="s">
        <v>63</v>
      </c>
      <c r="D1504" t="s">
        <v>64</v>
      </c>
      <c r="E1504" t="s">
        <v>62</v>
      </c>
      <c r="F1504" s="7">
        <v>0.4375</v>
      </c>
      <c r="G1504" s="7">
        <f>TIME(HOUR(StrohRanchRecreationData[[#This Row],[TimeIn]]),0,0)</f>
        <v>0.41666666666666669</v>
      </c>
      <c r="H1504" s="8">
        <f>StrohRanchRecreationData[[#This Row],[Date]]+StrohRanchRecreationData[[#This Row],[TimeInBucket]]</f>
        <v>45107.416666666664</v>
      </c>
      <c r="I1504" s="8" t="str">
        <f>_xlfn.XLOOKUP(StrohRanchRecreationData[[#This Row],[TimeInBucket]],TimeOfDay[TimeBuckets],TimeOfDay[TimeOfDayBuckets])</f>
        <v>Morning</v>
      </c>
      <c r="J1504" s="2">
        <v>4</v>
      </c>
      <c r="K1504" s="2">
        <v>3</v>
      </c>
      <c r="L1504" s="7">
        <v>0.47916666666666669</v>
      </c>
      <c r="M1504" s="7">
        <f>TIME(HOUR(StrohRanchRecreationData[[#This Row],[TimeOut]]),0,0)</f>
        <v>0.45833333333333331</v>
      </c>
      <c r="N1504" s="6">
        <f>ROUND(StrohRanchRecreationData[[#This Row],[TimeElapsed]],6)</f>
        <v>4.1667000000000003E-2</v>
      </c>
      <c r="O1504" s="3">
        <f>StrohRanchRecreationData[[#This Row],[TimeOut]]-StrohRanchRecreationData[[#This Row],[TimeIn]]</f>
        <v>4.1666666666666685E-2</v>
      </c>
      <c r="P1504" t="str">
        <f>IF(StrohRanchRecreationData[[#This Row],[Facility]]=Facilities!$A$2,SUM(StrohRanchRecreationData[[#This Row],[Members]:[Guests]]),"")</f>
        <v/>
      </c>
      <c r="Q1504" t="str">
        <f>IF(StrohRanchRecreationData[[#This Row],[Facility]]=Facilities!$A$3,SUM(StrohRanchRecreationData[[#This Row],[Members]:[Guests]]),"")</f>
        <v/>
      </c>
      <c r="R1504" t="str">
        <f>IF(StrohRanchRecreationData[[#This Row],[Facility]]=Facilities!$A$4,SUM(StrohRanchRecreationData[[#This Row],[Members]:[Guests]]),"")</f>
        <v/>
      </c>
      <c r="S1504" t="str">
        <f>IF(StrohRanchRecreationData[[#This Row],[Facility]]=Facilities!$A$5,SUM(StrohRanchRecreationData[[#This Row],[Members]:[Guests]]),"")</f>
        <v/>
      </c>
      <c r="T1504" t="str">
        <f>IF(StrohRanchRecreationData[[#This Row],[Facility]]=Facilities!$A$6,SUM(StrohRanchRecreationData[[#This Row],[Members]:[Guests]]),"")</f>
        <v/>
      </c>
      <c r="U1504">
        <f>IF(StrohRanchRecreationData[[#This Row],[Facility]]=Facilities!$A$7,SUM(StrohRanchRecreationData[[#This Row],[Members]:[Guests]]),"")</f>
        <v>7</v>
      </c>
    </row>
    <row r="1505" spans="1:21" x14ac:dyDescent="0.25">
      <c r="A1505">
        <v>1499</v>
      </c>
      <c r="B1505" s="1">
        <v>45107</v>
      </c>
      <c r="C1505" t="s">
        <v>63</v>
      </c>
      <c r="D1505" t="s">
        <v>64</v>
      </c>
      <c r="E1505" t="s">
        <v>62</v>
      </c>
      <c r="F1505" s="7">
        <v>0.4375</v>
      </c>
      <c r="G1505" s="7">
        <f>TIME(HOUR(StrohRanchRecreationData[[#This Row],[TimeIn]]),0,0)</f>
        <v>0.41666666666666669</v>
      </c>
      <c r="H1505" s="8">
        <f>StrohRanchRecreationData[[#This Row],[Date]]+StrohRanchRecreationData[[#This Row],[TimeInBucket]]</f>
        <v>45107.416666666664</v>
      </c>
      <c r="I1505" s="8" t="str">
        <f>_xlfn.XLOOKUP(StrohRanchRecreationData[[#This Row],[TimeInBucket]],TimeOfDay[TimeBuckets],TimeOfDay[TimeOfDayBuckets])</f>
        <v>Morning</v>
      </c>
      <c r="J1505" s="2">
        <v>4</v>
      </c>
      <c r="K1505" s="2">
        <v>2</v>
      </c>
      <c r="L1505" s="7">
        <v>0.47916666666666669</v>
      </c>
      <c r="M1505" s="7">
        <f>TIME(HOUR(StrohRanchRecreationData[[#This Row],[TimeOut]]),0,0)</f>
        <v>0.45833333333333331</v>
      </c>
      <c r="N1505" s="6">
        <f>ROUND(StrohRanchRecreationData[[#This Row],[TimeElapsed]],6)</f>
        <v>4.1667000000000003E-2</v>
      </c>
      <c r="O1505" s="3">
        <f>StrohRanchRecreationData[[#This Row],[TimeOut]]-StrohRanchRecreationData[[#This Row],[TimeIn]]</f>
        <v>4.1666666666666685E-2</v>
      </c>
      <c r="P1505" t="str">
        <f>IF(StrohRanchRecreationData[[#This Row],[Facility]]=Facilities!$A$2,SUM(StrohRanchRecreationData[[#This Row],[Members]:[Guests]]),"")</f>
        <v/>
      </c>
      <c r="Q1505" t="str">
        <f>IF(StrohRanchRecreationData[[#This Row],[Facility]]=Facilities!$A$3,SUM(StrohRanchRecreationData[[#This Row],[Members]:[Guests]]),"")</f>
        <v/>
      </c>
      <c r="R1505" t="str">
        <f>IF(StrohRanchRecreationData[[#This Row],[Facility]]=Facilities!$A$4,SUM(StrohRanchRecreationData[[#This Row],[Members]:[Guests]]),"")</f>
        <v/>
      </c>
      <c r="S1505" t="str">
        <f>IF(StrohRanchRecreationData[[#This Row],[Facility]]=Facilities!$A$5,SUM(StrohRanchRecreationData[[#This Row],[Members]:[Guests]]),"")</f>
        <v/>
      </c>
      <c r="T1505" t="str">
        <f>IF(StrohRanchRecreationData[[#This Row],[Facility]]=Facilities!$A$6,SUM(StrohRanchRecreationData[[#This Row],[Members]:[Guests]]),"")</f>
        <v/>
      </c>
      <c r="U1505">
        <f>IF(StrohRanchRecreationData[[#This Row],[Facility]]=Facilities!$A$7,SUM(StrohRanchRecreationData[[#This Row],[Members]:[Guests]]),"")</f>
        <v>6</v>
      </c>
    </row>
    <row r="1506" spans="1:21" x14ac:dyDescent="0.25">
      <c r="A1506">
        <v>1500</v>
      </c>
      <c r="B1506" s="1">
        <v>45107</v>
      </c>
      <c r="C1506" t="s">
        <v>63</v>
      </c>
      <c r="D1506" t="s">
        <v>64</v>
      </c>
      <c r="E1506" t="s">
        <v>62</v>
      </c>
      <c r="F1506" s="7">
        <v>0.5</v>
      </c>
      <c r="G1506" s="7">
        <f>TIME(HOUR(StrohRanchRecreationData[[#This Row],[TimeIn]]),0,0)</f>
        <v>0.5</v>
      </c>
      <c r="H1506" s="8">
        <f>StrohRanchRecreationData[[#This Row],[Date]]+StrohRanchRecreationData[[#This Row],[TimeInBucket]]</f>
        <v>45107.5</v>
      </c>
      <c r="I1506" s="8" t="str">
        <f>_xlfn.XLOOKUP(StrohRanchRecreationData[[#This Row],[TimeInBucket]],TimeOfDay[TimeBuckets],TimeOfDay[TimeOfDayBuckets])</f>
        <v>Noon</v>
      </c>
      <c r="J1506" s="2">
        <v>2</v>
      </c>
      <c r="K1506" s="2">
        <v>0</v>
      </c>
      <c r="L1506" s="7">
        <v>0.52083333333333337</v>
      </c>
      <c r="M1506" s="7">
        <f>TIME(HOUR(StrohRanchRecreationData[[#This Row],[TimeOut]]),0,0)</f>
        <v>0.5</v>
      </c>
      <c r="N1506" s="6">
        <f>ROUND(StrohRanchRecreationData[[#This Row],[TimeElapsed]],6)</f>
        <v>2.0833000000000001E-2</v>
      </c>
      <c r="O1506" s="3">
        <f>StrohRanchRecreationData[[#This Row],[TimeOut]]-StrohRanchRecreationData[[#This Row],[TimeIn]]</f>
        <v>2.083333333333337E-2</v>
      </c>
      <c r="P1506" t="str">
        <f>IF(StrohRanchRecreationData[[#This Row],[Facility]]=Facilities!$A$2,SUM(StrohRanchRecreationData[[#This Row],[Members]:[Guests]]),"")</f>
        <v/>
      </c>
      <c r="Q1506" t="str">
        <f>IF(StrohRanchRecreationData[[#This Row],[Facility]]=Facilities!$A$3,SUM(StrohRanchRecreationData[[#This Row],[Members]:[Guests]]),"")</f>
        <v/>
      </c>
      <c r="R1506" t="str">
        <f>IF(StrohRanchRecreationData[[#This Row],[Facility]]=Facilities!$A$4,SUM(StrohRanchRecreationData[[#This Row],[Members]:[Guests]]),"")</f>
        <v/>
      </c>
      <c r="S1506" t="str">
        <f>IF(StrohRanchRecreationData[[#This Row],[Facility]]=Facilities!$A$5,SUM(StrohRanchRecreationData[[#This Row],[Members]:[Guests]]),"")</f>
        <v/>
      </c>
      <c r="T1506" t="str">
        <f>IF(StrohRanchRecreationData[[#This Row],[Facility]]=Facilities!$A$6,SUM(StrohRanchRecreationData[[#This Row],[Members]:[Guests]]),"")</f>
        <v/>
      </c>
      <c r="U1506">
        <f>IF(StrohRanchRecreationData[[#This Row],[Facility]]=Facilities!$A$7,SUM(StrohRanchRecreationData[[#This Row],[Members]:[Guests]]),"")</f>
        <v>2</v>
      </c>
    </row>
    <row r="1507" spans="1:21" x14ac:dyDescent="0.25">
      <c r="A1507">
        <v>1501</v>
      </c>
      <c r="B1507" s="1">
        <v>45107</v>
      </c>
      <c r="C1507" t="s">
        <v>63</v>
      </c>
      <c r="D1507" t="s">
        <v>64</v>
      </c>
      <c r="E1507" t="s">
        <v>62</v>
      </c>
      <c r="F1507" s="7">
        <v>0.5</v>
      </c>
      <c r="G1507" s="7">
        <f>TIME(HOUR(StrohRanchRecreationData[[#This Row],[TimeIn]]),0,0)</f>
        <v>0.5</v>
      </c>
      <c r="H1507" s="8">
        <f>StrohRanchRecreationData[[#This Row],[Date]]+StrohRanchRecreationData[[#This Row],[TimeInBucket]]</f>
        <v>45107.5</v>
      </c>
      <c r="I1507" s="8" t="str">
        <f>_xlfn.XLOOKUP(StrohRanchRecreationData[[#This Row],[TimeInBucket]],TimeOfDay[TimeBuckets],TimeOfDay[TimeOfDayBuckets])</f>
        <v>Noon</v>
      </c>
      <c r="J1507" s="2">
        <v>3</v>
      </c>
      <c r="K1507" s="2">
        <v>3</v>
      </c>
      <c r="L1507" s="7">
        <v>0.52083333333333337</v>
      </c>
      <c r="M1507" s="7">
        <f>TIME(HOUR(StrohRanchRecreationData[[#This Row],[TimeOut]]),0,0)</f>
        <v>0.5</v>
      </c>
      <c r="N1507" s="6">
        <f>ROUND(StrohRanchRecreationData[[#This Row],[TimeElapsed]],6)</f>
        <v>2.0833000000000001E-2</v>
      </c>
      <c r="O1507" s="3">
        <f>StrohRanchRecreationData[[#This Row],[TimeOut]]-StrohRanchRecreationData[[#This Row],[TimeIn]]</f>
        <v>2.083333333333337E-2</v>
      </c>
      <c r="P1507" t="str">
        <f>IF(StrohRanchRecreationData[[#This Row],[Facility]]=Facilities!$A$2,SUM(StrohRanchRecreationData[[#This Row],[Members]:[Guests]]),"")</f>
        <v/>
      </c>
      <c r="Q1507" t="str">
        <f>IF(StrohRanchRecreationData[[#This Row],[Facility]]=Facilities!$A$3,SUM(StrohRanchRecreationData[[#This Row],[Members]:[Guests]]),"")</f>
        <v/>
      </c>
      <c r="R1507" t="str">
        <f>IF(StrohRanchRecreationData[[#This Row],[Facility]]=Facilities!$A$4,SUM(StrohRanchRecreationData[[#This Row],[Members]:[Guests]]),"")</f>
        <v/>
      </c>
      <c r="S1507" t="str">
        <f>IF(StrohRanchRecreationData[[#This Row],[Facility]]=Facilities!$A$5,SUM(StrohRanchRecreationData[[#This Row],[Members]:[Guests]]),"")</f>
        <v/>
      </c>
      <c r="T1507" t="str">
        <f>IF(StrohRanchRecreationData[[#This Row],[Facility]]=Facilities!$A$6,SUM(StrohRanchRecreationData[[#This Row],[Members]:[Guests]]),"")</f>
        <v/>
      </c>
      <c r="U1507">
        <f>IF(StrohRanchRecreationData[[#This Row],[Facility]]=Facilities!$A$7,SUM(StrohRanchRecreationData[[#This Row],[Members]:[Guests]]),"")</f>
        <v>6</v>
      </c>
    </row>
    <row r="1508" spans="1:21" x14ac:dyDescent="0.25">
      <c r="A1508">
        <v>1502</v>
      </c>
      <c r="B1508" s="1">
        <v>45107</v>
      </c>
      <c r="C1508" t="s">
        <v>63</v>
      </c>
      <c r="D1508" t="s">
        <v>64</v>
      </c>
      <c r="E1508" t="s">
        <v>62</v>
      </c>
      <c r="F1508" s="7">
        <v>0.5</v>
      </c>
      <c r="G1508" s="7">
        <f>TIME(HOUR(StrohRanchRecreationData[[#This Row],[TimeIn]]),0,0)</f>
        <v>0.5</v>
      </c>
      <c r="H1508" s="8">
        <f>StrohRanchRecreationData[[#This Row],[Date]]+StrohRanchRecreationData[[#This Row],[TimeInBucket]]</f>
        <v>45107.5</v>
      </c>
      <c r="I1508" s="8" t="str">
        <f>_xlfn.XLOOKUP(StrohRanchRecreationData[[#This Row],[TimeInBucket]],TimeOfDay[TimeBuckets],TimeOfDay[TimeOfDayBuckets])</f>
        <v>Noon</v>
      </c>
      <c r="J1508" s="2">
        <v>4</v>
      </c>
      <c r="K1508" s="2">
        <v>1</v>
      </c>
      <c r="L1508" s="7">
        <v>0.52083333333333337</v>
      </c>
      <c r="M1508" s="7">
        <f>TIME(HOUR(StrohRanchRecreationData[[#This Row],[TimeOut]]),0,0)</f>
        <v>0.5</v>
      </c>
      <c r="N1508" s="6">
        <f>ROUND(StrohRanchRecreationData[[#This Row],[TimeElapsed]],6)</f>
        <v>2.0833000000000001E-2</v>
      </c>
      <c r="O1508" s="3">
        <f>StrohRanchRecreationData[[#This Row],[TimeOut]]-StrohRanchRecreationData[[#This Row],[TimeIn]]</f>
        <v>2.083333333333337E-2</v>
      </c>
      <c r="P1508" t="str">
        <f>IF(StrohRanchRecreationData[[#This Row],[Facility]]=Facilities!$A$2,SUM(StrohRanchRecreationData[[#This Row],[Members]:[Guests]]),"")</f>
        <v/>
      </c>
      <c r="Q1508" t="str">
        <f>IF(StrohRanchRecreationData[[#This Row],[Facility]]=Facilities!$A$3,SUM(StrohRanchRecreationData[[#This Row],[Members]:[Guests]]),"")</f>
        <v/>
      </c>
      <c r="R1508" t="str">
        <f>IF(StrohRanchRecreationData[[#This Row],[Facility]]=Facilities!$A$4,SUM(StrohRanchRecreationData[[#This Row],[Members]:[Guests]]),"")</f>
        <v/>
      </c>
      <c r="S1508" t="str">
        <f>IF(StrohRanchRecreationData[[#This Row],[Facility]]=Facilities!$A$5,SUM(StrohRanchRecreationData[[#This Row],[Members]:[Guests]]),"")</f>
        <v/>
      </c>
      <c r="T1508" t="str">
        <f>IF(StrohRanchRecreationData[[#This Row],[Facility]]=Facilities!$A$6,SUM(StrohRanchRecreationData[[#This Row],[Members]:[Guests]]),"")</f>
        <v/>
      </c>
      <c r="U1508">
        <f>IF(StrohRanchRecreationData[[#This Row],[Facility]]=Facilities!$A$7,SUM(StrohRanchRecreationData[[#This Row],[Members]:[Guests]]),"")</f>
        <v>5</v>
      </c>
    </row>
    <row r="1509" spans="1:21" x14ac:dyDescent="0.25">
      <c r="A1509">
        <v>1503</v>
      </c>
      <c r="B1509" s="1">
        <v>45107</v>
      </c>
      <c r="C1509" t="s">
        <v>63</v>
      </c>
      <c r="D1509" t="s">
        <v>64</v>
      </c>
      <c r="E1509" t="s">
        <v>62</v>
      </c>
      <c r="F1509" s="7">
        <v>0.5</v>
      </c>
      <c r="G1509" s="7">
        <f>TIME(HOUR(StrohRanchRecreationData[[#This Row],[TimeIn]]),0,0)</f>
        <v>0.5</v>
      </c>
      <c r="H1509" s="8">
        <f>StrohRanchRecreationData[[#This Row],[Date]]+StrohRanchRecreationData[[#This Row],[TimeInBucket]]</f>
        <v>45107.5</v>
      </c>
      <c r="I1509" s="8" t="str">
        <f>_xlfn.XLOOKUP(StrohRanchRecreationData[[#This Row],[TimeInBucket]],TimeOfDay[TimeBuckets],TimeOfDay[TimeOfDayBuckets])</f>
        <v>Noon</v>
      </c>
      <c r="J1509" s="2">
        <v>4</v>
      </c>
      <c r="K1509" s="2">
        <v>1</v>
      </c>
      <c r="L1509" s="7">
        <v>0.52083333333333337</v>
      </c>
      <c r="M1509" s="7">
        <f>TIME(HOUR(StrohRanchRecreationData[[#This Row],[TimeOut]]),0,0)</f>
        <v>0.5</v>
      </c>
      <c r="N1509" s="6">
        <f>ROUND(StrohRanchRecreationData[[#This Row],[TimeElapsed]],6)</f>
        <v>2.0833000000000001E-2</v>
      </c>
      <c r="O1509" s="3">
        <f>StrohRanchRecreationData[[#This Row],[TimeOut]]-StrohRanchRecreationData[[#This Row],[TimeIn]]</f>
        <v>2.083333333333337E-2</v>
      </c>
      <c r="P1509" t="str">
        <f>IF(StrohRanchRecreationData[[#This Row],[Facility]]=Facilities!$A$2,SUM(StrohRanchRecreationData[[#This Row],[Members]:[Guests]]),"")</f>
        <v/>
      </c>
      <c r="Q1509" t="str">
        <f>IF(StrohRanchRecreationData[[#This Row],[Facility]]=Facilities!$A$3,SUM(StrohRanchRecreationData[[#This Row],[Members]:[Guests]]),"")</f>
        <v/>
      </c>
      <c r="R1509" t="str">
        <f>IF(StrohRanchRecreationData[[#This Row],[Facility]]=Facilities!$A$4,SUM(StrohRanchRecreationData[[#This Row],[Members]:[Guests]]),"")</f>
        <v/>
      </c>
      <c r="S1509" t="str">
        <f>IF(StrohRanchRecreationData[[#This Row],[Facility]]=Facilities!$A$5,SUM(StrohRanchRecreationData[[#This Row],[Members]:[Guests]]),"")</f>
        <v/>
      </c>
      <c r="T1509" t="str">
        <f>IF(StrohRanchRecreationData[[#This Row],[Facility]]=Facilities!$A$6,SUM(StrohRanchRecreationData[[#This Row],[Members]:[Guests]]),"")</f>
        <v/>
      </c>
      <c r="U1509">
        <f>IF(StrohRanchRecreationData[[#This Row],[Facility]]=Facilities!$A$7,SUM(StrohRanchRecreationData[[#This Row],[Members]:[Guests]]),"")</f>
        <v>5</v>
      </c>
    </row>
    <row r="1510" spans="1:21" x14ac:dyDescent="0.25">
      <c r="A1510">
        <v>1504</v>
      </c>
      <c r="B1510" s="1">
        <v>45107</v>
      </c>
      <c r="C1510" t="s">
        <v>63</v>
      </c>
      <c r="D1510" t="s">
        <v>64</v>
      </c>
      <c r="E1510" t="s">
        <v>62</v>
      </c>
      <c r="F1510" s="7">
        <v>0.54166666666666663</v>
      </c>
      <c r="G1510" s="7">
        <f>TIME(HOUR(StrohRanchRecreationData[[#This Row],[TimeIn]]),0,0)</f>
        <v>0.54166666666666663</v>
      </c>
      <c r="H1510" s="8">
        <f>StrohRanchRecreationData[[#This Row],[Date]]+StrohRanchRecreationData[[#This Row],[TimeInBucket]]</f>
        <v>45107.541666666664</v>
      </c>
      <c r="I1510" s="8" t="str">
        <f>_xlfn.XLOOKUP(StrohRanchRecreationData[[#This Row],[TimeInBucket]],TimeOfDay[TimeBuckets],TimeOfDay[TimeOfDayBuckets])</f>
        <v>Noon</v>
      </c>
      <c r="J1510" s="2">
        <v>4</v>
      </c>
      <c r="K1510" s="2">
        <v>3</v>
      </c>
      <c r="L1510" s="7">
        <v>0.58333333333333337</v>
      </c>
      <c r="M1510" s="7">
        <f>TIME(HOUR(StrohRanchRecreationData[[#This Row],[TimeOut]]),0,0)</f>
        <v>0.58333333333333337</v>
      </c>
      <c r="N1510" s="6">
        <f>ROUND(StrohRanchRecreationData[[#This Row],[TimeElapsed]],6)</f>
        <v>4.1667000000000003E-2</v>
      </c>
      <c r="O1510" s="3">
        <f>StrohRanchRecreationData[[#This Row],[TimeOut]]-StrohRanchRecreationData[[#This Row],[TimeIn]]</f>
        <v>4.1666666666666741E-2</v>
      </c>
      <c r="P1510" t="str">
        <f>IF(StrohRanchRecreationData[[#This Row],[Facility]]=Facilities!$A$2,SUM(StrohRanchRecreationData[[#This Row],[Members]:[Guests]]),"")</f>
        <v/>
      </c>
      <c r="Q1510" t="str">
        <f>IF(StrohRanchRecreationData[[#This Row],[Facility]]=Facilities!$A$3,SUM(StrohRanchRecreationData[[#This Row],[Members]:[Guests]]),"")</f>
        <v/>
      </c>
      <c r="R1510" t="str">
        <f>IF(StrohRanchRecreationData[[#This Row],[Facility]]=Facilities!$A$4,SUM(StrohRanchRecreationData[[#This Row],[Members]:[Guests]]),"")</f>
        <v/>
      </c>
      <c r="S1510" t="str">
        <f>IF(StrohRanchRecreationData[[#This Row],[Facility]]=Facilities!$A$5,SUM(StrohRanchRecreationData[[#This Row],[Members]:[Guests]]),"")</f>
        <v/>
      </c>
      <c r="T1510" t="str">
        <f>IF(StrohRanchRecreationData[[#This Row],[Facility]]=Facilities!$A$6,SUM(StrohRanchRecreationData[[#This Row],[Members]:[Guests]]),"")</f>
        <v/>
      </c>
      <c r="U1510">
        <f>IF(StrohRanchRecreationData[[#This Row],[Facility]]=Facilities!$A$7,SUM(StrohRanchRecreationData[[#This Row],[Members]:[Guests]]),"")</f>
        <v>7</v>
      </c>
    </row>
    <row r="1511" spans="1:21" x14ac:dyDescent="0.25">
      <c r="A1511">
        <v>1505</v>
      </c>
      <c r="B1511" s="1">
        <v>45107</v>
      </c>
      <c r="C1511" t="s">
        <v>63</v>
      </c>
      <c r="D1511" t="s">
        <v>64</v>
      </c>
      <c r="E1511" t="s">
        <v>62</v>
      </c>
      <c r="F1511" s="7">
        <v>0.54166666666666663</v>
      </c>
      <c r="G1511" s="7">
        <f>TIME(HOUR(StrohRanchRecreationData[[#This Row],[TimeIn]]),0,0)</f>
        <v>0.54166666666666663</v>
      </c>
      <c r="H1511" s="8">
        <f>StrohRanchRecreationData[[#This Row],[Date]]+StrohRanchRecreationData[[#This Row],[TimeInBucket]]</f>
        <v>45107.541666666664</v>
      </c>
      <c r="I1511" s="8" t="str">
        <f>_xlfn.XLOOKUP(StrohRanchRecreationData[[#This Row],[TimeInBucket]],TimeOfDay[TimeBuckets],TimeOfDay[TimeOfDayBuckets])</f>
        <v>Noon</v>
      </c>
      <c r="J1511" s="2">
        <v>1</v>
      </c>
      <c r="K1511" s="2">
        <v>3</v>
      </c>
      <c r="L1511" s="7">
        <v>0.58333333333333337</v>
      </c>
      <c r="M1511" s="7">
        <f>TIME(HOUR(StrohRanchRecreationData[[#This Row],[TimeOut]]),0,0)</f>
        <v>0.58333333333333337</v>
      </c>
      <c r="N1511" s="6">
        <f>ROUND(StrohRanchRecreationData[[#This Row],[TimeElapsed]],6)</f>
        <v>4.1667000000000003E-2</v>
      </c>
      <c r="O1511" s="3">
        <f>StrohRanchRecreationData[[#This Row],[TimeOut]]-StrohRanchRecreationData[[#This Row],[TimeIn]]</f>
        <v>4.1666666666666741E-2</v>
      </c>
      <c r="P1511" t="str">
        <f>IF(StrohRanchRecreationData[[#This Row],[Facility]]=Facilities!$A$2,SUM(StrohRanchRecreationData[[#This Row],[Members]:[Guests]]),"")</f>
        <v/>
      </c>
      <c r="Q1511" t="str">
        <f>IF(StrohRanchRecreationData[[#This Row],[Facility]]=Facilities!$A$3,SUM(StrohRanchRecreationData[[#This Row],[Members]:[Guests]]),"")</f>
        <v/>
      </c>
      <c r="R1511" t="str">
        <f>IF(StrohRanchRecreationData[[#This Row],[Facility]]=Facilities!$A$4,SUM(StrohRanchRecreationData[[#This Row],[Members]:[Guests]]),"")</f>
        <v/>
      </c>
      <c r="S1511" t="str">
        <f>IF(StrohRanchRecreationData[[#This Row],[Facility]]=Facilities!$A$5,SUM(StrohRanchRecreationData[[#This Row],[Members]:[Guests]]),"")</f>
        <v/>
      </c>
      <c r="T1511" t="str">
        <f>IF(StrohRanchRecreationData[[#This Row],[Facility]]=Facilities!$A$6,SUM(StrohRanchRecreationData[[#This Row],[Members]:[Guests]]),"")</f>
        <v/>
      </c>
      <c r="U1511">
        <f>IF(StrohRanchRecreationData[[#This Row],[Facility]]=Facilities!$A$7,SUM(StrohRanchRecreationData[[#This Row],[Members]:[Guests]]),"")</f>
        <v>4</v>
      </c>
    </row>
    <row r="1512" spans="1:21" x14ac:dyDescent="0.25">
      <c r="A1512">
        <v>1506</v>
      </c>
      <c r="B1512" s="1">
        <v>45107</v>
      </c>
      <c r="C1512" t="s">
        <v>63</v>
      </c>
      <c r="D1512" t="s">
        <v>64</v>
      </c>
      <c r="E1512" t="s">
        <v>62</v>
      </c>
      <c r="F1512" s="7">
        <v>0.54166666666666663</v>
      </c>
      <c r="G1512" s="7">
        <f>TIME(HOUR(StrohRanchRecreationData[[#This Row],[TimeIn]]),0,0)</f>
        <v>0.54166666666666663</v>
      </c>
      <c r="H1512" s="8">
        <f>StrohRanchRecreationData[[#This Row],[Date]]+StrohRanchRecreationData[[#This Row],[TimeInBucket]]</f>
        <v>45107.541666666664</v>
      </c>
      <c r="I1512" s="8" t="str">
        <f>_xlfn.XLOOKUP(StrohRanchRecreationData[[#This Row],[TimeInBucket]],TimeOfDay[TimeBuckets],TimeOfDay[TimeOfDayBuckets])</f>
        <v>Noon</v>
      </c>
      <c r="J1512" s="2">
        <v>4</v>
      </c>
      <c r="K1512" s="2">
        <v>2</v>
      </c>
      <c r="L1512" s="7">
        <v>0.58333333333333337</v>
      </c>
      <c r="M1512" s="7">
        <f>TIME(HOUR(StrohRanchRecreationData[[#This Row],[TimeOut]]),0,0)</f>
        <v>0.58333333333333337</v>
      </c>
      <c r="N1512" s="6">
        <f>ROUND(StrohRanchRecreationData[[#This Row],[TimeElapsed]],6)</f>
        <v>4.1667000000000003E-2</v>
      </c>
      <c r="O1512" s="3">
        <f>StrohRanchRecreationData[[#This Row],[TimeOut]]-StrohRanchRecreationData[[#This Row],[TimeIn]]</f>
        <v>4.1666666666666741E-2</v>
      </c>
      <c r="P1512" t="str">
        <f>IF(StrohRanchRecreationData[[#This Row],[Facility]]=Facilities!$A$2,SUM(StrohRanchRecreationData[[#This Row],[Members]:[Guests]]),"")</f>
        <v/>
      </c>
      <c r="Q1512" t="str">
        <f>IF(StrohRanchRecreationData[[#This Row],[Facility]]=Facilities!$A$3,SUM(StrohRanchRecreationData[[#This Row],[Members]:[Guests]]),"")</f>
        <v/>
      </c>
      <c r="R1512" t="str">
        <f>IF(StrohRanchRecreationData[[#This Row],[Facility]]=Facilities!$A$4,SUM(StrohRanchRecreationData[[#This Row],[Members]:[Guests]]),"")</f>
        <v/>
      </c>
      <c r="S1512" t="str">
        <f>IF(StrohRanchRecreationData[[#This Row],[Facility]]=Facilities!$A$5,SUM(StrohRanchRecreationData[[#This Row],[Members]:[Guests]]),"")</f>
        <v/>
      </c>
      <c r="T1512" t="str">
        <f>IF(StrohRanchRecreationData[[#This Row],[Facility]]=Facilities!$A$6,SUM(StrohRanchRecreationData[[#This Row],[Members]:[Guests]]),"")</f>
        <v/>
      </c>
      <c r="U1512">
        <f>IF(StrohRanchRecreationData[[#This Row],[Facility]]=Facilities!$A$7,SUM(StrohRanchRecreationData[[#This Row],[Members]:[Guests]]),"")</f>
        <v>6</v>
      </c>
    </row>
    <row r="1513" spans="1:21" x14ac:dyDescent="0.25">
      <c r="A1513">
        <v>1507</v>
      </c>
      <c r="B1513" s="1">
        <v>45107</v>
      </c>
      <c r="C1513" t="s">
        <v>63</v>
      </c>
      <c r="D1513" t="s">
        <v>64</v>
      </c>
      <c r="E1513" t="s">
        <v>62</v>
      </c>
      <c r="F1513" s="7">
        <v>0.58333333333333337</v>
      </c>
      <c r="G1513" s="7">
        <f>TIME(HOUR(StrohRanchRecreationData[[#This Row],[TimeIn]]),0,0)</f>
        <v>0.58333333333333337</v>
      </c>
      <c r="H1513" s="8">
        <f>StrohRanchRecreationData[[#This Row],[Date]]+StrohRanchRecreationData[[#This Row],[TimeInBucket]]</f>
        <v>45107.583333333336</v>
      </c>
      <c r="I1513" s="8" t="str">
        <f>_xlfn.XLOOKUP(StrohRanchRecreationData[[#This Row],[TimeInBucket]],TimeOfDay[TimeBuckets],TimeOfDay[TimeOfDayBuckets])</f>
        <v>Afternoon</v>
      </c>
      <c r="J1513" s="2">
        <v>3</v>
      </c>
      <c r="K1513" s="2">
        <v>2</v>
      </c>
      <c r="L1513" s="7">
        <v>0.60416666666666663</v>
      </c>
      <c r="M1513" s="7">
        <f>TIME(HOUR(StrohRanchRecreationData[[#This Row],[TimeOut]]),0,0)</f>
        <v>0.58333333333333337</v>
      </c>
      <c r="N1513" s="6">
        <f>ROUND(StrohRanchRecreationData[[#This Row],[TimeElapsed]],6)</f>
        <v>2.0833000000000001E-2</v>
      </c>
      <c r="O1513" s="3">
        <f>StrohRanchRecreationData[[#This Row],[TimeOut]]-StrohRanchRecreationData[[#This Row],[TimeIn]]</f>
        <v>2.0833333333333259E-2</v>
      </c>
      <c r="P1513" t="str">
        <f>IF(StrohRanchRecreationData[[#This Row],[Facility]]=Facilities!$A$2,SUM(StrohRanchRecreationData[[#This Row],[Members]:[Guests]]),"")</f>
        <v/>
      </c>
      <c r="Q1513" t="str">
        <f>IF(StrohRanchRecreationData[[#This Row],[Facility]]=Facilities!$A$3,SUM(StrohRanchRecreationData[[#This Row],[Members]:[Guests]]),"")</f>
        <v/>
      </c>
      <c r="R1513" t="str">
        <f>IF(StrohRanchRecreationData[[#This Row],[Facility]]=Facilities!$A$4,SUM(StrohRanchRecreationData[[#This Row],[Members]:[Guests]]),"")</f>
        <v/>
      </c>
      <c r="S1513" t="str">
        <f>IF(StrohRanchRecreationData[[#This Row],[Facility]]=Facilities!$A$5,SUM(StrohRanchRecreationData[[#This Row],[Members]:[Guests]]),"")</f>
        <v/>
      </c>
      <c r="T1513" t="str">
        <f>IF(StrohRanchRecreationData[[#This Row],[Facility]]=Facilities!$A$6,SUM(StrohRanchRecreationData[[#This Row],[Members]:[Guests]]),"")</f>
        <v/>
      </c>
      <c r="U1513">
        <f>IF(StrohRanchRecreationData[[#This Row],[Facility]]=Facilities!$A$7,SUM(StrohRanchRecreationData[[#This Row],[Members]:[Guests]]),"")</f>
        <v>5</v>
      </c>
    </row>
    <row r="1514" spans="1:21" x14ac:dyDescent="0.25">
      <c r="A1514">
        <v>1508</v>
      </c>
      <c r="B1514" s="1">
        <v>45107</v>
      </c>
      <c r="C1514" t="s">
        <v>63</v>
      </c>
      <c r="D1514" t="s">
        <v>64</v>
      </c>
      <c r="E1514" t="s">
        <v>62</v>
      </c>
      <c r="F1514" s="7">
        <v>0.58333333333333337</v>
      </c>
      <c r="G1514" s="7">
        <f>TIME(HOUR(StrohRanchRecreationData[[#This Row],[TimeIn]]),0,0)</f>
        <v>0.58333333333333337</v>
      </c>
      <c r="H1514" s="8">
        <f>StrohRanchRecreationData[[#This Row],[Date]]+StrohRanchRecreationData[[#This Row],[TimeInBucket]]</f>
        <v>45107.583333333336</v>
      </c>
      <c r="I1514" s="8" t="str">
        <f>_xlfn.XLOOKUP(StrohRanchRecreationData[[#This Row],[TimeInBucket]],TimeOfDay[TimeBuckets],TimeOfDay[TimeOfDayBuckets])</f>
        <v>Afternoon</v>
      </c>
      <c r="J1514" s="2">
        <v>3</v>
      </c>
      <c r="K1514" s="2">
        <v>1</v>
      </c>
      <c r="L1514" s="7">
        <v>0.60416666666666663</v>
      </c>
      <c r="M1514" s="7">
        <f>TIME(HOUR(StrohRanchRecreationData[[#This Row],[TimeOut]]),0,0)</f>
        <v>0.58333333333333337</v>
      </c>
      <c r="N1514" s="6">
        <f>ROUND(StrohRanchRecreationData[[#This Row],[TimeElapsed]],6)</f>
        <v>2.0833000000000001E-2</v>
      </c>
      <c r="O1514" s="3">
        <f>StrohRanchRecreationData[[#This Row],[TimeOut]]-StrohRanchRecreationData[[#This Row],[TimeIn]]</f>
        <v>2.0833333333333259E-2</v>
      </c>
      <c r="P1514" t="str">
        <f>IF(StrohRanchRecreationData[[#This Row],[Facility]]=Facilities!$A$2,SUM(StrohRanchRecreationData[[#This Row],[Members]:[Guests]]),"")</f>
        <v/>
      </c>
      <c r="Q1514" t="str">
        <f>IF(StrohRanchRecreationData[[#This Row],[Facility]]=Facilities!$A$3,SUM(StrohRanchRecreationData[[#This Row],[Members]:[Guests]]),"")</f>
        <v/>
      </c>
      <c r="R1514" t="str">
        <f>IF(StrohRanchRecreationData[[#This Row],[Facility]]=Facilities!$A$4,SUM(StrohRanchRecreationData[[#This Row],[Members]:[Guests]]),"")</f>
        <v/>
      </c>
      <c r="S1514" t="str">
        <f>IF(StrohRanchRecreationData[[#This Row],[Facility]]=Facilities!$A$5,SUM(StrohRanchRecreationData[[#This Row],[Members]:[Guests]]),"")</f>
        <v/>
      </c>
      <c r="T1514" t="str">
        <f>IF(StrohRanchRecreationData[[#This Row],[Facility]]=Facilities!$A$6,SUM(StrohRanchRecreationData[[#This Row],[Members]:[Guests]]),"")</f>
        <v/>
      </c>
      <c r="U1514">
        <f>IF(StrohRanchRecreationData[[#This Row],[Facility]]=Facilities!$A$7,SUM(StrohRanchRecreationData[[#This Row],[Members]:[Guests]]),"")</f>
        <v>4</v>
      </c>
    </row>
    <row r="1515" spans="1:21" x14ac:dyDescent="0.25">
      <c r="A1515">
        <v>1509</v>
      </c>
      <c r="B1515" s="1">
        <v>45107</v>
      </c>
      <c r="C1515" t="s">
        <v>63</v>
      </c>
      <c r="D1515" t="s">
        <v>64</v>
      </c>
      <c r="E1515" t="s">
        <v>62</v>
      </c>
      <c r="F1515" s="7">
        <v>0.58333333333333337</v>
      </c>
      <c r="G1515" s="7">
        <f>TIME(HOUR(StrohRanchRecreationData[[#This Row],[TimeIn]]),0,0)</f>
        <v>0.58333333333333337</v>
      </c>
      <c r="H1515" s="8">
        <f>StrohRanchRecreationData[[#This Row],[Date]]+StrohRanchRecreationData[[#This Row],[TimeInBucket]]</f>
        <v>45107.583333333336</v>
      </c>
      <c r="I1515" s="8" t="str">
        <f>_xlfn.XLOOKUP(StrohRanchRecreationData[[#This Row],[TimeInBucket]],TimeOfDay[TimeBuckets],TimeOfDay[TimeOfDayBuckets])</f>
        <v>Afternoon</v>
      </c>
      <c r="J1515" s="2">
        <v>1</v>
      </c>
      <c r="K1515" s="2">
        <v>2</v>
      </c>
      <c r="L1515" s="7">
        <v>0.60416666666666663</v>
      </c>
      <c r="M1515" s="7">
        <f>TIME(HOUR(StrohRanchRecreationData[[#This Row],[TimeOut]]),0,0)</f>
        <v>0.58333333333333337</v>
      </c>
      <c r="N1515" s="6">
        <f>ROUND(StrohRanchRecreationData[[#This Row],[TimeElapsed]],6)</f>
        <v>2.0833000000000001E-2</v>
      </c>
      <c r="O1515" s="3">
        <f>StrohRanchRecreationData[[#This Row],[TimeOut]]-StrohRanchRecreationData[[#This Row],[TimeIn]]</f>
        <v>2.0833333333333259E-2</v>
      </c>
      <c r="P1515" t="str">
        <f>IF(StrohRanchRecreationData[[#This Row],[Facility]]=Facilities!$A$2,SUM(StrohRanchRecreationData[[#This Row],[Members]:[Guests]]),"")</f>
        <v/>
      </c>
      <c r="Q1515" t="str">
        <f>IF(StrohRanchRecreationData[[#This Row],[Facility]]=Facilities!$A$3,SUM(StrohRanchRecreationData[[#This Row],[Members]:[Guests]]),"")</f>
        <v/>
      </c>
      <c r="R1515" t="str">
        <f>IF(StrohRanchRecreationData[[#This Row],[Facility]]=Facilities!$A$4,SUM(StrohRanchRecreationData[[#This Row],[Members]:[Guests]]),"")</f>
        <v/>
      </c>
      <c r="S1515" t="str">
        <f>IF(StrohRanchRecreationData[[#This Row],[Facility]]=Facilities!$A$5,SUM(StrohRanchRecreationData[[#This Row],[Members]:[Guests]]),"")</f>
        <v/>
      </c>
      <c r="T1515" t="str">
        <f>IF(StrohRanchRecreationData[[#This Row],[Facility]]=Facilities!$A$6,SUM(StrohRanchRecreationData[[#This Row],[Members]:[Guests]]),"")</f>
        <v/>
      </c>
      <c r="U1515">
        <f>IF(StrohRanchRecreationData[[#This Row],[Facility]]=Facilities!$A$7,SUM(StrohRanchRecreationData[[#This Row],[Members]:[Guests]]),"")</f>
        <v>3</v>
      </c>
    </row>
    <row r="1516" spans="1:21" x14ac:dyDescent="0.25">
      <c r="A1516">
        <v>1510</v>
      </c>
      <c r="B1516" s="1">
        <v>45108</v>
      </c>
      <c r="C1516" t="s">
        <v>63</v>
      </c>
      <c r="D1516" t="s">
        <v>64</v>
      </c>
      <c r="E1516" t="s">
        <v>61</v>
      </c>
      <c r="F1516" s="7">
        <v>0.50374825978542759</v>
      </c>
      <c r="G1516" s="7">
        <f>TIME(HOUR(StrohRanchRecreationData[[#This Row],[TimeIn]]),0,0)</f>
        <v>0.5</v>
      </c>
      <c r="H1516" s="8">
        <f>StrohRanchRecreationData[[#This Row],[Date]]+StrohRanchRecreationData[[#This Row],[TimeInBucket]]</f>
        <v>45108.5</v>
      </c>
      <c r="I1516" s="8" t="str">
        <f>_xlfn.XLOOKUP(StrohRanchRecreationData[[#This Row],[TimeInBucket]],TimeOfDay[TimeBuckets],TimeOfDay[TimeOfDayBuckets])</f>
        <v>Noon</v>
      </c>
      <c r="J1516" s="2">
        <v>2</v>
      </c>
      <c r="K1516" s="2">
        <v>0</v>
      </c>
      <c r="L1516" s="7">
        <v>0.53833063356628807</v>
      </c>
      <c r="M1516" s="7">
        <f>TIME(HOUR(StrohRanchRecreationData[[#This Row],[TimeOut]]),0,0)</f>
        <v>0.5</v>
      </c>
      <c r="N1516" s="6">
        <f>ROUND(StrohRanchRecreationData[[#This Row],[TimeElapsed]],6)</f>
        <v>3.4582000000000002E-2</v>
      </c>
      <c r="O1516" s="3">
        <f>StrohRanchRecreationData[[#This Row],[TimeOut]]-StrohRanchRecreationData[[#This Row],[TimeIn]]</f>
        <v>3.4582373780860487E-2</v>
      </c>
      <c r="P1516" t="str">
        <f>IF(StrohRanchRecreationData[[#This Row],[Facility]]=Facilities!$A$2,SUM(StrohRanchRecreationData[[#This Row],[Members]:[Guests]]),"")</f>
        <v/>
      </c>
      <c r="Q1516" t="str">
        <f>IF(StrohRanchRecreationData[[#This Row],[Facility]]=Facilities!$A$3,SUM(StrohRanchRecreationData[[#This Row],[Members]:[Guests]]),"")</f>
        <v/>
      </c>
      <c r="R1516" t="str">
        <f>IF(StrohRanchRecreationData[[#This Row],[Facility]]=Facilities!$A$4,SUM(StrohRanchRecreationData[[#This Row],[Members]:[Guests]]),"")</f>
        <v/>
      </c>
      <c r="S1516" t="str">
        <f>IF(StrohRanchRecreationData[[#This Row],[Facility]]=Facilities!$A$5,SUM(StrohRanchRecreationData[[#This Row],[Members]:[Guests]]),"")</f>
        <v/>
      </c>
      <c r="T1516">
        <f>IF(StrohRanchRecreationData[[#This Row],[Facility]]=Facilities!$A$6,SUM(StrohRanchRecreationData[[#This Row],[Members]:[Guests]]),"")</f>
        <v>2</v>
      </c>
      <c r="U1516" t="str">
        <f>IF(StrohRanchRecreationData[[#This Row],[Facility]]=Facilities!$A$7,SUM(StrohRanchRecreationData[[#This Row],[Members]:[Guests]]),"")</f>
        <v/>
      </c>
    </row>
    <row r="1517" spans="1:21" x14ac:dyDescent="0.25">
      <c r="A1517">
        <v>1511</v>
      </c>
      <c r="B1517" s="1">
        <v>45108</v>
      </c>
      <c r="C1517" t="s">
        <v>63</v>
      </c>
      <c r="D1517" t="s">
        <v>64</v>
      </c>
      <c r="E1517" t="s">
        <v>58</v>
      </c>
      <c r="F1517" s="7">
        <v>0.46360538698742476</v>
      </c>
      <c r="G1517" s="7">
        <f>TIME(HOUR(StrohRanchRecreationData[[#This Row],[TimeIn]]),0,0)</f>
        <v>0.45833333333333331</v>
      </c>
      <c r="H1517" s="8">
        <f>StrohRanchRecreationData[[#This Row],[Date]]+StrohRanchRecreationData[[#This Row],[TimeInBucket]]</f>
        <v>45108.458333333336</v>
      </c>
      <c r="I1517" s="8" t="str">
        <f>_xlfn.XLOOKUP(StrohRanchRecreationData[[#This Row],[TimeInBucket]],TimeOfDay[TimeBuckets],TimeOfDay[TimeOfDayBuckets])</f>
        <v>Noon</v>
      </c>
      <c r="J1517" s="2">
        <v>4</v>
      </c>
      <c r="K1517" s="2">
        <v>1</v>
      </c>
      <c r="L1517" s="7">
        <v>0.49822721659531705</v>
      </c>
      <c r="M1517" s="7">
        <f>TIME(HOUR(StrohRanchRecreationData[[#This Row],[TimeOut]]),0,0)</f>
        <v>0.45833333333333331</v>
      </c>
      <c r="N1517" s="6">
        <f>ROUND(StrohRanchRecreationData[[#This Row],[TimeElapsed]],6)</f>
        <v>3.4622E-2</v>
      </c>
      <c r="O1517" s="3">
        <f>StrohRanchRecreationData[[#This Row],[TimeOut]]-StrohRanchRecreationData[[#This Row],[TimeIn]]</f>
        <v>3.4621829607892285E-2</v>
      </c>
      <c r="P1517" t="str">
        <f>IF(StrohRanchRecreationData[[#This Row],[Facility]]=Facilities!$A$2,SUM(StrohRanchRecreationData[[#This Row],[Members]:[Guests]]),"")</f>
        <v/>
      </c>
      <c r="Q1517">
        <f>IF(StrohRanchRecreationData[[#This Row],[Facility]]=Facilities!$A$3,SUM(StrohRanchRecreationData[[#This Row],[Members]:[Guests]]),"")</f>
        <v>5</v>
      </c>
      <c r="R1517" t="str">
        <f>IF(StrohRanchRecreationData[[#This Row],[Facility]]=Facilities!$A$4,SUM(StrohRanchRecreationData[[#This Row],[Members]:[Guests]]),"")</f>
        <v/>
      </c>
      <c r="S1517" t="str">
        <f>IF(StrohRanchRecreationData[[#This Row],[Facility]]=Facilities!$A$5,SUM(StrohRanchRecreationData[[#This Row],[Members]:[Guests]]),"")</f>
        <v/>
      </c>
      <c r="T1517" t="str">
        <f>IF(StrohRanchRecreationData[[#This Row],[Facility]]=Facilities!$A$6,SUM(StrohRanchRecreationData[[#This Row],[Members]:[Guests]]),"")</f>
        <v/>
      </c>
      <c r="U1517" t="str">
        <f>IF(StrohRanchRecreationData[[#This Row],[Facility]]=Facilities!$A$7,SUM(StrohRanchRecreationData[[#This Row],[Members]:[Guests]]),"")</f>
        <v/>
      </c>
    </row>
    <row r="1518" spans="1:21" x14ac:dyDescent="0.25">
      <c r="A1518">
        <v>1512</v>
      </c>
      <c r="B1518" s="1">
        <v>45108</v>
      </c>
      <c r="C1518" t="s">
        <v>63</v>
      </c>
      <c r="D1518" t="s">
        <v>64</v>
      </c>
      <c r="E1518" t="s">
        <v>59</v>
      </c>
      <c r="F1518" s="7">
        <v>0.60372484914121627</v>
      </c>
      <c r="G1518" s="7">
        <f>TIME(HOUR(StrohRanchRecreationData[[#This Row],[TimeIn]]),0,0)</f>
        <v>0.58333333333333337</v>
      </c>
      <c r="H1518" s="8">
        <f>StrohRanchRecreationData[[#This Row],[Date]]+StrohRanchRecreationData[[#This Row],[TimeInBucket]]</f>
        <v>45108.583333333336</v>
      </c>
      <c r="I1518" s="8" t="str">
        <f>_xlfn.XLOOKUP(StrohRanchRecreationData[[#This Row],[TimeInBucket]],TimeOfDay[TimeBuckets],TimeOfDay[TimeOfDayBuckets])</f>
        <v>Afternoon</v>
      </c>
      <c r="J1518" s="2">
        <v>4</v>
      </c>
      <c r="K1518" s="2">
        <v>3</v>
      </c>
      <c r="L1518" s="7">
        <v>0.63579988809447696</v>
      </c>
      <c r="M1518" s="7">
        <f>TIME(HOUR(StrohRanchRecreationData[[#This Row],[TimeOut]]),0,0)</f>
        <v>0.625</v>
      </c>
      <c r="N1518" s="6">
        <f>ROUND(StrohRanchRecreationData[[#This Row],[TimeElapsed]],6)</f>
        <v>3.2074999999999999E-2</v>
      </c>
      <c r="O1518" s="3">
        <f>StrohRanchRecreationData[[#This Row],[TimeOut]]-StrohRanchRecreationData[[#This Row],[TimeIn]]</f>
        <v>3.2075038953260693E-2</v>
      </c>
      <c r="P1518" t="str">
        <f>IF(StrohRanchRecreationData[[#This Row],[Facility]]=Facilities!$A$2,SUM(StrohRanchRecreationData[[#This Row],[Members]:[Guests]]),"")</f>
        <v/>
      </c>
      <c r="Q1518" t="str">
        <f>IF(StrohRanchRecreationData[[#This Row],[Facility]]=Facilities!$A$3,SUM(StrohRanchRecreationData[[#This Row],[Members]:[Guests]]),"")</f>
        <v/>
      </c>
      <c r="R1518">
        <f>IF(StrohRanchRecreationData[[#This Row],[Facility]]=Facilities!$A$4,SUM(StrohRanchRecreationData[[#This Row],[Members]:[Guests]]),"")</f>
        <v>7</v>
      </c>
      <c r="S1518" t="str">
        <f>IF(StrohRanchRecreationData[[#This Row],[Facility]]=Facilities!$A$5,SUM(StrohRanchRecreationData[[#This Row],[Members]:[Guests]]),"")</f>
        <v/>
      </c>
      <c r="T1518" t="str">
        <f>IF(StrohRanchRecreationData[[#This Row],[Facility]]=Facilities!$A$6,SUM(StrohRanchRecreationData[[#This Row],[Members]:[Guests]]),"")</f>
        <v/>
      </c>
      <c r="U1518" t="str">
        <f>IF(StrohRanchRecreationData[[#This Row],[Facility]]=Facilities!$A$7,SUM(StrohRanchRecreationData[[#This Row],[Members]:[Guests]]),"")</f>
        <v/>
      </c>
    </row>
    <row r="1519" spans="1:21" x14ac:dyDescent="0.25">
      <c r="A1519">
        <v>1513</v>
      </c>
      <c r="B1519" s="1">
        <v>45108</v>
      </c>
      <c r="C1519" t="s">
        <v>63</v>
      </c>
      <c r="D1519" t="s">
        <v>64</v>
      </c>
      <c r="E1519" t="s">
        <v>60</v>
      </c>
      <c r="F1519" s="7">
        <v>0.66316305193911407</v>
      </c>
      <c r="G1519" s="7">
        <f>TIME(HOUR(StrohRanchRecreationData[[#This Row],[TimeIn]]),0,0)</f>
        <v>0.625</v>
      </c>
      <c r="H1519" s="8">
        <f>StrohRanchRecreationData[[#This Row],[Date]]+StrohRanchRecreationData[[#This Row],[TimeInBucket]]</f>
        <v>45108.625</v>
      </c>
      <c r="I1519" s="8" t="str">
        <f>_xlfn.XLOOKUP(StrohRanchRecreationData[[#This Row],[TimeInBucket]],TimeOfDay[TimeBuckets],TimeOfDay[TimeOfDayBuckets])</f>
        <v>Afternoon</v>
      </c>
      <c r="J1519" s="2">
        <v>1</v>
      </c>
      <c r="K1519" s="2">
        <v>2</v>
      </c>
      <c r="L1519" s="7">
        <v>0.73474190471242784</v>
      </c>
      <c r="M1519" s="7">
        <f>TIME(HOUR(StrohRanchRecreationData[[#This Row],[TimeOut]]),0,0)</f>
        <v>0.70833333333333337</v>
      </c>
      <c r="N1519" s="6">
        <f>ROUND(StrohRanchRecreationData[[#This Row],[TimeElapsed]],6)</f>
        <v>7.1579000000000004E-2</v>
      </c>
      <c r="O1519" s="3">
        <f>StrohRanchRecreationData[[#This Row],[TimeOut]]-StrohRanchRecreationData[[#This Row],[TimeIn]]</f>
        <v>7.1578852773313772E-2</v>
      </c>
      <c r="P1519" t="str">
        <f>IF(StrohRanchRecreationData[[#This Row],[Facility]]=Facilities!$A$2,SUM(StrohRanchRecreationData[[#This Row],[Members]:[Guests]]),"")</f>
        <v/>
      </c>
      <c r="Q1519" t="str">
        <f>IF(StrohRanchRecreationData[[#This Row],[Facility]]=Facilities!$A$3,SUM(StrohRanchRecreationData[[#This Row],[Members]:[Guests]]),"")</f>
        <v/>
      </c>
      <c r="R1519" t="str">
        <f>IF(StrohRanchRecreationData[[#This Row],[Facility]]=Facilities!$A$4,SUM(StrohRanchRecreationData[[#This Row],[Members]:[Guests]]),"")</f>
        <v/>
      </c>
      <c r="S1519">
        <f>IF(StrohRanchRecreationData[[#This Row],[Facility]]=Facilities!$A$5,SUM(StrohRanchRecreationData[[#This Row],[Members]:[Guests]]),"")</f>
        <v>3</v>
      </c>
      <c r="T1519" t="str">
        <f>IF(StrohRanchRecreationData[[#This Row],[Facility]]=Facilities!$A$6,SUM(StrohRanchRecreationData[[#This Row],[Members]:[Guests]]),"")</f>
        <v/>
      </c>
      <c r="U1519" t="str">
        <f>IF(StrohRanchRecreationData[[#This Row],[Facility]]=Facilities!$A$7,SUM(StrohRanchRecreationData[[#This Row],[Members]:[Guests]]),"")</f>
        <v/>
      </c>
    </row>
    <row r="1520" spans="1:21" x14ac:dyDescent="0.25">
      <c r="A1520">
        <v>1514</v>
      </c>
      <c r="B1520" s="1">
        <v>45108</v>
      </c>
      <c r="C1520" t="s">
        <v>63</v>
      </c>
      <c r="D1520" t="s">
        <v>64</v>
      </c>
      <c r="E1520" t="s">
        <v>58</v>
      </c>
      <c r="F1520" s="7">
        <v>0.39582571795886501</v>
      </c>
      <c r="G1520" s="7">
        <f>TIME(HOUR(StrohRanchRecreationData[[#This Row],[TimeIn]]),0,0)</f>
        <v>0.375</v>
      </c>
      <c r="H1520" s="8">
        <f>StrohRanchRecreationData[[#This Row],[Date]]+StrohRanchRecreationData[[#This Row],[TimeInBucket]]</f>
        <v>45108.375</v>
      </c>
      <c r="I1520" s="8" t="str">
        <f>_xlfn.XLOOKUP(StrohRanchRecreationData[[#This Row],[TimeInBucket]],TimeOfDay[TimeBuckets],TimeOfDay[TimeOfDayBuckets])</f>
        <v>Morning</v>
      </c>
      <c r="J1520" s="2">
        <v>1</v>
      </c>
      <c r="K1520" s="2">
        <v>1</v>
      </c>
      <c r="L1520" s="7">
        <v>0.42904785050519639</v>
      </c>
      <c r="M1520" s="7">
        <f>TIME(HOUR(StrohRanchRecreationData[[#This Row],[TimeOut]]),0,0)</f>
        <v>0.41666666666666669</v>
      </c>
      <c r="N1520" s="6">
        <f>ROUND(StrohRanchRecreationData[[#This Row],[TimeElapsed]],6)</f>
        <v>3.3222000000000002E-2</v>
      </c>
      <c r="O1520" s="3">
        <f>StrohRanchRecreationData[[#This Row],[TimeOut]]-StrohRanchRecreationData[[#This Row],[TimeIn]]</f>
        <v>3.3222132546331384E-2</v>
      </c>
      <c r="P1520" t="str">
        <f>IF(StrohRanchRecreationData[[#This Row],[Facility]]=Facilities!$A$2,SUM(StrohRanchRecreationData[[#This Row],[Members]:[Guests]]),"")</f>
        <v/>
      </c>
      <c r="Q1520">
        <f>IF(StrohRanchRecreationData[[#This Row],[Facility]]=Facilities!$A$3,SUM(StrohRanchRecreationData[[#This Row],[Members]:[Guests]]),"")</f>
        <v>2</v>
      </c>
      <c r="R1520" t="str">
        <f>IF(StrohRanchRecreationData[[#This Row],[Facility]]=Facilities!$A$4,SUM(StrohRanchRecreationData[[#This Row],[Members]:[Guests]]),"")</f>
        <v/>
      </c>
      <c r="S1520" t="str">
        <f>IF(StrohRanchRecreationData[[#This Row],[Facility]]=Facilities!$A$5,SUM(StrohRanchRecreationData[[#This Row],[Members]:[Guests]]),"")</f>
        <v/>
      </c>
      <c r="T1520" t="str">
        <f>IF(StrohRanchRecreationData[[#This Row],[Facility]]=Facilities!$A$6,SUM(StrohRanchRecreationData[[#This Row],[Members]:[Guests]]),"")</f>
        <v/>
      </c>
      <c r="U1520" t="str">
        <f>IF(StrohRanchRecreationData[[#This Row],[Facility]]=Facilities!$A$7,SUM(StrohRanchRecreationData[[#This Row],[Members]:[Guests]]),"")</f>
        <v/>
      </c>
    </row>
    <row r="1521" spans="1:21" x14ac:dyDescent="0.25">
      <c r="A1521">
        <v>1515</v>
      </c>
      <c r="B1521" s="1">
        <v>45108</v>
      </c>
      <c r="C1521" t="s">
        <v>63</v>
      </c>
      <c r="D1521" t="s">
        <v>64</v>
      </c>
      <c r="E1521" t="s">
        <v>61</v>
      </c>
      <c r="F1521" s="7">
        <v>0.59799820702431117</v>
      </c>
      <c r="G1521" s="7">
        <f>TIME(HOUR(StrohRanchRecreationData[[#This Row],[TimeIn]]),0,0)</f>
        <v>0.58333333333333337</v>
      </c>
      <c r="H1521" s="8">
        <f>StrohRanchRecreationData[[#This Row],[Date]]+StrohRanchRecreationData[[#This Row],[TimeInBucket]]</f>
        <v>45108.583333333336</v>
      </c>
      <c r="I1521" s="8" t="str">
        <f>_xlfn.XLOOKUP(StrohRanchRecreationData[[#This Row],[TimeInBucket]],TimeOfDay[TimeBuckets],TimeOfDay[TimeOfDayBuckets])</f>
        <v>Afternoon</v>
      </c>
      <c r="J1521" s="2">
        <v>2</v>
      </c>
      <c r="K1521" s="2">
        <v>0</v>
      </c>
      <c r="L1521" s="7">
        <v>0.63692478320196577</v>
      </c>
      <c r="M1521" s="7">
        <f>TIME(HOUR(StrohRanchRecreationData[[#This Row],[TimeOut]]),0,0)</f>
        <v>0.625</v>
      </c>
      <c r="N1521" s="6">
        <f>ROUND(StrohRanchRecreationData[[#This Row],[TimeElapsed]],6)</f>
        <v>3.8927000000000003E-2</v>
      </c>
      <c r="O1521" s="3">
        <f>StrohRanchRecreationData[[#This Row],[TimeOut]]-StrohRanchRecreationData[[#This Row],[TimeIn]]</f>
        <v>3.8926576177654604E-2</v>
      </c>
      <c r="P1521" t="str">
        <f>IF(StrohRanchRecreationData[[#This Row],[Facility]]=Facilities!$A$2,SUM(StrohRanchRecreationData[[#This Row],[Members]:[Guests]]),"")</f>
        <v/>
      </c>
      <c r="Q1521" t="str">
        <f>IF(StrohRanchRecreationData[[#This Row],[Facility]]=Facilities!$A$3,SUM(StrohRanchRecreationData[[#This Row],[Members]:[Guests]]),"")</f>
        <v/>
      </c>
      <c r="R1521" t="str">
        <f>IF(StrohRanchRecreationData[[#This Row],[Facility]]=Facilities!$A$4,SUM(StrohRanchRecreationData[[#This Row],[Members]:[Guests]]),"")</f>
        <v/>
      </c>
      <c r="S1521" t="str">
        <f>IF(StrohRanchRecreationData[[#This Row],[Facility]]=Facilities!$A$5,SUM(StrohRanchRecreationData[[#This Row],[Members]:[Guests]]),"")</f>
        <v/>
      </c>
      <c r="T1521">
        <f>IF(StrohRanchRecreationData[[#This Row],[Facility]]=Facilities!$A$6,SUM(StrohRanchRecreationData[[#This Row],[Members]:[Guests]]),"")</f>
        <v>2</v>
      </c>
      <c r="U1521" t="str">
        <f>IF(StrohRanchRecreationData[[#This Row],[Facility]]=Facilities!$A$7,SUM(StrohRanchRecreationData[[#This Row],[Members]:[Guests]]),"")</f>
        <v/>
      </c>
    </row>
    <row r="1522" spans="1:21" x14ac:dyDescent="0.25">
      <c r="A1522">
        <v>1516</v>
      </c>
      <c r="B1522" s="1">
        <v>45108</v>
      </c>
      <c r="C1522" t="s">
        <v>63</v>
      </c>
      <c r="D1522" t="s">
        <v>64</v>
      </c>
      <c r="E1522" t="s">
        <v>58</v>
      </c>
      <c r="F1522" s="7">
        <v>0.37862744135736115</v>
      </c>
      <c r="G1522" s="7">
        <f>TIME(HOUR(StrohRanchRecreationData[[#This Row],[TimeIn]]),0,0)</f>
        <v>0.375</v>
      </c>
      <c r="H1522" s="8">
        <f>StrohRanchRecreationData[[#This Row],[Date]]+StrohRanchRecreationData[[#This Row],[TimeInBucket]]</f>
        <v>45108.375</v>
      </c>
      <c r="I1522" s="8" t="str">
        <f>_xlfn.XLOOKUP(StrohRanchRecreationData[[#This Row],[TimeInBucket]],TimeOfDay[TimeBuckets],TimeOfDay[TimeOfDayBuckets])</f>
        <v>Morning</v>
      </c>
      <c r="J1522" s="2">
        <v>4</v>
      </c>
      <c r="K1522" s="2">
        <v>0</v>
      </c>
      <c r="L1522" s="7">
        <v>0.44293728419448941</v>
      </c>
      <c r="M1522" s="7">
        <f>TIME(HOUR(StrohRanchRecreationData[[#This Row],[TimeOut]]),0,0)</f>
        <v>0.41666666666666669</v>
      </c>
      <c r="N1522" s="6">
        <f>ROUND(StrohRanchRecreationData[[#This Row],[TimeElapsed]],6)</f>
        <v>6.4310000000000006E-2</v>
      </c>
      <c r="O1522" s="3">
        <f>StrohRanchRecreationData[[#This Row],[TimeOut]]-StrohRanchRecreationData[[#This Row],[TimeIn]]</f>
        <v>6.4309842837128262E-2</v>
      </c>
      <c r="P1522" t="str">
        <f>IF(StrohRanchRecreationData[[#This Row],[Facility]]=Facilities!$A$2,SUM(StrohRanchRecreationData[[#This Row],[Members]:[Guests]]),"")</f>
        <v/>
      </c>
      <c r="Q1522">
        <f>IF(StrohRanchRecreationData[[#This Row],[Facility]]=Facilities!$A$3,SUM(StrohRanchRecreationData[[#This Row],[Members]:[Guests]]),"")</f>
        <v>4</v>
      </c>
      <c r="R1522" t="str">
        <f>IF(StrohRanchRecreationData[[#This Row],[Facility]]=Facilities!$A$4,SUM(StrohRanchRecreationData[[#This Row],[Members]:[Guests]]),"")</f>
        <v/>
      </c>
      <c r="S1522" t="str">
        <f>IF(StrohRanchRecreationData[[#This Row],[Facility]]=Facilities!$A$5,SUM(StrohRanchRecreationData[[#This Row],[Members]:[Guests]]),"")</f>
        <v/>
      </c>
      <c r="T1522" t="str">
        <f>IF(StrohRanchRecreationData[[#This Row],[Facility]]=Facilities!$A$6,SUM(StrohRanchRecreationData[[#This Row],[Members]:[Guests]]),"")</f>
        <v/>
      </c>
      <c r="U1522" t="str">
        <f>IF(StrohRanchRecreationData[[#This Row],[Facility]]=Facilities!$A$7,SUM(StrohRanchRecreationData[[#This Row],[Members]:[Guests]]),"")</f>
        <v/>
      </c>
    </row>
    <row r="1523" spans="1:21" x14ac:dyDescent="0.25">
      <c r="A1523">
        <v>1517</v>
      </c>
      <c r="B1523" s="1">
        <v>45108</v>
      </c>
      <c r="C1523" t="s">
        <v>63</v>
      </c>
      <c r="D1523" t="s">
        <v>64</v>
      </c>
      <c r="E1523" t="s">
        <v>61</v>
      </c>
      <c r="F1523" s="7">
        <v>0.62120141908478788</v>
      </c>
      <c r="G1523" s="7">
        <f>TIME(HOUR(StrohRanchRecreationData[[#This Row],[TimeIn]]),0,0)</f>
        <v>0.58333333333333337</v>
      </c>
      <c r="H1523" s="8">
        <f>StrohRanchRecreationData[[#This Row],[Date]]+StrohRanchRecreationData[[#This Row],[TimeInBucket]]</f>
        <v>45108.583333333336</v>
      </c>
      <c r="I1523" s="8" t="str">
        <f>_xlfn.XLOOKUP(StrohRanchRecreationData[[#This Row],[TimeInBucket]],TimeOfDay[TimeBuckets],TimeOfDay[TimeOfDayBuckets])</f>
        <v>Afternoon</v>
      </c>
      <c r="J1523" s="2">
        <v>2</v>
      </c>
      <c r="K1523" s="2">
        <v>0</v>
      </c>
      <c r="L1523" s="7">
        <v>0.67153505300736294</v>
      </c>
      <c r="M1523" s="7">
        <f>TIME(HOUR(StrohRanchRecreationData[[#This Row],[TimeOut]]),0,0)</f>
        <v>0.66666666666666663</v>
      </c>
      <c r="N1523" s="6">
        <f>ROUND(StrohRanchRecreationData[[#This Row],[TimeElapsed]],6)</f>
        <v>5.0333999999999997E-2</v>
      </c>
      <c r="O1523" s="3">
        <f>StrohRanchRecreationData[[#This Row],[TimeOut]]-StrohRanchRecreationData[[#This Row],[TimeIn]]</f>
        <v>5.0333633922575061E-2</v>
      </c>
      <c r="P1523" t="str">
        <f>IF(StrohRanchRecreationData[[#This Row],[Facility]]=Facilities!$A$2,SUM(StrohRanchRecreationData[[#This Row],[Members]:[Guests]]),"")</f>
        <v/>
      </c>
      <c r="Q1523" t="str">
        <f>IF(StrohRanchRecreationData[[#This Row],[Facility]]=Facilities!$A$3,SUM(StrohRanchRecreationData[[#This Row],[Members]:[Guests]]),"")</f>
        <v/>
      </c>
      <c r="R1523" t="str">
        <f>IF(StrohRanchRecreationData[[#This Row],[Facility]]=Facilities!$A$4,SUM(StrohRanchRecreationData[[#This Row],[Members]:[Guests]]),"")</f>
        <v/>
      </c>
      <c r="S1523" t="str">
        <f>IF(StrohRanchRecreationData[[#This Row],[Facility]]=Facilities!$A$5,SUM(StrohRanchRecreationData[[#This Row],[Members]:[Guests]]),"")</f>
        <v/>
      </c>
      <c r="T1523">
        <f>IF(StrohRanchRecreationData[[#This Row],[Facility]]=Facilities!$A$6,SUM(StrohRanchRecreationData[[#This Row],[Members]:[Guests]]),"")</f>
        <v>2</v>
      </c>
      <c r="U1523" t="str">
        <f>IF(StrohRanchRecreationData[[#This Row],[Facility]]=Facilities!$A$7,SUM(StrohRanchRecreationData[[#This Row],[Members]:[Guests]]),"")</f>
        <v/>
      </c>
    </row>
    <row r="1524" spans="1:21" x14ac:dyDescent="0.25">
      <c r="A1524">
        <v>1518</v>
      </c>
      <c r="B1524" s="1">
        <v>45108</v>
      </c>
      <c r="C1524" t="s">
        <v>63</v>
      </c>
      <c r="D1524" t="s">
        <v>64</v>
      </c>
      <c r="E1524" t="s">
        <v>59</v>
      </c>
      <c r="F1524" s="7">
        <v>0.37899920405716436</v>
      </c>
      <c r="G1524" s="7">
        <f>TIME(HOUR(StrohRanchRecreationData[[#This Row],[TimeIn]]),0,0)</f>
        <v>0.375</v>
      </c>
      <c r="H1524" s="8">
        <f>StrohRanchRecreationData[[#This Row],[Date]]+StrohRanchRecreationData[[#This Row],[TimeInBucket]]</f>
        <v>45108.375</v>
      </c>
      <c r="I1524" s="8" t="str">
        <f>_xlfn.XLOOKUP(StrohRanchRecreationData[[#This Row],[TimeInBucket]],TimeOfDay[TimeBuckets],TimeOfDay[TimeOfDayBuckets])</f>
        <v>Morning</v>
      </c>
      <c r="J1524" s="2">
        <v>4</v>
      </c>
      <c r="K1524" s="2">
        <v>1</v>
      </c>
      <c r="L1524" s="7">
        <v>0.40829238516868138</v>
      </c>
      <c r="M1524" s="7">
        <f>TIME(HOUR(StrohRanchRecreationData[[#This Row],[TimeOut]]),0,0)</f>
        <v>0.375</v>
      </c>
      <c r="N1524" s="6">
        <f>ROUND(StrohRanchRecreationData[[#This Row],[TimeElapsed]],6)</f>
        <v>2.9293E-2</v>
      </c>
      <c r="O1524" s="3">
        <f>StrohRanchRecreationData[[#This Row],[TimeOut]]-StrohRanchRecreationData[[#This Row],[TimeIn]]</f>
        <v>2.9293181111517019E-2</v>
      </c>
      <c r="P1524" t="str">
        <f>IF(StrohRanchRecreationData[[#This Row],[Facility]]=Facilities!$A$2,SUM(StrohRanchRecreationData[[#This Row],[Members]:[Guests]]),"")</f>
        <v/>
      </c>
      <c r="Q1524" t="str">
        <f>IF(StrohRanchRecreationData[[#This Row],[Facility]]=Facilities!$A$3,SUM(StrohRanchRecreationData[[#This Row],[Members]:[Guests]]),"")</f>
        <v/>
      </c>
      <c r="R1524">
        <f>IF(StrohRanchRecreationData[[#This Row],[Facility]]=Facilities!$A$4,SUM(StrohRanchRecreationData[[#This Row],[Members]:[Guests]]),"")</f>
        <v>5</v>
      </c>
      <c r="S1524" t="str">
        <f>IF(StrohRanchRecreationData[[#This Row],[Facility]]=Facilities!$A$5,SUM(StrohRanchRecreationData[[#This Row],[Members]:[Guests]]),"")</f>
        <v/>
      </c>
      <c r="T1524" t="str">
        <f>IF(StrohRanchRecreationData[[#This Row],[Facility]]=Facilities!$A$6,SUM(StrohRanchRecreationData[[#This Row],[Members]:[Guests]]),"")</f>
        <v/>
      </c>
      <c r="U1524" t="str">
        <f>IF(StrohRanchRecreationData[[#This Row],[Facility]]=Facilities!$A$7,SUM(StrohRanchRecreationData[[#This Row],[Members]:[Guests]]),"")</f>
        <v/>
      </c>
    </row>
    <row r="1525" spans="1:21" x14ac:dyDescent="0.25">
      <c r="A1525">
        <v>1519</v>
      </c>
      <c r="B1525" s="1">
        <v>45108</v>
      </c>
      <c r="C1525" t="s">
        <v>63</v>
      </c>
      <c r="D1525" t="s">
        <v>64</v>
      </c>
      <c r="E1525" t="s">
        <v>61</v>
      </c>
      <c r="F1525" s="7">
        <v>0.6596500597076389</v>
      </c>
      <c r="G1525" s="7">
        <f>TIME(HOUR(StrohRanchRecreationData[[#This Row],[TimeIn]]),0,0)</f>
        <v>0.625</v>
      </c>
      <c r="H1525" s="8">
        <f>StrohRanchRecreationData[[#This Row],[Date]]+StrohRanchRecreationData[[#This Row],[TimeInBucket]]</f>
        <v>45108.625</v>
      </c>
      <c r="I1525" s="8" t="str">
        <f>_xlfn.XLOOKUP(StrohRanchRecreationData[[#This Row],[TimeInBucket]],TimeOfDay[TimeBuckets],TimeOfDay[TimeOfDayBuckets])</f>
        <v>Afternoon</v>
      </c>
      <c r="J1525" s="2">
        <v>1</v>
      </c>
      <c r="K1525" s="2">
        <v>0</v>
      </c>
      <c r="L1525" s="7">
        <v>0.67229367192244283</v>
      </c>
      <c r="M1525" s="7">
        <f>TIME(HOUR(StrohRanchRecreationData[[#This Row],[TimeOut]]),0,0)</f>
        <v>0.66666666666666663</v>
      </c>
      <c r="N1525" s="6">
        <f>ROUND(StrohRanchRecreationData[[#This Row],[TimeElapsed]],6)</f>
        <v>1.2644000000000001E-2</v>
      </c>
      <c r="O1525" s="3">
        <f>StrohRanchRecreationData[[#This Row],[TimeOut]]-StrohRanchRecreationData[[#This Row],[TimeIn]]</f>
        <v>1.2643612214803923E-2</v>
      </c>
      <c r="P1525" t="str">
        <f>IF(StrohRanchRecreationData[[#This Row],[Facility]]=Facilities!$A$2,SUM(StrohRanchRecreationData[[#This Row],[Members]:[Guests]]),"")</f>
        <v/>
      </c>
      <c r="Q1525" t="str">
        <f>IF(StrohRanchRecreationData[[#This Row],[Facility]]=Facilities!$A$3,SUM(StrohRanchRecreationData[[#This Row],[Members]:[Guests]]),"")</f>
        <v/>
      </c>
      <c r="R1525" t="str">
        <f>IF(StrohRanchRecreationData[[#This Row],[Facility]]=Facilities!$A$4,SUM(StrohRanchRecreationData[[#This Row],[Members]:[Guests]]),"")</f>
        <v/>
      </c>
      <c r="S1525" t="str">
        <f>IF(StrohRanchRecreationData[[#This Row],[Facility]]=Facilities!$A$5,SUM(StrohRanchRecreationData[[#This Row],[Members]:[Guests]]),"")</f>
        <v/>
      </c>
      <c r="T1525">
        <f>IF(StrohRanchRecreationData[[#This Row],[Facility]]=Facilities!$A$6,SUM(StrohRanchRecreationData[[#This Row],[Members]:[Guests]]),"")</f>
        <v>1</v>
      </c>
      <c r="U1525" t="str">
        <f>IF(StrohRanchRecreationData[[#This Row],[Facility]]=Facilities!$A$7,SUM(StrohRanchRecreationData[[#This Row],[Members]:[Guests]]),"")</f>
        <v/>
      </c>
    </row>
    <row r="1526" spans="1:21" x14ac:dyDescent="0.25">
      <c r="A1526">
        <v>1520</v>
      </c>
      <c r="B1526" s="1">
        <v>45108</v>
      </c>
      <c r="C1526" t="s">
        <v>63</v>
      </c>
      <c r="D1526" t="s">
        <v>64</v>
      </c>
      <c r="E1526" t="s">
        <v>57</v>
      </c>
      <c r="F1526" s="7">
        <v>0.49675888246580918</v>
      </c>
      <c r="G1526" s="7">
        <f>TIME(HOUR(StrohRanchRecreationData[[#This Row],[TimeIn]]),0,0)</f>
        <v>0.45833333333333331</v>
      </c>
      <c r="H1526" s="8">
        <f>StrohRanchRecreationData[[#This Row],[Date]]+StrohRanchRecreationData[[#This Row],[TimeInBucket]]</f>
        <v>45108.458333333336</v>
      </c>
      <c r="I1526" s="8" t="str">
        <f>_xlfn.XLOOKUP(StrohRanchRecreationData[[#This Row],[TimeInBucket]],TimeOfDay[TimeBuckets],TimeOfDay[TimeOfDayBuckets])</f>
        <v>Noon</v>
      </c>
      <c r="J1526" s="2">
        <v>4</v>
      </c>
      <c r="K1526" s="2">
        <v>3</v>
      </c>
      <c r="L1526" s="7">
        <v>0.50623363831862656</v>
      </c>
      <c r="M1526" s="7">
        <f>TIME(HOUR(StrohRanchRecreationData[[#This Row],[TimeOut]]),0,0)</f>
        <v>0.5</v>
      </c>
      <c r="N1526" s="6">
        <f>ROUND(StrohRanchRecreationData[[#This Row],[TimeElapsed]],6)</f>
        <v>9.4750000000000008E-3</v>
      </c>
      <c r="O1526" s="3">
        <f>StrohRanchRecreationData[[#This Row],[TimeOut]]-StrohRanchRecreationData[[#This Row],[TimeIn]]</f>
        <v>9.4747558528173736E-3</v>
      </c>
      <c r="P1526">
        <f>IF(StrohRanchRecreationData[[#This Row],[Facility]]=Facilities!$A$2,SUM(StrohRanchRecreationData[[#This Row],[Members]:[Guests]]),"")</f>
        <v>7</v>
      </c>
      <c r="Q1526" t="str">
        <f>IF(StrohRanchRecreationData[[#This Row],[Facility]]=Facilities!$A$3,SUM(StrohRanchRecreationData[[#This Row],[Members]:[Guests]]),"")</f>
        <v/>
      </c>
      <c r="R1526" t="str">
        <f>IF(StrohRanchRecreationData[[#This Row],[Facility]]=Facilities!$A$4,SUM(StrohRanchRecreationData[[#This Row],[Members]:[Guests]]),"")</f>
        <v/>
      </c>
      <c r="S1526" t="str">
        <f>IF(StrohRanchRecreationData[[#This Row],[Facility]]=Facilities!$A$5,SUM(StrohRanchRecreationData[[#This Row],[Members]:[Guests]]),"")</f>
        <v/>
      </c>
      <c r="T1526" t="str">
        <f>IF(StrohRanchRecreationData[[#This Row],[Facility]]=Facilities!$A$6,SUM(StrohRanchRecreationData[[#This Row],[Members]:[Guests]]),"")</f>
        <v/>
      </c>
      <c r="U1526" t="str">
        <f>IF(StrohRanchRecreationData[[#This Row],[Facility]]=Facilities!$A$7,SUM(StrohRanchRecreationData[[#This Row],[Members]:[Guests]]),"")</f>
        <v/>
      </c>
    </row>
    <row r="1527" spans="1:21" x14ac:dyDescent="0.25">
      <c r="A1527">
        <v>1521</v>
      </c>
      <c r="B1527" s="1">
        <v>45108</v>
      </c>
      <c r="C1527" t="s">
        <v>63</v>
      </c>
      <c r="D1527" t="s">
        <v>64</v>
      </c>
      <c r="E1527" t="s">
        <v>61</v>
      </c>
      <c r="F1527" s="7">
        <v>0.40369479529338587</v>
      </c>
      <c r="G1527" s="7">
        <f>TIME(HOUR(StrohRanchRecreationData[[#This Row],[TimeIn]]),0,0)</f>
        <v>0.375</v>
      </c>
      <c r="H1527" s="8">
        <f>StrohRanchRecreationData[[#This Row],[Date]]+StrohRanchRecreationData[[#This Row],[TimeInBucket]]</f>
        <v>45108.375</v>
      </c>
      <c r="I1527" s="8" t="str">
        <f>_xlfn.XLOOKUP(StrohRanchRecreationData[[#This Row],[TimeInBucket]],TimeOfDay[TimeBuckets],TimeOfDay[TimeOfDayBuckets])</f>
        <v>Morning</v>
      </c>
      <c r="J1527" s="2">
        <v>2</v>
      </c>
      <c r="K1527" s="2">
        <v>0</v>
      </c>
      <c r="L1527" s="7">
        <v>0.44662055646306897</v>
      </c>
      <c r="M1527" s="7">
        <f>TIME(HOUR(StrohRanchRecreationData[[#This Row],[TimeOut]]),0,0)</f>
        <v>0.41666666666666669</v>
      </c>
      <c r="N1527" s="6">
        <f>ROUND(StrohRanchRecreationData[[#This Row],[TimeElapsed]],6)</f>
        <v>4.2925999999999999E-2</v>
      </c>
      <c r="O1527" s="3">
        <f>StrohRanchRecreationData[[#This Row],[TimeOut]]-StrohRanchRecreationData[[#This Row],[TimeIn]]</f>
        <v>4.2925761169683108E-2</v>
      </c>
      <c r="P1527" t="str">
        <f>IF(StrohRanchRecreationData[[#This Row],[Facility]]=Facilities!$A$2,SUM(StrohRanchRecreationData[[#This Row],[Members]:[Guests]]),"")</f>
        <v/>
      </c>
      <c r="Q1527" t="str">
        <f>IF(StrohRanchRecreationData[[#This Row],[Facility]]=Facilities!$A$3,SUM(StrohRanchRecreationData[[#This Row],[Members]:[Guests]]),"")</f>
        <v/>
      </c>
      <c r="R1527" t="str">
        <f>IF(StrohRanchRecreationData[[#This Row],[Facility]]=Facilities!$A$4,SUM(StrohRanchRecreationData[[#This Row],[Members]:[Guests]]),"")</f>
        <v/>
      </c>
      <c r="S1527" t="str">
        <f>IF(StrohRanchRecreationData[[#This Row],[Facility]]=Facilities!$A$5,SUM(StrohRanchRecreationData[[#This Row],[Members]:[Guests]]),"")</f>
        <v/>
      </c>
      <c r="T1527">
        <f>IF(StrohRanchRecreationData[[#This Row],[Facility]]=Facilities!$A$6,SUM(StrohRanchRecreationData[[#This Row],[Members]:[Guests]]),"")</f>
        <v>2</v>
      </c>
      <c r="U1527" t="str">
        <f>IF(StrohRanchRecreationData[[#This Row],[Facility]]=Facilities!$A$7,SUM(StrohRanchRecreationData[[#This Row],[Members]:[Guests]]),"")</f>
        <v/>
      </c>
    </row>
    <row r="1528" spans="1:21" x14ac:dyDescent="0.25">
      <c r="A1528">
        <v>1522</v>
      </c>
      <c r="B1528" s="1">
        <v>45108</v>
      </c>
      <c r="C1528" t="s">
        <v>63</v>
      </c>
      <c r="D1528" t="s">
        <v>64</v>
      </c>
      <c r="E1528" t="s">
        <v>60</v>
      </c>
      <c r="F1528" s="7">
        <v>0.53475701463969316</v>
      </c>
      <c r="G1528" s="7">
        <f>TIME(HOUR(StrohRanchRecreationData[[#This Row],[TimeIn]]),0,0)</f>
        <v>0.5</v>
      </c>
      <c r="H1528" s="8">
        <f>StrohRanchRecreationData[[#This Row],[Date]]+StrohRanchRecreationData[[#This Row],[TimeInBucket]]</f>
        <v>45108.5</v>
      </c>
      <c r="I1528" s="8" t="str">
        <f>_xlfn.XLOOKUP(StrohRanchRecreationData[[#This Row],[TimeInBucket]],TimeOfDay[TimeBuckets],TimeOfDay[TimeOfDayBuckets])</f>
        <v>Noon</v>
      </c>
      <c r="J1528" s="2">
        <v>3</v>
      </c>
      <c r="K1528" s="2">
        <v>1</v>
      </c>
      <c r="L1528" s="7">
        <v>0.59355882252286807</v>
      </c>
      <c r="M1528" s="7">
        <f>TIME(HOUR(StrohRanchRecreationData[[#This Row],[TimeOut]]),0,0)</f>
        <v>0.58333333333333337</v>
      </c>
      <c r="N1528" s="6">
        <f>ROUND(StrohRanchRecreationData[[#This Row],[TimeElapsed]],6)</f>
        <v>5.8802E-2</v>
      </c>
      <c r="O1528" s="3">
        <f>StrohRanchRecreationData[[#This Row],[TimeOut]]-StrohRanchRecreationData[[#This Row],[TimeIn]]</f>
        <v>5.8801807883174906E-2</v>
      </c>
      <c r="P1528" t="str">
        <f>IF(StrohRanchRecreationData[[#This Row],[Facility]]=Facilities!$A$2,SUM(StrohRanchRecreationData[[#This Row],[Members]:[Guests]]),"")</f>
        <v/>
      </c>
      <c r="Q1528" t="str">
        <f>IF(StrohRanchRecreationData[[#This Row],[Facility]]=Facilities!$A$3,SUM(StrohRanchRecreationData[[#This Row],[Members]:[Guests]]),"")</f>
        <v/>
      </c>
      <c r="R1528" t="str">
        <f>IF(StrohRanchRecreationData[[#This Row],[Facility]]=Facilities!$A$4,SUM(StrohRanchRecreationData[[#This Row],[Members]:[Guests]]),"")</f>
        <v/>
      </c>
      <c r="S1528">
        <f>IF(StrohRanchRecreationData[[#This Row],[Facility]]=Facilities!$A$5,SUM(StrohRanchRecreationData[[#This Row],[Members]:[Guests]]),"")</f>
        <v>4</v>
      </c>
      <c r="T1528" t="str">
        <f>IF(StrohRanchRecreationData[[#This Row],[Facility]]=Facilities!$A$6,SUM(StrohRanchRecreationData[[#This Row],[Members]:[Guests]]),"")</f>
        <v/>
      </c>
      <c r="U1528" t="str">
        <f>IF(StrohRanchRecreationData[[#This Row],[Facility]]=Facilities!$A$7,SUM(StrohRanchRecreationData[[#This Row],[Members]:[Guests]]),"")</f>
        <v/>
      </c>
    </row>
    <row r="1529" spans="1:21" x14ac:dyDescent="0.25">
      <c r="A1529">
        <v>1523</v>
      </c>
      <c r="B1529" s="1">
        <v>45108</v>
      </c>
      <c r="C1529" t="s">
        <v>63</v>
      </c>
      <c r="D1529" t="s">
        <v>64</v>
      </c>
      <c r="E1529" t="s">
        <v>61</v>
      </c>
      <c r="F1529" s="7">
        <v>0.50145529381688303</v>
      </c>
      <c r="G1529" s="7">
        <f>TIME(HOUR(StrohRanchRecreationData[[#This Row],[TimeIn]]),0,0)</f>
        <v>0.5</v>
      </c>
      <c r="H1529" s="8">
        <f>StrohRanchRecreationData[[#This Row],[Date]]+StrohRanchRecreationData[[#This Row],[TimeInBucket]]</f>
        <v>45108.5</v>
      </c>
      <c r="I1529" s="8" t="str">
        <f>_xlfn.XLOOKUP(StrohRanchRecreationData[[#This Row],[TimeInBucket]],TimeOfDay[TimeBuckets],TimeOfDay[TimeOfDayBuckets])</f>
        <v>Noon</v>
      </c>
      <c r="J1529" s="2">
        <v>1</v>
      </c>
      <c r="K1529" s="2">
        <v>0</v>
      </c>
      <c r="L1529" s="7">
        <v>0.54236666546169277</v>
      </c>
      <c r="M1529" s="7">
        <f>TIME(HOUR(StrohRanchRecreationData[[#This Row],[TimeOut]]),0,0)</f>
        <v>0.54166666666666663</v>
      </c>
      <c r="N1529" s="6">
        <f>ROUND(StrohRanchRecreationData[[#This Row],[TimeElapsed]],6)</f>
        <v>4.0911000000000003E-2</v>
      </c>
      <c r="O1529" s="3">
        <f>StrohRanchRecreationData[[#This Row],[TimeOut]]-StrohRanchRecreationData[[#This Row],[TimeIn]]</f>
        <v>4.0911371644809735E-2</v>
      </c>
      <c r="P1529" t="str">
        <f>IF(StrohRanchRecreationData[[#This Row],[Facility]]=Facilities!$A$2,SUM(StrohRanchRecreationData[[#This Row],[Members]:[Guests]]),"")</f>
        <v/>
      </c>
      <c r="Q1529" t="str">
        <f>IF(StrohRanchRecreationData[[#This Row],[Facility]]=Facilities!$A$3,SUM(StrohRanchRecreationData[[#This Row],[Members]:[Guests]]),"")</f>
        <v/>
      </c>
      <c r="R1529" t="str">
        <f>IF(StrohRanchRecreationData[[#This Row],[Facility]]=Facilities!$A$4,SUM(StrohRanchRecreationData[[#This Row],[Members]:[Guests]]),"")</f>
        <v/>
      </c>
      <c r="S1529" t="str">
        <f>IF(StrohRanchRecreationData[[#This Row],[Facility]]=Facilities!$A$5,SUM(StrohRanchRecreationData[[#This Row],[Members]:[Guests]]),"")</f>
        <v/>
      </c>
      <c r="T1529">
        <f>IF(StrohRanchRecreationData[[#This Row],[Facility]]=Facilities!$A$6,SUM(StrohRanchRecreationData[[#This Row],[Members]:[Guests]]),"")</f>
        <v>1</v>
      </c>
      <c r="U1529" t="str">
        <f>IF(StrohRanchRecreationData[[#This Row],[Facility]]=Facilities!$A$7,SUM(StrohRanchRecreationData[[#This Row],[Members]:[Guests]]),"")</f>
        <v/>
      </c>
    </row>
    <row r="1530" spans="1:21" x14ac:dyDescent="0.25">
      <c r="A1530">
        <v>1524</v>
      </c>
      <c r="B1530" s="1">
        <v>45108</v>
      </c>
      <c r="C1530" t="s">
        <v>63</v>
      </c>
      <c r="D1530" t="s">
        <v>64</v>
      </c>
      <c r="E1530" t="s">
        <v>57</v>
      </c>
      <c r="F1530" s="7">
        <v>0.41605513785926462</v>
      </c>
      <c r="G1530" s="7">
        <f>TIME(HOUR(StrohRanchRecreationData[[#This Row],[TimeIn]]),0,0)</f>
        <v>0.375</v>
      </c>
      <c r="H1530" s="8">
        <f>StrohRanchRecreationData[[#This Row],[Date]]+StrohRanchRecreationData[[#This Row],[TimeInBucket]]</f>
        <v>45108.375</v>
      </c>
      <c r="I1530" s="8" t="str">
        <f>_xlfn.XLOOKUP(StrohRanchRecreationData[[#This Row],[TimeInBucket]],TimeOfDay[TimeBuckets],TimeOfDay[TimeOfDayBuckets])</f>
        <v>Morning</v>
      </c>
      <c r="J1530" s="2">
        <v>3</v>
      </c>
      <c r="K1530" s="2">
        <v>2</v>
      </c>
      <c r="L1530" s="7">
        <v>0.46086242953226075</v>
      </c>
      <c r="M1530" s="7">
        <f>TIME(HOUR(StrohRanchRecreationData[[#This Row],[TimeOut]]),0,0)</f>
        <v>0.45833333333333331</v>
      </c>
      <c r="N1530" s="6">
        <f>ROUND(StrohRanchRecreationData[[#This Row],[TimeElapsed]],6)</f>
        <v>4.4807E-2</v>
      </c>
      <c r="O1530" s="3">
        <f>StrohRanchRecreationData[[#This Row],[TimeOut]]-StrohRanchRecreationData[[#This Row],[TimeIn]]</f>
        <v>4.480729167299613E-2</v>
      </c>
      <c r="P1530">
        <f>IF(StrohRanchRecreationData[[#This Row],[Facility]]=Facilities!$A$2,SUM(StrohRanchRecreationData[[#This Row],[Members]:[Guests]]),"")</f>
        <v>5</v>
      </c>
      <c r="Q1530" t="str">
        <f>IF(StrohRanchRecreationData[[#This Row],[Facility]]=Facilities!$A$3,SUM(StrohRanchRecreationData[[#This Row],[Members]:[Guests]]),"")</f>
        <v/>
      </c>
      <c r="R1530" t="str">
        <f>IF(StrohRanchRecreationData[[#This Row],[Facility]]=Facilities!$A$4,SUM(StrohRanchRecreationData[[#This Row],[Members]:[Guests]]),"")</f>
        <v/>
      </c>
      <c r="S1530" t="str">
        <f>IF(StrohRanchRecreationData[[#This Row],[Facility]]=Facilities!$A$5,SUM(StrohRanchRecreationData[[#This Row],[Members]:[Guests]]),"")</f>
        <v/>
      </c>
      <c r="T1530" t="str">
        <f>IF(StrohRanchRecreationData[[#This Row],[Facility]]=Facilities!$A$6,SUM(StrohRanchRecreationData[[#This Row],[Members]:[Guests]]),"")</f>
        <v/>
      </c>
      <c r="U1530" t="str">
        <f>IF(StrohRanchRecreationData[[#This Row],[Facility]]=Facilities!$A$7,SUM(StrohRanchRecreationData[[#This Row],[Members]:[Guests]]),"")</f>
        <v/>
      </c>
    </row>
    <row r="1531" spans="1:21" x14ac:dyDescent="0.25">
      <c r="A1531">
        <v>1525</v>
      </c>
      <c r="B1531" s="1">
        <v>45108</v>
      </c>
      <c r="C1531" t="s">
        <v>63</v>
      </c>
      <c r="D1531" t="s">
        <v>64</v>
      </c>
      <c r="E1531" t="s">
        <v>60</v>
      </c>
      <c r="F1531" s="7">
        <v>0.43149243441636942</v>
      </c>
      <c r="G1531" s="7">
        <f>TIME(HOUR(StrohRanchRecreationData[[#This Row],[TimeIn]]),0,0)</f>
        <v>0.41666666666666669</v>
      </c>
      <c r="H1531" s="8">
        <f>StrohRanchRecreationData[[#This Row],[Date]]+StrohRanchRecreationData[[#This Row],[TimeInBucket]]</f>
        <v>45108.416666666664</v>
      </c>
      <c r="I1531" s="8" t="str">
        <f>_xlfn.XLOOKUP(StrohRanchRecreationData[[#This Row],[TimeInBucket]],TimeOfDay[TimeBuckets],TimeOfDay[TimeOfDayBuckets])</f>
        <v>Morning</v>
      </c>
      <c r="J1531" s="2">
        <v>2</v>
      </c>
      <c r="K1531" s="2">
        <v>0</v>
      </c>
      <c r="L1531" s="7">
        <v>0.46395670100192193</v>
      </c>
      <c r="M1531" s="7">
        <f>TIME(HOUR(StrohRanchRecreationData[[#This Row],[TimeOut]]),0,0)</f>
        <v>0.45833333333333331</v>
      </c>
      <c r="N1531" s="6">
        <f>ROUND(StrohRanchRecreationData[[#This Row],[TimeElapsed]],6)</f>
        <v>3.2464E-2</v>
      </c>
      <c r="O1531" s="3">
        <f>StrohRanchRecreationData[[#This Row],[TimeOut]]-StrohRanchRecreationData[[#This Row],[TimeIn]]</f>
        <v>3.2464266585552515E-2</v>
      </c>
      <c r="P1531" t="str">
        <f>IF(StrohRanchRecreationData[[#This Row],[Facility]]=Facilities!$A$2,SUM(StrohRanchRecreationData[[#This Row],[Members]:[Guests]]),"")</f>
        <v/>
      </c>
      <c r="Q1531" t="str">
        <f>IF(StrohRanchRecreationData[[#This Row],[Facility]]=Facilities!$A$3,SUM(StrohRanchRecreationData[[#This Row],[Members]:[Guests]]),"")</f>
        <v/>
      </c>
      <c r="R1531" t="str">
        <f>IF(StrohRanchRecreationData[[#This Row],[Facility]]=Facilities!$A$4,SUM(StrohRanchRecreationData[[#This Row],[Members]:[Guests]]),"")</f>
        <v/>
      </c>
      <c r="S1531">
        <f>IF(StrohRanchRecreationData[[#This Row],[Facility]]=Facilities!$A$5,SUM(StrohRanchRecreationData[[#This Row],[Members]:[Guests]]),"")</f>
        <v>2</v>
      </c>
      <c r="T1531" t="str">
        <f>IF(StrohRanchRecreationData[[#This Row],[Facility]]=Facilities!$A$6,SUM(StrohRanchRecreationData[[#This Row],[Members]:[Guests]]),"")</f>
        <v/>
      </c>
      <c r="U1531" t="str">
        <f>IF(StrohRanchRecreationData[[#This Row],[Facility]]=Facilities!$A$7,SUM(StrohRanchRecreationData[[#This Row],[Members]:[Guests]]),"")</f>
        <v/>
      </c>
    </row>
    <row r="1532" spans="1:21" x14ac:dyDescent="0.25">
      <c r="A1532">
        <v>1526</v>
      </c>
      <c r="B1532" s="1">
        <v>45108</v>
      </c>
      <c r="C1532" t="s">
        <v>63</v>
      </c>
      <c r="D1532" t="s">
        <v>64</v>
      </c>
      <c r="E1532" t="s">
        <v>58</v>
      </c>
      <c r="F1532" s="7">
        <v>0.38164485228947825</v>
      </c>
      <c r="G1532" s="7">
        <f>TIME(HOUR(StrohRanchRecreationData[[#This Row],[TimeIn]]),0,0)</f>
        <v>0.375</v>
      </c>
      <c r="H1532" s="8">
        <f>StrohRanchRecreationData[[#This Row],[Date]]+StrohRanchRecreationData[[#This Row],[TimeInBucket]]</f>
        <v>45108.375</v>
      </c>
      <c r="I1532" s="8" t="str">
        <f>_xlfn.XLOOKUP(StrohRanchRecreationData[[#This Row],[TimeInBucket]],TimeOfDay[TimeBuckets],TimeOfDay[TimeOfDayBuckets])</f>
        <v>Morning</v>
      </c>
      <c r="J1532" s="2">
        <v>3</v>
      </c>
      <c r="K1532" s="2">
        <v>3</v>
      </c>
      <c r="L1532" s="7">
        <v>0.44260275278539352</v>
      </c>
      <c r="M1532" s="7">
        <f>TIME(HOUR(StrohRanchRecreationData[[#This Row],[TimeOut]]),0,0)</f>
        <v>0.41666666666666669</v>
      </c>
      <c r="N1532" s="6">
        <f>ROUND(StrohRanchRecreationData[[#This Row],[TimeElapsed]],6)</f>
        <v>6.0957999999999998E-2</v>
      </c>
      <c r="O1532" s="3">
        <f>StrohRanchRecreationData[[#This Row],[TimeOut]]-StrohRanchRecreationData[[#This Row],[TimeIn]]</f>
        <v>6.0957900495915263E-2</v>
      </c>
      <c r="P1532" t="str">
        <f>IF(StrohRanchRecreationData[[#This Row],[Facility]]=Facilities!$A$2,SUM(StrohRanchRecreationData[[#This Row],[Members]:[Guests]]),"")</f>
        <v/>
      </c>
      <c r="Q1532">
        <f>IF(StrohRanchRecreationData[[#This Row],[Facility]]=Facilities!$A$3,SUM(StrohRanchRecreationData[[#This Row],[Members]:[Guests]]),"")</f>
        <v>6</v>
      </c>
      <c r="R1532" t="str">
        <f>IF(StrohRanchRecreationData[[#This Row],[Facility]]=Facilities!$A$4,SUM(StrohRanchRecreationData[[#This Row],[Members]:[Guests]]),"")</f>
        <v/>
      </c>
      <c r="S1532" t="str">
        <f>IF(StrohRanchRecreationData[[#This Row],[Facility]]=Facilities!$A$5,SUM(StrohRanchRecreationData[[#This Row],[Members]:[Guests]]),"")</f>
        <v/>
      </c>
      <c r="T1532" t="str">
        <f>IF(StrohRanchRecreationData[[#This Row],[Facility]]=Facilities!$A$6,SUM(StrohRanchRecreationData[[#This Row],[Members]:[Guests]]),"")</f>
        <v/>
      </c>
      <c r="U1532" t="str">
        <f>IF(StrohRanchRecreationData[[#This Row],[Facility]]=Facilities!$A$7,SUM(StrohRanchRecreationData[[#This Row],[Members]:[Guests]]),"")</f>
        <v/>
      </c>
    </row>
    <row r="1533" spans="1:21" x14ac:dyDescent="0.25">
      <c r="A1533">
        <v>1527</v>
      </c>
      <c r="B1533" s="1">
        <v>45108</v>
      </c>
      <c r="C1533" t="s">
        <v>63</v>
      </c>
      <c r="D1533" t="s">
        <v>64</v>
      </c>
      <c r="E1533" t="s">
        <v>59</v>
      </c>
      <c r="F1533" s="7">
        <v>0.47519268258801672</v>
      </c>
      <c r="G1533" s="7">
        <f>TIME(HOUR(StrohRanchRecreationData[[#This Row],[TimeIn]]),0,0)</f>
        <v>0.45833333333333331</v>
      </c>
      <c r="H1533" s="8">
        <f>StrohRanchRecreationData[[#This Row],[Date]]+StrohRanchRecreationData[[#This Row],[TimeInBucket]]</f>
        <v>45108.458333333336</v>
      </c>
      <c r="I1533" s="8" t="str">
        <f>_xlfn.XLOOKUP(StrohRanchRecreationData[[#This Row],[TimeInBucket]],TimeOfDay[TimeBuckets],TimeOfDay[TimeOfDayBuckets])</f>
        <v>Noon</v>
      </c>
      <c r="J1533" s="2">
        <v>2</v>
      </c>
      <c r="K1533" s="2">
        <v>3</v>
      </c>
      <c r="L1533" s="7">
        <v>0.52505952259253408</v>
      </c>
      <c r="M1533" s="7">
        <f>TIME(HOUR(StrohRanchRecreationData[[#This Row],[TimeOut]]),0,0)</f>
        <v>0.5</v>
      </c>
      <c r="N1533" s="6">
        <f>ROUND(StrohRanchRecreationData[[#This Row],[TimeElapsed]],6)</f>
        <v>4.9867000000000002E-2</v>
      </c>
      <c r="O1533" s="3">
        <f>StrohRanchRecreationData[[#This Row],[TimeOut]]-StrohRanchRecreationData[[#This Row],[TimeIn]]</f>
        <v>4.9866840004517354E-2</v>
      </c>
      <c r="P1533" t="str">
        <f>IF(StrohRanchRecreationData[[#This Row],[Facility]]=Facilities!$A$2,SUM(StrohRanchRecreationData[[#This Row],[Members]:[Guests]]),"")</f>
        <v/>
      </c>
      <c r="Q1533" t="str">
        <f>IF(StrohRanchRecreationData[[#This Row],[Facility]]=Facilities!$A$3,SUM(StrohRanchRecreationData[[#This Row],[Members]:[Guests]]),"")</f>
        <v/>
      </c>
      <c r="R1533">
        <f>IF(StrohRanchRecreationData[[#This Row],[Facility]]=Facilities!$A$4,SUM(StrohRanchRecreationData[[#This Row],[Members]:[Guests]]),"")</f>
        <v>5</v>
      </c>
      <c r="S1533" t="str">
        <f>IF(StrohRanchRecreationData[[#This Row],[Facility]]=Facilities!$A$5,SUM(StrohRanchRecreationData[[#This Row],[Members]:[Guests]]),"")</f>
        <v/>
      </c>
      <c r="T1533" t="str">
        <f>IF(StrohRanchRecreationData[[#This Row],[Facility]]=Facilities!$A$6,SUM(StrohRanchRecreationData[[#This Row],[Members]:[Guests]]),"")</f>
        <v/>
      </c>
      <c r="U1533" t="str">
        <f>IF(StrohRanchRecreationData[[#This Row],[Facility]]=Facilities!$A$7,SUM(StrohRanchRecreationData[[#This Row],[Members]:[Guests]]),"")</f>
        <v/>
      </c>
    </row>
    <row r="1534" spans="1:21" x14ac:dyDescent="0.25">
      <c r="A1534">
        <v>1528</v>
      </c>
      <c r="B1534" s="1">
        <v>45108</v>
      </c>
      <c r="C1534" t="s">
        <v>63</v>
      </c>
      <c r="D1534" t="s">
        <v>64</v>
      </c>
      <c r="E1534" t="s">
        <v>59</v>
      </c>
      <c r="F1534" s="7">
        <v>0.53947715830583065</v>
      </c>
      <c r="G1534" s="7">
        <f>TIME(HOUR(StrohRanchRecreationData[[#This Row],[TimeIn]]),0,0)</f>
        <v>0.5</v>
      </c>
      <c r="H1534" s="8">
        <f>StrohRanchRecreationData[[#This Row],[Date]]+StrohRanchRecreationData[[#This Row],[TimeInBucket]]</f>
        <v>45108.5</v>
      </c>
      <c r="I1534" s="8" t="str">
        <f>_xlfn.XLOOKUP(StrohRanchRecreationData[[#This Row],[TimeInBucket]],TimeOfDay[TimeBuckets],TimeOfDay[TimeOfDayBuckets])</f>
        <v>Noon</v>
      </c>
      <c r="J1534" s="2">
        <v>1</v>
      </c>
      <c r="K1534" s="2">
        <v>3</v>
      </c>
      <c r="L1534" s="7">
        <v>0.59341181333729875</v>
      </c>
      <c r="M1534" s="7">
        <f>TIME(HOUR(StrohRanchRecreationData[[#This Row],[TimeOut]]),0,0)</f>
        <v>0.58333333333333337</v>
      </c>
      <c r="N1534" s="6">
        <f>ROUND(StrohRanchRecreationData[[#This Row],[TimeElapsed]],6)</f>
        <v>5.3934999999999997E-2</v>
      </c>
      <c r="O1534" s="3">
        <f>StrohRanchRecreationData[[#This Row],[TimeOut]]-StrohRanchRecreationData[[#This Row],[TimeIn]]</f>
        <v>5.3934655031468104E-2</v>
      </c>
      <c r="P1534" t="str">
        <f>IF(StrohRanchRecreationData[[#This Row],[Facility]]=Facilities!$A$2,SUM(StrohRanchRecreationData[[#This Row],[Members]:[Guests]]),"")</f>
        <v/>
      </c>
      <c r="Q1534" t="str">
        <f>IF(StrohRanchRecreationData[[#This Row],[Facility]]=Facilities!$A$3,SUM(StrohRanchRecreationData[[#This Row],[Members]:[Guests]]),"")</f>
        <v/>
      </c>
      <c r="R1534">
        <f>IF(StrohRanchRecreationData[[#This Row],[Facility]]=Facilities!$A$4,SUM(StrohRanchRecreationData[[#This Row],[Members]:[Guests]]),"")</f>
        <v>4</v>
      </c>
      <c r="S1534" t="str">
        <f>IF(StrohRanchRecreationData[[#This Row],[Facility]]=Facilities!$A$5,SUM(StrohRanchRecreationData[[#This Row],[Members]:[Guests]]),"")</f>
        <v/>
      </c>
      <c r="T1534" t="str">
        <f>IF(StrohRanchRecreationData[[#This Row],[Facility]]=Facilities!$A$6,SUM(StrohRanchRecreationData[[#This Row],[Members]:[Guests]]),"")</f>
        <v/>
      </c>
      <c r="U1534" t="str">
        <f>IF(StrohRanchRecreationData[[#This Row],[Facility]]=Facilities!$A$7,SUM(StrohRanchRecreationData[[#This Row],[Members]:[Guests]]),"")</f>
        <v/>
      </c>
    </row>
    <row r="1535" spans="1:21" x14ac:dyDescent="0.25">
      <c r="A1535">
        <v>1529</v>
      </c>
      <c r="B1535" s="1">
        <v>45108</v>
      </c>
      <c r="C1535" t="s">
        <v>63</v>
      </c>
      <c r="D1535" t="s">
        <v>64</v>
      </c>
      <c r="E1535" t="s">
        <v>59</v>
      </c>
      <c r="F1535" s="7">
        <v>0.64484820159375766</v>
      </c>
      <c r="G1535" s="7">
        <f>TIME(HOUR(StrohRanchRecreationData[[#This Row],[TimeIn]]),0,0)</f>
        <v>0.625</v>
      </c>
      <c r="H1535" s="8">
        <f>StrohRanchRecreationData[[#This Row],[Date]]+StrohRanchRecreationData[[#This Row],[TimeInBucket]]</f>
        <v>45108.625</v>
      </c>
      <c r="I1535" s="8" t="str">
        <f>_xlfn.XLOOKUP(StrohRanchRecreationData[[#This Row],[TimeInBucket]],TimeOfDay[TimeBuckets],TimeOfDay[TimeOfDayBuckets])</f>
        <v>Afternoon</v>
      </c>
      <c r="J1535" s="2">
        <v>3</v>
      </c>
      <c r="K1535" s="2">
        <v>0</v>
      </c>
      <c r="L1535" s="7">
        <v>0.69513225474288975</v>
      </c>
      <c r="M1535" s="7">
        <f>TIME(HOUR(StrohRanchRecreationData[[#This Row],[TimeOut]]),0,0)</f>
        <v>0.66666666666666663</v>
      </c>
      <c r="N1535" s="6">
        <f>ROUND(StrohRanchRecreationData[[#This Row],[TimeElapsed]],6)</f>
        <v>5.0284000000000002E-2</v>
      </c>
      <c r="O1535" s="3">
        <f>StrohRanchRecreationData[[#This Row],[TimeOut]]-StrohRanchRecreationData[[#This Row],[TimeIn]]</f>
        <v>5.0284053149132091E-2</v>
      </c>
      <c r="P1535" t="str">
        <f>IF(StrohRanchRecreationData[[#This Row],[Facility]]=Facilities!$A$2,SUM(StrohRanchRecreationData[[#This Row],[Members]:[Guests]]),"")</f>
        <v/>
      </c>
      <c r="Q1535" t="str">
        <f>IF(StrohRanchRecreationData[[#This Row],[Facility]]=Facilities!$A$3,SUM(StrohRanchRecreationData[[#This Row],[Members]:[Guests]]),"")</f>
        <v/>
      </c>
      <c r="R1535">
        <f>IF(StrohRanchRecreationData[[#This Row],[Facility]]=Facilities!$A$4,SUM(StrohRanchRecreationData[[#This Row],[Members]:[Guests]]),"")</f>
        <v>3</v>
      </c>
      <c r="S1535" t="str">
        <f>IF(StrohRanchRecreationData[[#This Row],[Facility]]=Facilities!$A$5,SUM(StrohRanchRecreationData[[#This Row],[Members]:[Guests]]),"")</f>
        <v/>
      </c>
      <c r="T1535" t="str">
        <f>IF(StrohRanchRecreationData[[#This Row],[Facility]]=Facilities!$A$6,SUM(StrohRanchRecreationData[[#This Row],[Members]:[Guests]]),"")</f>
        <v/>
      </c>
      <c r="U1535" t="str">
        <f>IF(StrohRanchRecreationData[[#This Row],[Facility]]=Facilities!$A$7,SUM(StrohRanchRecreationData[[#This Row],[Members]:[Guests]]),"")</f>
        <v/>
      </c>
    </row>
    <row r="1536" spans="1:21" x14ac:dyDescent="0.25">
      <c r="A1536">
        <v>1530</v>
      </c>
      <c r="B1536" s="1">
        <v>45108</v>
      </c>
      <c r="C1536" t="s">
        <v>63</v>
      </c>
      <c r="D1536" t="s">
        <v>64</v>
      </c>
      <c r="E1536" t="s">
        <v>57</v>
      </c>
      <c r="F1536" s="7">
        <v>0.47966696516564022</v>
      </c>
      <c r="G1536" s="7">
        <f>TIME(HOUR(StrohRanchRecreationData[[#This Row],[TimeIn]]),0,0)</f>
        <v>0.45833333333333331</v>
      </c>
      <c r="H1536" s="8">
        <f>StrohRanchRecreationData[[#This Row],[Date]]+StrohRanchRecreationData[[#This Row],[TimeInBucket]]</f>
        <v>45108.458333333336</v>
      </c>
      <c r="I1536" s="8" t="str">
        <f>_xlfn.XLOOKUP(StrohRanchRecreationData[[#This Row],[TimeInBucket]],TimeOfDay[TimeBuckets],TimeOfDay[TimeOfDayBuckets])</f>
        <v>Noon</v>
      </c>
      <c r="J1536" s="2">
        <v>4</v>
      </c>
      <c r="K1536" s="2">
        <v>2</v>
      </c>
      <c r="L1536" s="7">
        <v>0.54912509457871095</v>
      </c>
      <c r="M1536" s="7">
        <f>TIME(HOUR(StrohRanchRecreationData[[#This Row],[TimeOut]]),0,0)</f>
        <v>0.54166666666666663</v>
      </c>
      <c r="N1536" s="6">
        <f>ROUND(StrohRanchRecreationData[[#This Row],[TimeElapsed]],6)</f>
        <v>6.9458000000000006E-2</v>
      </c>
      <c r="O1536" s="3">
        <f>StrohRanchRecreationData[[#This Row],[TimeOut]]-StrohRanchRecreationData[[#This Row],[TimeIn]]</f>
        <v>6.9458129413070724E-2</v>
      </c>
      <c r="P1536">
        <f>IF(StrohRanchRecreationData[[#This Row],[Facility]]=Facilities!$A$2,SUM(StrohRanchRecreationData[[#This Row],[Members]:[Guests]]),"")</f>
        <v>6</v>
      </c>
      <c r="Q1536" t="str">
        <f>IF(StrohRanchRecreationData[[#This Row],[Facility]]=Facilities!$A$3,SUM(StrohRanchRecreationData[[#This Row],[Members]:[Guests]]),"")</f>
        <v/>
      </c>
      <c r="R1536" t="str">
        <f>IF(StrohRanchRecreationData[[#This Row],[Facility]]=Facilities!$A$4,SUM(StrohRanchRecreationData[[#This Row],[Members]:[Guests]]),"")</f>
        <v/>
      </c>
      <c r="S1536" t="str">
        <f>IF(StrohRanchRecreationData[[#This Row],[Facility]]=Facilities!$A$5,SUM(StrohRanchRecreationData[[#This Row],[Members]:[Guests]]),"")</f>
        <v/>
      </c>
      <c r="T1536" t="str">
        <f>IF(StrohRanchRecreationData[[#This Row],[Facility]]=Facilities!$A$6,SUM(StrohRanchRecreationData[[#This Row],[Members]:[Guests]]),"")</f>
        <v/>
      </c>
      <c r="U1536" t="str">
        <f>IF(StrohRanchRecreationData[[#This Row],[Facility]]=Facilities!$A$7,SUM(StrohRanchRecreationData[[#This Row],[Members]:[Guests]]),"")</f>
        <v/>
      </c>
    </row>
    <row r="1537" spans="1:21" x14ac:dyDescent="0.25">
      <c r="A1537">
        <v>1531</v>
      </c>
      <c r="B1537" s="1">
        <v>45108</v>
      </c>
      <c r="C1537" t="s">
        <v>63</v>
      </c>
      <c r="D1537" t="s">
        <v>64</v>
      </c>
      <c r="E1537" t="s">
        <v>61</v>
      </c>
      <c r="F1537" s="7">
        <v>0.46289470429759105</v>
      </c>
      <c r="G1537" s="7">
        <f>TIME(HOUR(StrohRanchRecreationData[[#This Row],[TimeIn]]),0,0)</f>
        <v>0.45833333333333331</v>
      </c>
      <c r="H1537" s="8">
        <f>StrohRanchRecreationData[[#This Row],[Date]]+StrohRanchRecreationData[[#This Row],[TimeInBucket]]</f>
        <v>45108.458333333336</v>
      </c>
      <c r="I1537" s="8" t="str">
        <f>_xlfn.XLOOKUP(StrohRanchRecreationData[[#This Row],[TimeInBucket]],TimeOfDay[TimeBuckets],TimeOfDay[TimeOfDayBuckets])</f>
        <v>Noon</v>
      </c>
      <c r="J1537" s="2">
        <v>2</v>
      </c>
      <c r="K1537" s="2">
        <v>0</v>
      </c>
      <c r="L1537" s="7">
        <v>0.48464371946841028</v>
      </c>
      <c r="M1537" s="7">
        <f>TIME(HOUR(StrohRanchRecreationData[[#This Row],[TimeOut]]),0,0)</f>
        <v>0.45833333333333331</v>
      </c>
      <c r="N1537" s="6">
        <f>ROUND(StrohRanchRecreationData[[#This Row],[TimeElapsed]],6)</f>
        <v>2.1749000000000001E-2</v>
      </c>
      <c r="O1537" s="3">
        <f>StrohRanchRecreationData[[#This Row],[TimeOut]]-StrohRanchRecreationData[[#This Row],[TimeIn]]</f>
        <v>2.174901517081923E-2</v>
      </c>
      <c r="P1537" t="str">
        <f>IF(StrohRanchRecreationData[[#This Row],[Facility]]=Facilities!$A$2,SUM(StrohRanchRecreationData[[#This Row],[Members]:[Guests]]),"")</f>
        <v/>
      </c>
      <c r="Q1537" t="str">
        <f>IF(StrohRanchRecreationData[[#This Row],[Facility]]=Facilities!$A$3,SUM(StrohRanchRecreationData[[#This Row],[Members]:[Guests]]),"")</f>
        <v/>
      </c>
      <c r="R1537" t="str">
        <f>IF(StrohRanchRecreationData[[#This Row],[Facility]]=Facilities!$A$4,SUM(StrohRanchRecreationData[[#This Row],[Members]:[Guests]]),"")</f>
        <v/>
      </c>
      <c r="S1537" t="str">
        <f>IF(StrohRanchRecreationData[[#This Row],[Facility]]=Facilities!$A$5,SUM(StrohRanchRecreationData[[#This Row],[Members]:[Guests]]),"")</f>
        <v/>
      </c>
      <c r="T1537">
        <f>IF(StrohRanchRecreationData[[#This Row],[Facility]]=Facilities!$A$6,SUM(StrohRanchRecreationData[[#This Row],[Members]:[Guests]]),"")</f>
        <v>2</v>
      </c>
      <c r="U1537" t="str">
        <f>IF(StrohRanchRecreationData[[#This Row],[Facility]]=Facilities!$A$7,SUM(StrohRanchRecreationData[[#This Row],[Members]:[Guests]]),"")</f>
        <v/>
      </c>
    </row>
    <row r="1538" spans="1:21" x14ac:dyDescent="0.25">
      <c r="A1538">
        <v>1532</v>
      </c>
      <c r="B1538" s="1">
        <v>45108</v>
      </c>
      <c r="C1538" t="s">
        <v>63</v>
      </c>
      <c r="D1538" t="s">
        <v>64</v>
      </c>
      <c r="E1538" t="s">
        <v>59</v>
      </c>
      <c r="F1538" s="7">
        <v>0.39504407923831736</v>
      </c>
      <c r="G1538" s="7">
        <f>TIME(HOUR(StrohRanchRecreationData[[#This Row],[TimeIn]]),0,0)</f>
        <v>0.375</v>
      </c>
      <c r="H1538" s="8">
        <f>StrohRanchRecreationData[[#This Row],[Date]]+StrohRanchRecreationData[[#This Row],[TimeInBucket]]</f>
        <v>45108.375</v>
      </c>
      <c r="I1538" s="8" t="str">
        <f>_xlfn.XLOOKUP(StrohRanchRecreationData[[#This Row],[TimeInBucket]],TimeOfDay[TimeBuckets],TimeOfDay[TimeOfDayBuckets])</f>
        <v>Morning</v>
      </c>
      <c r="J1538" s="2">
        <v>3</v>
      </c>
      <c r="K1538" s="2">
        <v>2</v>
      </c>
      <c r="L1538" s="7">
        <v>0.4772926654549095</v>
      </c>
      <c r="M1538" s="7">
        <f>TIME(HOUR(StrohRanchRecreationData[[#This Row],[TimeOut]]),0,0)</f>
        <v>0.45833333333333331</v>
      </c>
      <c r="N1538" s="6">
        <f>ROUND(StrohRanchRecreationData[[#This Row],[TimeElapsed]],6)</f>
        <v>8.2249000000000003E-2</v>
      </c>
      <c r="O1538" s="3">
        <f>StrohRanchRecreationData[[#This Row],[TimeOut]]-StrohRanchRecreationData[[#This Row],[TimeIn]]</f>
        <v>8.2248586216592146E-2</v>
      </c>
      <c r="P1538" t="str">
        <f>IF(StrohRanchRecreationData[[#This Row],[Facility]]=Facilities!$A$2,SUM(StrohRanchRecreationData[[#This Row],[Members]:[Guests]]),"")</f>
        <v/>
      </c>
      <c r="Q1538" t="str">
        <f>IF(StrohRanchRecreationData[[#This Row],[Facility]]=Facilities!$A$3,SUM(StrohRanchRecreationData[[#This Row],[Members]:[Guests]]),"")</f>
        <v/>
      </c>
      <c r="R1538">
        <f>IF(StrohRanchRecreationData[[#This Row],[Facility]]=Facilities!$A$4,SUM(StrohRanchRecreationData[[#This Row],[Members]:[Guests]]),"")</f>
        <v>5</v>
      </c>
      <c r="S1538" t="str">
        <f>IF(StrohRanchRecreationData[[#This Row],[Facility]]=Facilities!$A$5,SUM(StrohRanchRecreationData[[#This Row],[Members]:[Guests]]),"")</f>
        <v/>
      </c>
      <c r="T1538" t="str">
        <f>IF(StrohRanchRecreationData[[#This Row],[Facility]]=Facilities!$A$6,SUM(StrohRanchRecreationData[[#This Row],[Members]:[Guests]]),"")</f>
        <v/>
      </c>
      <c r="U1538" t="str">
        <f>IF(StrohRanchRecreationData[[#This Row],[Facility]]=Facilities!$A$7,SUM(StrohRanchRecreationData[[#This Row],[Members]:[Guests]]),"")</f>
        <v/>
      </c>
    </row>
    <row r="1539" spans="1:21" x14ac:dyDescent="0.25">
      <c r="A1539">
        <v>1533</v>
      </c>
      <c r="B1539" s="1">
        <v>45108</v>
      </c>
      <c r="C1539" t="s">
        <v>63</v>
      </c>
      <c r="D1539" t="s">
        <v>64</v>
      </c>
      <c r="E1539" t="s">
        <v>61</v>
      </c>
      <c r="F1539" s="7">
        <v>0.56144823510134056</v>
      </c>
      <c r="G1539" s="7">
        <f>TIME(HOUR(StrohRanchRecreationData[[#This Row],[TimeIn]]),0,0)</f>
        <v>0.54166666666666663</v>
      </c>
      <c r="H1539" s="8">
        <f>StrohRanchRecreationData[[#This Row],[Date]]+StrohRanchRecreationData[[#This Row],[TimeInBucket]]</f>
        <v>45108.541666666664</v>
      </c>
      <c r="I1539" s="8" t="str">
        <f>_xlfn.XLOOKUP(StrohRanchRecreationData[[#This Row],[TimeInBucket]],TimeOfDay[TimeBuckets],TimeOfDay[TimeOfDayBuckets])</f>
        <v>Noon</v>
      </c>
      <c r="J1539" s="2">
        <v>1</v>
      </c>
      <c r="K1539" s="2">
        <v>0</v>
      </c>
      <c r="L1539" s="7">
        <v>0.59856526783903719</v>
      </c>
      <c r="M1539" s="7">
        <f>TIME(HOUR(StrohRanchRecreationData[[#This Row],[TimeOut]]),0,0)</f>
        <v>0.58333333333333337</v>
      </c>
      <c r="N1539" s="6">
        <f>ROUND(StrohRanchRecreationData[[#This Row],[TimeElapsed]],6)</f>
        <v>3.7116999999999997E-2</v>
      </c>
      <c r="O1539" s="3">
        <f>StrohRanchRecreationData[[#This Row],[TimeOut]]-StrohRanchRecreationData[[#This Row],[TimeIn]]</f>
        <v>3.711703273769662E-2</v>
      </c>
      <c r="P1539" t="str">
        <f>IF(StrohRanchRecreationData[[#This Row],[Facility]]=Facilities!$A$2,SUM(StrohRanchRecreationData[[#This Row],[Members]:[Guests]]),"")</f>
        <v/>
      </c>
      <c r="Q1539" t="str">
        <f>IF(StrohRanchRecreationData[[#This Row],[Facility]]=Facilities!$A$3,SUM(StrohRanchRecreationData[[#This Row],[Members]:[Guests]]),"")</f>
        <v/>
      </c>
      <c r="R1539" t="str">
        <f>IF(StrohRanchRecreationData[[#This Row],[Facility]]=Facilities!$A$4,SUM(StrohRanchRecreationData[[#This Row],[Members]:[Guests]]),"")</f>
        <v/>
      </c>
      <c r="S1539" t="str">
        <f>IF(StrohRanchRecreationData[[#This Row],[Facility]]=Facilities!$A$5,SUM(StrohRanchRecreationData[[#This Row],[Members]:[Guests]]),"")</f>
        <v/>
      </c>
      <c r="T1539">
        <f>IF(StrohRanchRecreationData[[#This Row],[Facility]]=Facilities!$A$6,SUM(StrohRanchRecreationData[[#This Row],[Members]:[Guests]]),"")</f>
        <v>1</v>
      </c>
      <c r="U1539" t="str">
        <f>IF(StrohRanchRecreationData[[#This Row],[Facility]]=Facilities!$A$7,SUM(StrohRanchRecreationData[[#This Row],[Members]:[Guests]]),"")</f>
        <v/>
      </c>
    </row>
    <row r="1540" spans="1:21" x14ac:dyDescent="0.25">
      <c r="A1540">
        <v>1534</v>
      </c>
      <c r="B1540" s="1">
        <v>45108</v>
      </c>
      <c r="C1540" t="s">
        <v>63</v>
      </c>
      <c r="D1540" t="s">
        <v>64</v>
      </c>
      <c r="E1540" t="s">
        <v>59</v>
      </c>
      <c r="F1540" s="7">
        <v>0.6503042924344028</v>
      </c>
      <c r="G1540" s="7">
        <f>TIME(HOUR(StrohRanchRecreationData[[#This Row],[TimeIn]]),0,0)</f>
        <v>0.625</v>
      </c>
      <c r="H1540" s="8">
        <f>StrohRanchRecreationData[[#This Row],[Date]]+StrohRanchRecreationData[[#This Row],[TimeInBucket]]</f>
        <v>45108.625</v>
      </c>
      <c r="I1540" s="8" t="str">
        <f>_xlfn.XLOOKUP(StrohRanchRecreationData[[#This Row],[TimeInBucket]],TimeOfDay[TimeBuckets],TimeOfDay[TimeOfDayBuckets])</f>
        <v>Afternoon</v>
      </c>
      <c r="J1540" s="2">
        <v>4</v>
      </c>
      <c r="K1540" s="2">
        <v>0</v>
      </c>
      <c r="L1540" s="7">
        <v>0.70055501862798508</v>
      </c>
      <c r="M1540" s="7">
        <f>TIME(HOUR(StrohRanchRecreationData[[#This Row],[TimeOut]]),0,0)</f>
        <v>0.66666666666666663</v>
      </c>
      <c r="N1540" s="6">
        <f>ROUND(StrohRanchRecreationData[[#This Row],[TimeElapsed]],6)</f>
        <v>5.0250999999999997E-2</v>
      </c>
      <c r="O1540" s="3">
        <f>StrohRanchRecreationData[[#This Row],[TimeOut]]-StrohRanchRecreationData[[#This Row],[TimeIn]]</f>
        <v>5.0250726193582285E-2</v>
      </c>
      <c r="P1540" t="str">
        <f>IF(StrohRanchRecreationData[[#This Row],[Facility]]=Facilities!$A$2,SUM(StrohRanchRecreationData[[#This Row],[Members]:[Guests]]),"")</f>
        <v/>
      </c>
      <c r="Q1540" t="str">
        <f>IF(StrohRanchRecreationData[[#This Row],[Facility]]=Facilities!$A$3,SUM(StrohRanchRecreationData[[#This Row],[Members]:[Guests]]),"")</f>
        <v/>
      </c>
      <c r="R1540">
        <f>IF(StrohRanchRecreationData[[#This Row],[Facility]]=Facilities!$A$4,SUM(StrohRanchRecreationData[[#This Row],[Members]:[Guests]]),"")</f>
        <v>4</v>
      </c>
      <c r="S1540" t="str">
        <f>IF(StrohRanchRecreationData[[#This Row],[Facility]]=Facilities!$A$5,SUM(StrohRanchRecreationData[[#This Row],[Members]:[Guests]]),"")</f>
        <v/>
      </c>
      <c r="T1540" t="str">
        <f>IF(StrohRanchRecreationData[[#This Row],[Facility]]=Facilities!$A$6,SUM(StrohRanchRecreationData[[#This Row],[Members]:[Guests]]),"")</f>
        <v/>
      </c>
      <c r="U1540" t="str">
        <f>IF(StrohRanchRecreationData[[#This Row],[Facility]]=Facilities!$A$7,SUM(StrohRanchRecreationData[[#This Row],[Members]:[Guests]]),"")</f>
        <v/>
      </c>
    </row>
    <row r="1541" spans="1:21" x14ac:dyDescent="0.25">
      <c r="A1541">
        <v>1535</v>
      </c>
      <c r="B1541" s="1">
        <v>45108</v>
      </c>
      <c r="C1541" t="s">
        <v>63</v>
      </c>
      <c r="D1541" t="s">
        <v>64</v>
      </c>
      <c r="E1541" t="s">
        <v>58</v>
      </c>
      <c r="F1541" s="7">
        <v>0.44886116952152966</v>
      </c>
      <c r="G1541" s="7">
        <f>TIME(HOUR(StrohRanchRecreationData[[#This Row],[TimeIn]]),0,0)</f>
        <v>0.41666666666666669</v>
      </c>
      <c r="H1541" s="8">
        <f>StrohRanchRecreationData[[#This Row],[Date]]+StrohRanchRecreationData[[#This Row],[TimeInBucket]]</f>
        <v>45108.416666666664</v>
      </c>
      <c r="I1541" s="8" t="str">
        <f>_xlfn.XLOOKUP(StrohRanchRecreationData[[#This Row],[TimeInBucket]],TimeOfDay[TimeBuckets],TimeOfDay[TimeOfDayBuckets])</f>
        <v>Morning</v>
      </c>
      <c r="J1541" s="2">
        <v>4</v>
      </c>
      <c r="K1541" s="2">
        <v>3</v>
      </c>
      <c r="L1541" s="7">
        <v>0.51380457043271388</v>
      </c>
      <c r="M1541" s="7">
        <f>TIME(HOUR(StrohRanchRecreationData[[#This Row],[TimeOut]]),0,0)</f>
        <v>0.5</v>
      </c>
      <c r="N1541" s="6">
        <f>ROUND(StrohRanchRecreationData[[#This Row],[TimeElapsed]],6)</f>
        <v>6.4943000000000001E-2</v>
      </c>
      <c r="O1541" s="3">
        <f>StrohRanchRecreationData[[#This Row],[TimeOut]]-StrohRanchRecreationData[[#This Row],[TimeIn]]</f>
        <v>6.4943400911184224E-2</v>
      </c>
      <c r="P1541" t="str">
        <f>IF(StrohRanchRecreationData[[#This Row],[Facility]]=Facilities!$A$2,SUM(StrohRanchRecreationData[[#This Row],[Members]:[Guests]]),"")</f>
        <v/>
      </c>
      <c r="Q1541">
        <f>IF(StrohRanchRecreationData[[#This Row],[Facility]]=Facilities!$A$3,SUM(StrohRanchRecreationData[[#This Row],[Members]:[Guests]]),"")</f>
        <v>7</v>
      </c>
      <c r="R1541" t="str">
        <f>IF(StrohRanchRecreationData[[#This Row],[Facility]]=Facilities!$A$4,SUM(StrohRanchRecreationData[[#This Row],[Members]:[Guests]]),"")</f>
        <v/>
      </c>
      <c r="S1541" t="str">
        <f>IF(StrohRanchRecreationData[[#This Row],[Facility]]=Facilities!$A$5,SUM(StrohRanchRecreationData[[#This Row],[Members]:[Guests]]),"")</f>
        <v/>
      </c>
      <c r="T1541" t="str">
        <f>IF(StrohRanchRecreationData[[#This Row],[Facility]]=Facilities!$A$6,SUM(StrohRanchRecreationData[[#This Row],[Members]:[Guests]]),"")</f>
        <v/>
      </c>
      <c r="U1541" t="str">
        <f>IF(StrohRanchRecreationData[[#This Row],[Facility]]=Facilities!$A$7,SUM(StrohRanchRecreationData[[#This Row],[Members]:[Guests]]),"")</f>
        <v/>
      </c>
    </row>
    <row r="1542" spans="1:21" x14ac:dyDescent="0.25">
      <c r="A1542">
        <v>1536</v>
      </c>
      <c r="B1542" s="1">
        <v>45108</v>
      </c>
      <c r="C1542" t="s">
        <v>63</v>
      </c>
      <c r="D1542" t="s">
        <v>64</v>
      </c>
      <c r="E1542" t="s">
        <v>59</v>
      </c>
      <c r="F1542" s="7">
        <v>0.62297197189347198</v>
      </c>
      <c r="G1542" s="7">
        <f>TIME(HOUR(StrohRanchRecreationData[[#This Row],[TimeIn]]),0,0)</f>
        <v>0.58333333333333337</v>
      </c>
      <c r="H1542" s="8">
        <f>StrohRanchRecreationData[[#This Row],[Date]]+StrohRanchRecreationData[[#This Row],[TimeInBucket]]</f>
        <v>45108.583333333336</v>
      </c>
      <c r="I1542" s="8" t="str">
        <f>_xlfn.XLOOKUP(StrohRanchRecreationData[[#This Row],[TimeInBucket]],TimeOfDay[TimeBuckets],TimeOfDay[TimeOfDayBuckets])</f>
        <v>Afternoon</v>
      </c>
      <c r="J1542" s="2">
        <v>4</v>
      </c>
      <c r="K1542" s="2">
        <v>3</v>
      </c>
      <c r="L1542" s="7">
        <v>0.65637449394322656</v>
      </c>
      <c r="M1542" s="7">
        <f>TIME(HOUR(StrohRanchRecreationData[[#This Row],[TimeOut]]),0,0)</f>
        <v>0.625</v>
      </c>
      <c r="N1542" s="6">
        <f>ROUND(StrohRanchRecreationData[[#This Row],[TimeElapsed]],6)</f>
        <v>3.3403000000000002E-2</v>
      </c>
      <c r="O1542" s="3">
        <f>StrohRanchRecreationData[[#This Row],[TimeOut]]-StrohRanchRecreationData[[#This Row],[TimeIn]]</f>
        <v>3.3402522049754579E-2</v>
      </c>
      <c r="P1542" t="str">
        <f>IF(StrohRanchRecreationData[[#This Row],[Facility]]=Facilities!$A$2,SUM(StrohRanchRecreationData[[#This Row],[Members]:[Guests]]),"")</f>
        <v/>
      </c>
      <c r="Q1542" t="str">
        <f>IF(StrohRanchRecreationData[[#This Row],[Facility]]=Facilities!$A$3,SUM(StrohRanchRecreationData[[#This Row],[Members]:[Guests]]),"")</f>
        <v/>
      </c>
      <c r="R1542">
        <f>IF(StrohRanchRecreationData[[#This Row],[Facility]]=Facilities!$A$4,SUM(StrohRanchRecreationData[[#This Row],[Members]:[Guests]]),"")</f>
        <v>7</v>
      </c>
      <c r="S1542" t="str">
        <f>IF(StrohRanchRecreationData[[#This Row],[Facility]]=Facilities!$A$5,SUM(StrohRanchRecreationData[[#This Row],[Members]:[Guests]]),"")</f>
        <v/>
      </c>
      <c r="T1542" t="str">
        <f>IF(StrohRanchRecreationData[[#This Row],[Facility]]=Facilities!$A$6,SUM(StrohRanchRecreationData[[#This Row],[Members]:[Guests]]),"")</f>
        <v/>
      </c>
      <c r="U1542" t="str">
        <f>IF(StrohRanchRecreationData[[#This Row],[Facility]]=Facilities!$A$7,SUM(StrohRanchRecreationData[[#This Row],[Members]:[Guests]]),"")</f>
        <v/>
      </c>
    </row>
    <row r="1543" spans="1:21" x14ac:dyDescent="0.25">
      <c r="A1543">
        <v>1537</v>
      </c>
      <c r="B1543" s="1">
        <v>45108</v>
      </c>
      <c r="C1543" t="s">
        <v>63</v>
      </c>
      <c r="D1543" t="s">
        <v>64</v>
      </c>
      <c r="E1543" t="s">
        <v>61</v>
      </c>
      <c r="F1543" s="7">
        <v>0.53671940526454742</v>
      </c>
      <c r="G1543" s="7">
        <f>TIME(HOUR(StrohRanchRecreationData[[#This Row],[TimeIn]]),0,0)</f>
        <v>0.5</v>
      </c>
      <c r="H1543" s="8">
        <f>StrohRanchRecreationData[[#This Row],[Date]]+StrohRanchRecreationData[[#This Row],[TimeInBucket]]</f>
        <v>45108.5</v>
      </c>
      <c r="I1543" s="8" t="str">
        <f>_xlfn.XLOOKUP(StrohRanchRecreationData[[#This Row],[TimeInBucket]],TimeOfDay[TimeBuckets],TimeOfDay[TimeOfDayBuckets])</f>
        <v>Noon</v>
      </c>
      <c r="J1543" s="2">
        <v>1</v>
      </c>
      <c r="K1543" s="2">
        <v>0</v>
      </c>
      <c r="L1543" s="7">
        <v>0.55619655051330874</v>
      </c>
      <c r="M1543" s="7">
        <f>TIME(HOUR(StrohRanchRecreationData[[#This Row],[TimeOut]]),0,0)</f>
        <v>0.54166666666666663</v>
      </c>
      <c r="N1543" s="6">
        <f>ROUND(StrohRanchRecreationData[[#This Row],[TimeElapsed]],6)</f>
        <v>1.9477000000000001E-2</v>
      </c>
      <c r="O1543" s="3">
        <f>StrohRanchRecreationData[[#This Row],[TimeOut]]-StrohRanchRecreationData[[#This Row],[TimeIn]]</f>
        <v>1.9477145248761318E-2</v>
      </c>
      <c r="P1543" t="str">
        <f>IF(StrohRanchRecreationData[[#This Row],[Facility]]=Facilities!$A$2,SUM(StrohRanchRecreationData[[#This Row],[Members]:[Guests]]),"")</f>
        <v/>
      </c>
      <c r="Q1543" t="str">
        <f>IF(StrohRanchRecreationData[[#This Row],[Facility]]=Facilities!$A$3,SUM(StrohRanchRecreationData[[#This Row],[Members]:[Guests]]),"")</f>
        <v/>
      </c>
      <c r="R1543" t="str">
        <f>IF(StrohRanchRecreationData[[#This Row],[Facility]]=Facilities!$A$4,SUM(StrohRanchRecreationData[[#This Row],[Members]:[Guests]]),"")</f>
        <v/>
      </c>
      <c r="S1543" t="str">
        <f>IF(StrohRanchRecreationData[[#This Row],[Facility]]=Facilities!$A$5,SUM(StrohRanchRecreationData[[#This Row],[Members]:[Guests]]),"")</f>
        <v/>
      </c>
      <c r="T1543">
        <f>IF(StrohRanchRecreationData[[#This Row],[Facility]]=Facilities!$A$6,SUM(StrohRanchRecreationData[[#This Row],[Members]:[Guests]]),"")</f>
        <v>1</v>
      </c>
      <c r="U1543" t="str">
        <f>IF(StrohRanchRecreationData[[#This Row],[Facility]]=Facilities!$A$7,SUM(StrohRanchRecreationData[[#This Row],[Members]:[Guests]]),"")</f>
        <v/>
      </c>
    </row>
    <row r="1544" spans="1:21" x14ac:dyDescent="0.25">
      <c r="A1544">
        <v>1538</v>
      </c>
      <c r="B1544" s="1">
        <v>45108</v>
      </c>
      <c r="C1544" t="s">
        <v>63</v>
      </c>
      <c r="D1544" t="s">
        <v>64</v>
      </c>
      <c r="E1544" t="s">
        <v>61</v>
      </c>
      <c r="F1544" s="7">
        <v>0.52985355224365138</v>
      </c>
      <c r="G1544" s="7">
        <f>TIME(HOUR(StrohRanchRecreationData[[#This Row],[TimeIn]]),0,0)</f>
        <v>0.5</v>
      </c>
      <c r="H1544" s="8">
        <f>StrohRanchRecreationData[[#This Row],[Date]]+StrohRanchRecreationData[[#This Row],[TimeInBucket]]</f>
        <v>45108.5</v>
      </c>
      <c r="I1544" s="8" t="str">
        <f>_xlfn.XLOOKUP(StrohRanchRecreationData[[#This Row],[TimeInBucket]],TimeOfDay[TimeBuckets],TimeOfDay[TimeOfDayBuckets])</f>
        <v>Noon</v>
      </c>
      <c r="J1544" s="2">
        <v>2</v>
      </c>
      <c r="K1544" s="2">
        <v>0</v>
      </c>
      <c r="L1544" s="7">
        <v>0.59092290916449763</v>
      </c>
      <c r="M1544" s="7">
        <f>TIME(HOUR(StrohRanchRecreationData[[#This Row],[TimeOut]]),0,0)</f>
        <v>0.58333333333333337</v>
      </c>
      <c r="N1544" s="6">
        <f>ROUND(StrohRanchRecreationData[[#This Row],[TimeElapsed]],6)</f>
        <v>6.1068999999999998E-2</v>
      </c>
      <c r="O1544" s="3">
        <f>StrohRanchRecreationData[[#This Row],[TimeOut]]-StrohRanchRecreationData[[#This Row],[TimeIn]]</f>
        <v>6.1069356920846252E-2</v>
      </c>
      <c r="P1544" t="str">
        <f>IF(StrohRanchRecreationData[[#This Row],[Facility]]=Facilities!$A$2,SUM(StrohRanchRecreationData[[#This Row],[Members]:[Guests]]),"")</f>
        <v/>
      </c>
      <c r="Q1544" t="str">
        <f>IF(StrohRanchRecreationData[[#This Row],[Facility]]=Facilities!$A$3,SUM(StrohRanchRecreationData[[#This Row],[Members]:[Guests]]),"")</f>
        <v/>
      </c>
      <c r="R1544" t="str">
        <f>IF(StrohRanchRecreationData[[#This Row],[Facility]]=Facilities!$A$4,SUM(StrohRanchRecreationData[[#This Row],[Members]:[Guests]]),"")</f>
        <v/>
      </c>
      <c r="S1544" t="str">
        <f>IF(StrohRanchRecreationData[[#This Row],[Facility]]=Facilities!$A$5,SUM(StrohRanchRecreationData[[#This Row],[Members]:[Guests]]),"")</f>
        <v/>
      </c>
      <c r="T1544">
        <f>IF(StrohRanchRecreationData[[#This Row],[Facility]]=Facilities!$A$6,SUM(StrohRanchRecreationData[[#This Row],[Members]:[Guests]]),"")</f>
        <v>2</v>
      </c>
      <c r="U1544" t="str">
        <f>IF(StrohRanchRecreationData[[#This Row],[Facility]]=Facilities!$A$7,SUM(StrohRanchRecreationData[[#This Row],[Members]:[Guests]]),"")</f>
        <v/>
      </c>
    </row>
    <row r="1545" spans="1:21" x14ac:dyDescent="0.25">
      <c r="A1545">
        <v>1539</v>
      </c>
      <c r="B1545" s="1">
        <v>45108</v>
      </c>
      <c r="C1545" t="s">
        <v>63</v>
      </c>
      <c r="D1545" t="s">
        <v>64</v>
      </c>
      <c r="E1545" t="s">
        <v>61</v>
      </c>
      <c r="F1545" s="7">
        <v>0.55547904161117101</v>
      </c>
      <c r="G1545" s="7">
        <f>TIME(HOUR(StrohRanchRecreationData[[#This Row],[TimeIn]]),0,0)</f>
        <v>0.54166666666666663</v>
      </c>
      <c r="H1545" s="8">
        <f>StrohRanchRecreationData[[#This Row],[Date]]+StrohRanchRecreationData[[#This Row],[TimeInBucket]]</f>
        <v>45108.541666666664</v>
      </c>
      <c r="I1545" s="8" t="str">
        <f>_xlfn.XLOOKUP(StrohRanchRecreationData[[#This Row],[TimeInBucket]],TimeOfDay[TimeBuckets],TimeOfDay[TimeOfDayBuckets])</f>
        <v>Noon</v>
      </c>
      <c r="J1545" s="2">
        <v>2</v>
      </c>
      <c r="K1545" s="2">
        <v>0</v>
      </c>
      <c r="L1545" s="7">
        <v>0.56749327876800282</v>
      </c>
      <c r="M1545" s="7">
        <f>TIME(HOUR(StrohRanchRecreationData[[#This Row],[TimeOut]]),0,0)</f>
        <v>0.54166666666666663</v>
      </c>
      <c r="N1545" s="6">
        <f>ROUND(StrohRanchRecreationData[[#This Row],[TimeElapsed]],6)</f>
        <v>1.2014E-2</v>
      </c>
      <c r="O1545" s="3">
        <f>StrohRanchRecreationData[[#This Row],[TimeOut]]-StrohRanchRecreationData[[#This Row],[TimeIn]]</f>
        <v>1.2014237156831808E-2</v>
      </c>
      <c r="P1545" t="str">
        <f>IF(StrohRanchRecreationData[[#This Row],[Facility]]=Facilities!$A$2,SUM(StrohRanchRecreationData[[#This Row],[Members]:[Guests]]),"")</f>
        <v/>
      </c>
      <c r="Q1545" t="str">
        <f>IF(StrohRanchRecreationData[[#This Row],[Facility]]=Facilities!$A$3,SUM(StrohRanchRecreationData[[#This Row],[Members]:[Guests]]),"")</f>
        <v/>
      </c>
      <c r="R1545" t="str">
        <f>IF(StrohRanchRecreationData[[#This Row],[Facility]]=Facilities!$A$4,SUM(StrohRanchRecreationData[[#This Row],[Members]:[Guests]]),"")</f>
        <v/>
      </c>
      <c r="S1545" t="str">
        <f>IF(StrohRanchRecreationData[[#This Row],[Facility]]=Facilities!$A$5,SUM(StrohRanchRecreationData[[#This Row],[Members]:[Guests]]),"")</f>
        <v/>
      </c>
      <c r="T1545">
        <f>IF(StrohRanchRecreationData[[#This Row],[Facility]]=Facilities!$A$6,SUM(StrohRanchRecreationData[[#This Row],[Members]:[Guests]]),"")</f>
        <v>2</v>
      </c>
      <c r="U1545" t="str">
        <f>IF(StrohRanchRecreationData[[#This Row],[Facility]]=Facilities!$A$7,SUM(StrohRanchRecreationData[[#This Row],[Members]:[Guests]]),"")</f>
        <v/>
      </c>
    </row>
    <row r="1546" spans="1:21" x14ac:dyDescent="0.25">
      <c r="A1546">
        <v>1540</v>
      </c>
      <c r="B1546" s="1">
        <v>45108</v>
      </c>
      <c r="C1546" t="s">
        <v>63</v>
      </c>
      <c r="D1546" t="s">
        <v>64</v>
      </c>
      <c r="E1546" t="s">
        <v>59</v>
      </c>
      <c r="F1546" s="7">
        <v>0.4942077684658891</v>
      </c>
      <c r="G1546" s="7">
        <f>TIME(HOUR(StrohRanchRecreationData[[#This Row],[TimeIn]]),0,0)</f>
        <v>0.45833333333333331</v>
      </c>
      <c r="H1546" s="8">
        <f>StrohRanchRecreationData[[#This Row],[Date]]+StrohRanchRecreationData[[#This Row],[TimeInBucket]]</f>
        <v>45108.458333333336</v>
      </c>
      <c r="I1546" s="8" t="str">
        <f>_xlfn.XLOOKUP(StrohRanchRecreationData[[#This Row],[TimeInBucket]],TimeOfDay[TimeBuckets],TimeOfDay[TimeOfDayBuckets])</f>
        <v>Noon</v>
      </c>
      <c r="J1546" s="2">
        <v>3</v>
      </c>
      <c r="K1546" s="2">
        <v>2</v>
      </c>
      <c r="L1546" s="7">
        <v>0.56674633730457025</v>
      </c>
      <c r="M1546" s="7">
        <f>TIME(HOUR(StrohRanchRecreationData[[#This Row],[TimeOut]]),0,0)</f>
        <v>0.54166666666666663</v>
      </c>
      <c r="N1546" s="6">
        <f>ROUND(StrohRanchRecreationData[[#This Row],[TimeElapsed]],6)</f>
        <v>7.2539000000000006E-2</v>
      </c>
      <c r="O1546" s="3">
        <f>StrohRanchRecreationData[[#This Row],[TimeOut]]-StrohRanchRecreationData[[#This Row],[TimeIn]]</f>
        <v>7.253856883868115E-2</v>
      </c>
      <c r="P1546" t="str">
        <f>IF(StrohRanchRecreationData[[#This Row],[Facility]]=Facilities!$A$2,SUM(StrohRanchRecreationData[[#This Row],[Members]:[Guests]]),"")</f>
        <v/>
      </c>
      <c r="Q1546" t="str">
        <f>IF(StrohRanchRecreationData[[#This Row],[Facility]]=Facilities!$A$3,SUM(StrohRanchRecreationData[[#This Row],[Members]:[Guests]]),"")</f>
        <v/>
      </c>
      <c r="R1546">
        <f>IF(StrohRanchRecreationData[[#This Row],[Facility]]=Facilities!$A$4,SUM(StrohRanchRecreationData[[#This Row],[Members]:[Guests]]),"")</f>
        <v>5</v>
      </c>
      <c r="S1546" t="str">
        <f>IF(StrohRanchRecreationData[[#This Row],[Facility]]=Facilities!$A$5,SUM(StrohRanchRecreationData[[#This Row],[Members]:[Guests]]),"")</f>
        <v/>
      </c>
      <c r="T1546" t="str">
        <f>IF(StrohRanchRecreationData[[#This Row],[Facility]]=Facilities!$A$6,SUM(StrohRanchRecreationData[[#This Row],[Members]:[Guests]]),"")</f>
        <v/>
      </c>
      <c r="U1546" t="str">
        <f>IF(StrohRanchRecreationData[[#This Row],[Facility]]=Facilities!$A$7,SUM(StrohRanchRecreationData[[#This Row],[Members]:[Guests]]),"")</f>
        <v/>
      </c>
    </row>
    <row r="1547" spans="1:21" x14ac:dyDescent="0.25">
      <c r="A1547">
        <v>1541</v>
      </c>
      <c r="B1547" s="1">
        <v>45108</v>
      </c>
      <c r="C1547" t="s">
        <v>63</v>
      </c>
      <c r="D1547" t="s">
        <v>64</v>
      </c>
      <c r="E1547" t="s">
        <v>58</v>
      </c>
      <c r="F1547" s="7">
        <v>0.46446217909786547</v>
      </c>
      <c r="G1547" s="7">
        <f>TIME(HOUR(StrohRanchRecreationData[[#This Row],[TimeIn]]),0,0)</f>
        <v>0.45833333333333331</v>
      </c>
      <c r="H1547" s="8">
        <f>StrohRanchRecreationData[[#This Row],[Date]]+StrohRanchRecreationData[[#This Row],[TimeInBucket]]</f>
        <v>45108.458333333336</v>
      </c>
      <c r="I1547" s="8" t="str">
        <f>_xlfn.XLOOKUP(StrohRanchRecreationData[[#This Row],[TimeInBucket]],TimeOfDay[TimeBuckets],TimeOfDay[TimeOfDayBuckets])</f>
        <v>Noon</v>
      </c>
      <c r="J1547" s="2">
        <v>2</v>
      </c>
      <c r="K1547" s="2">
        <v>3</v>
      </c>
      <c r="L1547" s="7">
        <v>0.49432611241009172</v>
      </c>
      <c r="M1547" s="7">
        <f>TIME(HOUR(StrohRanchRecreationData[[#This Row],[TimeOut]]),0,0)</f>
        <v>0.45833333333333331</v>
      </c>
      <c r="N1547" s="6">
        <f>ROUND(StrohRanchRecreationData[[#This Row],[TimeElapsed]],6)</f>
        <v>2.9864000000000002E-2</v>
      </c>
      <c r="O1547" s="3">
        <f>StrohRanchRecreationData[[#This Row],[TimeOut]]-StrohRanchRecreationData[[#This Row],[TimeIn]]</f>
        <v>2.9863933312226254E-2</v>
      </c>
      <c r="P1547" t="str">
        <f>IF(StrohRanchRecreationData[[#This Row],[Facility]]=Facilities!$A$2,SUM(StrohRanchRecreationData[[#This Row],[Members]:[Guests]]),"")</f>
        <v/>
      </c>
      <c r="Q1547">
        <f>IF(StrohRanchRecreationData[[#This Row],[Facility]]=Facilities!$A$3,SUM(StrohRanchRecreationData[[#This Row],[Members]:[Guests]]),"")</f>
        <v>5</v>
      </c>
      <c r="R1547" t="str">
        <f>IF(StrohRanchRecreationData[[#This Row],[Facility]]=Facilities!$A$4,SUM(StrohRanchRecreationData[[#This Row],[Members]:[Guests]]),"")</f>
        <v/>
      </c>
      <c r="S1547" t="str">
        <f>IF(StrohRanchRecreationData[[#This Row],[Facility]]=Facilities!$A$5,SUM(StrohRanchRecreationData[[#This Row],[Members]:[Guests]]),"")</f>
        <v/>
      </c>
      <c r="T1547" t="str">
        <f>IF(StrohRanchRecreationData[[#This Row],[Facility]]=Facilities!$A$6,SUM(StrohRanchRecreationData[[#This Row],[Members]:[Guests]]),"")</f>
        <v/>
      </c>
      <c r="U1547" t="str">
        <f>IF(StrohRanchRecreationData[[#This Row],[Facility]]=Facilities!$A$7,SUM(StrohRanchRecreationData[[#This Row],[Members]:[Guests]]),"")</f>
        <v/>
      </c>
    </row>
    <row r="1548" spans="1:21" x14ac:dyDescent="0.25">
      <c r="A1548">
        <v>1542</v>
      </c>
      <c r="B1548" s="1">
        <v>45108</v>
      </c>
      <c r="C1548" t="s">
        <v>63</v>
      </c>
      <c r="D1548" t="s">
        <v>64</v>
      </c>
      <c r="E1548" t="s">
        <v>61</v>
      </c>
      <c r="F1548" s="7">
        <v>0.42738245261011493</v>
      </c>
      <c r="G1548" s="7">
        <f>TIME(HOUR(StrohRanchRecreationData[[#This Row],[TimeIn]]),0,0)</f>
        <v>0.41666666666666669</v>
      </c>
      <c r="H1548" s="8">
        <f>StrohRanchRecreationData[[#This Row],[Date]]+StrohRanchRecreationData[[#This Row],[TimeInBucket]]</f>
        <v>45108.416666666664</v>
      </c>
      <c r="I1548" s="8" t="str">
        <f>_xlfn.XLOOKUP(StrohRanchRecreationData[[#This Row],[TimeInBucket]],TimeOfDay[TimeBuckets],TimeOfDay[TimeOfDayBuckets])</f>
        <v>Morning</v>
      </c>
      <c r="J1548" s="2">
        <v>1</v>
      </c>
      <c r="K1548" s="2">
        <v>0</v>
      </c>
      <c r="L1548" s="7">
        <v>0.4529614425947936</v>
      </c>
      <c r="M1548" s="7">
        <f>TIME(HOUR(StrohRanchRecreationData[[#This Row],[TimeOut]]),0,0)</f>
        <v>0.41666666666666669</v>
      </c>
      <c r="N1548" s="6">
        <f>ROUND(StrohRanchRecreationData[[#This Row],[TimeElapsed]],6)</f>
        <v>2.5579000000000001E-2</v>
      </c>
      <c r="O1548" s="3">
        <f>StrohRanchRecreationData[[#This Row],[TimeOut]]-StrohRanchRecreationData[[#This Row],[TimeIn]]</f>
        <v>2.5578989984678668E-2</v>
      </c>
      <c r="P1548" t="str">
        <f>IF(StrohRanchRecreationData[[#This Row],[Facility]]=Facilities!$A$2,SUM(StrohRanchRecreationData[[#This Row],[Members]:[Guests]]),"")</f>
        <v/>
      </c>
      <c r="Q1548" t="str">
        <f>IF(StrohRanchRecreationData[[#This Row],[Facility]]=Facilities!$A$3,SUM(StrohRanchRecreationData[[#This Row],[Members]:[Guests]]),"")</f>
        <v/>
      </c>
      <c r="R1548" t="str">
        <f>IF(StrohRanchRecreationData[[#This Row],[Facility]]=Facilities!$A$4,SUM(StrohRanchRecreationData[[#This Row],[Members]:[Guests]]),"")</f>
        <v/>
      </c>
      <c r="S1548" t="str">
        <f>IF(StrohRanchRecreationData[[#This Row],[Facility]]=Facilities!$A$5,SUM(StrohRanchRecreationData[[#This Row],[Members]:[Guests]]),"")</f>
        <v/>
      </c>
      <c r="T1548">
        <f>IF(StrohRanchRecreationData[[#This Row],[Facility]]=Facilities!$A$6,SUM(StrohRanchRecreationData[[#This Row],[Members]:[Guests]]),"")</f>
        <v>1</v>
      </c>
      <c r="U1548" t="str">
        <f>IF(StrohRanchRecreationData[[#This Row],[Facility]]=Facilities!$A$7,SUM(StrohRanchRecreationData[[#This Row],[Members]:[Guests]]),"")</f>
        <v/>
      </c>
    </row>
    <row r="1549" spans="1:21" x14ac:dyDescent="0.25">
      <c r="A1549">
        <v>1543</v>
      </c>
      <c r="B1549" s="1">
        <v>45108</v>
      </c>
      <c r="C1549" t="s">
        <v>63</v>
      </c>
      <c r="D1549" t="s">
        <v>64</v>
      </c>
      <c r="E1549" t="s">
        <v>57</v>
      </c>
      <c r="F1549" s="7">
        <v>0.39358828262616846</v>
      </c>
      <c r="G1549" s="7">
        <f>TIME(HOUR(StrohRanchRecreationData[[#This Row],[TimeIn]]),0,0)</f>
        <v>0.375</v>
      </c>
      <c r="H1549" s="8">
        <f>StrohRanchRecreationData[[#This Row],[Date]]+StrohRanchRecreationData[[#This Row],[TimeInBucket]]</f>
        <v>45108.375</v>
      </c>
      <c r="I1549" s="8" t="str">
        <f>_xlfn.XLOOKUP(StrohRanchRecreationData[[#This Row],[TimeInBucket]],TimeOfDay[TimeBuckets],TimeOfDay[TimeOfDayBuckets])</f>
        <v>Morning</v>
      </c>
      <c r="J1549" s="2">
        <v>2</v>
      </c>
      <c r="K1549" s="2">
        <v>3</v>
      </c>
      <c r="L1549" s="7">
        <v>0.42197424386988303</v>
      </c>
      <c r="M1549" s="7">
        <f>TIME(HOUR(StrohRanchRecreationData[[#This Row],[TimeOut]]),0,0)</f>
        <v>0.41666666666666669</v>
      </c>
      <c r="N1549" s="6">
        <f>ROUND(StrohRanchRecreationData[[#This Row],[TimeElapsed]],6)</f>
        <v>2.8386000000000002E-2</v>
      </c>
      <c r="O1549" s="3">
        <f>StrohRanchRecreationData[[#This Row],[TimeOut]]-StrohRanchRecreationData[[#This Row],[TimeIn]]</f>
        <v>2.8385961243714564E-2</v>
      </c>
      <c r="P1549">
        <f>IF(StrohRanchRecreationData[[#This Row],[Facility]]=Facilities!$A$2,SUM(StrohRanchRecreationData[[#This Row],[Members]:[Guests]]),"")</f>
        <v>5</v>
      </c>
      <c r="Q1549" t="str">
        <f>IF(StrohRanchRecreationData[[#This Row],[Facility]]=Facilities!$A$3,SUM(StrohRanchRecreationData[[#This Row],[Members]:[Guests]]),"")</f>
        <v/>
      </c>
      <c r="R1549" t="str">
        <f>IF(StrohRanchRecreationData[[#This Row],[Facility]]=Facilities!$A$4,SUM(StrohRanchRecreationData[[#This Row],[Members]:[Guests]]),"")</f>
        <v/>
      </c>
      <c r="S1549" t="str">
        <f>IF(StrohRanchRecreationData[[#This Row],[Facility]]=Facilities!$A$5,SUM(StrohRanchRecreationData[[#This Row],[Members]:[Guests]]),"")</f>
        <v/>
      </c>
      <c r="T1549" t="str">
        <f>IF(StrohRanchRecreationData[[#This Row],[Facility]]=Facilities!$A$6,SUM(StrohRanchRecreationData[[#This Row],[Members]:[Guests]]),"")</f>
        <v/>
      </c>
      <c r="U1549" t="str">
        <f>IF(StrohRanchRecreationData[[#This Row],[Facility]]=Facilities!$A$7,SUM(StrohRanchRecreationData[[#This Row],[Members]:[Guests]]),"")</f>
        <v/>
      </c>
    </row>
    <row r="1550" spans="1:21" x14ac:dyDescent="0.25">
      <c r="A1550">
        <v>1544</v>
      </c>
      <c r="B1550" s="1">
        <v>45108</v>
      </c>
      <c r="C1550" t="s">
        <v>63</v>
      </c>
      <c r="D1550" t="s">
        <v>64</v>
      </c>
      <c r="E1550" t="s">
        <v>57</v>
      </c>
      <c r="F1550" s="7">
        <v>0.44997205403603024</v>
      </c>
      <c r="G1550" s="7">
        <f>TIME(HOUR(StrohRanchRecreationData[[#This Row],[TimeIn]]),0,0)</f>
        <v>0.41666666666666669</v>
      </c>
      <c r="H1550" s="8">
        <f>StrohRanchRecreationData[[#This Row],[Date]]+StrohRanchRecreationData[[#This Row],[TimeInBucket]]</f>
        <v>45108.416666666664</v>
      </c>
      <c r="I1550" s="8" t="str">
        <f>_xlfn.XLOOKUP(StrohRanchRecreationData[[#This Row],[TimeInBucket]],TimeOfDay[TimeBuckets],TimeOfDay[TimeOfDayBuckets])</f>
        <v>Morning</v>
      </c>
      <c r="J1550" s="2">
        <v>4</v>
      </c>
      <c r="K1550" s="2">
        <v>3</v>
      </c>
      <c r="L1550" s="7">
        <v>0.47087918529382888</v>
      </c>
      <c r="M1550" s="7">
        <f>TIME(HOUR(StrohRanchRecreationData[[#This Row],[TimeOut]]),0,0)</f>
        <v>0.45833333333333331</v>
      </c>
      <c r="N1550" s="6">
        <f>ROUND(StrohRanchRecreationData[[#This Row],[TimeElapsed]],6)</f>
        <v>2.0906999999999999E-2</v>
      </c>
      <c r="O1550" s="3">
        <f>StrohRanchRecreationData[[#This Row],[TimeOut]]-StrohRanchRecreationData[[#This Row],[TimeIn]]</f>
        <v>2.0907131257798639E-2</v>
      </c>
      <c r="P1550">
        <f>IF(StrohRanchRecreationData[[#This Row],[Facility]]=Facilities!$A$2,SUM(StrohRanchRecreationData[[#This Row],[Members]:[Guests]]),"")</f>
        <v>7</v>
      </c>
      <c r="Q1550" t="str">
        <f>IF(StrohRanchRecreationData[[#This Row],[Facility]]=Facilities!$A$3,SUM(StrohRanchRecreationData[[#This Row],[Members]:[Guests]]),"")</f>
        <v/>
      </c>
      <c r="R1550" t="str">
        <f>IF(StrohRanchRecreationData[[#This Row],[Facility]]=Facilities!$A$4,SUM(StrohRanchRecreationData[[#This Row],[Members]:[Guests]]),"")</f>
        <v/>
      </c>
      <c r="S1550" t="str">
        <f>IF(StrohRanchRecreationData[[#This Row],[Facility]]=Facilities!$A$5,SUM(StrohRanchRecreationData[[#This Row],[Members]:[Guests]]),"")</f>
        <v/>
      </c>
      <c r="T1550" t="str">
        <f>IF(StrohRanchRecreationData[[#This Row],[Facility]]=Facilities!$A$6,SUM(StrohRanchRecreationData[[#This Row],[Members]:[Guests]]),"")</f>
        <v/>
      </c>
      <c r="U1550" t="str">
        <f>IF(StrohRanchRecreationData[[#This Row],[Facility]]=Facilities!$A$7,SUM(StrohRanchRecreationData[[#This Row],[Members]:[Guests]]),"")</f>
        <v/>
      </c>
    </row>
    <row r="1551" spans="1:21" x14ac:dyDescent="0.25">
      <c r="A1551">
        <v>1545</v>
      </c>
      <c r="B1551" s="1">
        <v>45108</v>
      </c>
      <c r="C1551" t="s">
        <v>63</v>
      </c>
      <c r="D1551" t="s">
        <v>64</v>
      </c>
      <c r="E1551" t="s">
        <v>59</v>
      </c>
      <c r="F1551" s="7">
        <v>0.57611821485894432</v>
      </c>
      <c r="G1551" s="7">
        <f>TIME(HOUR(StrohRanchRecreationData[[#This Row],[TimeIn]]),0,0)</f>
        <v>0.54166666666666663</v>
      </c>
      <c r="H1551" s="8">
        <f>StrohRanchRecreationData[[#This Row],[Date]]+StrohRanchRecreationData[[#This Row],[TimeInBucket]]</f>
        <v>45108.541666666664</v>
      </c>
      <c r="I1551" s="8" t="str">
        <f>_xlfn.XLOOKUP(StrohRanchRecreationData[[#This Row],[TimeInBucket]],TimeOfDay[TimeBuckets],TimeOfDay[TimeOfDayBuckets])</f>
        <v>Noon</v>
      </c>
      <c r="J1551" s="2">
        <v>4</v>
      </c>
      <c r="K1551" s="2">
        <v>1</v>
      </c>
      <c r="L1551" s="7">
        <v>0.6545751019946987</v>
      </c>
      <c r="M1551" s="7">
        <f>TIME(HOUR(StrohRanchRecreationData[[#This Row],[TimeOut]]),0,0)</f>
        <v>0.625</v>
      </c>
      <c r="N1551" s="6">
        <f>ROUND(StrohRanchRecreationData[[#This Row],[TimeElapsed]],6)</f>
        <v>7.8456999999999999E-2</v>
      </c>
      <c r="O1551" s="3">
        <f>StrohRanchRecreationData[[#This Row],[TimeOut]]-StrohRanchRecreationData[[#This Row],[TimeIn]]</f>
        <v>7.8456887135754383E-2</v>
      </c>
      <c r="P1551" t="str">
        <f>IF(StrohRanchRecreationData[[#This Row],[Facility]]=Facilities!$A$2,SUM(StrohRanchRecreationData[[#This Row],[Members]:[Guests]]),"")</f>
        <v/>
      </c>
      <c r="Q1551" t="str">
        <f>IF(StrohRanchRecreationData[[#This Row],[Facility]]=Facilities!$A$3,SUM(StrohRanchRecreationData[[#This Row],[Members]:[Guests]]),"")</f>
        <v/>
      </c>
      <c r="R1551">
        <f>IF(StrohRanchRecreationData[[#This Row],[Facility]]=Facilities!$A$4,SUM(StrohRanchRecreationData[[#This Row],[Members]:[Guests]]),"")</f>
        <v>5</v>
      </c>
      <c r="S1551" t="str">
        <f>IF(StrohRanchRecreationData[[#This Row],[Facility]]=Facilities!$A$5,SUM(StrohRanchRecreationData[[#This Row],[Members]:[Guests]]),"")</f>
        <v/>
      </c>
      <c r="T1551" t="str">
        <f>IF(StrohRanchRecreationData[[#This Row],[Facility]]=Facilities!$A$6,SUM(StrohRanchRecreationData[[#This Row],[Members]:[Guests]]),"")</f>
        <v/>
      </c>
      <c r="U1551" t="str">
        <f>IF(StrohRanchRecreationData[[#This Row],[Facility]]=Facilities!$A$7,SUM(StrohRanchRecreationData[[#This Row],[Members]:[Guests]]),"")</f>
        <v/>
      </c>
    </row>
    <row r="1552" spans="1:21" x14ac:dyDescent="0.25">
      <c r="A1552">
        <v>1546</v>
      </c>
      <c r="B1552" s="1">
        <v>45108</v>
      </c>
      <c r="C1552" t="s">
        <v>63</v>
      </c>
      <c r="D1552" t="s">
        <v>64</v>
      </c>
      <c r="E1552" t="s">
        <v>60</v>
      </c>
      <c r="F1552" s="7">
        <v>0.4300811358297813</v>
      </c>
      <c r="G1552" s="7">
        <f>TIME(HOUR(StrohRanchRecreationData[[#This Row],[TimeIn]]),0,0)</f>
        <v>0.41666666666666669</v>
      </c>
      <c r="H1552" s="8">
        <f>StrohRanchRecreationData[[#This Row],[Date]]+StrohRanchRecreationData[[#This Row],[TimeInBucket]]</f>
        <v>45108.416666666664</v>
      </c>
      <c r="I1552" s="8" t="str">
        <f>_xlfn.XLOOKUP(StrohRanchRecreationData[[#This Row],[TimeInBucket]],TimeOfDay[TimeBuckets],TimeOfDay[TimeOfDayBuckets])</f>
        <v>Morning</v>
      </c>
      <c r="J1552" s="2">
        <v>1</v>
      </c>
      <c r="K1552" s="2">
        <v>0</v>
      </c>
      <c r="L1552" s="7">
        <v>0.47169810852394151</v>
      </c>
      <c r="M1552" s="7">
        <f>TIME(HOUR(StrohRanchRecreationData[[#This Row],[TimeOut]]),0,0)</f>
        <v>0.45833333333333331</v>
      </c>
      <c r="N1552" s="6">
        <f>ROUND(StrohRanchRecreationData[[#This Row],[TimeElapsed]],6)</f>
        <v>4.1617000000000001E-2</v>
      </c>
      <c r="O1552" s="3">
        <f>StrohRanchRecreationData[[#This Row],[TimeOut]]-StrohRanchRecreationData[[#This Row],[TimeIn]]</f>
        <v>4.1616972694160204E-2</v>
      </c>
      <c r="P1552" t="str">
        <f>IF(StrohRanchRecreationData[[#This Row],[Facility]]=Facilities!$A$2,SUM(StrohRanchRecreationData[[#This Row],[Members]:[Guests]]),"")</f>
        <v/>
      </c>
      <c r="Q1552" t="str">
        <f>IF(StrohRanchRecreationData[[#This Row],[Facility]]=Facilities!$A$3,SUM(StrohRanchRecreationData[[#This Row],[Members]:[Guests]]),"")</f>
        <v/>
      </c>
      <c r="R1552" t="str">
        <f>IF(StrohRanchRecreationData[[#This Row],[Facility]]=Facilities!$A$4,SUM(StrohRanchRecreationData[[#This Row],[Members]:[Guests]]),"")</f>
        <v/>
      </c>
      <c r="S1552">
        <f>IF(StrohRanchRecreationData[[#This Row],[Facility]]=Facilities!$A$5,SUM(StrohRanchRecreationData[[#This Row],[Members]:[Guests]]),"")</f>
        <v>1</v>
      </c>
      <c r="T1552" t="str">
        <f>IF(StrohRanchRecreationData[[#This Row],[Facility]]=Facilities!$A$6,SUM(StrohRanchRecreationData[[#This Row],[Members]:[Guests]]),"")</f>
        <v/>
      </c>
      <c r="U1552" t="str">
        <f>IF(StrohRanchRecreationData[[#This Row],[Facility]]=Facilities!$A$7,SUM(StrohRanchRecreationData[[#This Row],[Members]:[Guests]]),"")</f>
        <v/>
      </c>
    </row>
    <row r="1553" spans="1:21" x14ac:dyDescent="0.25">
      <c r="A1553">
        <v>1547</v>
      </c>
      <c r="B1553" s="1">
        <v>45108</v>
      </c>
      <c r="C1553" t="s">
        <v>63</v>
      </c>
      <c r="D1553" t="s">
        <v>64</v>
      </c>
      <c r="E1553" t="s">
        <v>61</v>
      </c>
      <c r="F1553" s="7">
        <v>0.57829502611345274</v>
      </c>
      <c r="G1553" s="7">
        <f>TIME(HOUR(StrohRanchRecreationData[[#This Row],[TimeIn]]),0,0)</f>
        <v>0.54166666666666663</v>
      </c>
      <c r="H1553" s="8">
        <f>StrohRanchRecreationData[[#This Row],[Date]]+StrohRanchRecreationData[[#This Row],[TimeInBucket]]</f>
        <v>45108.541666666664</v>
      </c>
      <c r="I1553" s="8" t="str">
        <f>_xlfn.XLOOKUP(StrohRanchRecreationData[[#This Row],[TimeInBucket]],TimeOfDay[TimeBuckets],TimeOfDay[TimeOfDayBuckets])</f>
        <v>Noon</v>
      </c>
      <c r="J1553" s="2">
        <v>1</v>
      </c>
      <c r="K1553" s="2">
        <v>0</v>
      </c>
      <c r="L1553" s="7">
        <v>0.63921128961793972</v>
      </c>
      <c r="M1553" s="7">
        <f>TIME(HOUR(StrohRanchRecreationData[[#This Row],[TimeOut]]),0,0)</f>
        <v>0.625</v>
      </c>
      <c r="N1553" s="6">
        <f>ROUND(StrohRanchRecreationData[[#This Row],[TimeElapsed]],6)</f>
        <v>6.0915999999999998E-2</v>
      </c>
      <c r="O1553" s="3">
        <f>StrohRanchRecreationData[[#This Row],[TimeOut]]-StrohRanchRecreationData[[#This Row],[TimeIn]]</f>
        <v>6.0916263504486978E-2</v>
      </c>
      <c r="P1553" t="str">
        <f>IF(StrohRanchRecreationData[[#This Row],[Facility]]=Facilities!$A$2,SUM(StrohRanchRecreationData[[#This Row],[Members]:[Guests]]),"")</f>
        <v/>
      </c>
      <c r="Q1553" t="str">
        <f>IF(StrohRanchRecreationData[[#This Row],[Facility]]=Facilities!$A$3,SUM(StrohRanchRecreationData[[#This Row],[Members]:[Guests]]),"")</f>
        <v/>
      </c>
      <c r="R1553" t="str">
        <f>IF(StrohRanchRecreationData[[#This Row],[Facility]]=Facilities!$A$4,SUM(StrohRanchRecreationData[[#This Row],[Members]:[Guests]]),"")</f>
        <v/>
      </c>
      <c r="S1553" t="str">
        <f>IF(StrohRanchRecreationData[[#This Row],[Facility]]=Facilities!$A$5,SUM(StrohRanchRecreationData[[#This Row],[Members]:[Guests]]),"")</f>
        <v/>
      </c>
      <c r="T1553">
        <f>IF(StrohRanchRecreationData[[#This Row],[Facility]]=Facilities!$A$6,SUM(StrohRanchRecreationData[[#This Row],[Members]:[Guests]]),"")</f>
        <v>1</v>
      </c>
      <c r="U1553" t="str">
        <f>IF(StrohRanchRecreationData[[#This Row],[Facility]]=Facilities!$A$7,SUM(StrohRanchRecreationData[[#This Row],[Members]:[Guests]]),"")</f>
        <v/>
      </c>
    </row>
    <row r="1554" spans="1:21" x14ac:dyDescent="0.25">
      <c r="A1554">
        <v>1548</v>
      </c>
      <c r="B1554" s="1">
        <v>45108</v>
      </c>
      <c r="C1554" t="s">
        <v>63</v>
      </c>
      <c r="D1554" t="s">
        <v>64</v>
      </c>
      <c r="E1554" t="s">
        <v>62</v>
      </c>
      <c r="F1554" s="7">
        <v>0.375</v>
      </c>
      <c r="G1554" s="7">
        <f>TIME(HOUR(StrohRanchRecreationData[[#This Row],[TimeIn]]),0,0)</f>
        <v>0.375</v>
      </c>
      <c r="H1554" s="8">
        <f>StrohRanchRecreationData[[#This Row],[Date]]+StrohRanchRecreationData[[#This Row],[TimeInBucket]]</f>
        <v>45108.375</v>
      </c>
      <c r="I1554" s="8" t="str">
        <f>_xlfn.XLOOKUP(StrohRanchRecreationData[[#This Row],[TimeInBucket]],TimeOfDay[TimeBuckets],TimeOfDay[TimeOfDayBuckets])</f>
        <v>Morning</v>
      </c>
      <c r="J1554" s="2">
        <v>2</v>
      </c>
      <c r="K1554" s="2">
        <v>2</v>
      </c>
      <c r="L1554" s="7">
        <v>0.41666666666666669</v>
      </c>
      <c r="M1554" s="7">
        <f>TIME(HOUR(StrohRanchRecreationData[[#This Row],[TimeOut]]),0,0)</f>
        <v>0.41666666666666669</v>
      </c>
      <c r="N1554" s="6">
        <f>ROUND(StrohRanchRecreationData[[#This Row],[TimeElapsed]],6)</f>
        <v>4.1667000000000003E-2</v>
      </c>
      <c r="O1554" s="3">
        <f>StrohRanchRecreationData[[#This Row],[TimeOut]]-StrohRanchRecreationData[[#This Row],[TimeIn]]</f>
        <v>4.1666666666666685E-2</v>
      </c>
      <c r="P1554" t="str">
        <f>IF(StrohRanchRecreationData[[#This Row],[Facility]]=Facilities!$A$2,SUM(StrohRanchRecreationData[[#This Row],[Members]:[Guests]]),"")</f>
        <v/>
      </c>
      <c r="Q1554" t="str">
        <f>IF(StrohRanchRecreationData[[#This Row],[Facility]]=Facilities!$A$3,SUM(StrohRanchRecreationData[[#This Row],[Members]:[Guests]]),"")</f>
        <v/>
      </c>
      <c r="R1554" t="str">
        <f>IF(StrohRanchRecreationData[[#This Row],[Facility]]=Facilities!$A$4,SUM(StrohRanchRecreationData[[#This Row],[Members]:[Guests]]),"")</f>
        <v/>
      </c>
      <c r="S1554" t="str">
        <f>IF(StrohRanchRecreationData[[#This Row],[Facility]]=Facilities!$A$5,SUM(StrohRanchRecreationData[[#This Row],[Members]:[Guests]]),"")</f>
        <v/>
      </c>
      <c r="T1554" t="str">
        <f>IF(StrohRanchRecreationData[[#This Row],[Facility]]=Facilities!$A$6,SUM(StrohRanchRecreationData[[#This Row],[Members]:[Guests]]),"")</f>
        <v/>
      </c>
      <c r="U1554">
        <f>IF(StrohRanchRecreationData[[#This Row],[Facility]]=Facilities!$A$7,SUM(StrohRanchRecreationData[[#This Row],[Members]:[Guests]]),"")</f>
        <v>4</v>
      </c>
    </row>
    <row r="1555" spans="1:21" x14ac:dyDescent="0.25">
      <c r="A1555">
        <v>1549</v>
      </c>
      <c r="B1555" s="1">
        <v>45108</v>
      </c>
      <c r="C1555" t="s">
        <v>63</v>
      </c>
      <c r="D1555" t="s">
        <v>64</v>
      </c>
      <c r="E1555" t="s">
        <v>62</v>
      </c>
      <c r="F1555" s="7">
        <v>0.375</v>
      </c>
      <c r="G1555" s="7">
        <f>TIME(HOUR(StrohRanchRecreationData[[#This Row],[TimeIn]]),0,0)</f>
        <v>0.375</v>
      </c>
      <c r="H1555" s="8">
        <f>StrohRanchRecreationData[[#This Row],[Date]]+StrohRanchRecreationData[[#This Row],[TimeInBucket]]</f>
        <v>45108.375</v>
      </c>
      <c r="I1555" s="8" t="str">
        <f>_xlfn.XLOOKUP(StrohRanchRecreationData[[#This Row],[TimeInBucket]],TimeOfDay[TimeBuckets],TimeOfDay[TimeOfDayBuckets])</f>
        <v>Morning</v>
      </c>
      <c r="J1555" s="2">
        <v>2</v>
      </c>
      <c r="K1555" s="2">
        <v>3</v>
      </c>
      <c r="L1555" s="7">
        <v>0.41666666666666669</v>
      </c>
      <c r="M1555" s="7">
        <f>TIME(HOUR(StrohRanchRecreationData[[#This Row],[TimeOut]]),0,0)</f>
        <v>0.41666666666666669</v>
      </c>
      <c r="N1555" s="6">
        <f>ROUND(StrohRanchRecreationData[[#This Row],[TimeElapsed]],6)</f>
        <v>4.1667000000000003E-2</v>
      </c>
      <c r="O1555" s="3">
        <f>StrohRanchRecreationData[[#This Row],[TimeOut]]-StrohRanchRecreationData[[#This Row],[TimeIn]]</f>
        <v>4.1666666666666685E-2</v>
      </c>
      <c r="P1555" t="str">
        <f>IF(StrohRanchRecreationData[[#This Row],[Facility]]=Facilities!$A$2,SUM(StrohRanchRecreationData[[#This Row],[Members]:[Guests]]),"")</f>
        <v/>
      </c>
      <c r="Q1555" t="str">
        <f>IF(StrohRanchRecreationData[[#This Row],[Facility]]=Facilities!$A$3,SUM(StrohRanchRecreationData[[#This Row],[Members]:[Guests]]),"")</f>
        <v/>
      </c>
      <c r="R1555" t="str">
        <f>IF(StrohRanchRecreationData[[#This Row],[Facility]]=Facilities!$A$4,SUM(StrohRanchRecreationData[[#This Row],[Members]:[Guests]]),"")</f>
        <v/>
      </c>
      <c r="S1555" t="str">
        <f>IF(StrohRanchRecreationData[[#This Row],[Facility]]=Facilities!$A$5,SUM(StrohRanchRecreationData[[#This Row],[Members]:[Guests]]),"")</f>
        <v/>
      </c>
      <c r="T1555" t="str">
        <f>IF(StrohRanchRecreationData[[#This Row],[Facility]]=Facilities!$A$6,SUM(StrohRanchRecreationData[[#This Row],[Members]:[Guests]]),"")</f>
        <v/>
      </c>
      <c r="U1555">
        <f>IF(StrohRanchRecreationData[[#This Row],[Facility]]=Facilities!$A$7,SUM(StrohRanchRecreationData[[#This Row],[Members]:[Guests]]),"")</f>
        <v>5</v>
      </c>
    </row>
    <row r="1556" spans="1:21" x14ac:dyDescent="0.25">
      <c r="A1556">
        <v>1550</v>
      </c>
      <c r="B1556" s="1">
        <v>45108</v>
      </c>
      <c r="C1556" t="s">
        <v>63</v>
      </c>
      <c r="D1556" t="s">
        <v>64</v>
      </c>
      <c r="E1556" t="s">
        <v>62</v>
      </c>
      <c r="F1556" s="7">
        <v>0.4375</v>
      </c>
      <c r="G1556" s="7">
        <f>TIME(HOUR(StrohRanchRecreationData[[#This Row],[TimeIn]]),0,0)</f>
        <v>0.41666666666666669</v>
      </c>
      <c r="H1556" s="8">
        <f>StrohRanchRecreationData[[#This Row],[Date]]+StrohRanchRecreationData[[#This Row],[TimeInBucket]]</f>
        <v>45108.416666666664</v>
      </c>
      <c r="I1556" s="8" t="str">
        <f>_xlfn.XLOOKUP(StrohRanchRecreationData[[#This Row],[TimeInBucket]],TimeOfDay[TimeBuckets],TimeOfDay[TimeOfDayBuckets])</f>
        <v>Morning</v>
      </c>
      <c r="J1556" s="2">
        <v>3</v>
      </c>
      <c r="K1556" s="2">
        <v>3</v>
      </c>
      <c r="L1556" s="7">
        <v>0.47916666666666669</v>
      </c>
      <c r="M1556" s="7">
        <f>TIME(HOUR(StrohRanchRecreationData[[#This Row],[TimeOut]]),0,0)</f>
        <v>0.45833333333333331</v>
      </c>
      <c r="N1556" s="6">
        <f>ROUND(StrohRanchRecreationData[[#This Row],[TimeElapsed]],6)</f>
        <v>4.1667000000000003E-2</v>
      </c>
      <c r="O1556" s="3">
        <f>StrohRanchRecreationData[[#This Row],[TimeOut]]-StrohRanchRecreationData[[#This Row],[TimeIn]]</f>
        <v>4.1666666666666685E-2</v>
      </c>
      <c r="P1556" t="str">
        <f>IF(StrohRanchRecreationData[[#This Row],[Facility]]=Facilities!$A$2,SUM(StrohRanchRecreationData[[#This Row],[Members]:[Guests]]),"")</f>
        <v/>
      </c>
      <c r="Q1556" t="str">
        <f>IF(StrohRanchRecreationData[[#This Row],[Facility]]=Facilities!$A$3,SUM(StrohRanchRecreationData[[#This Row],[Members]:[Guests]]),"")</f>
        <v/>
      </c>
      <c r="R1556" t="str">
        <f>IF(StrohRanchRecreationData[[#This Row],[Facility]]=Facilities!$A$4,SUM(StrohRanchRecreationData[[#This Row],[Members]:[Guests]]),"")</f>
        <v/>
      </c>
      <c r="S1556" t="str">
        <f>IF(StrohRanchRecreationData[[#This Row],[Facility]]=Facilities!$A$5,SUM(StrohRanchRecreationData[[#This Row],[Members]:[Guests]]),"")</f>
        <v/>
      </c>
      <c r="T1556" t="str">
        <f>IF(StrohRanchRecreationData[[#This Row],[Facility]]=Facilities!$A$6,SUM(StrohRanchRecreationData[[#This Row],[Members]:[Guests]]),"")</f>
        <v/>
      </c>
      <c r="U1556">
        <f>IF(StrohRanchRecreationData[[#This Row],[Facility]]=Facilities!$A$7,SUM(StrohRanchRecreationData[[#This Row],[Members]:[Guests]]),"")</f>
        <v>6</v>
      </c>
    </row>
    <row r="1557" spans="1:21" x14ac:dyDescent="0.25">
      <c r="A1557">
        <v>1551</v>
      </c>
      <c r="B1557" s="1">
        <v>45108</v>
      </c>
      <c r="C1557" t="s">
        <v>63</v>
      </c>
      <c r="D1557" t="s">
        <v>64</v>
      </c>
      <c r="E1557" t="s">
        <v>62</v>
      </c>
      <c r="F1557" s="7">
        <v>0.4375</v>
      </c>
      <c r="G1557" s="7">
        <f>TIME(HOUR(StrohRanchRecreationData[[#This Row],[TimeIn]]),0,0)</f>
        <v>0.41666666666666669</v>
      </c>
      <c r="H1557" s="8">
        <f>StrohRanchRecreationData[[#This Row],[Date]]+StrohRanchRecreationData[[#This Row],[TimeInBucket]]</f>
        <v>45108.416666666664</v>
      </c>
      <c r="I1557" s="8" t="str">
        <f>_xlfn.XLOOKUP(StrohRanchRecreationData[[#This Row],[TimeInBucket]],TimeOfDay[TimeBuckets],TimeOfDay[TimeOfDayBuckets])</f>
        <v>Morning</v>
      </c>
      <c r="J1557" s="2">
        <v>3</v>
      </c>
      <c r="K1557" s="2">
        <v>3</v>
      </c>
      <c r="L1557" s="7">
        <v>0.47916666666666669</v>
      </c>
      <c r="M1557" s="7">
        <f>TIME(HOUR(StrohRanchRecreationData[[#This Row],[TimeOut]]),0,0)</f>
        <v>0.45833333333333331</v>
      </c>
      <c r="N1557" s="6">
        <f>ROUND(StrohRanchRecreationData[[#This Row],[TimeElapsed]],6)</f>
        <v>4.1667000000000003E-2</v>
      </c>
      <c r="O1557" s="3">
        <f>StrohRanchRecreationData[[#This Row],[TimeOut]]-StrohRanchRecreationData[[#This Row],[TimeIn]]</f>
        <v>4.1666666666666685E-2</v>
      </c>
      <c r="P1557" t="str">
        <f>IF(StrohRanchRecreationData[[#This Row],[Facility]]=Facilities!$A$2,SUM(StrohRanchRecreationData[[#This Row],[Members]:[Guests]]),"")</f>
        <v/>
      </c>
      <c r="Q1557" t="str">
        <f>IF(StrohRanchRecreationData[[#This Row],[Facility]]=Facilities!$A$3,SUM(StrohRanchRecreationData[[#This Row],[Members]:[Guests]]),"")</f>
        <v/>
      </c>
      <c r="R1557" t="str">
        <f>IF(StrohRanchRecreationData[[#This Row],[Facility]]=Facilities!$A$4,SUM(StrohRanchRecreationData[[#This Row],[Members]:[Guests]]),"")</f>
        <v/>
      </c>
      <c r="S1557" t="str">
        <f>IF(StrohRanchRecreationData[[#This Row],[Facility]]=Facilities!$A$5,SUM(StrohRanchRecreationData[[#This Row],[Members]:[Guests]]),"")</f>
        <v/>
      </c>
      <c r="T1557" t="str">
        <f>IF(StrohRanchRecreationData[[#This Row],[Facility]]=Facilities!$A$6,SUM(StrohRanchRecreationData[[#This Row],[Members]:[Guests]]),"")</f>
        <v/>
      </c>
      <c r="U1557">
        <f>IF(StrohRanchRecreationData[[#This Row],[Facility]]=Facilities!$A$7,SUM(StrohRanchRecreationData[[#This Row],[Members]:[Guests]]),"")</f>
        <v>6</v>
      </c>
    </row>
    <row r="1558" spans="1:21" x14ac:dyDescent="0.25">
      <c r="A1558">
        <v>1552</v>
      </c>
      <c r="B1558" s="1">
        <v>45108</v>
      </c>
      <c r="C1558" t="s">
        <v>63</v>
      </c>
      <c r="D1558" t="s">
        <v>64</v>
      </c>
      <c r="E1558" t="s">
        <v>62</v>
      </c>
      <c r="F1558" s="7">
        <v>0.4375</v>
      </c>
      <c r="G1558" s="7">
        <f>TIME(HOUR(StrohRanchRecreationData[[#This Row],[TimeIn]]),0,0)</f>
        <v>0.41666666666666669</v>
      </c>
      <c r="H1558" s="8">
        <f>StrohRanchRecreationData[[#This Row],[Date]]+StrohRanchRecreationData[[#This Row],[TimeInBucket]]</f>
        <v>45108.416666666664</v>
      </c>
      <c r="I1558" s="8" t="str">
        <f>_xlfn.XLOOKUP(StrohRanchRecreationData[[#This Row],[TimeInBucket]],TimeOfDay[TimeBuckets],TimeOfDay[TimeOfDayBuckets])</f>
        <v>Morning</v>
      </c>
      <c r="J1558" s="2">
        <v>2</v>
      </c>
      <c r="K1558" s="2">
        <v>2</v>
      </c>
      <c r="L1558" s="7">
        <v>0.47916666666666669</v>
      </c>
      <c r="M1558" s="7">
        <f>TIME(HOUR(StrohRanchRecreationData[[#This Row],[TimeOut]]),0,0)</f>
        <v>0.45833333333333331</v>
      </c>
      <c r="N1558" s="6">
        <f>ROUND(StrohRanchRecreationData[[#This Row],[TimeElapsed]],6)</f>
        <v>4.1667000000000003E-2</v>
      </c>
      <c r="O1558" s="3">
        <f>StrohRanchRecreationData[[#This Row],[TimeOut]]-StrohRanchRecreationData[[#This Row],[TimeIn]]</f>
        <v>4.1666666666666685E-2</v>
      </c>
      <c r="P1558" t="str">
        <f>IF(StrohRanchRecreationData[[#This Row],[Facility]]=Facilities!$A$2,SUM(StrohRanchRecreationData[[#This Row],[Members]:[Guests]]),"")</f>
        <v/>
      </c>
      <c r="Q1558" t="str">
        <f>IF(StrohRanchRecreationData[[#This Row],[Facility]]=Facilities!$A$3,SUM(StrohRanchRecreationData[[#This Row],[Members]:[Guests]]),"")</f>
        <v/>
      </c>
      <c r="R1558" t="str">
        <f>IF(StrohRanchRecreationData[[#This Row],[Facility]]=Facilities!$A$4,SUM(StrohRanchRecreationData[[#This Row],[Members]:[Guests]]),"")</f>
        <v/>
      </c>
      <c r="S1558" t="str">
        <f>IF(StrohRanchRecreationData[[#This Row],[Facility]]=Facilities!$A$5,SUM(StrohRanchRecreationData[[#This Row],[Members]:[Guests]]),"")</f>
        <v/>
      </c>
      <c r="T1558" t="str">
        <f>IF(StrohRanchRecreationData[[#This Row],[Facility]]=Facilities!$A$6,SUM(StrohRanchRecreationData[[#This Row],[Members]:[Guests]]),"")</f>
        <v/>
      </c>
      <c r="U1558">
        <f>IF(StrohRanchRecreationData[[#This Row],[Facility]]=Facilities!$A$7,SUM(StrohRanchRecreationData[[#This Row],[Members]:[Guests]]),"")</f>
        <v>4</v>
      </c>
    </row>
    <row r="1559" spans="1:21" x14ac:dyDescent="0.25">
      <c r="A1559">
        <v>1553</v>
      </c>
      <c r="B1559" s="1">
        <v>45108</v>
      </c>
      <c r="C1559" t="s">
        <v>63</v>
      </c>
      <c r="D1559" t="s">
        <v>64</v>
      </c>
      <c r="E1559" t="s">
        <v>62</v>
      </c>
      <c r="F1559" s="7">
        <v>0.5</v>
      </c>
      <c r="G1559" s="7">
        <f>TIME(HOUR(StrohRanchRecreationData[[#This Row],[TimeIn]]),0,0)</f>
        <v>0.5</v>
      </c>
      <c r="H1559" s="8">
        <f>StrohRanchRecreationData[[#This Row],[Date]]+StrohRanchRecreationData[[#This Row],[TimeInBucket]]</f>
        <v>45108.5</v>
      </c>
      <c r="I1559" s="8" t="str">
        <f>_xlfn.XLOOKUP(StrohRanchRecreationData[[#This Row],[TimeInBucket]],TimeOfDay[TimeBuckets],TimeOfDay[TimeOfDayBuckets])</f>
        <v>Noon</v>
      </c>
      <c r="J1559" s="2">
        <v>4</v>
      </c>
      <c r="K1559" s="2">
        <v>2</v>
      </c>
      <c r="L1559" s="7">
        <v>0.52083333333333337</v>
      </c>
      <c r="M1559" s="7">
        <f>TIME(HOUR(StrohRanchRecreationData[[#This Row],[TimeOut]]),0,0)</f>
        <v>0.5</v>
      </c>
      <c r="N1559" s="6">
        <f>ROUND(StrohRanchRecreationData[[#This Row],[TimeElapsed]],6)</f>
        <v>2.0833000000000001E-2</v>
      </c>
      <c r="O1559" s="3">
        <f>StrohRanchRecreationData[[#This Row],[TimeOut]]-StrohRanchRecreationData[[#This Row],[TimeIn]]</f>
        <v>2.083333333333337E-2</v>
      </c>
      <c r="P1559" t="str">
        <f>IF(StrohRanchRecreationData[[#This Row],[Facility]]=Facilities!$A$2,SUM(StrohRanchRecreationData[[#This Row],[Members]:[Guests]]),"")</f>
        <v/>
      </c>
      <c r="Q1559" t="str">
        <f>IF(StrohRanchRecreationData[[#This Row],[Facility]]=Facilities!$A$3,SUM(StrohRanchRecreationData[[#This Row],[Members]:[Guests]]),"")</f>
        <v/>
      </c>
      <c r="R1559" t="str">
        <f>IF(StrohRanchRecreationData[[#This Row],[Facility]]=Facilities!$A$4,SUM(StrohRanchRecreationData[[#This Row],[Members]:[Guests]]),"")</f>
        <v/>
      </c>
      <c r="S1559" t="str">
        <f>IF(StrohRanchRecreationData[[#This Row],[Facility]]=Facilities!$A$5,SUM(StrohRanchRecreationData[[#This Row],[Members]:[Guests]]),"")</f>
        <v/>
      </c>
      <c r="T1559" t="str">
        <f>IF(StrohRanchRecreationData[[#This Row],[Facility]]=Facilities!$A$6,SUM(StrohRanchRecreationData[[#This Row],[Members]:[Guests]]),"")</f>
        <v/>
      </c>
      <c r="U1559">
        <f>IF(StrohRanchRecreationData[[#This Row],[Facility]]=Facilities!$A$7,SUM(StrohRanchRecreationData[[#This Row],[Members]:[Guests]]),"")</f>
        <v>6</v>
      </c>
    </row>
    <row r="1560" spans="1:21" x14ac:dyDescent="0.25">
      <c r="A1560">
        <v>1554</v>
      </c>
      <c r="B1560" s="1">
        <v>45108</v>
      </c>
      <c r="C1560" t="s">
        <v>63</v>
      </c>
      <c r="D1560" t="s">
        <v>64</v>
      </c>
      <c r="E1560" t="s">
        <v>62</v>
      </c>
      <c r="F1560" s="7">
        <v>0.5</v>
      </c>
      <c r="G1560" s="7">
        <f>TIME(HOUR(StrohRanchRecreationData[[#This Row],[TimeIn]]),0,0)</f>
        <v>0.5</v>
      </c>
      <c r="H1560" s="8">
        <f>StrohRanchRecreationData[[#This Row],[Date]]+StrohRanchRecreationData[[#This Row],[TimeInBucket]]</f>
        <v>45108.5</v>
      </c>
      <c r="I1560" s="8" t="str">
        <f>_xlfn.XLOOKUP(StrohRanchRecreationData[[#This Row],[TimeInBucket]],TimeOfDay[TimeBuckets],TimeOfDay[TimeOfDayBuckets])</f>
        <v>Noon</v>
      </c>
      <c r="J1560" s="2">
        <v>1</v>
      </c>
      <c r="K1560" s="2">
        <v>3</v>
      </c>
      <c r="L1560" s="7">
        <v>0.52083333333333337</v>
      </c>
      <c r="M1560" s="7">
        <f>TIME(HOUR(StrohRanchRecreationData[[#This Row],[TimeOut]]),0,0)</f>
        <v>0.5</v>
      </c>
      <c r="N1560" s="6">
        <f>ROUND(StrohRanchRecreationData[[#This Row],[TimeElapsed]],6)</f>
        <v>2.0833000000000001E-2</v>
      </c>
      <c r="O1560" s="3">
        <f>StrohRanchRecreationData[[#This Row],[TimeOut]]-StrohRanchRecreationData[[#This Row],[TimeIn]]</f>
        <v>2.083333333333337E-2</v>
      </c>
      <c r="P1560" t="str">
        <f>IF(StrohRanchRecreationData[[#This Row],[Facility]]=Facilities!$A$2,SUM(StrohRanchRecreationData[[#This Row],[Members]:[Guests]]),"")</f>
        <v/>
      </c>
      <c r="Q1560" t="str">
        <f>IF(StrohRanchRecreationData[[#This Row],[Facility]]=Facilities!$A$3,SUM(StrohRanchRecreationData[[#This Row],[Members]:[Guests]]),"")</f>
        <v/>
      </c>
      <c r="R1560" t="str">
        <f>IF(StrohRanchRecreationData[[#This Row],[Facility]]=Facilities!$A$4,SUM(StrohRanchRecreationData[[#This Row],[Members]:[Guests]]),"")</f>
        <v/>
      </c>
      <c r="S1560" t="str">
        <f>IF(StrohRanchRecreationData[[#This Row],[Facility]]=Facilities!$A$5,SUM(StrohRanchRecreationData[[#This Row],[Members]:[Guests]]),"")</f>
        <v/>
      </c>
      <c r="T1560" t="str">
        <f>IF(StrohRanchRecreationData[[#This Row],[Facility]]=Facilities!$A$6,SUM(StrohRanchRecreationData[[#This Row],[Members]:[Guests]]),"")</f>
        <v/>
      </c>
      <c r="U1560">
        <f>IF(StrohRanchRecreationData[[#This Row],[Facility]]=Facilities!$A$7,SUM(StrohRanchRecreationData[[#This Row],[Members]:[Guests]]),"")</f>
        <v>4</v>
      </c>
    </row>
    <row r="1561" spans="1:21" x14ac:dyDescent="0.25">
      <c r="A1561">
        <v>1555</v>
      </c>
      <c r="B1561" s="1">
        <v>45108</v>
      </c>
      <c r="C1561" t="s">
        <v>63</v>
      </c>
      <c r="D1561" t="s">
        <v>64</v>
      </c>
      <c r="E1561" t="s">
        <v>62</v>
      </c>
      <c r="F1561" s="7">
        <v>0.5</v>
      </c>
      <c r="G1561" s="7">
        <f>TIME(HOUR(StrohRanchRecreationData[[#This Row],[TimeIn]]),0,0)</f>
        <v>0.5</v>
      </c>
      <c r="H1561" s="8">
        <f>StrohRanchRecreationData[[#This Row],[Date]]+StrohRanchRecreationData[[#This Row],[TimeInBucket]]</f>
        <v>45108.5</v>
      </c>
      <c r="I1561" s="8" t="str">
        <f>_xlfn.XLOOKUP(StrohRanchRecreationData[[#This Row],[TimeInBucket]],TimeOfDay[TimeBuckets],TimeOfDay[TimeOfDayBuckets])</f>
        <v>Noon</v>
      </c>
      <c r="J1561" s="2">
        <v>3</v>
      </c>
      <c r="K1561" s="2">
        <v>3</v>
      </c>
      <c r="L1561" s="7">
        <v>0.52083333333333337</v>
      </c>
      <c r="M1561" s="7">
        <f>TIME(HOUR(StrohRanchRecreationData[[#This Row],[TimeOut]]),0,0)</f>
        <v>0.5</v>
      </c>
      <c r="N1561" s="6">
        <f>ROUND(StrohRanchRecreationData[[#This Row],[TimeElapsed]],6)</f>
        <v>2.0833000000000001E-2</v>
      </c>
      <c r="O1561" s="3">
        <f>StrohRanchRecreationData[[#This Row],[TimeOut]]-StrohRanchRecreationData[[#This Row],[TimeIn]]</f>
        <v>2.083333333333337E-2</v>
      </c>
      <c r="P1561" t="str">
        <f>IF(StrohRanchRecreationData[[#This Row],[Facility]]=Facilities!$A$2,SUM(StrohRanchRecreationData[[#This Row],[Members]:[Guests]]),"")</f>
        <v/>
      </c>
      <c r="Q1561" t="str">
        <f>IF(StrohRanchRecreationData[[#This Row],[Facility]]=Facilities!$A$3,SUM(StrohRanchRecreationData[[#This Row],[Members]:[Guests]]),"")</f>
        <v/>
      </c>
      <c r="R1561" t="str">
        <f>IF(StrohRanchRecreationData[[#This Row],[Facility]]=Facilities!$A$4,SUM(StrohRanchRecreationData[[#This Row],[Members]:[Guests]]),"")</f>
        <v/>
      </c>
      <c r="S1561" t="str">
        <f>IF(StrohRanchRecreationData[[#This Row],[Facility]]=Facilities!$A$5,SUM(StrohRanchRecreationData[[#This Row],[Members]:[Guests]]),"")</f>
        <v/>
      </c>
      <c r="T1561" t="str">
        <f>IF(StrohRanchRecreationData[[#This Row],[Facility]]=Facilities!$A$6,SUM(StrohRanchRecreationData[[#This Row],[Members]:[Guests]]),"")</f>
        <v/>
      </c>
      <c r="U1561">
        <f>IF(StrohRanchRecreationData[[#This Row],[Facility]]=Facilities!$A$7,SUM(StrohRanchRecreationData[[#This Row],[Members]:[Guests]]),"")</f>
        <v>6</v>
      </c>
    </row>
    <row r="1562" spans="1:21" x14ac:dyDescent="0.25">
      <c r="A1562">
        <v>1556</v>
      </c>
      <c r="B1562" s="1">
        <v>45108</v>
      </c>
      <c r="C1562" t="s">
        <v>63</v>
      </c>
      <c r="D1562" t="s">
        <v>64</v>
      </c>
      <c r="E1562" t="s">
        <v>62</v>
      </c>
      <c r="F1562" s="7">
        <v>0.54166666666666663</v>
      </c>
      <c r="G1562" s="7">
        <f>TIME(HOUR(StrohRanchRecreationData[[#This Row],[TimeIn]]),0,0)</f>
        <v>0.54166666666666663</v>
      </c>
      <c r="H1562" s="8">
        <f>StrohRanchRecreationData[[#This Row],[Date]]+StrohRanchRecreationData[[#This Row],[TimeInBucket]]</f>
        <v>45108.541666666664</v>
      </c>
      <c r="I1562" s="8" t="str">
        <f>_xlfn.XLOOKUP(StrohRanchRecreationData[[#This Row],[TimeInBucket]],TimeOfDay[TimeBuckets],TimeOfDay[TimeOfDayBuckets])</f>
        <v>Noon</v>
      </c>
      <c r="J1562" s="2">
        <v>1</v>
      </c>
      <c r="K1562" s="2">
        <v>0</v>
      </c>
      <c r="L1562" s="7">
        <v>0.58333333333333337</v>
      </c>
      <c r="M1562" s="7">
        <f>TIME(HOUR(StrohRanchRecreationData[[#This Row],[TimeOut]]),0,0)</f>
        <v>0.58333333333333337</v>
      </c>
      <c r="N1562" s="6">
        <f>ROUND(StrohRanchRecreationData[[#This Row],[TimeElapsed]],6)</f>
        <v>4.1667000000000003E-2</v>
      </c>
      <c r="O1562" s="3">
        <f>StrohRanchRecreationData[[#This Row],[TimeOut]]-StrohRanchRecreationData[[#This Row],[TimeIn]]</f>
        <v>4.1666666666666741E-2</v>
      </c>
      <c r="P1562" t="str">
        <f>IF(StrohRanchRecreationData[[#This Row],[Facility]]=Facilities!$A$2,SUM(StrohRanchRecreationData[[#This Row],[Members]:[Guests]]),"")</f>
        <v/>
      </c>
      <c r="Q1562" t="str">
        <f>IF(StrohRanchRecreationData[[#This Row],[Facility]]=Facilities!$A$3,SUM(StrohRanchRecreationData[[#This Row],[Members]:[Guests]]),"")</f>
        <v/>
      </c>
      <c r="R1562" t="str">
        <f>IF(StrohRanchRecreationData[[#This Row],[Facility]]=Facilities!$A$4,SUM(StrohRanchRecreationData[[#This Row],[Members]:[Guests]]),"")</f>
        <v/>
      </c>
      <c r="S1562" t="str">
        <f>IF(StrohRanchRecreationData[[#This Row],[Facility]]=Facilities!$A$5,SUM(StrohRanchRecreationData[[#This Row],[Members]:[Guests]]),"")</f>
        <v/>
      </c>
      <c r="T1562" t="str">
        <f>IF(StrohRanchRecreationData[[#This Row],[Facility]]=Facilities!$A$6,SUM(StrohRanchRecreationData[[#This Row],[Members]:[Guests]]),"")</f>
        <v/>
      </c>
      <c r="U1562">
        <f>IF(StrohRanchRecreationData[[#This Row],[Facility]]=Facilities!$A$7,SUM(StrohRanchRecreationData[[#This Row],[Members]:[Guests]]),"")</f>
        <v>1</v>
      </c>
    </row>
    <row r="1563" spans="1:21" x14ac:dyDescent="0.25">
      <c r="A1563">
        <v>1557</v>
      </c>
      <c r="B1563" s="1">
        <v>45108</v>
      </c>
      <c r="C1563" t="s">
        <v>63</v>
      </c>
      <c r="D1563" t="s">
        <v>64</v>
      </c>
      <c r="E1563" t="s">
        <v>62</v>
      </c>
      <c r="F1563" s="7">
        <v>0.54166666666666663</v>
      </c>
      <c r="G1563" s="7">
        <f>TIME(HOUR(StrohRanchRecreationData[[#This Row],[TimeIn]]),0,0)</f>
        <v>0.54166666666666663</v>
      </c>
      <c r="H1563" s="8">
        <f>StrohRanchRecreationData[[#This Row],[Date]]+StrohRanchRecreationData[[#This Row],[TimeInBucket]]</f>
        <v>45108.541666666664</v>
      </c>
      <c r="I1563" s="8" t="str">
        <f>_xlfn.XLOOKUP(StrohRanchRecreationData[[#This Row],[TimeInBucket]],TimeOfDay[TimeBuckets],TimeOfDay[TimeOfDayBuckets])</f>
        <v>Noon</v>
      </c>
      <c r="J1563" s="2">
        <v>4</v>
      </c>
      <c r="K1563" s="2">
        <v>2</v>
      </c>
      <c r="L1563" s="7">
        <v>0.58333333333333337</v>
      </c>
      <c r="M1563" s="7">
        <f>TIME(HOUR(StrohRanchRecreationData[[#This Row],[TimeOut]]),0,0)</f>
        <v>0.58333333333333337</v>
      </c>
      <c r="N1563" s="6">
        <f>ROUND(StrohRanchRecreationData[[#This Row],[TimeElapsed]],6)</f>
        <v>4.1667000000000003E-2</v>
      </c>
      <c r="O1563" s="3">
        <f>StrohRanchRecreationData[[#This Row],[TimeOut]]-StrohRanchRecreationData[[#This Row],[TimeIn]]</f>
        <v>4.1666666666666741E-2</v>
      </c>
      <c r="P1563" t="str">
        <f>IF(StrohRanchRecreationData[[#This Row],[Facility]]=Facilities!$A$2,SUM(StrohRanchRecreationData[[#This Row],[Members]:[Guests]]),"")</f>
        <v/>
      </c>
      <c r="Q1563" t="str">
        <f>IF(StrohRanchRecreationData[[#This Row],[Facility]]=Facilities!$A$3,SUM(StrohRanchRecreationData[[#This Row],[Members]:[Guests]]),"")</f>
        <v/>
      </c>
      <c r="R1563" t="str">
        <f>IF(StrohRanchRecreationData[[#This Row],[Facility]]=Facilities!$A$4,SUM(StrohRanchRecreationData[[#This Row],[Members]:[Guests]]),"")</f>
        <v/>
      </c>
      <c r="S1563" t="str">
        <f>IF(StrohRanchRecreationData[[#This Row],[Facility]]=Facilities!$A$5,SUM(StrohRanchRecreationData[[#This Row],[Members]:[Guests]]),"")</f>
        <v/>
      </c>
      <c r="T1563" t="str">
        <f>IF(StrohRanchRecreationData[[#This Row],[Facility]]=Facilities!$A$6,SUM(StrohRanchRecreationData[[#This Row],[Members]:[Guests]]),"")</f>
        <v/>
      </c>
      <c r="U1563">
        <f>IF(StrohRanchRecreationData[[#This Row],[Facility]]=Facilities!$A$7,SUM(StrohRanchRecreationData[[#This Row],[Members]:[Guests]]),"")</f>
        <v>6</v>
      </c>
    </row>
    <row r="1564" spans="1:21" x14ac:dyDescent="0.25">
      <c r="A1564">
        <v>1558</v>
      </c>
      <c r="B1564" s="1">
        <v>45108</v>
      </c>
      <c r="C1564" t="s">
        <v>63</v>
      </c>
      <c r="D1564" t="s">
        <v>64</v>
      </c>
      <c r="E1564" t="s">
        <v>57</v>
      </c>
      <c r="F1564" s="7">
        <v>0.4214590433193679</v>
      </c>
      <c r="G1564" s="7">
        <f>TIME(HOUR(StrohRanchRecreationData[[#This Row],[TimeIn]]),0,0)</f>
        <v>0.41666666666666669</v>
      </c>
      <c r="H1564" s="8">
        <f>StrohRanchRecreationData[[#This Row],[Date]]+StrohRanchRecreationData[[#This Row],[TimeInBucket]]</f>
        <v>45108.416666666664</v>
      </c>
      <c r="I1564" s="8" t="str">
        <f>_xlfn.XLOOKUP(StrohRanchRecreationData[[#This Row],[TimeInBucket]],TimeOfDay[TimeBuckets],TimeOfDay[TimeOfDayBuckets])</f>
        <v>Morning</v>
      </c>
      <c r="J1564" s="2">
        <v>1</v>
      </c>
      <c r="K1564" s="2">
        <v>0</v>
      </c>
      <c r="L1564" s="7">
        <v>0.44183400051108657</v>
      </c>
      <c r="M1564" s="7">
        <f>TIME(HOUR(StrohRanchRecreationData[[#This Row],[TimeOut]]),0,0)</f>
        <v>0.41666666666666669</v>
      </c>
      <c r="N1564" s="6">
        <f>ROUND(StrohRanchRecreationData[[#This Row],[TimeElapsed]],6)</f>
        <v>2.0375000000000001E-2</v>
      </c>
      <c r="O1564" s="3">
        <f>StrohRanchRecreationData[[#This Row],[TimeOut]]-StrohRanchRecreationData[[#This Row],[TimeIn]]</f>
        <v>2.0374957191718668E-2</v>
      </c>
      <c r="P1564">
        <f>IF(StrohRanchRecreationData[[#This Row],[Facility]]=Facilities!$A$2,SUM(StrohRanchRecreationData[[#This Row],[Members]:[Guests]]),"")</f>
        <v>1</v>
      </c>
      <c r="Q1564" t="str">
        <f>IF(StrohRanchRecreationData[[#This Row],[Facility]]=Facilities!$A$3,SUM(StrohRanchRecreationData[[#This Row],[Members]:[Guests]]),"")</f>
        <v/>
      </c>
      <c r="R1564" t="str">
        <f>IF(StrohRanchRecreationData[[#This Row],[Facility]]=Facilities!$A$4,SUM(StrohRanchRecreationData[[#This Row],[Members]:[Guests]]),"")</f>
        <v/>
      </c>
      <c r="S1564" t="str">
        <f>IF(StrohRanchRecreationData[[#This Row],[Facility]]=Facilities!$A$5,SUM(StrohRanchRecreationData[[#This Row],[Members]:[Guests]]),"")</f>
        <v/>
      </c>
      <c r="T1564" t="str">
        <f>IF(StrohRanchRecreationData[[#This Row],[Facility]]=Facilities!$A$6,SUM(StrohRanchRecreationData[[#This Row],[Members]:[Guests]]),"")</f>
        <v/>
      </c>
      <c r="U1564" t="str">
        <f>IF(StrohRanchRecreationData[[#This Row],[Facility]]=Facilities!$A$7,SUM(StrohRanchRecreationData[[#This Row],[Members]:[Guests]]),"")</f>
        <v/>
      </c>
    </row>
    <row r="1565" spans="1:21" x14ac:dyDescent="0.25">
      <c r="A1565">
        <v>1559</v>
      </c>
      <c r="B1565" s="1">
        <v>45108</v>
      </c>
      <c r="C1565" t="s">
        <v>63</v>
      </c>
      <c r="D1565" t="s">
        <v>64</v>
      </c>
      <c r="E1565" t="s">
        <v>60</v>
      </c>
      <c r="F1565" s="7">
        <v>0.51119279349819058</v>
      </c>
      <c r="G1565" s="7">
        <f>TIME(HOUR(StrohRanchRecreationData[[#This Row],[TimeIn]]),0,0)</f>
        <v>0.5</v>
      </c>
      <c r="H1565" s="8">
        <f>StrohRanchRecreationData[[#This Row],[Date]]+StrohRanchRecreationData[[#This Row],[TimeInBucket]]</f>
        <v>45108.5</v>
      </c>
      <c r="I1565" s="8" t="str">
        <f>_xlfn.XLOOKUP(StrohRanchRecreationData[[#This Row],[TimeInBucket]],TimeOfDay[TimeBuckets],TimeOfDay[TimeOfDayBuckets])</f>
        <v>Noon</v>
      </c>
      <c r="J1565" s="2">
        <v>3</v>
      </c>
      <c r="K1565" s="2">
        <v>3</v>
      </c>
      <c r="L1565" s="7">
        <v>0.5799898207887102</v>
      </c>
      <c r="M1565" s="7">
        <f>TIME(HOUR(StrohRanchRecreationData[[#This Row],[TimeOut]]),0,0)</f>
        <v>0.54166666666666663</v>
      </c>
      <c r="N1565" s="6">
        <f>ROUND(StrohRanchRecreationData[[#This Row],[TimeElapsed]],6)</f>
        <v>6.8796999999999997E-2</v>
      </c>
      <c r="O1565" s="3">
        <f>StrohRanchRecreationData[[#This Row],[TimeOut]]-StrohRanchRecreationData[[#This Row],[TimeIn]]</f>
        <v>6.8797027290519619E-2</v>
      </c>
      <c r="P1565" t="str">
        <f>IF(StrohRanchRecreationData[[#This Row],[Facility]]=Facilities!$A$2,SUM(StrohRanchRecreationData[[#This Row],[Members]:[Guests]]),"")</f>
        <v/>
      </c>
      <c r="Q1565" t="str">
        <f>IF(StrohRanchRecreationData[[#This Row],[Facility]]=Facilities!$A$3,SUM(StrohRanchRecreationData[[#This Row],[Members]:[Guests]]),"")</f>
        <v/>
      </c>
      <c r="R1565" t="str">
        <f>IF(StrohRanchRecreationData[[#This Row],[Facility]]=Facilities!$A$4,SUM(StrohRanchRecreationData[[#This Row],[Members]:[Guests]]),"")</f>
        <v/>
      </c>
      <c r="S1565">
        <f>IF(StrohRanchRecreationData[[#This Row],[Facility]]=Facilities!$A$5,SUM(StrohRanchRecreationData[[#This Row],[Members]:[Guests]]),"")</f>
        <v>6</v>
      </c>
      <c r="T1565" t="str">
        <f>IF(StrohRanchRecreationData[[#This Row],[Facility]]=Facilities!$A$6,SUM(StrohRanchRecreationData[[#This Row],[Members]:[Guests]]),"")</f>
        <v/>
      </c>
      <c r="U1565" t="str">
        <f>IF(StrohRanchRecreationData[[#This Row],[Facility]]=Facilities!$A$7,SUM(StrohRanchRecreationData[[#This Row],[Members]:[Guests]]),"")</f>
        <v/>
      </c>
    </row>
    <row r="1566" spans="1:21" x14ac:dyDescent="0.25">
      <c r="A1566">
        <v>1560</v>
      </c>
      <c r="B1566" s="1">
        <v>45108</v>
      </c>
      <c r="C1566" t="s">
        <v>63</v>
      </c>
      <c r="D1566" t="s">
        <v>64</v>
      </c>
      <c r="E1566" t="s">
        <v>57</v>
      </c>
      <c r="F1566" s="7">
        <v>0.44435101979039021</v>
      </c>
      <c r="G1566" s="7">
        <f>TIME(HOUR(StrohRanchRecreationData[[#This Row],[TimeIn]]),0,0)</f>
        <v>0.41666666666666669</v>
      </c>
      <c r="H1566" s="8">
        <f>StrohRanchRecreationData[[#This Row],[Date]]+StrohRanchRecreationData[[#This Row],[TimeInBucket]]</f>
        <v>45108.416666666664</v>
      </c>
      <c r="I1566" s="8" t="str">
        <f>_xlfn.XLOOKUP(StrohRanchRecreationData[[#This Row],[TimeInBucket]],TimeOfDay[TimeBuckets],TimeOfDay[TimeOfDayBuckets])</f>
        <v>Morning</v>
      </c>
      <c r="J1566" s="2">
        <v>1</v>
      </c>
      <c r="K1566" s="2">
        <v>2</v>
      </c>
      <c r="L1566" s="7">
        <v>0.50236190379294499</v>
      </c>
      <c r="M1566" s="7">
        <f>TIME(HOUR(StrohRanchRecreationData[[#This Row],[TimeOut]]),0,0)</f>
        <v>0.5</v>
      </c>
      <c r="N1566" s="6">
        <f>ROUND(StrohRanchRecreationData[[#This Row],[TimeElapsed]],6)</f>
        <v>5.8011E-2</v>
      </c>
      <c r="O1566" s="3">
        <f>StrohRanchRecreationData[[#This Row],[TimeOut]]-StrohRanchRecreationData[[#This Row],[TimeIn]]</f>
        <v>5.8010884002554775E-2</v>
      </c>
      <c r="P1566">
        <f>IF(StrohRanchRecreationData[[#This Row],[Facility]]=Facilities!$A$2,SUM(StrohRanchRecreationData[[#This Row],[Members]:[Guests]]),"")</f>
        <v>3</v>
      </c>
      <c r="Q1566" t="str">
        <f>IF(StrohRanchRecreationData[[#This Row],[Facility]]=Facilities!$A$3,SUM(StrohRanchRecreationData[[#This Row],[Members]:[Guests]]),"")</f>
        <v/>
      </c>
      <c r="R1566" t="str">
        <f>IF(StrohRanchRecreationData[[#This Row],[Facility]]=Facilities!$A$4,SUM(StrohRanchRecreationData[[#This Row],[Members]:[Guests]]),"")</f>
        <v/>
      </c>
      <c r="S1566" t="str">
        <f>IF(StrohRanchRecreationData[[#This Row],[Facility]]=Facilities!$A$5,SUM(StrohRanchRecreationData[[#This Row],[Members]:[Guests]]),"")</f>
        <v/>
      </c>
      <c r="T1566" t="str">
        <f>IF(StrohRanchRecreationData[[#This Row],[Facility]]=Facilities!$A$6,SUM(StrohRanchRecreationData[[#This Row],[Members]:[Guests]]),"")</f>
        <v/>
      </c>
      <c r="U1566" t="str">
        <f>IF(StrohRanchRecreationData[[#This Row],[Facility]]=Facilities!$A$7,SUM(StrohRanchRecreationData[[#This Row],[Members]:[Guests]]),"")</f>
        <v/>
      </c>
    </row>
    <row r="1567" spans="1:21" x14ac:dyDescent="0.25">
      <c r="A1567">
        <v>1561</v>
      </c>
      <c r="B1567" s="1">
        <v>45108</v>
      </c>
      <c r="C1567" t="s">
        <v>63</v>
      </c>
      <c r="D1567" t="s">
        <v>64</v>
      </c>
      <c r="E1567" t="s">
        <v>61</v>
      </c>
      <c r="F1567" s="7">
        <v>0.47937790049799334</v>
      </c>
      <c r="G1567" s="7">
        <f>TIME(HOUR(StrohRanchRecreationData[[#This Row],[TimeIn]]),0,0)</f>
        <v>0.45833333333333331</v>
      </c>
      <c r="H1567" s="8">
        <f>StrohRanchRecreationData[[#This Row],[Date]]+StrohRanchRecreationData[[#This Row],[TimeInBucket]]</f>
        <v>45108.458333333336</v>
      </c>
      <c r="I1567" s="8" t="str">
        <f>_xlfn.XLOOKUP(StrohRanchRecreationData[[#This Row],[TimeInBucket]],TimeOfDay[TimeBuckets],TimeOfDay[TimeOfDayBuckets])</f>
        <v>Noon</v>
      </c>
      <c r="J1567" s="2">
        <v>2</v>
      </c>
      <c r="K1567" s="2">
        <v>0</v>
      </c>
      <c r="L1567" s="7">
        <v>0.53066683631193268</v>
      </c>
      <c r="M1567" s="7">
        <f>TIME(HOUR(StrohRanchRecreationData[[#This Row],[TimeOut]]),0,0)</f>
        <v>0.5</v>
      </c>
      <c r="N1567" s="6">
        <f>ROUND(StrohRanchRecreationData[[#This Row],[TimeElapsed]],6)</f>
        <v>5.1289000000000001E-2</v>
      </c>
      <c r="O1567" s="3">
        <f>StrohRanchRecreationData[[#This Row],[TimeOut]]-StrohRanchRecreationData[[#This Row],[TimeIn]]</f>
        <v>5.128893581393934E-2</v>
      </c>
      <c r="P1567" t="str">
        <f>IF(StrohRanchRecreationData[[#This Row],[Facility]]=Facilities!$A$2,SUM(StrohRanchRecreationData[[#This Row],[Members]:[Guests]]),"")</f>
        <v/>
      </c>
      <c r="Q1567" t="str">
        <f>IF(StrohRanchRecreationData[[#This Row],[Facility]]=Facilities!$A$3,SUM(StrohRanchRecreationData[[#This Row],[Members]:[Guests]]),"")</f>
        <v/>
      </c>
      <c r="R1567" t="str">
        <f>IF(StrohRanchRecreationData[[#This Row],[Facility]]=Facilities!$A$4,SUM(StrohRanchRecreationData[[#This Row],[Members]:[Guests]]),"")</f>
        <v/>
      </c>
      <c r="S1567" t="str">
        <f>IF(StrohRanchRecreationData[[#This Row],[Facility]]=Facilities!$A$5,SUM(StrohRanchRecreationData[[#This Row],[Members]:[Guests]]),"")</f>
        <v/>
      </c>
      <c r="T1567">
        <f>IF(StrohRanchRecreationData[[#This Row],[Facility]]=Facilities!$A$6,SUM(StrohRanchRecreationData[[#This Row],[Members]:[Guests]]),"")</f>
        <v>2</v>
      </c>
      <c r="U1567" t="str">
        <f>IF(StrohRanchRecreationData[[#This Row],[Facility]]=Facilities!$A$7,SUM(StrohRanchRecreationData[[#This Row],[Members]:[Guests]]),"")</f>
        <v/>
      </c>
    </row>
    <row r="1568" spans="1:21" x14ac:dyDescent="0.25">
      <c r="A1568">
        <v>1562</v>
      </c>
      <c r="B1568" s="1">
        <v>45108</v>
      </c>
      <c r="C1568" t="s">
        <v>63</v>
      </c>
      <c r="D1568" t="s">
        <v>64</v>
      </c>
      <c r="E1568" t="s">
        <v>59</v>
      </c>
      <c r="F1568" s="7">
        <v>0.38021761724485542</v>
      </c>
      <c r="G1568" s="7">
        <f>TIME(HOUR(StrohRanchRecreationData[[#This Row],[TimeIn]]),0,0)</f>
        <v>0.375</v>
      </c>
      <c r="H1568" s="8">
        <f>StrohRanchRecreationData[[#This Row],[Date]]+StrohRanchRecreationData[[#This Row],[TimeInBucket]]</f>
        <v>45108.375</v>
      </c>
      <c r="I1568" s="8" t="str">
        <f>_xlfn.XLOOKUP(StrohRanchRecreationData[[#This Row],[TimeInBucket]],TimeOfDay[TimeBuckets],TimeOfDay[TimeOfDayBuckets])</f>
        <v>Morning</v>
      </c>
      <c r="J1568" s="2">
        <v>3</v>
      </c>
      <c r="K1568" s="2">
        <v>3</v>
      </c>
      <c r="L1568" s="7">
        <v>0.41976194355279633</v>
      </c>
      <c r="M1568" s="7">
        <f>TIME(HOUR(StrohRanchRecreationData[[#This Row],[TimeOut]]),0,0)</f>
        <v>0.41666666666666669</v>
      </c>
      <c r="N1568" s="6">
        <f>ROUND(StrohRanchRecreationData[[#This Row],[TimeElapsed]],6)</f>
        <v>3.9544000000000003E-2</v>
      </c>
      <c r="O1568" s="3">
        <f>StrohRanchRecreationData[[#This Row],[TimeOut]]-StrohRanchRecreationData[[#This Row],[TimeIn]]</f>
        <v>3.9544326307940914E-2</v>
      </c>
      <c r="P1568" t="str">
        <f>IF(StrohRanchRecreationData[[#This Row],[Facility]]=Facilities!$A$2,SUM(StrohRanchRecreationData[[#This Row],[Members]:[Guests]]),"")</f>
        <v/>
      </c>
      <c r="Q1568" t="str">
        <f>IF(StrohRanchRecreationData[[#This Row],[Facility]]=Facilities!$A$3,SUM(StrohRanchRecreationData[[#This Row],[Members]:[Guests]]),"")</f>
        <v/>
      </c>
      <c r="R1568">
        <f>IF(StrohRanchRecreationData[[#This Row],[Facility]]=Facilities!$A$4,SUM(StrohRanchRecreationData[[#This Row],[Members]:[Guests]]),"")</f>
        <v>6</v>
      </c>
      <c r="S1568" t="str">
        <f>IF(StrohRanchRecreationData[[#This Row],[Facility]]=Facilities!$A$5,SUM(StrohRanchRecreationData[[#This Row],[Members]:[Guests]]),"")</f>
        <v/>
      </c>
      <c r="T1568" t="str">
        <f>IF(StrohRanchRecreationData[[#This Row],[Facility]]=Facilities!$A$6,SUM(StrohRanchRecreationData[[#This Row],[Members]:[Guests]]),"")</f>
        <v/>
      </c>
      <c r="U1568" t="str">
        <f>IF(StrohRanchRecreationData[[#This Row],[Facility]]=Facilities!$A$7,SUM(StrohRanchRecreationData[[#This Row],[Members]:[Guests]]),"")</f>
        <v/>
      </c>
    </row>
    <row r="1569" spans="1:21" x14ac:dyDescent="0.25">
      <c r="A1569">
        <v>1563</v>
      </c>
      <c r="B1569" s="1">
        <v>45108</v>
      </c>
      <c r="C1569" t="s">
        <v>63</v>
      </c>
      <c r="D1569" t="s">
        <v>64</v>
      </c>
      <c r="E1569" t="s">
        <v>60</v>
      </c>
      <c r="F1569" s="7">
        <v>0.62267965460160113</v>
      </c>
      <c r="G1569" s="7">
        <f>TIME(HOUR(StrohRanchRecreationData[[#This Row],[TimeIn]]),0,0)</f>
        <v>0.58333333333333337</v>
      </c>
      <c r="H1569" s="8">
        <f>StrohRanchRecreationData[[#This Row],[Date]]+StrohRanchRecreationData[[#This Row],[TimeInBucket]]</f>
        <v>45108.583333333336</v>
      </c>
      <c r="I1569" s="8" t="str">
        <f>_xlfn.XLOOKUP(StrohRanchRecreationData[[#This Row],[TimeInBucket]],TimeOfDay[TimeBuckets],TimeOfDay[TimeOfDayBuckets])</f>
        <v>Afternoon</v>
      </c>
      <c r="J1569" s="2">
        <v>1</v>
      </c>
      <c r="K1569" s="2">
        <v>1</v>
      </c>
      <c r="L1569" s="7">
        <v>0.69575358847608348</v>
      </c>
      <c r="M1569" s="7">
        <f>TIME(HOUR(StrohRanchRecreationData[[#This Row],[TimeOut]]),0,0)</f>
        <v>0.66666666666666663</v>
      </c>
      <c r="N1569" s="6">
        <f>ROUND(StrohRanchRecreationData[[#This Row],[TimeElapsed]],6)</f>
        <v>7.3074E-2</v>
      </c>
      <c r="O1569" s="3">
        <f>StrohRanchRecreationData[[#This Row],[TimeOut]]-StrohRanchRecreationData[[#This Row],[TimeIn]]</f>
        <v>7.3073933874482355E-2</v>
      </c>
      <c r="P1569" t="str">
        <f>IF(StrohRanchRecreationData[[#This Row],[Facility]]=Facilities!$A$2,SUM(StrohRanchRecreationData[[#This Row],[Members]:[Guests]]),"")</f>
        <v/>
      </c>
      <c r="Q1569" t="str">
        <f>IF(StrohRanchRecreationData[[#This Row],[Facility]]=Facilities!$A$3,SUM(StrohRanchRecreationData[[#This Row],[Members]:[Guests]]),"")</f>
        <v/>
      </c>
      <c r="R1569" t="str">
        <f>IF(StrohRanchRecreationData[[#This Row],[Facility]]=Facilities!$A$4,SUM(StrohRanchRecreationData[[#This Row],[Members]:[Guests]]),"")</f>
        <v/>
      </c>
      <c r="S1569">
        <f>IF(StrohRanchRecreationData[[#This Row],[Facility]]=Facilities!$A$5,SUM(StrohRanchRecreationData[[#This Row],[Members]:[Guests]]),"")</f>
        <v>2</v>
      </c>
      <c r="T1569" t="str">
        <f>IF(StrohRanchRecreationData[[#This Row],[Facility]]=Facilities!$A$6,SUM(StrohRanchRecreationData[[#This Row],[Members]:[Guests]]),"")</f>
        <v/>
      </c>
      <c r="U1569" t="str">
        <f>IF(StrohRanchRecreationData[[#This Row],[Facility]]=Facilities!$A$7,SUM(StrohRanchRecreationData[[#This Row],[Members]:[Guests]]),"")</f>
        <v/>
      </c>
    </row>
    <row r="1570" spans="1:21" x14ac:dyDescent="0.25">
      <c r="A1570">
        <v>1564</v>
      </c>
      <c r="B1570" s="1">
        <v>45108</v>
      </c>
      <c r="C1570" t="s">
        <v>63</v>
      </c>
      <c r="D1570" t="s">
        <v>64</v>
      </c>
      <c r="E1570" t="s">
        <v>57</v>
      </c>
      <c r="F1570" s="7">
        <v>0.43204546882987266</v>
      </c>
      <c r="G1570" s="7">
        <f>TIME(HOUR(StrohRanchRecreationData[[#This Row],[TimeIn]]),0,0)</f>
        <v>0.41666666666666669</v>
      </c>
      <c r="H1570" s="8">
        <f>StrohRanchRecreationData[[#This Row],[Date]]+StrohRanchRecreationData[[#This Row],[TimeInBucket]]</f>
        <v>45108.416666666664</v>
      </c>
      <c r="I1570" s="8" t="str">
        <f>_xlfn.XLOOKUP(StrohRanchRecreationData[[#This Row],[TimeInBucket]],TimeOfDay[TimeBuckets],TimeOfDay[TimeOfDayBuckets])</f>
        <v>Morning</v>
      </c>
      <c r="J1570" s="2">
        <v>4</v>
      </c>
      <c r="K1570" s="2">
        <v>1</v>
      </c>
      <c r="L1570" s="7">
        <v>0.46281546062815115</v>
      </c>
      <c r="M1570" s="7">
        <f>TIME(HOUR(StrohRanchRecreationData[[#This Row],[TimeOut]]),0,0)</f>
        <v>0.45833333333333331</v>
      </c>
      <c r="N1570" s="6">
        <f>ROUND(StrohRanchRecreationData[[#This Row],[TimeElapsed]],6)</f>
        <v>3.0769999999999999E-2</v>
      </c>
      <c r="O1570" s="3">
        <f>StrohRanchRecreationData[[#This Row],[TimeOut]]-StrohRanchRecreationData[[#This Row],[TimeIn]]</f>
        <v>3.0769991798278495E-2</v>
      </c>
      <c r="P1570">
        <f>IF(StrohRanchRecreationData[[#This Row],[Facility]]=Facilities!$A$2,SUM(StrohRanchRecreationData[[#This Row],[Members]:[Guests]]),"")</f>
        <v>5</v>
      </c>
      <c r="Q1570" t="str">
        <f>IF(StrohRanchRecreationData[[#This Row],[Facility]]=Facilities!$A$3,SUM(StrohRanchRecreationData[[#This Row],[Members]:[Guests]]),"")</f>
        <v/>
      </c>
      <c r="R1570" t="str">
        <f>IF(StrohRanchRecreationData[[#This Row],[Facility]]=Facilities!$A$4,SUM(StrohRanchRecreationData[[#This Row],[Members]:[Guests]]),"")</f>
        <v/>
      </c>
      <c r="S1570" t="str">
        <f>IF(StrohRanchRecreationData[[#This Row],[Facility]]=Facilities!$A$5,SUM(StrohRanchRecreationData[[#This Row],[Members]:[Guests]]),"")</f>
        <v/>
      </c>
      <c r="T1570" t="str">
        <f>IF(StrohRanchRecreationData[[#This Row],[Facility]]=Facilities!$A$6,SUM(StrohRanchRecreationData[[#This Row],[Members]:[Guests]]),"")</f>
        <v/>
      </c>
      <c r="U1570" t="str">
        <f>IF(StrohRanchRecreationData[[#This Row],[Facility]]=Facilities!$A$7,SUM(StrohRanchRecreationData[[#This Row],[Members]:[Guests]]),"")</f>
        <v/>
      </c>
    </row>
    <row r="1571" spans="1:21" x14ac:dyDescent="0.25">
      <c r="A1571">
        <v>1565</v>
      </c>
      <c r="B1571" s="1">
        <v>45108</v>
      </c>
      <c r="C1571" t="s">
        <v>63</v>
      </c>
      <c r="D1571" t="s">
        <v>64</v>
      </c>
      <c r="E1571" t="s">
        <v>61</v>
      </c>
      <c r="F1571" s="7">
        <v>0.61101861157015158</v>
      </c>
      <c r="G1571" s="7">
        <f>TIME(HOUR(StrohRanchRecreationData[[#This Row],[TimeIn]]),0,0)</f>
        <v>0.58333333333333337</v>
      </c>
      <c r="H1571" s="8">
        <f>StrohRanchRecreationData[[#This Row],[Date]]+StrohRanchRecreationData[[#This Row],[TimeInBucket]]</f>
        <v>45108.583333333336</v>
      </c>
      <c r="I1571" s="8" t="str">
        <f>_xlfn.XLOOKUP(StrohRanchRecreationData[[#This Row],[TimeInBucket]],TimeOfDay[TimeBuckets],TimeOfDay[TimeOfDayBuckets])</f>
        <v>Afternoon</v>
      </c>
      <c r="J1571" s="2">
        <v>2</v>
      </c>
      <c r="K1571" s="2">
        <v>0</v>
      </c>
      <c r="L1571" s="7">
        <v>0.62902938877659753</v>
      </c>
      <c r="M1571" s="7">
        <f>TIME(HOUR(StrohRanchRecreationData[[#This Row],[TimeOut]]),0,0)</f>
        <v>0.625</v>
      </c>
      <c r="N1571" s="6">
        <f>ROUND(StrohRanchRecreationData[[#This Row],[TimeElapsed]],6)</f>
        <v>1.8010999999999999E-2</v>
      </c>
      <c r="O1571" s="3">
        <f>StrohRanchRecreationData[[#This Row],[TimeOut]]-StrohRanchRecreationData[[#This Row],[TimeIn]]</f>
        <v>1.8010777206445949E-2</v>
      </c>
      <c r="P1571" t="str">
        <f>IF(StrohRanchRecreationData[[#This Row],[Facility]]=Facilities!$A$2,SUM(StrohRanchRecreationData[[#This Row],[Members]:[Guests]]),"")</f>
        <v/>
      </c>
      <c r="Q1571" t="str">
        <f>IF(StrohRanchRecreationData[[#This Row],[Facility]]=Facilities!$A$3,SUM(StrohRanchRecreationData[[#This Row],[Members]:[Guests]]),"")</f>
        <v/>
      </c>
      <c r="R1571" t="str">
        <f>IF(StrohRanchRecreationData[[#This Row],[Facility]]=Facilities!$A$4,SUM(StrohRanchRecreationData[[#This Row],[Members]:[Guests]]),"")</f>
        <v/>
      </c>
      <c r="S1571" t="str">
        <f>IF(StrohRanchRecreationData[[#This Row],[Facility]]=Facilities!$A$5,SUM(StrohRanchRecreationData[[#This Row],[Members]:[Guests]]),"")</f>
        <v/>
      </c>
      <c r="T1571">
        <f>IF(StrohRanchRecreationData[[#This Row],[Facility]]=Facilities!$A$6,SUM(StrohRanchRecreationData[[#This Row],[Members]:[Guests]]),"")</f>
        <v>2</v>
      </c>
      <c r="U1571" t="str">
        <f>IF(StrohRanchRecreationData[[#This Row],[Facility]]=Facilities!$A$7,SUM(StrohRanchRecreationData[[#This Row],[Members]:[Guests]]),"")</f>
        <v/>
      </c>
    </row>
    <row r="1572" spans="1:21" x14ac:dyDescent="0.25">
      <c r="A1572">
        <v>1566</v>
      </c>
      <c r="B1572" s="1">
        <v>45108</v>
      </c>
      <c r="C1572" t="s">
        <v>63</v>
      </c>
      <c r="D1572" t="s">
        <v>64</v>
      </c>
      <c r="E1572" t="s">
        <v>61</v>
      </c>
      <c r="F1572" s="7">
        <v>0.6068398129701037</v>
      </c>
      <c r="G1572" s="7">
        <f>TIME(HOUR(StrohRanchRecreationData[[#This Row],[TimeIn]]),0,0)</f>
        <v>0.58333333333333337</v>
      </c>
      <c r="H1572" s="8">
        <f>StrohRanchRecreationData[[#This Row],[Date]]+StrohRanchRecreationData[[#This Row],[TimeInBucket]]</f>
        <v>45108.583333333336</v>
      </c>
      <c r="I1572" s="8" t="str">
        <f>_xlfn.XLOOKUP(StrohRanchRecreationData[[#This Row],[TimeInBucket]],TimeOfDay[TimeBuckets],TimeOfDay[TimeOfDayBuckets])</f>
        <v>Afternoon</v>
      </c>
      <c r="J1572" s="2">
        <v>1</v>
      </c>
      <c r="K1572" s="2">
        <v>0</v>
      </c>
      <c r="L1572" s="7">
        <v>0.64713953268789082</v>
      </c>
      <c r="M1572" s="7">
        <f>TIME(HOUR(StrohRanchRecreationData[[#This Row],[TimeOut]]),0,0)</f>
        <v>0.625</v>
      </c>
      <c r="N1572" s="6">
        <f>ROUND(StrohRanchRecreationData[[#This Row],[TimeElapsed]],6)</f>
        <v>4.0300000000000002E-2</v>
      </c>
      <c r="O1572" s="3">
        <f>StrohRanchRecreationData[[#This Row],[TimeOut]]-StrohRanchRecreationData[[#This Row],[TimeIn]]</f>
        <v>4.0299719717787119E-2</v>
      </c>
      <c r="P1572" t="str">
        <f>IF(StrohRanchRecreationData[[#This Row],[Facility]]=Facilities!$A$2,SUM(StrohRanchRecreationData[[#This Row],[Members]:[Guests]]),"")</f>
        <v/>
      </c>
      <c r="Q1572" t="str">
        <f>IF(StrohRanchRecreationData[[#This Row],[Facility]]=Facilities!$A$3,SUM(StrohRanchRecreationData[[#This Row],[Members]:[Guests]]),"")</f>
        <v/>
      </c>
      <c r="R1572" t="str">
        <f>IF(StrohRanchRecreationData[[#This Row],[Facility]]=Facilities!$A$4,SUM(StrohRanchRecreationData[[#This Row],[Members]:[Guests]]),"")</f>
        <v/>
      </c>
      <c r="S1572" t="str">
        <f>IF(StrohRanchRecreationData[[#This Row],[Facility]]=Facilities!$A$5,SUM(StrohRanchRecreationData[[#This Row],[Members]:[Guests]]),"")</f>
        <v/>
      </c>
      <c r="T1572">
        <f>IF(StrohRanchRecreationData[[#This Row],[Facility]]=Facilities!$A$6,SUM(StrohRanchRecreationData[[#This Row],[Members]:[Guests]]),"")</f>
        <v>1</v>
      </c>
      <c r="U1572" t="str">
        <f>IF(StrohRanchRecreationData[[#This Row],[Facility]]=Facilities!$A$7,SUM(StrohRanchRecreationData[[#This Row],[Members]:[Guests]]),"")</f>
        <v/>
      </c>
    </row>
    <row r="1573" spans="1:21" x14ac:dyDescent="0.25">
      <c r="A1573">
        <v>1567</v>
      </c>
      <c r="B1573" s="1">
        <v>45108</v>
      </c>
      <c r="C1573" t="s">
        <v>63</v>
      </c>
      <c r="D1573" t="s">
        <v>64</v>
      </c>
      <c r="E1573" t="s">
        <v>57</v>
      </c>
      <c r="F1573" s="7">
        <v>0.38382886748012124</v>
      </c>
      <c r="G1573" s="7">
        <f>TIME(HOUR(StrohRanchRecreationData[[#This Row],[TimeIn]]),0,0)</f>
        <v>0.375</v>
      </c>
      <c r="H1573" s="8">
        <f>StrohRanchRecreationData[[#This Row],[Date]]+StrohRanchRecreationData[[#This Row],[TimeInBucket]]</f>
        <v>45108.375</v>
      </c>
      <c r="I1573" s="8" t="str">
        <f>_xlfn.XLOOKUP(StrohRanchRecreationData[[#This Row],[TimeInBucket]],TimeOfDay[TimeBuckets],TimeOfDay[TimeOfDayBuckets])</f>
        <v>Morning</v>
      </c>
      <c r="J1573" s="2">
        <v>3</v>
      </c>
      <c r="K1573" s="2">
        <v>1</v>
      </c>
      <c r="L1573" s="7">
        <v>0.44819483327681364</v>
      </c>
      <c r="M1573" s="7">
        <f>TIME(HOUR(StrohRanchRecreationData[[#This Row],[TimeOut]]),0,0)</f>
        <v>0.41666666666666669</v>
      </c>
      <c r="N1573" s="6">
        <f>ROUND(StrohRanchRecreationData[[#This Row],[TimeElapsed]],6)</f>
        <v>6.4366000000000007E-2</v>
      </c>
      <c r="O1573" s="3">
        <f>StrohRanchRecreationData[[#This Row],[TimeOut]]-StrohRanchRecreationData[[#This Row],[TimeIn]]</f>
        <v>6.4365965796692404E-2</v>
      </c>
      <c r="P1573">
        <f>IF(StrohRanchRecreationData[[#This Row],[Facility]]=Facilities!$A$2,SUM(StrohRanchRecreationData[[#This Row],[Members]:[Guests]]),"")</f>
        <v>4</v>
      </c>
      <c r="Q1573" t="str">
        <f>IF(StrohRanchRecreationData[[#This Row],[Facility]]=Facilities!$A$3,SUM(StrohRanchRecreationData[[#This Row],[Members]:[Guests]]),"")</f>
        <v/>
      </c>
      <c r="R1573" t="str">
        <f>IF(StrohRanchRecreationData[[#This Row],[Facility]]=Facilities!$A$4,SUM(StrohRanchRecreationData[[#This Row],[Members]:[Guests]]),"")</f>
        <v/>
      </c>
      <c r="S1573" t="str">
        <f>IF(StrohRanchRecreationData[[#This Row],[Facility]]=Facilities!$A$5,SUM(StrohRanchRecreationData[[#This Row],[Members]:[Guests]]),"")</f>
        <v/>
      </c>
      <c r="T1573" t="str">
        <f>IF(StrohRanchRecreationData[[#This Row],[Facility]]=Facilities!$A$6,SUM(StrohRanchRecreationData[[#This Row],[Members]:[Guests]]),"")</f>
        <v/>
      </c>
      <c r="U1573" t="str">
        <f>IF(StrohRanchRecreationData[[#This Row],[Facility]]=Facilities!$A$7,SUM(StrohRanchRecreationData[[#This Row],[Members]:[Guests]]),"")</f>
        <v/>
      </c>
    </row>
    <row r="1574" spans="1:21" x14ac:dyDescent="0.25">
      <c r="A1574">
        <v>1568</v>
      </c>
      <c r="B1574" s="1">
        <v>45108</v>
      </c>
      <c r="C1574" t="s">
        <v>63</v>
      </c>
      <c r="D1574" t="s">
        <v>64</v>
      </c>
      <c r="E1574" t="s">
        <v>59</v>
      </c>
      <c r="F1574" s="7">
        <v>0.39540085042761541</v>
      </c>
      <c r="G1574" s="7">
        <f>TIME(HOUR(StrohRanchRecreationData[[#This Row],[TimeIn]]),0,0)</f>
        <v>0.375</v>
      </c>
      <c r="H1574" s="8">
        <f>StrohRanchRecreationData[[#This Row],[Date]]+StrohRanchRecreationData[[#This Row],[TimeInBucket]]</f>
        <v>45108.375</v>
      </c>
      <c r="I1574" s="8" t="str">
        <f>_xlfn.XLOOKUP(StrohRanchRecreationData[[#This Row],[TimeInBucket]],TimeOfDay[TimeBuckets],TimeOfDay[TimeOfDayBuckets])</f>
        <v>Morning</v>
      </c>
      <c r="J1574" s="2">
        <v>3</v>
      </c>
      <c r="K1574" s="2">
        <v>2</v>
      </c>
      <c r="L1574" s="7">
        <v>0.44553785402518503</v>
      </c>
      <c r="M1574" s="7">
        <f>TIME(HOUR(StrohRanchRecreationData[[#This Row],[TimeOut]]),0,0)</f>
        <v>0.41666666666666669</v>
      </c>
      <c r="N1574" s="6">
        <f>ROUND(StrohRanchRecreationData[[#This Row],[TimeElapsed]],6)</f>
        <v>5.0137000000000001E-2</v>
      </c>
      <c r="O1574" s="3">
        <f>StrohRanchRecreationData[[#This Row],[TimeOut]]-StrohRanchRecreationData[[#This Row],[TimeIn]]</f>
        <v>5.0137003597569618E-2</v>
      </c>
      <c r="P1574" t="str">
        <f>IF(StrohRanchRecreationData[[#This Row],[Facility]]=Facilities!$A$2,SUM(StrohRanchRecreationData[[#This Row],[Members]:[Guests]]),"")</f>
        <v/>
      </c>
      <c r="Q1574" t="str">
        <f>IF(StrohRanchRecreationData[[#This Row],[Facility]]=Facilities!$A$3,SUM(StrohRanchRecreationData[[#This Row],[Members]:[Guests]]),"")</f>
        <v/>
      </c>
      <c r="R1574">
        <f>IF(StrohRanchRecreationData[[#This Row],[Facility]]=Facilities!$A$4,SUM(StrohRanchRecreationData[[#This Row],[Members]:[Guests]]),"")</f>
        <v>5</v>
      </c>
      <c r="S1574" t="str">
        <f>IF(StrohRanchRecreationData[[#This Row],[Facility]]=Facilities!$A$5,SUM(StrohRanchRecreationData[[#This Row],[Members]:[Guests]]),"")</f>
        <v/>
      </c>
      <c r="T1574" t="str">
        <f>IF(StrohRanchRecreationData[[#This Row],[Facility]]=Facilities!$A$6,SUM(StrohRanchRecreationData[[#This Row],[Members]:[Guests]]),"")</f>
        <v/>
      </c>
      <c r="U1574" t="str">
        <f>IF(StrohRanchRecreationData[[#This Row],[Facility]]=Facilities!$A$7,SUM(StrohRanchRecreationData[[#This Row],[Members]:[Guests]]),"")</f>
        <v/>
      </c>
    </row>
    <row r="1575" spans="1:21" x14ac:dyDescent="0.25">
      <c r="A1575">
        <v>1569</v>
      </c>
      <c r="B1575" s="1">
        <v>45108</v>
      </c>
      <c r="C1575" t="s">
        <v>63</v>
      </c>
      <c r="D1575" t="s">
        <v>64</v>
      </c>
      <c r="E1575" t="s">
        <v>61</v>
      </c>
      <c r="F1575" s="7">
        <v>0.54591389615857233</v>
      </c>
      <c r="G1575" s="7">
        <f>TIME(HOUR(StrohRanchRecreationData[[#This Row],[TimeIn]]),0,0)</f>
        <v>0.54166666666666663</v>
      </c>
      <c r="H1575" s="8">
        <f>StrohRanchRecreationData[[#This Row],[Date]]+StrohRanchRecreationData[[#This Row],[TimeInBucket]]</f>
        <v>45108.541666666664</v>
      </c>
      <c r="I1575" s="8" t="str">
        <f>_xlfn.XLOOKUP(StrohRanchRecreationData[[#This Row],[TimeInBucket]],TimeOfDay[TimeBuckets],TimeOfDay[TimeOfDayBuckets])</f>
        <v>Noon</v>
      </c>
      <c r="J1575" s="2">
        <v>2</v>
      </c>
      <c r="K1575" s="2">
        <v>0</v>
      </c>
      <c r="L1575" s="7">
        <v>0.58863379418218353</v>
      </c>
      <c r="M1575" s="7">
        <f>TIME(HOUR(StrohRanchRecreationData[[#This Row],[TimeOut]]),0,0)</f>
        <v>0.58333333333333337</v>
      </c>
      <c r="N1575" s="6">
        <f>ROUND(StrohRanchRecreationData[[#This Row],[TimeElapsed]],6)</f>
        <v>4.2720000000000001E-2</v>
      </c>
      <c r="O1575" s="3">
        <f>StrohRanchRecreationData[[#This Row],[TimeOut]]-StrohRanchRecreationData[[#This Row],[TimeIn]]</f>
        <v>4.2719898023611202E-2</v>
      </c>
      <c r="P1575" t="str">
        <f>IF(StrohRanchRecreationData[[#This Row],[Facility]]=Facilities!$A$2,SUM(StrohRanchRecreationData[[#This Row],[Members]:[Guests]]),"")</f>
        <v/>
      </c>
      <c r="Q1575" t="str">
        <f>IF(StrohRanchRecreationData[[#This Row],[Facility]]=Facilities!$A$3,SUM(StrohRanchRecreationData[[#This Row],[Members]:[Guests]]),"")</f>
        <v/>
      </c>
      <c r="R1575" t="str">
        <f>IF(StrohRanchRecreationData[[#This Row],[Facility]]=Facilities!$A$4,SUM(StrohRanchRecreationData[[#This Row],[Members]:[Guests]]),"")</f>
        <v/>
      </c>
      <c r="S1575" t="str">
        <f>IF(StrohRanchRecreationData[[#This Row],[Facility]]=Facilities!$A$5,SUM(StrohRanchRecreationData[[#This Row],[Members]:[Guests]]),"")</f>
        <v/>
      </c>
      <c r="T1575">
        <f>IF(StrohRanchRecreationData[[#This Row],[Facility]]=Facilities!$A$6,SUM(StrohRanchRecreationData[[#This Row],[Members]:[Guests]]),"")</f>
        <v>2</v>
      </c>
      <c r="U1575" t="str">
        <f>IF(StrohRanchRecreationData[[#This Row],[Facility]]=Facilities!$A$7,SUM(StrohRanchRecreationData[[#This Row],[Members]:[Guests]]),"")</f>
        <v/>
      </c>
    </row>
    <row r="1576" spans="1:21" x14ac:dyDescent="0.25">
      <c r="A1576">
        <v>1570</v>
      </c>
      <c r="B1576" s="1">
        <v>45108</v>
      </c>
      <c r="C1576" t="s">
        <v>63</v>
      </c>
      <c r="D1576" t="s">
        <v>64</v>
      </c>
      <c r="E1576" t="s">
        <v>59</v>
      </c>
      <c r="F1576" s="7">
        <v>0.49137774793075584</v>
      </c>
      <c r="G1576" s="7">
        <f>TIME(HOUR(StrohRanchRecreationData[[#This Row],[TimeIn]]),0,0)</f>
        <v>0.45833333333333331</v>
      </c>
      <c r="H1576" s="8">
        <f>StrohRanchRecreationData[[#This Row],[Date]]+StrohRanchRecreationData[[#This Row],[TimeInBucket]]</f>
        <v>45108.458333333336</v>
      </c>
      <c r="I1576" s="8" t="str">
        <f>_xlfn.XLOOKUP(StrohRanchRecreationData[[#This Row],[TimeInBucket]],TimeOfDay[TimeBuckets],TimeOfDay[TimeOfDayBuckets])</f>
        <v>Noon</v>
      </c>
      <c r="J1576" s="2">
        <v>3</v>
      </c>
      <c r="K1576" s="2">
        <v>3</v>
      </c>
      <c r="L1576" s="7">
        <v>0.53764916035854315</v>
      </c>
      <c r="M1576" s="7">
        <f>TIME(HOUR(StrohRanchRecreationData[[#This Row],[TimeOut]]),0,0)</f>
        <v>0.5</v>
      </c>
      <c r="N1576" s="6">
        <f>ROUND(StrohRanchRecreationData[[#This Row],[TimeElapsed]],6)</f>
        <v>4.6271E-2</v>
      </c>
      <c r="O1576" s="3">
        <f>StrohRanchRecreationData[[#This Row],[TimeOut]]-StrohRanchRecreationData[[#This Row],[TimeIn]]</f>
        <v>4.6271412427787317E-2</v>
      </c>
      <c r="P1576" t="str">
        <f>IF(StrohRanchRecreationData[[#This Row],[Facility]]=Facilities!$A$2,SUM(StrohRanchRecreationData[[#This Row],[Members]:[Guests]]),"")</f>
        <v/>
      </c>
      <c r="Q1576" t="str">
        <f>IF(StrohRanchRecreationData[[#This Row],[Facility]]=Facilities!$A$3,SUM(StrohRanchRecreationData[[#This Row],[Members]:[Guests]]),"")</f>
        <v/>
      </c>
      <c r="R1576">
        <f>IF(StrohRanchRecreationData[[#This Row],[Facility]]=Facilities!$A$4,SUM(StrohRanchRecreationData[[#This Row],[Members]:[Guests]]),"")</f>
        <v>6</v>
      </c>
      <c r="S1576" t="str">
        <f>IF(StrohRanchRecreationData[[#This Row],[Facility]]=Facilities!$A$5,SUM(StrohRanchRecreationData[[#This Row],[Members]:[Guests]]),"")</f>
        <v/>
      </c>
      <c r="T1576" t="str">
        <f>IF(StrohRanchRecreationData[[#This Row],[Facility]]=Facilities!$A$6,SUM(StrohRanchRecreationData[[#This Row],[Members]:[Guests]]),"")</f>
        <v/>
      </c>
      <c r="U1576" t="str">
        <f>IF(StrohRanchRecreationData[[#This Row],[Facility]]=Facilities!$A$7,SUM(StrohRanchRecreationData[[#This Row],[Members]:[Guests]]),"")</f>
        <v/>
      </c>
    </row>
    <row r="1577" spans="1:21" x14ac:dyDescent="0.25">
      <c r="A1577">
        <v>1571</v>
      </c>
      <c r="B1577" s="1">
        <v>45108</v>
      </c>
      <c r="C1577" t="s">
        <v>63</v>
      </c>
      <c r="D1577" t="s">
        <v>64</v>
      </c>
      <c r="E1577" t="s">
        <v>61</v>
      </c>
      <c r="F1577" s="7">
        <v>0.62341840015330163</v>
      </c>
      <c r="G1577" s="7">
        <f>TIME(HOUR(StrohRanchRecreationData[[#This Row],[TimeIn]]),0,0)</f>
        <v>0.58333333333333337</v>
      </c>
      <c r="H1577" s="8">
        <f>StrohRanchRecreationData[[#This Row],[Date]]+StrohRanchRecreationData[[#This Row],[TimeInBucket]]</f>
        <v>45108.583333333336</v>
      </c>
      <c r="I1577" s="8" t="str">
        <f>_xlfn.XLOOKUP(StrohRanchRecreationData[[#This Row],[TimeInBucket]],TimeOfDay[TimeBuckets],TimeOfDay[TimeOfDayBuckets])</f>
        <v>Afternoon</v>
      </c>
      <c r="J1577" s="2">
        <v>2</v>
      </c>
      <c r="K1577" s="2">
        <v>0</v>
      </c>
      <c r="L1577" s="7">
        <v>0.63498843314257147</v>
      </c>
      <c r="M1577" s="7">
        <f>TIME(HOUR(StrohRanchRecreationData[[#This Row],[TimeOut]]),0,0)</f>
        <v>0.625</v>
      </c>
      <c r="N1577" s="6">
        <f>ROUND(StrohRanchRecreationData[[#This Row],[TimeElapsed]],6)</f>
        <v>1.157E-2</v>
      </c>
      <c r="O1577" s="3">
        <f>StrohRanchRecreationData[[#This Row],[TimeOut]]-StrohRanchRecreationData[[#This Row],[TimeIn]]</f>
        <v>1.1570032989269841E-2</v>
      </c>
      <c r="P1577" t="str">
        <f>IF(StrohRanchRecreationData[[#This Row],[Facility]]=Facilities!$A$2,SUM(StrohRanchRecreationData[[#This Row],[Members]:[Guests]]),"")</f>
        <v/>
      </c>
      <c r="Q1577" t="str">
        <f>IF(StrohRanchRecreationData[[#This Row],[Facility]]=Facilities!$A$3,SUM(StrohRanchRecreationData[[#This Row],[Members]:[Guests]]),"")</f>
        <v/>
      </c>
      <c r="R1577" t="str">
        <f>IF(StrohRanchRecreationData[[#This Row],[Facility]]=Facilities!$A$4,SUM(StrohRanchRecreationData[[#This Row],[Members]:[Guests]]),"")</f>
        <v/>
      </c>
      <c r="S1577" t="str">
        <f>IF(StrohRanchRecreationData[[#This Row],[Facility]]=Facilities!$A$5,SUM(StrohRanchRecreationData[[#This Row],[Members]:[Guests]]),"")</f>
        <v/>
      </c>
      <c r="T1577">
        <f>IF(StrohRanchRecreationData[[#This Row],[Facility]]=Facilities!$A$6,SUM(StrohRanchRecreationData[[#This Row],[Members]:[Guests]]),"")</f>
        <v>2</v>
      </c>
      <c r="U1577" t="str">
        <f>IF(StrohRanchRecreationData[[#This Row],[Facility]]=Facilities!$A$7,SUM(StrohRanchRecreationData[[#This Row],[Members]:[Guests]]),"")</f>
        <v/>
      </c>
    </row>
    <row r="1578" spans="1:21" x14ac:dyDescent="0.25">
      <c r="A1578">
        <v>1572</v>
      </c>
      <c r="B1578" s="1">
        <v>45108</v>
      </c>
      <c r="C1578" t="s">
        <v>63</v>
      </c>
      <c r="D1578" t="s">
        <v>64</v>
      </c>
      <c r="E1578" t="s">
        <v>57</v>
      </c>
      <c r="F1578" s="7">
        <v>0.3985184250225326</v>
      </c>
      <c r="G1578" s="7">
        <f>TIME(HOUR(StrohRanchRecreationData[[#This Row],[TimeIn]]),0,0)</f>
        <v>0.375</v>
      </c>
      <c r="H1578" s="8">
        <f>StrohRanchRecreationData[[#This Row],[Date]]+StrohRanchRecreationData[[#This Row],[TimeInBucket]]</f>
        <v>45108.375</v>
      </c>
      <c r="I1578" s="8" t="str">
        <f>_xlfn.XLOOKUP(StrohRanchRecreationData[[#This Row],[TimeInBucket]],TimeOfDay[TimeBuckets],TimeOfDay[TimeOfDayBuckets])</f>
        <v>Morning</v>
      </c>
      <c r="J1578" s="2">
        <v>3</v>
      </c>
      <c r="K1578" s="2">
        <v>3</v>
      </c>
      <c r="L1578" s="7">
        <v>0.41839271751908624</v>
      </c>
      <c r="M1578" s="7">
        <f>TIME(HOUR(StrohRanchRecreationData[[#This Row],[TimeOut]]),0,0)</f>
        <v>0.41666666666666669</v>
      </c>
      <c r="N1578" s="6">
        <f>ROUND(StrohRanchRecreationData[[#This Row],[TimeElapsed]],6)</f>
        <v>1.9873999999999999E-2</v>
      </c>
      <c r="O1578" s="3">
        <f>StrohRanchRecreationData[[#This Row],[TimeOut]]-StrohRanchRecreationData[[#This Row],[TimeIn]]</f>
        <v>1.9874292496553647E-2</v>
      </c>
      <c r="P1578">
        <f>IF(StrohRanchRecreationData[[#This Row],[Facility]]=Facilities!$A$2,SUM(StrohRanchRecreationData[[#This Row],[Members]:[Guests]]),"")</f>
        <v>6</v>
      </c>
      <c r="Q1578" t="str">
        <f>IF(StrohRanchRecreationData[[#This Row],[Facility]]=Facilities!$A$3,SUM(StrohRanchRecreationData[[#This Row],[Members]:[Guests]]),"")</f>
        <v/>
      </c>
      <c r="R1578" t="str">
        <f>IF(StrohRanchRecreationData[[#This Row],[Facility]]=Facilities!$A$4,SUM(StrohRanchRecreationData[[#This Row],[Members]:[Guests]]),"")</f>
        <v/>
      </c>
      <c r="S1578" t="str">
        <f>IF(StrohRanchRecreationData[[#This Row],[Facility]]=Facilities!$A$5,SUM(StrohRanchRecreationData[[#This Row],[Members]:[Guests]]),"")</f>
        <v/>
      </c>
      <c r="T1578" t="str">
        <f>IF(StrohRanchRecreationData[[#This Row],[Facility]]=Facilities!$A$6,SUM(StrohRanchRecreationData[[#This Row],[Members]:[Guests]]),"")</f>
        <v/>
      </c>
      <c r="U1578" t="str">
        <f>IF(StrohRanchRecreationData[[#This Row],[Facility]]=Facilities!$A$7,SUM(StrohRanchRecreationData[[#This Row],[Members]:[Guests]]),"")</f>
        <v/>
      </c>
    </row>
    <row r="1579" spans="1:21" x14ac:dyDescent="0.25">
      <c r="A1579">
        <v>1573</v>
      </c>
      <c r="B1579" s="1">
        <v>45108</v>
      </c>
      <c r="C1579" t="s">
        <v>63</v>
      </c>
      <c r="D1579" t="s">
        <v>64</v>
      </c>
      <c r="E1579" t="s">
        <v>59</v>
      </c>
      <c r="F1579" s="7">
        <v>0.50064779171333984</v>
      </c>
      <c r="G1579" s="7">
        <f>TIME(HOUR(StrohRanchRecreationData[[#This Row],[TimeIn]]),0,0)</f>
        <v>0.5</v>
      </c>
      <c r="H1579" s="8">
        <f>StrohRanchRecreationData[[#This Row],[Date]]+StrohRanchRecreationData[[#This Row],[TimeInBucket]]</f>
        <v>45108.5</v>
      </c>
      <c r="I1579" s="8" t="str">
        <f>_xlfn.XLOOKUP(StrohRanchRecreationData[[#This Row],[TimeInBucket]],TimeOfDay[TimeBuckets],TimeOfDay[TimeOfDayBuckets])</f>
        <v>Noon</v>
      </c>
      <c r="J1579" s="2">
        <v>3</v>
      </c>
      <c r="K1579" s="2">
        <v>0</v>
      </c>
      <c r="L1579" s="7">
        <v>0.55420028384825004</v>
      </c>
      <c r="M1579" s="7">
        <f>TIME(HOUR(StrohRanchRecreationData[[#This Row],[TimeOut]]),0,0)</f>
        <v>0.54166666666666663</v>
      </c>
      <c r="N1579" s="6">
        <f>ROUND(StrohRanchRecreationData[[#This Row],[TimeElapsed]],6)</f>
        <v>5.3552000000000002E-2</v>
      </c>
      <c r="O1579" s="3">
        <f>StrohRanchRecreationData[[#This Row],[TimeOut]]-StrohRanchRecreationData[[#This Row],[TimeIn]]</f>
        <v>5.3552492134910201E-2</v>
      </c>
      <c r="P1579" t="str">
        <f>IF(StrohRanchRecreationData[[#This Row],[Facility]]=Facilities!$A$2,SUM(StrohRanchRecreationData[[#This Row],[Members]:[Guests]]),"")</f>
        <v/>
      </c>
      <c r="Q1579" t="str">
        <f>IF(StrohRanchRecreationData[[#This Row],[Facility]]=Facilities!$A$3,SUM(StrohRanchRecreationData[[#This Row],[Members]:[Guests]]),"")</f>
        <v/>
      </c>
      <c r="R1579">
        <f>IF(StrohRanchRecreationData[[#This Row],[Facility]]=Facilities!$A$4,SUM(StrohRanchRecreationData[[#This Row],[Members]:[Guests]]),"")</f>
        <v>3</v>
      </c>
      <c r="S1579" t="str">
        <f>IF(StrohRanchRecreationData[[#This Row],[Facility]]=Facilities!$A$5,SUM(StrohRanchRecreationData[[#This Row],[Members]:[Guests]]),"")</f>
        <v/>
      </c>
      <c r="T1579" t="str">
        <f>IF(StrohRanchRecreationData[[#This Row],[Facility]]=Facilities!$A$6,SUM(StrohRanchRecreationData[[#This Row],[Members]:[Guests]]),"")</f>
        <v/>
      </c>
      <c r="U1579" t="str">
        <f>IF(StrohRanchRecreationData[[#This Row],[Facility]]=Facilities!$A$7,SUM(StrohRanchRecreationData[[#This Row],[Members]:[Guests]]),"")</f>
        <v/>
      </c>
    </row>
    <row r="1580" spans="1:21" x14ac:dyDescent="0.25">
      <c r="A1580">
        <v>1574</v>
      </c>
      <c r="B1580" s="1">
        <v>45108</v>
      </c>
      <c r="C1580" t="s">
        <v>63</v>
      </c>
      <c r="D1580" t="s">
        <v>64</v>
      </c>
      <c r="E1580" t="s">
        <v>57</v>
      </c>
      <c r="F1580" s="7">
        <v>0.41176656821188456</v>
      </c>
      <c r="G1580" s="7">
        <f>TIME(HOUR(StrohRanchRecreationData[[#This Row],[TimeIn]]),0,0)</f>
        <v>0.375</v>
      </c>
      <c r="H1580" s="8">
        <f>StrohRanchRecreationData[[#This Row],[Date]]+StrohRanchRecreationData[[#This Row],[TimeInBucket]]</f>
        <v>45108.375</v>
      </c>
      <c r="I1580" s="8" t="str">
        <f>_xlfn.XLOOKUP(StrohRanchRecreationData[[#This Row],[TimeInBucket]],TimeOfDay[TimeBuckets],TimeOfDay[TimeOfDayBuckets])</f>
        <v>Morning</v>
      </c>
      <c r="J1580" s="2">
        <v>1</v>
      </c>
      <c r="K1580" s="2">
        <v>3</v>
      </c>
      <c r="L1580" s="7">
        <v>0.447906017181112</v>
      </c>
      <c r="M1580" s="7">
        <f>TIME(HOUR(StrohRanchRecreationData[[#This Row],[TimeOut]]),0,0)</f>
        <v>0.41666666666666669</v>
      </c>
      <c r="N1580" s="6">
        <f>ROUND(StrohRanchRecreationData[[#This Row],[TimeElapsed]],6)</f>
        <v>3.6138999999999998E-2</v>
      </c>
      <c r="O1580" s="3">
        <f>StrohRanchRecreationData[[#This Row],[TimeOut]]-StrohRanchRecreationData[[#This Row],[TimeIn]]</f>
        <v>3.6139448969227439E-2</v>
      </c>
      <c r="P1580">
        <f>IF(StrohRanchRecreationData[[#This Row],[Facility]]=Facilities!$A$2,SUM(StrohRanchRecreationData[[#This Row],[Members]:[Guests]]),"")</f>
        <v>4</v>
      </c>
      <c r="Q1580" t="str">
        <f>IF(StrohRanchRecreationData[[#This Row],[Facility]]=Facilities!$A$3,SUM(StrohRanchRecreationData[[#This Row],[Members]:[Guests]]),"")</f>
        <v/>
      </c>
      <c r="R1580" t="str">
        <f>IF(StrohRanchRecreationData[[#This Row],[Facility]]=Facilities!$A$4,SUM(StrohRanchRecreationData[[#This Row],[Members]:[Guests]]),"")</f>
        <v/>
      </c>
      <c r="S1580" t="str">
        <f>IF(StrohRanchRecreationData[[#This Row],[Facility]]=Facilities!$A$5,SUM(StrohRanchRecreationData[[#This Row],[Members]:[Guests]]),"")</f>
        <v/>
      </c>
      <c r="T1580" t="str">
        <f>IF(StrohRanchRecreationData[[#This Row],[Facility]]=Facilities!$A$6,SUM(StrohRanchRecreationData[[#This Row],[Members]:[Guests]]),"")</f>
        <v/>
      </c>
      <c r="U1580" t="str">
        <f>IF(StrohRanchRecreationData[[#This Row],[Facility]]=Facilities!$A$7,SUM(StrohRanchRecreationData[[#This Row],[Members]:[Guests]]),"")</f>
        <v/>
      </c>
    </row>
    <row r="1581" spans="1:21" x14ac:dyDescent="0.25">
      <c r="A1581">
        <v>1575</v>
      </c>
      <c r="B1581" s="1">
        <v>45108</v>
      </c>
      <c r="C1581" t="s">
        <v>63</v>
      </c>
      <c r="D1581" t="s">
        <v>64</v>
      </c>
      <c r="E1581" t="s">
        <v>61</v>
      </c>
      <c r="F1581" s="7">
        <v>0.61535034702956215</v>
      </c>
      <c r="G1581" s="7">
        <f>TIME(HOUR(StrohRanchRecreationData[[#This Row],[TimeIn]]),0,0)</f>
        <v>0.58333333333333337</v>
      </c>
      <c r="H1581" s="8">
        <f>StrohRanchRecreationData[[#This Row],[Date]]+StrohRanchRecreationData[[#This Row],[TimeInBucket]]</f>
        <v>45108.583333333336</v>
      </c>
      <c r="I1581" s="8" t="str">
        <f>_xlfn.XLOOKUP(StrohRanchRecreationData[[#This Row],[TimeInBucket]],TimeOfDay[TimeBuckets],TimeOfDay[TimeOfDayBuckets])</f>
        <v>Afternoon</v>
      </c>
      <c r="J1581" s="2">
        <v>1</v>
      </c>
      <c r="K1581" s="2">
        <v>0</v>
      </c>
      <c r="L1581" s="7">
        <v>0.64503238547080433</v>
      </c>
      <c r="M1581" s="7">
        <f>TIME(HOUR(StrohRanchRecreationData[[#This Row],[TimeOut]]),0,0)</f>
        <v>0.625</v>
      </c>
      <c r="N1581" s="6">
        <f>ROUND(StrohRanchRecreationData[[#This Row],[TimeElapsed]],6)</f>
        <v>2.9682E-2</v>
      </c>
      <c r="O1581" s="3">
        <f>StrohRanchRecreationData[[#This Row],[TimeOut]]-StrohRanchRecreationData[[#This Row],[TimeIn]]</f>
        <v>2.9682038441242176E-2</v>
      </c>
      <c r="P1581" t="str">
        <f>IF(StrohRanchRecreationData[[#This Row],[Facility]]=Facilities!$A$2,SUM(StrohRanchRecreationData[[#This Row],[Members]:[Guests]]),"")</f>
        <v/>
      </c>
      <c r="Q1581" t="str">
        <f>IF(StrohRanchRecreationData[[#This Row],[Facility]]=Facilities!$A$3,SUM(StrohRanchRecreationData[[#This Row],[Members]:[Guests]]),"")</f>
        <v/>
      </c>
      <c r="R1581" t="str">
        <f>IF(StrohRanchRecreationData[[#This Row],[Facility]]=Facilities!$A$4,SUM(StrohRanchRecreationData[[#This Row],[Members]:[Guests]]),"")</f>
        <v/>
      </c>
      <c r="S1581" t="str">
        <f>IF(StrohRanchRecreationData[[#This Row],[Facility]]=Facilities!$A$5,SUM(StrohRanchRecreationData[[#This Row],[Members]:[Guests]]),"")</f>
        <v/>
      </c>
      <c r="T1581">
        <f>IF(StrohRanchRecreationData[[#This Row],[Facility]]=Facilities!$A$6,SUM(StrohRanchRecreationData[[#This Row],[Members]:[Guests]]),"")</f>
        <v>1</v>
      </c>
      <c r="U1581" t="str">
        <f>IF(StrohRanchRecreationData[[#This Row],[Facility]]=Facilities!$A$7,SUM(StrohRanchRecreationData[[#This Row],[Members]:[Guests]]),"")</f>
        <v/>
      </c>
    </row>
    <row r="1582" spans="1:21" x14ac:dyDescent="0.25">
      <c r="A1582">
        <v>1576</v>
      </c>
      <c r="B1582" s="1">
        <v>45108</v>
      </c>
      <c r="C1582" t="s">
        <v>63</v>
      </c>
      <c r="D1582" t="s">
        <v>64</v>
      </c>
      <c r="E1582" t="s">
        <v>60</v>
      </c>
      <c r="F1582" s="7">
        <v>0.62732914245952376</v>
      </c>
      <c r="G1582" s="7">
        <f>TIME(HOUR(StrohRanchRecreationData[[#This Row],[TimeIn]]),0,0)</f>
        <v>0.625</v>
      </c>
      <c r="H1582" s="8">
        <f>StrohRanchRecreationData[[#This Row],[Date]]+StrohRanchRecreationData[[#This Row],[TimeInBucket]]</f>
        <v>45108.625</v>
      </c>
      <c r="I1582" s="8" t="str">
        <f>_xlfn.XLOOKUP(StrohRanchRecreationData[[#This Row],[TimeInBucket]],TimeOfDay[TimeBuckets],TimeOfDay[TimeOfDayBuckets])</f>
        <v>Afternoon</v>
      </c>
      <c r="J1582" s="2">
        <v>3</v>
      </c>
      <c r="K1582" s="2">
        <v>1</v>
      </c>
      <c r="L1582" s="7">
        <v>0.69732601104680381</v>
      </c>
      <c r="M1582" s="7">
        <f>TIME(HOUR(StrohRanchRecreationData[[#This Row],[TimeOut]]),0,0)</f>
        <v>0.66666666666666663</v>
      </c>
      <c r="N1582" s="6">
        <f>ROUND(StrohRanchRecreationData[[#This Row],[TimeElapsed]],6)</f>
        <v>6.9997000000000004E-2</v>
      </c>
      <c r="O1582" s="3">
        <f>StrohRanchRecreationData[[#This Row],[TimeOut]]-StrohRanchRecreationData[[#This Row],[TimeIn]]</f>
        <v>6.9996868587280048E-2</v>
      </c>
      <c r="P1582" t="str">
        <f>IF(StrohRanchRecreationData[[#This Row],[Facility]]=Facilities!$A$2,SUM(StrohRanchRecreationData[[#This Row],[Members]:[Guests]]),"")</f>
        <v/>
      </c>
      <c r="Q1582" t="str">
        <f>IF(StrohRanchRecreationData[[#This Row],[Facility]]=Facilities!$A$3,SUM(StrohRanchRecreationData[[#This Row],[Members]:[Guests]]),"")</f>
        <v/>
      </c>
      <c r="R1582" t="str">
        <f>IF(StrohRanchRecreationData[[#This Row],[Facility]]=Facilities!$A$4,SUM(StrohRanchRecreationData[[#This Row],[Members]:[Guests]]),"")</f>
        <v/>
      </c>
      <c r="S1582">
        <f>IF(StrohRanchRecreationData[[#This Row],[Facility]]=Facilities!$A$5,SUM(StrohRanchRecreationData[[#This Row],[Members]:[Guests]]),"")</f>
        <v>4</v>
      </c>
      <c r="T1582" t="str">
        <f>IF(StrohRanchRecreationData[[#This Row],[Facility]]=Facilities!$A$6,SUM(StrohRanchRecreationData[[#This Row],[Members]:[Guests]]),"")</f>
        <v/>
      </c>
      <c r="U1582" t="str">
        <f>IF(StrohRanchRecreationData[[#This Row],[Facility]]=Facilities!$A$7,SUM(StrohRanchRecreationData[[#This Row],[Members]:[Guests]]),"")</f>
        <v/>
      </c>
    </row>
    <row r="1583" spans="1:21" x14ac:dyDescent="0.25">
      <c r="A1583">
        <v>1577</v>
      </c>
      <c r="B1583" s="1">
        <v>45108</v>
      </c>
      <c r="C1583" t="s">
        <v>63</v>
      </c>
      <c r="D1583" t="s">
        <v>64</v>
      </c>
      <c r="E1583" t="s">
        <v>61</v>
      </c>
      <c r="F1583" s="7">
        <v>0.58052417639549103</v>
      </c>
      <c r="G1583" s="7">
        <f>TIME(HOUR(StrohRanchRecreationData[[#This Row],[TimeIn]]),0,0)</f>
        <v>0.54166666666666663</v>
      </c>
      <c r="H1583" s="8">
        <f>StrohRanchRecreationData[[#This Row],[Date]]+StrohRanchRecreationData[[#This Row],[TimeInBucket]]</f>
        <v>45108.541666666664</v>
      </c>
      <c r="I1583" s="8" t="str">
        <f>_xlfn.XLOOKUP(StrohRanchRecreationData[[#This Row],[TimeInBucket]],TimeOfDay[TimeBuckets],TimeOfDay[TimeOfDayBuckets])</f>
        <v>Noon</v>
      </c>
      <c r="J1583" s="2">
        <v>2</v>
      </c>
      <c r="K1583" s="2">
        <v>0</v>
      </c>
      <c r="L1583" s="7">
        <v>0.62403755889843093</v>
      </c>
      <c r="M1583" s="7">
        <f>TIME(HOUR(StrohRanchRecreationData[[#This Row],[TimeOut]]),0,0)</f>
        <v>0.58333333333333337</v>
      </c>
      <c r="N1583" s="6">
        <f>ROUND(StrohRanchRecreationData[[#This Row],[TimeElapsed]],6)</f>
        <v>4.3513000000000003E-2</v>
      </c>
      <c r="O1583" s="3">
        <f>StrohRanchRecreationData[[#This Row],[TimeOut]]-StrohRanchRecreationData[[#This Row],[TimeIn]]</f>
        <v>4.3513382502939901E-2</v>
      </c>
      <c r="P1583" t="str">
        <f>IF(StrohRanchRecreationData[[#This Row],[Facility]]=Facilities!$A$2,SUM(StrohRanchRecreationData[[#This Row],[Members]:[Guests]]),"")</f>
        <v/>
      </c>
      <c r="Q1583" t="str">
        <f>IF(StrohRanchRecreationData[[#This Row],[Facility]]=Facilities!$A$3,SUM(StrohRanchRecreationData[[#This Row],[Members]:[Guests]]),"")</f>
        <v/>
      </c>
      <c r="R1583" t="str">
        <f>IF(StrohRanchRecreationData[[#This Row],[Facility]]=Facilities!$A$4,SUM(StrohRanchRecreationData[[#This Row],[Members]:[Guests]]),"")</f>
        <v/>
      </c>
      <c r="S1583" t="str">
        <f>IF(StrohRanchRecreationData[[#This Row],[Facility]]=Facilities!$A$5,SUM(StrohRanchRecreationData[[#This Row],[Members]:[Guests]]),"")</f>
        <v/>
      </c>
      <c r="T1583">
        <f>IF(StrohRanchRecreationData[[#This Row],[Facility]]=Facilities!$A$6,SUM(StrohRanchRecreationData[[#This Row],[Members]:[Guests]]),"")</f>
        <v>2</v>
      </c>
      <c r="U1583" t="str">
        <f>IF(StrohRanchRecreationData[[#This Row],[Facility]]=Facilities!$A$7,SUM(StrohRanchRecreationData[[#This Row],[Members]:[Guests]]),"")</f>
        <v/>
      </c>
    </row>
    <row r="1584" spans="1:21" x14ac:dyDescent="0.25">
      <c r="A1584">
        <v>1578</v>
      </c>
      <c r="B1584" s="1">
        <v>45108</v>
      </c>
      <c r="C1584" t="s">
        <v>63</v>
      </c>
      <c r="D1584" t="s">
        <v>64</v>
      </c>
      <c r="E1584" t="s">
        <v>58</v>
      </c>
      <c r="F1584" s="7">
        <v>0.45462796217546847</v>
      </c>
      <c r="G1584" s="7">
        <f>TIME(HOUR(StrohRanchRecreationData[[#This Row],[TimeIn]]),0,0)</f>
        <v>0.41666666666666669</v>
      </c>
      <c r="H1584" s="8">
        <f>StrohRanchRecreationData[[#This Row],[Date]]+StrohRanchRecreationData[[#This Row],[TimeInBucket]]</f>
        <v>45108.416666666664</v>
      </c>
      <c r="I1584" s="8" t="str">
        <f>_xlfn.XLOOKUP(StrohRanchRecreationData[[#This Row],[TimeInBucket]],TimeOfDay[TimeBuckets],TimeOfDay[TimeOfDayBuckets])</f>
        <v>Morning</v>
      </c>
      <c r="J1584" s="2">
        <v>4</v>
      </c>
      <c r="K1584" s="2">
        <v>2</v>
      </c>
      <c r="L1584" s="7">
        <v>0.47036012421455858</v>
      </c>
      <c r="M1584" s="7">
        <f>TIME(HOUR(StrohRanchRecreationData[[#This Row],[TimeOut]]),0,0)</f>
        <v>0.45833333333333331</v>
      </c>
      <c r="N1584" s="6">
        <f>ROUND(StrohRanchRecreationData[[#This Row],[TimeElapsed]],6)</f>
        <v>1.5731999999999999E-2</v>
      </c>
      <c r="O1584" s="3">
        <f>StrohRanchRecreationData[[#This Row],[TimeOut]]-StrohRanchRecreationData[[#This Row],[TimeIn]]</f>
        <v>1.5732162039090114E-2</v>
      </c>
      <c r="P1584" t="str">
        <f>IF(StrohRanchRecreationData[[#This Row],[Facility]]=Facilities!$A$2,SUM(StrohRanchRecreationData[[#This Row],[Members]:[Guests]]),"")</f>
        <v/>
      </c>
      <c r="Q1584">
        <f>IF(StrohRanchRecreationData[[#This Row],[Facility]]=Facilities!$A$3,SUM(StrohRanchRecreationData[[#This Row],[Members]:[Guests]]),"")</f>
        <v>6</v>
      </c>
      <c r="R1584" t="str">
        <f>IF(StrohRanchRecreationData[[#This Row],[Facility]]=Facilities!$A$4,SUM(StrohRanchRecreationData[[#This Row],[Members]:[Guests]]),"")</f>
        <v/>
      </c>
      <c r="S1584" t="str">
        <f>IF(StrohRanchRecreationData[[#This Row],[Facility]]=Facilities!$A$5,SUM(StrohRanchRecreationData[[#This Row],[Members]:[Guests]]),"")</f>
        <v/>
      </c>
      <c r="T1584" t="str">
        <f>IF(StrohRanchRecreationData[[#This Row],[Facility]]=Facilities!$A$6,SUM(StrohRanchRecreationData[[#This Row],[Members]:[Guests]]),"")</f>
        <v/>
      </c>
      <c r="U1584" t="str">
        <f>IF(StrohRanchRecreationData[[#This Row],[Facility]]=Facilities!$A$7,SUM(StrohRanchRecreationData[[#This Row],[Members]:[Guests]]),"")</f>
        <v/>
      </c>
    </row>
    <row r="1585" spans="1:21" x14ac:dyDescent="0.25">
      <c r="A1585">
        <v>1579</v>
      </c>
      <c r="B1585" s="1">
        <v>45108</v>
      </c>
      <c r="C1585" t="s">
        <v>63</v>
      </c>
      <c r="D1585" t="s">
        <v>64</v>
      </c>
      <c r="E1585" t="s">
        <v>58</v>
      </c>
      <c r="F1585" s="7">
        <v>0.39550859550628037</v>
      </c>
      <c r="G1585" s="7">
        <f>TIME(HOUR(StrohRanchRecreationData[[#This Row],[TimeIn]]),0,0)</f>
        <v>0.375</v>
      </c>
      <c r="H1585" s="8">
        <f>StrohRanchRecreationData[[#This Row],[Date]]+StrohRanchRecreationData[[#This Row],[TimeInBucket]]</f>
        <v>45108.375</v>
      </c>
      <c r="I1585" s="8" t="str">
        <f>_xlfn.XLOOKUP(StrohRanchRecreationData[[#This Row],[TimeInBucket]],TimeOfDay[TimeBuckets],TimeOfDay[TimeOfDayBuckets])</f>
        <v>Morning</v>
      </c>
      <c r="J1585" s="2">
        <v>3</v>
      </c>
      <c r="K1585" s="2">
        <v>2</v>
      </c>
      <c r="L1585" s="7">
        <v>0.47666114360002931</v>
      </c>
      <c r="M1585" s="7">
        <f>TIME(HOUR(StrohRanchRecreationData[[#This Row],[TimeOut]]),0,0)</f>
        <v>0.45833333333333331</v>
      </c>
      <c r="N1585" s="6">
        <f>ROUND(StrohRanchRecreationData[[#This Row],[TimeElapsed]],6)</f>
        <v>8.1153000000000003E-2</v>
      </c>
      <c r="O1585" s="3">
        <f>StrohRanchRecreationData[[#This Row],[TimeOut]]-StrohRanchRecreationData[[#This Row],[TimeIn]]</f>
        <v>8.1152548093748944E-2</v>
      </c>
      <c r="P1585" t="str">
        <f>IF(StrohRanchRecreationData[[#This Row],[Facility]]=Facilities!$A$2,SUM(StrohRanchRecreationData[[#This Row],[Members]:[Guests]]),"")</f>
        <v/>
      </c>
      <c r="Q1585">
        <f>IF(StrohRanchRecreationData[[#This Row],[Facility]]=Facilities!$A$3,SUM(StrohRanchRecreationData[[#This Row],[Members]:[Guests]]),"")</f>
        <v>5</v>
      </c>
      <c r="R1585" t="str">
        <f>IF(StrohRanchRecreationData[[#This Row],[Facility]]=Facilities!$A$4,SUM(StrohRanchRecreationData[[#This Row],[Members]:[Guests]]),"")</f>
        <v/>
      </c>
      <c r="S1585" t="str">
        <f>IF(StrohRanchRecreationData[[#This Row],[Facility]]=Facilities!$A$5,SUM(StrohRanchRecreationData[[#This Row],[Members]:[Guests]]),"")</f>
        <v/>
      </c>
      <c r="T1585" t="str">
        <f>IF(StrohRanchRecreationData[[#This Row],[Facility]]=Facilities!$A$6,SUM(StrohRanchRecreationData[[#This Row],[Members]:[Guests]]),"")</f>
        <v/>
      </c>
      <c r="U1585" t="str">
        <f>IF(StrohRanchRecreationData[[#This Row],[Facility]]=Facilities!$A$7,SUM(StrohRanchRecreationData[[#This Row],[Members]:[Guests]]),"")</f>
        <v/>
      </c>
    </row>
    <row r="1586" spans="1:21" x14ac:dyDescent="0.25">
      <c r="A1586">
        <v>1580</v>
      </c>
      <c r="B1586" s="1">
        <v>45108</v>
      </c>
      <c r="C1586" t="s">
        <v>63</v>
      </c>
      <c r="D1586" t="s">
        <v>64</v>
      </c>
      <c r="E1586" t="s">
        <v>60</v>
      </c>
      <c r="F1586" s="7">
        <v>0.40887715472683334</v>
      </c>
      <c r="G1586" s="7">
        <f>TIME(HOUR(StrohRanchRecreationData[[#This Row],[TimeIn]]),0,0)</f>
        <v>0.375</v>
      </c>
      <c r="H1586" s="8">
        <f>StrohRanchRecreationData[[#This Row],[Date]]+StrohRanchRecreationData[[#This Row],[TimeInBucket]]</f>
        <v>45108.375</v>
      </c>
      <c r="I1586" s="8" t="str">
        <f>_xlfn.XLOOKUP(StrohRanchRecreationData[[#This Row],[TimeInBucket]],TimeOfDay[TimeBuckets],TimeOfDay[TimeOfDayBuckets])</f>
        <v>Morning</v>
      </c>
      <c r="J1586" s="2">
        <v>2</v>
      </c>
      <c r="K1586" s="2">
        <v>1</v>
      </c>
      <c r="L1586" s="7">
        <v>0.47385981566835689</v>
      </c>
      <c r="M1586" s="7">
        <f>TIME(HOUR(StrohRanchRecreationData[[#This Row],[TimeOut]]),0,0)</f>
        <v>0.45833333333333331</v>
      </c>
      <c r="N1586" s="6">
        <f>ROUND(StrohRanchRecreationData[[#This Row],[TimeElapsed]],6)</f>
        <v>6.4982999999999999E-2</v>
      </c>
      <c r="O1586" s="3">
        <f>StrohRanchRecreationData[[#This Row],[TimeOut]]-StrohRanchRecreationData[[#This Row],[TimeIn]]</f>
        <v>6.4982660941523551E-2</v>
      </c>
      <c r="P1586" t="str">
        <f>IF(StrohRanchRecreationData[[#This Row],[Facility]]=Facilities!$A$2,SUM(StrohRanchRecreationData[[#This Row],[Members]:[Guests]]),"")</f>
        <v/>
      </c>
      <c r="Q1586" t="str">
        <f>IF(StrohRanchRecreationData[[#This Row],[Facility]]=Facilities!$A$3,SUM(StrohRanchRecreationData[[#This Row],[Members]:[Guests]]),"")</f>
        <v/>
      </c>
      <c r="R1586" t="str">
        <f>IF(StrohRanchRecreationData[[#This Row],[Facility]]=Facilities!$A$4,SUM(StrohRanchRecreationData[[#This Row],[Members]:[Guests]]),"")</f>
        <v/>
      </c>
      <c r="S1586">
        <f>IF(StrohRanchRecreationData[[#This Row],[Facility]]=Facilities!$A$5,SUM(StrohRanchRecreationData[[#This Row],[Members]:[Guests]]),"")</f>
        <v>3</v>
      </c>
      <c r="T1586" t="str">
        <f>IF(StrohRanchRecreationData[[#This Row],[Facility]]=Facilities!$A$6,SUM(StrohRanchRecreationData[[#This Row],[Members]:[Guests]]),"")</f>
        <v/>
      </c>
      <c r="U1586" t="str">
        <f>IF(StrohRanchRecreationData[[#This Row],[Facility]]=Facilities!$A$7,SUM(StrohRanchRecreationData[[#This Row],[Members]:[Guests]]),"")</f>
        <v/>
      </c>
    </row>
    <row r="1587" spans="1:21" x14ac:dyDescent="0.25">
      <c r="A1587">
        <v>1581</v>
      </c>
      <c r="B1587" s="1">
        <v>45108</v>
      </c>
      <c r="C1587" t="s">
        <v>63</v>
      </c>
      <c r="D1587" t="s">
        <v>64</v>
      </c>
      <c r="E1587" t="s">
        <v>59</v>
      </c>
      <c r="F1587" s="7">
        <v>0.48324851226866383</v>
      </c>
      <c r="G1587" s="7">
        <f>TIME(HOUR(StrohRanchRecreationData[[#This Row],[TimeIn]]),0,0)</f>
        <v>0.45833333333333331</v>
      </c>
      <c r="H1587" s="8">
        <f>StrohRanchRecreationData[[#This Row],[Date]]+StrohRanchRecreationData[[#This Row],[TimeInBucket]]</f>
        <v>45108.458333333336</v>
      </c>
      <c r="I1587" s="8" t="str">
        <f>_xlfn.XLOOKUP(StrohRanchRecreationData[[#This Row],[TimeInBucket]],TimeOfDay[TimeBuckets],TimeOfDay[TimeOfDayBuckets])</f>
        <v>Noon</v>
      </c>
      <c r="J1587" s="2">
        <v>4</v>
      </c>
      <c r="K1587" s="2">
        <v>1</v>
      </c>
      <c r="L1587" s="7">
        <v>0.54433387742773687</v>
      </c>
      <c r="M1587" s="7">
        <f>TIME(HOUR(StrohRanchRecreationData[[#This Row],[TimeOut]]),0,0)</f>
        <v>0.54166666666666663</v>
      </c>
      <c r="N1587" s="6">
        <f>ROUND(StrohRanchRecreationData[[#This Row],[TimeElapsed]],6)</f>
        <v>6.1085E-2</v>
      </c>
      <c r="O1587" s="3">
        <f>StrohRanchRecreationData[[#This Row],[TimeOut]]-StrohRanchRecreationData[[#This Row],[TimeIn]]</f>
        <v>6.1085365159073035E-2</v>
      </c>
      <c r="P1587" t="str">
        <f>IF(StrohRanchRecreationData[[#This Row],[Facility]]=Facilities!$A$2,SUM(StrohRanchRecreationData[[#This Row],[Members]:[Guests]]),"")</f>
        <v/>
      </c>
      <c r="Q1587" t="str">
        <f>IF(StrohRanchRecreationData[[#This Row],[Facility]]=Facilities!$A$3,SUM(StrohRanchRecreationData[[#This Row],[Members]:[Guests]]),"")</f>
        <v/>
      </c>
      <c r="R1587">
        <f>IF(StrohRanchRecreationData[[#This Row],[Facility]]=Facilities!$A$4,SUM(StrohRanchRecreationData[[#This Row],[Members]:[Guests]]),"")</f>
        <v>5</v>
      </c>
      <c r="S1587" t="str">
        <f>IF(StrohRanchRecreationData[[#This Row],[Facility]]=Facilities!$A$5,SUM(StrohRanchRecreationData[[#This Row],[Members]:[Guests]]),"")</f>
        <v/>
      </c>
      <c r="T1587" t="str">
        <f>IF(StrohRanchRecreationData[[#This Row],[Facility]]=Facilities!$A$6,SUM(StrohRanchRecreationData[[#This Row],[Members]:[Guests]]),"")</f>
        <v/>
      </c>
      <c r="U1587" t="str">
        <f>IF(StrohRanchRecreationData[[#This Row],[Facility]]=Facilities!$A$7,SUM(StrohRanchRecreationData[[#This Row],[Members]:[Guests]]),"")</f>
        <v/>
      </c>
    </row>
    <row r="1588" spans="1:21" x14ac:dyDescent="0.25">
      <c r="A1588">
        <v>1582</v>
      </c>
      <c r="B1588" s="1">
        <v>45108</v>
      </c>
      <c r="C1588" t="s">
        <v>63</v>
      </c>
      <c r="D1588" t="s">
        <v>64</v>
      </c>
      <c r="E1588" t="s">
        <v>61</v>
      </c>
      <c r="F1588" s="7">
        <v>0.43870729122073998</v>
      </c>
      <c r="G1588" s="7">
        <f>TIME(HOUR(StrohRanchRecreationData[[#This Row],[TimeIn]]),0,0)</f>
        <v>0.41666666666666669</v>
      </c>
      <c r="H1588" s="8">
        <f>StrohRanchRecreationData[[#This Row],[Date]]+StrohRanchRecreationData[[#This Row],[TimeInBucket]]</f>
        <v>45108.416666666664</v>
      </c>
      <c r="I1588" s="8" t="str">
        <f>_xlfn.XLOOKUP(StrohRanchRecreationData[[#This Row],[TimeInBucket]],TimeOfDay[TimeBuckets],TimeOfDay[TimeOfDayBuckets])</f>
        <v>Morning</v>
      </c>
      <c r="J1588" s="2">
        <v>1</v>
      </c>
      <c r="K1588" s="2">
        <v>0</v>
      </c>
      <c r="L1588" s="7">
        <v>0.46275695832387509</v>
      </c>
      <c r="M1588" s="7">
        <f>TIME(HOUR(StrohRanchRecreationData[[#This Row],[TimeOut]]),0,0)</f>
        <v>0.45833333333333331</v>
      </c>
      <c r="N1588" s="6">
        <f>ROUND(StrohRanchRecreationData[[#This Row],[TimeElapsed]],6)</f>
        <v>2.4049999999999998E-2</v>
      </c>
      <c r="O1588" s="3">
        <f>StrohRanchRecreationData[[#This Row],[TimeOut]]-StrohRanchRecreationData[[#This Row],[TimeIn]]</f>
        <v>2.4049667103135108E-2</v>
      </c>
      <c r="P1588" t="str">
        <f>IF(StrohRanchRecreationData[[#This Row],[Facility]]=Facilities!$A$2,SUM(StrohRanchRecreationData[[#This Row],[Members]:[Guests]]),"")</f>
        <v/>
      </c>
      <c r="Q1588" t="str">
        <f>IF(StrohRanchRecreationData[[#This Row],[Facility]]=Facilities!$A$3,SUM(StrohRanchRecreationData[[#This Row],[Members]:[Guests]]),"")</f>
        <v/>
      </c>
      <c r="R1588" t="str">
        <f>IF(StrohRanchRecreationData[[#This Row],[Facility]]=Facilities!$A$4,SUM(StrohRanchRecreationData[[#This Row],[Members]:[Guests]]),"")</f>
        <v/>
      </c>
      <c r="S1588" t="str">
        <f>IF(StrohRanchRecreationData[[#This Row],[Facility]]=Facilities!$A$5,SUM(StrohRanchRecreationData[[#This Row],[Members]:[Guests]]),"")</f>
        <v/>
      </c>
      <c r="T1588">
        <f>IF(StrohRanchRecreationData[[#This Row],[Facility]]=Facilities!$A$6,SUM(StrohRanchRecreationData[[#This Row],[Members]:[Guests]]),"")</f>
        <v>1</v>
      </c>
      <c r="U1588" t="str">
        <f>IF(StrohRanchRecreationData[[#This Row],[Facility]]=Facilities!$A$7,SUM(StrohRanchRecreationData[[#This Row],[Members]:[Guests]]),"")</f>
        <v/>
      </c>
    </row>
    <row r="1589" spans="1:21" x14ac:dyDescent="0.25">
      <c r="A1589">
        <v>1583</v>
      </c>
      <c r="B1589" s="1">
        <v>45108</v>
      </c>
      <c r="C1589" t="s">
        <v>63</v>
      </c>
      <c r="D1589" t="s">
        <v>64</v>
      </c>
      <c r="E1589" t="s">
        <v>58</v>
      </c>
      <c r="F1589" s="7">
        <v>0.47166060880692995</v>
      </c>
      <c r="G1589" s="7">
        <f>TIME(HOUR(StrohRanchRecreationData[[#This Row],[TimeIn]]),0,0)</f>
        <v>0.45833333333333331</v>
      </c>
      <c r="H1589" s="8">
        <f>StrohRanchRecreationData[[#This Row],[Date]]+StrohRanchRecreationData[[#This Row],[TimeInBucket]]</f>
        <v>45108.458333333336</v>
      </c>
      <c r="I1589" s="8" t="str">
        <f>_xlfn.XLOOKUP(StrohRanchRecreationData[[#This Row],[TimeInBucket]],TimeOfDay[TimeBuckets],TimeOfDay[TimeOfDayBuckets])</f>
        <v>Noon</v>
      </c>
      <c r="J1589" s="2">
        <v>3</v>
      </c>
      <c r="K1589" s="2">
        <v>3</v>
      </c>
      <c r="L1589" s="7">
        <v>0.52483918916097305</v>
      </c>
      <c r="M1589" s="7">
        <f>TIME(HOUR(StrohRanchRecreationData[[#This Row],[TimeOut]]),0,0)</f>
        <v>0.5</v>
      </c>
      <c r="N1589" s="6">
        <f>ROUND(StrohRanchRecreationData[[#This Row],[TimeElapsed]],6)</f>
        <v>5.3178999999999997E-2</v>
      </c>
      <c r="O1589" s="3">
        <f>StrohRanchRecreationData[[#This Row],[TimeOut]]-StrohRanchRecreationData[[#This Row],[TimeIn]]</f>
        <v>5.3178580354043103E-2</v>
      </c>
      <c r="P1589" t="str">
        <f>IF(StrohRanchRecreationData[[#This Row],[Facility]]=Facilities!$A$2,SUM(StrohRanchRecreationData[[#This Row],[Members]:[Guests]]),"")</f>
        <v/>
      </c>
      <c r="Q1589">
        <f>IF(StrohRanchRecreationData[[#This Row],[Facility]]=Facilities!$A$3,SUM(StrohRanchRecreationData[[#This Row],[Members]:[Guests]]),"")</f>
        <v>6</v>
      </c>
      <c r="R1589" t="str">
        <f>IF(StrohRanchRecreationData[[#This Row],[Facility]]=Facilities!$A$4,SUM(StrohRanchRecreationData[[#This Row],[Members]:[Guests]]),"")</f>
        <v/>
      </c>
      <c r="S1589" t="str">
        <f>IF(StrohRanchRecreationData[[#This Row],[Facility]]=Facilities!$A$5,SUM(StrohRanchRecreationData[[#This Row],[Members]:[Guests]]),"")</f>
        <v/>
      </c>
      <c r="T1589" t="str">
        <f>IF(StrohRanchRecreationData[[#This Row],[Facility]]=Facilities!$A$6,SUM(StrohRanchRecreationData[[#This Row],[Members]:[Guests]]),"")</f>
        <v/>
      </c>
      <c r="U1589" t="str">
        <f>IF(StrohRanchRecreationData[[#This Row],[Facility]]=Facilities!$A$7,SUM(StrohRanchRecreationData[[#This Row],[Members]:[Guests]]),"")</f>
        <v/>
      </c>
    </row>
    <row r="1590" spans="1:21" x14ac:dyDescent="0.25">
      <c r="A1590">
        <v>1584</v>
      </c>
      <c r="B1590" s="1">
        <v>45108</v>
      </c>
      <c r="C1590" t="s">
        <v>63</v>
      </c>
      <c r="D1590" t="s">
        <v>64</v>
      </c>
      <c r="E1590" t="s">
        <v>57</v>
      </c>
      <c r="F1590" s="7">
        <v>0.47008805111651747</v>
      </c>
      <c r="G1590" s="7">
        <f>TIME(HOUR(StrohRanchRecreationData[[#This Row],[TimeIn]]),0,0)</f>
        <v>0.45833333333333331</v>
      </c>
      <c r="H1590" s="8">
        <f>StrohRanchRecreationData[[#This Row],[Date]]+StrohRanchRecreationData[[#This Row],[TimeInBucket]]</f>
        <v>45108.458333333336</v>
      </c>
      <c r="I1590" s="8" t="str">
        <f>_xlfn.XLOOKUP(StrohRanchRecreationData[[#This Row],[TimeInBucket]],TimeOfDay[TimeBuckets],TimeOfDay[TimeOfDayBuckets])</f>
        <v>Noon</v>
      </c>
      <c r="J1590" s="2">
        <v>1</v>
      </c>
      <c r="K1590" s="2">
        <v>0</v>
      </c>
      <c r="L1590" s="7">
        <v>0.53599733869315191</v>
      </c>
      <c r="M1590" s="7">
        <f>TIME(HOUR(StrohRanchRecreationData[[#This Row],[TimeOut]]),0,0)</f>
        <v>0.5</v>
      </c>
      <c r="N1590" s="6">
        <f>ROUND(StrohRanchRecreationData[[#This Row],[TimeElapsed]],6)</f>
        <v>6.5908999999999995E-2</v>
      </c>
      <c r="O1590" s="3">
        <f>StrohRanchRecreationData[[#This Row],[TimeOut]]-StrohRanchRecreationData[[#This Row],[TimeIn]]</f>
        <v>6.5909287576634445E-2</v>
      </c>
      <c r="P1590">
        <f>IF(StrohRanchRecreationData[[#This Row],[Facility]]=Facilities!$A$2,SUM(StrohRanchRecreationData[[#This Row],[Members]:[Guests]]),"")</f>
        <v>1</v>
      </c>
      <c r="Q1590" t="str">
        <f>IF(StrohRanchRecreationData[[#This Row],[Facility]]=Facilities!$A$3,SUM(StrohRanchRecreationData[[#This Row],[Members]:[Guests]]),"")</f>
        <v/>
      </c>
      <c r="R1590" t="str">
        <f>IF(StrohRanchRecreationData[[#This Row],[Facility]]=Facilities!$A$4,SUM(StrohRanchRecreationData[[#This Row],[Members]:[Guests]]),"")</f>
        <v/>
      </c>
      <c r="S1590" t="str">
        <f>IF(StrohRanchRecreationData[[#This Row],[Facility]]=Facilities!$A$5,SUM(StrohRanchRecreationData[[#This Row],[Members]:[Guests]]),"")</f>
        <v/>
      </c>
      <c r="T1590" t="str">
        <f>IF(StrohRanchRecreationData[[#This Row],[Facility]]=Facilities!$A$6,SUM(StrohRanchRecreationData[[#This Row],[Members]:[Guests]]),"")</f>
        <v/>
      </c>
      <c r="U1590" t="str">
        <f>IF(StrohRanchRecreationData[[#This Row],[Facility]]=Facilities!$A$7,SUM(StrohRanchRecreationData[[#This Row],[Members]:[Guests]]),"")</f>
        <v/>
      </c>
    </row>
    <row r="1591" spans="1:21" x14ac:dyDescent="0.25">
      <c r="A1591">
        <v>1585</v>
      </c>
      <c r="B1591" s="1">
        <v>45108</v>
      </c>
      <c r="C1591" t="s">
        <v>63</v>
      </c>
      <c r="D1591" t="s">
        <v>64</v>
      </c>
      <c r="E1591" t="s">
        <v>57</v>
      </c>
      <c r="F1591" s="7">
        <v>0.42265849902363695</v>
      </c>
      <c r="G1591" s="7">
        <f>TIME(HOUR(StrohRanchRecreationData[[#This Row],[TimeIn]]),0,0)</f>
        <v>0.41666666666666669</v>
      </c>
      <c r="H1591" s="8">
        <f>StrohRanchRecreationData[[#This Row],[Date]]+StrohRanchRecreationData[[#This Row],[TimeInBucket]]</f>
        <v>45108.416666666664</v>
      </c>
      <c r="I1591" s="8" t="str">
        <f>_xlfn.XLOOKUP(StrohRanchRecreationData[[#This Row],[TimeInBucket]],TimeOfDay[TimeBuckets],TimeOfDay[TimeOfDayBuckets])</f>
        <v>Morning</v>
      </c>
      <c r="J1591" s="2">
        <v>3</v>
      </c>
      <c r="K1591" s="2">
        <v>1</v>
      </c>
      <c r="L1591" s="7">
        <v>0.46408064057891046</v>
      </c>
      <c r="M1591" s="7">
        <f>TIME(HOUR(StrohRanchRecreationData[[#This Row],[TimeOut]]),0,0)</f>
        <v>0.45833333333333331</v>
      </c>
      <c r="N1591" s="6">
        <f>ROUND(StrohRanchRecreationData[[#This Row],[TimeElapsed]],6)</f>
        <v>4.1422E-2</v>
      </c>
      <c r="O1591" s="3">
        <f>StrohRanchRecreationData[[#This Row],[TimeOut]]-StrohRanchRecreationData[[#This Row],[TimeIn]]</f>
        <v>4.1422141555273517E-2</v>
      </c>
      <c r="P1591">
        <f>IF(StrohRanchRecreationData[[#This Row],[Facility]]=Facilities!$A$2,SUM(StrohRanchRecreationData[[#This Row],[Members]:[Guests]]),"")</f>
        <v>4</v>
      </c>
      <c r="Q1591" t="str">
        <f>IF(StrohRanchRecreationData[[#This Row],[Facility]]=Facilities!$A$3,SUM(StrohRanchRecreationData[[#This Row],[Members]:[Guests]]),"")</f>
        <v/>
      </c>
      <c r="R1591" t="str">
        <f>IF(StrohRanchRecreationData[[#This Row],[Facility]]=Facilities!$A$4,SUM(StrohRanchRecreationData[[#This Row],[Members]:[Guests]]),"")</f>
        <v/>
      </c>
      <c r="S1591" t="str">
        <f>IF(StrohRanchRecreationData[[#This Row],[Facility]]=Facilities!$A$5,SUM(StrohRanchRecreationData[[#This Row],[Members]:[Guests]]),"")</f>
        <v/>
      </c>
      <c r="T1591" t="str">
        <f>IF(StrohRanchRecreationData[[#This Row],[Facility]]=Facilities!$A$6,SUM(StrohRanchRecreationData[[#This Row],[Members]:[Guests]]),"")</f>
        <v/>
      </c>
      <c r="U1591" t="str">
        <f>IF(StrohRanchRecreationData[[#This Row],[Facility]]=Facilities!$A$7,SUM(StrohRanchRecreationData[[#This Row],[Members]:[Guests]]),"")</f>
        <v/>
      </c>
    </row>
    <row r="1592" spans="1:21" x14ac:dyDescent="0.25">
      <c r="A1592">
        <v>1586</v>
      </c>
      <c r="B1592" s="1">
        <v>45108</v>
      </c>
      <c r="C1592" t="s">
        <v>63</v>
      </c>
      <c r="D1592" t="s">
        <v>64</v>
      </c>
      <c r="E1592" t="s">
        <v>57</v>
      </c>
      <c r="F1592" s="7">
        <v>0.44150040366069848</v>
      </c>
      <c r="G1592" s="7">
        <f>TIME(HOUR(StrohRanchRecreationData[[#This Row],[TimeIn]]),0,0)</f>
        <v>0.41666666666666669</v>
      </c>
      <c r="H1592" s="8">
        <f>StrohRanchRecreationData[[#This Row],[Date]]+StrohRanchRecreationData[[#This Row],[TimeInBucket]]</f>
        <v>45108.416666666664</v>
      </c>
      <c r="I1592" s="8" t="str">
        <f>_xlfn.XLOOKUP(StrohRanchRecreationData[[#This Row],[TimeInBucket]],TimeOfDay[TimeBuckets],TimeOfDay[TimeOfDayBuckets])</f>
        <v>Morning</v>
      </c>
      <c r="J1592" s="2">
        <v>3</v>
      </c>
      <c r="K1592" s="2">
        <v>1</v>
      </c>
      <c r="L1592" s="7">
        <v>0.50302644302143373</v>
      </c>
      <c r="M1592" s="7">
        <f>TIME(HOUR(StrohRanchRecreationData[[#This Row],[TimeOut]]),0,0)</f>
        <v>0.5</v>
      </c>
      <c r="N1592" s="6">
        <f>ROUND(StrohRanchRecreationData[[#This Row],[TimeElapsed]],6)</f>
        <v>6.1525999999999997E-2</v>
      </c>
      <c r="O1592" s="3">
        <f>StrohRanchRecreationData[[#This Row],[TimeOut]]-StrohRanchRecreationData[[#This Row],[TimeIn]]</f>
        <v>6.1526039360735252E-2</v>
      </c>
      <c r="P1592">
        <f>IF(StrohRanchRecreationData[[#This Row],[Facility]]=Facilities!$A$2,SUM(StrohRanchRecreationData[[#This Row],[Members]:[Guests]]),"")</f>
        <v>4</v>
      </c>
      <c r="Q1592" t="str">
        <f>IF(StrohRanchRecreationData[[#This Row],[Facility]]=Facilities!$A$3,SUM(StrohRanchRecreationData[[#This Row],[Members]:[Guests]]),"")</f>
        <v/>
      </c>
      <c r="R1592" t="str">
        <f>IF(StrohRanchRecreationData[[#This Row],[Facility]]=Facilities!$A$4,SUM(StrohRanchRecreationData[[#This Row],[Members]:[Guests]]),"")</f>
        <v/>
      </c>
      <c r="S1592" t="str">
        <f>IF(StrohRanchRecreationData[[#This Row],[Facility]]=Facilities!$A$5,SUM(StrohRanchRecreationData[[#This Row],[Members]:[Guests]]),"")</f>
        <v/>
      </c>
      <c r="T1592" t="str">
        <f>IF(StrohRanchRecreationData[[#This Row],[Facility]]=Facilities!$A$6,SUM(StrohRanchRecreationData[[#This Row],[Members]:[Guests]]),"")</f>
        <v/>
      </c>
      <c r="U1592" t="str">
        <f>IF(StrohRanchRecreationData[[#This Row],[Facility]]=Facilities!$A$7,SUM(StrohRanchRecreationData[[#This Row],[Members]:[Guests]]),"")</f>
        <v/>
      </c>
    </row>
    <row r="1593" spans="1:21" x14ac:dyDescent="0.25">
      <c r="A1593">
        <v>1587</v>
      </c>
      <c r="B1593" s="1">
        <v>45108</v>
      </c>
      <c r="C1593" t="s">
        <v>63</v>
      </c>
      <c r="D1593" t="s">
        <v>64</v>
      </c>
      <c r="E1593" t="s">
        <v>59</v>
      </c>
      <c r="F1593" s="7">
        <v>0.59324811154177748</v>
      </c>
      <c r="G1593" s="7">
        <f>TIME(HOUR(StrohRanchRecreationData[[#This Row],[TimeIn]]),0,0)</f>
        <v>0.58333333333333337</v>
      </c>
      <c r="H1593" s="8">
        <f>StrohRanchRecreationData[[#This Row],[Date]]+StrohRanchRecreationData[[#This Row],[TimeInBucket]]</f>
        <v>45108.583333333336</v>
      </c>
      <c r="I1593" s="8" t="str">
        <f>_xlfn.XLOOKUP(StrohRanchRecreationData[[#This Row],[TimeInBucket]],TimeOfDay[TimeBuckets],TimeOfDay[TimeOfDayBuckets])</f>
        <v>Afternoon</v>
      </c>
      <c r="J1593" s="2">
        <v>1</v>
      </c>
      <c r="K1593" s="2">
        <v>1</v>
      </c>
      <c r="L1593" s="7">
        <v>0.62507628634799595</v>
      </c>
      <c r="M1593" s="7">
        <f>TIME(HOUR(StrohRanchRecreationData[[#This Row],[TimeOut]]),0,0)</f>
        <v>0.625</v>
      </c>
      <c r="N1593" s="6">
        <f>ROUND(StrohRanchRecreationData[[#This Row],[TimeElapsed]],6)</f>
        <v>3.1828000000000002E-2</v>
      </c>
      <c r="O1593" s="3">
        <f>StrohRanchRecreationData[[#This Row],[TimeOut]]-StrohRanchRecreationData[[#This Row],[TimeIn]]</f>
        <v>3.1828174806218468E-2</v>
      </c>
      <c r="P1593" t="str">
        <f>IF(StrohRanchRecreationData[[#This Row],[Facility]]=Facilities!$A$2,SUM(StrohRanchRecreationData[[#This Row],[Members]:[Guests]]),"")</f>
        <v/>
      </c>
      <c r="Q1593" t="str">
        <f>IF(StrohRanchRecreationData[[#This Row],[Facility]]=Facilities!$A$3,SUM(StrohRanchRecreationData[[#This Row],[Members]:[Guests]]),"")</f>
        <v/>
      </c>
      <c r="R1593">
        <f>IF(StrohRanchRecreationData[[#This Row],[Facility]]=Facilities!$A$4,SUM(StrohRanchRecreationData[[#This Row],[Members]:[Guests]]),"")</f>
        <v>2</v>
      </c>
      <c r="S1593" t="str">
        <f>IF(StrohRanchRecreationData[[#This Row],[Facility]]=Facilities!$A$5,SUM(StrohRanchRecreationData[[#This Row],[Members]:[Guests]]),"")</f>
        <v/>
      </c>
      <c r="T1593" t="str">
        <f>IF(StrohRanchRecreationData[[#This Row],[Facility]]=Facilities!$A$6,SUM(StrohRanchRecreationData[[#This Row],[Members]:[Guests]]),"")</f>
        <v/>
      </c>
      <c r="U1593" t="str">
        <f>IF(StrohRanchRecreationData[[#This Row],[Facility]]=Facilities!$A$7,SUM(StrohRanchRecreationData[[#This Row],[Members]:[Guests]]),"")</f>
        <v/>
      </c>
    </row>
    <row r="1594" spans="1:21" x14ac:dyDescent="0.25">
      <c r="A1594">
        <v>1588</v>
      </c>
      <c r="B1594" s="1">
        <v>45108</v>
      </c>
      <c r="C1594" t="s">
        <v>63</v>
      </c>
      <c r="D1594" t="s">
        <v>64</v>
      </c>
      <c r="E1594" t="s">
        <v>58</v>
      </c>
      <c r="F1594" s="7">
        <v>0.45205056629266704</v>
      </c>
      <c r="G1594" s="7">
        <f>TIME(HOUR(StrohRanchRecreationData[[#This Row],[TimeIn]]),0,0)</f>
        <v>0.41666666666666669</v>
      </c>
      <c r="H1594" s="8">
        <f>StrohRanchRecreationData[[#This Row],[Date]]+StrohRanchRecreationData[[#This Row],[TimeInBucket]]</f>
        <v>45108.416666666664</v>
      </c>
      <c r="I1594" s="8" t="str">
        <f>_xlfn.XLOOKUP(StrohRanchRecreationData[[#This Row],[TimeInBucket]],TimeOfDay[TimeBuckets],TimeOfDay[TimeOfDayBuckets])</f>
        <v>Morning</v>
      </c>
      <c r="J1594" s="2">
        <v>3</v>
      </c>
      <c r="K1594" s="2">
        <v>0</v>
      </c>
      <c r="L1594" s="7">
        <v>0.52553279357091653</v>
      </c>
      <c r="M1594" s="7">
        <f>TIME(HOUR(StrohRanchRecreationData[[#This Row],[TimeOut]]),0,0)</f>
        <v>0.5</v>
      </c>
      <c r="N1594" s="6">
        <f>ROUND(StrohRanchRecreationData[[#This Row],[TimeElapsed]],6)</f>
        <v>7.3482000000000006E-2</v>
      </c>
      <c r="O1594" s="3">
        <f>StrohRanchRecreationData[[#This Row],[TimeOut]]-StrohRanchRecreationData[[#This Row],[TimeIn]]</f>
        <v>7.348222727824949E-2</v>
      </c>
      <c r="P1594" t="str">
        <f>IF(StrohRanchRecreationData[[#This Row],[Facility]]=Facilities!$A$2,SUM(StrohRanchRecreationData[[#This Row],[Members]:[Guests]]),"")</f>
        <v/>
      </c>
      <c r="Q1594">
        <f>IF(StrohRanchRecreationData[[#This Row],[Facility]]=Facilities!$A$3,SUM(StrohRanchRecreationData[[#This Row],[Members]:[Guests]]),"")</f>
        <v>3</v>
      </c>
      <c r="R1594" t="str">
        <f>IF(StrohRanchRecreationData[[#This Row],[Facility]]=Facilities!$A$4,SUM(StrohRanchRecreationData[[#This Row],[Members]:[Guests]]),"")</f>
        <v/>
      </c>
      <c r="S1594" t="str">
        <f>IF(StrohRanchRecreationData[[#This Row],[Facility]]=Facilities!$A$5,SUM(StrohRanchRecreationData[[#This Row],[Members]:[Guests]]),"")</f>
        <v/>
      </c>
      <c r="T1594" t="str">
        <f>IF(StrohRanchRecreationData[[#This Row],[Facility]]=Facilities!$A$6,SUM(StrohRanchRecreationData[[#This Row],[Members]:[Guests]]),"")</f>
        <v/>
      </c>
      <c r="U1594" t="str">
        <f>IF(StrohRanchRecreationData[[#This Row],[Facility]]=Facilities!$A$7,SUM(StrohRanchRecreationData[[#This Row],[Members]:[Guests]]),"")</f>
        <v/>
      </c>
    </row>
    <row r="1595" spans="1:21" x14ac:dyDescent="0.25">
      <c r="A1595">
        <v>1589</v>
      </c>
      <c r="B1595" s="1">
        <v>45108</v>
      </c>
      <c r="C1595" t="s">
        <v>63</v>
      </c>
      <c r="D1595" t="s">
        <v>64</v>
      </c>
      <c r="E1595" t="s">
        <v>61</v>
      </c>
      <c r="F1595" s="7">
        <v>0.52549364777309115</v>
      </c>
      <c r="G1595" s="7">
        <f>TIME(HOUR(StrohRanchRecreationData[[#This Row],[TimeIn]]),0,0)</f>
        <v>0.5</v>
      </c>
      <c r="H1595" s="8">
        <f>StrohRanchRecreationData[[#This Row],[Date]]+StrohRanchRecreationData[[#This Row],[TimeInBucket]]</f>
        <v>45108.5</v>
      </c>
      <c r="I1595" s="8" t="str">
        <f>_xlfn.XLOOKUP(StrohRanchRecreationData[[#This Row],[TimeInBucket]],TimeOfDay[TimeBuckets],TimeOfDay[TimeOfDayBuckets])</f>
        <v>Noon</v>
      </c>
      <c r="J1595" s="2">
        <v>2</v>
      </c>
      <c r="K1595" s="2">
        <v>0</v>
      </c>
      <c r="L1595" s="7">
        <v>0.54242650520031033</v>
      </c>
      <c r="M1595" s="7">
        <f>TIME(HOUR(StrohRanchRecreationData[[#This Row],[TimeOut]]),0,0)</f>
        <v>0.54166666666666663</v>
      </c>
      <c r="N1595" s="6">
        <f>ROUND(StrohRanchRecreationData[[#This Row],[TimeElapsed]],6)</f>
        <v>1.6933E-2</v>
      </c>
      <c r="O1595" s="3">
        <f>StrohRanchRecreationData[[#This Row],[TimeOut]]-StrohRanchRecreationData[[#This Row],[TimeIn]]</f>
        <v>1.6932857427219172E-2</v>
      </c>
      <c r="P1595" t="str">
        <f>IF(StrohRanchRecreationData[[#This Row],[Facility]]=Facilities!$A$2,SUM(StrohRanchRecreationData[[#This Row],[Members]:[Guests]]),"")</f>
        <v/>
      </c>
      <c r="Q1595" t="str">
        <f>IF(StrohRanchRecreationData[[#This Row],[Facility]]=Facilities!$A$3,SUM(StrohRanchRecreationData[[#This Row],[Members]:[Guests]]),"")</f>
        <v/>
      </c>
      <c r="R1595" t="str">
        <f>IF(StrohRanchRecreationData[[#This Row],[Facility]]=Facilities!$A$4,SUM(StrohRanchRecreationData[[#This Row],[Members]:[Guests]]),"")</f>
        <v/>
      </c>
      <c r="S1595" t="str">
        <f>IF(StrohRanchRecreationData[[#This Row],[Facility]]=Facilities!$A$5,SUM(StrohRanchRecreationData[[#This Row],[Members]:[Guests]]),"")</f>
        <v/>
      </c>
      <c r="T1595">
        <f>IF(StrohRanchRecreationData[[#This Row],[Facility]]=Facilities!$A$6,SUM(StrohRanchRecreationData[[#This Row],[Members]:[Guests]]),"")</f>
        <v>2</v>
      </c>
      <c r="U1595" t="str">
        <f>IF(StrohRanchRecreationData[[#This Row],[Facility]]=Facilities!$A$7,SUM(StrohRanchRecreationData[[#This Row],[Members]:[Guests]]),"")</f>
        <v/>
      </c>
    </row>
    <row r="1596" spans="1:21" x14ac:dyDescent="0.25">
      <c r="A1596">
        <v>1590</v>
      </c>
      <c r="B1596" s="1">
        <v>45108</v>
      </c>
      <c r="C1596" t="s">
        <v>63</v>
      </c>
      <c r="D1596" t="s">
        <v>64</v>
      </c>
      <c r="E1596" t="s">
        <v>59</v>
      </c>
      <c r="F1596" s="7">
        <v>0.47815782206605739</v>
      </c>
      <c r="G1596" s="7">
        <f>TIME(HOUR(StrohRanchRecreationData[[#This Row],[TimeIn]]),0,0)</f>
        <v>0.45833333333333331</v>
      </c>
      <c r="H1596" s="8">
        <f>StrohRanchRecreationData[[#This Row],[Date]]+StrohRanchRecreationData[[#This Row],[TimeInBucket]]</f>
        <v>45108.458333333336</v>
      </c>
      <c r="I1596" s="8" t="str">
        <f>_xlfn.XLOOKUP(StrohRanchRecreationData[[#This Row],[TimeInBucket]],TimeOfDay[TimeBuckets],TimeOfDay[TimeOfDayBuckets])</f>
        <v>Noon</v>
      </c>
      <c r="J1596" s="2">
        <v>3</v>
      </c>
      <c r="K1596" s="2">
        <v>2</v>
      </c>
      <c r="L1596" s="7">
        <v>0.51762709181370192</v>
      </c>
      <c r="M1596" s="7">
        <f>TIME(HOUR(StrohRanchRecreationData[[#This Row],[TimeOut]]),0,0)</f>
        <v>0.5</v>
      </c>
      <c r="N1596" s="6">
        <f>ROUND(StrohRanchRecreationData[[#This Row],[TimeElapsed]],6)</f>
        <v>3.9468999999999997E-2</v>
      </c>
      <c r="O1596" s="3">
        <f>StrohRanchRecreationData[[#This Row],[TimeOut]]-StrohRanchRecreationData[[#This Row],[TimeIn]]</f>
        <v>3.9469269747644531E-2</v>
      </c>
      <c r="P1596" t="str">
        <f>IF(StrohRanchRecreationData[[#This Row],[Facility]]=Facilities!$A$2,SUM(StrohRanchRecreationData[[#This Row],[Members]:[Guests]]),"")</f>
        <v/>
      </c>
      <c r="Q1596" t="str">
        <f>IF(StrohRanchRecreationData[[#This Row],[Facility]]=Facilities!$A$3,SUM(StrohRanchRecreationData[[#This Row],[Members]:[Guests]]),"")</f>
        <v/>
      </c>
      <c r="R1596">
        <f>IF(StrohRanchRecreationData[[#This Row],[Facility]]=Facilities!$A$4,SUM(StrohRanchRecreationData[[#This Row],[Members]:[Guests]]),"")</f>
        <v>5</v>
      </c>
      <c r="S1596" t="str">
        <f>IF(StrohRanchRecreationData[[#This Row],[Facility]]=Facilities!$A$5,SUM(StrohRanchRecreationData[[#This Row],[Members]:[Guests]]),"")</f>
        <v/>
      </c>
      <c r="T1596" t="str">
        <f>IF(StrohRanchRecreationData[[#This Row],[Facility]]=Facilities!$A$6,SUM(StrohRanchRecreationData[[#This Row],[Members]:[Guests]]),"")</f>
        <v/>
      </c>
      <c r="U1596" t="str">
        <f>IF(StrohRanchRecreationData[[#This Row],[Facility]]=Facilities!$A$7,SUM(StrohRanchRecreationData[[#This Row],[Members]:[Guests]]),"")</f>
        <v/>
      </c>
    </row>
    <row r="1597" spans="1:21" x14ac:dyDescent="0.25">
      <c r="A1597">
        <v>1591</v>
      </c>
      <c r="B1597" s="1">
        <v>45108</v>
      </c>
      <c r="C1597" t="s">
        <v>63</v>
      </c>
      <c r="D1597" t="s">
        <v>64</v>
      </c>
      <c r="E1597" t="s">
        <v>58</v>
      </c>
      <c r="F1597" s="7">
        <v>0.47953511107176539</v>
      </c>
      <c r="G1597" s="7">
        <f>TIME(HOUR(StrohRanchRecreationData[[#This Row],[TimeIn]]),0,0)</f>
        <v>0.45833333333333331</v>
      </c>
      <c r="H1597" s="8">
        <f>StrohRanchRecreationData[[#This Row],[Date]]+StrohRanchRecreationData[[#This Row],[TimeInBucket]]</f>
        <v>45108.458333333336</v>
      </c>
      <c r="I1597" s="8" t="str">
        <f>_xlfn.XLOOKUP(StrohRanchRecreationData[[#This Row],[TimeInBucket]],TimeOfDay[TimeBuckets],TimeOfDay[TimeOfDayBuckets])</f>
        <v>Noon</v>
      </c>
      <c r="J1597" s="2">
        <v>3</v>
      </c>
      <c r="K1597" s="2">
        <v>2</v>
      </c>
      <c r="L1597" s="7">
        <v>0.53806933273405932</v>
      </c>
      <c r="M1597" s="7">
        <f>TIME(HOUR(StrohRanchRecreationData[[#This Row],[TimeOut]]),0,0)</f>
        <v>0.5</v>
      </c>
      <c r="N1597" s="6">
        <f>ROUND(StrohRanchRecreationData[[#This Row],[TimeElapsed]],6)</f>
        <v>5.8534000000000003E-2</v>
      </c>
      <c r="O1597" s="3">
        <f>StrohRanchRecreationData[[#This Row],[TimeOut]]-StrohRanchRecreationData[[#This Row],[TimeIn]]</f>
        <v>5.8534221662293939E-2</v>
      </c>
      <c r="P1597" t="str">
        <f>IF(StrohRanchRecreationData[[#This Row],[Facility]]=Facilities!$A$2,SUM(StrohRanchRecreationData[[#This Row],[Members]:[Guests]]),"")</f>
        <v/>
      </c>
      <c r="Q1597">
        <f>IF(StrohRanchRecreationData[[#This Row],[Facility]]=Facilities!$A$3,SUM(StrohRanchRecreationData[[#This Row],[Members]:[Guests]]),"")</f>
        <v>5</v>
      </c>
      <c r="R1597" t="str">
        <f>IF(StrohRanchRecreationData[[#This Row],[Facility]]=Facilities!$A$4,SUM(StrohRanchRecreationData[[#This Row],[Members]:[Guests]]),"")</f>
        <v/>
      </c>
      <c r="S1597" t="str">
        <f>IF(StrohRanchRecreationData[[#This Row],[Facility]]=Facilities!$A$5,SUM(StrohRanchRecreationData[[#This Row],[Members]:[Guests]]),"")</f>
        <v/>
      </c>
      <c r="T1597" t="str">
        <f>IF(StrohRanchRecreationData[[#This Row],[Facility]]=Facilities!$A$6,SUM(StrohRanchRecreationData[[#This Row],[Members]:[Guests]]),"")</f>
        <v/>
      </c>
      <c r="U1597" t="str">
        <f>IF(StrohRanchRecreationData[[#This Row],[Facility]]=Facilities!$A$7,SUM(StrohRanchRecreationData[[#This Row],[Members]:[Guests]]),"")</f>
        <v/>
      </c>
    </row>
    <row r="1598" spans="1:21" x14ac:dyDescent="0.25">
      <c r="A1598">
        <v>1592</v>
      </c>
      <c r="B1598" s="1">
        <v>45108</v>
      </c>
      <c r="C1598" t="s">
        <v>63</v>
      </c>
      <c r="D1598" t="s">
        <v>64</v>
      </c>
      <c r="E1598" t="s">
        <v>61</v>
      </c>
      <c r="F1598" s="7">
        <v>0.45922580443615324</v>
      </c>
      <c r="G1598" s="7">
        <f>TIME(HOUR(StrohRanchRecreationData[[#This Row],[TimeIn]]),0,0)</f>
        <v>0.45833333333333331</v>
      </c>
      <c r="H1598" s="8">
        <f>StrohRanchRecreationData[[#This Row],[Date]]+StrohRanchRecreationData[[#This Row],[TimeInBucket]]</f>
        <v>45108.458333333336</v>
      </c>
      <c r="I1598" s="8" t="str">
        <f>_xlfn.XLOOKUP(StrohRanchRecreationData[[#This Row],[TimeInBucket]],TimeOfDay[TimeBuckets],TimeOfDay[TimeOfDayBuckets])</f>
        <v>Noon</v>
      </c>
      <c r="J1598" s="2">
        <v>1</v>
      </c>
      <c r="K1598" s="2">
        <v>0</v>
      </c>
      <c r="L1598" s="7">
        <v>0.49835095507172317</v>
      </c>
      <c r="M1598" s="7">
        <f>TIME(HOUR(StrohRanchRecreationData[[#This Row],[TimeOut]]),0,0)</f>
        <v>0.45833333333333331</v>
      </c>
      <c r="N1598" s="6">
        <f>ROUND(StrohRanchRecreationData[[#This Row],[TimeElapsed]],6)</f>
        <v>3.9125E-2</v>
      </c>
      <c r="O1598" s="3">
        <f>StrohRanchRecreationData[[#This Row],[TimeOut]]-StrohRanchRecreationData[[#This Row],[TimeIn]]</f>
        <v>3.9125150635569927E-2</v>
      </c>
      <c r="P1598" t="str">
        <f>IF(StrohRanchRecreationData[[#This Row],[Facility]]=Facilities!$A$2,SUM(StrohRanchRecreationData[[#This Row],[Members]:[Guests]]),"")</f>
        <v/>
      </c>
      <c r="Q1598" t="str">
        <f>IF(StrohRanchRecreationData[[#This Row],[Facility]]=Facilities!$A$3,SUM(StrohRanchRecreationData[[#This Row],[Members]:[Guests]]),"")</f>
        <v/>
      </c>
      <c r="R1598" t="str">
        <f>IF(StrohRanchRecreationData[[#This Row],[Facility]]=Facilities!$A$4,SUM(StrohRanchRecreationData[[#This Row],[Members]:[Guests]]),"")</f>
        <v/>
      </c>
      <c r="S1598" t="str">
        <f>IF(StrohRanchRecreationData[[#This Row],[Facility]]=Facilities!$A$5,SUM(StrohRanchRecreationData[[#This Row],[Members]:[Guests]]),"")</f>
        <v/>
      </c>
      <c r="T1598">
        <f>IF(StrohRanchRecreationData[[#This Row],[Facility]]=Facilities!$A$6,SUM(StrohRanchRecreationData[[#This Row],[Members]:[Guests]]),"")</f>
        <v>1</v>
      </c>
      <c r="U1598" t="str">
        <f>IF(StrohRanchRecreationData[[#This Row],[Facility]]=Facilities!$A$7,SUM(StrohRanchRecreationData[[#This Row],[Members]:[Guests]]),"")</f>
        <v/>
      </c>
    </row>
    <row r="1599" spans="1:21" x14ac:dyDescent="0.25">
      <c r="A1599">
        <v>1593</v>
      </c>
      <c r="B1599" s="1">
        <v>45108</v>
      </c>
      <c r="C1599" t="s">
        <v>63</v>
      </c>
      <c r="D1599" t="s">
        <v>64</v>
      </c>
      <c r="E1599" t="s">
        <v>60</v>
      </c>
      <c r="F1599" s="7">
        <v>0.52593452783384742</v>
      </c>
      <c r="G1599" s="7">
        <f>TIME(HOUR(StrohRanchRecreationData[[#This Row],[TimeIn]]),0,0)</f>
        <v>0.5</v>
      </c>
      <c r="H1599" s="8">
        <f>StrohRanchRecreationData[[#This Row],[Date]]+StrohRanchRecreationData[[#This Row],[TimeInBucket]]</f>
        <v>45108.5</v>
      </c>
      <c r="I1599" s="8" t="str">
        <f>_xlfn.XLOOKUP(StrohRanchRecreationData[[#This Row],[TimeInBucket]],TimeOfDay[TimeBuckets],TimeOfDay[TimeOfDayBuckets])</f>
        <v>Noon</v>
      </c>
      <c r="J1599" s="2">
        <v>2</v>
      </c>
      <c r="K1599" s="2">
        <v>1</v>
      </c>
      <c r="L1599" s="7">
        <v>0.56064449368753755</v>
      </c>
      <c r="M1599" s="7">
        <f>TIME(HOUR(StrohRanchRecreationData[[#This Row],[TimeOut]]),0,0)</f>
        <v>0.54166666666666663</v>
      </c>
      <c r="N1599" s="6">
        <f>ROUND(StrohRanchRecreationData[[#This Row],[TimeElapsed]],6)</f>
        <v>3.4709999999999998E-2</v>
      </c>
      <c r="O1599" s="3">
        <f>StrohRanchRecreationData[[#This Row],[TimeOut]]-StrohRanchRecreationData[[#This Row],[TimeIn]]</f>
        <v>3.4709965853690128E-2</v>
      </c>
      <c r="P1599" t="str">
        <f>IF(StrohRanchRecreationData[[#This Row],[Facility]]=Facilities!$A$2,SUM(StrohRanchRecreationData[[#This Row],[Members]:[Guests]]),"")</f>
        <v/>
      </c>
      <c r="Q1599" t="str">
        <f>IF(StrohRanchRecreationData[[#This Row],[Facility]]=Facilities!$A$3,SUM(StrohRanchRecreationData[[#This Row],[Members]:[Guests]]),"")</f>
        <v/>
      </c>
      <c r="R1599" t="str">
        <f>IF(StrohRanchRecreationData[[#This Row],[Facility]]=Facilities!$A$4,SUM(StrohRanchRecreationData[[#This Row],[Members]:[Guests]]),"")</f>
        <v/>
      </c>
      <c r="S1599">
        <f>IF(StrohRanchRecreationData[[#This Row],[Facility]]=Facilities!$A$5,SUM(StrohRanchRecreationData[[#This Row],[Members]:[Guests]]),"")</f>
        <v>3</v>
      </c>
      <c r="T1599" t="str">
        <f>IF(StrohRanchRecreationData[[#This Row],[Facility]]=Facilities!$A$6,SUM(StrohRanchRecreationData[[#This Row],[Members]:[Guests]]),"")</f>
        <v/>
      </c>
      <c r="U1599" t="str">
        <f>IF(StrohRanchRecreationData[[#This Row],[Facility]]=Facilities!$A$7,SUM(StrohRanchRecreationData[[#This Row],[Members]:[Guests]]),"")</f>
        <v/>
      </c>
    </row>
    <row r="1600" spans="1:21" x14ac:dyDescent="0.25">
      <c r="A1600">
        <v>1594</v>
      </c>
      <c r="B1600" s="1">
        <v>45108</v>
      </c>
      <c r="C1600" t="s">
        <v>63</v>
      </c>
      <c r="D1600" t="s">
        <v>64</v>
      </c>
      <c r="E1600" t="s">
        <v>61</v>
      </c>
      <c r="F1600" s="7">
        <v>0.63866730540738392</v>
      </c>
      <c r="G1600" s="7">
        <f>TIME(HOUR(StrohRanchRecreationData[[#This Row],[TimeIn]]),0,0)</f>
        <v>0.625</v>
      </c>
      <c r="H1600" s="8">
        <f>StrohRanchRecreationData[[#This Row],[Date]]+StrohRanchRecreationData[[#This Row],[TimeInBucket]]</f>
        <v>45108.625</v>
      </c>
      <c r="I1600" s="8" t="str">
        <f>_xlfn.XLOOKUP(StrohRanchRecreationData[[#This Row],[TimeInBucket]],TimeOfDay[TimeBuckets],TimeOfDay[TimeOfDayBuckets])</f>
        <v>Afternoon</v>
      </c>
      <c r="J1600" s="2">
        <v>2</v>
      </c>
      <c r="K1600" s="2">
        <v>0</v>
      </c>
      <c r="L1600" s="7">
        <v>0.64972832841011263</v>
      </c>
      <c r="M1600" s="7">
        <f>TIME(HOUR(StrohRanchRecreationData[[#This Row],[TimeOut]]),0,0)</f>
        <v>0.625</v>
      </c>
      <c r="N1600" s="6">
        <f>ROUND(StrohRanchRecreationData[[#This Row],[TimeElapsed]],6)</f>
        <v>1.1061E-2</v>
      </c>
      <c r="O1600" s="3">
        <f>StrohRanchRecreationData[[#This Row],[TimeOut]]-StrohRanchRecreationData[[#This Row],[TimeIn]]</f>
        <v>1.1061023002728709E-2</v>
      </c>
      <c r="P1600" t="str">
        <f>IF(StrohRanchRecreationData[[#This Row],[Facility]]=Facilities!$A$2,SUM(StrohRanchRecreationData[[#This Row],[Members]:[Guests]]),"")</f>
        <v/>
      </c>
      <c r="Q1600" t="str">
        <f>IF(StrohRanchRecreationData[[#This Row],[Facility]]=Facilities!$A$3,SUM(StrohRanchRecreationData[[#This Row],[Members]:[Guests]]),"")</f>
        <v/>
      </c>
      <c r="R1600" t="str">
        <f>IF(StrohRanchRecreationData[[#This Row],[Facility]]=Facilities!$A$4,SUM(StrohRanchRecreationData[[#This Row],[Members]:[Guests]]),"")</f>
        <v/>
      </c>
      <c r="S1600" t="str">
        <f>IF(StrohRanchRecreationData[[#This Row],[Facility]]=Facilities!$A$5,SUM(StrohRanchRecreationData[[#This Row],[Members]:[Guests]]),"")</f>
        <v/>
      </c>
      <c r="T1600">
        <f>IF(StrohRanchRecreationData[[#This Row],[Facility]]=Facilities!$A$6,SUM(StrohRanchRecreationData[[#This Row],[Members]:[Guests]]),"")</f>
        <v>2</v>
      </c>
      <c r="U1600" t="str">
        <f>IF(StrohRanchRecreationData[[#This Row],[Facility]]=Facilities!$A$7,SUM(StrohRanchRecreationData[[#This Row],[Members]:[Guests]]),"")</f>
        <v/>
      </c>
    </row>
    <row r="1601" spans="1:21" x14ac:dyDescent="0.25">
      <c r="A1601">
        <v>1595</v>
      </c>
      <c r="B1601" s="1">
        <v>45108</v>
      </c>
      <c r="C1601" t="s">
        <v>63</v>
      </c>
      <c r="D1601" t="s">
        <v>64</v>
      </c>
      <c r="E1601" t="s">
        <v>61</v>
      </c>
      <c r="F1601" s="7">
        <v>0.55741485915011801</v>
      </c>
      <c r="G1601" s="7">
        <f>TIME(HOUR(StrohRanchRecreationData[[#This Row],[TimeIn]]),0,0)</f>
        <v>0.54166666666666663</v>
      </c>
      <c r="H1601" s="8">
        <f>StrohRanchRecreationData[[#This Row],[Date]]+StrohRanchRecreationData[[#This Row],[TimeInBucket]]</f>
        <v>45108.541666666664</v>
      </c>
      <c r="I1601" s="8" t="str">
        <f>_xlfn.XLOOKUP(StrohRanchRecreationData[[#This Row],[TimeInBucket]],TimeOfDay[TimeBuckets],TimeOfDay[TimeOfDayBuckets])</f>
        <v>Noon</v>
      </c>
      <c r="J1601" s="2">
        <v>1</v>
      </c>
      <c r="K1601" s="2">
        <v>0</v>
      </c>
      <c r="L1601" s="7">
        <v>0.57345114143315512</v>
      </c>
      <c r="M1601" s="7">
        <f>TIME(HOUR(StrohRanchRecreationData[[#This Row],[TimeOut]]),0,0)</f>
        <v>0.54166666666666663</v>
      </c>
      <c r="N1601" s="6">
        <f>ROUND(StrohRanchRecreationData[[#This Row],[TimeElapsed]],6)</f>
        <v>1.6036000000000002E-2</v>
      </c>
      <c r="O1601" s="3">
        <f>StrohRanchRecreationData[[#This Row],[TimeOut]]-StrohRanchRecreationData[[#This Row],[TimeIn]]</f>
        <v>1.6036282283037107E-2</v>
      </c>
      <c r="P1601" t="str">
        <f>IF(StrohRanchRecreationData[[#This Row],[Facility]]=Facilities!$A$2,SUM(StrohRanchRecreationData[[#This Row],[Members]:[Guests]]),"")</f>
        <v/>
      </c>
      <c r="Q1601" t="str">
        <f>IF(StrohRanchRecreationData[[#This Row],[Facility]]=Facilities!$A$3,SUM(StrohRanchRecreationData[[#This Row],[Members]:[Guests]]),"")</f>
        <v/>
      </c>
      <c r="R1601" t="str">
        <f>IF(StrohRanchRecreationData[[#This Row],[Facility]]=Facilities!$A$4,SUM(StrohRanchRecreationData[[#This Row],[Members]:[Guests]]),"")</f>
        <v/>
      </c>
      <c r="S1601" t="str">
        <f>IF(StrohRanchRecreationData[[#This Row],[Facility]]=Facilities!$A$5,SUM(StrohRanchRecreationData[[#This Row],[Members]:[Guests]]),"")</f>
        <v/>
      </c>
      <c r="T1601">
        <f>IF(StrohRanchRecreationData[[#This Row],[Facility]]=Facilities!$A$6,SUM(StrohRanchRecreationData[[#This Row],[Members]:[Guests]]),"")</f>
        <v>1</v>
      </c>
      <c r="U1601" t="str">
        <f>IF(StrohRanchRecreationData[[#This Row],[Facility]]=Facilities!$A$7,SUM(StrohRanchRecreationData[[#This Row],[Members]:[Guests]]),"")</f>
        <v/>
      </c>
    </row>
    <row r="1602" spans="1:21" x14ac:dyDescent="0.25">
      <c r="A1602">
        <v>1596</v>
      </c>
      <c r="B1602" s="1">
        <v>45108</v>
      </c>
      <c r="C1602" t="s">
        <v>63</v>
      </c>
      <c r="D1602" t="s">
        <v>64</v>
      </c>
      <c r="E1602" t="s">
        <v>58</v>
      </c>
      <c r="F1602" s="7">
        <v>0.497534735544929</v>
      </c>
      <c r="G1602" s="7">
        <f>TIME(HOUR(StrohRanchRecreationData[[#This Row],[TimeIn]]),0,0)</f>
        <v>0.45833333333333331</v>
      </c>
      <c r="H1602" s="8">
        <f>StrohRanchRecreationData[[#This Row],[Date]]+StrohRanchRecreationData[[#This Row],[TimeInBucket]]</f>
        <v>45108.458333333336</v>
      </c>
      <c r="I1602" s="8" t="str">
        <f>_xlfn.XLOOKUP(StrohRanchRecreationData[[#This Row],[TimeInBucket]],TimeOfDay[TimeBuckets],TimeOfDay[TimeOfDayBuckets])</f>
        <v>Noon</v>
      </c>
      <c r="J1602" s="2">
        <v>3</v>
      </c>
      <c r="K1602" s="2">
        <v>3</v>
      </c>
      <c r="L1602" s="7">
        <v>0.51293604193769526</v>
      </c>
      <c r="M1602" s="7">
        <f>TIME(HOUR(StrohRanchRecreationData[[#This Row],[TimeOut]]),0,0)</f>
        <v>0.5</v>
      </c>
      <c r="N1602" s="6">
        <f>ROUND(StrohRanchRecreationData[[#This Row],[TimeElapsed]],6)</f>
        <v>1.5401E-2</v>
      </c>
      <c r="O1602" s="3">
        <f>StrohRanchRecreationData[[#This Row],[TimeOut]]-StrohRanchRecreationData[[#This Row],[TimeIn]]</f>
        <v>1.5401306392766267E-2</v>
      </c>
      <c r="P1602" t="str">
        <f>IF(StrohRanchRecreationData[[#This Row],[Facility]]=Facilities!$A$2,SUM(StrohRanchRecreationData[[#This Row],[Members]:[Guests]]),"")</f>
        <v/>
      </c>
      <c r="Q1602">
        <f>IF(StrohRanchRecreationData[[#This Row],[Facility]]=Facilities!$A$3,SUM(StrohRanchRecreationData[[#This Row],[Members]:[Guests]]),"")</f>
        <v>6</v>
      </c>
      <c r="R1602" t="str">
        <f>IF(StrohRanchRecreationData[[#This Row],[Facility]]=Facilities!$A$4,SUM(StrohRanchRecreationData[[#This Row],[Members]:[Guests]]),"")</f>
        <v/>
      </c>
      <c r="S1602" t="str">
        <f>IF(StrohRanchRecreationData[[#This Row],[Facility]]=Facilities!$A$5,SUM(StrohRanchRecreationData[[#This Row],[Members]:[Guests]]),"")</f>
        <v/>
      </c>
      <c r="T1602" t="str">
        <f>IF(StrohRanchRecreationData[[#This Row],[Facility]]=Facilities!$A$6,SUM(StrohRanchRecreationData[[#This Row],[Members]:[Guests]]),"")</f>
        <v/>
      </c>
      <c r="U1602" t="str">
        <f>IF(StrohRanchRecreationData[[#This Row],[Facility]]=Facilities!$A$7,SUM(StrohRanchRecreationData[[#This Row],[Members]:[Guests]]),"")</f>
        <v/>
      </c>
    </row>
    <row r="1603" spans="1:21" x14ac:dyDescent="0.25">
      <c r="A1603">
        <v>1597</v>
      </c>
      <c r="B1603" s="1">
        <v>45108</v>
      </c>
      <c r="C1603" t="s">
        <v>63</v>
      </c>
      <c r="D1603" t="s">
        <v>64</v>
      </c>
      <c r="E1603" t="s">
        <v>59</v>
      </c>
      <c r="F1603" s="7">
        <v>0.38989119442072423</v>
      </c>
      <c r="G1603" s="7">
        <f>TIME(HOUR(StrohRanchRecreationData[[#This Row],[TimeIn]]),0,0)</f>
        <v>0.375</v>
      </c>
      <c r="H1603" s="8">
        <f>StrohRanchRecreationData[[#This Row],[Date]]+StrohRanchRecreationData[[#This Row],[TimeInBucket]]</f>
        <v>45108.375</v>
      </c>
      <c r="I1603" s="8" t="str">
        <f>_xlfn.XLOOKUP(StrohRanchRecreationData[[#This Row],[TimeInBucket]],TimeOfDay[TimeBuckets],TimeOfDay[TimeOfDayBuckets])</f>
        <v>Morning</v>
      </c>
      <c r="J1603" s="2">
        <v>1</v>
      </c>
      <c r="K1603" s="2">
        <v>3</v>
      </c>
      <c r="L1603" s="7">
        <v>0.47180353358609445</v>
      </c>
      <c r="M1603" s="7">
        <f>TIME(HOUR(StrohRanchRecreationData[[#This Row],[TimeOut]]),0,0)</f>
        <v>0.45833333333333331</v>
      </c>
      <c r="N1603" s="6">
        <f>ROUND(StrohRanchRecreationData[[#This Row],[TimeElapsed]],6)</f>
        <v>8.1911999999999999E-2</v>
      </c>
      <c r="O1603" s="3">
        <f>StrohRanchRecreationData[[#This Row],[TimeOut]]-StrohRanchRecreationData[[#This Row],[TimeIn]]</f>
        <v>8.1912339165370218E-2</v>
      </c>
      <c r="P1603" t="str">
        <f>IF(StrohRanchRecreationData[[#This Row],[Facility]]=Facilities!$A$2,SUM(StrohRanchRecreationData[[#This Row],[Members]:[Guests]]),"")</f>
        <v/>
      </c>
      <c r="Q1603" t="str">
        <f>IF(StrohRanchRecreationData[[#This Row],[Facility]]=Facilities!$A$3,SUM(StrohRanchRecreationData[[#This Row],[Members]:[Guests]]),"")</f>
        <v/>
      </c>
      <c r="R1603">
        <f>IF(StrohRanchRecreationData[[#This Row],[Facility]]=Facilities!$A$4,SUM(StrohRanchRecreationData[[#This Row],[Members]:[Guests]]),"")</f>
        <v>4</v>
      </c>
      <c r="S1603" t="str">
        <f>IF(StrohRanchRecreationData[[#This Row],[Facility]]=Facilities!$A$5,SUM(StrohRanchRecreationData[[#This Row],[Members]:[Guests]]),"")</f>
        <v/>
      </c>
      <c r="T1603" t="str">
        <f>IF(StrohRanchRecreationData[[#This Row],[Facility]]=Facilities!$A$6,SUM(StrohRanchRecreationData[[#This Row],[Members]:[Guests]]),"")</f>
        <v/>
      </c>
      <c r="U1603" t="str">
        <f>IF(StrohRanchRecreationData[[#This Row],[Facility]]=Facilities!$A$7,SUM(StrohRanchRecreationData[[#This Row],[Members]:[Guests]]),"")</f>
        <v/>
      </c>
    </row>
    <row r="1604" spans="1:21" x14ac:dyDescent="0.25">
      <c r="A1604">
        <v>1598</v>
      </c>
      <c r="B1604" s="1">
        <v>45108</v>
      </c>
      <c r="C1604" t="s">
        <v>63</v>
      </c>
      <c r="D1604" t="s">
        <v>64</v>
      </c>
      <c r="E1604" t="s">
        <v>57</v>
      </c>
      <c r="F1604" s="7">
        <v>0.46002171569009681</v>
      </c>
      <c r="G1604" s="7">
        <f>TIME(HOUR(StrohRanchRecreationData[[#This Row],[TimeIn]]),0,0)</f>
        <v>0.45833333333333331</v>
      </c>
      <c r="H1604" s="8">
        <f>StrohRanchRecreationData[[#This Row],[Date]]+StrohRanchRecreationData[[#This Row],[TimeInBucket]]</f>
        <v>45108.458333333336</v>
      </c>
      <c r="I1604" s="8" t="str">
        <f>_xlfn.XLOOKUP(StrohRanchRecreationData[[#This Row],[TimeInBucket]],TimeOfDay[TimeBuckets],TimeOfDay[TimeOfDayBuckets])</f>
        <v>Noon</v>
      </c>
      <c r="J1604" s="2">
        <v>3</v>
      </c>
      <c r="K1604" s="2">
        <v>2</v>
      </c>
      <c r="L1604" s="7">
        <v>0.47581586997474795</v>
      </c>
      <c r="M1604" s="7">
        <f>TIME(HOUR(StrohRanchRecreationData[[#This Row],[TimeOut]]),0,0)</f>
        <v>0.45833333333333331</v>
      </c>
      <c r="N1604" s="6">
        <f>ROUND(StrohRanchRecreationData[[#This Row],[TimeElapsed]],6)</f>
        <v>1.5793999999999999E-2</v>
      </c>
      <c r="O1604" s="3">
        <f>StrohRanchRecreationData[[#This Row],[TimeOut]]-StrohRanchRecreationData[[#This Row],[TimeIn]]</f>
        <v>1.5794154284651141E-2</v>
      </c>
      <c r="P1604">
        <f>IF(StrohRanchRecreationData[[#This Row],[Facility]]=Facilities!$A$2,SUM(StrohRanchRecreationData[[#This Row],[Members]:[Guests]]),"")</f>
        <v>5</v>
      </c>
      <c r="Q1604" t="str">
        <f>IF(StrohRanchRecreationData[[#This Row],[Facility]]=Facilities!$A$3,SUM(StrohRanchRecreationData[[#This Row],[Members]:[Guests]]),"")</f>
        <v/>
      </c>
      <c r="R1604" t="str">
        <f>IF(StrohRanchRecreationData[[#This Row],[Facility]]=Facilities!$A$4,SUM(StrohRanchRecreationData[[#This Row],[Members]:[Guests]]),"")</f>
        <v/>
      </c>
      <c r="S1604" t="str">
        <f>IF(StrohRanchRecreationData[[#This Row],[Facility]]=Facilities!$A$5,SUM(StrohRanchRecreationData[[#This Row],[Members]:[Guests]]),"")</f>
        <v/>
      </c>
      <c r="T1604" t="str">
        <f>IF(StrohRanchRecreationData[[#This Row],[Facility]]=Facilities!$A$6,SUM(StrohRanchRecreationData[[#This Row],[Members]:[Guests]]),"")</f>
        <v/>
      </c>
      <c r="U1604" t="str">
        <f>IF(StrohRanchRecreationData[[#This Row],[Facility]]=Facilities!$A$7,SUM(StrohRanchRecreationData[[#This Row],[Members]:[Guests]]),"")</f>
        <v/>
      </c>
    </row>
    <row r="1605" spans="1:21" x14ac:dyDescent="0.25">
      <c r="A1605">
        <v>1599</v>
      </c>
      <c r="B1605" s="1">
        <v>45108</v>
      </c>
      <c r="C1605" t="s">
        <v>63</v>
      </c>
      <c r="D1605" t="s">
        <v>64</v>
      </c>
      <c r="E1605" t="s">
        <v>61</v>
      </c>
      <c r="F1605" s="7">
        <v>0.54986587845978419</v>
      </c>
      <c r="G1605" s="7">
        <f>TIME(HOUR(StrohRanchRecreationData[[#This Row],[TimeIn]]),0,0)</f>
        <v>0.54166666666666663</v>
      </c>
      <c r="H1605" s="8">
        <f>StrohRanchRecreationData[[#This Row],[Date]]+StrohRanchRecreationData[[#This Row],[TimeInBucket]]</f>
        <v>45108.541666666664</v>
      </c>
      <c r="I1605" s="8" t="str">
        <f>_xlfn.XLOOKUP(StrohRanchRecreationData[[#This Row],[TimeInBucket]],TimeOfDay[TimeBuckets],TimeOfDay[TimeOfDayBuckets])</f>
        <v>Noon</v>
      </c>
      <c r="J1605" s="2">
        <v>1</v>
      </c>
      <c r="K1605" s="2">
        <v>0</v>
      </c>
      <c r="L1605" s="7">
        <v>0.60377440793902237</v>
      </c>
      <c r="M1605" s="7">
        <f>TIME(HOUR(StrohRanchRecreationData[[#This Row],[TimeOut]]),0,0)</f>
        <v>0.58333333333333337</v>
      </c>
      <c r="N1605" s="6">
        <f>ROUND(StrohRanchRecreationData[[#This Row],[TimeElapsed]],6)</f>
        <v>5.3908999999999999E-2</v>
      </c>
      <c r="O1605" s="3">
        <f>StrohRanchRecreationData[[#This Row],[TimeOut]]-StrohRanchRecreationData[[#This Row],[TimeIn]]</f>
        <v>5.3908529479238187E-2</v>
      </c>
      <c r="P1605" t="str">
        <f>IF(StrohRanchRecreationData[[#This Row],[Facility]]=Facilities!$A$2,SUM(StrohRanchRecreationData[[#This Row],[Members]:[Guests]]),"")</f>
        <v/>
      </c>
      <c r="Q1605" t="str">
        <f>IF(StrohRanchRecreationData[[#This Row],[Facility]]=Facilities!$A$3,SUM(StrohRanchRecreationData[[#This Row],[Members]:[Guests]]),"")</f>
        <v/>
      </c>
      <c r="R1605" t="str">
        <f>IF(StrohRanchRecreationData[[#This Row],[Facility]]=Facilities!$A$4,SUM(StrohRanchRecreationData[[#This Row],[Members]:[Guests]]),"")</f>
        <v/>
      </c>
      <c r="S1605" t="str">
        <f>IF(StrohRanchRecreationData[[#This Row],[Facility]]=Facilities!$A$5,SUM(StrohRanchRecreationData[[#This Row],[Members]:[Guests]]),"")</f>
        <v/>
      </c>
      <c r="T1605">
        <f>IF(StrohRanchRecreationData[[#This Row],[Facility]]=Facilities!$A$6,SUM(StrohRanchRecreationData[[#This Row],[Members]:[Guests]]),"")</f>
        <v>1</v>
      </c>
      <c r="U1605" t="str">
        <f>IF(StrohRanchRecreationData[[#This Row],[Facility]]=Facilities!$A$7,SUM(StrohRanchRecreationData[[#This Row],[Members]:[Guests]]),"")</f>
        <v/>
      </c>
    </row>
    <row r="1606" spans="1:21" x14ac:dyDescent="0.25">
      <c r="A1606">
        <v>1600</v>
      </c>
      <c r="B1606" s="1">
        <v>45108</v>
      </c>
      <c r="C1606" t="s">
        <v>63</v>
      </c>
      <c r="D1606" t="s">
        <v>64</v>
      </c>
      <c r="E1606" t="s">
        <v>61</v>
      </c>
      <c r="F1606" s="7">
        <v>0.47700645321909285</v>
      </c>
      <c r="G1606" s="7">
        <f>TIME(HOUR(StrohRanchRecreationData[[#This Row],[TimeIn]]),0,0)</f>
        <v>0.45833333333333331</v>
      </c>
      <c r="H1606" s="8">
        <f>StrohRanchRecreationData[[#This Row],[Date]]+StrohRanchRecreationData[[#This Row],[TimeInBucket]]</f>
        <v>45108.458333333336</v>
      </c>
      <c r="I1606" s="8" t="str">
        <f>_xlfn.XLOOKUP(StrohRanchRecreationData[[#This Row],[TimeInBucket]],TimeOfDay[TimeBuckets],TimeOfDay[TimeOfDayBuckets])</f>
        <v>Noon</v>
      </c>
      <c r="J1606" s="2">
        <v>1</v>
      </c>
      <c r="K1606" s="2">
        <v>0</v>
      </c>
      <c r="L1606" s="7">
        <v>0.50037678322301937</v>
      </c>
      <c r="M1606" s="7">
        <f>TIME(HOUR(StrohRanchRecreationData[[#This Row],[TimeOut]]),0,0)</f>
        <v>0.5</v>
      </c>
      <c r="N1606" s="6">
        <f>ROUND(StrohRanchRecreationData[[#This Row],[TimeElapsed]],6)</f>
        <v>2.3369999999999998E-2</v>
      </c>
      <c r="O1606" s="3">
        <f>StrohRanchRecreationData[[#This Row],[TimeOut]]-StrohRanchRecreationData[[#This Row],[TimeIn]]</f>
        <v>2.337033000392652E-2</v>
      </c>
      <c r="P1606" t="str">
        <f>IF(StrohRanchRecreationData[[#This Row],[Facility]]=Facilities!$A$2,SUM(StrohRanchRecreationData[[#This Row],[Members]:[Guests]]),"")</f>
        <v/>
      </c>
      <c r="Q1606" t="str">
        <f>IF(StrohRanchRecreationData[[#This Row],[Facility]]=Facilities!$A$3,SUM(StrohRanchRecreationData[[#This Row],[Members]:[Guests]]),"")</f>
        <v/>
      </c>
      <c r="R1606" t="str">
        <f>IF(StrohRanchRecreationData[[#This Row],[Facility]]=Facilities!$A$4,SUM(StrohRanchRecreationData[[#This Row],[Members]:[Guests]]),"")</f>
        <v/>
      </c>
      <c r="S1606" t="str">
        <f>IF(StrohRanchRecreationData[[#This Row],[Facility]]=Facilities!$A$5,SUM(StrohRanchRecreationData[[#This Row],[Members]:[Guests]]),"")</f>
        <v/>
      </c>
      <c r="T1606">
        <f>IF(StrohRanchRecreationData[[#This Row],[Facility]]=Facilities!$A$6,SUM(StrohRanchRecreationData[[#This Row],[Members]:[Guests]]),"")</f>
        <v>1</v>
      </c>
      <c r="U1606" t="str">
        <f>IF(StrohRanchRecreationData[[#This Row],[Facility]]=Facilities!$A$7,SUM(StrohRanchRecreationData[[#This Row],[Members]:[Guests]]),"")</f>
        <v/>
      </c>
    </row>
    <row r="1607" spans="1:21" x14ac:dyDescent="0.25">
      <c r="A1607">
        <v>1601</v>
      </c>
      <c r="B1607" s="1">
        <v>45108</v>
      </c>
      <c r="C1607" t="s">
        <v>63</v>
      </c>
      <c r="D1607" t="s">
        <v>64</v>
      </c>
      <c r="E1607" t="s">
        <v>60</v>
      </c>
      <c r="F1607" s="7">
        <v>0.64781764790235519</v>
      </c>
      <c r="G1607" s="7">
        <f>TIME(HOUR(StrohRanchRecreationData[[#This Row],[TimeIn]]),0,0)</f>
        <v>0.625</v>
      </c>
      <c r="H1607" s="8">
        <f>StrohRanchRecreationData[[#This Row],[Date]]+StrohRanchRecreationData[[#This Row],[TimeInBucket]]</f>
        <v>45108.625</v>
      </c>
      <c r="I1607" s="8" t="str">
        <f>_xlfn.XLOOKUP(StrohRanchRecreationData[[#This Row],[TimeInBucket]],TimeOfDay[TimeBuckets],TimeOfDay[TimeOfDayBuckets])</f>
        <v>Afternoon</v>
      </c>
      <c r="J1607" s="2">
        <v>2</v>
      </c>
      <c r="K1607" s="2">
        <v>0</v>
      </c>
      <c r="L1607" s="7">
        <v>0.7244235237288279</v>
      </c>
      <c r="M1607" s="7">
        <f>TIME(HOUR(StrohRanchRecreationData[[#This Row],[TimeOut]]),0,0)</f>
        <v>0.70833333333333337</v>
      </c>
      <c r="N1607" s="6">
        <f>ROUND(StrohRanchRecreationData[[#This Row],[TimeElapsed]],6)</f>
        <v>7.6605999999999994E-2</v>
      </c>
      <c r="O1607" s="3">
        <f>StrohRanchRecreationData[[#This Row],[TimeOut]]-StrohRanchRecreationData[[#This Row],[TimeIn]]</f>
        <v>7.6605875826472714E-2</v>
      </c>
      <c r="P1607" t="str">
        <f>IF(StrohRanchRecreationData[[#This Row],[Facility]]=Facilities!$A$2,SUM(StrohRanchRecreationData[[#This Row],[Members]:[Guests]]),"")</f>
        <v/>
      </c>
      <c r="Q1607" t="str">
        <f>IF(StrohRanchRecreationData[[#This Row],[Facility]]=Facilities!$A$3,SUM(StrohRanchRecreationData[[#This Row],[Members]:[Guests]]),"")</f>
        <v/>
      </c>
      <c r="R1607" t="str">
        <f>IF(StrohRanchRecreationData[[#This Row],[Facility]]=Facilities!$A$4,SUM(StrohRanchRecreationData[[#This Row],[Members]:[Guests]]),"")</f>
        <v/>
      </c>
      <c r="S1607">
        <f>IF(StrohRanchRecreationData[[#This Row],[Facility]]=Facilities!$A$5,SUM(StrohRanchRecreationData[[#This Row],[Members]:[Guests]]),"")</f>
        <v>2</v>
      </c>
      <c r="T1607" t="str">
        <f>IF(StrohRanchRecreationData[[#This Row],[Facility]]=Facilities!$A$6,SUM(StrohRanchRecreationData[[#This Row],[Members]:[Guests]]),"")</f>
        <v/>
      </c>
      <c r="U1607" t="str">
        <f>IF(StrohRanchRecreationData[[#This Row],[Facility]]=Facilities!$A$7,SUM(StrohRanchRecreationData[[#This Row],[Members]:[Guests]]),"")</f>
        <v/>
      </c>
    </row>
    <row r="1608" spans="1:21" x14ac:dyDescent="0.25">
      <c r="A1608">
        <v>1602</v>
      </c>
      <c r="B1608" s="1">
        <v>45108</v>
      </c>
      <c r="C1608" t="s">
        <v>63</v>
      </c>
      <c r="D1608" t="s">
        <v>64</v>
      </c>
      <c r="E1608" t="s">
        <v>57</v>
      </c>
      <c r="F1608" s="7">
        <v>0.49644743807104635</v>
      </c>
      <c r="G1608" s="7">
        <f>TIME(HOUR(StrohRanchRecreationData[[#This Row],[TimeIn]]),0,0)</f>
        <v>0.45833333333333331</v>
      </c>
      <c r="H1608" s="8">
        <f>StrohRanchRecreationData[[#This Row],[Date]]+StrohRanchRecreationData[[#This Row],[TimeInBucket]]</f>
        <v>45108.458333333336</v>
      </c>
      <c r="I1608" s="8" t="str">
        <f>_xlfn.XLOOKUP(StrohRanchRecreationData[[#This Row],[TimeInBucket]],TimeOfDay[TimeBuckets],TimeOfDay[TimeOfDayBuckets])</f>
        <v>Noon</v>
      </c>
      <c r="J1608" s="2">
        <v>1</v>
      </c>
      <c r="K1608" s="2">
        <v>3</v>
      </c>
      <c r="L1608" s="7">
        <v>0.53608165598434909</v>
      </c>
      <c r="M1608" s="7">
        <f>TIME(HOUR(StrohRanchRecreationData[[#This Row],[TimeOut]]),0,0)</f>
        <v>0.5</v>
      </c>
      <c r="N1608" s="6">
        <f>ROUND(StrohRanchRecreationData[[#This Row],[TimeElapsed]],6)</f>
        <v>3.9634000000000003E-2</v>
      </c>
      <c r="O1608" s="3">
        <f>StrohRanchRecreationData[[#This Row],[TimeOut]]-StrohRanchRecreationData[[#This Row],[TimeIn]]</f>
        <v>3.9634217913302738E-2</v>
      </c>
      <c r="P1608">
        <f>IF(StrohRanchRecreationData[[#This Row],[Facility]]=Facilities!$A$2,SUM(StrohRanchRecreationData[[#This Row],[Members]:[Guests]]),"")</f>
        <v>4</v>
      </c>
      <c r="Q1608" t="str">
        <f>IF(StrohRanchRecreationData[[#This Row],[Facility]]=Facilities!$A$3,SUM(StrohRanchRecreationData[[#This Row],[Members]:[Guests]]),"")</f>
        <v/>
      </c>
      <c r="R1608" t="str">
        <f>IF(StrohRanchRecreationData[[#This Row],[Facility]]=Facilities!$A$4,SUM(StrohRanchRecreationData[[#This Row],[Members]:[Guests]]),"")</f>
        <v/>
      </c>
      <c r="S1608" t="str">
        <f>IF(StrohRanchRecreationData[[#This Row],[Facility]]=Facilities!$A$5,SUM(StrohRanchRecreationData[[#This Row],[Members]:[Guests]]),"")</f>
        <v/>
      </c>
      <c r="T1608" t="str">
        <f>IF(StrohRanchRecreationData[[#This Row],[Facility]]=Facilities!$A$6,SUM(StrohRanchRecreationData[[#This Row],[Members]:[Guests]]),"")</f>
        <v/>
      </c>
      <c r="U1608" t="str">
        <f>IF(StrohRanchRecreationData[[#This Row],[Facility]]=Facilities!$A$7,SUM(StrohRanchRecreationData[[#This Row],[Members]:[Guests]]),"")</f>
        <v/>
      </c>
    </row>
    <row r="1609" spans="1:21" x14ac:dyDescent="0.25">
      <c r="A1609">
        <v>1603</v>
      </c>
      <c r="B1609" s="1">
        <v>45108</v>
      </c>
      <c r="C1609" t="s">
        <v>63</v>
      </c>
      <c r="D1609" t="s">
        <v>64</v>
      </c>
      <c r="E1609" t="s">
        <v>59</v>
      </c>
      <c r="F1609" s="7">
        <v>0.43931769496658474</v>
      </c>
      <c r="G1609" s="7">
        <f>TIME(HOUR(StrohRanchRecreationData[[#This Row],[TimeIn]]),0,0)</f>
        <v>0.41666666666666669</v>
      </c>
      <c r="H1609" s="8">
        <f>StrohRanchRecreationData[[#This Row],[Date]]+StrohRanchRecreationData[[#This Row],[TimeInBucket]]</f>
        <v>45108.416666666664</v>
      </c>
      <c r="I1609" s="8" t="str">
        <f>_xlfn.XLOOKUP(StrohRanchRecreationData[[#This Row],[TimeInBucket]],TimeOfDay[TimeBuckets],TimeOfDay[TimeOfDayBuckets])</f>
        <v>Morning</v>
      </c>
      <c r="J1609" s="2">
        <v>4</v>
      </c>
      <c r="K1609" s="2">
        <v>1</v>
      </c>
      <c r="L1609" s="7">
        <v>0.46562574091352416</v>
      </c>
      <c r="M1609" s="7">
        <f>TIME(HOUR(StrohRanchRecreationData[[#This Row],[TimeOut]]),0,0)</f>
        <v>0.45833333333333331</v>
      </c>
      <c r="N1609" s="6">
        <f>ROUND(StrohRanchRecreationData[[#This Row],[TimeElapsed]],6)</f>
        <v>2.6308000000000002E-2</v>
      </c>
      <c r="O1609" s="3">
        <f>StrohRanchRecreationData[[#This Row],[TimeOut]]-StrohRanchRecreationData[[#This Row],[TimeIn]]</f>
        <v>2.6308045946939418E-2</v>
      </c>
      <c r="P1609" t="str">
        <f>IF(StrohRanchRecreationData[[#This Row],[Facility]]=Facilities!$A$2,SUM(StrohRanchRecreationData[[#This Row],[Members]:[Guests]]),"")</f>
        <v/>
      </c>
      <c r="Q1609" t="str">
        <f>IF(StrohRanchRecreationData[[#This Row],[Facility]]=Facilities!$A$3,SUM(StrohRanchRecreationData[[#This Row],[Members]:[Guests]]),"")</f>
        <v/>
      </c>
      <c r="R1609">
        <f>IF(StrohRanchRecreationData[[#This Row],[Facility]]=Facilities!$A$4,SUM(StrohRanchRecreationData[[#This Row],[Members]:[Guests]]),"")</f>
        <v>5</v>
      </c>
      <c r="S1609" t="str">
        <f>IF(StrohRanchRecreationData[[#This Row],[Facility]]=Facilities!$A$5,SUM(StrohRanchRecreationData[[#This Row],[Members]:[Guests]]),"")</f>
        <v/>
      </c>
      <c r="T1609" t="str">
        <f>IF(StrohRanchRecreationData[[#This Row],[Facility]]=Facilities!$A$6,SUM(StrohRanchRecreationData[[#This Row],[Members]:[Guests]]),"")</f>
        <v/>
      </c>
      <c r="U1609" t="str">
        <f>IF(StrohRanchRecreationData[[#This Row],[Facility]]=Facilities!$A$7,SUM(StrohRanchRecreationData[[#This Row],[Members]:[Guests]]),"")</f>
        <v/>
      </c>
    </row>
    <row r="1610" spans="1:21" x14ac:dyDescent="0.25">
      <c r="A1610">
        <v>1604</v>
      </c>
      <c r="B1610" s="1">
        <v>45108</v>
      </c>
      <c r="C1610" t="s">
        <v>63</v>
      </c>
      <c r="D1610" t="s">
        <v>64</v>
      </c>
      <c r="E1610" t="s">
        <v>60</v>
      </c>
      <c r="F1610" s="7">
        <v>0.44682849627257926</v>
      </c>
      <c r="G1610" s="7">
        <f>TIME(HOUR(StrohRanchRecreationData[[#This Row],[TimeIn]]),0,0)</f>
        <v>0.41666666666666669</v>
      </c>
      <c r="H1610" s="8">
        <f>StrohRanchRecreationData[[#This Row],[Date]]+StrohRanchRecreationData[[#This Row],[TimeInBucket]]</f>
        <v>45108.416666666664</v>
      </c>
      <c r="I1610" s="8" t="str">
        <f>_xlfn.XLOOKUP(StrohRanchRecreationData[[#This Row],[TimeInBucket]],TimeOfDay[TimeBuckets],TimeOfDay[TimeOfDayBuckets])</f>
        <v>Morning</v>
      </c>
      <c r="J1610" s="2">
        <v>1</v>
      </c>
      <c r="K1610" s="2">
        <v>3</v>
      </c>
      <c r="L1610" s="7">
        <v>0.51919642665851795</v>
      </c>
      <c r="M1610" s="7">
        <f>TIME(HOUR(StrohRanchRecreationData[[#This Row],[TimeOut]]),0,0)</f>
        <v>0.5</v>
      </c>
      <c r="N1610" s="6">
        <f>ROUND(StrohRanchRecreationData[[#This Row],[TimeElapsed]],6)</f>
        <v>7.2368000000000002E-2</v>
      </c>
      <c r="O1610" s="3">
        <f>StrohRanchRecreationData[[#This Row],[TimeOut]]-StrohRanchRecreationData[[#This Row],[TimeIn]]</f>
        <v>7.2367930385938695E-2</v>
      </c>
      <c r="P1610" t="str">
        <f>IF(StrohRanchRecreationData[[#This Row],[Facility]]=Facilities!$A$2,SUM(StrohRanchRecreationData[[#This Row],[Members]:[Guests]]),"")</f>
        <v/>
      </c>
      <c r="Q1610" t="str">
        <f>IF(StrohRanchRecreationData[[#This Row],[Facility]]=Facilities!$A$3,SUM(StrohRanchRecreationData[[#This Row],[Members]:[Guests]]),"")</f>
        <v/>
      </c>
      <c r="R1610" t="str">
        <f>IF(StrohRanchRecreationData[[#This Row],[Facility]]=Facilities!$A$4,SUM(StrohRanchRecreationData[[#This Row],[Members]:[Guests]]),"")</f>
        <v/>
      </c>
      <c r="S1610">
        <f>IF(StrohRanchRecreationData[[#This Row],[Facility]]=Facilities!$A$5,SUM(StrohRanchRecreationData[[#This Row],[Members]:[Guests]]),"")</f>
        <v>4</v>
      </c>
      <c r="T1610" t="str">
        <f>IF(StrohRanchRecreationData[[#This Row],[Facility]]=Facilities!$A$6,SUM(StrohRanchRecreationData[[#This Row],[Members]:[Guests]]),"")</f>
        <v/>
      </c>
      <c r="U1610" t="str">
        <f>IF(StrohRanchRecreationData[[#This Row],[Facility]]=Facilities!$A$7,SUM(StrohRanchRecreationData[[#This Row],[Members]:[Guests]]),"")</f>
        <v/>
      </c>
    </row>
    <row r="1611" spans="1:21" x14ac:dyDescent="0.25">
      <c r="A1611">
        <v>1605</v>
      </c>
      <c r="B1611" s="1">
        <v>45108</v>
      </c>
      <c r="C1611" t="s">
        <v>63</v>
      </c>
      <c r="D1611" t="s">
        <v>64</v>
      </c>
      <c r="E1611" t="s">
        <v>61</v>
      </c>
      <c r="F1611" s="7">
        <v>0.49031151970894682</v>
      </c>
      <c r="G1611" s="7">
        <f>TIME(HOUR(StrohRanchRecreationData[[#This Row],[TimeIn]]),0,0)</f>
        <v>0.45833333333333331</v>
      </c>
      <c r="H1611" s="8">
        <f>StrohRanchRecreationData[[#This Row],[Date]]+StrohRanchRecreationData[[#This Row],[TimeInBucket]]</f>
        <v>45108.458333333336</v>
      </c>
      <c r="I1611" s="8" t="str">
        <f>_xlfn.XLOOKUP(StrohRanchRecreationData[[#This Row],[TimeInBucket]],TimeOfDay[TimeBuckets],TimeOfDay[TimeOfDayBuckets])</f>
        <v>Noon</v>
      </c>
      <c r="J1611" s="2">
        <v>2</v>
      </c>
      <c r="K1611" s="2">
        <v>0</v>
      </c>
      <c r="L1611" s="7">
        <v>0.52845919823266363</v>
      </c>
      <c r="M1611" s="7">
        <f>TIME(HOUR(StrohRanchRecreationData[[#This Row],[TimeOut]]),0,0)</f>
        <v>0.5</v>
      </c>
      <c r="N1611" s="6">
        <f>ROUND(StrohRanchRecreationData[[#This Row],[TimeElapsed]],6)</f>
        <v>3.8148000000000001E-2</v>
      </c>
      <c r="O1611" s="3">
        <f>StrohRanchRecreationData[[#This Row],[TimeOut]]-StrohRanchRecreationData[[#This Row],[TimeIn]]</f>
        <v>3.814767852371681E-2</v>
      </c>
      <c r="P1611" t="str">
        <f>IF(StrohRanchRecreationData[[#This Row],[Facility]]=Facilities!$A$2,SUM(StrohRanchRecreationData[[#This Row],[Members]:[Guests]]),"")</f>
        <v/>
      </c>
      <c r="Q1611" t="str">
        <f>IF(StrohRanchRecreationData[[#This Row],[Facility]]=Facilities!$A$3,SUM(StrohRanchRecreationData[[#This Row],[Members]:[Guests]]),"")</f>
        <v/>
      </c>
      <c r="R1611" t="str">
        <f>IF(StrohRanchRecreationData[[#This Row],[Facility]]=Facilities!$A$4,SUM(StrohRanchRecreationData[[#This Row],[Members]:[Guests]]),"")</f>
        <v/>
      </c>
      <c r="S1611" t="str">
        <f>IF(StrohRanchRecreationData[[#This Row],[Facility]]=Facilities!$A$5,SUM(StrohRanchRecreationData[[#This Row],[Members]:[Guests]]),"")</f>
        <v/>
      </c>
      <c r="T1611">
        <f>IF(StrohRanchRecreationData[[#This Row],[Facility]]=Facilities!$A$6,SUM(StrohRanchRecreationData[[#This Row],[Members]:[Guests]]),"")</f>
        <v>2</v>
      </c>
      <c r="U1611" t="str">
        <f>IF(StrohRanchRecreationData[[#This Row],[Facility]]=Facilities!$A$7,SUM(StrohRanchRecreationData[[#This Row],[Members]:[Guests]]),"")</f>
        <v/>
      </c>
    </row>
    <row r="1612" spans="1:21" x14ac:dyDescent="0.25">
      <c r="A1612">
        <v>1606</v>
      </c>
      <c r="B1612" s="1">
        <v>45109</v>
      </c>
      <c r="C1612" t="s">
        <v>63</v>
      </c>
      <c r="D1612" t="s">
        <v>64</v>
      </c>
      <c r="E1612" t="s">
        <v>57</v>
      </c>
      <c r="F1612" s="7">
        <v>0.43401299865106346</v>
      </c>
      <c r="G1612" s="7">
        <f>TIME(HOUR(StrohRanchRecreationData[[#This Row],[TimeIn]]),0,0)</f>
        <v>0.41666666666666669</v>
      </c>
      <c r="H1612" s="8">
        <f>StrohRanchRecreationData[[#This Row],[Date]]+StrohRanchRecreationData[[#This Row],[TimeInBucket]]</f>
        <v>45109.416666666664</v>
      </c>
      <c r="I1612" s="8" t="str">
        <f>_xlfn.XLOOKUP(StrohRanchRecreationData[[#This Row],[TimeInBucket]],TimeOfDay[TimeBuckets],TimeOfDay[TimeOfDayBuckets])</f>
        <v>Morning</v>
      </c>
      <c r="J1612" s="2">
        <v>1</v>
      </c>
      <c r="K1612" s="2">
        <v>3</v>
      </c>
      <c r="L1612" s="7">
        <v>0.51231309437863104</v>
      </c>
      <c r="M1612" s="7">
        <f>TIME(HOUR(StrohRanchRecreationData[[#This Row],[TimeOut]]),0,0)</f>
        <v>0.5</v>
      </c>
      <c r="N1612" s="6">
        <f>ROUND(StrohRanchRecreationData[[#This Row],[TimeElapsed]],6)</f>
        <v>7.8299999999999995E-2</v>
      </c>
      <c r="O1612" s="3">
        <f>StrohRanchRecreationData[[#This Row],[TimeOut]]-StrohRanchRecreationData[[#This Row],[TimeIn]]</f>
        <v>7.8300095727567576E-2</v>
      </c>
      <c r="P1612">
        <f>IF(StrohRanchRecreationData[[#This Row],[Facility]]=Facilities!$A$2,SUM(StrohRanchRecreationData[[#This Row],[Members]:[Guests]]),"")</f>
        <v>4</v>
      </c>
      <c r="Q1612" t="str">
        <f>IF(StrohRanchRecreationData[[#This Row],[Facility]]=Facilities!$A$3,SUM(StrohRanchRecreationData[[#This Row],[Members]:[Guests]]),"")</f>
        <v/>
      </c>
      <c r="R1612" t="str">
        <f>IF(StrohRanchRecreationData[[#This Row],[Facility]]=Facilities!$A$4,SUM(StrohRanchRecreationData[[#This Row],[Members]:[Guests]]),"")</f>
        <v/>
      </c>
      <c r="S1612" t="str">
        <f>IF(StrohRanchRecreationData[[#This Row],[Facility]]=Facilities!$A$5,SUM(StrohRanchRecreationData[[#This Row],[Members]:[Guests]]),"")</f>
        <v/>
      </c>
      <c r="T1612" t="str">
        <f>IF(StrohRanchRecreationData[[#This Row],[Facility]]=Facilities!$A$6,SUM(StrohRanchRecreationData[[#This Row],[Members]:[Guests]]),"")</f>
        <v/>
      </c>
      <c r="U1612" t="str">
        <f>IF(StrohRanchRecreationData[[#This Row],[Facility]]=Facilities!$A$7,SUM(StrohRanchRecreationData[[#This Row],[Members]:[Guests]]),"")</f>
        <v/>
      </c>
    </row>
    <row r="1613" spans="1:21" x14ac:dyDescent="0.25">
      <c r="A1613">
        <v>1607</v>
      </c>
      <c r="B1613" s="1">
        <v>45109</v>
      </c>
      <c r="C1613" t="s">
        <v>63</v>
      </c>
      <c r="D1613" t="s">
        <v>64</v>
      </c>
      <c r="E1613" t="s">
        <v>57</v>
      </c>
      <c r="F1613" s="7">
        <v>0.40745790458574133</v>
      </c>
      <c r="G1613" s="7">
        <f>TIME(HOUR(StrohRanchRecreationData[[#This Row],[TimeIn]]),0,0)</f>
        <v>0.375</v>
      </c>
      <c r="H1613" s="8">
        <f>StrohRanchRecreationData[[#This Row],[Date]]+StrohRanchRecreationData[[#This Row],[TimeInBucket]]</f>
        <v>45109.375</v>
      </c>
      <c r="I1613" s="8" t="str">
        <f>_xlfn.XLOOKUP(StrohRanchRecreationData[[#This Row],[TimeInBucket]],TimeOfDay[TimeBuckets],TimeOfDay[TimeOfDayBuckets])</f>
        <v>Morning</v>
      </c>
      <c r="J1613" s="2">
        <v>3</v>
      </c>
      <c r="K1613" s="2">
        <v>3</v>
      </c>
      <c r="L1613" s="7">
        <v>0.47327299684590196</v>
      </c>
      <c r="M1613" s="7">
        <f>TIME(HOUR(StrohRanchRecreationData[[#This Row],[TimeOut]]),0,0)</f>
        <v>0.45833333333333331</v>
      </c>
      <c r="N1613" s="6">
        <f>ROUND(StrohRanchRecreationData[[#This Row],[TimeElapsed]],6)</f>
        <v>6.5814999999999999E-2</v>
      </c>
      <c r="O1613" s="3">
        <f>StrohRanchRecreationData[[#This Row],[TimeOut]]-StrohRanchRecreationData[[#This Row],[TimeIn]]</f>
        <v>6.5815092260160635E-2</v>
      </c>
      <c r="P1613">
        <f>IF(StrohRanchRecreationData[[#This Row],[Facility]]=Facilities!$A$2,SUM(StrohRanchRecreationData[[#This Row],[Members]:[Guests]]),"")</f>
        <v>6</v>
      </c>
      <c r="Q1613" t="str">
        <f>IF(StrohRanchRecreationData[[#This Row],[Facility]]=Facilities!$A$3,SUM(StrohRanchRecreationData[[#This Row],[Members]:[Guests]]),"")</f>
        <v/>
      </c>
      <c r="R1613" t="str">
        <f>IF(StrohRanchRecreationData[[#This Row],[Facility]]=Facilities!$A$4,SUM(StrohRanchRecreationData[[#This Row],[Members]:[Guests]]),"")</f>
        <v/>
      </c>
      <c r="S1613" t="str">
        <f>IF(StrohRanchRecreationData[[#This Row],[Facility]]=Facilities!$A$5,SUM(StrohRanchRecreationData[[#This Row],[Members]:[Guests]]),"")</f>
        <v/>
      </c>
      <c r="T1613" t="str">
        <f>IF(StrohRanchRecreationData[[#This Row],[Facility]]=Facilities!$A$6,SUM(StrohRanchRecreationData[[#This Row],[Members]:[Guests]]),"")</f>
        <v/>
      </c>
      <c r="U1613" t="str">
        <f>IF(StrohRanchRecreationData[[#This Row],[Facility]]=Facilities!$A$7,SUM(StrohRanchRecreationData[[#This Row],[Members]:[Guests]]),"")</f>
        <v/>
      </c>
    </row>
    <row r="1614" spans="1:21" x14ac:dyDescent="0.25">
      <c r="A1614">
        <v>1608</v>
      </c>
      <c r="B1614" s="1">
        <v>45109</v>
      </c>
      <c r="C1614" t="s">
        <v>63</v>
      </c>
      <c r="D1614" t="s">
        <v>64</v>
      </c>
      <c r="E1614" t="s">
        <v>59</v>
      </c>
      <c r="F1614" s="7">
        <v>0.43213987466388842</v>
      </c>
      <c r="G1614" s="7">
        <f>TIME(HOUR(StrohRanchRecreationData[[#This Row],[TimeIn]]),0,0)</f>
        <v>0.41666666666666669</v>
      </c>
      <c r="H1614" s="8">
        <f>StrohRanchRecreationData[[#This Row],[Date]]+StrohRanchRecreationData[[#This Row],[TimeInBucket]]</f>
        <v>45109.416666666664</v>
      </c>
      <c r="I1614" s="8" t="str">
        <f>_xlfn.XLOOKUP(StrohRanchRecreationData[[#This Row],[TimeInBucket]],TimeOfDay[TimeBuckets],TimeOfDay[TimeOfDayBuckets])</f>
        <v>Morning</v>
      </c>
      <c r="J1614" s="2">
        <v>2</v>
      </c>
      <c r="K1614" s="2">
        <v>2</v>
      </c>
      <c r="L1614" s="7">
        <v>0.49911405835875022</v>
      </c>
      <c r="M1614" s="7">
        <f>TIME(HOUR(StrohRanchRecreationData[[#This Row],[TimeOut]]),0,0)</f>
        <v>0.45833333333333331</v>
      </c>
      <c r="N1614" s="6">
        <f>ROUND(StrohRanchRecreationData[[#This Row],[TimeElapsed]],6)</f>
        <v>6.6974000000000006E-2</v>
      </c>
      <c r="O1614" s="3">
        <f>StrohRanchRecreationData[[#This Row],[TimeOut]]-StrohRanchRecreationData[[#This Row],[TimeIn]]</f>
        <v>6.69741836948618E-2</v>
      </c>
      <c r="P1614" t="str">
        <f>IF(StrohRanchRecreationData[[#This Row],[Facility]]=Facilities!$A$2,SUM(StrohRanchRecreationData[[#This Row],[Members]:[Guests]]),"")</f>
        <v/>
      </c>
      <c r="Q1614" t="str">
        <f>IF(StrohRanchRecreationData[[#This Row],[Facility]]=Facilities!$A$3,SUM(StrohRanchRecreationData[[#This Row],[Members]:[Guests]]),"")</f>
        <v/>
      </c>
      <c r="R1614">
        <f>IF(StrohRanchRecreationData[[#This Row],[Facility]]=Facilities!$A$4,SUM(StrohRanchRecreationData[[#This Row],[Members]:[Guests]]),"")</f>
        <v>4</v>
      </c>
      <c r="S1614" t="str">
        <f>IF(StrohRanchRecreationData[[#This Row],[Facility]]=Facilities!$A$5,SUM(StrohRanchRecreationData[[#This Row],[Members]:[Guests]]),"")</f>
        <v/>
      </c>
      <c r="T1614" t="str">
        <f>IF(StrohRanchRecreationData[[#This Row],[Facility]]=Facilities!$A$6,SUM(StrohRanchRecreationData[[#This Row],[Members]:[Guests]]),"")</f>
        <v/>
      </c>
      <c r="U1614" t="str">
        <f>IF(StrohRanchRecreationData[[#This Row],[Facility]]=Facilities!$A$7,SUM(StrohRanchRecreationData[[#This Row],[Members]:[Guests]]),"")</f>
        <v/>
      </c>
    </row>
    <row r="1615" spans="1:21" x14ac:dyDescent="0.25">
      <c r="A1615">
        <v>1609</v>
      </c>
      <c r="B1615" s="1">
        <v>45109</v>
      </c>
      <c r="C1615" t="s">
        <v>63</v>
      </c>
      <c r="D1615" t="s">
        <v>64</v>
      </c>
      <c r="E1615" t="s">
        <v>61</v>
      </c>
      <c r="F1615" s="7">
        <v>0.6106219920988547</v>
      </c>
      <c r="G1615" s="7">
        <f>TIME(HOUR(StrohRanchRecreationData[[#This Row],[TimeIn]]),0,0)</f>
        <v>0.58333333333333337</v>
      </c>
      <c r="H1615" s="8">
        <f>StrohRanchRecreationData[[#This Row],[Date]]+StrohRanchRecreationData[[#This Row],[TimeInBucket]]</f>
        <v>45109.583333333336</v>
      </c>
      <c r="I1615" s="8" t="str">
        <f>_xlfn.XLOOKUP(StrohRanchRecreationData[[#This Row],[TimeInBucket]],TimeOfDay[TimeBuckets],TimeOfDay[TimeOfDayBuckets])</f>
        <v>Afternoon</v>
      </c>
      <c r="J1615" s="2">
        <v>2</v>
      </c>
      <c r="K1615" s="2">
        <v>0</v>
      </c>
      <c r="L1615" s="7">
        <v>0.66147571478552702</v>
      </c>
      <c r="M1615" s="7">
        <f>TIME(HOUR(StrohRanchRecreationData[[#This Row],[TimeOut]]),0,0)</f>
        <v>0.625</v>
      </c>
      <c r="N1615" s="6">
        <f>ROUND(StrohRanchRecreationData[[#This Row],[TimeElapsed]],6)</f>
        <v>5.0854000000000003E-2</v>
      </c>
      <c r="O1615" s="3">
        <f>StrohRanchRecreationData[[#This Row],[TimeOut]]-StrohRanchRecreationData[[#This Row],[TimeIn]]</f>
        <v>5.085372268667232E-2</v>
      </c>
      <c r="P1615" t="str">
        <f>IF(StrohRanchRecreationData[[#This Row],[Facility]]=Facilities!$A$2,SUM(StrohRanchRecreationData[[#This Row],[Members]:[Guests]]),"")</f>
        <v/>
      </c>
      <c r="Q1615" t="str">
        <f>IF(StrohRanchRecreationData[[#This Row],[Facility]]=Facilities!$A$3,SUM(StrohRanchRecreationData[[#This Row],[Members]:[Guests]]),"")</f>
        <v/>
      </c>
      <c r="R1615" t="str">
        <f>IF(StrohRanchRecreationData[[#This Row],[Facility]]=Facilities!$A$4,SUM(StrohRanchRecreationData[[#This Row],[Members]:[Guests]]),"")</f>
        <v/>
      </c>
      <c r="S1615" t="str">
        <f>IF(StrohRanchRecreationData[[#This Row],[Facility]]=Facilities!$A$5,SUM(StrohRanchRecreationData[[#This Row],[Members]:[Guests]]),"")</f>
        <v/>
      </c>
      <c r="T1615">
        <f>IF(StrohRanchRecreationData[[#This Row],[Facility]]=Facilities!$A$6,SUM(StrohRanchRecreationData[[#This Row],[Members]:[Guests]]),"")</f>
        <v>2</v>
      </c>
      <c r="U1615" t="str">
        <f>IF(StrohRanchRecreationData[[#This Row],[Facility]]=Facilities!$A$7,SUM(StrohRanchRecreationData[[#This Row],[Members]:[Guests]]),"")</f>
        <v/>
      </c>
    </row>
    <row r="1616" spans="1:21" x14ac:dyDescent="0.25">
      <c r="A1616">
        <v>1610</v>
      </c>
      <c r="B1616" s="1">
        <v>45109</v>
      </c>
      <c r="C1616" t="s">
        <v>63</v>
      </c>
      <c r="D1616" t="s">
        <v>64</v>
      </c>
      <c r="E1616" t="s">
        <v>60</v>
      </c>
      <c r="F1616" s="7">
        <v>0.64367054687877256</v>
      </c>
      <c r="G1616" s="7">
        <f>TIME(HOUR(StrohRanchRecreationData[[#This Row],[TimeIn]]),0,0)</f>
        <v>0.625</v>
      </c>
      <c r="H1616" s="8">
        <f>StrohRanchRecreationData[[#This Row],[Date]]+StrohRanchRecreationData[[#This Row],[TimeInBucket]]</f>
        <v>45109.625</v>
      </c>
      <c r="I1616" s="8" t="str">
        <f>_xlfn.XLOOKUP(StrohRanchRecreationData[[#This Row],[TimeInBucket]],TimeOfDay[TimeBuckets],TimeOfDay[TimeOfDayBuckets])</f>
        <v>Afternoon</v>
      </c>
      <c r="J1616" s="2">
        <v>4</v>
      </c>
      <c r="K1616" s="2">
        <v>2</v>
      </c>
      <c r="L1616" s="7">
        <v>0.69961659095513451</v>
      </c>
      <c r="M1616" s="7">
        <f>TIME(HOUR(StrohRanchRecreationData[[#This Row],[TimeOut]]),0,0)</f>
        <v>0.66666666666666663</v>
      </c>
      <c r="N1616" s="6">
        <f>ROUND(StrohRanchRecreationData[[#This Row],[TimeElapsed]],6)</f>
        <v>5.5946000000000003E-2</v>
      </c>
      <c r="O1616" s="3">
        <f>StrohRanchRecreationData[[#This Row],[TimeOut]]-StrohRanchRecreationData[[#This Row],[TimeIn]]</f>
        <v>5.5946044076361945E-2</v>
      </c>
      <c r="P1616" t="str">
        <f>IF(StrohRanchRecreationData[[#This Row],[Facility]]=Facilities!$A$2,SUM(StrohRanchRecreationData[[#This Row],[Members]:[Guests]]),"")</f>
        <v/>
      </c>
      <c r="Q1616" t="str">
        <f>IF(StrohRanchRecreationData[[#This Row],[Facility]]=Facilities!$A$3,SUM(StrohRanchRecreationData[[#This Row],[Members]:[Guests]]),"")</f>
        <v/>
      </c>
      <c r="R1616" t="str">
        <f>IF(StrohRanchRecreationData[[#This Row],[Facility]]=Facilities!$A$4,SUM(StrohRanchRecreationData[[#This Row],[Members]:[Guests]]),"")</f>
        <v/>
      </c>
      <c r="S1616">
        <f>IF(StrohRanchRecreationData[[#This Row],[Facility]]=Facilities!$A$5,SUM(StrohRanchRecreationData[[#This Row],[Members]:[Guests]]),"")</f>
        <v>6</v>
      </c>
      <c r="T1616" t="str">
        <f>IF(StrohRanchRecreationData[[#This Row],[Facility]]=Facilities!$A$6,SUM(StrohRanchRecreationData[[#This Row],[Members]:[Guests]]),"")</f>
        <v/>
      </c>
      <c r="U1616" t="str">
        <f>IF(StrohRanchRecreationData[[#This Row],[Facility]]=Facilities!$A$7,SUM(StrohRanchRecreationData[[#This Row],[Members]:[Guests]]),"")</f>
        <v/>
      </c>
    </row>
    <row r="1617" spans="1:21" x14ac:dyDescent="0.25">
      <c r="A1617">
        <v>1611</v>
      </c>
      <c r="B1617" s="1">
        <v>45109</v>
      </c>
      <c r="C1617" t="s">
        <v>63</v>
      </c>
      <c r="D1617" t="s">
        <v>64</v>
      </c>
      <c r="E1617" t="s">
        <v>60</v>
      </c>
      <c r="F1617" s="7">
        <v>0.53522588318770148</v>
      </c>
      <c r="G1617" s="7">
        <f>TIME(HOUR(StrohRanchRecreationData[[#This Row],[TimeIn]]),0,0)</f>
        <v>0.5</v>
      </c>
      <c r="H1617" s="8">
        <f>StrohRanchRecreationData[[#This Row],[Date]]+StrohRanchRecreationData[[#This Row],[TimeInBucket]]</f>
        <v>45109.5</v>
      </c>
      <c r="I1617" s="8" t="str">
        <f>_xlfn.XLOOKUP(StrohRanchRecreationData[[#This Row],[TimeInBucket]],TimeOfDay[TimeBuckets],TimeOfDay[TimeOfDayBuckets])</f>
        <v>Noon</v>
      </c>
      <c r="J1617" s="2">
        <v>3</v>
      </c>
      <c r="K1617" s="2">
        <v>3</v>
      </c>
      <c r="L1617" s="7">
        <v>0.56797931543737279</v>
      </c>
      <c r="M1617" s="7">
        <f>TIME(HOUR(StrohRanchRecreationData[[#This Row],[TimeOut]]),0,0)</f>
        <v>0.54166666666666663</v>
      </c>
      <c r="N1617" s="6">
        <f>ROUND(StrohRanchRecreationData[[#This Row],[TimeElapsed]],6)</f>
        <v>3.2752999999999997E-2</v>
      </c>
      <c r="O1617" s="3">
        <f>StrohRanchRecreationData[[#This Row],[TimeOut]]-StrohRanchRecreationData[[#This Row],[TimeIn]]</f>
        <v>3.275343224967131E-2</v>
      </c>
      <c r="P1617" t="str">
        <f>IF(StrohRanchRecreationData[[#This Row],[Facility]]=Facilities!$A$2,SUM(StrohRanchRecreationData[[#This Row],[Members]:[Guests]]),"")</f>
        <v/>
      </c>
      <c r="Q1617" t="str">
        <f>IF(StrohRanchRecreationData[[#This Row],[Facility]]=Facilities!$A$3,SUM(StrohRanchRecreationData[[#This Row],[Members]:[Guests]]),"")</f>
        <v/>
      </c>
      <c r="R1617" t="str">
        <f>IF(StrohRanchRecreationData[[#This Row],[Facility]]=Facilities!$A$4,SUM(StrohRanchRecreationData[[#This Row],[Members]:[Guests]]),"")</f>
        <v/>
      </c>
      <c r="S1617">
        <f>IF(StrohRanchRecreationData[[#This Row],[Facility]]=Facilities!$A$5,SUM(StrohRanchRecreationData[[#This Row],[Members]:[Guests]]),"")</f>
        <v>6</v>
      </c>
      <c r="T1617" t="str">
        <f>IF(StrohRanchRecreationData[[#This Row],[Facility]]=Facilities!$A$6,SUM(StrohRanchRecreationData[[#This Row],[Members]:[Guests]]),"")</f>
        <v/>
      </c>
      <c r="U1617" t="str">
        <f>IF(StrohRanchRecreationData[[#This Row],[Facility]]=Facilities!$A$7,SUM(StrohRanchRecreationData[[#This Row],[Members]:[Guests]]),"")</f>
        <v/>
      </c>
    </row>
    <row r="1618" spans="1:21" x14ac:dyDescent="0.25">
      <c r="A1618">
        <v>1612</v>
      </c>
      <c r="B1618" s="1">
        <v>45109</v>
      </c>
      <c r="C1618" t="s">
        <v>63</v>
      </c>
      <c r="D1618" t="s">
        <v>64</v>
      </c>
      <c r="E1618" t="s">
        <v>57</v>
      </c>
      <c r="F1618" s="7">
        <v>0.37964293720957226</v>
      </c>
      <c r="G1618" s="7">
        <f>TIME(HOUR(StrohRanchRecreationData[[#This Row],[TimeIn]]),0,0)</f>
        <v>0.375</v>
      </c>
      <c r="H1618" s="8">
        <f>StrohRanchRecreationData[[#This Row],[Date]]+StrohRanchRecreationData[[#This Row],[TimeInBucket]]</f>
        <v>45109.375</v>
      </c>
      <c r="I1618" s="8" t="str">
        <f>_xlfn.XLOOKUP(StrohRanchRecreationData[[#This Row],[TimeInBucket]],TimeOfDay[TimeBuckets],TimeOfDay[TimeOfDayBuckets])</f>
        <v>Morning</v>
      </c>
      <c r="J1618" s="2">
        <v>1</v>
      </c>
      <c r="K1618" s="2">
        <v>3</v>
      </c>
      <c r="L1618" s="7">
        <v>0.43850984219258543</v>
      </c>
      <c r="M1618" s="7">
        <f>TIME(HOUR(StrohRanchRecreationData[[#This Row],[TimeOut]]),0,0)</f>
        <v>0.41666666666666669</v>
      </c>
      <c r="N1618" s="6">
        <f>ROUND(StrohRanchRecreationData[[#This Row],[TimeElapsed]],6)</f>
        <v>5.8867000000000003E-2</v>
      </c>
      <c r="O1618" s="3">
        <f>StrohRanchRecreationData[[#This Row],[TimeOut]]-StrohRanchRecreationData[[#This Row],[TimeIn]]</f>
        <v>5.8866904983013169E-2</v>
      </c>
      <c r="P1618">
        <f>IF(StrohRanchRecreationData[[#This Row],[Facility]]=Facilities!$A$2,SUM(StrohRanchRecreationData[[#This Row],[Members]:[Guests]]),"")</f>
        <v>4</v>
      </c>
      <c r="Q1618" t="str">
        <f>IF(StrohRanchRecreationData[[#This Row],[Facility]]=Facilities!$A$3,SUM(StrohRanchRecreationData[[#This Row],[Members]:[Guests]]),"")</f>
        <v/>
      </c>
      <c r="R1618" t="str">
        <f>IF(StrohRanchRecreationData[[#This Row],[Facility]]=Facilities!$A$4,SUM(StrohRanchRecreationData[[#This Row],[Members]:[Guests]]),"")</f>
        <v/>
      </c>
      <c r="S1618" t="str">
        <f>IF(StrohRanchRecreationData[[#This Row],[Facility]]=Facilities!$A$5,SUM(StrohRanchRecreationData[[#This Row],[Members]:[Guests]]),"")</f>
        <v/>
      </c>
      <c r="T1618" t="str">
        <f>IF(StrohRanchRecreationData[[#This Row],[Facility]]=Facilities!$A$6,SUM(StrohRanchRecreationData[[#This Row],[Members]:[Guests]]),"")</f>
        <v/>
      </c>
      <c r="U1618" t="str">
        <f>IF(StrohRanchRecreationData[[#This Row],[Facility]]=Facilities!$A$7,SUM(StrohRanchRecreationData[[#This Row],[Members]:[Guests]]),"")</f>
        <v/>
      </c>
    </row>
    <row r="1619" spans="1:21" x14ac:dyDescent="0.25">
      <c r="A1619">
        <v>1613</v>
      </c>
      <c r="B1619" s="1">
        <v>45109</v>
      </c>
      <c r="C1619" t="s">
        <v>63</v>
      </c>
      <c r="D1619" t="s">
        <v>64</v>
      </c>
      <c r="E1619" t="s">
        <v>59</v>
      </c>
      <c r="F1619" s="7">
        <v>0.63731681791451866</v>
      </c>
      <c r="G1619" s="7">
        <f>TIME(HOUR(StrohRanchRecreationData[[#This Row],[TimeIn]]),0,0)</f>
        <v>0.625</v>
      </c>
      <c r="H1619" s="8">
        <f>StrohRanchRecreationData[[#This Row],[Date]]+StrohRanchRecreationData[[#This Row],[TimeInBucket]]</f>
        <v>45109.625</v>
      </c>
      <c r="I1619" s="8" t="str">
        <f>_xlfn.XLOOKUP(StrohRanchRecreationData[[#This Row],[TimeInBucket]],TimeOfDay[TimeBuckets],TimeOfDay[TimeOfDayBuckets])</f>
        <v>Afternoon</v>
      </c>
      <c r="J1619" s="2">
        <v>3</v>
      </c>
      <c r="K1619" s="2">
        <v>2</v>
      </c>
      <c r="L1619" s="7">
        <v>0.67398231516828855</v>
      </c>
      <c r="M1619" s="7">
        <f>TIME(HOUR(StrohRanchRecreationData[[#This Row],[TimeOut]]),0,0)</f>
        <v>0.66666666666666663</v>
      </c>
      <c r="N1619" s="6">
        <f>ROUND(StrohRanchRecreationData[[#This Row],[TimeElapsed]],6)</f>
        <v>3.6665000000000003E-2</v>
      </c>
      <c r="O1619" s="3">
        <f>StrohRanchRecreationData[[#This Row],[TimeOut]]-StrohRanchRecreationData[[#This Row],[TimeIn]]</f>
        <v>3.6665497253769885E-2</v>
      </c>
      <c r="P1619" t="str">
        <f>IF(StrohRanchRecreationData[[#This Row],[Facility]]=Facilities!$A$2,SUM(StrohRanchRecreationData[[#This Row],[Members]:[Guests]]),"")</f>
        <v/>
      </c>
      <c r="Q1619" t="str">
        <f>IF(StrohRanchRecreationData[[#This Row],[Facility]]=Facilities!$A$3,SUM(StrohRanchRecreationData[[#This Row],[Members]:[Guests]]),"")</f>
        <v/>
      </c>
      <c r="R1619">
        <f>IF(StrohRanchRecreationData[[#This Row],[Facility]]=Facilities!$A$4,SUM(StrohRanchRecreationData[[#This Row],[Members]:[Guests]]),"")</f>
        <v>5</v>
      </c>
      <c r="S1619" t="str">
        <f>IF(StrohRanchRecreationData[[#This Row],[Facility]]=Facilities!$A$5,SUM(StrohRanchRecreationData[[#This Row],[Members]:[Guests]]),"")</f>
        <v/>
      </c>
      <c r="T1619" t="str">
        <f>IF(StrohRanchRecreationData[[#This Row],[Facility]]=Facilities!$A$6,SUM(StrohRanchRecreationData[[#This Row],[Members]:[Guests]]),"")</f>
        <v/>
      </c>
      <c r="U1619" t="str">
        <f>IF(StrohRanchRecreationData[[#This Row],[Facility]]=Facilities!$A$7,SUM(StrohRanchRecreationData[[#This Row],[Members]:[Guests]]),"")</f>
        <v/>
      </c>
    </row>
    <row r="1620" spans="1:21" x14ac:dyDescent="0.25">
      <c r="A1620">
        <v>1614</v>
      </c>
      <c r="B1620" s="1">
        <v>45109</v>
      </c>
      <c r="C1620" t="s">
        <v>63</v>
      </c>
      <c r="D1620" t="s">
        <v>64</v>
      </c>
      <c r="E1620" t="s">
        <v>61</v>
      </c>
      <c r="F1620" s="7">
        <v>0.60900679098157817</v>
      </c>
      <c r="G1620" s="7">
        <f>TIME(HOUR(StrohRanchRecreationData[[#This Row],[TimeIn]]),0,0)</f>
        <v>0.58333333333333337</v>
      </c>
      <c r="H1620" s="8">
        <f>StrohRanchRecreationData[[#This Row],[Date]]+StrohRanchRecreationData[[#This Row],[TimeInBucket]]</f>
        <v>45109.583333333336</v>
      </c>
      <c r="I1620" s="8" t="str">
        <f>_xlfn.XLOOKUP(StrohRanchRecreationData[[#This Row],[TimeInBucket]],TimeOfDay[TimeBuckets],TimeOfDay[TimeOfDayBuckets])</f>
        <v>Afternoon</v>
      </c>
      <c r="J1620" s="2">
        <v>1</v>
      </c>
      <c r="K1620" s="2">
        <v>0</v>
      </c>
      <c r="L1620" s="7">
        <v>0.63827954123728592</v>
      </c>
      <c r="M1620" s="7">
        <f>TIME(HOUR(StrohRanchRecreationData[[#This Row],[TimeOut]]),0,0)</f>
        <v>0.625</v>
      </c>
      <c r="N1620" s="6">
        <f>ROUND(StrohRanchRecreationData[[#This Row],[TimeElapsed]],6)</f>
        <v>2.9273E-2</v>
      </c>
      <c r="O1620" s="3">
        <f>StrohRanchRecreationData[[#This Row],[TimeOut]]-StrohRanchRecreationData[[#This Row],[TimeIn]]</f>
        <v>2.9272750255707747E-2</v>
      </c>
      <c r="P1620" t="str">
        <f>IF(StrohRanchRecreationData[[#This Row],[Facility]]=Facilities!$A$2,SUM(StrohRanchRecreationData[[#This Row],[Members]:[Guests]]),"")</f>
        <v/>
      </c>
      <c r="Q1620" t="str">
        <f>IF(StrohRanchRecreationData[[#This Row],[Facility]]=Facilities!$A$3,SUM(StrohRanchRecreationData[[#This Row],[Members]:[Guests]]),"")</f>
        <v/>
      </c>
      <c r="R1620" t="str">
        <f>IF(StrohRanchRecreationData[[#This Row],[Facility]]=Facilities!$A$4,SUM(StrohRanchRecreationData[[#This Row],[Members]:[Guests]]),"")</f>
        <v/>
      </c>
      <c r="S1620" t="str">
        <f>IF(StrohRanchRecreationData[[#This Row],[Facility]]=Facilities!$A$5,SUM(StrohRanchRecreationData[[#This Row],[Members]:[Guests]]),"")</f>
        <v/>
      </c>
      <c r="T1620">
        <f>IF(StrohRanchRecreationData[[#This Row],[Facility]]=Facilities!$A$6,SUM(StrohRanchRecreationData[[#This Row],[Members]:[Guests]]),"")</f>
        <v>1</v>
      </c>
      <c r="U1620" t="str">
        <f>IF(StrohRanchRecreationData[[#This Row],[Facility]]=Facilities!$A$7,SUM(StrohRanchRecreationData[[#This Row],[Members]:[Guests]]),"")</f>
        <v/>
      </c>
    </row>
    <row r="1621" spans="1:21" x14ac:dyDescent="0.25">
      <c r="A1621">
        <v>1615</v>
      </c>
      <c r="B1621" s="1">
        <v>45109</v>
      </c>
      <c r="C1621" t="s">
        <v>63</v>
      </c>
      <c r="D1621" t="s">
        <v>64</v>
      </c>
      <c r="E1621" t="s">
        <v>61</v>
      </c>
      <c r="F1621" s="7">
        <v>0.5591104693690746</v>
      </c>
      <c r="G1621" s="7">
        <f>TIME(HOUR(StrohRanchRecreationData[[#This Row],[TimeIn]]),0,0)</f>
        <v>0.54166666666666663</v>
      </c>
      <c r="H1621" s="8">
        <f>StrohRanchRecreationData[[#This Row],[Date]]+StrohRanchRecreationData[[#This Row],[TimeInBucket]]</f>
        <v>45109.541666666664</v>
      </c>
      <c r="I1621" s="8" t="str">
        <f>_xlfn.XLOOKUP(StrohRanchRecreationData[[#This Row],[TimeInBucket]],TimeOfDay[TimeBuckets],TimeOfDay[TimeOfDayBuckets])</f>
        <v>Noon</v>
      </c>
      <c r="J1621" s="2">
        <v>1</v>
      </c>
      <c r="K1621" s="2">
        <v>0</v>
      </c>
      <c r="L1621" s="7">
        <v>0.59247984662002806</v>
      </c>
      <c r="M1621" s="7">
        <f>TIME(HOUR(StrohRanchRecreationData[[#This Row],[TimeOut]]),0,0)</f>
        <v>0.58333333333333337</v>
      </c>
      <c r="N1621" s="6">
        <f>ROUND(StrohRanchRecreationData[[#This Row],[TimeElapsed]],6)</f>
        <v>3.3369000000000003E-2</v>
      </c>
      <c r="O1621" s="3">
        <f>StrohRanchRecreationData[[#This Row],[TimeOut]]-StrohRanchRecreationData[[#This Row],[TimeIn]]</f>
        <v>3.3369377250953458E-2</v>
      </c>
      <c r="P1621" t="str">
        <f>IF(StrohRanchRecreationData[[#This Row],[Facility]]=Facilities!$A$2,SUM(StrohRanchRecreationData[[#This Row],[Members]:[Guests]]),"")</f>
        <v/>
      </c>
      <c r="Q1621" t="str">
        <f>IF(StrohRanchRecreationData[[#This Row],[Facility]]=Facilities!$A$3,SUM(StrohRanchRecreationData[[#This Row],[Members]:[Guests]]),"")</f>
        <v/>
      </c>
      <c r="R1621" t="str">
        <f>IF(StrohRanchRecreationData[[#This Row],[Facility]]=Facilities!$A$4,SUM(StrohRanchRecreationData[[#This Row],[Members]:[Guests]]),"")</f>
        <v/>
      </c>
      <c r="S1621" t="str">
        <f>IF(StrohRanchRecreationData[[#This Row],[Facility]]=Facilities!$A$5,SUM(StrohRanchRecreationData[[#This Row],[Members]:[Guests]]),"")</f>
        <v/>
      </c>
      <c r="T1621">
        <f>IF(StrohRanchRecreationData[[#This Row],[Facility]]=Facilities!$A$6,SUM(StrohRanchRecreationData[[#This Row],[Members]:[Guests]]),"")</f>
        <v>1</v>
      </c>
      <c r="U1621" t="str">
        <f>IF(StrohRanchRecreationData[[#This Row],[Facility]]=Facilities!$A$7,SUM(StrohRanchRecreationData[[#This Row],[Members]:[Guests]]),"")</f>
        <v/>
      </c>
    </row>
    <row r="1622" spans="1:21" x14ac:dyDescent="0.25">
      <c r="A1622">
        <v>1616</v>
      </c>
      <c r="B1622" s="1">
        <v>45109</v>
      </c>
      <c r="C1622" t="s">
        <v>63</v>
      </c>
      <c r="D1622" t="s">
        <v>64</v>
      </c>
      <c r="E1622" t="s">
        <v>57</v>
      </c>
      <c r="F1622" s="7">
        <v>0.46283677039232529</v>
      </c>
      <c r="G1622" s="7">
        <f>TIME(HOUR(StrohRanchRecreationData[[#This Row],[TimeIn]]),0,0)</f>
        <v>0.45833333333333331</v>
      </c>
      <c r="H1622" s="8">
        <f>StrohRanchRecreationData[[#This Row],[Date]]+StrohRanchRecreationData[[#This Row],[TimeInBucket]]</f>
        <v>45109.458333333336</v>
      </c>
      <c r="I1622" s="8" t="str">
        <f>_xlfn.XLOOKUP(StrohRanchRecreationData[[#This Row],[TimeInBucket]],TimeOfDay[TimeBuckets],TimeOfDay[TimeOfDayBuckets])</f>
        <v>Noon</v>
      </c>
      <c r="J1622" s="2">
        <v>2</v>
      </c>
      <c r="K1622" s="2">
        <v>2</v>
      </c>
      <c r="L1622" s="7">
        <v>0.52672858711234727</v>
      </c>
      <c r="M1622" s="7">
        <f>TIME(HOUR(StrohRanchRecreationData[[#This Row],[TimeOut]]),0,0)</f>
        <v>0.5</v>
      </c>
      <c r="N1622" s="6">
        <f>ROUND(StrohRanchRecreationData[[#This Row],[TimeElapsed]],6)</f>
        <v>6.3892000000000004E-2</v>
      </c>
      <c r="O1622" s="3">
        <f>StrohRanchRecreationData[[#This Row],[TimeOut]]-StrohRanchRecreationData[[#This Row],[TimeIn]]</f>
        <v>6.3891816720021977E-2</v>
      </c>
      <c r="P1622">
        <f>IF(StrohRanchRecreationData[[#This Row],[Facility]]=Facilities!$A$2,SUM(StrohRanchRecreationData[[#This Row],[Members]:[Guests]]),"")</f>
        <v>4</v>
      </c>
      <c r="Q1622" t="str">
        <f>IF(StrohRanchRecreationData[[#This Row],[Facility]]=Facilities!$A$3,SUM(StrohRanchRecreationData[[#This Row],[Members]:[Guests]]),"")</f>
        <v/>
      </c>
      <c r="R1622" t="str">
        <f>IF(StrohRanchRecreationData[[#This Row],[Facility]]=Facilities!$A$4,SUM(StrohRanchRecreationData[[#This Row],[Members]:[Guests]]),"")</f>
        <v/>
      </c>
      <c r="S1622" t="str">
        <f>IF(StrohRanchRecreationData[[#This Row],[Facility]]=Facilities!$A$5,SUM(StrohRanchRecreationData[[#This Row],[Members]:[Guests]]),"")</f>
        <v/>
      </c>
      <c r="T1622" t="str">
        <f>IF(StrohRanchRecreationData[[#This Row],[Facility]]=Facilities!$A$6,SUM(StrohRanchRecreationData[[#This Row],[Members]:[Guests]]),"")</f>
        <v/>
      </c>
      <c r="U1622" t="str">
        <f>IF(StrohRanchRecreationData[[#This Row],[Facility]]=Facilities!$A$7,SUM(StrohRanchRecreationData[[#This Row],[Members]:[Guests]]),"")</f>
        <v/>
      </c>
    </row>
    <row r="1623" spans="1:21" x14ac:dyDescent="0.25">
      <c r="A1623">
        <v>1617</v>
      </c>
      <c r="B1623" s="1">
        <v>45109</v>
      </c>
      <c r="C1623" t="s">
        <v>63</v>
      </c>
      <c r="D1623" t="s">
        <v>64</v>
      </c>
      <c r="E1623" t="s">
        <v>59</v>
      </c>
      <c r="F1623" s="7">
        <v>0.54604567041140117</v>
      </c>
      <c r="G1623" s="7">
        <f>TIME(HOUR(StrohRanchRecreationData[[#This Row],[TimeIn]]),0,0)</f>
        <v>0.54166666666666663</v>
      </c>
      <c r="H1623" s="8">
        <f>StrohRanchRecreationData[[#This Row],[Date]]+StrohRanchRecreationData[[#This Row],[TimeInBucket]]</f>
        <v>45109.541666666664</v>
      </c>
      <c r="I1623" s="8" t="str">
        <f>_xlfn.XLOOKUP(StrohRanchRecreationData[[#This Row],[TimeInBucket]],TimeOfDay[TimeBuckets],TimeOfDay[TimeOfDayBuckets])</f>
        <v>Noon</v>
      </c>
      <c r="J1623" s="2">
        <v>3</v>
      </c>
      <c r="K1623" s="2">
        <v>1</v>
      </c>
      <c r="L1623" s="7">
        <v>0.61653463895736171</v>
      </c>
      <c r="M1623" s="7">
        <f>TIME(HOUR(StrohRanchRecreationData[[#This Row],[TimeOut]]),0,0)</f>
        <v>0.58333333333333337</v>
      </c>
      <c r="N1623" s="6">
        <f>ROUND(StrohRanchRecreationData[[#This Row],[TimeElapsed]],6)</f>
        <v>7.0488999999999996E-2</v>
      </c>
      <c r="O1623" s="3">
        <f>StrohRanchRecreationData[[#This Row],[TimeOut]]-StrohRanchRecreationData[[#This Row],[TimeIn]]</f>
        <v>7.048896854596054E-2</v>
      </c>
      <c r="P1623" t="str">
        <f>IF(StrohRanchRecreationData[[#This Row],[Facility]]=Facilities!$A$2,SUM(StrohRanchRecreationData[[#This Row],[Members]:[Guests]]),"")</f>
        <v/>
      </c>
      <c r="Q1623" t="str">
        <f>IF(StrohRanchRecreationData[[#This Row],[Facility]]=Facilities!$A$3,SUM(StrohRanchRecreationData[[#This Row],[Members]:[Guests]]),"")</f>
        <v/>
      </c>
      <c r="R1623">
        <f>IF(StrohRanchRecreationData[[#This Row],[Facility]]=Facilities!$A$4,SUM(StrohRanchRecreationData[[#This Row],[Members]:[Guests]]),"")</f>
        <v>4</v>
      </c>
      <c r="S1623" t="str">
        <f>IF(StrohRanchRecreationData[[#This Row],[Facility]]=Facilities!$A$5,SUM(StrohRanchRecreationData[[#This Row],[Members]:[Guests]]),"")</f>
        <v/>
      </c>
      <c r="T1623" t="str">
        <f>IF(StrohRanchRecreationData[[#This Row],[Facility]]=Facilities!$A$6,SUM(StrohRanchRecreationData[[#This Row],[Members]:[Guests]]),"")</f>
        <v/>
      </c>
      <c r="U1623" t="str">
        <f>IF(StrohRanchRecreationData[[#This Row],[Facility]]=Facilities!$A$7,SUM(StrohRanchRecreationData[[#This Row],[Members]:[Guests]]),"")</f>
        <v/>
      </c>
    </row>
    <row r="1624" spans="1:21" x14ac:dyDescent="0.25">
      <c r="A1624">
        <v>1618</v>
      </c>
      <c r="B1624" s="1">
        <v>45109</v>
      </c>
      <c r="C1624" t="s">
        <v>63</v>
      </c>
      <c r="D1624" t="s">
        <v>64</v>
      </c>
      <c r="E1624" t="s">
        <v>59</v>
      </c>
      <c r="F1624" s="7">
        <v>0.59264257860797853</v>
      </c>
      <c r="G1624" s="7">
        <f>TIME(HOUR(StrohRanchRecreationData[[#This Row],[TimeIn]]),0,0)</f>
        <v>0.58333333333333337</v>
      </c>
      <c r="H1624" s="8">
        <f>StrohRanchRecreationData[[#This Row],[Date]]+StrohRanchRecreationData[[#This Row],[TimeInBucket]]</f>
        <v>45109.583333333336</v>
      </c>
      <c r="I1624" s="8" t="str">
        <f>_xlfn.XLOOKUP(StrohRanchRecreationData[[#This Row],[TimeInBucket]],TimeOfDay[TimeBuckets],TimeOfDay[TimeOfDayBuckets])</f>
        <v>Afternoon</v>
      </c>
      <c r="J1624" s="2">
        <v>3</v>
      </c>
      <c r="K1624" s="2">
        <v>2</v>
      </c>
      <c r="L1624" s="7">
        <v>0.64216606677363386</v>
      </c>
      <c r="M1624" s="7">
        <f>TIME(HOUR(StrohRanchRecreationData[[#This Row],[TimeOut]]),0,0)</f>
        <v>0.625</v>
      </c>
      <c r="N1624" s="6">
        <f>ROUND(StrohRanchRecreationData[[#This Row],[TimeElapsed]],6)</f>
        <v>4.9522999999999998E-2</v>
      </c>
      <c r="O1624" s="3">
        <f>StrohRanchRecreationData[[#This Row],[TimeOut]]-StrohRanchRecreationData[[#This Row],[TimeIn]]</f>
        <v>4.9523488165655327E-2</v>
      </c>
      <c r="P1624" t="str">
        <f>IF(StrohRanchRecreationData[[#This Row],[Facility]]=Facilities!$A$2,SUM(StrohRanchRecreationData[[#This Row],[Members]:[Guests]]),"")</f>
        <v/>
      </c>
      <c r="Q1624" t="str">
        <f>IF(StrohRanchRecreationData[[#This Row],[Facility]]=Facilities!$A$3,SUM(StrohRanchRecreationData[[#This Row],[Members]:[Guests]]),"")</f>
        <v/>
      </c>
      <c r="R1624">
        <f>IF(StrohRanchRecreationData[[#This Row],[Facility]]=Facilities!$A$4,SUM(StrohRanchRecreationData[[#This Row],[Members]:[Guests]]),"")</f>
        <v>5</v>
      </c>
      <c r="S1624" t="str">
        <f>IF(StrohRanchRecreationData[[#This Row],[Facility]]=Facilities!$A$5,SUM(StrohRanchRecreationData[[#This Row],[Members]:[Guests]]),"")</f>
        <v/>
      </c>
      <c r="T1624" t="str">
        <f>IF(StrohRanchRecreationData[[#This Row],[Facility]]=Facilities!$A$6,SUM(StrohRanchRecreationData[[#This Row],[Members]:[Guests]]),"")</f>
        <v/>
      </c>
      <c r="U1624" t="str">
        <f>IF(StrohRanchRecreationData[[#This Row],[Facility]]=Facilities!$A$7,SUM(StrohRanchRecreationData[[#This Row],[Members]:[Guests]]),"")</f>
        <v/>
      </c>
    </row>
    <row r="1625" spans="1:21" x14ac:dyDescent="0.25">
      <c r="A1625">
        <v>1619</v>
      </c>
      <c r="B1625" s="1">
        <v>45109</v>
      </c>
      <c r="C1625" t="s">
        <v>63</v>
      </c>
      <c r="D1625" t="s">
        <v>64</v>
      </c>
      <c r="E1625" t="s">
        <v>57</v>
      </c>
      <c r="F1625" s="7">
        <v>0.45521031889660246</v>
      </c>
      <c r="G1625" s="7">
        <f>TIME(HOUR(StrohRanchRecreationData[[#This Row],[TimeIn]]),0,0)</f>
        <v>0.41666666666666669</v>
      </c>
      <c r="H1625" s="8">
        <f>StrohRanchRecreationData[[#This Row],[Date]]+StrohRanchRecreationData[[#This Row],[TimeInBucket]]</f>
        <v>45109.416666666664</v>
      </c>
      <c r="I1625" s="8" t="str">
        <f>_xlfn.XLOOKUP(StrohRanchRecreationData[[#This Row],[TimeInBucket]],TimeOfDay[TimeBuckets],TimeOfDay[TimeOfDayBuckets])</f>
        <v>Morning</v>
      </c>
      <c r="J1625" s="2">
        <v>2</v>
      </c>
      <c r="K1625" s="2">
        <v>3</v>
      </c>
      <c r="L1625" s="7">
        <v>0.51537432354564905</v>
      </c>
      <c r="M1625" s="7">
        <f>TIME(HOUR(StrohRanchRecreationData[[#This Row],[TimeOut]]),0,0)</f>
        <v>0.5</v>
      </c>
      <c r="N1625" s="6">
        <f>ROUND(StrohRanchRecreationData[[#This Row],[TimeElapsed]],6)</f>
        <v>6.0164000000000002E-2</v>
      </c>
      <c r="O1625" s="3">
        <f>StrohRanchRecreationData[[#This Row],[TimeOut]]-StrohRanchRecreationData[[#This Row],[TimeIn]]</f>
        <v>6.0164004649046587E-2</v>
      </c>
      <c r="P1625">
        <f>IF(StrohRanchRecreationData[[#This Row],[Facility]]=Facilities!$A$2,SUM(StrohRanchRecreationData[[#This Row],[Members]:[Guests]]),"")</f>
        <v>5</v>
      </c>
      <c r="Q1625" t="str">
        <f>IF(StrohRanchRecreationData[[#This Row],[Facility]]=Facilities!$A$3,SUM(StrohRanchRecreationData[[#This Row],[Members]:[Guests]]),"")</f>
        <v/>
      </c>
      <c r="R1625" t="str">
        <f>IF(StrohRanchRecreationData[[#This Row],[Facility]]=Facilities!$A$4,SUM(StrohRanchRecreationData[[#This Row],[Members]:[Guests]]),"")</f>
        <v/>
      </c>
      <c r="S1625" t="str">
        <f>IF(StrohRanchRecreationData[[#This Row],[Facility]]=Facilities!$A$5,SUM(StrohRanchRecreationData[[#This Row],[Members]:[Guests]]),"")</f>
        <v/>
      </c>
      <c r="T1625" t="str">
        <f>IF(StrohRanchRecreationData[[#This Row],[Facility]]=Facilities!$A$6,SUM(StrohRanchRecreationData[[#This Row],[Members]:[Guests]]),"")</f>
        <v/>
      </c>
      <c r="U1625" t="str">
        <f>IF(StrohRanchRecreationData[[#This Row],[Facility]]=Facilities!$A$7,SUM(StrohRanchRecreationData[[#This Row],[Members]:[Guests]]),"")</f>
        <v/>
      </c>
    </row>
    <row r="1626" spans="1:21" x14ac:dyDescent="0.25">
      <c r="A1626">
        <v>1620</v>
      </c>
      <c r="B1626" s="1">
        <v>45109</v>
      </c>
      <c r="C1626" t="s">
        <v>63</v>
      </c>
      <c r="D1626" t="s">
        <v>64</v>
      </c>
      <c r="E1626" t="s">
        <v>61</v>
      </c>
      <c r="F1626" s="7">
        <v>0.41927025793690109</v>
      </c>
      <c r="G1626" s="7">
        <f>TIME(HOUR(StrohRanchRecreationData[[#This Row],[TimeIn]]),0,0)</f>
        <v>0.41666666666666669</v>
      </c>
      <c r="H1626" s="8">
        <f>StrohRanchRecreationData[[#This Row],[Date]]+StrohRanchRecreationData[[#This Row],[TimeInBucket]]</f>
        <v>45109.416666666664</v>
      </c>
      <c r="I1626" s="8" t="str">
        <f>_xlfn.XLOOKUP(StrohRanchRecreationData[[#This Row],[TimeInBucket]],TimeOfDay[TimeBuckets],TimeOfDay[TimeOfDayBuckets])</f>
        <v>Morning</v>
      </c>
      <c r="J1626" s="2">
        <v>2</v>
      </c>
      <c r="K1626" s="2">
        <v>0</v>
      </c>
      <c r="L1626" s="7">
        <v>0.43153547134028958</v>
      </c>
      <c r="M1626" s="7">
        <f>TIME(HOUR(StrohRanchRecreationData[[#This Row],[TimeOut]]),0,0)</f>
        <v>0.41666666666666669</v>
      </c>
      <c r="N1626" s="6">
        <f>ROUND(StrohRanchRecreationData[[#This Row],[TimeElapsed]],6)</f>
        <v>1.2265E-2</v>
      </c>
      <c r="O1626" s="3">
        <f>StrohRanchRecreationData[[#This Row],[TimeOut]]-StrohRanchRecreationData[[#This Row],[TimeIn]]</f>
        <v>1.2265213403388486E-2</v>
      </c>
      <c r="P1626" t="str">
        <f>IF(StrohRanchRecreationData[[#This Row],[Facility]]=Facilities!$A$2,SUM(StrohRanchRecreationData[[#This Row],[Members]:[Guests]]),"")</f>
        <v/>
      </c>
      <c r="Q1626" t="str">
        <f>IF(StrohRanchRecreationData[[#This Row],[Facility]]=Facilities!$A$3,SUM(StrohRanchRecreationData[[#This Row],[Members]:[Guests]]),"")</f>
        <v/>
      </c>
      <c r="R1626" t="str">
        <f>IF(StrohRanchRecreationData[[#This Row],[Facility]]=Facilities!$A$4,SUM(StrohRanchRecreationData[[#This Row],[Members]:[Guests]]),"")</f>
        <v/>
      </c>
      <c r="S1626" t="str">
        <f>IF(StrohRanchRecreationData[[#This Row],[Facility]]=Facilities!$A$5,SUM(StrohRanchRecreationData[[#This Row],[Members]:[Guests]]),"")</f>
        <v/>
      </c>
      <c r="T1626">
        <f>IF(StrohRanchRecreationData[[#This Row],[Facility]]=Facilities!$A$6,SUM(StrohRanchRecreationData[[#This Row],[Members]:[Guests]]),"")</f>
        <v>2</v>
      </c>
      <c r="U1626" t="str">
        <f>IF(StrohRanchRecreationData[[#This Row],[Facility]]=Facilities!$A$7,SUM(StrohRanchRecreationData[[#This Row],[Members]:[Guests]]),"")</f>
        <v/>
      </c>
    </row>
    <row r="1627" spans="1:21" x14ac:dyDescent="0.25">
      <c r="A1627">
        <v>1621</v>
      </c>
      <c r="B1627" s="1">
        <v>45109</v>
      </c>
      <c r="C1627" t="s">
        <v>63</v>
      </c>
      <c r="D1627" t="s">
        <v>64</v>
      </c>
      <c r="E1627" t="s">
        <v>59</v>
      </c>
      <c r="F1627" s="7">
        <v>0.61592910711999516</v>
      </c>
      <c r="G1627" s="7">
        <f>TIME(HOUR(StrohRanchRecreationData[[#This Row],[TimeIn]]),0,0)</f>
        <v>0.58333333333333337</v>
      </c>
      <c r="H1627" s="8">
        <f>StrohRanchRecreationData[[#This Row],[Date]]+StrohRanchRecreationData[[#This Row],[TimeInBucket]]</f>
        <v>45109.583333333336</v>
      </c>
      <c r="I1627" s="8" t="str">
        <f>_xlfn.XLOOKUP(StrohRanchRecreationData[[#This Row],[TimeInBucket]],TimeOfDay[TimeBuckets],TimeOfDay[TimeOfDayBuckets])</f>
        <v>Afternoon</v>
      </c>
      <c r="J1627" s="2">
        <v>1</v>
      </c>
      <c r="K1627" s="2">
        <v>2</v>
      </c>
      <c r="L1627" s="7">
        <v>0.65048138633926622</v>
      </c>
      <c r="M1627" s="7">
        <f>TIME(HOUR(StrohRanchRecreationData[[#This Row],[TimeOut]]),0,0)</f>
        <v>0.625</v>
      </c>
      <c r="N1627" s="6">
        <f>ROUND(StrohRanchRecreationData[[#This Row],[TimeElapsed]],6)</f>
        <v>3.4551999999999999E-2</v>
      </c>
      <c r="O1627" s="3">
        <f>StrohRanchRecreationData[[#This Row],[TimeOut]]-StrohRanchRecreationData[[#This Row],[TimeIn]]</f>
        <v>3.4552279219271065E-2</v>
      </c>
      <c r="P1627" t="str">
        <f>IF(StrohRanchRecreationData[[#This Row],[Facility]]=Facilities!$A$2,SUM(StrohRanchRecreationData[[#This Row],[Members]:[Guests]]),"")</f>
        <v/>
      </c>
      <c r="Q1627" t="str">
        <f>IF(StrohRanchRecreationData[[#This Row],[Facility]]=Facilities!$A$3,SUM(StrohRanchRecreationData[[#This Row],[Members]:[Guests]]),"")</f>
        <v/>
      </c>
      <c r="R1627">
        <f>IF(StrohRanchRecreationData[[#This Row],[Facility]]=Facilities!$A$4,SUM(StrohRanchRecreationData[[#This Row],[Members]:[Guests]]),"")</f>
        <v>3</v>
      </c>
      <c r="S1627" t="str">
        <f>IF(StrohRanchRecreationData[[#This Row],[Facility]]=Facilities!$A$5,SUM(StrohRanchRecreationData[[#This Row],[Members]:[Guests]]),"")</f>
        <v/>
      </c>
      <c r="T1627" t="str">
        <f>IF(StrohRanchRecreationData[[#This Row],[Facility]]=Facilities!$A$6,SUM(StrohRanchRecreationData[[#This Row],[Members]:[Guests]]),"")</f>
        <v/>
      </c>
      <c r="U1627" t="str">
        <f>IF(StrohRanchRecreationData[[#This Row],[Facility]]=Facilities!$A$7,SUM(StrohRanchRecreationData[[#This Row],[Members]:[Guests]]),"")</f>
        <v/>
      </c>
    </row>
    <row r="1628" spans="1:21" x14ac:dyDescent="0.25">
      <c r="A1628">
        <v>1622</v>
      </c>
      <c r="B1628" s="1">
        <v>45109</v>
      </c>
      <c r="C1628" t="s">
        <v>63</v>
      </c>
      <c r="D1628" t="s">
        <v>64</v>
      </c>
      <c r="E1628" t="s">
        <v>57</v>
      </c>
      <c r="F1628" s="7">
        <v>0.39020348891600554</v>
      </c>
      <c r="G1628" s="7">
        <f>TIME(HOUR(StrohRanchRecreationData[[#This Row],[TimeIn]]),0,0)</f>
        <v>0.375</v>
      </c>
      <c r="H1628" s="8">
        <f>StrohRanchRecreationData[[#This Row],[Date]]+StrohRanchRecreationData[[#This Row],[TimeInBucket]]</f>
        <v>45109.375</v>
      </c>
      <c r="I1628" s="8" t="str">
        <f>_xlfn.XLOOKUP(StrohRanchRecreationData[[#This Row],[TimeInBucket]],TimeOfDay[TimeBuckets],TimeOfDay[TimeOfDayBuckets])</f>
        <v>Morning</v>
      </c>
      <c r="J1628" s="2">
        <v>4</v>
      </c>
      <c r="K1628" s="2">
        <v>1</v>
      </c>
      <c r="L1628" s="7">
        <v>0.40855347082053411</v>
      </c>
      <c r="M1628" s="7">
        <f>TIME(HOUR(StrohRanchRecreationData[[#This Row],[TimeOut]]),0,0)</f>
        <v>0.375</v>
      </c>
      <c r="N1628" s="6">
        <f>ROUND(StrohRanchRecreationData[[#This Row],[TimeElapsed]],6)</f>
        <v>1.8350000000000002E-2</v>
      </c>
      <c r="O1628" s="3">
        <f>StrohRanchRecreationData[[#This Row],[TimeOut]]-StrohRanchRecreationData[[#This Row],[TimeIn]]</f>
        <v>1.8349981904528578E-2</v>
      </c>
      <c r="P1628">
        <f>IF(StrohRanchRecreationData[[#This Row],[Facility]]=Facilities!$A$2,SUM(StrohRanchRecreationData[[#This Row],[Members]:[Guests]]),"")</f>
        <v>5</v>
      </c>
      <c r="Q1628" t="str">
        <f>IF(StrohRanchRecreationData[[#This Row],[Facility]]=Facilities!$A$3,SUM(StrohRanchRecreationData[[#This Row],[Members]:[Guests]]),"")</f>
        <v/>
      </c>
      <c r="R1628" t="str">
        <f>IF(StrohRanchRecreationData[[#This Row],[Facility]]=Facilities!$A$4,SUM(StrohRanchRecreationData[[#This Row],[Members]:[Guests]]),"")</f>
        <v/>
      </c>
      <c r="S1628" t="str">
        <f>IF(StrohRanchRecreationData[[#This Row],[Facility]]=Facilities!$A$5,SUM(StrohRanchRecreationData[[#This Row],[Members]:[Guests]]),"")</f>
        <v/>
      </c>
      <c r="T1628" t="str">
        <f>IF(StrohRanchRecreationData[[#This Row],[Facility]]=Facilities!$A$6,SUM(StrohRanchRecreationData[[#This Row],[Members]:[Guests]]),"")</f>
        <v/>
      </c>
      <c r="U1628" t="str">
        <f>IF(StrohRanchRecreationData[[#This Row],[Facility]]=Facilities!$A$7,SUM(StrohRanchRecreationData[[#This Row],[Members]:[Guests]]),"")</f>
        <v/>
      </c>
    </row>
    <row r="1629" spans="1:21" x14ac:dyDescent="0.25">
      <c r="A1629">
        <v>1623</v>
      </c>
      <c r="B1629" s="1">
        <v>45109</v>
      </c>
      <c r="C1629" t="s">
        <v>63</v>
      </c>
      <c r="D1629" t="s">
        <v>64</v>
      </c>
      <c r="E1629" t="s">
        <v>59</v>
      </c>
      <c r="F1629" s="7">
        <v>0.58740391263568892</v>
      </c>
      <c r="G1629" s="7">
        <f>TIME(HOUR(StrohRanchRecreationData[[#This Row],[TimeIn]]),0,0)</f>
        <v>0.58333333333333337</v>
      </c>
      <c r="H1629" s="8">
        <f>StrohRanchRecreationData[[#This Row],[Date]]+StrohRanchRecreationData[[#This Row],[TimeInBucket]]</f>
        <v>45109.583333333336</v>
      </c>
      <c r="I1629" s="8" t="str">
        <f>_xlfn.XLOOKUP(StrohRanchRecreationData[[#This Row],[TimeInBucket]],TimeOfDay[TimeBuckets],TimeOfDay[TimeOfDayBuckets])</f>
        <v>Afternoon</v>
      </c>
      <c r="J1629" s="2">
        <v>2</v>
      </c>
      <c r="K1629" s="2">
        <v>3</v>
      </c>
      <c r="L1629" s="7">
        <v>0.61813769491246029</v>
      </c>
      <c r="M1629" s="7">
        <f>TIME(HOUR(StrohRanchRecreationData[[#This Row],[TimeOut]]),0,0)</f>
        <v>0.58333333333333337</v>
      </c>
      <c r="N1629" s="6">
        <f>ROUND(StrohRanchRecreationData[[#This Row],[TimeElapsed]],6)</f>
        <v>3.0734000000000001E-2</v>
      </c>
      <c r="O1629" s="3">
        <f>StrohRanchRecreationData[[#This Row],[TimeOut]]-StrohRanchRecreationData[[#This Row],[TimeIn]]</f>
        <v>3.0733782276771371E-2</v>
      </c>
      <c r="P1629" t="str">
        <f>IF(StrohRanchRecreationData[[#This Row],[Facility]]=Facilities!$A$2,SUM(StrohRanchRecreationData[[#This Row],[Members]:[Guests]]),"")</f>
        <v/>
      </c>
      <c r="Q1629" t="str">
        <f>IF(StrohRanchRecreationData[[#This Row],[Facility]]=Facilities!$A$3,SUM(StrohRanchRecreationData[[#This Row],[Members]:[Guests]]),"")</f>
        <v/>
      </c>
      <c r="R1629">
        <f>IF(StrohRanchRecreationData[[#This Row],[Facility]]=Facilities!$A$4,SUM(StrohRanchRecreationData[[#This Row],[Members]:[Guests]]),"")</f>
        <v>5</v>
      </c>
      <c r="S1629" t="str">
        <f>IF(StrohRanchRecreationData[[#This Row],[Facility]]=Facilities!$A$5,SUM(StrohRanchRecreationData[[#This Row],[Members]:[Guests]]),"")</f>
        <v/>
      </c>
      <c r="T1629" t="str">
        <f>IF(StrohRanchRecreationData[[#This Row],[Facility]]=Facilities!$A$6,SUM(StrohRanchRecreationData[[#This Row],[Members]:[Guests]]),"")</f>
        <v/>
      </c>
      <c r="U1629" t="str">
        <f>IF(StrohRanchRecreationData[[#This Row],[Facility]]=Facilities!$A$7,SUM(StrohRanchRecreationData[[#This Row],[Members]:[Guests]]),"")</f>
        <v/>
      </c>
    </row>
    <row r="1630" spans="1:21" x14ac:dyDescent="0.25">
      <c r="A1630">
        <v>1624</v>
      </c>
      <c r="B1630" s="1">
        <v>45109</v>
      </c>
      <c r="C1630" t="s">
        <v>63</v>
      </c>
      <c r="D1630" t="s">
        <v>64</v>
      </c>
      <c r="E1630" t="s">
        <v>59</v>
      </c>
      <c r="F1630" s="7">
        <v>0.5516092186641024</v>
      </c>
      <c r="G1630" s="7">
        <f>TIME(HOUR(StrohRanchRecreationData[[#This Row],[TimeIn]]),0,0)</f>
        <v>0.54166666666666663</v>
      </c>
      <c r="H1630" s="8">
        <f>StrohRanchRecreationData[[#This Row],[Date]]+StrohRanchRecreationData[[#This Row],[TimeInBucket]]</f>
        <v>45109.541666666664</v>
      </c>
      <c r="I1630" s="8" t="str">
        <f>_xlfn.XLOOKUP(StrohRanchRecreationData[[#This Row],[TimeInBucket]],TimeOfDay[TimeBuckets],TimeOfDay[TimeOfDayBuckets])</f>
        <v>Noon</v>
      </c>
      <c r="J1630" s="2">
        <v>1</v>
      </c>
      <c r="K1630" s="2">
        <v>3</v>
      </c>
      <c r="L1630" s="7">
        <v>0.63374899490944381</v>
      </c>
      <c r="M1630" s="7">
        <f>TIME(HOUR(StrohRanchRecreationData[[#This Row],[TimeOut]]),0,0)</f>
        <v>0.625</v>
      </c>
      <c r="N1630" s="6">
        <f>ROUND(StrohRanchRecreationData[[#This Row],[TimeElapsed]],6)</f>
        <v>8.2140000000000005E-2</v>
      </c>
      <c r="O1630" s="3">
        <f>StrohRanchRecreationData[[#This Row],[TimeOut]]-StrohRanchRecreationData[[#This Row],[TimeIn]]</f>
        <v>8.2139776245341412E-2</v>
      </c>
      <c r="P1630" t="str">
        <f>IF(StrohRanchRecreationData[[#This Row],[Facility]]=Facilities!$A$2,SUM(StrohRanchRecreationData[[#This Row],[Members]:[Guests]]),"")</f>
        <v/>
      </c>
      <c r="Q1630" t="str">
        <f>IF(StrohRanchRecreationData[[#This Row],[Facility]]=Facilities!$A$3,SUM(StrohRanchRecreationData[[#This Row],[Members]:[Guests]]),"")</f>
        <v/>
      </c>
      <c r="R1630">
        <f>IF(StrohRanchRecreationData[[#This Row],[Facility]]=Facilities!$A$4,SUM(StrohRanchRecreationData[[#This Row],[Members]:[Guests]]),"")</f>
        <v>4</v>
      </c>
      <c r="S1630" t="str">
        <f>IF(StrohRanchRecreationData[[#This Row],[Facility]]=Facilities!$A$5,SUM(StrohRanchRecreationData[[#This Row],[Members]:[Guests]]),"")</f>
        <v/>
      </c>
      <c r="T1630" t="str">
        <f>IF(StrohRanchRecreationData[[#This Row],[Facility]]=Facilities!$A$6,SUM(StrohRanchRecreationData[[#This Row],[Members]:[Guests]]),"")</f>
        <v/>
      </c>
      <c r="U1630" t="str">
        <f>IF(StrohRanchRecreationData[[#This Row],[Facility]]=Facilities!$A$7,SUM(StrohRanchRecreationData[[#This Row],[Members]:[Guests]]),"")</f>
        <v/>
      </c>
    </row>
    <row r="1631" spans="1:21" x14ac:dyDescent="0.25">
      <c r="A1631">
        <v>1625</v>
      </c>
      <c r="B1631" s="1">
        <v>45109</v>
      </c>
      <c r="C1631" t="s">
        <v>63</v>
      </c>
      <c r="D1631" t="s">
        <v>64</v>
      </c>
      <c r="E1631" t="s">
        <v>61</v>
      </c>
      <c r="F1631" s="7">
        <v>0.53149529784024119</v>
      </c>
      <c r="G1631" s="7">
        <f>TIME(HOUR(StrohRanchRecreationData[[#This Row],[TimeIn]]),0,0)</f>
        <v>0.5</v>
      </c>
      <c r="H1631" s="8">
        <f>StrohRanchRecreationData[[#This Row],[Date]]+StrohRanchRecreationData[[#This Row],[TimeInBucket]]</f>
        <v>45109.5</v>
      </c>
      <c r="I1631" s="8" t="str">
        <f>_xlfn.XLOOKUP(StrohRanchRecreationData[[#This Row],[TimeInBucket]],TimeOfDay[TimeBuckets],TimeOfDay[TimeOfDayBuckets])</f>
        <v>Noon</v>
      </c>
      <c r="J1631" s="2">
        <v>2</v>
      </c>
      <c r="K1631" s="2">
        <v>0</v>
      </c>
      <c r="L1631" s="7">
        <v>0.55697727062239288</v>
      </c>
      <c r="M1631" s="7">
        <f>TIME(HOUR(StrohRanchRecreationData[[#This Row],[TimeOut]]),0,0)</f>
        <v>0.54166666666666663</v>
      </c>
      <c r="N1631" s="6">
        <f>ROUND(StrohRanchRecreationData[[#This Row],[TimeElapsed]],6)</f>
        <v>2.5482000000000001E-2</v>
      </c>
      <c r="O1631" s="3">
        <f>StrohRanchRecreationData[[#This Row],[TimeOut]]-StrohRanchRecreationData[[#This Row],[TimeIn]]</f>
        <v>2.5481972782151696E-2</v>
      </c>
      <c r="P1631" t="str">
        <f>IF(StrohRanchRecreationData[[#This Row],[Facility]]=Facilities!$A$2,SUM(StrohRanchRecreationData[[#This Row],[Members]:[Guests]]),"")</f>
        <v/>
      </c>
      <c r="Q1631" t="str">
        <f>IF(StrohRanchRecreationData[[#This Row],[Facility]]=Facilities!$A$3,SUM(StrohRanchRecreationData[[#This Row],[Members]:[Guests]]),"")</f>
        <v/>
      </c>
      <c r="R1631" t="str">
        <f>IF(StrohRanchRecreationData[[#This Row],[Facility]]=Facilities!$A$4,SUM(StrohRanchRecreationData[[#This Row],[Members]:[Guests]]),"")</f>
        <v/>
      </c>
      <c r="S1631" t="str">
        <f>IF(StrohRanchRecreationData[[#This Row],[Facility]]=Facilities!$A$5,SUM(StrohRanchRecreationData[[#This Row],[Members]:[Guests]]),"")</f>
        <v/>
      </c>
      <c r="T1631">
        <f>IF(StrohRanchRecreationData[[#This Row],[Facility]]=Facilities!$A$6,SUM(StrohRanchRecreationData[[#This Row],[Members]:[Guests]]),"")</f>
        <v>2</v>
      </c>
      <c r="U1631" t="str">
        <f>IF(StrohRanchRecreationData[[#This Row],[Facility]]=Facilities!$A$7,SUM(StrohRanchRecreationData[[#This Row],[Members]:[Guests]]),"")</f>
        <v/>
      </c>
    </row>
    <row r="1632" spans="1:21" x14ac:dyDescent="0.25">
      <c r="A1632">
        <v>1626</v>
      </c>
      <c r="B1632" s="1">
        <v>45109</v>
      </c>
      <c r="C1632" t="s">
        <v>63</v>
      </c>
      <c r="D1632" t="s">
        <v>64</v>
      </c>
      <c r="E1632" t="s">
        <v>57</v>
      </c>
      <c r="F1632" s="7">
        <v>0.47678318086364435</v>
      </c>
      <c r="G1632" s="7">
        <f>TIME(HOUR(StrohRanchRecreationData[[#This Row],[TimeIn]]),0,0)</f>
        <v>0.45833333333333331</v>
      </c>
      <c r="H1632" s="8">
        <f>StrohRanchRecreationData[[#This Row],[Date]]+StrohRanchRecreationData[[#This Row],[TimeInBucket]]</f>
        <v>45109.458333333336</v>
      </c>
      <c r="I1632" s="8" t="str">
        <f>_xlfn.XLOOKUP(StrohRanchRecreationData[[#This Row],[TimeInBucket]],TimeOfDay[TimeBuckets],TimeOfDay[TimeOfDayBuckets])</f>
        <v>Noon</v>
      </c>
      <c r="J1632" s="2">
        <v>3</v>
      </c>
      <c r="K1632" s="2">
        <v>2</v>
      </c>
      <c r="L1632" s="7">
        <v>0.54929570865966815</v>
      </c>
      <c r="M1632" s="7">
        <f>TIME(HOUR(StrohRanchRecreationData[[#This Row],[TimeOut]]),0,0)</f>
        <v>0.54166666666666663</v>
      </c>
      <c r="N1632" s="6">
        <f>ROUND(StrohRanchRecreationData[[#This Row],[TimeElapsed]],6)</f>
        <v>7.2512999999999994E-2</v>
      </c>
      <c r="O1632" s="3">
        <f>StrohRanchRecreationData[[#This Row],[TimeOut]]-StrohRanchRecreationData[[#This Row],[TimeIn]]</f>
        <v>7.2512527796023796E-2</v>
      </c>
      <c r="P1632">
        <f>IF(StrohRanchRecreationData[[#This Row],[Facility]]=Facilities!$A$2,SUM(StrohRanchRecreationData[[#This Row],[Members]:[Guests]]),"")</f>
        <v>5</v>
      </c>
      <c r="Q1632" t="str">
        <f>IF(StrohRanchRecreationData[[#This Row],[Facility]]=Facilities!$A$3,SUM(StrohRanchRecreationData[[#This Row],[Members]:[Guests]]),"")</f>
        <v/>
      </c>
      <c r="R1632" t="str">
        <f>IF(StrohRanchRecreationData[[#This Row],[Facility]]=Facilities!$A$4,SUM(StrohRanchRecreationData[[#This Row],[Members]:[Guests]]),"")</f>
        <v/>
      </c>
      <c r="S1632" t="str">
        <f>IF(StrohRanchRecreationData[[#This Row],[Facility]]=Facilities!$A$5,SUM(StrohRanchRecreationData[[#This Row],[Members]:[Guests]]),"")</f>
        <v/>
      </c>
      <c r="T1632" t="str">
        <f>IF(StrohRanchRecreationData[[#This Row],[Facility]]=Facilities!$A$6,SUM(StrohRanchRecreationData[[#This Row],[Members]:[Guests]]),"")</f>
        <v/>
      </c>
      <c r="U1632" t="str">
        <f>IF(StrohRanchRecreationData[[#This Row],[Facility]]=Facilities!$A$7,SUM(StrohRanchRecreationData[[#This Row],[Members]:[Guests]]),"")</f>
        <v/>
      </c>
    </row>
    <row r="1633" spans="1:21" x14ac:dyDescent="0.25">
      <c r="A1633">
        <v>1627</v>
      </c>
      <c r="B1633" s="1">
        <v>45109</v>
      </c>
      <c r="C1633" t="s">
        <v>63</v>
      </c>
      <c r="D1633" t="s">
        <v>64</v>
      </c>
      <c r="E1633" t="s">
        <v>61</v>
      </c>
      <c r="F1633" s="7">
        <v>0.4053277504301841</v>
      </c>
      <c r="G1633" s="7">
        <f>TIME(HOUR(StrohRanchRecreationData[[#This Row],[TimeIn]]),0,0)</f>
        <v>0.375</v>
      </c>
      <c r="H1633" s="8">
        <f>StrohRanchRecreationData[[#This Row],[Date]]+StrohRanchRecreationData[[#This Row],[TimeInBucket]]</f>
        <v>45109.375</v>
      </c>
      <c r="I1633" s="8" t="str">
        <f>_xlfn.XLOOKUP(StrohRanchRecreationData[[#This Row],[TimeInBucket]],TimeOfDay[TimeBuckets],TimeOfDay[TimeOfDayBuckets])</f>
        <v>Morning</v>
      </c>
      <c r="J1633" s="2">
        <v>2</v>
      </c>
      <c r="K1633" s="2">
        <v>0</v>
      </c>
      <c r="L1633" s="7">
        <v>0.46054068862840569</v>
      </c>
      <c r="M1633" s="7">
        <f>TIME(HOUR(StrohRanchRecreationData[[#This Row],[TimeOut]]),0,0)</f>
        <v>0.45833333333333331</v>
      </c>
      <c r="N1633" s="6">
        <f>ROUND(StrohRanchRecreationData[[#This Row],[TimeElapsed]],6)</f>
        <v>5.5212999999999998E-2</v>
      </c>
      <c r="O1633" s="3">
        <f>StrohRanchRecreationData[[#This Row],[TimeOut]]-StrohRanchRecreationData[[#This Row],[TimeIn]]</f>
        <v>5.5212938198221595E-2</v>
      </c>
      <c r="P1633" t="str">
        <f>IF(StrohRanchRecreationData[[#This Row],[Facility]]=Facilities!$A$2,SUM(StrohRanchRecreationData[[#This Row],[Members]:[Guests]]),"")</f>
        <v/>
      </c>
      <c r="Q1633" t="str">
        <f>IF(StrohRanchRecreationData[[#This Row],[Facility]]=Facilities!$A$3,SUM(StrohRanchRecreationData[[#This Row],[Members]:[Guests]]),"")</f>
        <v/>
      </c>
      <c r="R1633" t="str">
        <f>IF(StrohRanchRecreationData[[#This Row],[Facility]]=Facilities!$A$4,SUM(StrohRanchRecreationData[[#This Row],[Members]:[Guests]]),"")</f>
        <v/>
      </c>
      <c r="S1633" t="str">
        <f>IF(StrohRanchRecreationData[[#This Row],[Facility]]=Facilities!$A$5,SUM(StrohRanchRecreationData[[#This Row],[Members]:[Guests]]),"")</f>
        <v/>
      </c>
      <c r="T1633">
        <f>IF(StrohRanchRecreationData[[#This Row],[Facility]]=Facilities!$A$6,SUM(StrohRanchRecreationData[[#This Row],[Members]:[Guests]]),"")</f>
        <v>2</v>
      </c>
      <c r="U1633" t="str">
        <f>IF(StrohRanchRecreationData[[#This Row],[Facility]]=Facilities!$A$7,SUM(StrohRanchRecreationData[[#This Row],[Members]:[Guests]]),"")</f>
        <v/>
      </c>
    </row>
    <row r="1634" spans="1:21" x14ac:dyDescent="0.25">
      <c r="A1634">
        <v>1628</v>
      </c>
      <c r="B1634" s="1">
        <v>45109</v>
      </c>
      <c r="C1634" t="s">
        <v>63</v>
      </c>
      <c r="D1634" t="s">
        <v>64</v>
      </c>
      <c r="E1634" t="s">
        <v>57</v>
      </c>
      <c r="F1634" s="7">
        <v>0.40378431973924467</v>
      </c>
      <c r="G1634" s="7">
        <f>TIME(HOUR(StrohRanchRecreationData[[#This Row],[TimeIn]]),0,0)</f>
        <v>0.375</v>
      </c>
      <c r="H1634" s="8">
        <f>StrohRanchRecreationData[[#This Row],[Date]]+StrohRanchRecreationData[[#This Row],[TimeInBucket]]</f>
        <v>45109.375</v>
      </c>
      <c r="I1634" s="8" t="str">
        <f>_xlfn.XLOOKUP(StrohRanchRecreationData[[#This Row],[TimeInBucket]],TimeOfDay[TimeBuckets],TimeOfDay[TimeOfDayBuckets])</f>
        <v>Morning</v>
      </c>
      <c r="J1634" s="2">
        <v>1</v>
      </c>
      <c r="K1634" s="2">
        <v>3</v>
      </c>
      <c r="L1634" s="7">
        <v>0.44331205615989977</v>
      </c>
      <c r="M1634" s="7">
        <f>TIME(HOUR(StrohRanchRecreationData[[#This Row],[TimeOut]]),0,0)</f>
        <v>0.41666666666666669</v>
      </c>
      <c r="N1634" s="6">
        <f>ROUND(StrohRanchRecreationData[[#This Row],[TimeElapsed]],6)</f>
        <v>3.9528000000000001E-2</v>
      </c>
      <c r="O1634" s="3">
        <f>StrohRanchRecreationData[[#This Row],[TimeOut]]-StrohRanchRecreationData[[#This Row],[TimeIn]]</f>
        <v>3.9527736420655102E-2</v>
      </c>
      <c r="P1634">
        <f>IF(StrohRanchRecreationData[[#This Row],[Facility]]=Facilities!$A$2,SUM(StrohRanchRecreationData[[#This Row],[Members]:[Guests]]),"")</f>
        <v>4</v>
      </c>
      <c r="Q1634" t="str">
        <f>IF(StrohRanchRecreationData[[#This Row],[Facility]]=Facilities!$A$3,SUM(StrohRanchRecreationData[[#This Row],[Members]:[Guests]]),"")</f>
        <v/>
      </c>
      <c r="R1634" t="str">
        <f>IF(StrohRanchRecreationData[[#This Row],[Facility]]=Facilities!$A$4,SUM(StrohRanchRecreationData[[#This Row],[Members]:[Guests]]),"")</f>
        <v/>
      </c>
      <c r="S1634" t="str">
        <f>IF(StrohRanchRecreationData[[#This Row],[Facility]]=Facilities!$A$5,SUM(StrohRanchRecreationData[[#This Row],[Members]:[Guests]]),"")</f>
        <v/>
      </c>
      <c r="T1634" t="str">
        <f>IF(StrohRanchRecreationData[[#This Row],[Facility]]=Facilities!$A$6,SUM(StrohRanchRecreationData[[#This Row],[Members]:[Guests]]),"")</f>
        <v/>
      </c>
      <c r="U1634" t="str">
        <f>IF(StrohRanchRecreationData[[#This Row],[Facility]]=Facilities!$A$7,SUM(StrohRanchRecreationData[[#This Row],[Members]:[Guests]]),"")</f>
        <v/>
      </c>
    </row>
    <row r="1635" spans="1:21" x14ac:dyDescent="0.25">
      <c r="A1635">
        <v>1629</v>
      </c>
      <c r="B1635" s="1">
        <v>45109</v>
      </c>
      <c r="C1635" t="s">
        <v>63</v>
      </c>
      <c r="D1635" t="s">
        <v>64</v>
      </c>
      <c r="E1635" t="s">
        <v>59</v>
      </c>
      <c r="F1635" s="7">
        <v>0.42901842437524573</v>
      </c>
      <c r="G1635" s="7">
        <f>TIME(HOUR(StrohRanchRecreationData[[#This Row],[TimeIn]]),0,0)</f>
        <v>0.41666666666666669</v>
      </c>
      <c r="H1635" s="8">
        <f>StrohRanchRecreationData[[#This Row],[Date]]+StrohRanchRecreationData[[#This Row],[TimeInBucket]]</f>
        <v>45109.416666666664</v>
      </c>
      <c r="I1635" s="8" t="str">
        <f>_xlfn.XLOOKUP(StrohRanchRecreationData[[#This Row],[TimeInBucket]],TimeOfDay[TimeBuckets],TimeOfDay[TimeOfDayBuckets])</f>
        <v>Morning</v>
      </c>
      <c r="J1635" s="2">
        <v>2</v>
      </c>
      <c r="K1635" s="2">
        <v>0</v>
      </c>
      <c r="L1635" s="7">
        <v>0.49080421073597563</v>
      </c>
      <c r="M1635" s="7">
        <f>TIME(HOUR(StrohRanchRecreationData[[#This Row],[TimeOut]]),0,0)</f>
        <v>0.45833333333333331</v>
      </c>
      <c r="N1635" s="6">
        <f>ROUND(StrohRanchRecreationData[[#This Row],[TimeElapsed]],6)</f>
        <v>6.1786000000000001E-2</v>
      </c>
      <c r="O1635" s="3">
        <f>StrohRanchRecreationData[[#This Row],[TimeOut]]-StrohRanchRecreationData[[#This Row],[TimeIn]]</f>
        <v>6.17857863607299E-2</v>
      </c>
      <c r="P1635" t="str">
        <f>IF(StrohRanchRecreationData[[#This Row],[Facility]]=Facilities!$A$2,SUM(StrohRanchRecreationData[[#This Row],[Members]:[Guests]]),"")</f>
        <v/>
      </c>
      <c r="Q1635" t="str">
        <f>IF(StrohRanchRecreationData[[#This Row],[Facility]]=Facilities!$A$3,SUM(StrohRanchRecreationData[[#This Row],[Members]:[Guests]]),"")</f>
        <v/>
      </c>
      <c r="R1635">
        <f>IF(StrohRanchRecreationData[[#This Row],[Facility]]=Facilities!$A$4,SUM(StrohRanchRecreationData[[#This Row],[Members]:[Guests]]),"")</f>
        <v>2</v>
      </c>
      <c r="S1635" t="str">
        <f>IF(StrohRanchRecreationData[[#This Row],[Facility]]=Facilities!$A$5,SUM(StrohRanchRecreationData[[#This Row],[Members]:[Guests]]),"")</f>
        <v/>
      </c>
      <c r="T1635" t="str">
        <f>IF(StrohRanchRecreationData[[#This Row],[Facility]]=Facilities!$A$6,SUM(StrohRanchRecreationData[[#This Row],[Members]:[Guests]]),"")</f>
        <v/>
      </c>
      <c r="U1635" t="str">
        <f>IF(StrohRanchRecreationData[[#This Row],[Facility]]=Facilities!$A$7,SUM(StrohRanchRecreationData[[#This Row],[Members]:[Guests]]),"")</f>
        <v/>
      </c>
    </row>
    <row r="1636" spans="1:21" x14ac:dyDescent="0.25">
      <c r="A1636">
        <v>1630</v>
      </c>
      <c r="B1636" s="1">
        <v>45109</v>
      </c>
      <c r="C1636" t="s">
        <v>63</v>
      </c>
      <c r="D1636" t="s">
        <v>64</v>
      </c>
      <c r="E1636" t="s">
        <v>57</v>
      </c>
      <c r="F1636" s="7">
        <v>0.49882365432767156</v>
      </c>
      <c r="G1636" s="7">
        <f>TIME(HOUR(StrohRanchRecreationData[[#This Row],[TimeIn]]),0,0)</f>
        <v>0.45833333333333331</v>
      </c>
      <c r="H1636" s="8">
        <f>StrohRanchRecreationData[[#This Row],[Date]]+StrohRanchRecreationData[[#This Row],[TimeInBucket]]</f>
        <v>45109.458333333336</v>
      </c>
      <c r="I1636" s="8" t="str">
        <f>_xlfn.XLOOKUP(StrohRanchRecreationData[[#This Row],[TimeInBucket]],TimeOfDay[TimeBuckets],TimeOfDay[TimeOfDayBuckets])</f>
        <v>Noon</v>
      </c>
      <c r="J1636" s="2">
        <v>4</v>
      </c>
      <c r="K1636" s="2">
        <v>2</v>
      </c>
      <c r="L1636" s="7">
        <v>0.536564724493381</v>
      </c>
      <c r="M1636" s="7">
        <f>TIME(HOUR(StrohRanchRecreationData[[#This Row],[TimeOut]]),0,0)</f>
        <v>0.5</v>
      </c>
      <c r="N1636" s="6">
        <f>ROUND(StrohRanchRecreationData[[#This Row],[TimeElapsed]],6)</f>
        <v>3.7740999999999997E-2</v>
      </c>
      <c r="O1636" s="3">
        <f>StrohRanchRecreationData[[#This Row],[TimeOut]]-StrohRanchRecreationData[[#This Row],[TimeIn]]</f>
        <v>3.7741070165709434E-2</v>
      </c>
      <c r="P1636">
        <f>IF(StrohRanchRecreationData[[#This Row],[Facility]]=Facilities!$A$2,SUM(StrohRanchRecreationData[[#This Row],[Members]:[Guests]]),"")</f>
        <v>6</v>
      </c>
      <c r="Q1636" t="str">
        <f>IF(StrohRanchRecreationData[[#This Row],[Facility]]=Facilities!$A$3,SUM(StrohRanchRecreationData[[#This Row],[Members]:[Guests]]),"")</f>
        <v/>
      </c>
      <c r="R1636" t="str">
        <f>IF(StrohRanchRecreationData[[#This Row],[Facility]]=Facilities!$A$4,SUM(StrohRanchRecreationData[[#This Row],[Members]:[Guests]]),"")</f>
        <v/>
      </c>
      <c r="S1636" t="str">
        <f>IF(StrohRanchRecreationData[[#This Row],[Facility]]=Facilities!$A$5,SUM(StrohRanchRecreationData[[#This Row],[Members]:[Guests]]),"")</f>
        <v/>
      </c>
      <c r="T1636" t="str">
        <f>IF(StrohRanchRecreationData[[#This Row],[Facility]]=Facilities!$A$6,SUM(StrohRanchRecreationData[[#This Row],[Members]:[Guests]]),"")</f>
        <v/>
      </c>
      <c r="U1636" t="str">
        <f>IF(StrohRanchRecreationData[[#This Row],[Facility]]=Facilities!$A$7,SUM(StrohRanchRecreationData[[#This Row],[Members]:[Guests]]),"")</f>
        <v/>
      </c>
    </row>
    <row r="1637" spans="1:21" x14ac:dyDescent="0.25">
      <c r="A1637">
        <v>1631</v>
      </c>
      <c r="B1637" s="1">
        <v>45109</v>
      </c>
      <c r="C1637" t="s">
        <v>63</v>
      </c>
      <c r="D1637" t="s">
        <v>64</v>
      </c>
      <c r="E1637" t="s">
        <v>60</v>
      </c>
      <c r="F1637" s="7">
        <v>0.66403446975980085</v>
      </c>
      <c r="G1637" s="7">
        <f>TIME(HOUR(StrohRanchRecreationData[[#This Row],[TimeIn]]),0,0)</f>
        <v>0.625</v>
      </c>
      <c r="H1637" s="8">
        <f>StrohRanchRecreationData[[#This Row],[Date]]+StrohRanchRecreationData[[#This Row],[TimeInBucket]]</f>
        <v>45109.625</v>
      </c>
      <c r="I1637" s="8" t="str">
        <f>_xlfn.XLOOKUP(StrohRanchRecreationData[[#This Row],[TimeInBucket]],TimeOfDay[TimeBuckets],TimeOfDay[TimeOfDayBuckets])</f>
        <v>Afternoon</v>
      </c>
      <c r="J1637" s="2">
        <v>3</v>
      </c>
      <c r="K1637" s="2">
        <v>3</v>
      </c>
      <c r="L1637" s="7">
        <v>0.74240009390500339</v>
      </c>
      <c r="M1637" s="7">
        <f>TIME(HOUR(StrohRanchRecreationData[[#This Row],[TimeOut]]),0,0)</f>
        <v>0.70833333333333337</v>
      </c>
      <c r="N1637" s="6">
        <f>ROUND(StrohRanchRecreationData[[#This Row],[TimeElapsed]],6)</f>
        <v>7.8366000000000005E-2</v>
      </c>
      <c r="O1637" s="3">
        <f>StrohRanchRecreationData[[#This Row],[TimeOut]]-StrohRanchRecreationData[[#This Row],[TimeIn]]</f>
        <v>7.8365624145202539E-2</v>
      </c>
      <c r="P1637" t="str">
        <f>IF(StrohRanchRecreationData[[#This Row],[Facility]]=Facilities!$A$2,SUM(StrohRanchRecreationData[[#This Row],[Members]:[Guests]]),"")</f>
        <v/>
      </c>
      <c r="Q1637" t="str">
        <f>IF(StrohRanchRecreationData[[#This Row],[Facility]]=Facilities!$A$3,SUM(StrohRanchRecreationData[[#This Row],[Members]:[Guests]]),"")</f>
        <v/>
      </c>
      <c r="R1637" t="str">
        <f>IF(StrohRanchRecreationData[[#This Row],[Facility]]=Facilities!$A$4,SUM(StrohRanchRecreationData[[#This Row],[Members]:[Guests]]),"")</f>
        <v/>
      </c>
      <c r="S1637">
        <f>IF(StrohRanchRecreationData[[#This Row],[Facility]]=Facilities!$A$5,SUM(StrohRanchRecreationData[[#This Row],[Members]:[Guests]]),"")</f>
        <v>6</v>
      </c>
      <c r="T1637" t="str">
        <f>IF(StrohRanchRecreationData[[#This Row],[Facility]]=Facilities!$A$6,SUM(StrohRanchRecreationData[[#This Row],[Members]:[Guests]]),"")</f>
        <v/>
      </c>
      <c r="U1637" t="str">
        <f>IF(StrohRanchRecreationData[[#This Row],[Facility]]=Facilities!$A$7,SUM(StrohRanchRecreationData[[#This Row],[Members]:[Guests]]),"")</f>
        <v/>
      </c>
    </row>
    <row r="1638" spans="1:21" x14ac:dyDescent="0.25">
      <c r="A1638">
        <v>1632</v>
      </c>
      <c r="B1638" s="1">
        <v>45109</v>
      </c>
      <c r="C1638" t="s">
        <v>63</v>
      </c>
      <c r="D1638" t="s">
        <v>64</v>
      </c>
      <c r="E1638" t="s">
        <v>59</v>
      </c>
      <c r="F1638" s="7">
        <v>0.49990787621989929</v>
      </c>
      <c r="G1638" s="7">
        <f>TIME(HOUR(StrohRanchRecreationData[[#This Row],[TimeIn]]),0,0)</f>
        <v>0.45833333333333331</v>
      </c>
      <c r="H1638" s="8">
        <f>StrohRanchRecreationData[[#This Row],[Date]]+StrohRanchRecreationData[[#This Row],[TimeInBucket]]</f>
        <v>45109.458333333336</v>
      </c>
      <c r="I1638" s="8" t="str">
        <f>_xlfn.XLOOKUP(StrohRanchRecreationData[[#This Row],[TimeInBucket]],TimeOfDay[TimeBuckets],TimeOfDay[TimeOfDayBuckets])</f>
        <v>Noon</v>
      </c>
      <c r="J1638" s="2">
        <v>1</v>
      </c>
      <c r="K1638" s="2">
        <v>3</v>
      </c>
      <c r="L1638" s="7">
        <v>0.56300780613821866</v>
      </c>
      <c r="M1638" s="7">
        <f>TIME(HOUR(StrohRanchRecreationData[[#This Row],[TimeOut]]),0,0)</f>
        <v>0.54166666666666663</v>
      </c>
      <c r="N1638" s="6">
        <f>ROUND(StrohRanchRecreationData[[#This Row],[TimeElapsed]],6)</f>
        <v>6.3100000000000003E-2</v>
      </c>
      <c r="O1638" s="3">
        <f>StrohRanchRecreationData[[#This Row],[TimeOut]]-StrohRanchRecreationData[[#This Row],[TimeIn]]</f>
        <v>6.3099929918319364E-2</v>
      </c>
      <c r="P1638" t="str">
        <f>IF(StrohRanchRecreationData[[#This Row],[Facility]]=Facilities!$A$2,SUM(StrohRanchRecreationData[[#This Row],[Members]:[Guests]]),"")</f>
        <v/>
      </c>
      <c r="Q1638" t="str">
        <f>IF(StrohRanchRecreationData[[#This Row],[Facility]]=Facilities!$A$3,SUM(StrohRanchRecreationData[[#This Row],[Members]:[Guests]]),"")</f>
        <v/>
      </c>
      <c r="R1638">
        <f>IF(StrohRanchRecreationData[[#This Row],[Facility]]=Facilities!$A$4,SUM(StrohRanchRecreationData[[#This Row],[Members]:[Guests]]),"")</f>
        <v>4</v>
      </c>
      <c r="S1638" t="str">
        <f>IF(StrohRanchRecreationData[[#This Row],[Facility]]=Facilities!$A$5,SUM(StrohRanchRecreationData[[#This Row],[Members]:[Guests]]),"")</f>
        <v/>
      </c>
      <c r="T1638" t="str">
        <f>IF(StrohRanchRecreationData[[#This Row],[Facility]]=Facilities!$A$6,SUM(StrohRanchRecreationData[[#This Row],[Members]:[Guests]]),"")</f>
        <v/>
      </c>
      <c r="U1638" t="str">
        <f>IF(StrohRanchRecreationData[[#This Row],[Facility]]=Facilities!$A$7,SUM(StrohRanchRecreationData[[#This Row],[Members]:[Guests]]),"")</f>
        <v/>
      </c>
    </row>
    <row r="1639" spans="1:21" x14ac:dyDescent="0.25">
      <c r="A1639">
        <v>1633</v>
      </c>
      <c r="B1639" s="1">
        <v>45109</v>
      </c>
      <c r="C1639" t="s">
        <v>63</v>
      </c>
      <c r="D1639" t="s">
        <v>64</v>
      </c>
      <c r="E1639" t="s">
        <v>57</v>
      </c>
      <c r="F1639" s="7">
        <v>0.46741918817723893</v>
      </c>
      <c r="G1639" s="7">
        <f>TIME(HOUR(StrohRanchRecreationData[[#This Row],[TimeIn]]),0,0)</f>
        <v>0.45833333333333331</v>
      </c>
      <c r="H1639" s="8">
        <f>StrohRanchRecreationData[[#This Row],[Date]]+StrohRanchRecreationData[[#This Row],[TimeInBucket]]</f>
        <v>45109.458333333336</v>
      </c>
      <c r="I1639" s="8" t="str">
        <f>_xlfn.XLOOKUP(StrohRanchRecreationData[[#This Row],[TimeInBucket]],TimeOfDay[TimeBuckets],TimeOfDay[TimeOfDayBuckets])</f>
        <v>Noon</v>
      </c>
      <c r="J1639" s="2">
        <v>3</v>
      </c>
      <c r="K1639" s="2">
        <v>0</v>
      </c>
      <c r="L1639" s="7">
        <v>0.51930595396958157</v>
      </c>
      <c r="M1639" s="7">
        <f>TIME(HOUR(StrohRanchRecreationData[[#This Row],[TimeOut]]),0,0)</f>
        <v>0.5</v>
      </c>
      <c r="N1639" s="6">
        <f>ROUND(StrohRanchRecreationData[[#This Row],[TimeElapsed]],6)</f>
        <v>5.1887000000000003E-2</v>
      </c>
      <c r="O1639" s="3">
        <f>StrohRanchRecreationData[[#This Row],[TimeOut]]-StrohRanchRecreationData[[#This Row],[TimeIn]]</f>
        <v>5.1886765792342637E-2</v>
      </c>
      <c r="P1639">
        <f>IF(StrohRanchRecreationData[[#This Row],[Facility]]=Facilities!$A$2,SUM(StrohRanchRecreationData[[#This Row],[Members]:[Guests]]),"")</f>
        <v>3</v>
      </c>
      <c r="Q1639" t="str">
        <f>IF(StrohRanchRecreationData[[#This Row],[Facility]]=Facilities!$A$3,SUM(StrohRanchRecreationData[[#This Row],[Members]:[Guests]]),"")</f>
        <v/>
      </c>
      <c r="R1639" t="str">
        <f>IF(StrohRanchRecreationData[[#This Row],[Facility]]=Facilities!$A$4,SUM(StrohRanchRecreationData[[#This Row],[Members]:[Guests]]),"")</f>
        <v/>
      </c>
      <c r="S1639" t="str">
        <f>IF(StrohRanchRecreationData[[#This Row],[Facility]]=Facilities!$A$5,SUM(StrohRanchRecreationData[[#This Row],[Members]:[Guests]]),"")</f>
        <v/>
      </c>
      <c r="T1639" t="str">
        <f>IF(StrohRanchRecreationData[[#This Row],[Facility]]=Facilities!$A$6,SUM(StrohRanchRecreationData[[#This Row],[Members]:[Guests]]),"")</f>
        <v/>
      </c>
      <c r="U1639" t="str">
        <f>IF(StrohRanchRecreationData[[#This Row],[Facility]]=Facilities!$A$7,SUM(StrohRanchRecreationData[[#This Row],[Members]:[Guests]]),"")</f>
        <v/>
      </c>
    </row>
    <row r="1640" spans="1:21" x14ac:dyDescent="0.25">
      <c r="A1640">
        <v>1634</v>
      </c>
      <c r="B1640" s="1">
        <v>45109</v>
      </c>
      <c r="C1640" t="s">
        <v>63</v>
      </c>
      <c r="D1640" t="s">
        <v>64</v>
      </c>
      <c r="E1640" t="s">
        <v>60</v>
      </c>
      <c r="F1640" s="7">
        <v>0.56353958077817234</v>
      </c>
      <c r="G1640" s="7">
        <f>TIME(HOUR(StrohRanchRecreationData[[#This Row],[TimeIn]]),0,0)</f>
        <v>0.54166666666666663</v>
      </c>
      <c r="H1640" s="8">
        <f>StrohRanchRecreationData[[#This Row],[Date]]+StrohRanchRecreationData[[#This Row],[TimeInBucket]]</f>
        <v>45109.541666666664</v>
      </c>
      <c r="I1640" s="8" t="str">
        <f>_xlfn.XLOOKUP(StrohRanchRecreationData[[#This Row],[TimeInBucket]],TimeOfDay[TimeBuckets],TimeOfDay[TimeOfDayBuckets])</f>
        <v>Noon</v>
      </c>
      <c r="J1640" s="2">
        <v>3</v>
      </c>
      <c r="K1640" s="2">
        <v>0</v>
      </c>
      <c r="L1640" s="7">
        <v>0.61705948124259868</v>
      </c>
      <c r="M1640" s="7">
        <f>TIME(HOUR(StrohRanchRecreationData[[#This Row],[TimeOut]]),0,0)</f>
        <v>0.58333333333333337</v>
      </c>
      <c r="N1640" s="6">
        <f>ROUND(StrohRanchRecreationData[[#This Row],[TimeElapsed]],6)</f>
        <v>5.3519999999999998E-2</v>
      </c>
      <c r="O1640" s="3">
        <f>StrohRanchRecreationData[[#This Row],[TimeOut]]-StrohRanchRecreationData[[#This Row],[TimeIn]]</f>
        <v>5.351990046442634E-2</v>
      </c>
      <c r="P1640" t="str">
        <f>IF(StrohRanchRecreationData[[#This Row],[Facility]]=Facilities!$A$2,SUM(StrohRanchRecreationData[[#This Row],[Members]:[Guests]]),"")</f>
        <v/>
      </c>
      <c r="Q1640" t="str">
        <f>IF(StrohRanchRecreationData[[#This Row],[Facility]]=Facilities!$A$3,SUM(StrohRanchRecreationData[[#This Row],[Members]:[Guests]]),"")</f>
        <v/>
      </c>
      <c r="R1640" t="str">
        <f>IF(StrohRanchRecreationData[[#This Row],[Facility]]=Facilities!$A$4,SUM(StrohRanchRecreationData[[#This Row],[Members]:[Guests]]),"")</f>
        <v/>
      </c>
      <c r="S1640">
        <f>IF(StrohRanchRecreationData[[#This Row],[Facility]]=Facilities!$A$5,SUM(StrohRanchRecreationData[[#This Row],[Members]:[Guests]]),"")</f>
        <v>3</v>
      </c>
      <c r="T1640" t="str">
        <f>IF(StrohRanchRecreationData[[#This Row],[Facility]]=Facilities!$A$6,SUM(StrohRanchRecreationData[[#This Row],[Members]:[Guests]]),"")</f>
        <v/>
      </c>
      <c r="U1640" t="str">
        <f>IF(StrohRanchRecreationData[[#This Row],[Facility]]=Facilities!$A$7,SUM(StrohRanchRecreationData[[#This Row],[Members]:[Guests]]),"")</f>
        <v/>
      </c>
    </row>
    <row r="1641" spans="1:21" x14ac:dyDescent="0.25">
      <c r="A1641">
        <v>1635</v>
      </c>
      <c r="B1641" s="1">
        <v>45109</v>
      </c>
      <c r="C1641" t="s">
        <v>63</v>
      </c>
      <c r="D1641" t="s">
        <v>64</v>
      </c>
      <c r="E1641" t="s">
        <v>60</v>
      </c>
      <c r="F1641" s="7">
        <v>0.60600642930210913</v>
      </c>
      <c r="G1641" s="7">
        <f>TIME(HOUR(StrohRanchRecreationData[[#This Row],[TimeIn]]),0,0)</f>
        <v>0.58333333333333337</v>
      </c>
      <c r="H1641" s="8">
        <f>StrohRanchRecreationData[[#This Row],[Date]]+StrohRanchRecreationData[[#This Row],[TimeInBucket]]</f>
        <v>45109.583333333336</v>
      </c>
      <c r="I1641" s="8" t="str">
        <f>_xlfn.XLOOKUP(StrohRanchRecreationData[[#This Row],[TimeInBucket]],TimeOfDay[TimeBuckets],TimeOfDay[TimeOfDayBuckets])</f>
        <v>Afternoon</v>
      </c>
      <c r="J1641" s="2">
        <v>4</v>
      </c>
      <c r="K1641" s="2">
        <v>0</v>
      </c>
      <c r="L1641" s="7">
        <v>0.62885598829639211</v>
      </c>
      <c r="M1641" s="7">
        <f>TIME(HOUR(StrohRanchRecreationData[[#This Row],[TimeOut]]),0,0)</f>
        <v>0.625</v>
      </c>
      <c r="N1641" s="6">
        <f>ROUND(StrohRanchRecreationData[[#This Row],[TimeElapsed]],6)</f>
        <v>2.2849999999999999E-2</v>
      </c>
      <c r="O1641" s="3">
        <f>StrohRanchRecreationData[[#This Row],[TimeOut]]-StrohRanchRecreationData[[#This Row],[TimeIn]]</f>
        <v>2.2849558994282981E-2</v>
      </c>
      <c r="P1641" t="str">
        <f>IF(StrohRanchRecreationData[[#This Row],[Facility]]=Facilities!$A$2,SUM(StrohRanchRecreationData[[#This Row],[Members]:[Guests]]),"")</f>
        <v/>
      </c>
      <c r="Q1641" t="str">
        <f>IF(StrohRanchRecreationData[[#This Row],[Facility]]=Facilities!$A$3,SUM(StrohRanchRecreationData[[#This Row],[Members]:[Guests]]),"")</f>
        <v/>
      </c>
      <c r="R1641" t="str">
        <f>IF(StrohRanchRecreationData[[#This Row],[Facility]]=Facilities!$A$4,SUM(StrohRanchRecreationData[[#This Row],[Members]:[Guests]]),"")</f>
        <v/>
      </c>
      <c r="S1641">
        <f>IF(StrohRanchRecreationData[[#This Row],[Facility]]=Facilities!$A$5,SUM(StrohRanchRecreationData[[#This Row],[Members]:[Guests]]),"")</f>
        <v>4</v>
      </c>
      <c r="T1641" t="str">
        <f>IF(StrohRanchRecreationData[[#This Row],[Facility]]=Facilities!$A$6,SUM(StrohRanchRecreationData[[#This Row],[Members]:[Guests]]),"")</f>
        <v/>
      </c>
      <c r="U1641" t="str">
        <f>IF(StrohRanchRecreationData[[#This Row],[Facility]]=Facilities!$A$7,SUM(StrohRanchRecreationData[[#This Row],[Members]:[Guests]]),"")</f>
        <v/>
      </c>
    </row>
    <row r="1642" spans="1:21" x14ac:dyDescent="0.25">
      <c r="A1642">
        <v>1636</v>
      </c>
      <c r="B1642" s="1">
        <v>45109</v>
      </c>
      <c r="C1642" t="s">
        <v>63</v>
      </c>
      <c r="D1642" t="s">
        <v>64</v>
      </c>
      <c r="E1642" t="s">
        <v>59</v>
      </c>
      <c r="F1642" s="7">
        <v>0.52503321321916052</v>
      </c>
      <c r="G1642" s="7">
        <f>TIME(HOUR(StrohRanchRecreationData[[#This Row],[TimeIn]]),0,0)</f>
        <v>0.5</v>
      </c>
      <c r="H1642" s="8">
        <f>StrohRanchRecreationData[[#This Row],[Date]]+StrohRanchRecreationData[[#This Row],[TimeInBucket]]</f>
        <v>45109.5</v>
      </c>
      <c r="I1642" s="8" t="str">
        <f>_xlfn.XLOOKUP(StrohRanchRecreationData[[#This Row],[TimeInBucket]],TimeOfDay[TimeBuckets],TimeOfDay[TimeOfDayBuckets])</f>
        <v>Noon</v>
      </c>
      <c r="J1642" s="2">
        <v>1</v>
      </c>
      <c r="K1642" s="2">
        <v>2</v>
      </c>
      <c r="L1642" s="7">
        <v>0.56255748481703127</v>
      </c>
      <c r="M1642" s="7">
        <f>TIME(HOUR(StrohRanchRecreationData[[#This Row],[TimeOut]]),0,0)</f>
        <v>0.54166666666666663</v>
      </c>
      <c r="N1642" s="6">
        <f>ROUND(StrohRanchRecreationData[[#This Row],[TimeElapsed]],6)</f>
        <v>3.7524000000000002E-2</v>
      </c>
      <c r="O1642" s="3">
        <f>StrohRanchRecreationData[[#This Row],[TimeOut]]-StrohRanchRecreationData[[#This Row],[TimeIn]]</f>
        <v>3.7524271597870751E-2</v>
      </c>
      <c r="P1642" t="str">
        <f>IF(StrohRanchRecreationData[[#This Row],[Facility]]=Facilities!$A$2,SUM(StrohRanchRecreationData[[#This Row],[Members]:[Guests]]),"")</f>
        <v/>
      </c>
      <c r="Q1642" t="str">
        <f>IF(StrohRanchRecreationData[[#This Row],[Facility]]=Facilities!$A$3,SUM(StrohRanchRecreationData[[#This Row],[Members]:[Guests]]),"")</f>
        <v/>
      </c>
      <c r="R1642">
        <f>IF(StrohRanchRecreationData[[#This Row],[Facility]]=Facilities!$A$4,SUM(StrohRanchRecreationData[[#This Row],[Members]:[Guests]]),"")</f>
        <v>3</v>
      </c>
      <c r="S1642" t="str">
        <f>IF(StrohRanchRecreationData[[#This Row],[Facility]]=Facilities!$A$5,SUM(StrohRanchRecreationData[[#This Row],[Members]:[Guests]]),"")</f>
        <v/>
      </c>
      <c r="T1642" t="str">
        <f>IF(StrohRanchRecreationData[[#This Row],[Facility]]=Facilities!$A$6,SUM(StrohRanchRecreationData[[#This Row],[Members]:[Guests]]),"")</f>
        <v/>
      </c>
      <c r="U1642" t="str">
        <f>IF(StrohRanchRecreationData[[#This Row],[Facility]]=Facilities!$A$7,SUM(StrohRanchRecreationData[[#This Row],[Members]:[Guests]]),"")</f>
        <v/>
      </c>
    </row>
    <row r="1643" spans="1:21" x14ac:dyDescent="0.25">
      <c r="A1643">
        <v>1637</v>
      </c>
      <c r="B1643" s="1">
        <v>45109</v>
      </c>
      <c r="C1643" t="s">
        <v>63</v>
      </c>
      <c r="D1643" t="s">
        <v>64</v>
      </c>
      <c r="E1643" t="s">
        <v>57</v>
      </c>
      <c r="F1643" s="7">
        <v>0.44697660101762265</v>
      </c>
      <c r="G1643" s="7">
        <f>TIME(HOUR(StrohRanchRecreationData[[#This Row],[TimeIn]]),0,0)</f>
        <v>0.41666666666666669</v>
      </c>
      <c r="H1643" s="8">
        <f>StrohRanchRecreationData[[#This Row],[Date]]+StrohRanchRecreationData[[#This Row],[TimeInBucket]]</f>
        <v>45109.416666666664</v>
      </c>
      <c r="I1643" s="8" t="str">
        <f>_xlfn.XLOOKUP(StrohRanchRecreationData[[#This Row],[TimeInBucket]],TimeOfDay[TimeBuckets],TimeOfDay[TimeOfDayBuckets])</f>
        <v>Morning</v>
      </c>
      <c r="J1643" s="2">
        <v>4</v>
      </c>
      <c r="K1643" s="2">
        <v>3</v>
      </c>
      <c r="L1643" s="7">
        <v>0.45324516777850393</v>
      </c>
      <c r="M1643" s="7">
        <f>TIME(HOUR(StrohRanchRecreationData[[#This Row],[TimeOut]]),0,0)</f>
        <v>0.41666666666666669</v>
      </c>
      <c r="N1643" s="6">
        <f>ROUND(StrohRanchRecreationData[[#This Row],[TimeElapsed]],6)</f>
        <v>6.2690000000000003E-3</v>
      </c>
      <c r="O1643" s="3">
        <f>StrohRanchRecreationData[[#This Row],[TimeOut]]-StrohRanchRecreationData[[#This Row],[TimeIn]]</f>
        <v>6.2685667608812778E-3</v>
      </c>
      <c r="P1643">
        <f>IF(StrohRanchRecreationData[[#This Row],[Facility]]=Facilities!$A$2,SUM(StrohRanchRecreationData[[#This Row],[Members]:[Guests]]),"")</f>
        <v>7</v>
      </c>
      <c r="Q1643" t="str">
        <f>IF(StrohRanchRecreationData[[#This Row],[Facility]]=Facilities!$A$3,SUM(StrohRanchRecreationData[[#This Row],[Members]:[Guests]]),"")</f>
        <v/>
      </c>
      <c r="R1643" t="str">
        <f>IF(StrohRanchRecreationData[[#This Row],[Facility]]=Facilities!$A$4,SUM(StrohRanchRecreationData[[#This Row],[Members]:[Guests]]),"")</f>
        <v/>
      </c>
      <c r="S1643" t="str">
        <f>IF(StrohRanchRecreationData[[#This Row],[Facility]]=Facilities!$A$5,SUM(StrohRanchRecreationData[[#This Row],[Members]:[Guests]]),"")</f>
        <v/>
      </c>
      <c r="T1643" t="str">
        <f>IF(StrohRanchRecreationData[[#This Row],[Facility]]=Facilities!$A$6,SUM(StrohRanchRecreationData[[#This Row],[Members]:[Guests]]),"")</f>
        <v/>
      </c>
      <c r="U1643" t="str">
        <f>IF(StrohRanchRecreationData[[#This Row],[Facility]]=Facilities!$A$7,SUM(StrohRanchRecreationData[[#This Row],[Members]:[Guests]]),"")</f>
        <v/>
      </c>
    </row>
    <row r="1644" spans="1:21" x14ac:dyDescent="0.25">
      <c r="A1644">
        <v>1638</v>
      </c>
      <c r="B1644" s="1">
        <v>45109</v>
      </c>
      <c r="C1644" t="s">
        <v>63</v>
      </c>
      <c r="D1644" t="s">
        <v>64</v>
      </c>
      <c r="E1644" t="s">
        <v>59</v>
      </c>
      <c r="F1644" s="7">
        <v>0.63681774271346669</v>
      </c>
      <c r="G1644" s="7">
        <f>TIME(HOUR(StrohRanchRecreationData[[#This Row],[TimeIn]]),0,0)</f>
        <v>0.625</v>
      </c>
      <c r="H1644" s="8">
        <f>StrohRanchRecreationData[[#This Row],[Date]]+StrohRanchRecreationData[[#This Row],[TimeInBucket]]</f>
        <v>45109.625</v>
      </c>
      <c r="I1644" s="8" t="str">
        <f>_xlfn.XLOOKUP(StrohRanchRecreationData[[#This Row],[TimeInBucket]],TimeOfDay[TimeBuckets],TimeOfDay[TimeOfDayBuckets])</f>
        <v>Afternoon</v>
      </c>
      <c r="J1644" s="2">
        <v>4</v>
      </c>
      <c r="K1644" s="2">
        <v>2</v>
      </c>
      <c r="L1644" s="7">
        <v>0.66477234961583309</v>
      </c>
      <c r="M1644" s="7">
        <f>TIME(HOUR(StrohRanchRecreationData[[#This Row],[TimeOut]]),0,0)</f>
        <v>0.625</v>
      </c>
      <c r="N1644" s="6">
        <f>ROUND(StrohRanchRecreationData[[#This Row],[TimeElapsed]],6)</f>
        <v>2.7955000000000001E-2</v>
      </c>
      <c r="O1644" s="3">
        <f>StrohRanchRecreationData[[#This Row],[TimeOut]]-StrohRanchRecreationData[[#This Row],[TimeIn]]</f>
        <v>2.7954606902366397E-2</v>
      </c>
      <c r="P1644" t="str">
        <f>IF(StrohRanchRecreationData[[#This Row],[Facility]]=Facilities!$A$2,SUM(StrohRanchRecreationData[[#This Row],[Members]:[Guests]]),"")</f>
        <v/>
      </c>
      <c r="Q1644" t="str">
        <f>IF(StrohRanchRecreationData[[#This Row],[Facility]]=Facilities!$A$3,SUM(StrohRanchRecreationData[[#This Row],[Members]:[Guests]]),"")</f>
        <v/>
      </c>
      <c r="R1644">
        <f>IF(StrohRanchRecreationData[[#This Row],[Facility]]=Facilities!$A$4,SUM(StrohRanchRecreationData[[#This Row],[Members]:[Guests]]),"")</f>
        <v>6</v>
      </c>
      <c r="S1644" t="str">
        <f>IF(StrohRanchRecreationData[[#This Row],[Facility]]=Facilities!$A$5,SUM(StrohRanchRecreationData[[#This Row],[Members]:[Guests]]),"")</f>
        <v/>
      </c>
      <c r="T1644" t="str">
        <f>IF(StrohRanchRecreationData[[#This Row],[Facility]]=Facilities!$A$6,SUM(StrohRanchRecreationData[[#This Row],[Members]:[Guests]]),"")</f>
        <v/>
      </c>
      <c r="U1644" t="str">
        <f>IF(StrohRanchRecreationData[[#This Row],[Facility]]=Facilities!$A$7,SUM(StrohRanchRecreationData[[#This Row],[Members]:[Guests]]),"")</f>
        <v/>
      </c>
    </row>
    <row r="1645" spans="1:21" x14ac:dyDescent="0.25">
      <c r="A1645">
        <v>1639</v>
      </c>
      <c r="B1645" s="1">
        <v>45109</v>
      </c>
      <c r="C1645" t="s">
        <v>63</v>
      </c>
      <c r="D1645" t="s">
        <v>64</v>
      </c>
      <c r="E1645" t="s">
        <v>58</v>
      </c>
      <c r="F1645" s="7">
        <v>0.39882992149981372</v>
      </c>
      <c r="G1645" s="7">
        <f>TIME(HOUR(StrohRanchRecreationData[[#This Row],[TimeIn]]),0,0)</f>
        <v>0.375</v>
      </c>
      <c r="H1645" s="8">
        <f>StrohRanchRecreationData[[#This Row],[Date]]+StrohRanchRecreationData[[#This Row],[TimeInBucket]]</f>
        <v>45109.375</v>
      </c>
      <c r="I1645" s="8" t="str">
        <f>_xlfn.XLOOKUP(StrohRanchRecreationData[[#This Row],[TimeInBucket]],TimeOfDay[TimeBuckets],TimeOfDay[TimeOfDayBuckets])</f>
        <v>Morning</v>
      </c>
      <c r="J1645" s="2">
        <v>4</v>
      </c>
      <c r="K1645" s="2">
        <v>3</v>
      </c>
      <c r="L1645" s="7">
        <v>0.4488871800435934</v>
      </c>
      <c r="M1645" s="7">
        <f>TIME(HOUR(StrohRanchRecreationData[[#This Row],[TimeOut]]),0,0)</f>
        <v>0.41666666666666669</v>
      </c>
      <c r="N1645" s="6">
        <f>ROUND(StrohRanchRecreationData[[#This Row],[TimeElapsed]],6)</f>
        <v>5.0056999999999997E-2</v>
      </c>
      <c r="O1645" s="3">
        <f>StrohRanchRecreationData[[#This Row],[TimeOut]]-StrohRanchRecreationData[[#This Row],[TimeIn]]</f>
        <v>5.0057258543779681E-2</v>
      </c>
      <c r="P1645" t="str">
        <f>IF(StrohRanchRecreationData[[#This Row],[Facility]]=Facilities!$A$2,SUM(StrohRanchRecreationData[[#This Row],[Members]:[Guests]]),"")</f>
        <v/>
      </c>
      <c r="Q1645">
        <f>IF(StrohRanchRecreationData[[#This Row],[Facility]]=Facilities!$A$3,SUM(StrohRanchRecreationData[[#This Row],[Members]:[Guests]]),"")</f>
        <v>7</v>
      </c>
      <c r="R1645" t="str">
        <f>IF(StrohRanchRecreationData[[#This Row],[Facility]]=Facilities!$A$4,SUM(StrohRanchRecreationData[[#This Row],[Members]:[Guests]]),"")</f>
        <v/>
      </c>
      <c r="S1645" t="str">
        <f>IF(StrohRanchRecreationData[[#This Row],[Facility]]=Facilities!$A$5,SUM(StrohRanchRecreationData[[#This Row],[Members]:[Guests]]),"")</f>
        <v/>
      </c>
      <c r="T1645" t="str">
        <f>IF(StrohRanchRecreationData[[#This Row],[Facility]]=Facilities!$A$6,SUM(StrohRanchRecreationData[[#This Row],[Members]:[Guests]]),"")</f>
        <v/>
      </c>
      <c r="U1645" t="str">
        <f>IF(StrohRanchRecreationData[[#This Row],[Facility]]=Facilities!$A$7,SUM(StrohRanchRecreationData[[#This Row],[Members]:[Guests]]),"")</f>
        <v/>
      </c>
    </row>
    <row r="1646" spans="1:21" x14ac:dyDescent="0.25">
      <c r="A1646">
        <v>1640</v>
      </c>
      <c r="B1646" s="1">
        <v>45109</v>
      </c>
      <c r="C1646" t="s">
        <v>63</v>
      </c>
      <c r="D1646" t="s">
        <v>64</v>
      </c>
      <c r="E1646" t="s">
        <v>59</v>
      </c>
      <c r="F1646" s="7">
        <v>0.43091944069622112</v>
      </c>
      <c r="G1646" s="7">
        <f>TIME(HOUR(StrohRanchRecreationData[[#This Row],[TimeIn]]),0,0)</f>
        <v>0.41666666666666669</v>
      </c>
      <c r="H1646" s="8">
        <f>StrohRanchRecreationData[[#This Row],[Date]]+StrohRanchRecreationData[[#This Row],[TimeInBucket]]</f>
        <v>45109.416666666664</v>
      </c>
      <c r="I1646" s="8" t="str">
        <f>_xlfn.XLOOKUP(StrohRanchRecreationData[[#This Row],[TimeInBucket]],TimeOfDay[TimeBuckets],TimeOfDay[TimeOfDayBuckets])</f>
        <v>Morning</v>
      </c>
      <c r="J1646" s="2">
        <v>1</v>
      </c>
      <c r="K1646" s="2">
        <v>3</v>
      </c>
      <c r="L1646" s="7">
        <v>0.4909346481497634</v>
      </c>
      <c r="M1646" s="7">
        <f>TIME(HOUR(StrohRanchRecreationData[[#This Row],[TimeOut]]),0,0)</f>
        <v>0.45833333333333331</v>
      </c>
      <c r="N1646" s="6">
        <f>ROUND(StrohRanchRecreationData[[#This Row],[TimeElapsed]],6)</f>
        <v>6.0014999999999999E-2</v>
      </c>
      <c r="O1646" s="3">
        <f>StrohRanchRecreationData[[#This Row],[TimeOut]]-StrohRanchRecreationData[[#This Row],[TimeIn]]</f>
        <v>6.0015207453542274E-2</v>
      </c>
      <c r="P1646" t="str">
        <f>IF(StrohRanchRecreationData[[#This Row],[Facility]]=Facilities!$A$2,SUM(StrohRanchRecreationData[[#This Row],[Members]:[Guests]]),"")</f>
        <v/>
      </c>
      <c r="Q1646" t="str">
        <f>IF(StrohRanchRecreationData[[#This Row],[Facility]]=Facilities!$A$3,SUM(StrohRanchRecreationData[[#This Row],[Members]:[Guests]]),"")</f>
        <v/>
      </c>
      <c r="R1646">
        <f>IF(StrohRanchRecreationData[[#This Row],[Facility]]=Facilities!$A$4,SUM(StrohRanchRecreationData[[#This Row],[Members]:[Guests]]),"")</f>
        <v>4</v>
      </c>
      <c r="S1646" t="str">
        <f>IF(StrohRanchRecreationData[[#This Row],[Facility]]=Facilities!$A$5,SUM(StrohRanchRecreationData[[#This Row],[Members]:[Guests]]),"")</f>
        <v/>
      </c>
      <c r="T1646" t="str">
        <f>IF(StrohRanchRecreationData[[#This Row],[Facility]]=Facilities!$A$6,SUM(StrohRanchRecreationData[[#This Row],[Members]:[Guests]]),"")</f>
        <v/>
      </c>
      <c r="U1646" t="str">
        <f>IF(StrohRanchRecreationData[[#This Row],[Facility]]=Facilities!$A$7,SUM(StrohRanchRecreationData[[#This Row],[Members]:[Guests]]),"")</f>
        <v/>
      </c>
    </row>
    <row r="1647" spans="1:21" x14ac:dyDescent="0.25">
      <c r="A1647">
        <v>1641</v>
      </c>
      <c r="B1647" s="1">
        <v>45109</v>
      </c>
      <c r="C1647" t="s">
        <v>63</v>
      </c>
      <c r="D1647" t="s">
        <v>64</v>
      </c>
      <c r="E1647" t="s">
        <v>59</v>
      </c>
      <c r="F1647" s="7">
        <v>0.50134394521837056</v>
      </c>
      <c r="G1647" s="7">
        <f>TIME(HOUR(StrohRanchRecreationData[[#This Row],[TimeIn]]),0,0)</f>
        <v>0.5</v>
      </c>
      <c r="H1647" s="8">
        <f>StrohRanchRecreationData[[#This Row],[Date]]+StrohRanchRecreationData[[#This Row],[TimeInBucket]]</f>
        <v>45109.5</v>
      </c>
      <c r="I1647" s="8" t="str">
        <f>_xlfn.XLOOKUP(StrohRanchRecreationData[[#This Row],[TimeInBucket]],TimeOfDay[TimeBuckets],TimeOfDay[TimeOfDayBuckets])</f>
        <v>Noon</v>
      </c>
      <c r="J1647" s="2">
        <v>2</v>
      </c>
      <c r="K1647" s="2">
        <v>2</v>
      </c>
      <c r="L1647" s="7">
        <v>0.54134988809717211</v>
      </c>
      <c r="M1647" s="7">
        <f>TIME(HOUR(StrohRanchRecreationData[[#This Row],[TimeOut]]),0,0)</f>
        <v>0.5</v>
      </c>
      <c r="N1647" s="6">
        <f>ROUND(StrohRanchRecreationData[[#This Row],[TimeElapsed]],6)</f>
        <v>4.0006E-2</v>
      </c>
      <c r="O1647" s="3">
        <f>StrohRanchRecreationData[[#This Row],[TimeOut]]-StrohRanchRecreationData[[#This Row],[TimeIn]]</f>
        <v>4.0005942878801548E-2</v>
      </c>
      <c r="P1647" t="str">
        <f>IF(StrohRanchRecreationData[[#This Row],[Facility]]=Facilities!$A$2,SUM(StrohRanchRecreationData[[#This Row],[Members]:[Guests]]),"")</f>
        <v/>
      </c>
      <c r="Q1647" t="str">
        <f>IF(StrohRanchRecreationData[[#This Row],[Facility]]=Facilities!$A$3,SUM(StrohRanchRecreationData[[#This Row],[Members]:[Guests]]),"")</f>
        <v/>
      </c>
      <c r="R1647">
        <f>IF(StrohRanchRecreationData[[#This Row],[Facility]]=Facilities!$A$4,SUM(StrohRanchRecreationData[[#This Row],[Members]:[Guests]]),"")</f>
        <v>4</v>
      </c>
      <c r="S1647" t="str">
        <f>IF(StrohRanchRecreationData[[#This Row],[Facility]]=Facilities!$A$5,SUM(StrohRanchRecreationData[[#This Row],[Members]:[Guests]]),"")</f>
        <v/>
      </c>
      <c r="T1647" t="str">
        <f>IF(StrohRanchRecreationData[[#This Row],[Facility]]=Facilities!$A$6,SUM(StrohRanchRecreationData[[#This Row],[Members]:[Guests]]),"")</f>
        <v/>
      </c>
      <c r="U1647" t="str">
        <f>IF(StrohRanchRecreationData[[#This Row],[Facility]]=Facilities!$A$7,SUM(StrohRanchRecreationData[[#This Row],[Members]:[Guests]]),"")</f>
        <v/>
      </c>
    </row>
    <row r="1648" spans="1:21" x14ac:dyDescent="0.25">
      <c r="A1648">
        <v>1642</v>
      </c>
      <c r="B1648" s="1">
        <v>45109</v>
      </c>
      <c r="C1648" t="s">
        <v>63</v>
      </c>
      <c r="D1648" t="s">
        <v>64</v>
      </c>
      <c r="E1648" t="s">
        <v>57</v>
      </c>
      <c r="F1648" s="7">
        <v>0.44385149206940189</v>
      </c>
      <c r="G1648" s="7">
        <f>TIME(HOUR(StrohRanchRecreationData[[#This Row],[TimeIn]]),0,0)</f>
        <v>0.41666666666666669</v>
      </c>
      <c r="H1648" s="8">
        <f>StrohRanchRecreationData[[#This Row],[Date]]+StrohRanchRecreationData[[#This Row],[TimeInBucket]]</f>
        <v>45109.416666666664</v>
      </c>
      <c r="I1648" s="8" t="str">
        <f>_xlfn.XLOOKUP(StrohRanchRecreationData[[#This Row],[TimeInBucket]],TimeOfDay[TimeBuckets],TimeOfDay[TimeOfDayBuckets])</f>
        <v>Morning</v>
      </c>
      <c r="J1648" s="2">
        <v>4</v>
      </c>
      <c r="K1648" s="2">
        <v>3</v>
      </c>
      <c r="L1648" s="7">
        <v>0.52063964984854094</v>
      </c>
      <c r="M1648" s="7">
        <f>TIME(HOUR(StrohRanchRecreationData[[#This Row],[TimeOut]]),0,0)</f>
        <v>0.5</v>
      </c>
      <c r="N1648" s="6">
        <f>ROUND(StrohRanchRecreationData[[#This Row],[TimeElapsed]],6)</f>
        <v>7.6787999999999995E-2</v>
      </c>
      <c r="O1648" s="3">
        <f>StrohRanchRecreationData[[#This Row],[TimeOut]]-StrohRanchRecreationData[[#This Row],[TimeIn]]</f>
        <v>7.6788157779139055E-2</v>
      </c>
      <c r="P1648">
        <f>IF(StrohRanchRecreationData[[#This Row],[Facility]]=Facilities!$A$2,SUM(StrohRanchRecreationData[[#This Row],[Members]:[Guests]]),"")</f>
        <v>7</v>
      </c>
      <c r="Q1648" t="str">
        <f>IF(StrohRanchRecreationData[[#This Row],[Facility]]=Facilities!$A$3,SUM(StrohRanchRecreationData[[#This Row],[Members]:[Guests]]),"")</f>
        <v/>
      </c>
      <c r="R1648" t="str">
        <f>IF(StrohRanchRecreationData[[#This Row],[Facility]]=Facilities!$A$4,SUM(StrohRanchRecreationData[[#This Row],[Members]:[Guests]]),"")</f>
        <v/>
      </c>
      <c r="S1648" t="str">
        <f>IF(StrohRanchRecreationData[[#This Row],[Facility]]=Facilities!$A$5,SUM(StrohRanchRecreationData[[#This Row],[Members]:[Guests]]),"")</f>
        <v/>
      </c>
      <c r="T1648" t="str">
        <f>IF(StrohRanchRecreationData[[#This Row],[Facility]]=Facilities!$A$6,SUM(StrohRanchRecreationData[[#This Row],[Members]:[Guests]]),"")</f>
        <v/>
      </c>
      <c r="U1648" t="str">
        <f>IF(StrohRanchRecreationData[[#This Row],[Facility]]=Facilities!$A$7,SUM(StrohRanchRecreationData[[#This Row],[Members]:[Guests]]),"")</f>
        <v/>
      </c>
    </row>
    <row r="1649" spans="1:21" x14ac:dyDescent="0.25">
      <c r="A1649">
        <v>1643</v>
      </c>
      <c r="B1649" s="1">
        <v>45109</v>
      </c>
      <c r="C1649" t="s">
        <v>63</v>
      </c>
      <c r="D1649" t="s">
        <v>64</v>
      </c>
      <c r="E1649" t="s">
        <v>57</v>
      </c>
      <c r="F1649" s="7">
        <v>0.43739455033241326</v>
      </c>
      <c r="G1649" s="7">
        <f>TIME(HOUR(StrohRanchRecreationData[[#This Row],[TimeIn]]),0,0)</f>
        <v>0.41666666666666669</v>
      </c>
      <c r="H1649" s="8">
        <f>StrohRanchRecreationData[[#This Row],[Date]]+StrohRanchRecreationData[[#This Row],[TimeInBucket]]</f>
        <v>45109.416666666664</v>
      </c>
      <c r="I1649" s="8" t="str">
        <f>_xlfn.XLOOKUP(StrohRanchRecreationData[[#This Row],[TimeInBucket]],TimeOfDay[TimeBuckets],TimeOfDay[TimeOfDayBuckets])</f>
        <v>Morning</v>
      </c>
      <c r="J1649" s="2">
        <v>2</v>
      </c>
      <c r="K1649" s="2">
        <v>2</v>
      </c>
      <c r="L1649" s="7">
        <v>0.49040889875910976</v>
      </c>
      <c r="M1649" s="7">
        <f>TIME(HOUR(StrohRanchRecreationData[[#This Row],[TimeOut]]),0,0)</f>
        <v>0.45833333333333331</v>
      </c>
      <c r="N1649" s="6">
        <f>ROUND(StrohRanchRecreationData[[#This Row],[TimeElapsed]],6)</f>
        <v>5.3013999999999999E-2</v>
      </c>
      <c r="O1649" s="3">
        <f>StrohRanchRecreationData[[#This Row],[TimeOut]]-StrohRanchRecreationData[[#This Row],[TimeIn]]</f>
        <v>5.30143484266965E-2</v>
      </c>
      <c r="P1649">
        <f>IF(StrohRanchRecreationData[[#This Row],[Facility]]=Facilities!$A$2,SUM(StrohRanchRecreationData[[#This Row],[Members]:[Guests]]),"")</f>
        <v>4</v>
      </c>
      <c r="Q1649" t="str">
        <f>IF(StrohRanchRecreationData[[#This Row],[Facility]]=Facilities!$A$3,SUM(StrohRanchRecreationData[[#This Row],[Members]:[Guests]]),"")</f>
        <v/>
      </c>
      <c r="R1649" t="str">
        <f>IF(StrohRanchRecreationData[[#This Row],[Facility]]=Facilities!$A$4,SUM(StrohRanchRecreationData[[#This Row],[Members]:[Guests]]),"")</f>
        <v/>
      </c>
      <c r="S1649" t="str">
        <f>IF(StrohRanchRecreationData[[#This Row],[Facility]]=Facilities!$A$5,SUM(StrohRanchRecreationData[[#This Row],[Members]:[Guests]]),"")</f>
        <v/>
      </c>
      <c r="T1649" t="str">
        <f>IF(StrohRanchRecreationData[[#This Row],[Facility]]=Facilities!$A$6,SUM(StrohRanchRecreationData[[#This Row],[Members]:[Guests]]),"")</f>
        <v/>
      </c>
      <c r="U1649" t="str">
        <f>IF(StrohRanchRecreationData[[#This Row],[Facility]]=Facilities!$A$7,SUM(StrohRanchRecreationData[[#This Row],[Members]:[Guests]]),"")</f>
        <v/>
      </c>
    </row>
    <row r="1650" spans="1:21" x14ac:dyDescent="0.25">
      <c r="A1650">
        <v>1644</v>
      </c>
      <c r="B1650" s="1">
        <v>45109</v>
      </c>
      <c r="C1650" t="s">
        <v>63</v>
      </c>
      <c r="D1650" t="s">
        <v>64</v>
      </c>
      <c r="E1650" t="s">
        <v>60</v>
      </c>
      <c r="F1650" s="7">
        <v>0.61616157180514608</v>
      </c>
      <c r="G1650" s="7">
        <f>TIME(HOUR(StrohRanchRecreationData[[#This Row],[TimeIn]]),0,0)</f>
        <v>0.58333333333333337</v>
      </c>
      <c r="H1650" s="8">
        <f>StrohRanchRecreationData[[#This Row],[Date]]+StrohRanchRecreationData[[#This Row],[TimeInBucket]]</f>
        <v>45109.583333333336</v>
      </c>
      <c r="I1650" s="8" t="str">
        <f>_xlfn.XLOOKUP(StrohRanchRecreationData[[#This Row],[TimeInBucket]],TimeOfDay[TimeBuckets],TimeOfDay[TimeOfDayBuckets])</f>
        <v>Afternoon</v>
      </c>
      <c r="J1650" s="2">
        <v>3</v>
      </c>
      <c r="K1650" s="2">
        <v>1</v>
      </c>
      <c r="L1650" s="7">
        <v>0.66804186085393491</v>
      </c>
      <c r="M1650" s="7">
        <f>TIME(HOUR(StrohRanchRecreationData[[#This Row],[TimeOut]]),0,0)</f>
        <v>0.66666666666666663</v>
      </c>
      <c r="N1650" s="6">
        <f>ROUND(StrohRanchRecreationData[[#This Row],[TimeElapsed]],6)</f>
        <v>5.1880000000000003E-2</v>
      </c>
      <c r="O1650" s="3">
        <f>StrohRanchRecreationData[[#This Row],[TimeOut]]-StrohRanchRecreationData[[#This Row],[TimeIn]]</f>
        <v>5.188028904878883E-2</v>
      </c>
      <c r="P1650" t="str">
        <f>IF(StrohRanchRecreationData[[#This Row],[Facility]]=Facilities!$A$2,SUM(StrohRanchRecreationData[[#This Row],[Members]:[Guests]]),"")</f>
        <v/>
      </c>
      <c r="Q1650" t="str">
        <f>IF(StrohRanchRecreationData[[#This Row],[Facility]]=Facilities!$A$3,SUM(StrohRanchRecreationData[[#This Row],[Members]:[Guests]]),"")</f>
        <v/>
      </c>
      <c r="R1650" t="str">
        <f>IF(StrohRanchRecreationData[[#This Row],[Facility]]=Facilities!$A$4,SUM(StrohRanchRecreationData[[#This Row],[Members]:[Guests]]),"")</f>
        <v/>
      </c>
      <c r="S1650">
        <f>IF(StrohRanchRecreationData[[#This Row],[Facility]]=Facilities!$A$5,SUM(StrohRanchRecreationData[[#This Row],[Members]:[Guests]]),"")</f>
        <v>4</v>
      </c>
      <c r="T1650" t="str">
        <f>IF(StrohRanchRecreationData[[#This Row],[Facility]]=Facilities!$A$6,SUM(StrohRanchRecreationData[[#This Row],[Members]:[Guests]]),"")</f>
        <v/>
      </c>
      <c r="U1650" t="str">
        <f>IF(StrohRanchRecreationData[[#This Row],[Facility]]=Facilities!$A$7,SUM(StrohRanchRecreationData[[#This Row],[Members]:[Guests]]),"")</f>
        <v/>
      </c>
    </row>
    <row r="1651" spans="1:21" x14ac:dyDescent="0.25">
      <c r="A1651">
        <v>1645</v>
      </c>
      <c r="B1651" s="1">
        <v>45109</v>
      </c>
      <c r="C1651" t="s">
        <v>63</v>
      </c>
      <c r="D1651" t="s">
        <v>64</v>
      </c>
      <c r="E1651" t="s">
        <v>60</v>
      </c>
      <c r="F1651" s="7">
        <v>0.58810634987720023</v>
      </c>
      <c r="G1651" s="7">
        <f>TIME(HOUR(StrohRanchRecreationData[[#This Row],[TimeIn]]),0,0)</f>
        <v>0.58333333333333337</v>
      </c>
      <c r="H1651" s="8">
        <f>StrohRanchRecreationData[[#This Row],[Date]]+StrohRanchRecreationData[[#This Row],[TimeInBucket]]</f>
        <v>45109.583333333336</v>
      </c>
      <c r="I1651" s="8" t="str">
        <f>_xlfn.XLOOKUP(StrohRanchRecreationData[[#This Row],[TimeInBucket]],TimeOfDay[TimeBuckets],TimeOfDay[TimeOfDayBuckets])</f>
        <v>Afternoon</v>
      </c>
      <c r="J1651" s="2">
        <v>1</v>
      </c>
      <c r="K1651" s="2">
        <v>3</v>
      </c>
      <c r="L1651" s="7">
        <v>0.64908575373911559</v>
      </c>
      <c r="M1651" s="7">
        <f>TIME(HOUR(StrohRanchRecreationData[[#This Row],[TimeOut]]),0,0)</f>
        <v>0.625</v>
      </c>
      <c r="N1651" s="6">
        <f>ROUND(StrohRanchRecreationData[[#This Row],[TimeElapsed]],6)</f>
        <v>6.0978999999999998E-2</v>
      </c>
      <c r="O1651" s="3">
        <f>StrohRanchRecreationData[[#This Row],[TimeOut]]-StrohRanchRecreationData[[#This Row],[TimeIn]]</f>
        <v>6.097940386191536E-2</v>
      </c>
      <c r="P1651" t="str">
        <f>IF(StrohRanchRecreationData[[#This Row],[Facility]]=Facilities!$A$2,SUM(StrohRanchRecreationData[[#This Row],[Members]:[Guests]]),"")</f>
        <v/>
      </c>
      <c r="Q1651" t="str">
        <f>IF(StrohRanchRecreationData[[#This Row],[Facility]]=Facilities!$A$3,SUM(StrohRanchRecreationData[[#This Row],[Members]:[Guests]]),"")</f>
        <v/>
      </c>
      <c r="R1651" t="str">
        <f>IF(StrohRanchRecreationData[[#This Row],[Facility]]=Facilities!$A$4,SUM(StrohRanchRecreationData[[#This Row],[Members]:[Guests]]),"")</f>
        <v/>
      </c>
      <c r="S1651">
        <f>IF(StrohRanchRecreationData[[#This Row],[Facility]]=Facilities!$A$5,SUM(StrohRanchRecreationData[[#This Row],[Members]:[Guests]]),"")</f>
        <v>4</v>
      </c>
      <c r="T1651" t="str">
        <f>IF(StrohRanchRecreationData[[#This Row],[Facility]]=Facilities!$A$6,SUM(StrohRanchRecreationData[[#This Row],[Members]:[Guests]]),"")</f>
        <v/>
      </c>
      <c r="U1651" t="str">
        <f>IF(StrohRanchRecreationData[[#This Row],[Facility]]=Facilities!$A$7,SUM(StrohRanchRecreationData[[#This Row],[Members]:[Guests]]),"")</f>
        <v/>
      </c>
    </row>
    <row r="1652" spans="1:21" x14ac:dyDescent="0.25">
      <c r="A1652">
        <v>1646</v>
      </c>
      <c r="B1652" s="1">
        <v>45109</v>
      </c>
      <c r="C1652" t="s">
        <v>63</v>
      </c>
      <c r="D1652" t="s">
        <v>64</v>
      </c>
      <c r="E1652" t="s">
        <v>59</v>
      </c>
      <c r="F1652" s="7">
        <v>0.4618171683183514</v>
      </c>
      <c r="G1652" s="7">
        <f>TIME(HOUR(StrohRanchRecreationData[[#This Row],[TimeIn]]),0,0)</f>
        <v>0.45833333333333331</v>
      </c>
      <c r="H1652" s="8">
        <f>StrohRanchRecreationData[[#This Row],[Date]]+StrohRanchRecreationData[[#This Row],[TimeInBucket]]</f>
        <v>45109.458333333336</v>
      </c>
      <c r="I1652" s="8" t="str">
        <f>_xlfn.XLOOKUP(StrohRanchRecreationData[[#This Row],[TimeInBucket]],TimeOfDay[TimeBuckets],TimeOfDay[TimeOfDayBuckets])</f>
        <v>Noon</v>
      </c>
      <c r="J1652" s="2">
        <v>1</v>
      </c>
      <c r="K1652" s="2">
        <v>3</v>
      </c>
      <c r="L1652" s="7">
        <v>0.54256128447942975</v>
      </c>
      <c r="M1652" s="7">
        <f>TIME(HOUR(StrohRanchRecreationData[[#This Row],[TimeOut]]),0,0)</f>
        <v>0.54166666666666663</v>
      </c>
      <c r="N1652" s="6">
        <f>ROUND(StrohRanchRecreationData[[#This Row],[TimeElapsed]],6)</f>
        <v>8.0743999999999996E-2</v>
      </c>
      <c r="O1652" s="3">
        <f>StrohRanchRecreationData[[#This Row],[TimeOut]]-StrohRanchRecreationData[[#This Row],[TimeIn]]</f>
        <v>8.074411616107835E-2</v>
      </c>
      <c r="P1652" t="str">
        <f>IF(StrohRanchRecreationData[[#This Row],[Facility]]=Facilities!$A$2,SUM(StrohRanchRecreationData[[#This Row],[Members]:[Guests]]),"")</f>
        <v/>
      </c>
      <c r="Q1652" t="str">
        <f>IF(StrohRanchRecreationData[[#This Row],[Facility]]=Facilities!$A$3,SUM(StrohRanchRecreationData[[#This Row],[Members]:[Guests]]),"")</f>
        <v/>
      </c>
      <c r="R1652">
        <f>IF(StrohRanchRecreationData[[#This Row],[Facility]]=Facilities!$A$4,SUM(StrohRanchRecreationData[[#This Row],[Members]:[Guests]]),"")</f>
        <v>4</v>
      </c>
      <c r="S1652" t="str">
        <f>IF(StrohRanchRecreationData[[#This Row],[Facility]]=Facilities!$A$5,SUM(StrohRanchRecreationData[[#This Row],[Members]:[Guests]]),"")</f>
        <v/>
      </c>
      <c r="T1652" t="str">
        <f>IF(StrohRanchRecreationData[[#This Row],[Facility]]=Facilities!$A$6,SUM(StrohRanchRecreationData[[#This Row],[Members]:[Guests]]),"")</f>
        <v/>
      </c>
      <c r="U1652" t="str">
        <f>IF(StrohRanchRecreationData[[#This Row],[Facility]]=Facilities!$A$7,SUM(StrohRanchRecreationData[[#This Row],[Members]:[Guests]]),"")</f>
        <v/>
      </c>
    </row>
    <row r="1653" spans="1:21" x14ac:dyDescent="0.25">
      <c r="A1653">
        <v>1647</v>
      </c>
      <c r="B1653" s="1">
        <v>45109</v>
      </c>
      <c r="C1653" t="s">
        <v>63</v>
      </c>
      <c r="D1653" t="s">
        <v>64</v>
      </c>
      <c r="E1653" t="s">
        <v>57</v>
      </c>
      <c r="F1653" s="7">
        <v>0.47081494631911269</v>
      </c>
      <c r="G1653" s="7">
        <f>TIME(HOUR(StrohRanchRecreationData[[#This Row],[TimeIn]]),0,0)</f>
        <v>0.45833333333333331</v>
      </c>
      <c r="H1653" s="8">
        <f>StrohRanchRecreationData[[#This Row],[Date]]+StrohRanchRecreationData[[#This Row],[TimeInBucket]]</f>
        <v>45109.458333333336</v>
      </c>
      <c r="I1653" s="8" t="str">
        <f>_xlfn.XLOOKUP(StrohRanchRecreationData[[#This Row],[TimeInBucket]],TimeOfDay[TimeBuckets],TimeOfDay[TimeOfDayBuckets])</f>
        <v>Noon</v>
      </c>
      <c r="J1653" s="2">
        <v>2</v>
      </c>
      <c r="K1653" s="2">
        <v>0</v>
      </c>
      <c r="L1653" s="7">
        <v>0.53828498554343651</v>
      </c>
      <c r="M1653" s="7">
        <f>TIME(HOUR(StrohRanchRecreationData[[#This Row],[TimeOut]]),0,0)</f>
        <v>0.5</v>
      </c>
      <c r="N1653" s="6">
        <f>ROUND(StrohRanchRecreationData[[#This Row],[TimeElapsed]],6)</f>
        <v>6.7470000000000002E-2</v>
      </c>
      <c r="O1653" s="3">
        <f>StrohRanchRecreationData[[#This Row],[TimeOut]]-StrohRanchRecreationData[[#This Row],[TimeIn]]</f>
        <v>6.7470039224323819E-2</v>
      </c>
      <c r="P1653">
        <f>IF(StrohRanchRecreationData[[#This Row],[Facility]]=Facilities!$A$2,SUM(StrohRanchRecreationData[[#This Row],[Members]:[Guests]]),"")</f>
        <v>2</v>
      </c>
      <c r="Q1653" t="str">
        <f>IF(StrohRanchRecreationData[[#This Row],[Facility]]=Facilities!$A$3,SUM(StrohRanchRecreationData[[#This Row],[Members]:[Guests]]),"")</f>
        <v/>
      </c>
      <c r="R1653" t="str">
        <f>IF(StrohRanchRecreationData[[#This Row],[Facility]]=Facilities!$A$4,SUM(StrohRanchRecreationData[[#This Row],[Members]:[Guests]]),"")</f>
        <v/>
      </c>
      <c r="S1653" t="str">
        <f>IF(StrohRanchRecreationData[[#This Row],[Facility]]=Facilities!$A$5,SUM(StrohRanchRecreationData[[#This Row],[Members]:[Guests]]),"")</f>
        <v/>
      </c>
      <c r="T1653" t="str">
        <f>IF(StrohRanchRecreationData[[#This Row],[Facility]]=Facilities!$A$6,SUM(StrohRanchRecreationData[[#This Row],[Members]:[Guests]]),"")</f>
        <v/>
      </c>
      <c r="U1653" t="str">
        <f>IF(StrohRanchRecreationData[[#This Row],[Facility]]=Facilities!$A$7,SUM(StrohRanchRecreationData[[#This Row],[Members]:[Guests]]),"")</f>
        <v/>
      </c>
    </row>
    <row r="1654" spans="1:21" x14ac:dyDescent="0.25">
      <c r="A1654">
        <v>1648</v>
      </c>
      <c r="B1654" s="1">
        <v>45109</v>
      </c>
      <c r="C1654" t="s">
        <v>63</v>
      </c>
      <c r="D1654" t="s">
        <v>64</v>
      </c>
      <c r="E1654" t="s">
        <v>57</v>
      </c>
      <c r="F1654" s="7">
        <v>0.39607585476151957</v>
      </c>
      <c r="G1654" s="7">
        <f>TIME(HOUR(StrohRanchRecreationData[[#This Row],[TimeIn]]),0,0)</f>
        <v>0.375</v>
      </c>
      <c r="H1654" s="8">
        <f>StrohRanchRecreationData[[#This Row],[Date]]+StrohRanchRecreationData[[#This Row],[TimeInBucket]]</f>
        <v>45109.375</v>
      </c>
      <c r="I1654" s="8" t="str">
        <f>_xlfn.XLOOKUP(StrohRanchRecreationData[[#This Row],[TimeInBucket]],TimeOfDay[TimeBuckets],TimeOfDay[TimeOfDayBuckets])</f>
        <v>Morning</v>
      </c>
      <c r="J1654" s="2">
        <v>2</v>
      </c>
      <c r="K1654" s="2">
        <v>0</v>
      </c>
      <c r="L1654" s="7">
        <v>0.44064267429080628</v>
      </c>
      <c r="M1654" s="7">
        <f>TIME(HOUR(StrohRanchRecreationData[[#This Row],[TimeOut]]),0,0)</f>
        <v>0.41666666666666669</v>
      </c>
      <c r="N1654" s="6">
        <f>ROUND(StrohRanchRecreationData[[#This Row],[TimeElapsed]],6)</f>
        <v>4.4567000000000002E-2</v>
      </c>
      <c r="O1654" s="3">
        <f>StrohRanchRecreationData[[#This Row],[TimeOut]]-StrohRanchRecreationData[[#This Row],[TimeIn]]</f>
        <v>4.4566819529286705E-2</v>
      </c>
      <c r="P1654">
        <f>IF(StrohRanchRecreationData[[#This Row],[Facility]]=Facilities!$A$2,SUM(StrohRanchRecreationData[[#This Row],[Members]:[Guests]]),"")</f>
        <v>2</v>
      </c>
      <c r="Q1654" t="str">
        <f>IF(StrohRanchRecreationData[[#This Row],[Facility]]=Facilities!$A$3,SUM(StrohRanchRecreationData[[#This Row],[Members]:[Guests]]),"")</f>
        <v/>
      </c>
      <c r="R1654" t="str">
        <f>IF(StrohRanchRecreationData[[#This Row],[Facility]]=Facilities!$A$4,SUM(StrohRanchRecreationData[[#This Row],[Members]:[Guests]]),"")</f>
        <v/>
      </c>
      <c r="S1654" t="str">
        <f>IF(StrohRanchRecreationData[[#This Row],[Facility]]=Facilities!$A$5,SUM(StrohRanchRecreationData[[#This Row],[Members]:[Guests]]),"")</f>
        <v/>
      </c>
      <c r="T1654" t="str">
        <f>IF(StrohRanchRecreationData[[#This Row],[Facility]]=Facilities!$A$6,SUM(StrohRanchRecreationData[[#This Row],[Members]:[Guests]]),"")</f>
        <v/>
      </c>
      <c r="U1654" t="str">
        <f>IF(StrohRanchRecreationData[[#This Row],[Facility]]=Facilities!$A$7,SUM(StrohRanchRecreationData[[#This Row],[Members]:[Guests]]),"")</f>
        <v/>
      </c>
    </row>
    <row r="1655" spans="1:21" x14ac:dyDescent="0.25">
      <c r="A1655">
        <v>1649</v>
      </c>
      <c r="B1655" s="1">
        <v>45109</v>
      </c>
      <c r="C1655" t="s">
        <v>63</v>
      </c>
      <c r="D1655" t="s">
        <v>64</v>
      </c>
      <c r="E1655" t="s">
        <v>57</v>
      </c>
      <c r="F1655" s="7">
        <v>0.46897494303678128</v>
      </c>
      <c r="G1655" s="7">
        <f>TIME(HOUR(StrohRanchRecreationData[[#This Row],[TimeIn]]),0,0)</f>
        <v>0.45833333333333331</v>
      </c>
      <c r="H1655" s="8">
        <f>StrohRanchRecreationData[[#This Row],[Date]]+StrohRanchRecreationData[[#This Row],[TimeInBucket]]</f>
        <v>45109.458333333336</v>
      </c>
      <c r="I1655" s="8" t="str">
        <f>_xlfn.XLOOKUP(StrohRanchRecreationData[[#This Row],[TimeInBucket]],TimeOfDay[TimeBuckets],TimeOfDay[TimeOfDayBuckets])</f>
        <v>Noon</v>
      </c>
      <c r="J1655" s="2">
        <v>2</v>
      </c>
      <c r="K1655" s="2">
        <v>2</v>
      </c>
      <c r="L1655" s="7">
        <v>0.52711929245449241</v>
      </c>
      <c r="M1655" s="7">
        <f>TIME(HOUR(StrohRanchRecreationData[[#This Row],[TimeOut]]),0,0)</f>
        <v>0.5</v>
      </c>
      <c r="N1655" s="6">
        <f>ROUND(StrohRanchRecreationData[[#This Row],[TimeElapsed]],6)</f>
        <v>5.8144000000000001E-2</v>
      </c>
      <c r="O1655" s="3">
        <f>StrohRanchRecreationData[[#This Row],[TimeOut]]-StrohRanchRecreationData[[#This Row],[TimeIn]]</f>
        <v>5.8144349417711128E-2</v>
      </c>
      <c r="P1655">
        <f>IF(StrohRanchRecreationData[[#This Row],[Facility]]=Facilities!$A$2,SUM(StrohRanchRecreationData[[#This Row],[Members]:[Guests]]),"")</f>
        <v>4</v>
      </c>
      <c r="Q1655" t="str">
        <f>IF(StrohRanchRecreationData[[#This Row],[Facility]]=Facilities!$A$3,SUM(StrohRanchRecreationData[[#This Row],[Members]:[Guests]]),"")</f>
        <v/>
      </c>
      <c r="R1655" t="str">
        <f>IF(StrohRanchRecreationData[[#This Row],[Facility]]=Facilities!$A$4,SUM(StrohRanchRecreationData[[#This Row],[Members]:[Guests]]),"")</f>
        <v/>
      </c>
      <c r="S1655" t="str">
        <f>IF(StrohRanchRecreationData[[#This Row],[Facility]]=Facilities!$A$5,SUM(StrohRanchRecreationData[[#This Row],[Members]:[Guests]]),"")</f>
        <v/>
      </c>
      <c r="T1655" t="str">
        <f>IF(StrohRanchRecreationData[[#This Row],[Facility]]=Facilities!$A$6,SUM(StrohRanchRecreationData[[#This Row],[Members]:[Guests]]),"")</f>
        <v/>
      </c>
      <c r="U1655" t="str">
        <f>IF(StrohRanchRecreationData[[#This Row],[Facility]]=Facilities!$A$7,SUM(StrohRanchRecreationData[[#This Row],[Members]:[Guests]]),"")</f>
        <v/>
      </c>
    </row>
    <row r="1656" spans="1:21" x14ac:dyDescent="0.25">
      <c r="A1656">
        <v>1650</v>
      </c>
      <c r="B1656" s="1">
        <v>45109</v>
      </c>
      <c r="C1656" t="s">
        <v>63</v>
      </c>
      <c r="D1656" t="s">
        <v>64</v>
      </c>
      <c r="E1656" t="s">
        <v>58</v>
      </c>
      <c r="F1656" s="7">
        <v>0.37933745815855024</v>
      </c>
      <c r="G1656" s="7">
        <f>TIME(HOUR(StrohRanchRecreationData[[#This Row],[TimeIn]]),0,0)</f>
        <v>0.375</v>
      </c>
      <c r="H1656" s="8">
        <f>StrohRanchRecreationData[[#This Row],[Date]]+StrohRanchRecreationData[[#This Row],[TimeInBucket]]</f>
        <v>45109.375</v>
      </c>
      <c r="I1656" s="8" t="str">
        <f>_xlfn.XLOOKUP(StrohRanchRecreationData[[#This Row],[TimeInBucket]],TimeOfDay[TimeBuckets],TimeOfDay[TimeOfDayBuckets])</f>
        <v>Morning</v>
      </c>
      <c r="J1656" s="2">
        <v>3</v>
      </c>
      <c r="K1656" s="2">
        <v>1</v>
      </c>
      <c r="L1656" s="7">
        <v>0.38611881500275413</v>
      </c>
      <c r="M1656" s="7">
        <f>TIME(HOUR(StrohRanchRecreationData[[#This Row],[TimeOut]]),0,0)</f>
        <v>0.375</v>
      </c>
      <c r="N1656" s="6">
        <f>ROUND(StrohRanchRecreationData[[#This Row],[TimeElapsed]],6)</f>
        <v>6.7809999999999997E-3</v>
      </c>
      <c r="O1656" s="3">
        <f>StrohRanchRecreationData[[#This Row],[TimeOut]]-StrohRanchRecreationData[[#This Row],[TimeIn]]</f>
        <v>6.7813568442038896E-3</v>
      </c>
      <c r="P1656" t="str">
        <f>IF(StrohRanchRecreationData[[#This Row],[Facility]]=Facilities!$A$2,SUM(StrohRanchRecreationData[[#This Row],[Members]:[Guests]]),"")</f>
        <v/>
      </c>
      <c r="Q1656">
        <f>IF(StrohRanchRecreationData[[#This Row],[Facility]]=Facilities!$A$3,SUM(StrohRanchRecreationData[[#This Row],[Members]:[Guests]]),"")</f>
        <v>4</v>
      </c>
      <c r="R1656" t="str">
        <f>IF(StrohRanchRecreationData[[#This Row],[Facility]]=Facilities!$A$4,SUM(StrohRanchRecreationData[[#This Row],[Members]:[Guests]]),"")</f>
        <v/>
      </c>
      <c r="S1656" t="str">
        <f>IF(StrohRanchRecreationData[[#This Row],[Facility]]=Facilities!$A$5,SUM(StrohRanchRecreationData[[#This Row],[Members]:[Guests]]),"")</f>
        <v/>
      </c>
      <c r="T1656" t="str">
        <f>IF(StrohRanchRecreationData[[#This Row],[Facility]]=Facilities!$A$6,SUM(StrohRanchRecreationData[[#This Row],[Members]:[Guests]]),"")</f>
        <v/>
      </c>
      <c r="U1656" t="str">
        <f>IF(StrohRanchRecreationData[[#This Row],[Facility]]=Facilities!$A$7,SUM(StrohRanchRecreationData[[#This Row],[Members]:[Guests]]),"")</f>
        <v/>
      </c>
    </row>
    <row r="1657" spans="1:21" x14ac:dyDescent="0.25">
      <c r="A1657">
        <v>1651</v>
      </c>
      <c r="B1657" s="1">
        <v>45109</v>
      </c>
      <c r="C1657" t="s">
        <v>63</v>
      </c>
      <c r="D1657" t="s">
        <v>64</v>
      </c>
      <c r="E1657" t="s">
        <v>59</v>
      </c>
      <c r="F1657" s="7">
        <v>0.63485678372231791</v>
      </c>
      <c r="G1657" s="7">
        <f>TIME(HOUR(StrohRanchRecreationData[[#This Row],[TimeIn]]),0,0)</f>
        <v>0.625</v>
      </c>
      <c r="H1657" s="8">
        <f>StrohRanchRecreationData[[#This Row],[Date]]+StrohRanchRecreationData[[#This Row],[TimeInBucket]]</f>
        <v>45109.625</v>
      </c>
      <c r="I1657" s="8" t="str">
        <f>_xlfn.XLOOKUP(StrohRanchRecreationData[[#This Row],[TimeInBucket]],TimeOfDay[TimeBuckets],TimeOfDay[TimeOfDayBuckets])</f>
        <v>Afternoon</v>
      </c>
      <c r="J1657" s="2">
        <v>2</v>
      </c>
      <c r="K1657" s="2">
        <v>3</v>
      </c>
      <c r="L1657" s="7">
        <v>0.70275895315623893</v>
      </c>
      <c r="M1657" s="7">
        <f>TIME(HOUR(StrohRanchRecreationData[[#This Row],[TimeOut]]),0,0)</f>
        <v>0.66666666666666663</v>
      </c>
      <c r="N1657" s="6">
        <f>ROUND(StrohRanchRecreationData[[#This Row],[TimeElapsed]],6)</f>
        <v>6.7902000000000004E-2</v>
      </c>
      <c r="O1657" s="3">
        <f>StrohRanchRecreationData[[#This Row],[TimeOut]]-StrohRanchRecreationData[[#This Row],[TimeIn]]</f>
        <v>6.7902169433921022E-2</v>
      </c>
      <c r="P1657" t="str">
        <f>IF(StrohRanchRecreationData[[#This Row],[Facility]]=Facilities!$A$2,SUM(StrohRanchRecreationData[[#This Row],[Members]:[Guests]]),"")</f>
        <v/>
      </c>
      <c r="Q1657" t="str">
        <f>IF(StrohRanchRecreationData[[#This Row],[Facility]]=Facilities!$A$3,SUM(StrohRanchRecreationData[[#This Row],[Members]:[Guests]]),"")</f>
        <v/>
      </c>
      <c r="R1657">
        <f>IF(StrohRanchRecreationData[[#This Row],[Facility]]=Facilities!$A$4,SUM(StrohRanchRecreationData[[#This Row],[Members]:[Guests]]),"")</f>
        <v>5</v>
      </c>
      <c r="S1657" t="str">
        <f>IF(StrohRanchRecreationData[[#This Row],[Facility]]=Facilities!$A$5,SUM(StrohRanchRecreationData[[#This Row],[Members]:[Guests]]),"")</f>
        <v/>
      </c>
      <c r="T1657" t="str">
        <f>IF(StrohRanchRecreationData[[#This Row],[Facility]]=Facilities!$A$6,SUM(StrohRanchRecreationData[[#This Row],[Members]:[Guests]]),"")</f>
        <v/>
      </c>
      <c r="U1657" t="str">
        <f>IF(StrohRanchRecreationData[[#This Row],[Facility]]=Facilities!$A$7,SUM(StrohRanchRecreationData[[#This Row],[Members]:[Guests]]),"")</f>
        <v/>
      </c>
    </row>
    <row r="1658" spans="1:21" x14ac:dyDescent="0.25">
      <c r="A1658">
        <v>1652</v>
      </c>
      <c r="B1658" s="1">
        <v>45109</v>
      </c>
      <c r="C1658" t="s">
        <v>63</v>
      </c>
      <c r="D1658" t="s">
        <v>64</v>
      </c>
      <c r="E1658" t="s">
        <v>58</v>
      </c>
      <c r="F1658" s="7">
        <v>0.49993991110441999</v>
      </c>
      <c r="G1658" s="7">
        <f>TIME(HOUR(StrohRanchRecreationData[[#This Row],[TimeIn]]),0,0)</f>
        <v>0.45833333333333331</v>
      </c>
      <c r="H1658" s="8">
        <f>StrohRanchRecreationData[[#This Row],[Date]]+StrohRanchRecreationData[[#This Row],[TimeInBucket]]</f>
        <v>45109.458333333336</v>
      </c>
      <c r="I1658" s="8" t="str">
        <f>_xlfn.XLOOKUP(StrohRanchRecreationData[[#This Row],[TimeInBucket]],TimeOfDay[TimeBuckets],TimeOfDay[TimeOfDayBuckets])</f>
        <v>Noon</v>
      </c>
      <c r="J1658" s="2">
        <v>2</v>
      </c>
      <c r="K1658" s="2">
        <v>1</v>
      </c>
      <c r="L1658" s="7">
        <v>0.56696909368962434</v>
      </c>
      <c r="M1658" s="7">
        <f>TIME(HOUR(StrohRanchRecreationData[[#This Row],[TimeOut]]),0,0)</f>
        <v>0.54166666666666663</v>
      </c>
      <c r="N1658" s="6">
        <f>ROUND(StrohRanchRecreationData[[#This Row],[TimeElapsed]],6)</f>
        <v>6.7029000000000005E-2</v>
      </c>
      <c r="O1658" s="3">
        <f>StrohRanchRecreationData[[#This Row],[TimeOut]]-StrohRanchRecreationData[[#This Row],[TimeIn]]</f>
        <v>6.702918258520435E-2</v>
      </c>
      <c r="P1658" t="str">
        <f>IF(StrohRanchRecreationData[[#This Row],[Facility]]=Facilities!$A$2,SUM(StrohRanchRecreationData[[#This Row],[Members]:[Guests]]),"")</f>
        <v/>
      </c>
      <c r="Q1658">
        <f>IF(StrohRanchRecreationData[[#This Row],[Facility]]=Facilities!$A$3,SUM(StrohRanchRecreationData[[#This Row],[Members]:[Guests]]),"")</f>
        <v>3</v>
      </c>
      <c r="R1658" t="str">
        <f>IF(StrohRanchRecreationData[[#This Row],[Facility]]=Facilities!$A$4,SUM(StrohRanchRecreationData[[#This Row],[Members]:[Guests]]),"")</f>
        <v/>
      </c>
      <c r="S1658" t="str">
        <f>IF(StrohRanchRecreationData[[#This Row],[Facility]]=Facilities!$A$5,SUM(StrohRanchRecreationData[[#This Row],[Members]:[Guests]]),"")</f>
        <v/>
      </c>
      <c r="T1658" t="str">
        <f>IF(StrohRanchRecreationData[[#This Row],[Facility]]=Facilities!$A$6,SUM(StrohRanchRecreationData[[#This Row],[Members]:[Guests]]),"")</f>
        <v/>
      </c>
      <c r="U1658" t="str">
        <f>IF(StrohRanchRecreationData[[#This Row],[Facility]]=Facilities!$A$7,SUM(StrohRanchRecreationData[[#This Row],[Members]:[Guests]]),"")</f>
        <v/>
      </c>
    </row>
    <row r="1659" spans="1:21" x14ac:dyDescent="0.25">
      <c r="A1659">
        <v>1653</v>
      </c>
      <c r="B1659" s="1">
        <v>45109</v>
      </c>
      <c r="C1659" t="s">
        <v>63</v>
      </c>
      <c r="D1659" t="s">
        <v>64</v>
      </c>
      <c r="E1659" t="s">
        <v>58</v>
      </c>
      <c r="F1659" s="7">
        <v>0.44573167512820605</v>
      </c>
      <c r="G1659" s="7">
        <f>TIME(HOUR(StrohRanchRecreationData[[#This Row],[TimeIn]]),0,0)</f>
        <v>0.41666666666666669</v>
      </c>
      <c r="H1659" s="8">
        <f>StrohRanchRecreationData[[#This Row],[Date]]+StrohRanchRecreationData[[#This Row],[TimeInBucket]]</f>
        <v>45109.416666666664</v>
      </c>
      <c r="I1659" s="8" t="str">
        <f>_xlfn.XLOOKUP(StrohRanchRecreationData[[#This Row],[TimeInBucket]],TimeOfDay[TimeBuckets],TimeOfDay[TimeOfDayBuckets])</f>
        <v>Morning</v>
      </c>
      <c r="J1659" s="2">
        <v>3</v>
      </c>
      <c r="K1659" s="2">
        <v>0</v>
      </c>
      <c r="L1659" s="7">
        <v>0.52899578104105893</v>
      </c>
      <c r="M1659" s="7">
        <f>TIME(HOUR(StrohRanchRecreationData[[#This Row],[TimeOut]]),0,0)</f>
        <v>0.5</v>
      </c>
      <c r="N1659" s="6">
        <f>ROUND(StrohRanchRecreationData[[#This Row],[TimeElapsed]],6)</f>
        <v>8.3264000000000005E-2</v>
      </c>
      <c r="O1659" s="3">
        <f>StrohRanchRecreationData[[#This Row],[TimeOut]]-StrohRanchRecreationData[[#This Row],[TimeIn]]</f>
        <v>8.3264105912852882E-2</v>
      </c>
      <c r="P1659" t="str">
        <f>IF(StrohRanchRecreationData[[#This Row],[Facility]]=Facilities!$A$2,SUM(StrohRanchRecreationData[[#This Row],[Members]:[Guests]]),"")</f>
        <v/>
      </c>
      <c r="Q1659">
        <f>IF(StrohRanchRecreationData[[#This Row],[Facility]]=Facilities!$A$3,SUM(StrohRanchRecreationData[[#This Row],[Members]:[Guests]]),"")</f>
        <v>3</v>
      </c>
      <c r="R1659" t="str">
        <f>IF(StrohRanchRecreationData[[#This Row],[Facility]]=Facilities!$A$4,SUM(StrohRanchRecreationData[[#This Row],[Members]:[Guests]]),"")</f>
        <v/>
      </c>
      <c r="S1659" t="str">
        <f>IF(StrohRanchRecreationData[[#This Row],[Facility]]=Facilities!$A$5,SUM(StrohRanchRecreationData[[#This Row],[Members]:[Guests]]),"")</f>
        <v/>
      </c>
      <c r="T1659" t="str">
        <f>IF(StrohRanchRecreationData[[#This Row],[Facility]]=Facilities!$A$6,SUM(StrohRanchRecreationData[[#This Row],[Members]:[Guests]]),"")</f>
        <v/>
      </c>
      <c r="U1659" t="str">
        <f>IF(StrohRanchRecreationData[[#This Row],[Facility]]=Facilities!$A$7,SUM(StrohRanchRecreationData[[#This Row],[Members]:[Guests]]),"")</f>
        <v/>
      </c>
    </row>
    <row r="1660" spans="1:21" x14ac:dyDescent="0.25">
      <c r="A1660">
        <v>1654</v>
      </c>
      <c r="B1660" s="1">
        <v>45109</v>
      </c>
      <c r="C1660" t="s">
        <v>63</v>
      </c>
      <c r="D1660" t="s">
        <v>64</v>
      </c>
      <c r="E1660" t="s">
        <v>60</v>
      </c>
      <c r="F1660" s="7">
        <v>0.42255715410992173</v>
      </c>
      <c r="G1660" s="7">
        <f>TIME(HOUR(StrohRanchRecreationData[[#This Row],[TimeIn]]),0,0)</f>
        <v>0.41666666666666669</v>
      </c>
      <c r="H1660" s="8">
        <f>StrohRanchRecreationData[[#This Row],[Date]]+StrohRanchRecreationData[[#This Row],[TimeInBucket]]</f>
        <v>45109.416666666664</v>
      </c>
      <c r="I1660" s="8" t="str">
        <f>_xlfn.XLOOKUP(StrohRanchRecreationData[[#This Row],[TimeInBucket]],TimeOfDay[TimeBuckets],TimeOfDay[TimeOfDayBuckets])</f>
        <v>Morning</v>
      </c>
      <c r="J1660" s="2">
        <v>1</v>
      </c>
      <c r="K1660" s="2">
        <v>0</v>
      </c>
      <c r="L1660" s="7">
        <v>0.46175745647630106</v>
      </c>
      <c r="M1660" s="7">
        <f>TIME(HOUR(StrohRanchRecreationData[[#This Row],[TimeOut]]),0,0)</f>
        <v>0.45833333333333331</v>
      </c>
      <c r="N1660" s="6">
        <f>ROUND(StrohRanchRecreationData[[#This Row],[TimeElapsed]],6)</f>
        <v>3.9199999999999999E-2</v>
      </c>
      <c r="O1660" s="3">
        <f>StrohRanchRecreationData[[#This Row],[TimeOut]]-StrohRanchRecreationData[[#This Row],[TimeIn]]</f>
        <v>3.9200302366379336E-2</v>
      </c>
      <c r="P1660" t="str">
        <f>IF(StrohRanchRecreationData[[#This Row],[Facility]]=Facilities!$A$2,SUM(StrohRanchRecreationData[[#This Row],[Members]:[Guests]]),"")</f>
        <v/>
      </c>
      <c r="Q1660" t="str">
        <f>IF(StrohRanchRecreationData[[#This Row],[Facility]]=Facilities!$A$3,SUM(StrohRanchRecreationData[[#This Row],[Members]:[Guests]]),"")</f>
        <v/>
      </c>
      <c r="R1660" t="str">
        <f>IF(StrohRanchRecreationData[[#This Row],[Facility]]=Facilities!$A$4,SUM(StrohRanchRecreationData[[#This Row],[Members]:[Guests]]),"")</f>
        <v/>
      </c>
      <c r="S1660">
        <f>IF(StrohRanchRecreationData[[#This Row],[Facility]]=Facilities!$A$5,SUM(StrohRanchRecreationData[[#This Row],[Members]:[Guests]]),"")</f>
        <v>1</v>
      </c>
      <c r="T1660" t="str">
        <f>IF(StrohRanchRecreationData[[#This Row],[Facility]]=Facilities!$A$6,SUM(StrohRanchRecreationData[[#This Row],[Members]:[Guests]]),"")</f>
        <v/>
      </c>
      <c r="U1660" t="str">
        <f>IF(StrohRanchRecreationData[[#This Row],[Facility]]=Facilities!$A$7,SUM(StrohRanchRecreationData[[#This Row],[Members]:[Guests]]),"")</f>
        <v/>
      </c>
    </row>
    <row r="1661" spans="1:21" x14ac:dyDescent="0.25">
      <c r="A1661">
        <v>1655</v>
      </c>
      <c r="B1661" s="1">
        <v>45109</v>
      </c>
      <c r="C1661" t="s">
        <v>63</v>
      </c>
      <c r="D1661" t="s">
        <v>64</v>
      </c>
      <c r="E1661" t="s">
        <v>62</v>
      </c>
      <c r="F1661" s="7">
        <v>0.375</v>
      </c>
      <c r="G1661" s="7">
        <f>TIME(HOUR(StrohRanchRecreationData[[#This Row],[TimeIn]]),0,0)</f>
        <v>0.375</v>
      </c>
      <c r="H1661" s="8">
        <f>StrohRanchRecreationData[[#This Row],[Date]]+StrohRanchRecreationData[[#This Row],[TimeInBucket]]</f>
        <v>45109.375</v>
      </c>
      <c r="I1661" s="8" t="str">
        <f>_xlfn.XLOOKUP(StrohRanchRecreationData[[#This Row],[TimeInBucket]],TimeOfDay[TimeBuckets],TimeOfDay[TimeOfDayBuckets])</f>
        <v>Morning</v>
      </c>
      <c r="J1661" s="2">
        <v>3</v>
      </c>
      <c r="K1661" s="2">
        <v>1</v>
      </c>
      <c r="L1661" s="7">
        <v>0.41666666666666669</v>
      </c>
      <c r="M1661" s="7">
        <f>TIME(HOUR(StrohRanchRecreationData[[#This Row],[TimeOut]]),0,0)</f>
        <v>0.41666666666666669</v>
      </c>
      <c r="N1661" s="6">
        <f>ROUND(StrohRanchRecreationData[[#This Row],[TimeElapsed]],6)</f>
        <v>4.1667000000000003E-2</v>
      </c>
      <c r="O1661" s="3">
        <f>StrohRanchRecreationData[[#This Row],[TimeOut]]-StrohRanchRecreationData[[#This Row],[TimeIn]]</f>
        <v>4.1666666666666685E-2</v>
      </c>
      <c r="P1661" t="str">
        <f>IF(StrohRanchRecreationData[[#This Row],[Facility]]=Facilities!$A$2,SUM(StrohRanchRecreationData[[#This Row],[Members]:[Guests]]),"")</f>
        <v/>
      </c>
      <c r="Q1661" t="str">
        <f>IF(StrohRanchRecreationData[[#This Row],[Facility]]=Facilities!$A$3,SUM(StrohRanchRecreationData[[#This Row],[Members]:[Guests]]),"")</f>
        <v/>
      </c>
      <c r="R1661" t="str">
        <f>IF(StrohRanchRecreationData[[#This Row],[Facility]]=Facilities!$A$4,SUM(StrohRanchRecreationData[[#This Row],[Members]:[Guests]]),"")</f>
        <v/>
      </c>
      <c r="S1661" t="str">
        <f>IF(StrohRanchRecreationData[[#This Row],[Facility]]=Facilities!$A$5,SUM(StrohRanchRecreationData[[#This Row],[Members]:[Guests]]),"")</f>
        <v/>
      </c>
      <c r="T1661" t="str">
        <f>IF(StrohRanchRecreationData[[#This Row],[Facility]]=Facilities!$A$6,SUM(StrohRanchRecreationData[[#This Row],[Members]:[Guests]]),"")</f>
        <v/>
      </c>
      <c r="U1661">
        <f>IF(StrohRanchRecreationData[[#This Row],[Facility]]=Facilities!$A$7,SUM(StrohRanchRecreationData[[#This Row],[Members]:[Guests]]),"")</f>
        <v>4</v>
      </c>
    </row>
    <row r="1662" spans="1:21" x14ac:dyDescent="0.25">
      <c r="A1662">
        <v>1656</v>
      </c>
      <c r="B1662" s="1">
        <v>45109</v>
      </c>
      <c r="C1662" t="s">
        <v>63</v>
      </c>
      <c r="D1662" t="s">
        <v>64</v>
      </c>
      <c r="E1662" t="s">
        <v>62</v>
      </c>
      <c r="F1662" s="7">
        <v>0.375</v>
      </c>
      <c r="G1662" s="7">
        <f>TIME(HOUR(StrohRanchRecreationData[[#This Row],[TimeIn]]),0,0)</f>
        <v>0.375</v>
      </c>
      <c r="H1662" s="8">
        <f>StrohRanchRecreationData[[#This Row],[Date]]+StrohRanchRecreationData[[#This Row],[TimeInBucket]]</f>
        <v>45109.375</v>
      </c>
      <c r="I1662" s="8" t="str">
        <f>_xlfn.XLOOKUP(StrohRanchRecreationData[[#This Row],[TimeInBucket]],TimeOfDay[TimeBuckets],TimeOfDay[TimeOfDayBuckets])</f>
        <v>Morning</v>
      </c>
      <c r="J1662" s="2">
        <v>3</v>
      </c>
      <c r="K1662" s="2">
        <v>2</v>
      </c>
      <c r="L1662" s="7">
        <v>0.41666666666666669</v>
      </c>
      <c r="M1662" s="7">
        <f>TIME(HOUR(StrohRanchRecreationData[[#This Row],[TimeOut]]),0,0)</f>
        <v>0.41666666666666669</v>
      </c>
      <c r="N1662" s="6">
        <f>ROUND(StrohRanchRecreationData[[#This Row],[TimeElapsed]],6)</f>
        <v>4.1667000000000003E-2</v>
      </c>
      <c r="O1662" s="3">
        <f>StrohRanchRecreationData[[#This Row],[TimeOut]]-StrohRanchRecreationData[[#This Row],[TimeIn]]</f>
        <v>4.1666666666666685E-2</v>
      </c>
      <c r="P1662" t="str">
        <f>IF(StrohRanchRecreationData[[#This Row],[Facility]]=Facilities!$A$2,SUM(StrohRanchRecreationData[[#This Row],[Members]:[Guests]]),"")</f>
        <v/>
      </c>
      <c r="Q1662" t="str">
        <f>IF(StrohRanchRecreationData[[#This Row],[Facility]]=Facilities!$A$3,SUM(StrohRanchRecreationData[[#This Row],[Members]:[Guests]]),"")</f>
        <v/>
      </c>
      <c r="R1662" t="str">
        <f>IF(StrohRanchRecreationData[[#This Row],[Facility]]=Facilities!$A$4,SUM(StrohRanchRecreationData[[#This Row],[Members]:[Guests]]),"")</f>
        <v/>
      </c>
      <c r="S1662" t="str">
        <f>IF(StrohRanchRecreationData[[#This Row],[Facility]]=Facilities!$A$5,SUM(StrohRanchRecreationData[[#This Row],[Members]:[Guests]]),"")</f>
        <v/>
      </c>
      <c r="T1662" t="str">
        <f>IF(StrohRanchRecreationData[[#This Row],[Facility]]=Facilities!$A$6,SUM(StrohRanchRecreationData[[#This Row],[Members]:[Guests]]),"")</f>
        <v/>
      </c>
      <c r="U1662">
        <f>IF(StrohRanchRecreationData[[#This Row],[Facility]]=Facilities!$A$7,SUM(StrohRanchRecreationData[[#This Row],[Members]:[Guests]]),"")</f>
        <v>5</v>
      </c>
    </row>
    <row r="1663" spans="1:21" x14ac:dyDescent="0.25">
      <c r="A1663">
        <v>1657</v>
      </c>
      <c r="B1663" s="1">
        <v>45109</v>
      </c>
      <c r="C1663" t="s">
        <v>63</v>
      </c>
      <c r="D1663" t="s">
        <v>64</v>
      </c>
      <c r="E1663" t="s">
        <v>62</v>
      </c>
      <c r="F1663" s="7">
        <v>0.41666666666666669</v>
      </c>
      <c r="G1663" s="7">
        <f>TIME(HOUR(StrohRanchRecreationData[[#This Row],[TimeIn]]),0,0)</f>
        <v>0.41666666666666669</v>
      </c>
      <c r="H1663" s="8">
        <f>StrohRanchRecreationData[[#This Row],[Date]]+StrohRanchRecreationData[[#This Row],[TimeInBucket]]</f>
        <v>45109.416666666664</v>
      </c>
      <c r="I1663" s="8" t="str">
        <f>_xlfn.XLOOKUP(StrohRanchRecreationData[[#This Row],[TimeInBucket]],TimeOfDay[TimeBuckets],TimeOfDay[TimeOfDayBuckets])</f>
        <v>Morning</v>
      </c>
      <c r="J1663" s="2">
        <v>2</v>
      </c>
      <c r="K1663" s="2">
        <v>1</v>
      </c>
      <c r="L1663" s="7">
        <v>0.45833333333333331</v>
      </c>
      <c r="M1663" s="7">
        <f>TIME(HOUR(StrohRanchRecreationData[[#This Row],[TimeOut]]),0,0)</f>
        <v>0.45833333333333331</v>
      </c>
      <c r="N1663" s="6">
        <f>ROUND(StrohRanchRecreationData[[#This Row],[TimeElapsed]],6)</f>
        <v>4.1667000000000003E-2</v>
      </c>
      <c r="O1663" s="3">
        <f>StrohRanchRecreationData[[#This Row],[TimeOut]]-StrohRanchRecreationData[[#This Row],[TimeIn]]</f>
        <v>4.166666666666663E-2</v>
      </c>
      <c r="P1663" t="str">
        <f>IF(StrohRanchRecreationData[[#This Row],[Facility]]=Facilities!$A$2,SUM(StrohRanchRecreationData[[#This Row],[Members]:[Guests]]),"")</f>
        <v/>
      </c>
      <c r="Q1663" t="str">
        <f>IF(StrohRanchRecreationData[[#This Row],[Facility]]=Facilities!$A$3,SUM(StrohRanchRecreationData[[#This Row],[Members]:[Guests]]),"")</f>
        <v/>
      </c>
      <c r="R1663" t="str">
        <f>IF(StrohRanchRecreationData[[#This Row],[Facility]]=Facilities!$A$4,SUM(StrohRanchRecreationData[[#This Row],[Members]:[Guests]]),"")</f>
        <v/>
      </c>
      <c r="S1663" t="str">
        <f>IF(StrohRanchRecreationData[[#This Row],[Facility]]=Facilities!$A$5,SUM(StrohRanchRecreationData[[#This Row],[Members]:[Guests]]),"")</f>
        <v/>
      </c>
      <c r="T1663" t="str">
        <f>IF(StrohRanchRecreationData[[#This Row],[Facility]]=Facilities!$A$6,SUM(StrohRanchRecreationData[[#This Row],[Members]:[Guests]]),"")</f>
        <v/>
      </c>
      <c r="U1663">
        <f>IF(StrohRanchRecreationData[[#This Row],[Facility]]=Facilities!$A$7,SUM(StrohRanchRecreationData[[#This Row],[Members]:[Guests]]),"")</f>
        <v>3</v>
      </c>
    </row>
    <row r="1664" spans="1:21" x14ac:dyDescent="0.25">
      <c r="A1664">
        <v>1658</v>
      </c>
      <c r="B1664" s="1">
        <v>45109</v>
      </c>
      <c r="C1664" t="s">
        <v>63</v>
      </c>
      <c r="D1664" t="s">
        <v>64</v>
      </c>
      <c r="E1664" t="s">
        <v>62</v>
      </c>
      <c r="F1664" s="7">
        <v>0.41666666666666669</v>
      </c>
      <c r="G1664" s="7">
        <f>TIME(HOUR(StrohRanchRecreationData[[#This Row],[TimeIn]]),0,0)</f>
        <v>0.41666666666666669</v>
      </c>
      <c r="H1664" s="8">
        <f>StrohRanchRecreationData[[#This Row],[Date]]+StrohRanchRecreationData[[#This Row],[TimeInBucket]]</f>
        <v>45109.416666666664</v>
      </c>
      <c r="I1664" s="8" t="str">
        <f>_xlfn.XLOOKUP(StrohRanchRecreationData[[#This Row],[TimeInBucket]],TimeOfDay[TimeBuckets],TimeOfDay[TimeOfDayBuckets])</f>
        <v>Morning</v>
      </c>
      <c r="J1664" s="2">
        <v>2</v>
      </c>
      <c r="K1664" s="2">
        <v>3</v>
      </c>
      <c r="L1664" s="7">
        <v>0.45833333333333331</v>
      </c>
      <c r="M1664" s="7">
        <f>TIME(HOUR(StrohRanchRecreationData[[#This Row],[TimeOut]]),0,0)</f>
        <v>0.45833333333333331</v>
      </c>
      <c r="N1664" s="6">
        <f>ROUND(StrohRanchRecreationData[[#This Row],[TimeElapsed]],6)</f>
        <v>4.1667000000000003E-2</v>
      </c>
      <c r="O1664" s="3">
        <f>StrohRanchRecreationData[[#This Row],[TimeOut]]-StrohRanchRecreationData[[#This Row],[TimeIn]]</f>
        <v>4.166666666666663E-2</v>
      </c>
      <c r="P1664" t="str">
        <f>IF(StrohRanchRecreationData[[#This Row],[Facility]]=Facilities!$A$2,SUM(StrohRanchRecreationData[[#This Row],[Members]:[Guests]]),"")</f>
        <v/>
      </c>
      <c r="Q1664" t="str">
        <f>IF(StrohRanchRecreationData[[#This Row],[Facility]]=Facilities!$A$3,SUM(StrohRanchRecreationData[[#This Row],[Members]:[Guests]]),"")</f>
        <v/>
      </c>
      <c r="R1664" t="str">
        <f>IF(StrohRanchRecreationData[[#This Row],[Facility]]=Facilities!$A$4,SUM(StrohRanchRecreationData[[#This Row],[Members]:[Guests]]),"")</f>
        <v/>
      </c>
      <c r="S1664" t="str">
        <f>IF(StrohRanchRecreationData[[#This Row],[Facility]]=Facilities!$A$5,SUM(StrohRanchRecreationData[[#This Row],[Members]:[Guests]]),"")</f>
        <v/>
      </c>
      <c r="T1664" t="str">
        <f>IF(StrohRanchRecreationData[[#This Row],[Facility]]=Facilities!$A$6,SUM(StrohRanchRecreationData[[#This Row],[Members]:[Guests]]),"")</f>
        <v/>
      </c>
      <c r="U1664">
        <f>IF(StrohRanchRecreationData[[#This Row],[Facility]]=Facilities!$A$7,SUM(StrohRanchRecreationData[[#This Row],[Members]:[Guests]]),"")</f>
        <v>5</v>
      </c>
    </row>
    <row r="1665" spans="1:21" x14ac:dyDescent="0.25">
      <c r="A1665">
        <v>1659</v>
      </c>
      <c r="B1665" s="1">
        <v>45109</v>
      </c>
      <c r="C1665" t="s">
        <v>63</v>
      </c>
      <c r="D1665" t="s">
        <v>64</v>
      </c>
      <c r="E1665" t="s">
        <v>62</v>
      </c>
      <c r="F1665" s="7">
        <v>0.41666666666666669</v>
      </c>
      <c r="G1665" s="7">
        <f>TIME(HOUR(StrohRanchRecreationData[[#This Row],[TimeIn]]),0,0)</f>
        <v>0.41666666666666669</v>
      </c>
      <c r="H1665" s="8">
        <f>StrohRanchRecreationData[[#This Row],[Date]]+StrohRanchRecreationData[[#This Row],[TimeInBucket]]</f>
        <v>45109.416666666664</v>
      </c>
      <c r="I1665" s="8" t="str">
        <f>_xlfn.XLOOKUP(StrohRanchRecreationData[[#This Row],[TimeInBucket]],TimeOfDay[TimeBuckets],TimeOfDay[TimeOfDayBuckets])</f>
        <v>Morning</v>
      </c>
      <c r="J1665" s="2">
        <v>4</v>
      </c>
      <c r="K1665" s="2">
        <v>2</v>
      </c>
      <c r="L1665" s="7">
        <v>0.45833333333333331</v>
      </c>
      <c r="M1665" s="7">
        <f>TIME(HOUR(StrohRanchRecreationData[[#This Row],[TimeOut]]),0,0)</f>
        <v>0.45833333333333331</v>
      </c>
      <c r="N1665" s="6">
        <f>ROUND(StrohRanchRecreationData[[#This Row],[TimeElapsed]],6)</f>
        <v>4.1667000000000003E-2</v>
      </c>
      <c r="O1665" s="3">
        <f>StrohRanchRecreationData[[#This Row],[TimeOut]]-StrohRanchRecreationData[[#This Row],[TimeIn]]</f>
        <v>4.166666666666663E-2</v>
      </c>
      <c r="P1665" t="str">
        <f>IF(StrohRanchRecreationData[[#This Row],[Facility]]=Facilities!$A$2,SUM(StrohRanchRecreationData[[#This Row],[Members]:[Guests]]),"")</f>
        <v/>
      </c>
      <c r="Q1665" t="str">
        <f>IF(StrohRanchRecreationData[[#This Row],[Facility]]=Facilities!$A$3,SUM(StrohRanchRecreationData[[#This Row],[Members]:[Guests]]),"")</f>
        <v/>
      </c>
      <c r="R1665" t="str">
        <f>IF(StrohRanchRecreationData[[#This Row],[Facility]]=Facilities!$A$4,SUM(StrohRanchRecreationData[[#This Row],[Members]:[Guests]]),"")</f>
        <v/>
      </c>
      <c r="S1665" t="str">
        <f>IF(StrohRanchRecreationData[[#This Row],[Facility]]=Facilities!$A$5,SUM(StrohRanchRecreationData[[#This Row],[Members]:[Guests]]),"")</f>
        <v/>
      </c>
      <c r="T1665" t="str">
        <f>IF(StrohRanchRecreationData[[#This Row],[Facility]]=Facilities!$A$6,SUM(StrohRanchRecreationData[[#This Row],[Members]:[Guests]]),"")</f>
        <v/>
      </c>
      <c r="U1665">
        <f>IF(StrohRanchRecreationData[[#This Row],[Facility]]=Facilities!$A$7,SUM(StrohRanchRecreationData[[#This Row],[Members]:[Guests]]),"")</f>
        <v>6</v>
      </c>
    </row>
    <row r="1666" spans="1:21" x14ac:dyDescent="0.25">
      <c r="A1666">
        <v>1660</v>
      </c>
      <c r="B1666" s="1">
        <v>45109</v>
      </c>
      <c r="C1666" t="s">
        <v>63</v>
      </c>
      <c r="D1666" t="s">
        <v>64</v>
      </c>
      <c r="E1666" t="s">
        <v>62</v>
      </c>
      <c r="F1666" s="7">
        <v>0.41666666666666669</v>
      </c>
      <c r="G1666" s="7">
        <f>TIME(HOUR(StrohRanchRecreationData[[#This Row],[TimeIn]]),0,0)</f>
        <v>0.41666666666666669</v>
      </c>
      <c r="H1666" s="8">
        <f>StrohRanchRecreationData[[#This Row],[Date]]+StrohRanchRecreationData[[#This Row],[TimeInBucket]]</f>
        <v>45109.416666666664</v>
      </c>
      <c r="I1666" s="8" t="str">
        <f>_xlfn.XLOOKUP(StrohRanchRecreationData[[#This Row],[TimeInBucket]],TimeOfDay[TimeBuckets],TimeOfDay[TimeOfDayBuckets])</f>
        <v>Morning</v>
      </c>
      <c r="J1666" s="2">
        <v>4</v>
      </c>
      <c r="K1666" s="2">
        <v>2</v>
      </c>
      <c r="L1666" s="7">
        <v>0.45833333333333331</v>
      </c>
      <c r="M1666" s="7">
        <f>TIME(HOUR(StrohRanchRecreationData[[#This Row],[TimeOut]]),0,0)</f>
        <v>0.45833333333333331</v>
      </c>
      <c r="N1666" s="6">
        <f>ROUND(StrohRanchRecreationData[[#This Row],[TimeElapsed]],6)</f>
        <v>4.1667000000000003E-2</v>
      </c>
      <c r="O1666" s="3">
        <f>StrohRanchRecreationData[[#This Row],[TimeOut]]-StrohRanchRecreationData[[#This Row],[TimeIn]]</f>
        <v>4.166666666666663E-2</v>
      </c>
      <c r="P1666" t="str">
        <f>IF(StrohRanchRecreationData[[#This Row],[Facility]]=Facilities!$A$2,SUM(StrohRanchRecreationData[[#This Row],[Members]:[Guests]]),"")</f>
        <v/>
      </c>
      <c r="Q1666" t="str">
        <f>IF(StrohRanchRecreationData[[#This Row],[Facility]]=Facilities!$A$3,SUM(StrohRanchRecreationData[[#This Row],[Members]:[Guests]]),"")</f>
        <v/>
      </c>
      <c r="R1666" t="str">
        <f>IF(StrohRanchRecreationData[[#This Row],[Facility]]=Facilities!$A$4,SUM(StrohRanchRecreationData[[#This Row],[Members]:[Guests]]),"")</f>
        <v/>
      </c>
      <c r="S1666" t="str">
        <f>IF(StrohRanchRecreationData[[#This Row],[Facility]]=Facilities!$A$5,SUM(StrohRanchRecreationData[[#This Row],[Members]:[Guests]]),"")</f>
        <v/>
      </c>
      <c r="T1666" t="str">
        <f>IF(StrohRanchRecreationData[[#This Row],[Facility]]=Facilities!$A$6,SUM(StrohRanchRecreationData[[#This Row],[Members]:[Guests]]),"")</f>
        <v/>
      </c>
      <c r="U1666">
        <f>IF(StrohRanchRecreationData[[#This Row],[Facility]]=Facilities!$A$7,SUM(StrohRanchRecreationData[[#This Row],[Members]:[Guests]]),"")</f>
        <v>6</v>
      </c>
    </row>
    <row r="1667" spans="1:21" x14ac:dyDescent="0.25">
      <c r="A1667">
        <v>1661</v>
      </c>
      <c r="B1667" s="1">
        <v>45109</v>
      </c>
      <c r="C1667" t="s">
        <v>63</v>
      </c>
      <c r="D1667" t="s">
        <v>64</v>
      </c>
      <c r="E1667" t="s">
        <v>62</v>
      </c>
      <c r="F1667" s="7">
        <v>0.47916666666666669</v>
      </c>
      <c r="G1667" s="7">
        <f>TIME(HOUR(StrohRanchRecreationData[[#This Row],[TimeIn]]),0,0)</f>
        <v>0.45833333333333331</v>
      </c>
      <c r="H1667" s="8">
        <f>StrohRanchRecreationData[[#This Row],[Date]]+StrohRanchRecreationData[[#This Row],[TimeInBucket]]</f>
        <v>45109.458333333336</v>
      </c>
      <c r="I1667" s="8" t="str">
        <f>_xlfn.XLOOKUP(StrohRanchRecreationData[[#This Row],[TimeInBucket]],TimeOfDay[TimeBuckets],TimeOfDay[TimeOfDayBuckets])</f>
        <v>Noon</v>
      </c>
      <c r="J1667" s="2">
        <v>1</v>
      </c>
      <c r="K1667" s="2">
        <v>1</v>
      </c>
      <c r="L1667" s="7">
        <v>0.5</v>
      </c>
      <c r="M1667" s="7">
        <f>TIME(HOUR(StrohRanchRecreationData[[#This Row],[TimeOut]]),0,0)</f>
        <v>0.5</v>
      </c>
      <c r="N1667" s="6">
        <f>ROUND(StrohRanchRecreationData[[#This Row],[TimeElapsed]],6)</f>
        <v>2.0833000000000001E-2</v>
      </c>
      <c r="O1667" s="3">
        <f>StrohRanchRecreationData[[#This Row],[TimeOut]]-StrohRanchRecreationData[[#This Row],[TimeIn]]</f>
        <v>2.0833333333333315E-2</v>
      </c>
      <c r="P1667" t="str">
        <f>IF(StrohRanchRecreationData[[#This Row],[Facility]]=Facilities!$A$2,SUM(StrohRanchRecreationData[[#This Row],[Members]:[Guests]]),"")</f>
        <v/>
      </c>
      <c r="Q1667" t="str">
        <f>IF(StrohRanchRecreationData[[#This Row],[Facility]]=Facilities!$A$3,SUM(StrohRanchRecreationData[[#This Row],[Members]:[Guests]]),"")</f>
        <v/>
      </c>
      <c r="R1667" t="str">
        <f>IF(StrohRanchRecreationData[[#This Row],[Facility]]=Facilities!$A$4,SUM(StrohRanchRecreationData[[#This Row],[Members]:[Guests]]),"")</f>
        <v/>
      </c>
      <c r="S1667" t="str">
        <f>IF(StrohRanchRecreationData[[#This Row],[Facility]]=Facilities!$A$5,SUM(StrohRanchRecreationData[[#This Row],[Members]:[Guests]]),"")</f>
        <v/>
      </c>
      <c r="T1667" t="str">
        <f>IF(StrohRanchRecreationData[[#This Row],[Facility]]=Facilities!$A$6,SUM(StrohRanchRecreationData[[#This Row],[Members]:[Guests]]),"")</f>
        <v/>
      </c>
      <c r="U1667">
        <f>IF(StrohRanchRecreationData[[#This Row],[Facility]]=Facilities!$A$7,SUM(StrohRanchRecreationData[[#This Row],[Members]:[Guests]]),"")</f>
        <v>2</v>
      </c>
    </row>
    <row r="1668" spans="1:21" x14ac:dyDescent="0.25">
      <c r="A1668">
        <v>1662</v>
      </c>
      <c r="B1668" s="1">
        <v>45109</v>
      </c>
      <c r="C1668" t="s">
        <v>63</v>
      </c>
      <c r="D1668" t="s">
        <v>64</v>
      </c>
      <c r="E1668" t="s">
        <v>62</v>
      </c>
      <c r="F1668" s="7">
        <v>0.47916666666666669</v>
      </c>
      <c r="G1668" s="7">
        <f>TIME(HOUR(StrohRanchRecreationData[[#This Row],[TimeIn]]),0,0)</f>
        <v>0.45833333333333331</v>
      </c>
      <c r="H1668" s="8">
        <f>StrohRanchRecreationData[[#This Row],[Date]]+StrohRanchRecreationData[[#This Row],[TimeInBucket]]</f>
        <v>45109.458333333336</v>
      </c>
      <c r="I1668" s="8" t="str">
        <f>_xlfn.XLOOKUP(StrohRanchRecreationData[[#This Row],[TimeInBucket]],TimeOfDay[TimeBuckets],TimeOfDay[TimeOfDayBuckets])</f>
        <v>Noon</v>
      </c>
      <c r="J1668" s="2">
        <v>3</v>
      </c>
      <c r="K1668" s="2">
        <v>0</v>
      </c>
      <c r="L1668" s="7">
        <v>0.5</v>
      </c>
      <c r="M1668" s="7">
        <f>TIME(HOUR(StrohRanchRecreationData[[#This Row],[TimeOut]]),0,0)</f>
        <v>0.5</v>
      </c>
      <c r="N1668" s="6">
        <f>ROUND(StrohRanchRecreationData[[#This Row],[TimeElapsed]],6)</f>
        <v>2.0833000000000001E-2</v>
      </c>
      <c r="O1668" s="3">
        <f>StrohRanchRecreationData[[#This Row],[TimeOut]]-StrohRanchRecreationData[[#This Row],[TimeIn]]</f>
        <v>2.0833333333333315E-2</v>
      </c>
      <c r="P1668" t="str">
        <f>IF(StrohRanchRecreationData[[#This Row],[Facility]]=Facilities!$A$2,SUM(StrohRanchRecreationData[[#This Row],[Members]:[Guests]]),"")</f>
        <v/>
      </c>
      <c r="Q1668" t="str">
        <f>IF(StrohRanchRecreationData[[#This Row],[Facility]]=Facilities!$A$3,SUM(StrohRanchRecreationData[[#This Row],[Members]:[Guests]]),"")</f>
        <v/>
      </c>
      <c r="R1668" t="str">
        <f>IF(StrohRanchRecreationData[[#This Row],[Facility]]=Facilities!$A$4,SUM(StrohRanchRecreationData[[#This Row],[Members]:[Guests]]),"")</f>
        <v/>
      </c>
      <c r="S1668" t="str">
        <f>IF(StrohRanchRecreationData[[#This Row],[Facility]]=Facilities!$A$5,SUM(StrohRanchRecreationData[[#This Row],[Members]:[Guests]]),"")</f>
        <v/>
      </c>
      <c r="T1668" t="str">
        <f>IF(StrohRanchRecreationData[[#This Row],[Facility]]=Facilities!$A$6,SUM(StrohRanchRecreationData[[#This Row],[Members]:[Guests]]),"")</f>
        <v/>
      </c>
      <c r="U1668">
        <f>IF(StrohRanchRecreationData[[#This Row],[Facility]]=Facilities!$A$7,SUM(StrohRanchRecreationData[[#This Row],[Members]:[Guests]]),"")</f>
        <v>3</v>
      </c>
    </row>
    <row r="1669" spans="1:21" x14ac:dyDescent="0.25">
      <c r="A1669">
        <v>1663</v>
      </c>
      <c r="B1669" s="1">
        <v>45109</v>
      </c>
      <c r="C1669" t="s">
        <v>63</v>
      </c>
      <c r="D1669" t="s">
        <v>64</v>
      </c>
      <c r="E1669" t="s">
        <v>62</v>
      </c>
      <c r="F1669" s="7">
        <v>0.47916666666666669</v>
      </c>
      <c r="G1669" s="7">
        <f>TIME(HOUR(StrohRanchRecreationData[[#This Row],[TimeIn]]),0,0)</f>
        <v>0.45833333333333331</v>
      </c>
      <c r="H1669" s="8">
        <f>StrohRanchRecreationData[[#This Row],[Date]]+StrohRanchRecreationData[[#This Row],[TimeInBucket]]</f>
        <v>45109.458333333336</v>
      </c>
      <c r="I1669" s="8" t="str">
        <f>_xlfn.XLOOKUP(StrohRanchRecreationData[[#This Row],[TimeInBucket]],TimeOfDay[TimeBuckets],TimeOfDay[TimeOfDayBuckets])</f>
        <v>Noon</v>
      </c>
      <c r="J1669" s="2">
        <v>4</v>
      </c>
      <c r="K1669" s="2">
        <v>3</v>
      </c>
      <c r="L1669" s="7">
        <v>0.5</v>
      </c>
      <c r="M1669" s="7">
        <f>TIME(HOUR(StrohRanchRecreationData[[#This Row],[TimeOut]]),0,0)</f>
        <v>0.5</v>
      </c>
      <c r="N1669" s="6">
        <f>ROUND(StrohRanchRecreationData[[#This Row],[TimeElapsed]],6)</f>
        <v>2.0833000000000001E-2</v>
      </c>
      <c r="O1669" s="3">
        <f>StrohRanchRecreationData[[#This Row],[TimeOut]]-StrohRanchRecreationData[[#This Row],[TimeIn]]</f>
        <v>2.0833333333333315E-2</v>
      </c>
      <c r="P1669" t="str">
        <f>IF(StrohRanchRecreationData[[#This Row],[Facility]]=Facilities!$A$2,SUM(StrohRanchRecreationData[[#This Row],[Members]:[Guests]]),"")</f>
        <v/>
      </c>
      <c r="Q1669" t="str">
        <f>IF(StrohRanchRecreationData[[#This Row],[Facility]]=Facilities!$A$3,SUM(StrohRanchRecreationData[[#This Row],[Members]:[Guests]]),"")</f>
        <v/>
      </c>
      <c r="R1669" t="str">
        <f>IF(StrohRanchRecreationData[[#This Row],[Facility]]=Facilities!$A$4,SUM(StrohRanchRecreationData[[#This Row],[Members]:[Guests]]),"")</f>
        <v/>
      </c>
      <c r="S1669" t="str">
        <f>IF(StrohRanchRecreationData[[#This Row],[Facility]]=Facilities!$A$5,SUM(StrohRanchRecreationData[[#This Row],[Members]:[Guests]]),"")</f>
        <v/>
      </c>
      <c r="T1669" t="str">
        <f>IF(StrohRanchRecreationData[[#This Row],[Facility]]=Facilities!$A$6,SUM(StrohRanchRecreationData[[#This Row],[Members]:[Guests]]),"")</f>
        <v/>
      </c>
      <c r="U1669">
        <f>IF(StrohRanchRecreationData[[#This Row],[Facility]]=Facilities!$A$7,SUM(StrohRanchRecreationData[[#This Row],[Members]:[Guests]]),"")</f>
        <v>7</v>
      </c>
    </row>
    <row r="1670" spans="1:21" x14ac:dyDescent="0.25">
      <c r="A1670">
        <v>1664</v>
      </c>
      <c r="B1670" s="1">
        <v>45109</v>
      </c>
      <c r="C1670" t="s">
        <v>63</v>
      </c>
      <c r="D1670" t="s">
        <v>64</v>
      </c>
      <c r="E1670" t="s">
        <v>62</v>
      </c>
      <c r="F1670" s="7">
        <v>0.5</v>
      </c>
      <c r="G1670" s="7">
        <f>TIME(HOUR(StrohRanchRecreationData[[#This Row],[TimeIn]]),0,0)</f>
        <v>0.5</v>
      </c>
      <c r="H1670" s="8">
        <f>StrohRanchRecreationData[[#This Row],[Date]]+StrohRanchRecreationData[[#This Row],[TimeInBucket]]</f>
        <v>45109.5</v>
      </c>
      <c r="I1670" s="8" t="str">
        <f>_xlfn.XLOOKUP(StrohRanchRecreationData[[#This Row],[TimeInBucket]],TimeOfDay[TimeBuckets],TimeOfDay[TimeOfDayBuckets])</f>
        <v>Noon</v>
      </c>
      <c r="J1670" s="2">
        <v>4</v>
      </c>
      <c r="K1670" s="2">
        <v>0</v>
      </c>
      <c r="L1670" s="7">
        <v>0.52083333333333337</v>
      </c>
      <c r="M1670" s="7">
        <f>TIME(HOUR(StrohRanchRecreationData[[#This Row],[TimeOut]]),0,0)</f>
        <v>0.5</v>
      </c>
      <c r="N1670" s="6">
        <f>ROUND(StrohRanchRecreationData[[#This Row],[TimeElapsed]],6)</f>
        <v>2.0833000000000001E-2</v>
      </c>
      <c r="O1670" s="3">
        <f>StrohRanchRecreationData[[#This Row],[TimeOut]]-StrohRanchRecreationData[[#This Row],[TimeIn]]</f>
        <v>2.083333333333337E-2</v>
      </c>
      <c r="P1670" t="str">
        <f>IF(StrohRanchRecreationData[[#This Row],[Facility]]=Facilities!$A$2,SUM(StrohRanchRecreationData[[#This Row],[Members]:[Guests]]),"")</f>
        <v/>
      </c>
      <c r="Q1670" t="str">
        <f>IF(StrohRanchRecreationData[[#This Row],[Facility]]=Facilities!$A$3,SUM(StrohRanchRecreationData[[#This Row],[Members]:[Guests]]),"")</f>
        <v/>
      </c>
      <c r="R1670" t="str">
        <f>IF(StrohRanchRecreationData[[#This Row],[Facility]]=Facilities!$A$4,SUM(StrohRanchRecreationData[[#This Row],[Members]:[Guests]]),"")</f>
        <v/>
      </c>
      <c r="S1670" t="str">
        <f>IF(StrohRanchRecreationData[[#This Row],[Facility]]=Facilities!$A$5,SUM(StrohRanchRecreationData[[#This Row],[Members]:[Guests]]),"")</f>
        <v/>
      </c>
      <c r="T1670" t="str">
        <f>IF(StrohRanchRecreationData[[#This Row],[Facility]]=Facilities!$A$6,SUM(StrohRanchRecreationData[[#This Row],[Members]:[Guests]]),"")</f>
        <v/>
      </c>
      <c r="U1670">
        <f>IF(StrohRanchRecreationData[[#This Row],[Facility]]=Facilities!$A$7,SUM(StrohRanchRecreationData[[#This Row],[Members]:[Guests]]),"")</f>
        <v>4</v>
      </c>
    </row>
    <row r="1671" spans="1:21" x14ac:dyDescent="0.25">
      <c r="A1671">
        <v>1665</v>
      </c>
      <c r="B1671" s="1">
        <v>45110</v>
      </c>
      <c r="C1671" t="s">
        <v>63</v>
      </c>
      <c r="D1671" t="s">
        <v>64</v>
      </c>
      <c r="E1671" t="s">
        <v>61</v>
      </c>
      <c r="F1671" s="7">
        <v>0.46552610440948383</v>
      </c>
      <c r="G1671" s="7">
        <f>TIME(HOUR(StrohRanchRecreationData[[#This Row],[TimeIn]]),0,0)</f>
        <v>0.45833333333333331</v>
      </c>
      <c r="H1671" s="8">
        <f>StrohRanchRecreationData[[#This Row],[Date]]+StrohRanchRecreationData[[#This Row],[TimeInBucket]]</f>
        <v>45110.458333333336</v>
      </c>
      <c r="I1671" s="8" t="str">
        <f>_xlfn.XLOOKUP(StrohRanchRecreationData[[#This Row],[TimeInBucket]],TimeOfDay[TimeBuckets],TimeOfDay[TimeOfDayBuckets])</f>
        <v>Noon</v>
      </c>
      <c r="J1671" s="2">
        <v>1</v>
      </c>
      <c r="K1671" s="2">
        <v>0</v>
      </c>
      <c r="L1671" s="7">
        <v>0.48187722097450081</v>
      </c>
      <c r="M1671" s="7">
        <f>TIME(HOUR(StrohRanchRecreationData[[#This Row],[TimeOut]]),0,0)</f>
        <v>0.45833333333333331</v>
      </c>
      <c r="N1671" s="6">
        <f>ROUND(StrohRanchRecreationData[[#This Row],[TimeElapsed]],6)</f>
        <v>1.6351000000000001E-2</v>
      </c>
      <c r="O1671" s="3">
        <f>StrohRanchRecreationData[[#This Row],[TimeOut]]-StrohRanchRecreationData[[#This Row],[TimeIn]]</f>
        <v>1.6351116565016977E-2</v>
      </c>
      <c r="P1671" t="str">
        <f>IF(StrohRanchRecreationData[[#This Row],[Facility]]=Facilities!$A$2,SUM(StrohRanchRecreationData[[#This Row],[Members]:[Guests]]),"")</f>
        <v/>
      </c>
      <c r="Q1671" t="str">
        <f>IF(StrohRanchRecreationData[[#This Row],[Facility]]=Facilities!$A$3,SUM(StrohRanchRecreationData[[#This Row],[Members]:[Guests]]),"")</f>
        <v/>
      </c>
      <c r="R1671" t="str">
        <f>IF(StrohRanchRecreationData[[#This Row],[Facility]]=Facilities!$A$4,SUM(StrohRanchRecreationData[[#This Row],[Members]:[Guests]]),"")</f>
        <v/>
      </c>
      <c r="S1671" t="str">
        <f>IF(StrohRanchRecreationData[[#This Row],[Facility]]=Facilities!$A$5,SUM(StrohRanchRecreationData[[#This Row],[Members]:[Guests]]),"")</f>
        <v/>
      </c>
      <c r="T1671">
        <f>IF(StrohRanchRecreationData[[#This Row],[Facility]]=Facilities!$A$6,SUM(StrohRanchRecreationData[[#This Row],[Members]:[Guests]]),"")</f>
        <v>1</v>
      </c>
      <c r="U1671" t="str">
        <f>IF(StrohRanchRecreationData[[#This Row],[Facility]]=Facilities!$A$7,SUM(StrohRanchRecreationData[[#This Row],[Members]:[Guests]]),"")</f>
        <v/>
      </c>
    </row>
    <row r="1672" spans="1:21" x14ac:dyDescent="0.25">
      <c r="A1672">
        <v>1666</v>
      </c>
      <c r="B1672" s="1">
        <v>45110</v>
      </c>
      <c r="C1672" t="s">
        <v>63</v>
      </c>
      <c r="D1672" t="s">
        <v>64</v>
      </c>
      <c r="E1672" t="s">
        <v>58</v>
      </c>
      <c r="F1672" s="7">
        <v>0.41346935750881342</v>
      </c>
      <c r="G1672" s="7">
        <f>TIME(HOUR(StrohRanchRecreationData[[#This Row],[TimeIn]]),0,0)</f>
        <v>0.375</v>
      </c>
      <c r="H1672" s="8">
        <f>StrohRanchRecreationData[[#This Row],[Date]]+StrohRanchRecreationData[[#This Row],[TimeInBucket]]</f>
        <v>45110.375</v>
      </c>
      <c r="I1672" s="8" t="str">
        <f>_xlfn.XLOOKUP(StrohRanchRecreationData[[#This Row],[TimeInBucket]],TimeOfDay[TimeBuckets],TimeOfDay[TimeOfDayBuckets])</f>
        <v>Morning</v>
      </c>
      <c r="J1672" s="2">
        <v>4</v>
      </c>
      <c r="K1672" s="2">
        <v>3</v>
      </c>
      <c r="L1672" s="7">
        <v>0.49232551766466998</v>
      </c>
      <c r="M1672" s="7">
        <f>TIME(HOUR(StrohRanchRecreationData[[#This Row],[TimeOut]]),0,0)</f>
        <v>0.45833333333333331</v>
      </c>
      <c r="N1672" s="6">
        <f>ROUND(StrohRanchRecreationData[[#This Row],[TimeElapsed]],6)</f>
        <v>7.8855999999999996E-2</v>
      </c>
      <c r="O1672" s="3">
        <f>StrohRanchRecreationData[[#This Row],[TimeOut]]-StrohRanchRecreationData[[#This Row],[TimeIn]]</f>
        <v>7.8856160155856558E-2</v>
      </c>
      <c r="P1672" t="str">
        <f>IF(StrohRanchRecreationData[[#This Row],[Facility]]=Facilities!$A$2,SUM(StrohRanchRecreationData[[#This Row],[Members]:[Guests]]),"")</f>
        <v/>
      </c>
      <c r="Q1672">
        <f>IF(StrohRanchRecreationData[[#This Row],[Facility]]=Facilities!$A$3,SUM(StrohRanchRecreationData[[#This Row],[Members]:[Guests]]),"")</f>
        <v>7</v>
      </c>
      <c r="R1672" t="str">
        <f>IF(StrohRanchRecreationData[[#This Row],[Facility]]=Facilities!$A$4,SUM(StrohRanchRecreationData[[#This Row],[Members]:[Guests]]),"")</f>
        <v/>
      </c>
      <c r="S1672" t="str">
        <f>IF(StrohRanchRecreationData[[#This Row],[Facility]]=Facilities!$A$5,SUM(StrohRanchRecreationData[[#This Row],[Members]:[Guests]]),"")</f>
        <v/>
      </c>
      <c r="T1672" t="str">
        <f>IF(StrohRanchRecreationData[[#This Row],[Facility]]=Facilities!$A$6,SUM(StrohRanchRecreationData[[#This Row],[Members]:[Guests]]),"")</f>
        <v/>
      </c>
      <c r="U1672" t="str">
        <f>IF(StrohRanchRecreationData[[#This Row],[Facility]]=Facilities!$A$7,SUM(StrohRanchRecreationData[[#This Row],[Members]:[Guests]]),"")</f>
        <v/>
      </c>
    </row>
    <row r="1673" spans="1:21" x14ac:dyDescent="0.25">
      <c r="A1673">
        <v>1667</v>
      </c>
      <c r="B1673" s="1">
        <v>45110</v>
      </c>
      <c r="C1673" t="s">
        <v>63</v>
      </c>
      <c r="D1673" t="s">
        <v>64</v>
      </c>
      <c r="E1673" t="s">
        <v>59</v>
      </c>
      <c r="F1673" s="7">
        <v>0.50380201813007364</v>
      </c>
      <c r="G1673" s="7">
        <f>TIME(HOUR(StrohRanchRecreationData[[#This Row],[TimeIn]]),0,0)</f>
        <v>0.5</v>
      </c>
      <c r="H1673" s="8">
        <f>StrohRanchRecreationData[[#This Row],[Date]]+StrohRanchRecreationData[[#This Row],[TimeInBucket]]</f>
        <v>45110.5</v>
      </c>
      <c r="I1673" s="8" t="str">
        <f>_xlfn.XLOOKUP(StrohRanchRecreationData[[#This Row],[TimeInBucket]],TimeOfDay[TimeBuckets],TimeOfDay[TimeOfDayBuckets])</f>
        <v>Noon</v>
      </c>
      <c r="J1673" s="2">
        <v>1</v>
      </c>
      <c r="K1673" s="2">
        <v>0</v>
      </c>
      <c r="L1673" s="7">
        <v>0.58220902208469061</v>
      </c>
      <c r="M1673" s="7">
        <f>TIME(HOUR(StrohRanchRecreationData[[#This Row],[TimeOut]]),0,0)</f>
        <v>0.54166666666666663</v>
      </c>
      <c r="N1673" s="6">
        <f>ROUND(StrohRanchRecreationData[[#This Row],[TimeElapsed]],6)</f>
        <v>7.8407000000000004E-2</v>
      </c>
      <c r="O1673" s="3">
        <f>StrohRanchRecreationData[[#This Row],[TimeOut]]-StrohRanchRecreationData[[#This Row],[TimeIn]]</f>
        <v>7.8407003954616972E-2</v>
      </c>
      <c r="P1673" t="str">
        <f>IF(StrohRanchRecreationData[[#This Row],[Facility]]=Facilities!$A$2,SUM(StrohRanchRecreationData[[#This Row],[Members]:[Guests]]),"")</f>
        <v/>
      </c>
      <c r="Q1673" t="str">
        <f>IF(StrohRanchRecreationData[[#This Row],[Facility]]=Facilities!$A$3,SUM(StrohRanchRecreationData[[#This Row],[Members]:[Guests]]),"")</f>
        <v/>
      </c>
      <c r="R1673">
        <f>IF(StrohRanchRecreationData[[#This Row],[Facility]]=Facilities!$A$4,SUM(StrohRanchRecreationData[[#This Row],[Members]:[Guests]]),"")</f>
        <v>1</v>
      </c>
      <c r="S1673" t="str">
        <f>IF(StrohRanchRecreationData[[#This Row],[Facility]]=Facilities!$A$5,SUM(StrohRanchRecreationData[[#This Row],[Members]:[Guests]]),"")</f>
        <v/>
      </c>
      <c r="T1673" t="str">
        <f>IF(StrohRanchRecreationData[[#This Row],[Facility]]=Facilities!$A$6,SUM(StrohRanchRecreationData[[#This Row],[Members]:[Guests]]),"")</f>
        <v/>
      </c>
      <c r="U1673" t="str">
        <f>IF(StrohRanchRecreationData[[#This Row],[Facility]]=Facilities!$A$7,SUM(StrohRanchRecreationData[[#This Row],[Members]:[Guests]]),"")</f>
        <v/>
      </c>
    </row>
    <row r="1674" spans="1:21" x14ac:dyDescent="0.25">
      <c r="A1674">
        <v>1668</v>
      </c>
      <c r="B1674" s="1">
        <v>45110</v>
      </c>
      <c r="C1674" t="s">
        <v>63</v>
      </c>
      <c r="D1674" t="s">
        <v>64</v>
      </c>
      <c r="E1674" t="s">
        <v>61</v>
      </c>
      <c r="F1674" s="7">
        <v>0.52277755078461774</v>
      </c>
      <c r="G1674" s="7">
        <f>TIME(HOUR(StrohRanchRecreationData[[#This Row],[TimeIn]]),0,0)</f>
        <v>0.5</v>
      </c>
      <c r="H1674" s="8">
        <f>StrohRanchRecreationData[[#This Row],[Date]]+StrohRanchRecreationData[[#This Row],[TimeInBucket]]</f>
        <v>45110.5</v>
      </c>
      <c r="I1674" s="8" t="str">
        <f>_xlfn.XLOOKUP(StrohRanchRecreationData[[#This Row],[TimeInBucket]],TimeOfDay[TimeBuckets],TimeOfDay[TimeOfDayBuckets])</f>
        <v>Noon</v>
      </c>
      <c r="J1674" s="2">
        <v>2</v>
      </c>
      <c r="K1674" s="2">
        <v>0</v>
      </c>
      <c r="L1674" s="7">
        <v>0.53555275859134344</v>
      </c>
      <c r="M1674" s="7">
        <f>TIME(HOUR(StrohRanchRecreationData[[#This Row],[TimeOut]]),0,0)</f>
        <v>0.5</v>
      </c>
      <c r="N1674" s="6">
        <f>ROUND(StrohRanchRecreationData[[#This Row],[TimeElapsed]],6)</f>
        <v>1.2775E-2</v>
      </c>
      <c r="O1674" s="3">
        <f>StrohRanchRecreationData[[#This Row],[TimeOut]]-StrohRanchRecreationData[[#This Row],[TimeIn]]</f>
        <v>1.2775207806725697E-2</v>
      </c>
      <c r="P1674" t="str">
        <f>IF(StrohRanchRecreationData[[#This Row],[Facility]]=Facilities!$A$2,SUM(StrohRanchRecreationData[[#This Row],[Members]:[Guests]]),"")</f>
        <v/>
      </c>
      <c r="Q1674" t="str">
        <f>IF(StrohRanchRecreationData[[#This Row],[Facility]]=Facilities!$A$3,SUM(StrohRanchRecreationData[[#This Row],[Members]:[Guests]]),"")</f>
        <v/>
      </c>
      <c r="R1674" t="str">
        <f>IF(StrohRanchRecreationData[[#This Row],[Facility]]=Facilities!$A$4,SUM(StrohRanchRecreationData[[#This Row],[Members]:[Guests]]),"")</f>
        <v/>
      </c>
      <c r="S1674" t="str">
        <f>IF(StrohRanchRecreationData[[#This Row],[Facility]]=Facilities!$A$5,SUM(StrohRanchRecreationData[[#This Row],[Members]:[Guests]]),"")</f>
        <v/>
      </c>
      <c r="T1674">
        <f>IF(StrohRanchRecreationData[[#This Row],[Facility]]=Facilities!$A$6,SUM(StrohRanchRecreationData[[#This Row],[Members]:[Guests]]),"")</f>
        <v>2</v>
      </c>
      <c r="U1674" t="str">
        <f>IF(StrohRanchRecreationData[[#This Row],[Facility]]=Facilities!$A$7,SUM(StrohRanchRecreationData[[#This Row],[Members]:[Guests]]),"")</f>
        <v/>
      </c>
    </row>
    <row r="1675" spans="1:21" x14ac:dyDescent="0.25">
      <c r="A1675">
        <v>1669</v>
      </c>
      <c r="B1675" s="1">
        <v>45110</v>
      </c>
      <c r="C1675" t="s">
        <v>63</v>
      </c>
      <c r="D1675" t="s">
        <v>64</v>
      </c>
      <c r="E1675" t="s">
        <v>60</v>
      </c>
      <c r="F1675" s="7">
        <v>0.56694102894480269</v>
      </c>
      <c r="G1675" s="7">
        <f>TIME(HOUR(StrohRanchRecreationData[[#This Row],[TimeIn]]),0,0)</f>
        <v>0.54166666666666663</v>
      </c>
      <c r="H1675" s="8">
        <f>StrohRanchRecreationData[[#This Row],[Date]]+StrohRanchRecreationData[[#This Row],[TimeInBucket]]</f>
        <v>45110.541666666664</v>
      </c>
      <c r="I1675" s="8" t="str">
        <f>_xlfn.XLOOKUP(StrohRanchRecreationData[[#This Row],[TimeInBucket]],TimeOfDay[TimeBuckets],TimeOfDay[TimeOfDayBuckets])</f>
        <v>Noon</v>
      </c>
      <c r="J1675" s="2">
        <v>2</v>
      </c>
      <c r="K1675" s="2">
        <v>1</v>
      </c>
      <c r="L1675" s="7">
        <v>0.62069216727421328</v>
      </c>
      <c r="M1675" s="7">
        <f>TIME(HOUR(StrohRanchRecreationData[[#This Row],[TimeOut]]),0,0)</f>
        <v>0.58333333333333337</v>
      </c>
      <c r="N1675" s="6">
        <f>ROUND(StrohRanchRecreationData[[#This Row],[TimeElapsed]],6)</f>
        <v>5.3751E-2</v>
      </c>
      <c r="O1675" s="3">
        <f>StrohRanchRecreationData[[#This Row],[TimeOut]]-StrohRanchRecreationData[[#This Row],[TimeIn]]</f>
        <v>5.3751138329410586E-2</v>
      </c>
      <c r="P1675" t="str">
        <f>IF(StrohRanchRecreationData[[#This Row],[Facility]]=Facilities!$A$2,SUM(StrohRanchRecreationData[[#This Row],[Members]:[Guests]]),"")</f>
        <v/>
      </c>
      <c r="Q1675" t="str">
        <f>IF(StrohRanchRecreationData[[#This Row],[Facility]]=Facilities!$A$3,SUM(StrohRanchRecreationData[[#This Row],[Members]:[Guests]]),"")</f>
        <v/>
      </c>
      <c r="R1675" t="str">
        <f>IF(StrohRanchRecreationData[[#This Row],[Facility]]=Facilities!$A$4,SUM(StrohRanchRecreationData[[#This Row],[Members]:[Guests]]),"")</f>
        <v/>
      </c>
      <c r="S1675">
        <f>IF(StrohRanchRecreationData[[#This Row],[Facility]]=Facilities!$A$5,SUM(StrohRanchRecreationData[[#This Row],[Members]:[Guests]]),"")</f>
        <v>3</v>
      </c>
      <c r="T1675" t="str">
        <f>IF(StrohRanchRecreationData[[#This Row],[Facility]]=Facilities!$A$6,SUM(StrohRanchRecreationData[[#This Row],[Members]:[Guests]]),"")</f>
        <v/>
      </c>
      <c r="U1675" t="str">
        <f>IF(StrohRanchRecreationData[[#This Row],[Facility]]=Facilities!$A$7,SUM(StrohRanchRecreationData[[#This Row],[Members]:[Guests]]),"")</f>
        <v/>
      </c>
    </row>
    <row r="1676" spans="1:21" x14ac:dyDescent="0.25">
      <c r="A1676">
        <v>1670</v>
      </c>
      <c r="B1676" s="1">
        <v>45110</v>
      </c>
      <c r="C1676" t="s">
        <v>63</v>
      </c>
      <c r="D1676" t="s">
        <v>64</v>
      </c>
      <c r="E1676" t="s">
        <v>61</v>
      </c>
      <c r="F1676" s="7">
        <v>0.42382611039610057</v>
      </c>
      <c r="G1676" s="7">
        <f>TIME(HOUR(StrohRanchRecreationData[[#This Row],[TimeIn]]),0,0)</f>
        <v>0.41666666666666669</v>
      </c>
      <c r="H1676" s="8">
        <f>StrohRanchRecreationData[[#This Row],[Date]]+StrohRanchRecreationData[[#This Row],[TimeInBucket]]</f>
        <v>45110.416666666664</v>
      </c>
      <c r="I1676" s="8" t="str">
        <f>_xlfn.XLOOKUP(StrohRanchRecreationData[[#This Row],[TimeInBucket]],TimeOfDay[TimeBuckets],TimeOfDay[TimeOfDayBuckets])</f>
        <v>Morning</v>
      </c>
      <c r="J1676" s="2">
        <v>2</v>
      </c>
      <c r="K1676" s="2">
        <v>0</v>
      </c>
      <c r="L1676" s="7">
        <v>0.44216018569861071</v>
      </c>
      <c r="M1676" s="7">
        <f>TIME(HOUR(StrohRanchRecreationData[[#This Row],[TimeOut]]),0,0)</f>
        <v>0.41666666666666669</v>
      </c>
      <c r="N1676" s="6">
        <f>ROUND(StrohRanchRecreationData[[#This Row],[TimeElapsed]],6)</f>
        <v>1.8334E-2</v>
      </c>
      <c r="O1676" s="3">
        <f>StrohRanchRecreationData[[#This Row],[TimeOut]]-StrohRanchRecreationData[[#This Row],[TimeIn]]</f>
        <v>1.8334075302510133E-2</v>
      </c>
      <c r="P1676" t="str">
        <f>IF(StrohRanchRecreationData[[#This Row],[Facility]]=Facilities!$A$2,SUM(StrohRanchRecreationData[[#This Row],[Members]:[Guests]]),"")</f>
        <v/>
      </c>
      <c r="Q1676" t="str">
        <f>IF(StrohRanchRecreationData[[#This Row],[Facility]]=Facilities!$A$3,SUM(StrohRanchRecreationData[[#This Row],[Members]:[Guests]]),"")</f>
        <v/>
      </c>
      <c r="R1676" t="str">
        <f>IF(StrohRanchRecreationData[[#This Row],[Facility]]=Facilities!$A$4,SUM(StrohRanchRecreationData[[#This Row],[Members]:[Guests]]),"")</f>
        <v/>
      </c>
      <c r="S1676" t="str">
        <f>IF(StrohRanchRecreationData[[#This Row],[Facility]]=Facilities!$A$5,SUM(StrohRanchRecreationData[[#This Row],[Members]:[Guests]]),"")</f>
        <v/>
      </c>
      <c r="T1676">
        <f>IF(StrohRanchRecreationData[[#This Row],[Facility]]=Facilities!$A$6,SUM(StrohRanchRecreationData[[#This Row],[Members]:[Guests]]),"")</f>
        <v>2</v>
      </c>
      <c r="U1676" t="str">
        <f>IF(StrohRanchRecreationData[[#This Row],[Facility]]=Facilities!$A$7,SUM(StrohRanchRecreationData[[#This Row],[Members]:[Guests]]),"")</f>
        <v/>
      </c>
    </row>
    <row r="1677" spans="1:21" x14ac:dyDescent="0.25">
      <c r="A1677">
        <v>1671</v>
      </c>
      <c r="B1677" s="1">
        <v>45110</v>
      </c>
      <c r="C1677" t="s">
        <v>63</v>
      </c>
      <c r="D1677" t="s">
        <v>64</v>
      </c>
      <c r="E1677" t="s">
        <v>59</v>
      </c>
      <c r="F1677" s="7">
        <v>0.56563424181668098</v>
      </c>
      <c r="G1677" s="7">
        <f>TIME(HOUR(StrohRanchRecreationData[[#This Row],[TimeIn]]),0,0)</f>
        <v>0.54166666666666663</v>
      </c>
      <c r="H1677" s="8">
        <f>StrohRanchRecreationData[[#This Row],[Date]]+StrohRanchRecreationData[[#This Row],[TimeInBucket]]</f>
        <v>45110.541666666664</v>
      </c>
      <c r="I1677" s="8" t="str">
        <f>_xlfn.XLOOKUP(StrohRanchRecreationData[[#This Row],[TimeInBucket]],TimeOfDay[TimeBuckets],TimeOfDay[TimeOfDayBuckets])</f>
        <v>Noon</v>
      </c>
      <c r="J1677" s="2">
        <v>2</v>
      </c>
      <c r="K1677" s="2">
        <v>2</v>
      </c>
      <c r="L1677" s="7">
        <v>0.61870744000645295</v>
      </c>
      <c r="M1677" s="7">
        <f>TIME(HOUR(StrohRanchRecreationData[[#This Row],[TimeOut]]),0,0)</f>
        <v>0.58333333333333337</v>
      </c>
      <c r="N1677" s="6">
        <f>ROUND(StrohRanchRecreationData[[#This Row],[TimeElapsed]],6)</f>
        <v>5.3073000000000002E-2</v>
      </c>
      <c r="O1677" s="3">
        <f>StrohRanchRecreationData[[#This Row],[TimeOut]]-StrohRanchRecreationData[[#This Row],[TimeIn]]</f>
        <v>5.3073198189771964E-2</v>
      </c>
      <c r="P1677" t="str">
        <f>IF(StrohRanchRecreationData[[#This Row],[Facility]]=Facilities!$A$2,SUM(StrohRanchRecreationData[[#This Row],[Members]:[Guests]]),"")</f>
        <v/>
      </c>
      <c r="Q1677" t="str">
        <f>IF(StrohRanchRecreationData[[#This Row],[Facility]]=Facilities!$A$3,SUM(StrohRanchRecreationData[[#This Row],[Members]:[Guests]]),"")</f>
        <v/>
      </c>
      <c r="R1677">
        <f>IF(StrohRanchRecreationData[[#This Row],[Facility]]=Facilities!$A$4,SUM(StrohRanchRecreationData[[#This Row],[Members]:[Guests]]),"")</f>
        <v>4</v>
      </c>
      <c r="S1677" t="str">
        <f>IF(StrohRanchRecreationData[[#This Row],[Facility]]=Facilities!$A$5,SUM(StrohRanchRecreationData[[#This Row],[Members]:[Guests]]),"")</f>
        <v/>
      </c>
      <c r="T1677" t="str">
        <f>IF(StrohRanchRecreationData[[#This Row],[Facility]]=Facilities!$A$6,SUM(StrohRanchRecreationData[[#This Row],[Members]:[Guests]]),"")</f>
        <v/>
      </c>
      <c r="U1677" t="str">
        <f>IF(StrohRanchRecreationData[[#This Row],[Facility]]=Facilities!$A$7,SUM(StrohRanchRecreationData[[#This Row],[Members]:[Guests]]),"")</f>
        <v/>
      </c>
    </row>
    <row r="1678" spans="1:21" x14ac:dyDescent="0.25">
      <c r="A1678">
        <v>1672</v>
      </c>
      <c r="B1678" s="1">
        <v>45110</v>
      </c>
      <c r="C1678" t="s">
        <v>63</v>
      </c>
      <c r="D1678" t="s">
        <v>64</v>
      </c>
      <c r="E1678" t="s">
        <v>60</v>
      </c>
      <c r="F1678" s="7">
        <v>0.5838093325171958</v>
      </c>
      <c r="G1678" s="7">
        <f>TIME(HOUR(StrohRanchRecreationData[[#This Row],[TimeIn]]),0,0)</f>
        <v>0.58333333333333337</v>
      </c>
      <c r="H1678" s="8">
        <f>StrohRanchRecreationData[[#This Row],[Date]]+StrohRanchRecreationData[[#This Row],[TimeInBucket]]</f>
        <v>45110.583333333336</v>
      </c>
      <c r="I1678" s="8" t="str">
        <f>_xlfn.XLOOKUP(StrohRanchRecreationData[[#This Row],[TimeInBucket]],TimeOfDay[TimeBuckets],TimeOfDay[TimeOfDayBuckets])</f>
        <v>Afternoon</v>
      </c>
      <c r="J1678" s="2">
        <v>2</v>
      </c>
      <c r="K1678" s="2">
        <v>3</v>
      </c>
      <c r="L1678" s="7">
        <v>0.65599426075488232</v>
      </c>
      <c r="M1678" s="7">
        <f>TIME(HOUR(StrohRanchRecreationData[[#This Row],[TimeOut]]),0,0)</f>
        <v>0.625</v>
      </c>
      <c r="N1678" s="6">
        <f>ROUND(StrohRanchRecreationData[[#This Row],[TimeElapsed]],6)</f>
        <v>7.2184999999999999E-2</v>
      </c>
      <c r="O1678" s="3">
        <f>StrohRanchRecreationData[[#This Row],[TimeOut]]-StrohRanchRecreationData[[#This Row],[TimeIn]]</f>
        <v>7.2184928237686519E-2</v>
      </c>
      <c r="P1678" t="str">
        <f>IF(StrohRanchRecreationData[[#This Row],[Facility]]=Facilities!$A$2,SUM(StrohRanchRecreationData[[#This Row],[Members]:[Guests]]),"")</f>
        <v/>
      </c>
      <c r="Q1678" t="str">
        <f>IF(StrohRanchRecreationData[[#This Row],[Facility]]=Facilities!$A$3,SUM(StrohRanchRecreationData[[#This Row],[Members]:[Guests]]),"")</f>
        <v/>
      </c>
      <c r="R1678" t="str">
        <f>IF(StrohRanchRecreationData[[#This Row],[Facility]]=Facilities!$A$4,SUM(StrohRanchRecreationData[[#This Row],[Members]:[Guests]]),"")</f>
        <v/>
      </c>
      <c r="S1678">
        <f>IF(StrohRanchRecreationData[[#This Row],[Facility]]=Facilities!$A$5,SUM(StrohRanchRecreationData[[#This Row],[Members]:[Guests]]),"")</f>
        <v>5</v>
      </c>
      <c r="T1678" t="str">
        <f>IF(StrohRanchRecreationData[[#This Row],[Facility]]=Facilities!$A$6,SUM(StrohRanchRecreationData[[#This Row],[Members]:[Guests]]),"")</f>
        <v/>
      </c>
      <c r="U1678" t="str">
        <f>IF(StrohRanchRecreationData[[#This Row],[Facility]]=Facilities!$A$7,SUM(StrohRanchRecreationData[[#This Row],[Members]:[Guests]]),"")</f>
        <v/>
      </c>
    </row>
    <row r="1679" spans="1:21" x14ac:dyDescent="0.25">
      <c r="A1679">
        <v>1673</v>
      </c>
      <c r="B1679" s="1">
        <v>45110</v>
      </c>
      <c r="C1679" t="s">
        <v>63</v>
      </c>
      <c r="D1679" t="s">
        <v>64</v>
      </c>
      <c r="E1679" t="s">
        <v>59</v>
      </c>
      <c r="F1679" s="7">
        <v>0.52377041037313832</v>
      </c>
      <c r="G1679" s="7">
        <f>TIME(HOUR(StrohRanchRecreationData[[#This Row],[TimeIn]]),0,0)</f>
        <v>0.5</v>
      </c>
      <c r="H1679" s="8">
        <f>StrohRanchRecreationData[[#This Row],[Date]]+StrohRanchRecreationData[[#This Row],[TimeInBucket]]</f>
        <v>45110.5</v>
      </c>
      <c r="I1679" s="8" t="str">
        <f>_xlfn.XLOOKUP(StrohRanchRecreationData[[#This Row],[TimeInBucket]],TimeOfDay[TimeBuckets],TimeOfDay[TimeOfDayBuckets])</f>
        <v>Noon</v>
      </c>
      <c r="J1679" s="2">
        <v>3</v>
      </c>
      <c r="K1679" s="2">
        <v>2</v>
      </c>
      <c r="L1679" s="7">
        <v>0.59561316207644299</v>
      </c>
      <c r="M1679" s="7">
        <f>TIME(HOUR(StrohRanchRecreationData[[#This Row],[TimeOut]]),0,0)</f>
        <v>0.58333333333333337</v>
      </c>
      <c r="N1679" s="6">
        <f>ROUND(StrohRanchRecreationData[[#This Row],[TimeElapsed]],6)</f>
        <v>7.1843000000000004E-2</v>
      </c>
      <c r="O1679" s="3">
        <f>StrohRanchRecreationData[[#This Row],[TimeOut]]-StrohRanchRecreationData[[#This Row],[TimeIn]]</f>
        <v>7.1842751703304675E-2</v>
      </c>
      <c r="P1679" t="str">
        <f>IF(StrohRanchRecreationData[[#This Row],[Facility]]=Facilities!$A$2,SUM(StrohRanchRecreationData[[#This Row],[Members]:[Guests]]),"")</f>
        <v/>
      </c>
      <c r="Q1679" t="str">
        <f>IF(StrohRanchRecreationData[[#This Row],[Facility]]=Facilities!$A$3,SUM(StrohRanchRecreationData[[#This Row],[Members]:[Guests]]),"")</f>
        <v/>
      </c>
      <c r="R1679">
        <f>IF(StrohRanchRecreationData[[#This Row],[Facility]]=Facilities!$A$4,SUM(StrohRanchRecreationData[[#This Row],[Members]:[Guests]]),"")</f>
        <v>5</v>
      </c>
      <c r="S1679" t="str">
        <f>IF(StrohRanchRecreationData[[#This Row],[Facility]]=Facilities!$A$5,SUM(StrohRanchRecreationData[[#This Row],[Members]:[Guests]]),"")</f>
        <v/>
      </c>
      <c r="T1679" t="str">
        <f>IF(StrohRanchRecreationData[[#This Row],[Facility]]=Facilities!$A$6,SUM(StrohRanchRecreationData[[#This Row],[Members]:[Guests]]),"")</f>
        <v/>
      </c>
      <c r="U1679" t="str">
        <f>IF(StrohRanchRecreationData[[#This Row],[Facility]]=Facilities!$A$7,SUM(StrohRanchRecreationData[[#This Row],[Members]:[Guests]]),"")</f>
        <v/>
      </c>
    </row>
    <row r="1680" spans="1:21" x14ac:dyDescent="0.25">
      <c r="A1680">
        <v>1674</v>
      </c>
      <c r="B1680" s="1">
        <v>45110</v>
      </c>
      <c r="C1680" t="s">
        <v>63</v>
      </c>
      <c r="D1680" t="s">
        <v>64</v>
      </c>
      <c r="E1680" t="s">
        <v>59</v>
      </c>
      <c r="F1680" s="7">
        <v>0.40687869790585485</v>
      </c>
      <c r="G1680" s="7">
        <f>TIME(HOUR(StrohRanchRecreationData[[#This Row],[TimeIn]]),0,0)</f>
        <v>0.375</v>
      </c>
      <c r="H1680" s="8">
        <f>StrohRanchRecreationData[[#This Row],[Date]]+StrohRanchRecreationData[[#This Row],[TimeInBucket]]</f>
        <v>45110.375</v>
      </c>
      <c r="I1680" s="8" t="str">
        <f>_xlfn.XLOOKUP(StrohRanchRecreationData[[#This Row],[TimeInBucket]],TimeOfDay[TimeBuckets],TimeOfDay[TimeOfDayBuckets])</f>
        <v>Morning</v>
      </c>
      <c r="J1680" s="2">
        <v>3</v>
      </c>
      <c r="K1680" s="2">
        <v>0</v>
      </c>
      <c r="L1680" s="7">
        <v>0.43935341809666861</v>
      </c>
      <c r="M1680" s="7">
        <f>TIME(HOUR(StrohRanchRecreationData[[#This Row],[TimeOut]]),0,0)</f>
        <v>0.41666666666666669</v>
      </c>
      <c r="N1680" s="6">
        <f>ROUND(StrohRanchRecreationData[[#This Row],[TimeElapsed]],6)</f>
        <v>3.2474999999999997E-2</v>
      </c>
      <c r="O1680" s="3">
        <f>StrohRanchRecreationData[[#This Row],[TimeOut]]-StrohRanchRecreationData[[#This Row],[TimeIn]]</f>
        <v>3.2474720190813766E-2</v>
      </c>
      <c r="P1680" t="str">
        <f>IF(StrohRanchRecreationData[[#This Row],[Facility]]=Facilities!$A$2,SUM(StrohRanchRecreationData[[#This Row],[Members]:[Guests]]),"")</f>
        <v/>
      </c>
      <c r="Q1680" t="str">
        <f>IF(StrohRanchRecreationData[[#This Row],[Facility]]=Facilities!$A$3,SUM(StrohRanchRecreationData[[#This Row],[Members]:[Guests]]),"")</f>
        <v/>
      </c>
      <c r="R1680">
        <f>IF(StrohRanchRecreationData[[#This Row],[Facility]]=Facilities!$A$4,SUM(StrohRanchRecreationData[[#This Row],[Members]:[Guests]]),"")</f>
        <v>3</v>
      </c>
      <c r="S1680" t="str">
        <f>IF(StrohRanchRecreationData[[#This Row],[Facility]]=Facilities!$A$5,SUM(StrohRanchRecreationData[[#This Row],[Members]:[Guests]]),"")</f>
        <v/>
      </c>
      <c r="T1680" t="str">
        <f>IF(StrohRanchRecreationData[[#This Row],[Facility]]=Facilities!$A$6,SUM(StrohRanchRecreationData[[#This Row],[Members]:[Guests]]),"")</f>
        <v/>
      </c>
      <c r="U1680" t="str">
        <f>IF(StrohRanchRecreationData[[#This Row],[Facility]]=Facilities!$A$7,SUM(StrohRanchRecreationData[[#This Row],[Members]:[Guests]]),"")</f>
        <v/>
      </c>
    </row>
    <row r="1681" spans="1:24" x14ac:dyDescent="0.25">
      <c r="A1681">
        <v>1675</v>
      </c>
      <c r="B1681" s="1">
        <v>45110</v>
      </c>
      <c r="C1681" t="s">
        <v>63</v>
      </c>
      <c r="D1681" t="s">
        <v>64</v>
      </c>
      <c r="E1681" t="s">
        <v>61</v>
      </c>
      <c r="F1681" s="7">
        <v>0.57838984578882824</v>
      </c>
      <c r="G1681" s="7">
        <f>TIME(HOUR(StrohRanchRecreationData[[#This Row],[TimeIn]]),0,0)</f>
        <v>0.54166666666666663</v>
      </c>
      <c r="H1681" s="8">
        <f>StrohRanchRecreationData[[#This Row],[Date]]+StrohRanchRecreationData[[#This Row],[TimeInBucket]]</f>
        <v>45110.541666666664</v>
      </c>
      <c r="I1681" s="8" t="str">
        <f>_xlfn.XLOOKUP(StrohRanchRecreationData[[#This Row],[TimeInBucket]],TimeOfDay[TimeBuckets],TimeOfDay[TimeOfDayBuckets])</f>
        <v>Noon</v>
      </c>
      <c r="J1681" s="2">
        <v>1</v>
      </c>
      <c r="K1681" s="2">
        <v>0</v>
      </c>
      <c r="L1681" s="7">
        <v>0.6149237588683415</v>
      </c>
      <c r="M1681" s="7">
        <f>TIME(HOUR(StrohRanchRecreationData[[#This Row],[TimeOut]]),0,0)</f>
        <v>0.58333333333333337</v>
      </c>
      <c r="N1681" s="6">
        <f>ROUND(StrohRanchRecreationData[[#This Row],[TimeElapsed]],6)</f>
        <v>3.6533999999999997E-2</v>
      </c>
      <c r="O1681" s="3">
        <f>StrohRanchRecreationData[[#This Row],[TimeOut]]-StrohRanchRecreationData[[#This Row],[TimeIn]]</f>
        <v>3.6533913079513258E-2</v>
      </c>
      <c r="P1681" t="str">
        <f>IF(StrohRanchRecreationData[[#This Row],[Facility]]=Facilities!$A$2,SUM(StrohRanchRecreationData[[#This Row],[Members]:[Guests]]),"")</f>
        <v/>
      </c>
      <c r="Q1681" t="str">
        <f>IF(StrohRanchRecreationData[[#This Row],[Facility]]=Facilities!$A$3,SUM(StrohRanchRecreationData[[#This Row],[Members]:[Guests]]),"")</f>
        <v/>
      </c>
      <c r="R1681" t="str">
        <f>IF(StrohRanchRecreationData[[#This Row],[Facility]]=Facilities!$A$4,SUM(StrohRanchRecreationData[[#This Row],[Members]:[Guests]]),"")</f>
        <v/>
      </c>
      <c r="S1681" t="str">
        <f>IF(StrohRanchRecreationData[[#This Row],[Facility]]=Facilities!$A$5,SUM(StrohRanchRecreationData[[#This Row],[Members]:[Guests]]),"")</f>
        <v/>
      </c>
      <c r="T1681">
        <f>IF(StrohRanchRecreationData[[#This Row],[Facility]]=Facilities!$A$6,SUM(StrohRanchRecreationData[[#This Row],[Members]:[Guests]]),"")</f>
        <v>1</v>
      </c>
      <c r="U1681" t="str">
        <f>IF(StrohRanchRecreationData[[#This Row],[Facility]]=Facilities!$A$7,SUM(StrohRanchRecreationData[[#This Row],[Members]:[Guests]]),"")</f>
        <v/>
      </c>
      <c r="X1681" t="s">
        <v>96</v>
      </c>
    </row>
    <row r="1682" spans="1:24" x14ac:dyDescent="0.25">
      <c r="A1682">
        <v>1676</v>
      </c>
      <c r="B1682" s="1">
        <v>45110</v>
      </c>
      <c r="C1682" t="s">
        <v>63</v>
      </c>
      <c r="D1682" t="s">
        <v>64</v>
      </c>
      <c r="E1682" t="s">
        <v>57</v>
      </c>
      <c r="F1682" s="7">
        <v>0.46296919111069618</v>
      </c>
      <c r="G1682" s="7">
        <f>TIME(HOUR(StrohRanchRecreationData[[#This Row],[TimeIn]]),0,0)</f>
        <v>0.45833333333333331</v>
      </c>
      <c r="H1682" s="8">
        <f>StrohRanchRecreationData[[#This Row],[Date]]+StrohRanchRecreationData[[#This Row],[TimeInBucket]]</f>
        <v>45110.458333333336</v>
      </c>
      <c r="I1682" s="8" t="str">
        <f>_xlfn.XLOOKUP(StrohRanchRecreationData[[#This Row],[TimeInBucket]],TimeOfDay[TimeBuckets],TimeOfDay[TimeOfDayBuckets])</f>
        <v>Noon</v>
      </c>
      <c r="J1682" s="2">
        <v>1</v>
      </c>
      <c r="K1682" s="2">
        <v>3</v>
      </c>
      <c r="L1682" s="7">
        <v>0.47402731309247748</v>
      </c>
      <c r="M1682" s="7">
        <f>TIME(HOUR(StrohRanchRecreationData[[#This Row],[TimeOut]]),0,0)</f>
        <v>0.45833333333333331</v>
      </c>
      <c r="N1682" s="6">
        <f>ROUND(StrohRanchRecreationData[[#This Row],[TimeElapsed]],6)</f>
        <v>1.1058E-2</v>
      </c>
      <c r="O1682" s="3">
        <f>StrohRanchRecreationData[[#This Row],[TimeOut]]-StrohRanchRecreationData[[#This Row],[TimeIn]]</f>
        <v>1.1058121981781299E-2</v>
      </c>
      <c r="P1682">
        <f>IF(StrohRanchRecreationData[[#This Row],[Facility]]=Facilities!$A$2,SUM(StrohRanchRecreationData[[#This Row],[Members]:[Guests]]),"")</f>
        <v>4</v>
      </c>
      <c r="Q1682" t="str">
        <f>IF(StrohRanchRecreationData[[#This Row],[Facility]]=Facilities!$A$3,SUM(StrohRanchRecreationData[[#This Row],[Members]:[Guests]]),"")</f>
        <v/>
      </c>
      <c r="R1682" t="str">
        <f>IF(StrohRanchRecreationData[[#This Row],[Facility]]=Facilities!$A$4,SUM(StrohRanchRecreationData[[#This Row],[Members]:[Guests]]),"")</f>
        <v/>
      </c>
      <c r="S1682" t="str">
        <f>IF(StrohRanchRecreationData[[#This Row],[Facility]]=Facilities!$A$5,SUM(StrohRanchRecreationData[[#This Row],[Members]:[Guests]]),"")</f>
        <v/>
      </c>
      <c r="T1682" t="str">
        <f>IF(StrohRanchRecreationData[[#This Row],[Facility]]=Facilities!$A$6,SUM(StrohRanchRecreationData[[#This Row],[Members]:[Guests]]),"")</f>
        <v/>
      </c>
      <c r="U1682" t="str">
        <f>IF(StrohRanchRecreationData[[#This Row],[Facility]]=Facilities!$A$7,SUM(StrohRanchRecreationData[[#This Row],[Members]:[Guests]]),"")</f>
        <v/>
      </c>
    </row>
    <row r="1683" spans="1:24" x14ac:dyDescent="0.25">
      <c r="A1683">
        <v>1677</v>
      </c>
      <c r="B1683" s="1">
        <v>45110</v>
      </c>
      <c r="C1683" t="s">
        <v>63</v>
      </c>
      <c r="D1683" t="s">
        <v>64</v>
      </c>
      <c r="E1683" t="s">
        <v>61</v>
      </c>
      <c r="F1683" s="7">
        <v>0.54402313548200798</v>
      </c>
      <c r="G1683" s="7">
        <f>TIME(HOUR(StrohRanchRecreationData[[#This Row],[TimeIn]]),0,0)</f>
        <v>0.54166666666666663</v>
      </c>
      <c r="H1683" s="8">
        <f>StrohRanchRecreationData[[#This Row],[Date]]+StrohRanchRecreationData[[#This Row],[TimeInBucket]]</f>
        <v>45110.541666666664</v>
      </c>
      <c r="I1683" s="8" t="str">
        <f>_xlfn.XLOOKUP(StrohRanchRecreationData[[#This Row],[TimeInBucket]],TimeOfDay[TimeBuckets],TimeOfDay[TimeOfDayBuckets])</f>
        <v>Noon</v>
      </c>
      <c r="J1683" s="2">
        <v>2</v>
      </c>
      <c r="K1683" s="2">
        <v>0</v>
      </c>
      <c r="L1683" s="7">
        <v>0.57218467614722157</v>
      </c>
      <c r="M1683" s="7">
        <f>TIME(HOUR(StrohRanchRecreationData[[#This Row],[TimeOut]]),0,0)</f>
        <v>0.54166666666666663</v>
      </c>
      <c r="N1683" s="6">
        <f>ROUND(StrohRanchRecreationData[[#This Row],[TimeElapsed]],6)</f>
        <v>2.8162E-2</v>
      </c>
      <c r="O1683" s="3">
        <f>StrohRanchRecreationData[[#This Row],[TimeOut]]-StrohRanchRecreationData[[#This Row],[TimeIn]]</f>
        <v>2.8161540665213591E-2</v>
      </c>
      <c r="P1683" t="str">
        <f>IF(StrohRanchRecreationData[[#This Row],[Facility]]=Facilities!$A$2,SUM(StrohRanchRecreationData[[#This Row],[Members]:[Guests]]),"")</f>
        <v/>
      </c>
      <c r="Q1683" t="str">
        <f>IF(StrohRanchRecreationData[[#This Row],[Facility]]=Facilities!$A$3,SUM(StrohRanchRecreationData[[#This Row],[Members]:[Guests]]),"")</f>
        <v/>
      </c>
      <c r="R1683" t="str">
        <f>IF(StrohRanchRecreationData[[#This Row],[Facility]]=Facilities!$A$4,SUM(StrohRanchRecreationData[[#This Row],[Members]:[Guests]]),"")</f>
        <v/>
      </c>
      <c r="S1683" t="str">
        <f>IF(StrohRanchRecreationData[[#This Row],[Facility]]=Facilities!$A$5,SUM(StrohRanchRecreationData[[#This Row],[Members]:[Guests]]),"")</f>
        <v/>
      </c>
      <c r="T1683">
        <f>IF(StrohRanchRecreationData[[#This Row],[Facility]]=Facilities!$A$6,SUM(StrohRanchRecreationData[[#This Row],[Members]:[Guests]]),"")</f>
        <v>2</v>
      </c>
      <c r="U1683" t="str">
        <f>IF(StrohRanchRecreationData[[#This Row],[Facility]]=Facilities!$A$7,SUM(StrohRanchRecreationData[[#This Row],[Members]:[Guests]]),"")</f>
        <v/>
      </c>
    </row>
    <row r="1684" spans="1:24" x14ac:dyDescent="0.25">
      <c r="A1684">
        <v>1678</v>
      </c>
      <c r="B1684" s="1">
        <v>45110</v>
      </c>
      <c r="C1684" t="s">
        <v>63</v>
      </c>
      <c r="D1684" t="s">
        <v>64</v>
      </c>
      <c r="E1684" t="s">
        <v>58</v>
      </c>
      <c r="F1684" s="7">
        <v>0.42902981469920848</v>
      </c>
      <c r="G1684" s="7">
        <f>TIME(HOUR(StrohRanchRecreationData[[#This Row],[TimeIn]]),0,0)</f>
        <v>0.41666666666666669</v>
      </c>
      <c r="H1684" s="8">
        <f>StrohRanchRecreationData[[#This Row],[Date]]+StrohRanchRecreationData[[#This Row],[TimeInBucket]]</f>
        <v>45110.416666666664</v>
      </c>
      <c r="I1684" s="8" t="str">
        <f>_xlfn.XLOOKUP(StrohRanchRecreationData[[#This Row],[TimeInBucket]],TimeOfDay[TimeBuckets],TimeOfDay[TimeOfDayBuckets])</f>
        <v>Morning</v>
      </c>
      <c r="J1684" s="2">
        <v>3</v>
      </c>
      <c r="K1684" s="2">
        <v>3</v>
      </c>
      <c r="L1684" s="7">
        <v>0.50469622017819693</v>
      </c>
      <c r="M1684" s="7">
        <f>TIME(HOUR(StrohRanchRecreationData[[#This Row],[TimeOut]]),0,0)</f>
        <v>0.5</v>
      </c>
      <c r="N1684" s="6">
        <f>ROUND(StrohRanchRecreationData[[#This Row],[TimeElapsed]],6)</f>
        <v>7.5665999999999997E-2</v>
      </c>
      <c r="O1684" s="3">
        <f>StrohRanchRecreationData[[#This Row],[TimeOut]]-StrohRanchRecreationData[[#This Row],[TimeIn]]</f>
        <v>7.5666405478988452E-2</v>
      </c>
      <c r="P1684" t="str">
        <f>IF(StrohRanchRecreationData[[#This Row],[Facility]]=Facilities!$A$2,SUM(StrohRanchRecreationData[[#This Row],[Members]:[Guests]]),"")</f>
        <v/>
      </c>
      <c r="Q1684">
        <f>IF(StrohRanchRecreationData[[#This Row],[Facility]]=Facilities!$A$3,SUM(StrohRanchRecreationData[[#This Row],[Members]:[Guests]]),"")</f>
        <v>6</v>
      </c>
      <c r="R1684" t="str">
        <f>IF(StrohRanchRecreationData[[#This Row],[Facility]]=Facilities!$A$4,SUM(StrohRanchRecreationData[[#This Row],[Members]:[Guests]]),"")</f>
        <v/>
      </c>
      <c r="S1684" t="str">
        <f>IF(StrohRanchRecreationData[[#This Row],[Facility]]=Facilities!$A$5,SUM(StrohRanchRecreationData[[#This Row],[Members]:[Guests]]),"")</f>
        <v/>
      </c>
      <c r="T1684" t="str">
        <f>IF(StrohRanchRecreationData[[#This Row],[Facility]]=Facilities!$A$6,SUM(StrohRanchRecreationData[[#This Row],[Members]:[Guests]]),"")</f>
        <v/>
      </c>
      <c r="U1684" t="str">
        <f>IF(StrohRanchRecreationData[[#This Row],[Facility]]=Facilities!$A$7,SUM(StrohRanchRecreationData[[#This Row],[Members]:[Guests]]),"")</f>
        <v/>
      </c>
    </row>
    <row r="1685" spans="1:24" x14ac:dyDescent="0.25">
      <c r="A1685">
        <v>1679</v>
      </c>
      <c r="B1685" s="1">
        <v>45110</v>
      </c>
      <c r="C1685" t="s">
        <v>63</v>
      </c>
      <c r="D1685" t="s">
        <v>64</v>
      </c>
      <c r="E1685" t="s">
        <v>61</v>
      </c>
      <c r="F1685" s="7">
        <v>0.42946066001191102</v>
      </c>
      <c r="G1685" s="7">
        <f>TIME(HOUR(StrohRanchRecreationData[[#This Row],[TimeIn]]),0,0)</f>
        <v>0.41666666666666669</v>
      </c>
      <c r="H1685" s="8">
        <f>StrohRanchRecreationData[[#This Row],[Date]]+StrohRanchRecreationData[[#This Row],[TimeInBucket]]</f>
        <v>45110.416666666664</v>
      </c>
      <c r="I1685" s="8" t="str">
        <f>_xlfn.XLOOKUP(StrohRanchRecreationData[[#This Row],[TimeInBucket]],TimeOfDay[TimeBuckets],TimeOfDay[TimeOfDayBuckets])</f>
        <v>Morning</v>
      </c>
      <c r="J1685" s="2">
        <v>1</v>
      </c>
      <c r="K1685" s="2">
        <v>0</v>
      </c>
      <c r="L1685" s="7">
        <v>0.48821288061761109</v>
      </c>
      <c r="M1685" s="7">
        <f>TIME(HOUR(StrohRanchRecreationData[[#This Row],[TimeOut]]),0,0)</f>
        <v>0.45833333333333331</v>
      </c>
      <c r="N1685" s="6">
        <f>ROUND(StrohRanchRecreationData[[#This Row],[TimeElapsed]],6)</f>
        <v>5.8751999999999999E-2</v>
      </c>
      <c r="O1685" s="3">
        <f>StrohRanchRecreationData[[#This Row],[TimeOut]]-StrohRanchRecreationData[[#This Row],[TimeIn]]</f>
        <v>5.8752220605700067E-2</v>
      </c>
      <c r="P1685" t="str">
        <f>IF(StrohRanchRecreationData[[#This Row],[Facility]]=Facilities!$A$2,SUM(StrohRanchRecreationData[[#This Row],[Members]:[Guests]]),"")</f>
        <v/>
      </c>
      <c r="Q1685" t="str">
        <f>IF(StrohRanchRecreationData[[#This Row],[Facility]]=Facilities!$A$3,SUM(StrohRanchRecreationData[[#This Row],[Members]:[Guests]]),"")</f>
        <v/>
      </c>
      <c r="R1685" t="str">
        <f>IF(StrohRanchRecreationData[[#This Row],[Facility]]=Facilities!$A$4,SUM(StrohRanchRecreationData[[#This Row],[Members]:[Guests]]),"")</f>
        <v/>
      </c>
      <c r="S1685" t="str">
        <f>IF(StrohRanchRecreationData[[#This Row],[Facility]]=Facilities!$A$5,SUM(StrohRanchRecreationData[[#This Row],[Members]:[Guests]]),"")</f>
        <v/>
      </c>
      <c r="T1685">
        <f>IF(StrohRanchRecreationData[[#This Row],[Facility]]=Facilities!$A$6,SUM(StrohRanchRecreationData[[#This Row],[Members]:[Guests]]),"")</f>
        <v>1</v>
      </c>
      <c r="U1685" t="str">
        <f>IF(StrohRanchRecreationData[[#This Row],[Facility]]=Facilities!$A$7,SUM(StrohRanchRecreationData[[#This Row],[Members]:[Guests]]),"")</f>
        <v/>
      </c>
    </row>
    <row r="1686" spans="1:24" x14ac:dyDescent="0.25">
      <c r="A1686">
        <v>1680</v>
      </c>
      <c r="B1686" s="1">
        <v>45110</v>
      </c>
      <c r="C1686" t="s">
        <v>63</v>
      </c>
      <c r="D1686" t="s">
        <v>64</v>
      </c>
      <c r="E1686" t="s">
        <v>58</v>
      </c>
      <c r="F1686" s="7">
        <v>0.41714763425370832</v>
      </c>
      <c r="G1686" s="7">
        <f>TIME(HOUR(StrohRanchRecreationData[[#This Row],[TimeIn]]),0,0)</f>
        <v>0.41666666666666669</v>
      </c>
      <c r="H1686" s="8">
        <f>StrohRanchRecreationData[[#This Row],[Date]]+StrohRanchRecreationData[[#This Row],[TimeInBucket]]</f>
        <v>45110.416666666664</v>
      </c>
      <c r="I1686" s="8" t="str">
        <f>_xlfn.XLOOKUP(StrohRanchRecreationData[[#This Row],[TimeInBucket]],TimeOfDay[TimeBuckets],TimeOfDay[TimeOfDayBuckets])</f>
        <v>Morning</v>
      </c>
      <c r="J1686" s="2">
        <v>1</v>
      </c>
      <c r="K1686" s="2">
        <v>2</v>
      </c>
      <c r="L1686" s="7">
        <v>0.46945805124461687</v>
      </c>
      <c r="M1686" s="7">
        <f>TIME(HOUR(StrohRanchRecreationData[[#This Row],[TimeOut]]),0,0)</f>
        <v>0.45833333333333331</v>
      </c>
      <c r="N1686" s="6">
        <f>ROUND(StrohRanchRecreationData[[#This Row],[TimeElapsed]],6)</f>
        <v>5.2310000000000002E-2</v>
      </c>
      <c r="O1686" s="3">
        <f>StrohRanchRecreationData[[#This Row],[TimeOut]]-StrohRanchRecreationData[[#This Row],[TimeIn]]</f>
        <v>5.2310416990908548E-2</v>
      </c>
      <c r="P1686" t="str">
        <f>IF(StrohRanchRecreationData[[#This Row],[Facility]]=Facilities!$A$2,SUM(StrohRanchRecreationData[[#This Row],[Members]:[Guests]]),"")</f>
        <v/>
      </c>
      <c r="Q1686">
        <f>IF(StrohRanchRecreationData[[#This Row],[Facility]]=Facilities!$A$3,SUM(StrohRanchRecreationData[[#This Row],[Members]:[Guests]]),"")</f>
        <v>3</v>
      </c>
      <c r="R1686" t="str">
        <f>IF(StrohRanchRecreationData[[#This Row],[Facility]]=Facilities!$A$4,SUM(StrohRanchRecreationData[[#This Row],[Members]:[Guests]]),"")</f>
        <v/>
      </c>
      <c r="S1686" t="str">
        <f>IF(StrohRanchRecreationData[[#This Row],[Facility]]=Facilities!$A$5,SUM(StrohRanchRecreationData[[#This Row],[Members]:[Guests]]),"")</f>
        <v/>
      </c>
      <c r="T1686" t="str">
        <f>IF(StrohRanchRecreationData[[#This Row],[Facility]]=Facilities!$A$6,SUM(StrohRanchRecreationData[[#This Row],[Members]:[Guests]]),"")</f>
        <v/>
      </c>
      <c r="U1686" t="str">
        <f>IF(StrohRanchRecreationData[[#This Row],[Facility]]=Facilities!$A$7,SUM(StrohRanchRecreationData[[#This Row],[Members]:[Guests]]),"")</f>
        <v/>
      </c>
    </row>
    <row r="1687" spans="1:24" x14ac:dyDescent="0.25">
      <c r="A1687">
        <v>1681</v>
      </c>
      <c r="B1687" s="1">
        <v>45110</v>
      </c>
      <c r="C1687" t="s">
        <v>63</v>
      </c>
      <c r="D1687" t="s">
        <v>64</v>
      </c>
      <c r="E1687" t="s">
        <v>60</v>
      </c>
      <c r="F1687" s="7">
        <v>0.41279941894716382</v>
      </c>
      <c r="G1687" s="7">
        <f>TIME(HOUR(StrohRanchRecreationData[[#This Row],[TimeIn]]),0,0)</f>
        <v>0.375</v>
      </c>
      <c r="H1687" s="8">
        <f>StrohRanchRecreationData[[#This Row],[Date]]+StrohRanchRecreationData[[#This Row],[TimeInBucket]]</f>
        <v>45110.375</v>
      </c>
      <c r="I1687" s="8" t="str">
        <f>_xlfn.XLOOKUP(StrohRanchRecreationData[[#This Row],[TimeInBucket]],TimeOfDay[TimeBuckets],TimeOfDay[TimeOfDayBuckets])</f>
        <v>Morning</v>
      </c>
      <c r="J1687" s="2">
        <v>4</v>
      </c>
      <c r="K1687" s="2">
        <v>1</v>
      </c>
      <c r="L1687" s="7">
        <v>0.43371053243296387</v>
      </c>
      <c r="M1687" s="7">
        <f>TIME(HOUR(StrohRanchRecreationData[[#This Row],[TimeOut]]),0,0)</f>
        <v>0.41666666666666669</v>
      </c>
      <c r="N1687" s="6">
        <f>ROUND(StrohRanchRecreationData[[#This Row],[TimeElapsed]],6)</f>
        <v>2.0910999999999999E-2</v>
      </c>
      <c r="O1687" s="3">
        <f>StrohRanchRecreationData[[#This Row],[TimeOut]]-StrohRanchRecreationData[[#This Row],[TimeIn]]</f>
        <v>2.0911113485800048E-2</v>
      </c>
      <c r="P1687" t="str">
        <f>IF(StrohRanchRecreationData[[#This Row],[Facility]]=Facilities!$A$2,SUM(StrohRanchRecreationData[[#This Row],[Members]:[Guests]]),"")</f>
        <v/>
      </c>
      <c r="Q1687" t="str">
        <f>IF(StrohRanchRecreationData[[#This Row],[Facility]]=Facilities!$A$3,SUM(StrohRanchRecreationData[[#This Row],[Members]:[Guests]]),"")</f>
        <v/>
      </c>
      <c r="R1687" t="str">
        <f>IF(StrohRanchRecreationData[[#This Row],[Facility]]=Facilities!$A$4,SUM(StrohRanchRecreationData[[#This Row],[Members]:[Guests]]),"")</f>
        <v/>
      </c>
      <c r="S1687">
        <f>IF(StrohRanchRecreationData[[#This Row],[Facility]]=Facilities!$A$5,SUM(StrohRanchRecreationData[[#This Row],[Members]:[Guests]]),"")</f>
        <v>5</v>
      </c>
      <c r="T1687" t="str">
        <f>IF(StrohRanchRecreationData[[#This Row],[Facility]]=Facilities!$A$6,SUM(StrohRanchRecreationData[[#This Row],[Members]:[Guests]]),"")</f>
        <v/>
      </c>
      <c r="U1687" t="str">
        <f>IF(StrohRanchRecreationData[[#This Row],[Facility]]=Facilities!$A$7,SUM(StrohRanchRecreationData[[#This Row],[Members]:[Guests]]),"")</f>
        <v/>
      </c>
    </row>
    <row r="1688" spans="1:24" x14ac:dyDescent="0.25">
      <c r="A1688">
        <v>1682</v>
      </c>
      <c r="B1688" s="1">
        <v>45110</v>
      </c>
      <c r="C1688" t="s">
        <v>63</v>
      </c>
      <c r="D1688" t="s">
        <v>64</v>
      </c>
      <c r="E1688" t="s">
        <v>58</v>
      </c>
      <c r="F1688" s="7">
        <v>0.45319589609291089</v>
      </c>
      <c r="G1688" s="7">
        <f>TIME(HOUR(StrohRanchRecreationData[[#This Row],[TimeIn]]),0,0)</f>
        <v>0.41666666666666669</v>
      </c>
      <c r="H1688" s="8">
        <f>StrohRanchRecreationData[[#This Row],[Date]]+StrohRanchRecreationData[[#This Row],[TimeInBucket]]</f>
        <v>45110.416666666664</v>
      </c>
      <c r="I1688" s="8" t="str">
        <f>_xlfn.XLOOKUP(StrohRanchRecreationData[[#This Row],[TimeInBucket]],TimeOfDay[TimeBuckets],TimeOfDay[TimeOfDayBuckets])</f>
        <v>Morning</v>
      </c>
      <c r="J1688" s="2">
        <v>4</v>
      </c>
      <c r="K1688" s="2">
        <v>2</v>
      </c>
      <c r="L1688" s="7">
        <v>0.47178650934462529</v>
      </c>
      <c r="M1688" s="7">
        <f>TIME(HOUR(StrohRanchRecreationData[[#This Row],[TimeOut]]),0,0)</f>
        <v>0.45833333333333331</v>
      </c>
      <c r="N1688" s="6">
        <f>ROUND(StrohRanchRecreationData[[#This Row],[TimeElapsed]],6)</f>
        <v>1.8591E-2</v>
      </c>
      <c r="O1688" s="3">
        <f>StrohRanchRecreationData[[#This Row],[TimeOut]]-StrohRanchRecreationData[[#This Row],[TimeIn]]</f>
        <v>1.8590613251714405E-2</v>
      </c>
      <c r="P1688" t="str">
        <f>IF(StrohRanchRecreationData[[#This Row],[Facility]]=Facilities!$A$2,SUM(StrohRanchRecreationData[[#This Row],[Members]:[Guests]]),"")</f>
        <v/>
      </c>
      <c r="Q1688">
        <f>IF(StrohRanchRecreationData[[#This Row],[Facility]]=Facilities!$A$3,SUM(StrohRanchRecreationData[[#This Row],[Members]:[Guests]]),"")</f>
        <v>6</v>
      </c>
      <c r="R1688" t="str">
        <f>IF(StrohRanchRecreationData[[#This Row],[Facility]]=Facilities!$A$4,SUM(StrohRanchRecreationData[[#This Row],[Members]:[Guests]]),"")</f>
        <v/>
      </c>
      <c r="S1688" t="str">
        <f>IF(StrohRanchRecreationData[[#This Row],[Facility]]=Facilities!$A$5,SUM(StrohRanchRecreationData[[#This Row],[Members]:[Guests]]),"")</f>
        <v/>
      </c>
      <c r="T1688" t="str">
        <f>IF(StrohRanchRecreationData[[#This Row],[Facility]]=Facilities!$A$6,SUM(StrohRanchRecreationData[[#This Row],[Members]:[Guests]]),"")</f>
        <v/>
      </c>
      <c r="U1688" t="str">
        <f>IF(StrohRanchRecreationData[[#This Row],[Facility]]=Facilities!$A$7,SUM(StrohRanchRecreationData[[#This Row],[Members]:[Guests]]),"")</f>
        <v/>
      </c>
    </row>
    <row r="1689" spans="1:24" x14ac:dyDescent="0.25">
      <c r="A1689">
        <v>1683</v>
      </c>
      <c r="B1689" s="1">
        <v>45110</v>
      </c>
      <c r="C1689" t="s">
        <v>63</v>
      </c>
      <c r="D1689" t="s">
        <v>64</v>
      </c>
      <c r="E1689" t="s">
        <v>59</v>
      </c>
      <c r="F1689" s="7">
        <v>0.45266623310952053</v>
      </c>
      <c r="G1689" s="7">
        <f>TIME(HOUR(StrohRanchRecreationData[[#This Row],[TimeIn]]),0,0)</f>
        <v>0.41666666666666669</v>
      </c>
      <c r="H1689" s="8">
        <f>StrohRanchRecreationData[[#This Row],[Date]]+StrohRanchRecreationData[[#This Row],[TimeInBucket]]</f>
        <v>45110.416666666664</v>
      </c>
      <c r="I1689" s="8" t="str">
        <f>_xlfn.XLOOKUP(StrohRanchRecreationData[[#This Row],[TimeInBucket]],TimeOfDay[TimeBuckets],TimeOfDay[TimeOfDayBuckets])</f>
        <v>Morning</v>
      </c>
      <c r="J1689" s="2">
        <v>4</v>
      </c>
      <c r="K1689" s="2">
        <v>3</v>
      </c>
      <c r="L1689" s="7">
        <v>0.53381433894989971</v>
      </c>
      <c r="M1689" s="7">
        <f>TIME(HOUR(StrohRanchRecreationData[[#This Row],[TimeOut]]),0,0)</f>
        <v>0.5</v>
      </c>
      <c r="N1689" s="6">
        <f>ROUND(StrohRanchRecreationData[[#This Row],[TimeElapsed]],6)</f>
        <v>8.1147999999999998E-2</v>
      </c>
      <c r="O1689" s="3">
        <f>StrohRanchRecreationData[[#This Row],[TimeOut]]-StrohRanchRecreationData[[#This Row],[TimeIn]]</f>
        <v>8.1148105840379181E-2</v>
      </c>
      <c r="P1689" t="str">
        <f>IF(StrohRanchRecreationData[[#This Row],[Facility]]=Facilities!$A$2,SUM(StrohRanchRecreationData[[#This Row],[Members]:[Guests]]),"")</f>
        <v/>
      </c>
      <c r="Q1689" t="str">
        <f>IF(StrohRanchRecreationData[[#This Row],[Facility]]=Facilities!$A$3,SUM(StrohRanchRecreationData[[#This Row],[Members]:[Guests]]),"")</f>
        <v/>
      </c>
      <c r="R1689">
        <f>IF(StrohRanchRecreationData[[#This Row],[Facility]]=Facilities!$A$4,SUM(StrohRanchRecreationData[[#This Row],[Members]:[Guests]]),"")</f>
        <v>7</v>
      </c>
      <c r="S1689" t="str">
        <f>IF(StrohRanchRecreationData[[#This Row],[Facility]]=Facilities!$A$5,SUM(StrohRanchRecreationData[[#This Row],[Members]:[Guests]]),"")</f>
        <v/>
      </c>
      <c r="T1689" t="str">
        <f>IF(StrohRanchRecreationData[[#This Row],[Facility]]=Facilities!$A$6,SUM(StrohRanchRecreationData[[#This Row],[Members]:[Guests]]),"")</f>
        <v/>
      </c>
      <c r="U1689" t="str">
        <f>IF(StrohRanchRecreationData[[#This Row],[Facility]]=Facilities!$A$7,SUM(StrohRanchRecreationData[[#This Row],[Members]:[Guests]]),"")</f>
        <v/>
      </c>
    </row>
    <row r="1690" spans="1:24" x14ac:dyDescent="0.25">
      <c r="A1690">
        <v>1684</v>
      </c>
      <c r="B1690" s="1">
        <v>45110</v>
      </c>
      <c r="C1690" t="s">
        <v>63</v>
      </c>
      <c r="D1690" t="s">
        <v>64</v>
      </c>
      <c r="E1690" t="s">
        <v>59</v>
      </c>
      <c r="F1690" s="7">
        <v>0.44256054720839755</v>
      </c>
      <c r="G1690" s="7">
        <f>TIME(HOUR(StrohRanchRecreationData[[#This Row],[TimeIn]]),0,0)</f>
        <v>0.41666666666666669</v>
      </c>
      <c r="H1690" s="8">
        <f>StrohRanchRecreationData[[#This Row],[Date]]+StrohRanchRecreationData[[#This Row],[TimeInBucket]]</f>
        <v>45110.416666666664</v>
      </c>
      <c r="I1690" s="8" t="str">
        <f>_xlfn.XLOOKUP(StrohRanchRecreationData[[#This Row],[TimeInBucket]],TimeOfDay[TimeBuckets],TimeOfDay[TimeOfDayBuckets])</f>
        <v>Morning</v>
      </c>
      <c r="J1690" s="2">
        <v>1</v>
      </c>
      <c r="K1690" s="2">
        <v>2</v>
      </c>
      <c r="L1690" s="7">
        <v>0.51303375760838354</v>
      </c>
      <c r="M1690" s="7">
        <f>TIME(HOUR(StrohRanchRecreationData[[#This Row],[TimeOut]]),0,0)</f>
        <v>0.5</v>
      </c>
      <c r="N1690" s="6">
        <f>ROUND(StrohRanchRecreationData[[#This Row],[TimeElapsed]],6)</f>
        <v>7.0472999999999994E-2</v>
      </c>
      <c r="O1690" s="3">
        <f>StrohRanchRecreationData[[#This Row],[TimeOut]]-StrohRanchRecreationData[[#This Row],[TimeIn]]</f>
        <v>7.0473210399985997E-2</v>
      </c>
      <c r="P1690" t="str">
        <f>IF(StrohRanchRecreationData[[#This Row],[Facility]]=Facilities!$A$2,SUM(StrohRanchRecreationData[[#This Row],[Members]:[Guests]]),"")</f>
        <v/>
      </c>
      <c r="Q1690" t="str">
        <f>IF(StrohRanchRecreationData[[#This Row],[Facility]]=Facilities!$A$3,SUM(StrohRanchRecreationData[[#This Row],[Members]:[Guests]]),"")</f>
        <v/>
      </c>
      <c r="R1690">
        <f>IF(StrohRanchRecreationData[[#This Row],[Facility]]=Facilities!$A$4,SUM(StrohRanchRecreationData[[#This Row],[Members]:[Guests]]),"")</f>
        <v>3</v>
      </c>
      <c r="S1690" t="str">
        <f>IF(StrohRanchRecreationData[[#This Row],[Facility]]=Facilities!$A$5,SUM(StrohRanchRecreationData[[#This Row],[Members]:[Guests]]),"")</f>
        <v/>
      </c>
      <c r="T1690" t="str">
        <f>IF(StrohRanchRecreationData[[#This Row],[Facility]]=Facilities!$A$6,SUM(StrohRanchRecreationData[[#This Row],[Members]:[Guests]]),"")</f>
        <v/>
      </c>
      <c r="U1690" t="str">
        <f>IF(StrohRanchRecreationData[[#This Row],[Facility]]=Facilities!$A$7,SUM(StrohRanchRecreationData[[#This Row],[Members]:[Guests]]),"")</f>
        <v/>
      </c>
    </row>
    <row r="1691" spans="1:24" x14ac:dyDescent="0.25">
      <c r="A1691">
        <v>1685</v>
      </c>
      <c r="B1691" s="1">
        <v>45110</v>
      </c>
      <c r="C1691" t="s">
        <v>63</v>
      </c>
      <c r="D1691" t="s">
        <v>64</v>
      </c>
      <c r="E1691" t="s">
        <v>61</v>
      </c>
      <c r="F1691" s="7">
        <v>0.38746287168760557</v>
      </c>
      <c r="G1691" s="7">
        <f>TIME(HOUR(StrohRanchRecreationData[[#This Row],[TimeIn]]),0,0)</f>
        <v>0.375</v>
      </c>
      <c r="H1691" s="8">
        <f>StrohRanchRecreationData[[#This Row],[Date]]+StrohRanchRecreationData[[#This Row],[TimeInBucket]]</f>
        <v>45110.375</v>
      </c>
      <c r="I1691" s="8" t="str">
        <f>_xlfn.XLOOKUP(StrohRanchRecreationData[[#This Row],[TimeInBucket]],TimeOfDay[TimeBuckets],TimeOfDay[TimeOfDayBuckets])</f>
        <v>Morning</v>
      </c>
      <c r="J1691" s="2">
        <v>2</v>
      </c>
      <c r="K1691" s="2">
        <v>0</v>
      </c>
      <c r="L1691" s="7">
        <v>0.41873952017513139</v>
      </c>
      <c r="M1691" s="7">
        <f>TIME(HOUR(StrohRanchRecreationData[[#This Row],[TimeOut]]),0,0)</f>
        <v>0.41666666666666669</v>
      </c>
      <c r="N1691" s="6">
        <f>ROUND(StrohRanchRecreationData[[#This Row],[TimeElapsed]],6)</f>
        <v>3.1276999999999999E-2</v>
      </c>
      <c r="O1691" s="3">
        <f>StrohRanchRecreationData[[#This Row],[TimeOut]]-StrohRanchRecreationData[[#This Row],[TimeIn]]</f>
        <v>3.1276648487525816E-2</v>
      </c>
      <c r="P1691" t="str">
        <f>IF(StrohRanchRecreationData[[#This Row],[Facility]]=Facilities!$A$2,SUM(StrohRanchRecreationData[[#This Row],[Members]:[Guests]]),"")</f>
        <v/>
      </c>
      <c r="Q1691" t="str">
        <f>IF(StrohRanchRecreationData[[#This Row],[Facility]]=Facilities!$A$3,SUM(StrohRanchRecreationData[[#This Row],[Members]:[Guests]]),"")</f>
        <v/>
      </c>
      <c r="R1691" t="str">
        <f>IF(StrohRanchRecreationData[[#This Row],[Facility]]=Facilities!$A$4,SUM(StrohRanchRecreationData[[#This Row],[Members]:[Guests]]),"")</f>
        <v/>
      </c>
      <c r="S1691" t="str">
        <f>IF(StrohRanchRecreationData[[#This Row],[Facility]]=Facilities!$A$5,SUM(StrohRanchRecreationData[[#This Row],[Members]:[Guests]]),"")</f>
        <v/>
      </c>
      <c r="T1691">
        <f>IF(StrohRanchRecreationData[[#This Row],[Facility]]=Facilities!$A$6,SUM(StrohRanchRecreationData[[#This Row],[Members]:[Guests]]),"")</f>
        <v>2</v>
      </c>
      <c r="U1691" t="str">
        <f>IF(StrohRanchRecreationData[[#This Row],[Facility]]=Facilities!$A$7,SUM(StrohRanchRecreationData[[#This Row],[Members]:[Guests]]),"")</f>
        <v/>
      </c>
    </row>
    <row r="1692" spans="1:24" x14ac:dyDescent="0.25">
      <c r="A1692">
        <v>1686</v>
      </c>
      <c r="B1692" s="1">
        <v>45110</v>
      </c>
      <c r="C1692" t="s">
        <v>63</v>
      </c>
      <c r="D1692" t="s">
        <v>64</v>
      </c>
      <c r="E1692" t="s">
        <v>60</v>
      </c>
      <c r="F1692" s="7">
        <v>0.57489273800382701</v>
      </c>
      <c r="G1692" s="7">
        <f>TIME(HOUR(StrohRanchRecreationData[[#This Row],[TimeIn]]),0,0)</f>
        <v>0.54166666666666663</v>
      </c>
      <c r="H1692" s="8">
        <f>StrohRanchRecreationData[[#This Row],[Date]]+StrohRanchRecreationData[[#This Row],[TimeInBucket]]</f>
        <v>45110.541666666664</v>
      </c>
      <c r="I1692" s="8" t="str">
        <f>_xlfn.XLOOKUP(StrohRanchRecreationData[[#This Row],[TimeInBucket]],TimeOfDay[TimeBuckets],TimeOfDay[TimeOfDayBuckets])</f>
        <v>Noon</v>
      </c>
      <c r="J1692" s="2">
        <v>1</v>
      </c>
      <c r="K1692" s="2">
        <v>0</v>
      </c>
      <c r="L1692" s="7">
        <v>0.62817143635036699</v>
      </c>
      <c r="M1692" s="7">
        <f>TIME(HOUR(StrohRanchRecreationData[[#This Row],[TimeOut]]),0,0)</f>
        <v>0.625</v>
      </c>
      <c r="N1692" s="6">
        <f>ROUND(StrohRanchRecreationData[[#This Row],[TimeElapsed]],6)</f>
        <v>5.3279E-2</v>
      </c>
      <c r="O1692" s="3">
        <f>StrohRanchRecreationData[[#This Row],[TimeOut]]-StrohRanchRecreationData[[#This Row],[TimeIn]]</f>
        <v>5.3278698346539977E-2</v>
      </c>
      <c r="P1692" t="str">
        <f>IF(StrohRanchRecreationData[[#This Row],[Facility]]=Facilities!$A$2,SUM(StrohRanchRecreationData[[#This Row],[Members]:[Guests]]),"")</f>
        <v/>
      </c>
      <c r="Q1692" t="str">
        <f>IF(StrohRanchRecreationData[[#This Row],[Facility]]=Facilities!$A$3,SUM(StrohRanchRecreationData[[#This Row],[Members]:[Guests]]),"")</f>
        <v/>
      </c>
      <c r="R1692" t="str">
        <f>IF(StrohRanchRecreationData[[#This Row],[Facility]]=Facilities!$A$4,SUM(StrohRanchRecreationData[[#This Row],[Members]:[Guests]]),"")</f>
        <v/>
      </c>
      <c r="S1692">
        <f>IF(StrohRanchRecreationData[[#This Row],[Facility]]=Facilities!$A$5,SUM(StrohRanchRecreationData[[#This Row],[Members]:[Guests]]),"")</f>
        <v>1</v>
      </c>
      <c r="T1692" t="str">
        <f>IF(StrohRanchRecreationData[[#This Row],[Facility]]=Facilities!$A$6,SUM(StrohRanchRecreationData[[#This Row],[Members]:[Guests]]),"")</f>
        <v/>
      </c>
      <c r="U1692" t="str">
        <f>IF(StrohRanchRecreationData[[#This Row],[Facility]]=Facilities!$A$7,SUM(StrohRanchRecreationData[[#This Row],[Members]:[Guests]]),"")</f>
        <v/>
      </c>
    </row>
    <row r="1693" spans="1:24" x14ac:dyDescent="0.25">
      <c r="A1693">
        <v>1687</v>
      </c>
      <c r="B1693" s="1">
        <v>45110</v>
      </c>
      <c r="C1693" t="s">
        <v>63</v>
      </c>
      <c r="D1693" t="s">
        <v>64</v>
      </c>
      <c r="E1693" t="s">
        <v>61</v>
      </c>
      <c r="F1693" s="7">
        <v>0.60081694061607349</v>
      </c>
      <c r="G1693" s="7">
        <f>TIME(HOUR(StrohRanchRecreationData[[#This Row],[TimeIn]]),0,0)</f>
        <v>0.58333333333333337</v>
      </c>
      <c r="H1693" s="8">
        <f>StrohRanchRecreationData[[#This Row],[Date]]+StrohRanchRecreationData[[#This Row],[TimeInBucket]]</f>
        <v>45110.583333333336</v>
      </c>
      <c r="I1693" s="8" t="str">
        <f>_xlfn.XLOOKUP(StrohRanchRecreationData[[#This Row],[TimeInBucket]],TimeOfDay[TimeBuckets],TimeOfDay[TimeOfDayBuckets])</f>
        <v>Afternoon</v>
      </c>
      <c r="J1693" s="2">
        <v>2</v>
      </c>
      <c r="K1693" s="2">
        <v>0</v>
      </c>
      <c r="L1693" s="7">
        <v>0.65144010835491839</v>
      </c>
      <c r="M1693" s="7">
        <f>TIME(HOUR(StrohRanchRecreationData[[#This Row],[TimeOut]]),0,0)</f>
        <v>0.625</v>
      </c>
      <c r="N1693" s="6">
        <f>ROUND(StrohRanchRecreationData[[#This Row],[TimeElapsed]],6)</f>
        <v>5.0623000000000001E-2</v>
      </c>
      <c r="O1693" s="3">
        <f>StrohRanchRecreationData[[#This Row],[TimeOut]]-StrohRanchRecreationData[[#This Row],[TimeIn]]</f>
        <v>5.0623167738844899E-2</v>
      </c>
      <c r="P1693" t="str">
        <f>IF(StrohRanchRecreationData[[#This Row],[Facility]]=Facilities!$A$2,SUM(StrohRanchRecreationData[[#This Row],[Members]:[Guests]]),"")</f>
        <v/>
      </c>
      <c r="Q1693" t="str">
        <f>IF(StrohRanchRecreationData[[#This Row],[Facility]]=Facilities!$A$3,SUM(StrohRanchRecreationData[[#This Row],[Members]:[Guests]]),"")</f>
        <v/>
      </c>
      <c r="R1693" t="str">
        <f>IF(StrohRanchRecreationData[[#This Row],[Facility]]=Facilities!$A$4,SUM(StrohRanchRecreationData[[#This Row],[Members]:[Guests]]),"")</f>
        <v/>
      </c>
      <c r="S1693" t="str">
        <f>IF(StrohRanchRecreationData[[#This Row],[Facility]]=Facilities!$A$5,SUM(StrohRanchRecreationData[[#This Row],[Members]:[Guests]]),"")</f>
        <v/>
      </c>
      <c r="T1693">
        <f>IF(StrohRanchRecreationData[[#This Row],[Facility]]=Facilities!$A$6,SUM(StrohRanchRecreationData[[#This Row],[Members]:[Guests]]),"")</f>
        <v>2</v>
      </c>
      <c r="U1693" t="str">
        <f>IF(StrohRanchRecreationData[[#This Row],[Facility]]=Facilities!$A$7,SUM(StrohRanchRecreationData[[#This Row],[Members]:[Guests]]),"")</f>
        <v/>
      </c>
    </row>
    <row r="1694" spans="1:24" x14ac:dyDescent="0.25">
      <c r="A1694">
        <v>1688</v>
      </c>
      <c r="B1694" s="1">
        <v>45110</v>
      </c>
      <c r="C1694" t="s">
        <v>63</v>
      </c>
      <c r="D1694" t="s">
        <v>64</v>
      </c>
      <c r="E1694" t="s">
        <v>58</v>
      </c>
      <c r="F1694" s="7">
        <v>0.41788150488209813</v>
      </c>
      <c r="G1694" s="7">
        <f>TIME(HOUR(StrohRanchRecreationData[[#This Row],[TimeIn]]),0,0)</f>
        <v>0.41666666666666669</v>
      </c>
      <c r="H1694" s="8">
        <f>StrohRanchRecreationData[[#This Row],[Date]]+StrohRanchRecreationData[[#This Row],[TimeInBucket]]</f>
        <v>45110.416666666664</v>
      </c>
      <c r="I1694" s="8" t="str">
        <f>_xlfn.XLOOKUP(StrohRanchRecreationData[[#This Row],[TimeInBucket]],TimeOfDay[TimeBuckets],TimeOfDay[TimeOfDayBuckets])</f>
        <v>Morning</v>
      </c>
      <c r="J1694" s="2">
        <v>4</v>
      </c>
      <c r="K1694" s="2">
        <v>3</v>
      </c>
      <c r="L1694" s="7">
        <v>0.45184070065369508</v>
      </c>
      <c r="M1694" s="7">
        <f>TIME(HOUR(StrohRanchRecreationData[[#This Row],[TimeOut]]),0,0)</f>
        <v>0.41666666666666669</v>
      </c>
      <c r="N1694" s="6">
        <f>ROUND(StrohRanchRecreationData[[#This Row],[TimeElapsed]],6)</f>
        <v>3.3959000000000003E-2</v>
      </c>
      <c r="O1694" s="3">
        <f>StrohRanchRecreationData[[#This Row],[TimeOut]]-StrohRanchRecreationData[[#This Row],[TimeIn]]</f>
        <v>3.3959195771596951E-2</v>
      </c>
      <c r="P1694" t="str">
        <f>IF(StrohRanchRecreationData[[#This Row],[Facility]]=Facilities!$A$2,SUM(StrohRanchRecreationData[[#This Row],[Members]:[Guests]]),"")</f>
        <v/>
      </c>
      <c r="Q1694">
        <f>IF(StrohRanchRecreationData[[#This Row],[Facility]]=Facilities!$A$3,SUM(StrohRanchRecreationData[[#This Row],[Members]:[Guests]]),"")</f>
        <v>7</v>
      </c>
      <c r="R1694" t="str">
        <f>IF(StrohRanchRecreationData[[#This Row],[Facility]]=Facilities!$A$4,SUM(StrohRanchRecreationData[[#This Row],[Members]:[Guests]]),"")</f>
        <v/>
      </c>
      <c r="S1694" t="str">
        <f>IF(StrohRanchRecreationData[[#This Row],[Facility]]=Facilities!$A$5,SUM(StrohRanchRecreationData[[#This Row],[Members]:[Guests]]),"")</f>
        <v/>
      </c>
      <c r="T1694" t="str">
        <f>IF(StrohRanchRecreationData[[#This Row],[Facility]]=Facilities!$A$6,SUM(StrohRanchRecreationData[[#This Row],[Members]:[Guests]]),"")</f>
        <v/>
      </c>
      <c r="U1694" t="str">
        <f>IF(StrohRanchRecreationData[[#This Row],[Facility]]=Facilities!$A$7,SUM(StrohRanchRecreationData[[#This Row],[Members]:[Guests]]),"")</f>
        <v/>
      </c>
    </row>
    <row r="1695" spans="1:24" x14ac:dyDescent="0.25">
      <c r="A1695">
        <v>1689</v>
      </c>
      <c r="B1695" s="1">
        <v>45110</v>
      </c>
      <c r="C1695" t="s">
        <v>63</v>
      </c>
      <c r="D1695" t="s">
        <v>64</v>
      </c>
      <c r="E1695" t="s">
        <v>57</v>
      </c>
      <c r="F1695" s="7">
        <v>0.46435731562243043</v>
      </c>
      <c r="G1695" s="7">
        <f>TIME(HOUR(StrohRanchRecreationData[[#This Row],[TimeIn]]),0,0)</f>
        <v>0.45833333333333331</v>
      </c>
      <c r="H1695" s="8">
        <f>StrohRanchRecreationData[[#This Row],[Date]]+StrohRanchRecreationData[[#This Row],[TimeInBucket]]</f>
        <v>45110.458333333336</v>
      </c>
      <c r="I1695" s="8" t="str">
        <f>_xlfn.XLOOKUP(StrohRanchRecreationData[[#This Row],[TimeInBucket]],TimeOfDay[TimeBuckets],TimeOfDay[TimeOfDayBuckets])</f>
        <v>Noon</v>
      </c>
      <c r="J1695" s="2">
        <v>2</v>
      </c>
      <c r="K1695" s="2">
        <v>3</v>
      </c>
      <c r="L1695" s="7">
        <v>0.50713968624097538</v>
      </c>
      <c r="M1695" s="7">
        <f>TIME(HOUR(StrohRanchRecreationData[[#This Row],[TimeOut]]),0,0)</f>
        <v>0.5</v>
      </c>
      <c r="N1695" s="6">
        <f>ROUND(StrohRanchRecreationData[[#This Row],[TimeElapsed]],6)</f>
        <v>4.2782000000000001E-2</v>
      </c>
      <c r="O1695" s="3">
        <f>StrohRanchRecreationData[[#This Row],[TimeOut]]-StrohRanchRecreationData[[#This Row],[TimeIn]]</f>
        <v>4.2782370618544951E-2</v>
      </c>
      <c r="P1695">
        <f>IF(StrohRanchRecreationData[[#This Row],[Facility]]=Facilities!$A$2,SUM(StrohRanchRecreationData[[#This Row],[Members]:[Guests]]),"")</f>
        <v>5</v>
      </c>
      <c r="Q1695" t="str">
        <f>IF(StrohRanchRecreationData[[#This Row],[Facility]]=Facilities!$A$3,SUM(StrohRanchRecreationData[[#This Row],[Members]:[Guests]]),"")</f>
        <v/>
      </c>
      <c r="R1695" t="str">
        <f>IF(StrohRanchRecreationData[[#This Row],[Facility]]=Facilities!$A$4,SUM(StrohRanchRecreationData[[#This Row],[Members]:[Guests]]),"")</f>
        <v/>
      </c>
      <c r="S1695" t="str">
        <f>IF(StrohRanchRecreationData[[#This Row],[Facility]]=Facilities!$A$5,SUM(StrohRanchRecreationData[[#This Row],[Members]:[Guests]]),"")</f>
        <v/>
      </c>
      <c r="T1695" t="str">
        <f>IF(StrohRanchRecreationData[[#This Row],[Facility]]=Facilities!$A$6,SUM(StrohRanchRecreationData[[#This Row],[Members]:[Guests]]),"")</f>
        <v/>
      </c>
      <c r="U1695" t="str">
        <f>IF(StrohRanchRecreationData[[#This Row],[Facility]]=Facilities!$A$7,SUM(StrohRanchRecreationData[[#This Row],[Members]:[Guests]]),"")</f>
        <v/>
      </c>
    </row>
    <row r="1696" spans="1:24" x14ac:dyDescent="0.25">
      <c r="A1696">
        <v>1690</v>
      </c>
      <c r="B1696" s="1">
        <v>45110</v>
      </c>
      <c r="C1696" t="s">
        <v>63</v>
      </c>
      <c r="D1696" t="s">
        <v>64</v>
      </c>
      <c r="E1696" t="s">
        <v>58</v>
      </c>
      <c r="F1696" s="7">
        <v>0.3868622119308589</v>
      </c>
      <c r="G1696" s="7">
        <f>TIME(HOUR(StrohRanchRecreationData[[#This Row],[TimeIn]]),0,0)</f>
        <v>0.375</v>
      </c>
      <c r="H1696" s="8">
        <f>StrohRanchRecreationData[[#This Row],[Date]]+StrohRanchRecreationData[[#This Row],[TimeInBucket]]</f>
        <v>45110.375</v>
      </c>
      <c r="I1696" s="8" t="str">
        <f>_xlfn.XLOOKUP(StrohRanchRecreationData[[#This Row],[TimeInBucket]],TimeOfDay[TimeBuckets],TimeOfDay[TimeOfDayBuckets])</f>
        <v>Morning</v>
      </c>
      <c r="J1696" s="2">
        <v>3</v>
      </c>
      <c r="K1696" s="2">
        <v>2</v>
      </c>
      <c r="L1696" s="7">
        <v>0.39527800777340172</v>
      </c>
      <c r="M1696" s="7">
        <f>TIME(HOUR(StrohRanchRecreationData[[#This Row],[TimeOut]]),0,0)</f>
        <v>0.375</v>
      </c>
      <c r="N1696" s="6">
        <f>ROUND(StrohRanchRecreationData[[#This Row],[TimeElapsed]],6)</f>
        <v>8.4159999999999999E-3</v>
      </c>
      <c r="O1696" s="3">
        <f>StrohRanchRecreationData[[#This Row],[TimeOut]]-StrohRanchRecreationData[[#This Row],[TimeIn]]</f>
        <v>8.415795842542817E-3</v>
      </c>
      <c r="P1696" t="str">
        <f>IF(StrohRanchRecreationData[[#This Row],[Facility]]=Facilities!$A$2,SUM(StrohRanchRecreationData[[#This Row],[Members]:[Guests]]),"")</f>
        <v/>
      </c>
      <c r="Q1696">
        <f>IF(StrohRanchRecreationData[[#This Row],[Facility]]=Facilities!$A$3,SUM(StrohRanchRecreationData[[#This Row],[Members]:[Guests]]),"")</f>
        <v>5</v>
      </c>
      <c r="R1696" t="str">
        <f>IF(StrohRanchRecreationData[[#This Row],[Facility]]=Facilities!$A$4,SUM(StrohRanchRecreationData[[#This Row],[Members]:[Guests]]),"")</f>
        <v/>
      </c>
      <c r="S1696" t="str">
        <f>IF(StrohRanchRecreationData[[#This Row],[Facility]]=Facilities!$A$5,SUM(StrohRanchRecreationData[[#This Row],[Members]:[Guests]]),"")</f>
        <v/>
      </c>
      <c r="T1696" t="str">
        <f>IF(StrohRanchRecreationData[[#This Row],[Facility]]=Facilities!$A$6,SUM(StrohRanchRecreationData[[#This Row],[Members]:[Guests]]),"")</f>
        <v/>
      </c>
      <c r="U1696" t="str">
        <f>IF(StrohRanchRecreationData[[#This Row],[Facility]]=Facilities!$A$7,SUM(StrohRanchRecreationData[[#This Row],[Members]:[Guests]]),"")</f>
        <v/>
      </c>
    </row>
    <row r="1697" spans="1:21" x14ac:dyDescent="0.25">
      <c r="A1697">
        <v>1691</v>
      </c>
      <c r="B1697" s="1">
        <v>45110</v>
      </c>
      <c r="C1697" t="s">
        <v>63</v>
      </c>
      <c r="D1697" t="s">
        <v>64</v>
      </c>
      <c r="E1697" t="s">
        <v>60</v>
      </c>
      <c r="F1697" s="7">
        <v>0.54677700368699556</v>
      </c>
      <c r="G1697" s="7">
        <f>TIME(HOUR(StrohRanchRecreationData[[#This Row],[TimeIn]]),0,0)</f>
        <v>0.54166666666666663</v>
      </c>
      <c r="H1697" s="8">
        <f>StrohRanchRecreationData[[#This Row],[Date]]+StrohRanchRecreationData[[#This Row],[TimeInBucket]]</f>
        <v>45110.541666666664</v>
      </c>
      <c r="I1697" s="8" t="str">
        <f>_xlfn.XLOOKUP(StrohRanchRecreationData[[#This Row],[TimeInBucket]],TimeOfDay[TimeBuckets],TimeOfDay[TimeOfDayBuckets])</f>
        <v>Noon</v>
      </c>
      <c r="J1697" s="2">
        <v>2</v>
      </c>
      <c r="K1697" s="2">
        <v>2</v>
      </c>
      <c r="L1697" s="7">
        <v>0.58158679476234754</v>
      </c>
      <c r="M1697" s="7">
        <f>TIME(HOUR(StrohRanchRecreationData[[#This Row],[TimeOut]]),0,0)</f>
        <v>0.54166666666666663</v>
      </c>
      <c r="N1697" s="6">
        <f>ROUND(StrohRanchRecreationData[[#This Row],[TimeElapsed]],6)</f>
        <v>3.4810000000000001E-2</v>
      </c>
      <c r="O1697" s="3">
        <f>StrohRanchRecreationData[[#This Row],[TimeOut]]-StrohRanchRecreationData[[#This Row],[TimeIn]]</f>
        <v>3.4809791075351981E-2</v>
      </c>
      <c r="P1697" t="str">
        <f>IF(StrohRanchRecreationData[[#This Row],[Facility]]=Facilities!$A$2,SUM(StrohRanchRecreationData[[#This Row],[Members]:[Guests]]),"")</f>
        <v/>
      </c>
      <c r="Q1697" t="str">
        <f>IF(StrohRanchRecreationData[[#This Row],[Facility]]=Facilities!$A$3,SUM(StrohRanchRecreationData[[#This Row],[Members]:[Guests]]),"")</f>
        <v/>
      </c>
      <c r="R1697" t="str">
        <f>IF(StrohRanchRecreationData[[#This Row],[Facility]]=Facilities!$A$4,SUM(StrohRanchRecreationData[[#This Row],[Members]:[Guests]]),"")</f>
        <v/>
      </c>
      <c r="S1697">
        <f>IF(StrohRanchRecreationData[[#This Row],[Facility]]=Facilities!$A$5,SUM(StrohRanchRecreationData[[#This Row],[Members]:[Guests]]),"")</f>
        <v>4</v>
      </c>
      <c r="T1697" t="str">
        <f>IF(StrohRanchRecreationData[[#This Row],[Facility]]=Facilities!$A$6,SUM(StrohRanchRecreationData[[#This Row],[Members]:[Guests]]),"")</f>
        <v/>
      </c>
      <c r="U1697" t="str">
        <f>IF(StrohRanchRecreationData[[#This Row],[Facility]]=Facilities!$A$7,SUM(StrohRanchRecreationData[[#This Row],[Members]:[Guests]]),"")</f>
        <v/>
      </c>
    </row>
    <row r="1698" spans="1:21" x14ac:dyDescent="0.25">
      <c r="A1698">
        <v>1692</v>
      </c>
      <c r="B1698" s="1">
        <v>45110</v>
      </c>
      <c r="C1698" t="s">
        <v>63</v>
      </c>
      <c r="D1698" t="s">
        <v>64</v>
      </c>
      <c r="E1698" t="s">
        <v>57</v>
      </c>
      <c r="F1698" s="7">
        <v>0.4293100560781421</v>
      </c>
      <c r="G1698" s="7">
        <f>TIME(HOUR(StrohRanchRecreationData[[#This Row],[TimeIn]]),0,0)</f>
        <v>0.41666666666666669</v>
      </c>
      <c r="H1698" s="8">
        <f>StrohRanchRecreationData[[#This Row],[Date]]+StrohRanchRecreationData[[#This Row],[TimeInBucket]]</f>
        <v>45110.416666666664</v>
      </c>
      <c r="I1698" s="8" t="str">
        <f>_xlfn.XLOOKUP(StrohRanchRecreationData[[#This Row],[TimeInBucket]],TimeOfDay[TimeBuckets],TimeOfDay[TimeOfDayBuckets])</f>
        <v>Morning</v>
      </c>
      <c r="J1698" s="2">
        <v>3</v>
      </c>
      <c r="K1698" s="2">
        <v>2</v>
      </c>
      <c r="L1698" s="7">
        <v>0.43357911071472871</v>
      </c>
      <c r="M1698" s="7">
        <f>TIME(HOUR(StrohRanchRecreationData[[#This Row],[TimeOut]]),0,0)</f>
        <v>0.41666666666666669</v>
      </c>
      <c r="N1698" s="6">
        <f>ROUND(StrohRanchRecreationData[[#This Row],[TimeElapsed]],6)</f>
        <v>4.2690000000000002E-3</v>
      </c>
      <c r="O1698" s="3">
        <f>StrohRanchRecreationData[[#This Row],[TimeOut]]-StrohRanchRecreationData[[#This Row],[TimeIn]]</f>
        <v>4.2690546365866111E-3</v>
      </c>
      <c r="P1698">
        <f>IF(StrohRanchRecreationData[[#This Row],[Facility]]=Facilities!$A$2,SUM(StrohRanchRecreationData[[#This Row],[Members]:[Guests]]),"")</f>
        <v>5</v>
      </c>
      <c r="Q1698" t="str">
        <f>IF(StrohRanchRecreationData[[#This Row],[Facility]]=Facilities!$A$3,SUM(StrohRanchRecreationData[[#This Row],[Members]:[Guests]]),"")</f>
        <v/>
      </c>
      <c r="R1698" t="str">
        <f>IF(StrohRanchRecreationData[[#This Row],[Facility]]=Facilities!$A$4,SUM(StrohRanchRecreationData[[#This Row],[Members]:[Guests]]),"")</f>
        <v/>
      </c>
      <c r="S1698" t="str">
        <f>IF(StrohRanchRecreationData[[#This Row],[Facility]]=Facilities!$A$5,SUM(StrohRanchRecreationData[[#This Row],[Members]:[Guests]]),"")</f>
        <v/>
      </c>
      <c r="T1698" t="str">
        <f>IF(StrohRanchRecreationData[[#This Row],[Facility]]=Facilities!$A$6,SUM(StrohRanchRecreationData[[#This Row],[Members]:[Guests]]),"")</f>
        <v/>
      </c>
      <c r="U1698" t="str">
        <f>IF(StrohRanchRecreationData[[#This Row],[Facility]]=Facilities!$A$7,SUM(StrohRanchRecreationData[[#This Row],[Members]:[Guests]]),"")</f>
        <v/>
      </c>
    </row>
    <row r="1699" spans="1:21" x14ac:dyDescent="0.25">
      <c r="A1699">
        <v>1693</v>
      </c>
      <c r="B1699" s="1">
        <v>45110</v>
      </c>
      <c r="C1699" t="s">
        <v>63</v>
      </c>
      <c r="D1699" t="s">
        <v>64</v>
      </c>
      <c r="E1699" t="s">
        <v>59</v>
      </c>
      <c r="F1699" s="7">
        <v>0.54020073521559442</v>
      </c>
      <c r="G1699" s="7">
        <f>TIME(HOUR(StrohRanchRecreationData[[#This Row],[TimeIn]]),0,0)</f>
        <v>0.5</v>
      </c>
      <c r="H1699" s="8">
        <f>StrohRanchRecreationData[[#This Row],[Date]]+StrohRanchRecreationData[[#This Row],[TimeInBucket]]</f>
        <v>45110.5</v>
      </c>
      <c r="I1699" s="8" t="str">
        <f>_xlfn.XLOOKUP(StrohRanchRecreationData[[#This Row],[TimeInBucket]],TimeOfDay[TimeBuckets],TimeOfDay[TimeOfDayBuckets])</f>
        <v>Noon</v>
      </c>
      <c r="J1699" s="2">
        <v>3</v>
      </c>
      <c r="K1699" s="2">
        <v>2</v>
      </c>
      <c r="L1699" s="7">
        <v>0.57024016925604837</v>
      </c>
      <c r="M1699" s="7">
        <f>TIME(HOUR(StrohRanchRecreationData[[#This Row],[TimeOut]]),0,0)</f>
        <v>0.54166666666666663</v>
      </c>
      <c r="N1699" s="6">
        <f>ROUND(StrohRanchRecreationData[[#This Row],[TimeElapsed]],6)</f>
        <v>3.0039E-2</v>
      </c>
      <c r="O1699" s="3">
        <f>StrohRanchRecreationData[[#This Row],[TimeOut]]-StrohRanchRecreationData[[#This Row],[TimeIn]]</f>
        <v>3.0039434040453949E-2</v>
      </c>
      <c r="P1699" t="str">
        <f>IF(StrohRanchRecreationData[[#This Row],[Facility]]=Facilities!$A$2,SUM(StrohRanchRecreationData[[#This Row],[Members]:[Guests]]),"")</f>
        <v/>
      </c>
      <c r="Q1699" t="str">
        <f>IF(StrohRanchRecreationData[[#This Row],[Facility]]=Facilities!$A$3,SUM(StrohRanchRecreationData[[#This Row],[Members]:[Guests]]),"")</f>
        <v/>
      </c>
      <c r="R1699">
        <f>IF(StrohRanchRecreationData[[#This Row],[Facility]]=Facilities!$A$4,SUM(StrohRanchRecreationData[[#This Row],[Members]:[Guests]]),"")</f>
        <v>5</v>
      </c>
      <c r="S1699" t="str">
        <f>IF(StrohRanchRecreationData[[#This Row],[Facility]]=Facilities!$A$5,SUM(StrohRanchRecreationData[[#This Row],[Members]:[Guests]]),"")</f>
        <v/>
      </c>
      <c r="T1699" t="str">
        <f>IF(StrohRanchRecreationData[[#This Row],[Facility]]=Facilities!$A$6,SUM(StrohRanchRecreationData[[#This Row],[Members]:[Guests]]),"")</f>
        <v/>
      </c>
      <c r="U1699" t="str">
        <f>IF(StrohRanchRecreationData[[#This Row],[Facility]]=Facilities!$A$7,SUM(StrohRanchRecreationData[[#This Row],[Members]:[Guests]]),"")</f>
        <v/>
      </c>
    </row>
    <row r="1700" spans="1:21" x14ac:dyDescent="0.25">
      <c r="A1700">
        <v>1694</v>
      </c>
      <c r="B1700" s="1">
        <v>45110</v>
      </c>
      <c r="C1700" t="s">
        <v>63</v>
      </c>
      <c r="D1700" t="s">
        <v>64</v>
      </c>
      <c r="E1700" t="s">
        <v>59</v>
      </c>
      <c r="F1700" s="7">
        <v>0.4173088963727597</v>
      </c>
      <c r="G1700" s="7">
        <f>TIME(HOUR(StrohRanchRecreationData[[#This Row],[TimeIn]]),0,0)</f>
        <v>0.41666666666666669</v>
      </c>
      <c r="H1700" s="8">
        <f>StrohRanchRecreationData[[#This Row],[Date]]+StrohRanchRecreationData[[#This Row],[TimeInBucket]]</f>
        <v>45110.416666666664</v>
      </c>
      <c r="I1700" s="8" t="str">
        <f>_xlfn.XLOOKUP(StrohRanchRecreationData[[#This Row],[TimeInBucket]],TimeOfDay[TimeBuckets],TimeOfDay[TimeOfDayBuckets])</f>
        <v>Morning</v>
      </c>
      <c r="J1700" s="2">
        <v>3</v>
      </c>
      <c r="K1700" s="2">
        <v>0</v>
      </c>
      <c r="L1700" s="7">
        <v>0.48950587948329505</v>
      </c>
      <c r="M1700" s="7">
        <f>TIME(HOUR(StrohRanchRecreationData[[#This Row],[TimeOut]]),0,0)</f>
        <v>0.45833333333333331</v>
      </c>
      <c r="N1700" s="6">
        <f>ROUND(StrohRanchRecreationData[[#This Row],[TimeElapsed]],6)</f>
        <v>7.2196999999999997E-2</v>
      </c>
      <c r="O1700" s="3">
        <f>StrohRanchRecreationData[[#This Row],[TimeOut]]-StrohRanchRecreationData[[#This Row],[TimeIn]]</f>
        <v>7.2196983110535351E-2</v>
      </c>
      <c r="P1700" t="str">
        <f>IF(StrohRanchRecreationData[[#This Row],[Facility]]=Facilities!$A$2,SUM(StrohRanchRecreationData[[#This Row],[Members]:[Guests]]),"")</f>
        <v/>
      </c>
      <c r="Q1700" t="str">
        <f>IF(StrohRanchRecreationData[[#This Row],[Facility]]=Facilities!$A$3,SUM(StrohRanchRecreationData[[#This Row],[Members]:[Guests]]),"")</f>
        <v/>
      </c>
      <c r="R1700">
        <f>IF(StrohRanchRecreationData[[#This Row],[Facility]]=Facilities!$A$4,SUM(StrohRanchRecreationData[[#This Row],[Members]:[Guests]]),"")</f>
        <v>3</v>
      </c>
      <c r="S1700" t="str">
        <f>IF(StrohRanchRecreationData[[#This Row],[Facility]]=Facilities!$A$5,SUM(StrohRanchRecreationData[[#This Row],[Members]:[Guests]]),"")</f>
        <v/>
      </c>
      <c r="T1700" t="str">
        <f>IF(StrohRanchRecreationData[[#This Row],[Facility]]=Facilities!$A$6,SUM(StrohRanchRecreationData[[#This Row],[Members]:[Guests]]),"")</f>
        <v/>
      </c>
      <c r="U1700" t="str">
        <f>IF(StrohRanchRecreationData[[#This Row],[Facility]]=Facilities!$A$7,SUM(StrohRanchRecreationData[[#This Row],[Members]:[Guests]]),"")</f>
        <v/>
      </c>
    </row>
    <row r="1701" spans="1:21" x14ac:dyDescent="0.25">
      <c r="A1701">
        <v>1695</v>
      </c>
      <c r="B1701" s="1">
        <v>45110</v>
      </c>
      <c r="C1701" t="s">
        <v>63</v>
      </c>
      <c r="D1701" t="s">
        <v>64</v>
      </c>
      <c r="E1701" t="s">
        <v>58</v>
      </c>
      <c r="F1701" s="7">
        <v>0.46511747449641905</v>
      </c>
      <c r="G1701" s="7">
        <f>TIME(HOUR(StrohRanchRecreationData[[#This Row],[TimeIn]]),0,0)</f>
        <v>0.45833333333333331</v>
      </c>
      <c r="H1701" s="8">
        <f>StrohRanchRecreationData[[#This Row],[Date]]+StrohRanchRecreationData[[#This Row],[TimeInBucket]]</f>
        <v>45110.458333333336</v>
      </c>
      <c r="I1701" s="8" t="str">
        <f>_xlfn.XLOOKUP(StrohRanchRecreationData[[#This Row],[TimeInBucket]],TimeOfDay[TimeBuckets],TimeOfDay[TimeOfDayBuckets])</f>
        <v>Noon</v>
      </c>
      <c r="J1701" s="2">
        <v>1</v>
      </c>
      <c r="K1701" s="2">
        <v>0</v>
      </c>
      <c r="L1701" s="7">
        <v>0.47695091266164047</v>
      </c>
      <c r="M1701" s="7">
        <f>TIME(HOUR(StrohRanchRecreationData[[#This Row],[TimeOut]]),0,0)</f>
        <v>0.45833333333333331</v>
      </c>
      <c r="N1701" s="6">
        <f>ROUND(StrohRanchRecreationData[[#This Row],[TimeElapsed]],6)</f>
        <v>1.1833E-2</v>
      </c>
      <c r="O1701" s="3">
        <f>StrohRanchRecreationData[[#This Row],[TimeOut]]-StrohRanchRecreationData[[#This Row],[TimeIn]]</f>
        <v>1.1833438165221422E-2</v>
      </c>
      <c r="P1701" t="str">
        <f>IF(StrohRanchRecreationData[[#This Row],[Facility]]=Facilities!$A$2,SUM(StrohRanchRecreationData[[#This Row],[Members]:[Guests]]),"")</f>
        <v/>
      </c>
      <c r="Q1701">
        <f>IF(StrohRanchRecreationData[[#This Row],[Facility]]=Facilities!$A$3,SUM(StrohRanchRecreationData[[#This Row],[Members]:[Guests]]),"")</f>
        <v>1</v>
      </c>
      <c r="R1701" t="str">
        <f>IF(StrohRanchRecreationData[[#This Row],[Facility]]=Facilities!$A$4,SUM(StrohRanchRecreationData[[#This Row],[Members]:[Guests]]),"")</f>
        <v/>
      </c>
      <c r="S1701" t="str">
        <f>IF(StrohRanchRecreationData[[#This Row],[Facility]]=Facilities!$A$5,SUM(StrohRanchRecreationData[[#This Row],[Members]:[Guests]]),"")</f>
        <v/>
      </c>
      <c r="T1701" t="str">
        <f>IF(StrohRanchRecreationData[[#This Row],[Facility]]=Facilities!$A$6,SUM(StrohRanchRecreationData[[#This Row],[Members]:[Guests]]),"")</f>
        <v/>
      </c>
      <c r="U1701" t="str">
        <f>IF(StrohRanchRecreationData[[#This Row],[Facility]]=Facilities!$A$7,SUM(StrohRanchRecreationData[[#This Row],[Members]:[Guests]]),"")</f>
        <v/>
      </c>
    </row>
    <row r="1702" spans="1:21" x14ac:dyDescent="0.25">
      <c r="A1702">
        <v>1696</v>
      </c>
      <c r="B1702" s="1">
        <v>45110</v>
      </c>
      <c r="C1702" t="s">
        <v>63</v>
      </c>
      <c r="D1702" t="s">
        <v>64</v>
      </c>
      <c r="E1702" t="s">
        <v>61</v>
      </c>
      <c r="F1702" s="7">
        <v>0.38678793472311451</v>
      </c>
      <c r="G1702" s="7">
        <f>TIME(HOUR(StrohRanchRecreationData[[#This Row],[TimeIn]]),0,0)</f>
        <v>0.375</v>
      </c>
      <c r="H1702" s="8">
        <f>StrohRanchRecreationData[[#This Row],[Date]]+StrohRanchRecreationData[[#This Row],[TimeInBucket]]</f>
        <v>45110.375</v>
      </c>
      <c r="I1702" s="8" t="str">
        <f>_xlfn.XLOOKUP(StrohRanchRecreationData[[#This Row],[TimeInBucket]],TimeOfDay[TimeBuckets],TimeOfDay[TimeOfDayBuckets])</f>
        <v>Morning</v>
      </c>
      <c r="J1702" s="2">
        <v>1</v>
      </c>
      <c r="K1702" s="2">
        <v>0</v>
      </c>
      <c r="L1702" s="7">
        <v>0.43318157320113798</v>
      </c>
      <c r="M1702" s="7">
        <f>TIME(HOUR(StrohRanchRecreationData[[#This Row],[TimeOut]]),0,0)</f>
        <v>0.41666666666666669</v>
      </c>
      <c r="N1702" s="6">
        <f>ROUND(StrohRanchRecreationData[[#This Row],[TimeElapsed]],6)</f>
        <v>4.6393999999999998E-2</v>
      </c>
      <c r="O1702" s="3">
        <f>StrohRanchRecreationData[[#This Row],[TimeOut]]-StrohRanchRecreationData[[#This Row],[TimeIn]]</f>
        <v>4.6393638478023469E-2</v>
      </c>
      <c r="P1702" t="str">
        <f>IF(StrohRanchRecreationData[[#This Row],[Facility]]=Facilities!$A$2,SUM(StrohRanchRecreationData[[#This Row],[Members]:[Guests]]),"")</f>
        <v/>
      </c>
      <c r="Q1702" t="str">
        <f>IF(StrohRanchRecreationData[[#This Row],[Facility]]=Facilities!$A$3,SUM(StrohRanchRecreationData[[#This Row],[Members]:[Guests]]),"")</f>
        <v/>
      </c>
      <c r="R1702" t="str">
        <f>IF(StrohRanchRecreationData[[#This Row],[Facility]]=Facilities!$A$4,SUM(StrohRanchRecreationData[[#This Row],[Members]:[Guests]]),"")</f>
        <v/>
      </c>
      <c r="S1702" t="str">
        <f>IF(StrohRanchRecreationData[[#This Row],[Facility]]=Facilities!$A$5,SUM(StrohRanchRecreationData[[#This Row],[Members]:[Guests]]),"")</f>
        <v/>
      </c>
      <c r="T1702">
        <f>IF(StrohRanchRecreationData[[#This Row],[Facility]]=Facilities!$A$6,SUM(StrohRanchRecreationData[[#This Row],[Members]:[Guests]]),"")</f>
        <v>1</v>
      </c>
      <c r="U1702" t="str">
        <f>IF(StrohRanchRecreationData[[#This Row],[Facility]]=Facilities!$A$7,SUM(StrohRanchRecreationData[[#This Row],[Members]:[Guests]]),"")</f>
        <v/>
      </c>
    </row>
    <row r="1703" spans="1:21" x14ac:dyDescent="0.25">
      <c r="A1703">
        <v>1697</v>
      </c>
      <c r="B1703" s="1">
        <v>45110</v>
      </c>
      <c r="C1703" t="s">
        <v>63</v>
      </c>
      <c r="D1703" t="s">
        <v>64</v>
      </c>
      <c r="E1703" t="s">
        <v>61</v>
      </c>
      <c r="F1703" s="7">
        <v>0.56035730365717784</v>
      </c>
      <c r="G1703" s="7">
        <f>TIME(HOUR(StrohRanchRecreationData[[#This Row],[TimeIn]]),0,0)</f>
        <v>0.54166666666666663</v>
      </c>
      <c r="H1703" s="8">
        <f>StrohRanchRecreationData[[#This Row],[Date]]+StrohRanchRecreationData[[#This Row],[TimeInBucket]]</f>
        <v>45110.541666666664</v>
      </c>
      <c r="I1703" s="8" t="str">
        <f>_xlfn.XLOOKUP(StrohRanchRecreationData[[#This Row],[TimeInBucket]],TimeOfDay[TimeBuckets],TimeOfDay[TimeOfDayBuckets])</f>
        <v>Noon</v>
      </c>
      <c r="J1703" s="2">
        <v>2</v>
      </c>
      <c r="K1703" s="2">
        <v>0</v>
      </c>
      <c r="L1703" s="7">
        <v>0.58945773486058062</v>
      </c>
      <c r="M1703" s="7">
        <f>TIME(HOUR(StrohRanchRecreationData[[#This Row],[TimeOut]]),0,0)</f>
        <v>0.58333333333333337</v>
      </c>
      <c r="N1703" s="6">
        <f>ROUND(StrohRanchRecreationData[[#This Row],[TimeElapsed]],6)</f>
        <v>2.9100000000000001E-2</v>
      </c>
      <c r="O1703" s="3">
        <f>StrohRanchRecreationData[[#This Row],[TimeOut]]-StrohRanchRecreationData[[#This Row],[TimeIn]]</f>
        <v>2.9100431203402777E-2</v>
      </c>
      <c r="P1703" t="str">
        <f>IF(StrohRanchRecreationData[[#This Row],[Facility]]=Facilities!$A$2,SUM(StrohRanchRecreationData[[#This Row],[Members]:[Guests]]),"")</f>
        <v/>
      </c>
      <c r="Q1703" t="str">
        <f>IF(StrohRanchRecreationData[[#This Row],[Facility]]=Facilities!$A$3,SUM(StrohRanchRecreationData[[#This Row],[Members]:[Guests]]),"")</f>
        <v/>
      </c>
      <c r="R1703" t="str">
        <f>IF(StrohRanchRecreationData[[#This Row],[Facility]]=Facilities!$A$4,SUM(StrohRanchRecreationData[[#This Row],[Members]:[Guests]]),"")</f>
        <v/>
      </c>
      <c r="S1703" t="str">
        <f>IF(StrohRanchRecreationData[[#This Row],[Facility]]=Facilities!$A$5,SUM(StrohRanchRecreationData[[#This Row],[Members]:[Guests]]),"")</f>
        <v/>
      </c>
      <c r="T1703">
        <f>IF(StrohRanchRecreationData[[#This Row],[Facility]]=Facilities!$A$6,SUM(StrohRanchRecreationData[[#This Row],[Members]:[Guests]]),"")</f>
        <v>2</v>
      </c>
      <c r="U1703" t="str">
        <f>IF(StrohRanchRecreationData[[#This Row],[Facility]]=Facilities!$A$7,SUM(StrohRanchRecreationData[[#This Row],[Members]:[Guests]]),"")</f>
        <v/>
      </c>
    </row>
    <row r="1704" spans="1:21" x14ac:dyDescent="0.25">
      <c r="A1704">
        <v>1698</v>
      </c>
      <c r="B1704" s="1">
        <v>45110</v>
      </c>
      <c r="C1704" t="s">
        <v>63</v>
      </c>
      <c r="D1704" t="s">
        <v>64</v>
      </c>
      <c r="E1704" t="s">
        <v>61</v>
      </c>
      <c r="F1704" s="7">
        <v>0.61644279687038683</v>
      </c>
      <c r="G1704" s="7">
        <f>TIME(HOUR(StrohRanchRecreationData[[#This Row],[TimeIn]]),0,0)</f>
        <v>0.58333333333333337</v>
      </c>
      <c r="H1704" s="8">
        <f>StrohRanchRecreationData[[#This Row],[Date]]+StrohRanchRecreationData[[#This Row],[TimeInBucket]]</f>
        <v>45110.583333333336</v>
      </c>
      <c r="I1704" s="8" t="str">
        <f>_xlfn.XLOOKUP(StrohRanchRecreationData[[#This Row],[TimeInBucket]],TimeOfDay[TimeBuckets],TimeOfDay[TimeOfDayBuckets])</f>
        <v>Afternoon</v>
      </c>
      <c r="J1704" s="2">
        <v>2</v>
      </c>
      <c r="K1704" s="2">
        <v>0</v>
      </c>
      <c r="L1704" s="7">
        <v>0.66762591045885633</v>
      </c>
      <c r="M1704" s="7">
        <f>TIME(HOUR(StrohRanchRecreationData[[#This Row],[TimeOut]]),0,0)</f>
        <v>0.66666666666666663</v>
      </c>
      <c r="N1704" s="6">
        <f>ROUND(StrohRanchRecreationData[[#This Row],[TimeElapsed]],6)</f>
        <v>5.1182999999999999E-2</v>
      </c>
      <c r="O1704" s="3">
        <f>StrohRanchRecreationData[[#This Row],[TimeOut]]-StrohRanchRecreationData[[#This Row],[TimeIn]]</f>
        <v>5.1183113588469498E-2</v>
      </c>
      <c r="P1704" t="str">
        <f>IF(StrohRanchRecreationData[[#This Row],[Facility]]=Facilities!$A$2,SUM(StrohRanchRecreationData[[#This Row],[Members]:[Guests]]),"")</f>
        <v/>
      </c>
      <c r="Q1704" t="str">
        <f>IF(StrohRanchRecreationData[[#This Row],[Facility]]=Facilities!$A$3,SUM(StrohRanchRecreationData[[#This Row],[Members]:[Guests]]),"")</f>
        <v/>
      </c>
      <c r="R1704" t="str">
        <f>IF(StrohRanchRecreationData[[#This Row],[Facility]]=Facilities!$A$4,SUM(StrohRanchRecreationData[[#This Row],[Members]:[Guests]]),"")</f>
        <v/>
      </c>
      <c r="S1704" t="str">
        <f>IF(StrohRanchRecreationData[[#This Row],[Facility]]=Facilities!$A$5,SUM(StrohRanchRecreationData[[#This Row],[Members]:[Guests]]),"")</f>
        <v/>
      </c>
      <c r="T1704">
        <f>IF(StrohRanchRecreationData[[#This Row],[Facility]]=Facilities!$A$6,SUM(StrohRanchRecreationData[[#This Row],[Members]:[Guests]]),"")</f>
        <v>2</v>
      </c>
      <c r="U1704" t="str">
        <f>IF(StrohRanchRecreationData[[#This Row],[Facility]]=Facilities!$A$7,SUM(StrohRanchRecreationData[[#This Row],[Members]:[Guests]]),"")</f>
        <v/>
      </c>
    </row>
    <row r="1705" spans="1:21" x14ac:dyDescent="0.25">
      <c r="A1705">
        <v>1699</v>
      </c>
      <c r="B1705" s="1">
        <v>45110</v>
      </c>
      <c r="C1705" t="s">
        <v>63</v>
      </c>
      <c r="D1705" t="s">
        <v>64</v>
      </c>
      <c r="E1705" t="s">
        <v>57</v>
      </c>
      <c r="F1705" s="7">
        <v>0.42392379983997674</v>
      </c>
      <c r="G1705" s="7">
        <f>TIME(HOUR(StrohRanchRecreationData[[#This Row],[TimeIn]]),0,0)</f>
        <v>0.41666666666666669</v>
      </c>
      <c r="H1705" s="8">
        <f>StrohRanchRecreationData[[#This Row],[Date]]+StrohRanchRecreationData[[#This Row],[TimeInBucket]]</f>
        <v>45110.416666666664</v>
      </c>
      <c r="I1705" s="8" t="str">
        <f>_xlfn.XLOOKUP(StrohRanchRecreationData[[#This Row],[TimeInBucket]],TimeOfDay[TimeBuckets],TimeOfDay[TimeOfDayBuckets])</f>
        <v>Morning</v>
      </c>
      <c r="J1705" s="2">
        <v>1</v>
      </c>
      <c r="K1705" s="2">
        <v>0</v>
      </c>
      <c r="L1705" s="7">
        <v>0.50708757942359206</v>
      </c>
      <c r="M1705" s="7">
        <f>TIME(HOUR(StrohRanchRecreationData[[#This Row],[TimeOut]]),0,0)</f>
        <v>0.5</v>
      </c>
      <c r="N1705" s="6">
        <f>ROUND(StrohRanchRecreationData[[#This Row],[TimeElapsed]],6)</f>
        <v>8.3164000000000002E-2</v>
      </c>
      <c r="O1705" s="3">
        <f>StrohRanchRecreationData[[#This Row],[TimeOut]]-StrohRanchRecreationData[[#This Row],[TimeIn]]</f>
        <v>8.3163779583615316E-2</v>
      </c>
      <c r="P1705">
        <f>IF(StrohRanchRecreationData[[#This Row],[Facility]]=Facilities!$A$2,SUM(StrohRanchRecreationData[[#This Row],[Members]:[Guests]]),"")</f>
        <v>1</v>
      </c>
      <c r="Q1705" t="str">
        <f>IF(StrohRanchRecreationData[[#This Row],[Facility]]=Facilities!$A$3,SUM(StrohRanchRecreationData[[#This Row],[Members]:[Guests]]),"")</f>
        <v/>
      </c>
      <c r="R1705" t="str">
        <f>IF(StrohRanchRecreationData[[#This Row],[Facility]]=Facilities!$A$4,SUM(StrohRanchRecreationData[[#This Row],[Members]:[Guests]]),"")</f>
        <v/>
      </c>
      <c r="S1705" t="str">
        <f>IF(StrohRanchRecreationData[[#This Row],[Facility]]=Facilities!$A$5,SUM(StrohRanchRecreationData[[#This Row],[Members]:[Guests]]),"")</f>
        <v/>
      </c>
      <c r="T1705" t="str">
        <f>IF(StrohRanchRecreationData[[#This Row],[Facility]]=Facilities!$A$6,SUM(StrohRanchRecreationData[[#This Row],[Members]:[Guests]]),"")</f>
        <v/>
      </c>
      <c r="U1705" t="str">
        <f>IF(StrohRanchRecreationData[[#This Row],[Facility]]=Facilities!$A$7,SUM(StrohRanchRecreationData[[#This Row],[Members]:[Guests]]),"")</f>
        <v/>
      </c>
    </row>
    <row r="1706" spans="1:21" x14ac:dyDescent="0.25">
      <c r="A1706">
        <v>1700</v>
      </c>
      <c r="B1706" s="1">
        <v>45110</v>
      </c>
      <c r="C1706" t="s">
        <v>63</v>
      </c>
      <c r="D1706" t="s">
        <v>64</v>
      </c>
      <c r="E1706" t="s">
        <v>61</v>
      </c>
      <c r="F1706" s="7">
        <v>0.54749235360207948</v>
      </c>
      <c r="G1706" s="7">
        <f>TIME(HOUR(StrohRanchRecreationData[[#This Row],[TimeIn]]),0,0)</f>
        <v>0.54166666666666663</v>
      </c>
      <c r="H1706" s="8">
        <f>StrohRanchRecreationData[[#This Row],[Date]]+StrohRanchRecreationData[[#This Row],[TimeInBucket]]</f>
        <v>45110.541666666664</v>
      </c>
      <c r="I1706" s="8" t="str">
        <f>_xlfn.XLOOKUP(StrohRanchRecreationData[[#This Row],[TimeInBucket]],TimeOfDay[TimeBuckets],TimeOfDay[TimeOfDayBuckets])</f>
        <v>Noon</v>
      </c>
      <c r="J1706" s="2">
        <v>1</v>
      </c>
      <c r="K1706" s="2">
        <v>0</v>
      </c>
      <c r="L1706" s="7">
        <v>0.56232858995726342</v>
      </c>
      <c r="M1706" s="7">
        <f>TIME(HOUR(StrohRanchRecreationData[[#This Row],[TimeOut]]),0,0)</f>
        <v>0.54166666666666663</v>
      </c>
      <c r="N1706" s="6">
        <f>ROUND(StrohRanchRecreationData[[#This Row],[TimeElapsed]],6)</f>
        <v>1.4836E-2</v>
      </c>
      <c r="O1706" s="3">
        <f>StrohRanchRecreationData[[#This Row],[TimeOut]]-StrohRanchRecreationData[[#This Row],[TimeIn]]</f>
        <v>1.483623635518394E-2</v>
      </c>
      <c r="P1706" t="str">
        <f>IF(StrohRanchRecreationData[[#This Row],[Facility]]=Facilities!$A$2,SUM(StrohRanchRecreationData[[#This Row],[Members]:[Guests]]),"")</f>
        <v/>
      </c>
      <c r="Q1706" t="str">
        <f>IF(StrohRanchRecreationData[[#This Row],[Facility]]=Facilities!$A$3,SUM(StrohRanchRecreationData[[#This Row],[Members]:[Guests]]),"")</f>
        <v/>
      </c>
      <c r="R1706" t="str">
        <f>IF(StrohRanchRecreationData[[#This Row],[Facility]]=Facilities!$A$4,SUM(StrohRanchRecreationData[[#This Row],[Members]:[Guests]]),"")</f>
        <v/>
      </c>
      <c r="S1706" t="str">
        <f>IF(StrohRanchRecreationData[[#This Row],[Facility]]=Facilities!$A$5,SUM(StrohRanchRecreationData[[#This Row],[Members]:[Guests]]),"")</f>
        <v/>
      </c>
      <c r="T1706">
        <f>IF(StrohRanchRecreationData[[#This Row],[Facility]]=Facilities!$A$6,SUM(StrohRanchRecreationData[[#This Row],[Members]:[Guests]]),"")</f>
        <v>1</v>
      </c>
      <c r="U1706" t="str">
        <f>IF(StrohRanchRecreationData[[#This Row],[Facility]]=Facilities!$A$7,SUM(StrohRanchRecreationData[[#This Row],[Members]:[Guests]]),"")</f>
        <v/>
      </c>
    </row>
    <row r="1707" spans="1:21" x14ac:dyDescent="0.25">
      <c r="A1707">
        <v>1701</v>
      </c>
      <c r="B1707" s="1">
        <v>45110</v>
      </c>
      <c r="C1707" t="s">
        <v>63</v>
      </c>
      <c r="D1707" t="s">
        <v>64</v>
      </c>
      <c r="E1707" t="s">
        <v>59</v>
      </c>
      <c r="F1707" s="7">
        <v>0.51143398516307492</v>
      </c>
      <c r="G1707" s="7">
        <f>TIME(HOUR(StrohRanchRecreationData[[#This Row],[TimeIn]]),0,0)</f>
        <v>0.5</v>
      </c>
      <c r="H1707" s="8">
        <f>StrohRanchRecreationData[[#This Row],[Date]]+StrohRanchRecreationData[[#This Row],[TimeInBucket]]</f>
        <v>45110.5</v>
      </c>
      <c r="I1707" s="8" t="str">
        <f>_xlfn.XLOOKUP(StrohRanchRecreationData[[#This Row],[TimeInBucket]],TimeOfDay[TimeBuckets],TimeOfDay[TimeOfDayBuckets])</f>
        <v>Noon</v>
      </c>
      <c r="J1707" s="2">
        <v>4</v>
      </c>
      <c r="K1707" s="2">
        <v>3</v>
      </c>
      <c r="L1707" s="7">
        <v>0.55526764053560307</v>
      </c>
      <c r="M1707" s="7">
        <f>TIME(HOUR(StrohRanchRecreationData[[#This Row],[TimeOut]]),0,0)</f>
        <v>0.54166666666666663</v>
      </c>
      <c r="N1707" s="6">
        <f>ROUND(StrohRanchRecreationData[[#This Row],[TimeElapsed]],6)</f>
        <v>4.3833999999999998E-2</v>
      </c>
      <c r="O1707" s="3">
        <f>StrohRanchRecreationData[[#This Row],[TimeOut]]-StrohRanchRecreationData[[#This Row],[TimeIn]]</f>
        <v>4.3833655372528146E-2</v>
      </c>
      <c r="P1707" t="str">
        <f>IF(StrohRanchRecreationData[[#This Row],[Facility]]=Facilities!$A$2,SUM(StrohRanchRecreationData[[#This Row],[Members]:[Guests]]),"")</f>
        <v/>
      </c>
      <c r="Q1707" t="str">
        <f>IF(StrohRanchRecreationData[[#This Row],[Facility]]=Facilities!$A$3,SUM(StrohRanchRecreationData[[#This Row],[Members]:[Guests]]),"")</f>
        <v/>
      </c>
      <c r="R1707">
        <f>IF(StrohRanchRecreationData[[#This Row],[Facility]]=Facilities!$A$4,SUM(StrohRanchRecreationData[[#This Row],[Members]:[Guests]]),"")</f>
        <v>7</v>
      </c>
      <c r="S1707" t="str">
        <f>IF(StrohRanchRecreationData[[#This Row],[Facility]]=Facilities!$A$5,SUM(StrohRanchRecreationData[[#This Row],[Members]:[Guests]]),"")</f>
        <v/>
      </c>
      <c r="T1707" t="str">
        <f>IF(StrohRanchRecreationData[[#This Row],[Facility]]=Facilities!$A$6,SUM(StrohRanchRecreationData[[#This Row],[Members]:[Guests]]),"")</f>
        <v/>
      </c>
      <c r="U1707" t="str">
        <f>IF(StrohRanchRecreationData[[#This Row],[Facility]]=Facilities!$A$7,SUM(StrohRanchRecreationData[[#This Row],[Members]:[Guests]]),"")</f>
        <v/>
      </c>
    </row>
    <row r="1708" spans="1:21" x14ac:dyDescent="0.25">
      <c r="A1708">
        <v>1702</v>
      </c>
      <c r="B1708" s="1">
        <v>45110</v>
      </c>
      <c r="C1708" t="s">
        <v>63</v>
      </c>
      <c r="D1708" t="s">
        <v>64</v>
      </c>
      <c r="E1708" t="s">
        <v>58</v>
      </c>
      <c r="F1708" s="7">
        <v>0.37790222251884864</v>
      </c>
      <c r="G1708" s="7">
        <f>TIME(HOUR(StrohRanchRecreationData[[#This Row],[TimeIn]]),0,0)</f>
        <v>0.375</v>
      </c>
      <c r="H1708" s="8">
        <f>StrohRanchRecreationData[[#This Row],[Date]]+StrohRanchRecreationData[[#This Row],[TimeInBucket]]</f>
        <v>45110.375</v>
      </c>
      <c r="I1708" s="8" t="str">
        <f>_xlfn.XLOOKUP(StrohRanchRecreationData[[#This Row],[TimeInBucket]],TimeOfDay[TimeBuckets],TimeOfDay[TimeOfDayBuckets])</f>
        <v>Morning</v>
      </c>
      <c r="J1708" s="2">
        <v>4</v>
      </c>
      <c r="K1708" s="2">
        <v>3</v>
      </c>
      <c r="L1708" s="7">
        <v>0.3861704402879701</v>
      </c>
      <c r="M1708" s="7">
        <f>TIME(HOUR(StrohRanchRecreationData[[#This Row],[TimeOut]]),0,0)</f>
        <v>0.375</v>
      </c>
      <c r="N1708" s="6">
        <f>ROUND(StrohRanchRecreationData[[#This Row],[TimeElapsed]],6)</f>
        <v>8.2679999999999993E-3</v>
      </c>
      <c r="O1708" s="3">
        <f>StrohRanchRecreationData[[#This Row],[TimeOut]]-StrohRanchRecreationData[[#This Row],[TimeIn]]</f>
        <v>8.2682177691214553E-3</v>
      </c>
      <c r="P1708" t="str">
        <f>IF(StrohRanchRecreationData[[#This Row],[Facility]]=Facilities!$A$2,SUM(StrohRanchRecreationData[[#This Row],[Members]:[Guests]]),"")</f>
        <v/>
      </c>
      <c r="Q1708">
        <f>IF(StrohRanchRecreationData[[#This Row],[Facility]]=Facilities!$A$3,SUM(StrohRanchRecreationData[[#This Row],[Members]:[Guests]]),"")</f>
        <v>7</v>
      </c>
      <c r="R1708" t="str">
        <f>IF(StrohRanchRecreationData[[#This Row],[Facility]]=Facilities!$A$4,SUM(StrohRanchRecreationData[[#This Row],[Members]:[Guests]]),"")</f>
        <v/>
      </c>
      <c r="S1708" t="str">
        <f>IF(StrohRanchRecreationData[[#This Row],[Facility]]=Facilities!$A$5,SUM(StrohRanchRecreationData[[#This Row],[Members]:[Guests]]),"")</f>
        <v/>
      </c>
      <c r="T1708" t="str">
        <f>IF(StrohRanchRecreationData[[#This Row],[Facility]]=Facilities!$A$6,SUM(StrohRanchRecreationData[[#This Row],[Members]:[Guests]]),"")</f>
        <v/>
      </c>
      <c r="U1708" t="str">
        <f>IF(StrohRanchRecreationData[[#This Row],[Facility]]=Facilities!$A$7,SUM(StrohRanchRecreationData[[#This Row],[Members]:[Guests]]),"")</f>
        <v/>
      </c>
    </row>
    <row r="1709" spans="1:21" x14ac:dyDescent="0.25">
      <c r="A1709">
        <v>1703</v>
      </c>
      <c r="B1709" s="1">
        <v>45110</v>
      </c>
      <c r="C1709" t="s">
        <v>63</v>
      </c>
      <c r="D1709" t="s">
        <v>64</v>
      </c>
      <c r="E1709" t="s">
        <v>60</v>
      </c>
      <c r="F1709" s="7">
        <v>0.58068327120634478</v>
      </c>
      <c r="G1709" s="7">
        <f>TIME(HOUR(StrohRanchRecreationData[[#This Row],[TimeIn]]),0,0)</f>
        <v>0.54166666666666663</v>
      </c>
      <c r="H1709" s="8">
        <f>StrohRanchRecreationData[[#This Row],[Date]]+StrohRanchRecreationData[[#This Row],[TimeInBucket]]</f>
        <v>45110.541666666664</v>
      </c>
      <c r="I1709" s="8" t="str">
        <f>_xlfn.XLOOKUP(StrohRanchRecreationData[[#This Row],[TimeInBucket]],TimeOfDay[TimeBuckets],TimeOfDay[TimeOfDayBuckets])</f>
        <v>Noon</v>
      </c>
      <c r="J1709" s="2">
        <v>1</v>
      </c>
      <c r="K1709" s="2">
        <v>1</v>
      </c>
      <c r="L1709" s="7">
        <v>0.62269903883203903</v>
      </c>
      <c r="M1709" s="7">
        <f>TIME(HOUR(StrohRanchRecreationData[[#This Row],[TimeOut]]),0,0)</f>
        <v>0.58333333333333337</v>
      </c>
      <c r="N1709" s="6">
        <f>ROUND(StrohRanchRecreationData[[#This Row],[TimeElapsed]],6)</f>
        <v>4.2015999999999998E-2</v>
      </c>
      <c r="O1709" s="3">
        <f>StrohRanchRecreationData[[#This Row],[TimeOut]]-StrohRanchRecreationData[[#This Row],[TimeIn]]</f>
        <v>4.2015767625694256E-2</v>
      </c>
      <c r="P1709" t="str">
        <f>IF(StrohRanchRecreationData[[#This Row],[Facility]]=Facilities!$A$2,SUM(StrohRanchRecreationData[[#This Row],[Members]:[Guests]]),"")</f>
        <v/>
      </c>
      <c r="Q1709" t="str">
        <f>IF(StrohRanchRecreationData[[#This Row],[Facility]]=Facilities!$A$3,SUM(StrohRanchRecreationData[[#This Row],[Members]:[Guests]]),"")</f>
        <v/>
      </c>
      <c r="R1709" t="str">
        <f>IF(StrohRanchRecreationData[[#This Row],[Facility]]=Facilities!$A$4,SUM(StrohRanchRecreationData[[#This Row],[Members]:[Guests]]),"")</f>
        <v/>
      </c>
      <c r="S1709">
        <f>IF(StrohRanchRecreationData[[#This Row],[Facility]]=Facilities!$A$5,SUM(StrohRanchRecreationData[[#This Row],[Members]:[Guests]]),"")</f>
        <v>2</v>
      </c>
      <c r="T1709" t="str">
        <f>IF(StrohRanchRecreationData[[#This Row],[Facility]]=Facilities!$A$6,SUM(StrohRanchRecreationData[[#This Row],[Members]:[Guests]]),"")</f>
        <v/>
      </c>
      <c r="U1709" t="str">
        <f>IF(StrohRanchRecreationData[[#This Row],[Facility]]=Facilities!$A$7,SUM(StrohRanchRecreationData[[#This Row],[Members]:[Guests]]),"")</f>
        <v/>
      </c>
    </row>
    <row r="1710" spans="1:21" x14ac:dyDescent="0.25">
      <c r="A1710">
        <v>1704</v>
      </c>
      <c r="B1710" s="1">
        <v>45110</v>
      </c>
      <c r="C1710" t="s">
        <v>63</v>
      </c>
      <c r="D1710" t="s">
        <v>64</v>
      </c>
      <c r="E1710" t="s">
        <v>57</v>
      </c>
      <c r="F1710" s="7">
        <v>0.38567858466912452</v>
      </c>
      <c r="G1710" s="7">
        <f>TIME(HOUR(StrohRanchRecreationData[[#This Row],[TimeIn]]),0,0)</f>
        <v>0.375</v>
      </c>
      <c r="H1710" s="8">
        <f>StrohRanchRecreationData[[#This Row],[Date]]+StrohRanchRecreationData[[#This Row],[TimeInBucket]]</f>
        <v>45110.375</v>
      </c>
      <c r="I1710" s="8" t="str">
        <f>_xlfn.XLOOKUP(StrohRanchRecreationData[[#This Row],[TimeInBucket]],TimeOfDay[TimeBuckets],TimeOfDay[TimeOfDayBuckets])</f>
        <v>Morning</v>
      </c>
      <c r="J1710" s="2">
        <v>1</v>
      </c>
      <c r="K1710" s="2">
        <v>3</v>
      </c>
      <c r="L1710" s="7">
        <v>0.4147707141401657</v>
      </c>
      <c r="M1710" s="7">
        <f>TIME(HOUR(StrohRanchRecreationData[[#This Row],[TimeOut]]),0,0)</f>
        <v>0.375</v>
      </c>
      <c r="N1710" s="6">
        <f>ROUND(StrohRanchRecreationData[[#This Row],[TimeElapsed]],6)</f>
        <v>2.9092E-2</v>
      </c>
      <c r="O1710" s="3">
        <f>StrohRanchRecreationData[[#This Row],[TimeOut]]-StrohRanchRecreationData[[#This Row],[TimeIn]]</f>
        <v>2.9092129471041173E-2</v>
      </c>
      <c r="P1710">
        <f>IF(StrohRanchRecreationData[[#This Row],[Facility]]=Facilities!$A$2,SUM(StrohRanchRecreationData[[#This Row],[Members]:[Guests]]),"")</f>
        <v>4</v>
      </c>
      <c r="Q1710" t="str">
        <f>IF(StrohRanchRecreationData[[#This Row],[Facility]]=Facilities!$A$3,SUM(StrohRanchRecreationData[[#This Row],[Members]:[Guests]]),"")</f>
        <v/>
      </c>
      <c r="R1710" t="str">
        <f>IF(StrohRanchRecreationData[[#This Row],[Facility]]=Facilities!$A$4,SUM(StrohRanchRecreationData[[#This Row],[Members]:[Guests]]),"")</f>
        <v/>
      </c>
      <c r="S1710" t="str">
        <f>IF(StrohRanchRecreationData[[#This Row],[Facility]]=Facilities!$A$5,SUM(StrohRanchRecreationData[[#This Row],[Members]:[Guests]]),"")</f>
        <v/>
      </c>
      <c r="T1710" t="str">
        <f>IF(StrohRanchRecreationData[[#This Row],[Facility]]=Facilities!$A$6,SUM(StrohRanchRecreationData[[#This Row],[Members]:[Guests]]),"")</f>
        <v/>
      </c>
      <c r="U1710" t="str">
        <f>IF(StrohRanchRecreationData[[#This Row],[Facility]]=Facilities!$A$7,SUM(StrohRanchRecreationData[[#This Row],[Members]:[Guests]]),"")</f>
        <v/>
      </c>
    </row>
    <row r="1711" spans="1:21" x14ac:dyDescent="0.25">
      <c r="A1711">
        <v>1705</v>
      </c>
      <c r="B1711" s="1">
        <v>45110</v>
      </c>
      <c r="C1711" t="s">
        <v>63</v>
      </c>
      <c r="D1711" t="s">
        <v>64</v>
      </c>
      <c r="E1711" t="s">
        <v>60</v>
      </c>
      <c r="F1711" s="7">
        <v>0.42947142628496676</v>
      </c>
      <c r="G1711" s="7">
        <f>TIME(HOUR(StrohRanchRecreationData[[#This Row],[TimeIn]]),0,0)</f>
        <v>0.41666666666666669</v>
      </c>
      <c r="H1711" s="8">
        <f>StrohRanchRecreationData[[#This Row],[Date]]+StrohRanchRecreationData[[#This Row],[TimeInBucket]]</f>
        <v>45110.416666666664</v>
      </c>
      <c r="I1711" s="8" t="str">
        <f>_xlfn.XLOOKUP(StrohRanchRecreationData[[#This Row],[TimeInBucket]],TimeOfDay[TimeBuckets],TimeOfDay[TimeOfDayBuckets])</f>
        <v>Morning</v>
      </c>
      <c r="J1711" s="2">
        <v>1</v>
      </c>
      <c r="K1711" s="2">
        <v>3</v>
      </c>
      <c r="L1711" s="7">
        <v>0.46434946221165746</v>
      </c>
      <c r="M1711" s="7">
        <f>TIME(HOUR(StrohRanchRecreationData[[#This Row],[TimeOut]]),0,0)</f>
        <v>0.45833333333333331</v>
      </c>
      <c r="N1711" s="6">
        <f>ROUND(StrohRanchRecreationData[[#This Row],[TimeElapsed]],6)</f>
        <v>3.4877999999999999E-2</v>
      </c>
      <c r="O1711" s="3">
        <f>StrohRanchRecreationData[[#This Row],[TimeOut]]-StrohRanchRecreationData[[#This Row],[TimeIn]]</f>
        <v>3.4878035926690698E-2</v>
      </c>
      <c r="P1711" t="str">
        <f>IF(StrohRanchRecreationData[[#This Row],[Facility]]=Facilities!$A$2,SUM(StrohRanchRecreationData[[#This Row],[Members]:[Guests]]),"")</f>
        <v/>
      </c>
      <c r="Q1711" t="str">
        <f>IF(StrohRanchRecreationData[[#This Row],[Facility]]=Facilities!$A$3,SUM(StrohRanchRecreationData[[#This Row],[Members]:[Guests]]),"")</f>
        <v/>
      </c>
      <c r="R1711" t="str">
        <f>IF(StrohRanchRecreationData[[#This Row],[Facility]]=Facilities!$A$4,SUM(StrohRanchRecreationData[[#This Row],[Members]:[Guests]]),"")</f>
        <v/>
      </c>
      <c r="S1711">
        <f>IF(StrohRanchRecreationData[[#This Row],[Facility]]=Facilities!$A$5,SUM(StrohRanchRecreationData[[#This Row],[Members]:[Guests]]),"")</f>
        <v>4</v>
      </c>
      <c r="T1711" t="str">
        <f>IF(StrohRanchRecreationData[[#This Row],[Facility]]=Facilities!$A$6,SUM(StrohRanchRecreationData[[#This Row],[Members]:[Guests]]),"")</f>
        <v/>
      </c>
      <c r="U1711" t="str">
        <f>IF(StrohRanchRecreationData[[#This Row],[Facility]]=Facilities!$A$7,SUM(StrohRanchRecreationData[[#This Row],[Members]:[Guests]]),"")</f>
        <v/>
      </c>
    </row>
    <row r="1712" spans="1:21" x14ac:dyDescent="0.25">
      <c r="A1712">
        <v>1706</v>
      </c>
      <c r="B1712" s="1">
        <v>45110</v>
      </c>
      <c r="C1712" t="s">
        <v>63</v>
      </c>
      <c r="D1712" t="s">
        <v>64</v>
      </c>
      <c r="E1712" t="s">
        <v>60</v>
      </c>
      <c r="F1712" s="7">
        <v>0.60827125248030434</v>
      </c>
      <c r="G1712" s="7">
        <f>TIME(HOUR(StrohRanchRecreationData[[#This Row],[TimeIn]]),0,0)</f>
        <v>0.58333333333333337</v>
      </c>
      <c r="H1712" s="8">
        <f>StrohRanchRecreationData[[#This Row],[Date]]+StrohRanchRecreationData[[#This Row],[TimeInBucket]]</f>
        <v>45110.583333333336</v>
      </c>
      <c r="I1712" s="8" t="str">
        <f>_xlfn.XLOOKUP(StrohRanchRecreationData[[#This Row],[TimeInBucket]],TimeOfDay[TimeBuckets],TimeOfDay[TimeOfDayBuckets])</f>
        <v>Afternoon</v>
      </c>
      <c r="J1712" s="2">
        <v>4</v>
      </c>
      <c r="K1712" s="2">
        <v>2</v>
      </c>
      <c r="L1712" s="7">
        <v>0.6526339361392437</v>
      </c>
      <c r="M1712" s="7">
        <f>TIME(HOUR(StrohRanchRecreationData[[#This Row],[TimeOut]]),0,0)</f>
        <v>0.625</v>
      </c>
      <c r="N1712" s="6">
        <f>ROUND(StrohRanchRecreationData[[#This Row],[TimeElapsed]],6)</f>
        <v>4.4363E-2</v>
      </c>
      <c r="O1712" s="3">
        <f>StrohRanchRecreationData[[#This Row],[TimeOut]]-StrohRanchRecreationData[[#This Row],[TimeIn]]</f>
        <v>4.4362683658939361E-2</v>
      </c>
      <c r="P1712" t="str">
        <f>IF(StrohRanchRecreationData[[#This Row],[Facility]]=Facilities!$A$2,SUM(StrohRanchRecreationData[[#This Row],[Members]:[Guests]]),"")</f>
        <v/>
      </c>
      <c r="Q1712" t="str">
        <f>IF(StrohRanchRecreationData[[#This Row],[Facility]]=Facilities!$A$3,SUM(StrohRanchRecreationData[[#This Row],[Members]:[Guests]]),"")</f>
        <v/>
      </c>
      <c r="R1712" t="str">
        <f>IF(StrohRanchRecreationData[[#This Row],[Facility]]=Facilities!$A$4,SUM(StrohRanchRecreationData[[#This Row],[Members]:[Guests]]),"")</f>
        <v/>
      </c>
      <c r="S1712">
        <f>IF(StrohRanchRecreationData[[#This Row],[Facility]]=Facilities!$A$5,SUM(StrohRanchRecreationData[[#This Row],[Members]:[Guests]]),"")</f>
        <v>6</v>
      </c>
      <c r="T1712" t="str">
        <f>IF(StrohRanchRecreationData[[#This Row],[Facility]]=Facilities!$A$6,SUM(StrohRanchRecreationData[[#This Row],[Members]:[Guests]]),"")</f>
        <v/>
      </c>
      <c r="U1712" t="str">
        <f>IF(StrohRanchRecreationData[[#This Row],[Facility]]=Facilities!$A$7,SUM(StrohRanchRecreationData[[#This Row],[Members]:[Guests]]),"")</f>
        <v/>
      </c>
    </row>
    <row r="1713" spans="1:21" x14ac:dyDescent="0.25">
      <c r="A1713">
        <v>1707</v>
      </c>
      <c r="B1713" s="1">
        <v>45110</v>
      </c>
      <c r="C1713" t="s">
        <v>63</v>
      </c>
      <c r="D1713" t="s">
        <v>64</v>
      </c>
      <c r="E1713" t="s">
        <v>58</v>
      </c>
      <c r="F1713" s="7">
        <v>0.47728580275796928</v>
      </c>
      <c r="G1713" s="7">
        <f>TIME(HOUR(StrohRanchRecreationData[[#This Row],[TimeIn]]),0,0)</f>
        <v>0.45833333333333331</v>
      </c>
      <c r="H1713" s="8">
        <f>StrohRanchRecreationData[[#This Row],[Date]]+StrohRanchRecreationData[[#This Row],[TimeInBucket]]</f>
        <v>45110.458333333336</v>
      </c>
      <c r="I1713" s="8" t="str">
        <f>_xlfn.XLOOKUP(StrohRanchRecreationData[[#This Row],[TimeInBucket]],TimeOfDay[TimeBuckets],TimeOfDay[TimeOfDayBuckets])</f>
        <v>Noon</v>
      </c>
      <c r="J1713" s="2">
        <v>1</v>
      </c>
      <c r="K1713" s="2">
        <v>3</v>
      </c>
      <c r="L1713" s="7">
        <v>0.48789745050634531</v>
      </c>
      <c r="M1713" s="7">
        <f>TIME(HOUR(StrohRanchRecreationData[[#This Row],[TimeOut]]),0,0)</f>
        <v>0.45833333333333331</v>
      </c>
      <c r="N1713" s="6">
        <f>ROUND(StrohRanchRecreationData[[#This Row],[TimeElapsed]],6)</f>
        <v>1.0612E-2</v>
      </c>
      <c r="O1713" s="3">
        <f>StrohRanchRecreationData[[#This Row],[TimeOut]]-StrohRanchRecreationData[[#This Row],[TimeIn]]</f>
        <v>1.061164774837603E-2</v>
      </c>
      <c r="P1713" t="str">
        <f>IF(StrohRanchRecreationData[[#This Row],[Facility]]=Facilities!$A$2,SUM(StrohRanchRecreationData[[#This Row],[Members]:[Guests]]),"")</f>
        <v/>
      </c>
      <c r="Q1713">
        <f>IF(StrohRanchRecreationData[[#This Row],[Facility]]=Facilities!$A$3,SUM(StrohRanchRecreationData[[#This Row],[Members]:[Guests]]),"")</f>
        <v>4</v>
      </c>
      <c r="R1713" t="str">
        <f>IF(StrohRanchRecreationData[[#This Row],[Facility]]=Facilities!$A$4,SUM(StrohRanchRecreationData[[#This Row],[Members]:[Guests]]),"")</f>
        <v/>
      </c>
      <c r="S1713" t="str">
        <f>IF(StrohRanchRecreationData[[#This Row],[Facility]]=Facilities!$A$5,SUM(StrohRanchRecreationData[[#This Row],[Members]:[Guests]]),"")</f>
        <v/>
      </c>
      <c r="T1713" t="str">
        <f>IF(StrohRanchRecreationData[[#This Row],[Facility]]=Facilities!$A$6,SUM(StrohRanchRecreationData[[#This Row],[Members]:[Guests]]),"")</f>
        <v/>
      </c>
      <c r="U1713" t="str">
        <f>IF(StrohRanchRecreationData[[#This Row],[Facility]]=Facilities!$A$7,SUM(StrohRanchRecreationData[[#This Row],[Members]:[Guests]]),"")</f>
        <v/>
      </c>
    </row>
    <row r="1714" spans="1:21" x14ac:dyDescent="0.25">
      <c r="A1714">
        <v>1708</v>
      </c>
      <c r="B1714" s="1">
        <v>45110</v>
      </c>
      <c r="C1714" t="s">
        <v>63</v>
      </c>
      <c r="D1714" t="s">
        <v>64</v>
      </c>
      <c r="E1714" t="s">
        <v>57</v>
      </c>
      <c r="F1714" s="7">
        <v>0.45311473443541095</v>
      </c>
      <c r="G1714" s="7">
        <f>TIME(HOUR(StrohRanchRecreationData[[#This Row],[TimeIn]]),0,0)</f>
        <v>0.41666666666666669</v>
      </c>
      <c r="H1714" s="8">
        <f>StrohRanchRecreationData[[#This Row],[Date]]+StrohRanchRecreationData[[#This Row],[TimeInBucket]]</f>
        <v>45110.416666666664</v>
      </c>
      <c r="I1714" s="8" t="str">
        <f>_xlfn.XLOOKUP(StrohRanchRecreationData[[#This Row],[TimeInBucket]],TimeOfDay[TimeBuckets],TimeOfDay[TimeOfDayBuckets])</f>
        <v>Morning</v>
      </c>
      <c r="J1714" s="2">
        <v>4</v>
      </c>
      <c r="K1714" s="2">
        <v>3</v>
      </c>
      <c r="L1714" s="7">
        <v>0.53332814347697344</v>
      </c>
      <c r="M1714" s="7">
        <f>TIME(HOUR(StrohRanchRecreationData[[#This Row],[TimeOut]]),0,0)</f>
        <v>0.5</v>
      </c>
      <c r="N1714" s="6">
        <f>ROUND(StrohRanchRecreationData[[#This Row],[TimeElapsed]],6)</f>
        <v>8.0213000000000007E-2</v>
      </c>
      <c r="O1714" s="3">
        <f>StrohRanchRecreationData[[#This Row],[TimeOut]]-StrohRanchRecreationData[[#This Row],[TimeIn]]</f>
        <v>8.0213409041562489E-2</v>
      </c>
      <c r="P1714">
        <f>IF(StrohRanchRecreationData[[#This Row],[Facility]]=Facilities!$A$2,SUM(StrohRanchRecreationData[[#This Row],[Members]:[Guests]]),"")</f>
        <v>7</v>
      </c>
      <c r="Q1714" t="str">
        <f>IF(StrohRanchRecreationData[[#This Row],[Facility]]=Facilities!$A$3,SUM(StrohRanchRecreationData[[#This Row],[Members]:[Guests]]),"")</f>
        <v/>
      </c>
      <c r="R1714" t="str">
        <f>IF(StrohRanchRecreationData[[#This Row],[Facility]]=Facilities!$A$4,SUM(StrohRanchRecreationData[[#This Row],[Members]:[Guests]]),"")</f>
        <v/>
      </c>
      <c r="S1714" t="str">
        <f>IF(StrohRanchRecreationData[[#This Row],[Facility]]=Facilities!$A$5,SUM(StrohRanchRecreationData[[#This Row],[Members]:[Guests]]),"")</f>
        <v/>
      </c>
      <c r="T1714" t="str">
        <f>IF(StrohRanchRecreationData[[#This Row],[Facility]]=Facilities!$A$6,SUM(StrohRanchRecreationData[[#This Row],[Members]:[Guests]]),"")</f>
        <v/>
      </c>
      <c r="U1714" t="str">
        <f>IF(StrohRanchRecreationData[[#This Row],[Facility]]=Facilities!$A$7,SUM(StrohRanchRecreationData[[#This Row],[Members]:[Guests]]),"")</f>
        <v/>
      </c>
    </row>
    <row r="1715" spans="1:21" x14ac:dyDescent="0.25">
      <c r="A1715">
        <v>1709</v>
      </c>
      <c r="B1715" s="1">
        <v>45110</v>
      </c>
      <c r="C1715" t="s">
        <v>63</v>
      </c>
      <c r="D1715" t="s">
        <v>64</v>
      </c>
      <c r="E1715" t="s">
        <v>59</v>
      </c>
      <c r="F1715" s="7">
        <v>0.62642295825522121</v>
      </c>
      <c r="G1715" s="7">
        <f>TIME(HOUR(StrohRanchRecreationData[[#This Row],[TimeIn]]),0,0)</f>
        <v>0.625</v>
      </c>
      <c r="H1715" s="8">
        <f>StrohRanchRecreationData[[#This Row],[Date]]+StrohRanchRecreationData[[#This Row],[TimeInBucket]]</f>
        <v>45110.625</v>
      </c>
      <c r="I1715" s="8" t="str">
        <f>_xlfn.XLOOKUP(StrohRanchRecreationData[[#This Row],[TimeInBucket]],TimeOfDay[TimeBuckets],TimeOfDay[TimeOfDayBuckets])</f>
        <v>Afternoon</v>
      </c>
      <c r="J1715" s="2">
        <v>3</v>
      </c>
      <c r="K1715" s="2">
        <v>0</v>
      </c>
      <c r="L1715" s="7">
        <v>0.70417147560646276</v>
      </c>
      <c r="M1715" s="7">
        <f>TIME(HOUR(StrohRanchRecreationData[[#This Row],[TimeOut]]),0,0)</f>
        <v>0.66666666666666663</v>
      </c>
      <c r="N1715" s="6">
        <f>ROUND(StrohRanchRecreationData[[#This Row],[TimeElapsed]],6)</f>
        <v>7.7748999999999999E-2</v>
      </c>
      <c r="O1715" s="3">
        <f>StrohRanchRecreationData[[#This Row],[TimeOut]]-StrohRanchRecreationData[[#This Row],[TimeIn]]</f>
        <v>7.7748517351241553E-2</v>
      </c>
      <c r="P1715" t="str">
        <f>IF(StrohRanchRecreationData[[#This Row],[Facility]]=Facilities!$A$2,SUM(StrohRanchRecreationData[[#This Row],[Members]:[Guests]]),"")</f>
        <v/>
      </c>
      <c r="Q1715" t="str">
        <f>IF(StrohRanchRecreationData[[#This Row],[Facility]]=Facilities!$A$3,SUM(StrohRanchRecreationData[[#This Row],[Members]:[Guests]]),"")</f>
        <v/>
      </c>
      <c r="R1715">
        <f>IF(StrohRanchRecreationData[[#This Row],[Facility]]=Facilities!$A$4,SUM(StrohRanchRecreationData[[#This Row],[Members]:[Guests]]),"")</f>
        <v>3</v>
      </c>
      <c r="S1715" t="str">
        <f>IF(StrohRanchRecreationData[[#This Row],[Facility]]=Facilities!$A$5,SUM(StrohRanchRecreationData[[#This Row],[Members]:[Guests]]),"")</f>
        <v/>
      </c>
      <c r="T1715" t="str">
        <f>IF(StrohRanchRecreationData[[#This Row],[Facility]]=Facilities!$A$6,SUM(StrohRanchRecreationData[[#This Row],[Members]:[Guests]]),"")</f>
        <v/>
      </c>
      <c r="U1715" t="str">
        <f>IF(StrohRanchRecreationData[[#This Row],[Facility]]=Facilities!$A$7,SUM(StrohRanchRecreationData[[#This Row],[Members]:[Guests]]),"")</f>
        <v/>
      </c>
    </row>
    <row r="1716" spans="1:21" x14ac:dyDescent="0.25">
      <c r="A1716">
        <v>1710</v>
      </c>
      <c r="B1716" s="1">
        <v>45110</v>
      </c>
      <c r="C1716" t="s">
        <v>63</v>
      </c>
      <c r="D1716" t="s">
        <v>64</v>
      </c>
      <c r="E1716" t="s">
        <v>60</v>
      </c>
      <c r="F1716" s="7">
        <v>0.58897364197963908</v>
      </c>
      <c r="G1716" s="7">
        <f>TIME(HOUR(StrohRanchRecreationData[[#This Row],[TimeIn]]),0,0)</f>
        <v>0.58333333333333337</v>
      </c>
      <c r="H1716" s="8">
        <f>StrohRanchRecreationData[[#This Row],[Date]]+StrohRanchRecreationData[[#This Row],[TimeInBucket]]</f>
        <v>45110.583333333336</v>
      </c>
      <c r="I1716" s="8" t="str">
        <f>_xlfn.XLOOKUP(StrohRanchRecreationData[[#This Row],[TimeInBucket]],TimeOfDay[TimeBuckets],TimeOfDay[TimeOfDayBuckets])</f>
        <v>Afternoon</v>
      </c>
      <c r="J1716" s="2">
        <v>2</v>
      </c>
      <c r="K1716" s="2">
        <v>2</v>
      </c>
      <c r="L1716" s="7">
        <v>0.64575288127062203</v>
      </c>
      <c r="M1716" s="7">
        <f>TIME(HOUR(StrohRanchRecreationData[[#This Row],[TimeOut]]),0,0)</f>
        <v>0.625</v>
      </c>
      <c r="N1716" s="6">
        <f>ROUND(StrohRanchRecreationData[[#This Row],[TimeElapsed]],6)</f>
        <v>5.6779000000000003E-2</v>
      </c>
      <c r="O1716" s="3">
        <f>StrohRanchRecreationData[[#This Row],[TimeOut]]-StrohRanchRecreationData[[#This Row],[TimeIn]]</f>
        <v>5.6779239290982941E-2</v>
      </c>
      <c r="P1716" t="str">
        <f>IF(StrohRanchRecreationData[[#This Row],[Facility]]=Facilities!$A$2,SUM(StrohRanchRecreationData[[#This Row],[Members]:[Guests]]),"")</f>
        <v/>
      </c>
      <c r="Q1716" t="str">
        <f>IF(StrohRanchRecreationData[[#This Row],[Facility]]=Facilities!$A$3,SUM(StrohRanchRecreationData[[#This Row],[Members]:[Guests]]),"")</f>
        <v/>
      </c>
      <c r="R1716" t="str">
        <f>IF(StrohRanchRecreationData[[#This Row],[Facility]]=Facilities!$A$4,SUM(StrohRanchRecreationData[[#This Row],[Members]:[Guests]]),"")</f>
        <v/>
      </c>
      <c r="S1716">
        <f>IF(StrohRanchRecreationData[[#This Row],[Facility]]=Facilities!$A$5,SUM(StrohRanchRecreationData[[#This Row],[Members]:[Guests]]),"")</f>
        <v>4</v>
      </c>
      <c r="T1716" t="str">
        <f>IF(StrohRanchRecreationData[[#This Row],[Facility]]=Facilities!$A$6,SUM(StrohRanchRecreationData[[#This Row],[Members]:[Guests]]),"")</f>
        <v/>
      </c>
      <c r="U1716" t="str">
        <f>IF(StrohRanchRecreationData[[#This Row],[Facility]]=Facilities!$A$7,SUM(StrohRanchRecreationData[[#This Row],[Members]:[Guests]]),"")</f>
        <v/>
      </c>
    </row>
    <row r="1717" spans="1:21" x14ac:dyDescent="0.25">
      <c r="A1717">
        <v>1711</v>
      </c>
      <c r="B1717" s="1">
        <v>45110</v>
      </c>
      <c r="C1717" t="s">
        <v>63</v>
      </c>
      <c r="D1717" t="s">
        <v>64</v>
      </c>
      <c r="E1717" t="s">
        <v>61</v>
      </c>
      <c r="F1717" s="7">
        <v>0.55123174358964389</v>
      </c>
      <c r="G1717" s="7">
        <f>TIME(HOUR(StrohRanchRecreationData[[#This Row],[TimeIn]]),0,0)</f>
        <v>0.54166666666666663</v>
      </c>
      <c r="H1717" s="8">
        <f>StrohRanchRecreationData[[#This Row],[Date]]+StrohRanchRecreationData[[#This Row],[TimeInBucket]]</f>
        <v>45110.541666666664</v>
      </c>
      <c r="I1717" s="8" t="str">
        <f>_xlfn.XLOOKUP(StrohRanchRecreationData[[#This Row],[TimeInBucket]],TimeOfDay[TimeBuckets],TimeOfDay[TimeOfDayBuckets])</f>
        <v>Noon</v>
      </c>
      <c r="J1717" s="2">
        <v>1</v>
      </c>
      <c r="K1717" s="2">
        <v>0</v>
      </c>
      <c r="L1717" s="7">
        <v>0.59271754658884435</v>
      </c>
      <c r="M1717" s="7">
        <f>TIME(HOUR(StrohRanchRecreationData[[#This Row],[TimeOut]]),0,0)</f>
        <v>0.58333333333333337</v>
      </c>
      <c r="N1717" s="6">
        <f>ROUND(StrohRanchRecreationData[[#This Row],[TimeElapsed]],6)</f>
        <v>4.1486000000000002E-2</v>
      </c>
      <c r="O1717" s="3">
        <f>StrohRanchRecreationData[[#This Row],[TimeOut]]-StrohRanchRecreationData[[#This Row],[TimeIn]]</f>
        <v>4.1485802999200461E-2</v>
      </c>
      <c r="P1717" t="str">
        <f>IF(StrohRanchRecreationData[[#This Row],[Facility]]=Facilities!$A$2,SUM(StrohRanchRecreationData[[#This Row],[Members]:[Guests]]),"")</f>
        <v/>
      </c>
      <c r="Q1717" t="str">
        <f>IF(StrohRanchRecreationData[[#This Row],[Facility]]=Facilities!$A$3,SUM(StrohRanchRecreationData[[#This Row],[Members]:[Guests]]),"")</f>
        <v/>
      </c>
      <c r="R1717" t="str">
        <f>IF(StrohRanchRecreationData[[#This Row],[Facility]]=Facilities!$A$4,SUM(StrohRanchRecreationData[[#This Row],[Members]:[Guests]]),"")</f>
        <v/>
      </c>
      <c r="S1717" t="str">
        <f>IF(StrohRanchRecreationData[[#This Row],[Facility]]=Facilities!$A$5,SUM(StrohRanchRecreationData[[#This Row],[Members]:[Guests]]),"")</f>
        <v/>
      </c>
      <c r="T1717">
        <f>IF(StrohRanchRecreationData[[#This Row],[Facility]]=Facilities!$A$6,SUM(StrohRanchRecreationData[[#This Row],[Members]:[Guests]]),"")</f>
        <v>1</v>
      </c>
      <c r="U1717" t="str">
        <f>IF(StrohRanchRecreationData[[#This Row],[Facility]]=Facilities!$A$7,SUM(StrohRanchRecreationData[[#This Row],[Members]:[Guests]]),"")</f>
        <v/>
      </c>
    </row>
    <row r="1718" spans="1:21" x14ac:dyDescent="0.25">
      <c r="A1718">
        <v>1712</v>
      </c>
      <c r="B1718" s="1">
        <v>45110</v>
      </c>
      <c r="C1718" t="s">
        <v>63</v>
      </c>
      <c r="D1718" t="s">
        <v>64</v>
      </c>
      <c r="E1718" t="s">
        <v>61</v>
      </c>
      <c r="F1718" s="7">
        <v>0.43285177901745131</v>
      </c>
      <c r="G1718" s="7">
        <f>TIME(HOUR(StrohRanchRecreationData[[#This Row],[TimeIn]]),0,0)</f>
        <v>0.41666666666666669</v>
      </c>
      <c r="H1718" s="8">
        <f>StrohRanchRecreationData[[#This Row],[Date]]+StrohRanchRecreationData[[#This Row],[TimeInBucket]]</f>
        <v>45110.416666666664</v>
      </c>
      <c r="I1718" s="8" t="str">
        <f>_xlfn.XLOOKUP(StrohRanchRecreationData[[#This Row],[TimeInBucket]],TimeOfDay[TimeBuckets],TimeOfDay[TimeOfDayBuckets])</f>
        <v>Morning</v>
      </c>
      <c r="J1718" s="2">
        <v>2</v>
      </c>
      <c r="K1718" s="2">
        <v>0</v>
      </c>
      <c r="L1718" s="7">
        <v>0.44802261247722502</v>
      </c>
      <c r="M1718" s="7">
        <f>TIME(HOUR(StrohRanchRecreationData[[#This Row],[TimeOut]]),0,0)</f>
        <v>0.41666666666666669</v>
      </c>
      <c r="N1718" s="6">
        <f>ROUND(StrohRanchRecreationData[[#This Row],[TimeElapsed]],6)</f>
        <v>1.5171E-2</v>
      </c>
      <c r="O1718" s="3">
        <f>StrohRanchRecreationData[[#This Row],[TimeOut]]-StrohRanchRecreationData[[#This Row],[TimeIn]]</f>
        <v>1.5170833459773714E-2</v>
      </c>
      <c r="P1718" t="str">
        <f>IF(StrohRanchRecreationData[[#This Row],[Facility]]=Facilities!$A$2,SUM(StrohRanchRecreationData[[#This Row],[Members]:[Guests]]),"")</f>
        <v/>
      </c>
      <c r="Q1718" t="str">
        <f>IF(StrohRanchRecreationData[[#This Row],[Facility]]=Facilities!$A$3,SUM(StrohRanchRecreationData[[#This Row],[Members]:[Guests]]),"")</f>
        <v/>
      </c>
      <c r="R1718" t="str">
        <f>IF(StrohRanchRecreationData[[#This Row],[Facility]]=Facilities!$A$4,SUM(StrohRanchRecreationData[[#This Row],[Members]:[Guests]]),"")</f>
        <v/>
      </c>
      <c r="S1718" t="str">
        <f>IF(StrohRanchRecreationData[[#This Row],[Facility]]=Facilities!$A$5,SUM(StrohRanchRecreationData[[#This Row],[Members]:[Guests]]),"")</f>
        <v/>
      </c>
      <c r="T1718">
        <f>IF(StrohRanchRecreationData[[#This Row],[Facility]]=Facilities!$A$6,SUM(StrohRanchRecreationData[[#This Row],[Members]:[Guests]]),"")</f>
        <v>2</v>
      </c>
      <c r="U1718" t="str">
        <f>IF(StrohRanchRecreationData[[#This Row],[Facility]]=Facilities!$A$7,SUM(StrohRanchRecreationData[[#This Row],[Members]:[Guests]]),"")</f>
        <v/>
      </c>
    </row>
    <row r="1719" spans="1:21" x14ac:dyDescent="0.25">
      <c r="A1719">
        <v>1713</v>
      </c>
      <c r="B1719" s="1">
        <v>45110</v>
      </c>
      <c r="C1719" t="s">
        <v>63</v>
      </c>
      <c r="D1719" t="s">
        <v>64</v>
      </c>
      <c r="E1719" t="s">
        <v>61</v>
      </c>
      <c r="F1719" s="7">
        <v>0.63280087941374352</v>
      </c>
      <c r="G1719" s="7">
        <f>TIME(HOUR(StrohRanchRecreationData[[#This Row],[TimeIn]]),0,0)</f>
        <v>0.625</v>
      </c>
      <c r="H1719" s="8">
        <f>StrohRanchRecreationData[[#This Row],[Date]]+StrohRanchRecreationData[[#This Row],[TimeInBucket]]</f>
        <v>45110.625</v>
      </c>
      <c r="I1719" s="8" t="str">
        <f>_xlfn.XLOOKUP(StrohRanchRecreationData[[#This Row],[TimeInBucket]],TimeOfDay[TimeBuckets],TimeOfDay[TimeOfDayBuckets])</f>
        <v>Afternoon</v>
      </c>
      <c r="J1719" s="2">
        <v>2</v>
      </c>
      <c r="K1719" s="2">
        <v>0</v>
      </c>
      <c r="L1719" s="7">
        <v>0.68771200058280979</v>
      </c>
      <c r="M1719" s="7">
        <f>TIME(HOUR(StrohRanchRecreationData[[#This Row],[TimeOut]]),0,0)</f>
        <v>0.66666666666666663</v>
      </c>
      <c r="N1719" s="6">
        <f>ROUND(StrohRanchRecreationData[[#This Row],[TimeElapsed]],6)</f>
        <v>5.4911000000000001E-2</v>
      </c>
      <c r="O1719" s="3">
        <f>StrohRanchRecreationData[[#This Row],[TimeOut]]-StrohRanchRecreationData[[#This Row],[TimeIn]]</f>
        <v>5.4911121169066268E-2</v>
      </c>
      <c r="P1719" t="str">
        <f>IF(StrohRanchRecreationData[[#This Row],[Facility]]=Facilities!$A$2,SUM(StrohRanchRecreationData[[#This Row],[Members]:[Guests]]),"")</f>
        <v/>
      </c>
      <c r="Q1719" t="str">
        <f>IF(StrohRanchRecreationData[[#This Row],[Facility]]=Facilities!$A$3,SUM(StrohRanchRecreationData[[#This Row],[Members]:[Guests]]),"")</f>
        <v/>
      </c>
      <c r="R1719" t="str">
        <f>IF(StrohRanchRecreationData[[#This Row],[Facility]]=Facilities!$A$4,SUM(StrohRanchRecreationData[[#This Row],[Members]:[Guests]]),"")</f>
        <v/>
      </c>
      <c r="S1719" t="str">
        <f>IF(StrohRanchRecreationData[[#This Row],[Facility]]=Facilities!$A$5,SUM(StrohRanchRecreationData[[#This Row],[Members]:[Guests]]),"")</f>
        <v/>
      </c>
      <c r="T1719">
        <f>IF(StrohRanchRecreationData[[#This Row],[Facility]]=Facilities!$A$6,SUM(StrohRanchRecreationData[[#This Row],[Members]:[Guests]]),"")</f>
        <v>2</v>
      </c>
      <c r="U1719" t="str">
        <f>IF(StrohRanchRecreationData[[#This Row],[Facility]]=Facilities!$A$7,SUM(StrohRanchRecreationData[[#This Row],[Members]:[Guests]]),"")</f>
        <v/>
      </c>
    </row>
    <row r="1720" spans="1:21" x14ac:dyDescent="0.25">
      <c r="A1720">
        <v>1714</v>
      </c>
      <c r="B1720" s="1">
        <v>45110</v>
      </c>
      <c r="C1720" t="s">
        <v>63</v>
      </c>
      <c r="D1720" t="s">
        <v>64</v>
      </c>
      <c r="E1720" t="s">
        <v>59</v>
      </c>
      <c r="F1720" s="7">
        <v>0.57521822941524126</v>
      </c>
      <c r="G1720" s="7">
        <f>TIME(HOUR(StrohRanchRecreationData[[#This Row],[TimeIn]]),0,0)</f>
        <v>0.54166666666666663</v>
      </c>
      <c r="H1720" s="8">
        <f>StrohRanchRecreationData[[#This Row],[Date]]+StrohRanchRecreationData[[#This Row],[TimeInBucket]]</f>
        <v>45110.541666666664</v>
      </c>
      <c r="I1720" s="8" t="str">
        <f>_xlfn.XLOOKUP(StrohRanchRecreationData[[#This Row],[TimeInBucket]],TimeOfDay[TimeBuckets],TimeOfDay[TimeOfDayBuckets])</f>
        <v>Noon</v>
      </c>
      <c r="J1720" s="2">
        <v>3</v>
      </c>
      <c r="K1720" s="2">
        <v>0</v>
      </c>
      <c r="L1720" s="7">
        <v>0.62859407964970349</v>
      </c>
      <c r="M1720" s="7">
        <f>TIME(HOUR(StrohRanchRecreationData[[#This Row],[TimeOut]]),0,0)</f>
        <v>0.625</v>
      </c>
      <c r="N1720" s="6">
        <f>ROUND(StrohRanchRecreationData[[#This Row],[TimeElapsed]],6)</f>
        <v>5.3376E-2</v>
      </c>
      <c r="O1720" s="3">
        <f>StrohRanchRecreationData[[#This Row],[TimeOut]]-StrohRanchRecreationData[[#This Row],[TimeIn]]</f>
        <v>5.337585023446223E-2</v>
      </c>
      <c r="P1720" t="str">
        <f>IF(StrohRanchRecreationData[[#This Row],[Facility]]=Facilities!$A$2,SUM(StrohRanchRecreationData[[#This Row],[Members]:[Guests]]),"")</f>
        <v/>
      </c>
      <c r="Q1720" t="str">
        <f>IF(StrohRanchRecreationData[[#This Row],[Facility]]=Facilities!$A$3,SUM(StrohRanchRecreationData[[#This Row],[Members]:[Guests]]),"")</f>
        <v/>
      </c>
      <c r="R1720">
        <f>IF(StrohRanchRecreationData[[#This Row],[Facility]]=Facilities!$A$4,SUM(StrohRanchRecreationData[[#This Row],[Members]:[Guests]]),"")</f>
        <v>3</v>
      </c>
      <c r="S1720" t="str">
        <f>IF(StrohRanchRecreationData[[#This Row],[Facility]]=Facilities!$A$5,SUM(StrohRanchRecreationData[[#This Row],[Members]:[Guests]]),"")</f>
        <v/>
      </c>
      <c r="T1720" t="str">
        <f>IF(StrohRanchRecreationData[[#This Row],[Facility]]=Facilities!$A$6,SUM(StrohRanchRecreationData[[#This Row],[Members]:[Guests]]),"")</f>
        <v/>
      </c>
      <c r="U1720" t="str">
        <f>IF(StrohRanchRecreationData[[#This Row],[Facility]]=Facilities!$A$7,SUM(StrohRanchRecreationData[[#This Row],[Members]:[Guests]]),"")</f>
        <v/>
      </c>
    </row>
    <row r="1721" spans="1:21" x14ac:dyDescent="0.25">
      <c r="A1721">
        <v>1715</v>
      </c>
      <c r="B1721" s="1">
        <v>45110</v>
      </c>
      <c r="C1721" t="s">
        <v>63</v>
      </c>
      <c r="D1721" t="s">
        <v>64</v>
      </c>
      <c r="E1721" t="s">
        <v>57</v>
      </c>
      <c r="F1721" s="7">
        <v>0.43380524561188927</v>
      </c>
      <c r="G1721" s="7">
        <f>TIME(HOUR(StrohRanchRecreationData[[#This Row],[TimeIn]]),0,0)</f>
        <v>0.41666666666666669</v>
      </c>
      <c r="H1721" s="8">
        <f>StrohRanchRecreationData[[#This Row],[Date]]+StrohRanchRecreationData[[#This Row],[TimeInBucket]]</f>
        <v>45110.416666666664</v>
      </c>
      <c r="I1721" s="8" t="str">
        <f>_xlfn.XLOOKUP(StrohRanchRecreationData[[#This Row],[TimeInBucket]],TimeOfDay[TimeBuckets],TimeOfDay[TimeOfDayBuckets])</f>
        <v>Morning</v>
      </c>
      <c r="J1721" s="2">
        <v>1</v>
      </c>
      <c r="K1721" s="2">
        <v>3</v>
      </c>
      <c r="L1721" s="7">
        <v>0.50686942352539466</v>
      </c>
      <c r="M1721" s="7">
        <f>TIME(HOUR(StrohRanchRecreationData[[#This Row],[TimeOut]]),0,0)</f>
        <v>0.5</v>
      </c>
      <c r="N1721" s="6">
        <f>ROUND(StrohRanchRecreationData[[#This Row],[TimeElapsed]],6)</f>
        <v>7.3064000000000004E-2</v>
      </c>
      <c r="O1721" s="3">
        <f>StrohRanchRecreationData[[#This Row],[TimeOut]]-StrohRanchRecreationData[[#This Row],[TimeIn]]</f>
        <v>7.306417791350539E-2</v>
      </c>
      <c r="P1721">
        <f>IF(StrohRanchRecreationData[[#This Row],[Facility]]=Facilities!$A$2,SUM(StrohRanchRecreationData[[#This Row],[Members]:[Guests]]),"")</f>
        <v>4</v>
      </c>
      <c r="Q1721" t="str">
        <f>IF(StrohRanchRecreationData[[#This Row],[Facility]]=Facilities!$A$3,SUM(StrohRanchRecreationData[[#This Row],[Members]:[Guests]]),"")</f>
        <v/>
      </c>
      <c r="R1721" t="str">
        <f>IF(StrohRanchRecreationData[[#This Row],[Facility]]=Facilities!$A$4,SUM(StrohRanchRecreationData[[#This Row],[Members]:[Guests]]),"")</f>
        <v/>
      </c>
      <c r="S1721" t="str">
        <f>IF(StrohRanchRecreationData[[#This Row],[Facility]]=Facilities!$A$5,SUM(StrohRanchRecreationData[[#This Row],[Members]:[Guests]]),"")</f>
        <v/>
      </c>
      <c r="T1721" t="str">
        <f>IF(StrohRanchRecreationData[[#This Row],[Facility]]=Facilities!$A$6,SUM(StrohRanchRecreationData[[#This Row],[Members]:[Guests]]),"")</f>
        <v/>
      </c>
      <c r="U1721" t="str">
        <f>IF(StrohRanchRecreationData[[#This Row],[Facility]]=Facilities!$A$7,SUM(StrohRanchRecreationData[[#This Row],[Members]:[Guests]]),"")</f>
        <v/>
      </c>
    </row>
    <row r="1722" spans="1:21" x14ac:dyDescent="0.25">
      <c r="A1722">
        <v>1716</v>
      </c>
      <c r="B1722" s="1">
        <v>45110</v>
      </c>
      <c r="C1722" t="s">
        <v>63</v>
      </c>
      <c r="D1722" t="s">
        <v>64</v>
      </c>
      <c r="E1722" t="s">
        <v>57</v>
      </c>
      <c r="F1722" s="7">
        <v>0.48824100129559711</v>
      </c>
      <c r="G1722" s="7">
        <f>TIME(HOUR(StrohRanchRecreationData[[#This Row],[TimeIn]]),0,0)</f>
        <v>0.45833333333333331</v>
      </c>
      <c r="H1722" s="8">
        <f>StrohRanchRecreationData[[#This Row],[Date]]+StrohRanchRecreationData[[#This Row],[TimeInBucket]]</f>
        <v>45110.458333333336</v>
      </c>
      <c r="I1722" s="8" t="str">
        <f>_xlfn.XLOOKUP(StrohRanchRecreationData[[#This Row],[TimeInBucket]],TimeOfDay[TimeBuckets],TimeOfDay[TimeOfDayBuckets])</f>
        <v>Noon</v>
      </c>
      <c r="J1722" s="2">
        <v>2</v>
      </c>
      <c r="K1722" s="2">
        <v>3</v>
      </c>
      <c r="L1722" s="7">
        <v>0.50849714084484232</v>
      </c>
      <c r="M1722" s="7">
        <f>TIME(HOUR(StrohRanchRecreationData[[#This Row],[TimeOut]]),0,0)</f>
        <v>0.5</v>
      </c>
      <c r="N1722" s="6">
        <f>ROUND(StrohRanchRecreationData[[#This Row],[TimeElapsed]],6)</f>
        <v>2.0256E-2</v>
      </c>
      <c r="O1722" s="3">
        <f>StrohRanchRecreationData[[#This Row],[TimeOut]]-StrohRanchRecreationData[[#This Row],[TimeIn]]</f>
        <v>2.0256139549245211E-2</v>
      </c>
      <c r="P1722">
        <f>IF(StrohRanchRecreationData[[#This Row],[Facility]]=Facilities!$A$2,SUM(StrohRanchRecreationData[[#This Row],[Members]:[Guests]]),"")</f>
        <v>5</v>
      </c>
      <c r="Q1722" t="str">
        <f>IF(StrohRanchRecreationData[[#This Row],[Facility]]=Facilities!$A$3,SUM(StrohRanchRecreationData[[#This Row],[Members]:[Guests]]),"")</f>
        <v/>
      </c>
      <c r="R1722" t="str">
        <f>IF(StrohRanchRecreationData[[#This Row],[Facility]]=Facilities!$A$4,SUM(StrohRanchRecreationData[[#This Row],[Members]:[Guests]]),"")</f>
        <v/>
      </c>
      <c r="S1722" t="str">
        <f>IF(StrohRanchRecreationData[[#This Row],[Facility]]=Facilities!$A$5,SUM(StrohRanchRecreationData[[#This Row],[Members]:[Guests]]),"")</f>
        <v/>
      </c>
      <c r="T1722" t="str">
        <f>IF(StrohRanchRecreationData[[#This Row],[Facility]]=Facilities!$A$6,SUM(StrohRanchRecreationData[[#This Row],[Members]:[Guests]]),"")</f>
        <v/>
      </c>
      <c r="U1722" t="str">
        <f>IF(StrohRanchRecreationData[[#This Row],[Facility]]=Facilities!$A$7,SUM(StrohRanchRecreationData[[#This Row],[Members]:[Guests]]),"")</f>
        <v/>
      </c>
    </row>
    <row r="1723" spans="1:21" x14ac:dyDescent="0.25">
      <c r="A1723">
        <v>1717</v>
      </c>
      <c r="B1723" s="1">
        <v>45110</v>
      </c>
      <c r="C1723" t="s">
        <v>63</v>
      </c>
      <c r="D1723" t="s">
        <v>64</v>
      </c>
      <c r="E1723" t="s">
        <v>60</v>
      </c>
      <c r="F1723" s="7">
        <v>0.55276485851125523</v>
      </c>
      <c r="G1723" s="7">
        <f>TIME(HOUR(StrohRanchRecreationData[[#This Row],[TimeIn]]),0,0)</f>
        <v>0.54166666666666663</v>
      </c>
      <c r="H1723" s="8">
        <f>StrohRanchRecreationData[[#This Row],[Date]]+StrohRanchRecreationData[[#This Row],[TimeInBucket]]</f>
        <v>45110.541666666664</v>
      </c>
      <c r="I1723" s="8" t="str">
        <f>_xlfn.XLOOKUP(StrohRanchRecreationData[[#This Row],[TimeInBucket]],TimeOfDay[TimeBuckets],TimeOfDay[TimeOfDayBuckets])</f>
        <v>Noon</v>
      </c>
      <c r="J1723" s="2">
        <v>4</v>
      </c>
      <c r="K1723" s="2">
        <v>2</v>
      </c>
      <c r="L1723" s="7">
        <v>0.61948043325460977</v>
      </c>
      <c r="M1723" s="7">
        <f>TIME(HOUR(StrohRanchRecreationData[[#This Row],[TimeOut]]),0,0)</f>
        <v>0.58333333333333337</v>
      </c>
      <c r="N1723" s="6">
        <f>ROUND(StrohRanchRecreationData[[#This Row],[TimeElapsed]],6)</f>
        <v>6.6715999999999998E-2</v>
      </c>
      <c r="O1723" s="3">
        <f>StrohRanchRecreationData[[#This Row],[TimeOut]]-StrohRanchRecreationData[[#This Row],[TimeIn]]</f>
        <v>6.6715574743354544E-2</v>
      </c>
      <c r="P1723" t="str">
        <f>IF(StrohRanchRecreationData[[#This Row],[Facility]]=Facilities!$A$2,SUM(StrohRanchRecreationData[[#This Row],[Members]:[Guests]]),"")</f>
        <v/>
      </c>
      <c r="Q1723" t="str">
        <f>IF(StrohRanchRecreationData[[#This Row],[Facility]]=Facilities!$A$3,SUM(StrohRanchRecreationData[[#This Row],[Members]:[Guests]]),"")</f>
        <v/>
      </c>
      <c r="R1723" t="str">
        <f>IF(StrohRanchRecreationData[[#This Row],[Facility]]=Facilities!$A$4,SUM(StrohRanchRecreationData[[#This Row],[Members]:[Guests]]),"")</f>
        <v/>
      </c>
      <c r="S1723">
        <f>IF(StrohRanchRecreationData[[#This Row],[Facility]]=Facilities!$A$5,SUM(StrohRanchRecreationData[[#This Row],[Members]:[Guests]]),"")</f>
        <v>6</v>
      </c>
      <c r="T1723" t="str">
        <f>IF(StrohRanchRecreationData[[#This Row],[Facility]]=Facilities!$A$6,SUM(StrohRanchRecreationData[[#This Row],[Members]:[Guests]]),"")</f>
        <v/>
      </c>
      <c r="U1723" t="str">
        <f>IF(StrohRanchRecreationData[[#This Row],[Facility]]=Facilities!$A$7,SUM(StrohRanchRecreationData[[#This Row],[Members]:[Guests]]),"")</f>
        <v/>
      </c>
    </row>
    <row r="1724" spans="1:21" x14ac:dyDescent="0.25">
      <c r="A1724">
        <v>1718</v>
      </c>
      <c r="B1724" s="1">
        <v>45110</v>
      </c>
      <c r="C1724" t="s">
        <v>63</v>
      </c>
      <c r="D1724" t="s">
        <v>64</v>
      </c>
      <c r="E1724" t="s">
        <v>60</v>
      </c>
      <c r="F1724" s="7">
        <v>0.58268657127207701</v>
      </c>
      <c r="G1724" s="7">
        <f>TIME(HOUR(StrohRanchRecreationData[[#This Row],[TimeIn]]),0,0)</f>
        <v>0.54166666666666663</v>
      </c>
      <c r="H1724" s="8">
        <f>StrohRanchRecreationData[[#This Row],[Date]]+StrohRanchRecreationData[[#This Row],[TimeInBucket]]</f>
        <v>45110.541666666664</v>
      </c>
      <c r="I1724" s="8" t="str">
        <f>_xlfn.XLOOKUP(StrohRanchRecreationData[[#This Row],[TimeInBucket]],TimeOfDay[TimeBuckets],TimeOfDay[TimeOfDayBuckets])</f>
        <v>Noon</v>
      </c>
      <c r="J1724" s="2">
        <v>3</v>
      </c>
      <c r="K1724" s="2">
        <v>3</v>
      </c>
      <c r="L1724" s="7">
        <v>0.62298656321776835</v>
      </c>
      <c r="M1724" s="7">
        <f>TIME(HOUR(StrohRanchRecreationData[[#This Row],[TimeOut]]),0,0)</f>
        <v>0.58333333333333337</v>
      </c>
      <c r="N1724" s="6">
        <f>ROUND(StrohRanchRecreationData[[#This Row],[TimeElapsed]],6)</f>
        <v>4.0300000000000002E-2</v>
      </c>
      <c r="O1724" s="3">
        <f>StrohRanchRecreationData[[#This Row],[TimeOut]]-StrohRanchRecreationData[[#This Row],[TimeIn]]</f>
        <v>4.0299991945691338E-2</v>
      </c>
      <c r="P1724" t="str">
        <f>IF(StrohRanchRecreationData[[#This Row],[Facility]]=Facilities!$A$2,SUM(StrohRanchRecreationData[[#This Row],[Members]:[Guests]]),"")</f>
        <v/>
      </c>
      <c r="Q1724" t="str">
        <f>IF(StrohRanchRecreationData[[#This Row],[Facility]]=Facilities!$A$3,SUM(StrohRanchRecreationData[[#This Row],[Members]:[Guests]]),"")</f>
        <v/>
      </c>
      <c r="R1724" t="str">
        <f>IF(StrohRanchRecreationData[[#This Row],[Facility]]=Facilities!$A$4,SUM(StrohRanchRecreationData[[#This Row],[Members]:[Guests]]),"")</f>
        <v/>
      </c>
      <c r="S1724">
        <f>IF(StrohRanchRecreationData[[#This Row],[Facility]]=Facilities!$A$5,SUM(StrohRanchRecreationData[[#This Row],[Members]:[Guests]]),"")</f>
        <v>6</v>
      </c>
      <c r="T1724" t="str">
        <f>IF(StrohRanchRecreationData[[#This Row],[Facility]]=Facilities!$A$6,SUM(StrohRanchRecreationData[[#This Row],[Members]:[Guests]]),"")</f>
        <v/>
      </c>
      <c r="U1724" t="str">
        <f>IF(StrohRanchRecreationData[[#This Row],[Facility]]=Facilities!$A$7,SUM(StrohRanchRecreationData[[#This Row],[Members]:[Guests]]),"")</f>
        <v/>
      </c>
    </row>
    <row r="1725" spans="1:21" x14ac:dyDescent="0.25">
      <c r="A1725">
        <v>1719</v>
      </c>
      <c r="B1725" s="1">
        <v>45110</v>
      </c>
      <c r="C1725" t="s">
        <v>63</v>
      </c>
      <c r="D1725" t="s">
        <v>64</v>
      </c>
      <c r="E1725" t="s">
        <v>61</v>
      </c>
      <c r="F1725" s="7">
        <v>0.6030558874377191</v>
      </c>
      <c r="G1725" s="7">
        <f>TIME(HOUR(StrohRanchRecreationData[[#This Row],[TimeIn]]),0,0)</f>
        <v>0.58333333333333337</v>
      </c>
      <c r="H1725" s="8">
        <f>StrohRanchRecreationData[[#This Row],[Date]]+StrohRanchRecreationData[[#This Row],[TimeInBucket]]</f>
        <v>45110.583333333336</v>
      </c>
      <c r="I1725" s="8" t="str">
        <f>_xlfn.XLOOKUP(StrohRanchRecreationData[[#This Row],[TimeInBucket]],TimeOfDay[TimeBuckets],TimeOfDay[TimeOfDayBuckets])</f>
        <v>Afternoon</v>
      </c>
      <c r="J1725" s="2">
        <v>1</v>
      </c>
      <c r="K1725" s="2">
        <v>0</v>
      </c>
      <c r="L1725" s="7">
        <v>0.64200654588501349</v>
      </c>
      <c r="M1725" s="7">
        <f>TIME(HOUR(StrohRanchRecreationData[[#This Row],[TimeOut]]),0,0)</f>
        <v>0.625</v>
      </c>
      <c r="N1725" s="6">
        <f>ROUND(StrohRanchRecreationData[[#This Row],[TimeElapsed]],6)</f>
        <v>3.8951E-2</v>
      </c>
      <c r="O1725" s="3">
        <f>StrohRanchRecreationData[[#This Row],[TimeOut]]-StrohRanchRecreationData[[#This Row],[TimeIn]]</f>
        <v>3.8950658447294395E-2</v>
      </c>
      <c r="P1725" t="str">
        <f>IF(StrohRanchRecreationData[[#This Row],[Facility]]=Facilities!$A$2,SUM(StrohRanchRecreationData[[#This Row],[Members]:[Guests]]),"")</f>
        <v/>
      </c>
      <c r="Q1725" t="str">
        <f>IF(StrohRanchRecreationData[[#This Row],[Facility]]=Facilities!$A$3,SUM(StrohRanchRecreationData[[#This Row],[Members]:[Guests]]),"")</f>
        <v/>
      </c>
      <c r="R1725" t="str">
        <f>IF(StrohRanchRecreationData[[#This Row],[Facility]]=Facilities!$A$4,SUM(StrohRanchRecreationData[[#This Row],[Members]:[Guests]]),"")</f>
        <v/>
      </c>
      <c r="S1725" t="str">
        <f>IF(StrohRanchRecreationData[[#This Row],[Facility]]=Facilities!$A$5,SUM(StrohRanchRecreationData[[#This Row],[Members]:[Guests]]),"")</f>
        <v/>
      </c>
      <c r="T1725">
        <f>IF(StrohRanchRecreationData[[#This Row],[Facility]]=Facilities!$A$6,SUM(StrohRanchRecreationData[[#This Row],[Members]:[Guests]]),"")</f>
        <v>1</v>
      </c>
      <c r="U1725" t="str">
        <f>IF(StrohRanchRecreationData[[#This Row],[Facility]]=Facilities!$A$7,SUM(StrohRanchRecreationData[[#This Row],[Members]:[Guests]]),"")</f>
        <v/>
      </c>
    </row>
    <row r="1726" spans="1:21" x14ac:dyDescent="0.25">
      <c r="A1726">
        <v>1720</v>
      </c>
      <c r="B1726" s="1">
        <v>45110</v>
      </c>
      <c r="C1726" t="s">
        <v>63</v>
      </c>
      <c r="D1726" t="s">
        <v>64</v>
      </c>
      <c r="E1726" t="s">
        <v>60</v>
      </c>
      <c r="F1726" s="7">
        <v>0.62616262463766881</v>
      </c>
      <c r="G1726" s="7">
        <f>TIME(HOUR(StrohRanchRecreationData[[#This Row],[TimeIn]]),0,0)</f>
        <v>0.625</v>
      </c>
      <c r="H1726" s="8">
        <f>StrohRanchRecreationData[[#This Row],[Date]]+StrohRanchRecreationData[[#This Row],[TimeInBucket]]</f>
        <v>45110.625</v>
      </c>
      <c r="I1726" s="8" t="str">
        <f>_xlfn.XLOOKUP(StrohRanchRecreationData[[#This Row],[TimeInBucket]],TimeOfDay[TimeBuckets],TimeOfDay[TimeOfDayBuckets])</f>
        <v>Afternoon</v>
      </c>
      <c r="J1726" s="2">
        <v>2</v>
      </c>
      <c r="K1726" s="2">
        <v>2</v>
      </c>
      <c r="L1726" s="7">
        <v>0.66822657506832694</v>
      </c>
      <c r="M1726" s="7">
        <f>TIME(HOUR(StrohRanchRecreationData[[#This Row],[TimeOut]]),0,0)</f>
        <v>0.66666666666666663</v>
      </c>
      <c r="N1726" s="6">
        <f>ROUND(StrohRanchRecreationData[[#This Row],[TimeElapsed]],6)</f>
        <v>4.2063999999999997E-2</v>
      </c>
      <c r="O1726" s="3">
        <f>StrohRanchRecreationData[[#This Row],[TimeOut]]-StrohRanchRecreationData[[#This Row],[TimeIn]]</f>
        <v>4.2063950430658137E-2</v>
      </c>
      <c r="P1726" t="str">
        <f>IF(StrohRanchRecreationData[[#This Row],[Facility]]=Facilities!$A$2,SUM(StrohRanchRecreationData[[#This Row],[Members]:[Guests]]),"")</f>
        <v/>
      </c>
      <c r="Q1726" t="str">
        <f>IF(StrohRanchRecreationData[[#This Row],[Facility]]=Facilities!$A$3,SUM(StrohRanchRecreationData[[#This Row],[Members]:[Guests]]),"")</f>
        <v/>
      </c>
      <c r="R1726" t="str">
        <f>IF(StrohRanchRecreationData[[#This Row],[Facility]]=Facilities!$A$4,SUM(StrohRanchRecreationData[[#This Row],[Members]:[Guests]]),"")</f>
        <v/>
      </c>
      <c r="S1726">
        <f>IF(StrohRanchRecreationData[[#This Row],[Facility]]=Facilities!$A$5,SUM(StrohRanchRecreationData[[#This Row],[Members]:[Guests]]),"")</f>
        <v>4</v>
      </c>
      <c r="T1726" t="str">
        <f>IF(StrohRanchRecreationData[[#This Row],[Facility]]=Facilities!$A$6,SUM(StrohRanchRecreationData[[#This Row],[Members]:[Guests]]),"")</f>
        <v/>
      </c>
      <c r="U1726" t="str">
        <f>IF(StrohRanchRecreationData[[#This Row],[Facility]]=Facilities!$A$7,SUM(StrohRanchRecreationData[[#This Row],[Members]:[Guests]]),"")</f>
        <v/>
      </c>
    </row>
    <row r="1727" spans="1:21" x14ac:dyDescent="0.25">
      <c r="A1727">
        <v>1721</v>
      </c>
      <c r="B1727" s="1">
        <v>45110</v>
      </c>
      <c r="C1727" t="s">
        <v>63</v>
      </c>
      <c r="D1727" t="s">
        <v>64</v>
      </c>
      <c r="E1727" t="s">
        <v>57</v>
      </c>
      <c r="F1727" s="7">
        <v>0.47807645927279951</v>
      </c>
      <c r="G1727" s="7">
        <f>TIME(HOUR(StrohRanchRecreationData[[#This Row],[TimeIn]]),0,0)</f>
        <v>0.45833333333333331</v>
      </c>
      <c r="H1727" s="8">
        <f>StrohRanchRecreationData[[#This Row],[Date]]+StrohRanchRecreationData[[#This Row],[TimeInBucket]]</f>
        <v>45110.458333333336</v>
      </c>
      <c r="I1727" s="8" t="str">
        <f>_xlfn.XLOOKUP(StrohRanchRecreationData[[#This Row],[TimeInBucket]],TimeOfDay[TimeBuckets],TimeOfDay[TimeOfDayBuckets])</f>
        <v>Noon</v>
      </c>
      <c r="J1727" s="2">
        <v>4</v>
      </c>
      <c r="K1727" s="2">
        <v>2</v>
      </c>
      <c r="L1727" s="7">
        <v>0.52440951523847712</v>
      </c>
      <c r="M1727" s="7">
        <f>TIME(HOUR(StrohRanchRecreationData[[#This Row],[TimeOut]]),0,0)</f>
        <v>0.5</v>
      </c>
      <c r="N1727" s="6">
        <f>ROUND(StrohRanchRecreationData[[#This Row],[TimeElapsed]],6)</f>
        <v>4.6332999999999999E-2</v>
      </c>
      <c r="O1727" s="3">
        <f>StrohRanchRecreationData[[#This Row],[TimeOut]]-StrohRanchRecreationData[[#This Row],[TimeIn]]</f>
        <v>4.6333055965677605E-2</v>
      </c>
      <c r="P1727">
        <f>IF(StrohRanchRecreationData[[#This Row],[Facility]]=Facilities!$A$2,SUM(StrohRanchRecreationData[[#This Row],[Members]:[Guests]]),"")</f>
        <v>6</v>
      </c>
      <c r="Q1727" t="str">
        <f>IF(StrohRanchRecreationData[[#This Row],[Facility]]=Facilities!$A$3,SUM(StrohRanchRecreationData[[#This Row],[Members]:[Guests]]),"")</f>
        <v/>
      </c>
      <c r="R1727" t="str">
        <f>IF(StrohRanchRecreationData[[#This Row],[Facility]]=Facilities!$A$4,SUM(StrohRanchRecreationData[[#This Row],[Members]:[Guests]]),"")</f>
        <v/>
      </c>
      <c r="S1727" t="str">
        <f>IF(StrohRanchRecreationData[[#This Row],[Facility]]=Facilities!$A$5,SUM(StrohRanchRecreationData[[#This Row],[Members]:[Guests]]),"")</f>
        <v/>
      </c>
      <c r="T1727" t="str">
        <f>IF(StrohRanchRecreationData[[#This Row],[Facility]]=Facilities!$A$6,SUM(StrohRanchRecreationData[[#This Row],[Members]:[Guests]]),"")</f>
        <v/>
      </c>
      <c r="U1727" t="str">
        <f>IF(StrohRanchRecreationData[[#This Row],[Facility]]=Facilities!$A$7,SUM(StrohRanchRecreationData[[#This Row],[Members]:[Guests]]),"")</f>
        <v/>
      </c>
    </row>
    <row r="1728" spans="1:21" x14ac:dyDescent="0.25">
      <c r="A1728">
        <v>1722</v>
      </c>
      <c r="B1728" s="1">
        <v>45110</v>
      </c>
      <c r="C1728" t="s">
        <v>63</v>
      </c>
      <c r="D1728" t="s">
        <v>64</v>
      </c>
      <c r="E1728" t="s">
        <v>61</v>
      </c>
      <c r="F1728" s="7">
        <v>0.45666974237496466</v>
      </c>
      <c r="G1728" s="7">
        <f>TIME(HOUR(StrohRanchRecreationData[[#This Row],[TimeIn]]),0,0)</f>
        <v>0.41666666666666669</v>
      </c>
      <c r="H1728" s="8">
        <f>StrohRanchRecreationData[[#This Row],[Date]]+StrohRanchRecreationData[[#This Row],[TimeInBucket]]</f>
        <v>45110.416666666664</v>
      </c>
      <c r="I1728" s="8" t="str">
        <f>_xlfn.XLOOKUP(StrohRanchRecreationData[[#This Row],[TimeInBucket]],TimeOfDay[TimeBuckets],TimeOfDay[TimeOfDayBuckets])</f>
        <v>Morning</v>
      </c>
      <c r="J1728" s="2">
        <v>2</v>
      </c>
      <c r="K1728" s="2">
        <v>0</v>
      </c>
      <c r="L1728" s="7">
        <v>0.51628923672946359</v>
      </c>
      <c r="M1728" s="7">
        <f>TIME(HOUR(StrohRanchRecreationData[[#This Row],[TimeOut]]),0,0)</f>
        <v>0.5</v>
      </c>
      <c r="N1728" s="6">
        <f>ROUND(StrohRanchRecreationData[[#This Row],[TimeElapsed]],6)</f>
        <v>5.9618999999999998E-2</v>
      </c>
      <c r="O1728" s="3">
        <f>StrohRanchRecreationData[[#This Row],[TimeOut]]-StrohRanchRecreationData[[#This Row],[TimeIn]]</f>
        <v>5.9619494354498925E-2</v>
      </c>
      <c r="P1728" t="str">
        <f>IF(StrohRanchRecreationData[[#This Row],[Facility]]=Facilities!$A$2,SUM(StrohRanchRecreationData[[#This Row],[Members]:[Guests]]),"")</f>
        <v/>
      </c>
      <c r="Q1728" t="str">
        <f>IF(StrohRanchRecreationData[[#This Row],[Facility]]=Facilities!$A$3,SUM(StrohRanchRecreationData[[#This Row],[Members]:[Guests]]),"")</f>
        <v/>
      </c>
      <c r="R1728" t="str">
        <f>IF(StrohRanchRecreationData[[#This Row],[Facility]]=Facilities!$A$4,SUM(StrohRanchRecreationData[[#This Row],[Members]:[Guests]]),"")</f>
        <v/>
      </c>
      <c r="S1728" t="str">
        <f>IF(StrohRanchRecreationData[[#This Row],[Facility]]=Facilities!$A$5,SUM(StrohRanchRecreationData[[#This Row],[Members]:[Guests]]),"")</f>
        <v/>
      </c>
      <c r="T1728">
        <f>IF(StrohRanchRecreationData[[#This Row],[Facility]]=Facilities!$A$6,SUM(StrohRanchRecreationData[[#This Row],[Members]:[Guests]]),"")</f>
        <v>2</v>
      </c>
      <c r="U1728" t="str">
        <f>IF(StrohRanchRecreationData[[#This Row],[Facility]]=Facilities!$A$7,SUM(StrohRanchRecreationData[[#This Row],[Members]:[Guests]]),"")</f>
        <v/>
      </c>
    </row>
    <row r="1729" spans="1:21" x14ac:dyDescent="0.25">
      <c r="A1729">
        <v>1723</v>
      </c>
      <c r="B1729" s="1">
        <v>45110</v>
      </c>
      <c r="C1729" t="s">
        <v>63</v>
      </c>
      <c r="D1729" t="s">
        <v>64</v>
      </c>
      <c r="E1729" t="s">
        <v>59</v>
      </c>
      <c r="F1729" s="7">
        <v>0.59903353770553935</v>
      </c>
      <c r="G1729" s="7">
        <f>TIME(HOUR(StrohRanchRecreationData[[#This Row],[TimeIn]]),0,0)</f>
        <v>0.58333333333333337</v>
      </c>
      <c r="H1729" s="8">
        <f>StrohRanchRecreationData[[#This Row],[Date]]+StrohRanchRecreationData[[#This Row],[TimeInBucket]]</f>
        <v>45110.583333333336</v>
      </c>
      <c r="I1729" s="8" t="str">
        <f>_xlfn.XLOOKUP(StrohRanchRecreationData[[#This Row],[TimeInBucket]],TimeOfDay[TimeBuckets],TimeOfDay[TimeOfDayBuckets])</f>
        <v>Afternoon</v>
      </c>
      <c r="J1729" s="2">
        <v>2</v>
      </c>
      <c r="K1729" s="2">
        <v>2</v>
      </c>
      <c r="L1729" s="7">
        <v>0.63899663214124125</v>
      </c>
      <c r="M1729" s="7">
        <f>TIME(HOUR(StrohRanchRecreationData[[#This Row],[TimeOut]]),0,0)</f>
        <v>0.625</v>
      </c>
      <c r="N1729" s="6">
        <f>ROUND(StrohRanchRecreationData[[#This Row],[TimeElapsed]],6)</f>
        <v>3.9962999999999999E-2</v>
      </c>
      <c r="O1729" s="3">
        <f>StrohRanchRecreationData[[#This Row],[TimeOut]]-StrohRanchRecreationData[[#This Row],[TimeIn]]</f>
        <v>3.9963094435701896E-2</v>
      </c>
      <c r="P1729" t="str">
        <f>IF(StrohRanchRecreationData[[#This Row],[Facility]]=Facilities!$A$2,SUM(StrohRanchRecreationData[[#This Row],[Members]:[Guests]]),"")</f>
        <v/>
      </c>
      <c r="Q1729" t="str">
        <f>IF(StrohRanchRecreationData[[#This Row],[Facility]]=Facilities!$A$3,SUM(StrohRanchRecreationData[[#This Row],[Members]:[Guests]]),"")</f>
        <v/>
      </c>
      <c r="R1729">
        <f>IF(StrohRanchRecreationData[[#This Row],[Facility]]=Facilities!$A$4,SUM(StrohRanchRecreationData[[#This Row],[Members]:[Guests]]),"")</f>
        <v>4</v>
      </c>
      <c r="S1729" t="str">
        <f>IF(StrohRanchRecreationData[[#This Row],[Facility]]=Facilities!$A$5,SUM(StrohRanchRecreationData[[#This Row],[Members]:[Guests]]),"")</f>
        <v/>
      </c>
      <c r="T1729" t="str">
        <f>IF(StrohRanchRecreationData[[#This Row],[Facility]]=Facilities!$A$6,SUM(StrohRanchRecreationData[[#This Row],[Members]:[Guests]]),"")</f>
        <v/>
      </c>
      <c r="U1729" t="str">
        <f>IF(StrohRanchRecreationData[[#This Row],[Facility]]=Facilities!$A$7,SUM(StrohRanchRecreationData[[#This Row],[Members]:[Guests]]),"")</f>
        <v/>
      </c>
    </row>
    <row r="1730" spans="1:21" x14ac:dyDescent="0.25">
      <c r="A1730">
        <v>1724</v>
      </c>
      <c r="B1730" s="1">
        <v>45110</v>
      </c>
      <c r="C1730" t="s">
        <v>63</v>
      </c>
      <c r="D1730" t="s">
        <v>64</v>
      </c>
      <c r="E1730" t="s">
        <v>57</v>
      </c>
      <c r="F1730" s="7">
        <v>0.41801806136568553</v>
      </c>
      <c r="G1730" s="7">
        <f>TIME(HOUR(StrohRanchRecreationData[[#This Row],[TimeIn]]),0,0)</f>
        <v>0.41666666666666669</v>
      </c>
      <c r="H1730" s="8">
        <f>StrohRanchRecreationData[[#This Row],[Date]]+StrohRanchRecreationData[[#This Row],[TimeInBucket]]</f>
        <v>45110.416666666664</v>
      </c>
      <c r="I1730" s="8" t="str">
        <f>_xlfn.XLOOKUP(StrohRanchRecreationData[[#This Row],[TimeInBucket]],TimeOfDay[TimeBuckets],TimeOfDay[TimeOfDayBuckets])</f>
        <v>Morning</v>
      </c>
      <c r="J1730" s="2">
        <v>3</v>
      </c>
      <c r="K1730" s="2">
        <v>2</v>
      </c>
      <c r="L1730" s="7">
        <v>0.48494319265321079</v>
      </c>
      <c r="M1730" s="7">
        <f>TIME(HOUR(StrohRanchRecreationData[[#This Row],[TimeOut]]),0,0)</f>
        <v>0.45833333333333331</v>
      </c>
      <c r="N1730" s="6">
        <f>ROUND(StrohRanchRecreationData[[#This Row],[TimeElapsed]],6)</f>
        <v>6.6924999999999998E-2</v>
      </c>
      <c r="O1730" s="3">
        <f>StrohRanchRecreationData[[#This Row],[TimeOut]]-StrohRanchRecreationData[[#This Row],[TimeIn]]</f>
        <v>6.6925131287525252E-2</v>
      </c>
      <c r="P1730">
        <f>IF(StrohRanchRecreationData[[#This Row],[Facility]]=Facilities!$A$2,SUM(StrohRanchRecreationData[[#This Row],[Members]:[Guests]]),"")</f>
        <v>5</v>
      </c>
      <c r="Q1730" t="str">
        <f>IF(StrohRanchRecreationData[[#This Row],[Facility]]=Facilities!$A$3,SUM(StrohRanchRecreationData[[#This Row],[Members]:[Guests]]),"")</f>
        <v/>
      </c>
      <c r="R1730" t="str">
        <f>IF(StrohRanchRecreationData[[#This Row],[Facility]]=Facilities!$A$4,SUM(StrohRanchRecreationData[[#This Row],[Members]:[Guests]]),"")</f>
        <v/>
      </c>
      <c r="S1730" t="str">
        <f>IF(StrohRanchRecreationData[[#This Row],[Facility]]=Facilities!$A$5,SUM(StrohRanchRecreationData[[#This Row],[Members]:[Guests]]),"")</f>
        <v/>
      </c>
      <c r="T1730" t="str">
        <f>IF(StrohRanchRecreationData[[#This Row],[Facility]]=Facilities!$A$6,SUM(StrohRanchRecreationData[[#This Row],[Members]:[Guests]]),"")</f>
        <v/>
      </c>
      <c r="U1730" t="str">
        <f>IF(StrohRanchRecreationData[[#This Row],[Facility]]=Facilities!$A$7,SUM(StrohRanchRecreationData[[#This Row],[Members]:[Guests]]),"")</f>
        <v/>
      </c>
    </row>
    <row r="1731" spans="1:21" x14ac:dyDescent="0.25">
      <c r="A1731">
        <v>1725</v>
      </c>
      <c r="B1731" s="1">
        <v>45110</v>
      </c>
      <c r="C1731" t="s">
        <v>63</v>
      </c>
      <c r="D1731" t="s">
        <v>64</v>
      </c>
      <c r="E1731" t="s">
        <v>59</v>
      </c>
      <c r="F1731" s="7">
        <v>0.57858268363922405</v>
      </c>
      <c r="G1731" s="7">
        <f>TIME(HOUR(StrohRanchRecreationData[[#This Row],[TimeIn]]),0,0)</f>
        <v>0.54166666666666663</v>
      </c>
      <c r="H1731" s="8">
        <f>StrohRanchRecreationData[[#This Row],[Date]]+StrohRanchRecreationData[[#This Row],[TimeInBucket]]</f>
        <v>45110.541666666664</v>
      </c>
      <c r="I1731" s="8" t="str">
        <f>_xlfn.XLOOKUP(StrohRanchRecreationData[[#This Row],[TimeInBucket]],TimeOfDay[TimeBuckets],TimeOfDay[TimeOfDayBuckets])</f>
        <v>Noon</v>
      </c>
      <c r="J1731" s="2">
        <v>1</v>
      </c>
      <c r="K1731" s="2">
        <v>0</v>
      </c>
      <c r="L1731" s="7">
        <v>0.63341602893383797</v>
      </c>
      <c r="M1731" s="7">
        <f>TIME(HOUR(StrohRanchRecreationData[[#This Row],[TimeOut]]),0,0)</f>
        <v>0.625</v>
      </c>
      <c r="N1731" s="6">
        <f>ROUND(StrohRanchRecreationData[[#This Row],[TimeElapsed]],6)</f>
        <v>5.4833E-2</v>
      </c>
      <c r="O1731" s="3">
        <f>StrohRanchRecreationData[[#This Row],[TimeOut]]-StrohRanchRecreationData[[#This Row],[TimeIn]]</f>
        <v>5.4833345294613922E-2</v>
      </c>
      <c r="P1731" t="str">
        <f>IF(StrohRanchRecreationData[[#This Row],[Facility]]=Facilities!$A$2,SUM(StrohRanchRecreationData[[#This Row],[Members]:[Guests]]),"")</f>
        <v/>
      </c>
      <c r="Q1731" t="str">
        <f>IF(StrohRanchRecreationData[[#This Row],[Facility]]=Facilities!$A$3,SUM(StrohRanchRecreationData[[#This Row],[Members]:[Guests]]),"")</f>
        <v/>
      </c>
      <c r="R1731">
        <f>IF(StrohRanchRecreationData[[#This Row],[Facility]]=Facilities!$A$4,SUM(StrohRanchRecreationData[[#This Row],[Members]:[Guests]]),"")</f>
        <v>1</v>
      </c>
      <c r="S1731" t="str">
        <f>IF(StrohRanchRecreationData[[#This Row],[Facility]]=Facilities!$A$5,SUM(StrohRanchRecreationData[[#This Row],[Members]:[Guests]]),"")</f>
        <v/>
      </c>
      <c r="T1731" t="str">
        <f>IF(StrohRanchRecreationData[[#This Row],[Facility]]=Facilities!$A$6,SUM(StrohRanchRecreationData[[#This Row],[Members]:[Guests]]),"")</f>
        <v/>
      </c>
      <c r="U1731" t="str">
        <f>IF(StrohRanchRecreationData[[#This Row],[Facility]]=Facilities!$A$7,SUM(StrohRanchRecreationData[[#This Row],[Members]:[Guests]]),"")</f>
        <v/>
      </c>
    </row>
    <row r="1732" spans="1:21" x14ac:dyDescent="0.25">
      <c r="A1732">
        <v>1726</v>
      </c>
      <c r="B1732" s="1">
        <v>45110</v>
      </c>
      <c r="C1732" t="s">
        <v>63</v>
      </c>
      <c r="D1732" t="s">
        <v>64</v>
      </c>
      <c r="E1732" t="s">
        <v>61</v>
      </c>
      <c r="F1732" s="7">
        <v>0.60011773024388049</v>
      </c>
      <c r="G1732" s="7">
        <f>TIME(HOUR(StrohRanchRecreationData[[#This Row],[TimeIn]]),0,0)</f>
        <v>0.58333333333333337</v>
      </c>
      <c r="H1732" s="8">
        <f>StrohRanchRecreationData[[#This Row],[Date]]+StrohRanchRecreationData[[#This Row],[TimeInBucket]]</f>
        <v>45110.583333333336</v>
      </c>
      <c r="I1732" s="8" t="str">
        <f>_xlfn.XLOOKUP(StrohRanchRecreationData[[#This Row],[TimeInBucket]],TimeOfDay[TimeBuckets],TimeOfDay[TimeOfDayBuckets])</f>
        <v>Afternoon</v>
      </c>
      <c r="J1732" s="2">
        <v>2</v>
      </c>
      <c r="K1732" s="2">
        <v>0</v>
      </c>
      <c r="L1732" s="7">
        <v>0.63150107694224311</v>
      </c>
      <c r="M1732" s="7">
        <f>TIME(HOUR(StrohRanchRecreationData[[#This Row],[TimeOut]]),0,0)</f>
        <v>0.625</v>
      </c>
      <c r="N1732" s="6">
        <f>ROUND(StrohRanchRecreationData[[#This Row],[TimeElapsed]],6)</f>
        <v>3.1383000000000001E-2</v>
      </c>
      <c r="O1732" s="3">
        <f>StrohRanchRecreationData[[#This Row],[TimeOut]]-StrohRanchRecreationData[[#This Row],[TimeIn]]</f>
        <v>3.1383346698362624E-2</v>
      </c>
      <c r="P1732" t="str">
        <f>IF(StrohRanchRecreationData[[#This Row],[Facility]]=Facilities!$A$2,SUM(StrohRanchRecreationData[[#This Row],[Members]:[Guests]]),"")</f>
        <v/>
      </c>
      <c r="Q1732" t="str">
        <f>IF(StrohRanchRecreationData[[#This Row],[Facility]]=Facilities!$A$3,SUM(StrohRanchRecreationData[[#This Row],[Members]:[Guests]]),"")</f>
        <v/>
      </c>
      <c r="R1732" t="str">
        <f>IF(StrohRanchRecreationData[[#This Row],[Facility]]=Facilities!$A$4,SUM(StrohRanchRecreationData[[#This Row],[Members]:[Guests]]),"")</f>
        <v/>
      </c>
      <c r="S1732" t="str">
        <f>IF(StrohRanchRecreationData[[#This Row],[Facility]]=Facilities!$A$5,SUM(StrohRanchRecreationData[[#This Row],[Members]:[Guests]]),"")</f>
        <v/>
      </c>
      <c r="T1732">
        <f>IF(StrohRanchRecreationData[[#This Row],[Facility]]=Facilities!$A$6,SUM(StrohRanchRecreationData[[#This Row],[Members]:[Guests]]),"")</f>
        <v>2</v>
      </c>
      <c r="U1732" t="str">
        <f>IF(StrohRanchRecreationData[[#This Row],[Facility]]=Facilities!$A$7,SUM(StrohRanchRecreationData[[#This Row],[Members]:[Guests]]),"")</f>
        <v/>
      </c>
    </row>
    <row r="1733" spans="1:21" x14ac:dyDescent="0.25">
      <c r="A1733">
        <v>1727</v>
      </c>
      <c r="B1733" s="1">
        <v>45110</v>
      </c>
      <c r="C1733" t="s">
        <v>63</v>
      </c>
      <c r="D1733" t="s">
        <v>64</v>
      </c>
      <c r="E1733" t="s">
        <v>59</v>
      </c>
      <c r="F1733" s="7">
        <v>0.37800158432740755</v>
      </c>
      <c r="G1733" s="7">
        <f>TIME(HOUR(StrohRanchRecreationData[[#This Row],[TimeIn]]),0,0)</f>
        <v>0.375</v>
      </c>
      <c r="H1733" s="8">
        <f>StrohRanchRecreationData[[#This Row],[Date]]+StrohRanchRecreationData[[#This Row],[TimeInBucket]]</f>
        <v>45110.375</v>
      </c>
      <c r="I1733" s="8" t="str">
        <f>_xlfn.XLOOKUP(StrohRanchRecreationData[[#This Row],[TimeInBucket]],TimeOfDay[TimeBuckets],TimeOfDay[TimeOfDayBuckets])</f>
        <v>Morning</v>
      </c>
      <c r="J1733" s="2">
        <v>3</v>
      </c>
      <c r="K1733" s="2">
        <v>2</v>
      </c>
      <c r="L1733" s="7">
        <v>0.44513199583536678</v>
      </c>
      <c r="M1733" s="7">
        <f>TIME(HOUR(StrohRanchRecreationData[[#This Row],[TimeOut]]),0,0)</f>
        <v>0.41666666666666669</v>
      </c>
      <c r="N1733" s="6">
        <f>ROUND(StrohRanchRecreationData[[#This Row],[TimeElapsed]],6)</f>
        <v>6.7129999999999995E-2</v>
      </c>
      <c r="O1733" s="3">
        <f>StrohRanchRecreationData[[#This Row],[TimeOut]]-StrohRanchRecreationData[[#This Row],[TimeIn]]</f>
        <v>6.7130411507959231E-2</v>
      </c>
      <c r="P1733" t="str">
        <f>IF(StrohRanchRecreationData[[#This Row],[Facility]]=Facilities!$A$2,SUM(StrohRanchRecreationData[[#This Row],[Members]:[Guests]]),"")</f>
        <v/>
      </c>
      <c r="Q1733" t="str">
        <f>IF(StrohRanchRecreationData[[#This Row],[Facility]]=Facilities!$A$3,SUM(StrohRanchRecreationData[[#This Row],[Members]:[Guests]]),"")</f>
        <v/>
      </c>
      <c r="R1733">
        <f>IF(StrohRanchRecreationData[[#This Row],[Facility]]=Facilities!$A$4,SUM(StrohRanchRecreationData[[#This Row],[Members]:[Guests]]),"")</f>
        <v>5</v>
      </c>
      <c r="S1733" t="str">
        <f>IF(StrohRanchRecreationData[[#This Row],[Facility]]=Facilities!$A$5,SUM(StrohRanchRecreationData[[#This Row],[Members]:[Guests]]),"")</f>
        <v/>
      </c>
      <c r="T1733" t="str">
        <f>IF(StrohRanchRecreationData[[#This Row],[Facility]]=Facilities!$A$6,SUM(StrohRanchRecreationData[[#This Row],[Members]:[Guests]]),"")</f>
        <v/>
      </c>
      <c r="U1733" t="str">
        <f>IF(StrohRanchRecreationData[[#This Row],[Facility]]=Facilities!$A$7,SUM(StrohRanchRecreationData[[#This Row],[Members]:[Guests]]),"")</f>
        <v/>
      </c>
    </row>
    <row r="1734" spans="1:21" x14ac:dyDescent="0.25">
      <c r="A1734">
        <v>1728</v>
      </c>
      <c r="B1734" s="1">
        <v>45110</v>
      </c>
      <c r="C1734" t="s">
        <v>63</v>
      </c>
      <c r="D1734" t="s">
        <v>64</v>
      </c>
      <c r="E1734" t="s">
        <v>57</v>
      </c>
      <c r="F1734" s="7">
        <v>0.44522287459792753</v>
      </c>
      <c r="G1734" s="7">
        <f>TIME(HOUR(StrohRanchRecreationData[[#This Row],[TimeIn]]),0,0)</f>
        <v>0.41666666666666669</v>
      </c>
      <c r="H1734" s="8">
        <f>StrohRanchRecreationData[[#This Row],[Date]]+StrohRanchRecreationData[[#This Row],[TimeInBucket]]</f>
        <v>45110.416666666664</v>
      </c>
      <c r="I1734" s="8" t="str">
        <f>_xlfn.XLOOKUP(StrohRanchRecreationData[[#This Row],[TimeInBucket]],TimeOfDay[TimeBuckets],TimeOfDay[TimeOfDayBuckets])</f>
        <v>Morning</v>
      </c>
      <c r="J1734" s="2">
        <v>1</v>
      </c>
      <c r="K1734" s="2">
        <v>2</v>
      </c>
      <c r="L1734" s="7">
        <v>0.46359003968108559</v>
      </c>
      <c r="M1734" s="7">
        <f>TIME(HOUR(StrohRanchRecreationData[[#This Row],[TimeOut]]),0,0)</f>
        <v>0.45833333333333331</v>
      </c>
      <c r="N1734" s="6">
        <f>ROUND(StrohRanchRecreationData[[#This Row],[TimeElapsed]],6)</f>
        <v>1.8367000000000001E-2</v>
      </c>
      <c r="O1734" s="3">
        <f>StrohRanchRecreationData[[#This Row],[TimeOut]]-StrohRanchRecreationData[[#This Row],[TimeIn]]</f>
        <v>1.8367165083158055E-2</v>
      </c>
      <c r="P1734">
        <f>IF(StrohRanchRecreationData[[#This Row],[Facility]]=Facilities!$A$2,SUM(StrohRanchRecreationData[[#This Row],[Members]:[Guests]]),"")</f>
        <v>3</v>
      </c>
      <c r="Q1734" t="str">
        <f>IF(StrohRanchRecreationData[[#This Row],[Facility]]=Facilities!$A$3,SUM(StrohRanchRecreationData[[#This Row],[Members]:[Guests]]),"")</f>
        <v/>
      </c>
      <c r="R1734" t="str">
        <f>IF(StrohRanchRecreationData[[#This Row],[Facility]]=Facilities!$A$4,SUM(StrohRanchRecreationData[[#This Row],[Members]:[Guests]]),"")</f>
        <v/>
      </c>
      <c r="S1734" t="str">
        <f>IF(StrohRanchRecreationData[[#This Row],[Facility]]=Facilities!$A$5,SUM(StrohRanchRecreationData[[#This Row],[Members]:[Guests]]),"")</f>
        <v/>
      </c>
      <c r="T1734" t="str">
        <f>IF(StrohRanchRecreationData[[#This Row],[Facility]]=Facilities!$A$6,SUM(StrohRanchRecreationData[[#This Row],[Members]:[Guests]]),"")</f>
        <v/>
      </c>
      <c r="U1734" t="str">
        <f>IF(StrohRanchRecreationData[[#This Row],[Facility]]=Facilities!$A$7,SUM(StrohRanchRecreationData[[#This Row],[Members]:[Guests]]),"")</f>
        <v/>
      </c>
    </row>
    <row r="1735" spans="1:21" x14ac:dyDescent="0.25">
      <c r="A1735">
        <v>1729</v>
      </c>
      <c r="B1735" s="1">
        <v>45110</v>
      </c>
      <c r="C1735" t="s">
        <v>63</v>
      </c>
      <c r="D1735" t="s">
        <v>64</v>
      </c>
      <c r="E1735" t="s">
        <v>57</v>
      </c>
      <c r="F1735" s="7">
        <v>0.42787880318066013</v>
      </c>
      <c r="G1735" s="7">
        <f>TIME(HOUR(StrohRanchRecreationData[[#This Row],[TimeIn]]),0,0)</f>
        <v>0.41666666666666669</v>
      </c>
      <c r="H1735" s="8">
        <f>StrohRanchRecreationData[[#This Row],[Date]]+StrohRanchRecreationData[[#This Row],[TimeInBucket]]</f>
        <v>45110.416666666664</v>
      </c>
      <c r="I1735" s="8" t="str">
        <f>_xlfn.XLOOKUP(StrohRanchRecreationData[[#This Row],[TimeInBucket]],TimeOfDay[TimeBuckets],TimeOfDay[TimeOfDayBuckets])</f>
        <v>Morning</v>
      </c>
      <c r="J1735" s="2">
        <v>4</v>
      </c>
      <c r="K1735" s="2">
        <v>0</v>
      </c>
      <c r="L1735" s="7">
        <v>0.43789457000645043</v>
      </c>
      <c r="M1735" s="7">
        <f>TIME(HOUR(StrohRanchRecreationData[[#This Row],[TimeOut]]),0,0)</f>
        <v>0.41666666666666669</v>
      </c>
      <c r="N1735" s="6">
        <f>ROUND(StrohRanchRecreationData[[#This Row],[TimeElapsed]],6)</f>
        <v>1.0016000000000001E-2</v>
      </c>
      <c r="O1735" s="3">
        <f>StrohRanchRecreationData[[#This Row],[TimeOut]]-StrohRanchRecreationData[[#This Row],[TimeIn]]</f>
        <v>1.0015766825790307E-2</v>
      </c>
      <c r="P1735">
        <f>IF(StrohRanchRecreationData[[#This Row],[Facility]]=Facilities!$A$2,SUM(StrohRanchRecreationData[[#This Row],[Members]:[Guests]]),"")</f>
        <v>4</v>
      </c>
      <c r="Q1735" t="str">
        <f>IF(StrohRanchRecreationData[[#This Row],[Facility]]=Facilities!$A$3,SUM(StrohRanchRecreationData[[#This Row],[Members]:[Guests]]),"")</f>
        <v/>
      </c>
      <c r="R1735" t="str">
        <f>IF(StrohRanchRecreationData[[#This Row],[Facility]]=Facilities!$A$4,SUM(StrohRanchRecreationData[[#This Row],[Members]:[Guests]]),"")</f>
        <v/>
      </c>
      <c r="S1735" t="str">
        <f>IF(StrohRanchRecreationData[[#This Row],[Facility]]=Facilities!$A$5,SUM(StrohRanchRecreationData[[#This Row],[Members]:[Guests]]),"")</f>
        <v/>
      </c>
      <c r="T1735" t="str">
        <f>IF(StrohRanchRecreationData[[#This Row],[Facility]]=Facilities!$A$6,SUM(StrohRanchRecreationData[[#This Row],[Members]:[Guests]]),"")</f>
        <v/>
      </c>
      <c r="U1735" t="str">
        <f>IF(StrohRanchRecreationData[[#This Row],[Facility]]=Facilities!$A$7,SUM(StrohRanchRecreationData[[#This Row],[Members]:[Guests]]),"")</f>
        <v/>
      </c>
    </row>
    <row r="1736" spans="1:21" x14ac:dyDescent="0.25">
      <c r="A1736">
        <v>1730</v>
      </c>
      <c r="B1736" s="1">
        <v>45110</v>
      </c>
      <c r="C1736" t="s">
        <v>63</v>
      </c>
      <c r="D1736" t="s">
        <v>64</v>
      </c>
      <c r="E1736" t="s">
        <v>59</v>
      </c>
      <c r="F1736" s="7">
        <v>0.42785451128895696</v>
      </c>
      <c r="G1736" s="7">
        <f>TIME(HOUR(StrohRanchRecreationData[[#This Row],[TimeIn]]),0,0)</f>
        <v>0.41666666666666669</v>
      </c>
      <c r="H1736" s="8">
        <f>StrohRanchRecreationData[[#This Row],[Date]]+StrohRanchRecreationData[[#This Row],[TimeInBucket]]</f>
        <v>45110.416666666664</v>
      </c>
      <c r="I1736" s="8" t="str">
        <f>_xlfn.XLOOKUP(StrohRanchRecreationData[[#This Row],[TimeInBucket]],TimeOfDay[TimeBuckets],TimeOfDay[TimeOfDayBuckets])</f>
        <v>Morning</v>
      </c>
      <c r="J1736" s="2">
        <v>3</v>
      </c>
      <c r="K1736" s="2">
        <v>3</v>
      </c>
      <c r="L1736" s="7">
        <v>0.47122388026791417</v>
      </c>
      <c r="M1736" s="7">
        <f>TIME(HOUR(StrohRanchRecreationData[[#This Row],[TimeOut]]),0,0)</f>
        <v>0.45833333333333331</v>
      </c>
      <c r="N1736" s="6">
        <f>ROUND(StrohRanchRecreationData[[#This Row],[TimeElapsed]],6)</f>
        <v>4.3368999999999998E-2</v>
      </c>
      <c r="O1736" s="3">
        <f>StrohRanchRecreationData[[#This Row],[TimeOut]]-StrohRanchRecreationData[[#This Row],[TimeIn]]</f>
        <v>4.3369368978957212E-2</v>
      </c>
      <c r="P1736" t="str">
        <f>IF(StrohRanchRecreationData[[#This Row],[Facility]]=Facilities!$A$2,SUM(StrohRanchRecreationData[[#This Row],[Members]:[Guests]]),"")</f>
        <v/>
      </c>
      <c r="Q1736" t="str">
        <f>IF(StrohRanchRecreationData[[#This Row],[Facility]]=Facilities!$A$3,SUM(StrohRanchRecreationData[[#This Row],[Members]:[Guests]]),"")</f>
        <v/>
      </c>
      <c r="R1736">
        <f>IF(StrohRanchRecreationData[[#This Row],[Facility]]=Facilities!$A$4,SUM(StrohRanchRecreationData[[#This Row],[Members]:[Guests]]),"")</f>
        <v>6</v>
      </c>
      <c r="S1736" t="str">
        <f>IF(StrohRanchRecreationData[[#This Row],[Facility]]=Facilities!$A$5,SUM(StrohRanchRecreationData[[#This Row],[Members]:[Guests]]),"")</f>
        <v/>
      </c>
      <c r="T1736" t="str">
        <f>IF(StrohRanchRecreationData[[#This Row],[Facility]]=Facilities!$A$6,SUM(StrohRanchRecreationData[[#This Row],[Members]:[Guests]]),"")</f>
        <v/>
      </c>
      <c r="U1736" t="str">
        <f>IF(StrohRanchRecreationData[[#This Row],[Facility]]=Facilities!$A$7,SUM(StrohRanchRecreationData[[#This Row],[Members]:[Guests]]),"")</f>
        <v/>
      </c>
    </row>
    <row r="1737" spans="1:21" x14ac:dyDescent="0.25">
      <c r="A1737">
        <v>1731</v>
      </c>
      <c r="B1737" s="1">
        <v>45110</v>
      </c>
      <c r="C1737" t="s">
        <v>63</v>
      </c>
      <c r="D1737" t="s">
        <v>64</v>
      </c>
      <c r="E1737" t="s">
        <v>57</v>
      </c>
      <c r="F1737" s="7">
        <v>0.44868950581004413</v>
      </c>
      <c r="G1737" s="7">
        <f>TIME(HOUR(StrohRanchRecreationData[[#This Row],[TimeIn]]),0,0)</f>
        <v>0.41666666666666669</v>
      </c>
      <c r="H1737" s="8">
        <f>StrohRanchRecreationData[[#This Row],[Date]]+StrohRanchRecreationData[[#This Row],[TimeInBucket]]</f>
        <v>45110.416666666664</v>
      </c>
      <c r="I1737" s="8" t="str">
        <f>_xlfn.XLOOKUP(StrohRanchRecreationData[[#This Row],[TimeInBucket]],TimeOfDay[TimeBuckets],TimeOfDay[TimeOfDayBuckets])</f>
        <v>Morning</v>
      </c>
      <c r="J1737" s="2">
        <v>1</v>
      </c>
      <c r="K1737" s="2">
        <v>1</v>
      </c>
      <c r="L1737" s="7">
        <v>0.52797285952200224</v>
      </c>
      <c r="M1737" s="7">
        <f>TIME(HOUR(StrohRanchRecreationData[[#This Row],[TimeOut]]),0,0)</f>
        <v>0.5</v>
      </c>
      <c r="N1737" s="6">
        <f>ROUND(StrohRanchRecreationData[[#This Row],[TimeElapsed]],6)</f>
        <v>7.9283000000000006E-2</v>
      </c>
      <c r="O1737" s="3">
        <f>StrohRanchRecreationData[[#This Row],[TimeOut]]-StrohRanchRecreationData[[#This Row],[TimeIn]]</f>
        <v>7.9283353711958104E-2</v>
      </c>
      <c r="P1737">
        <f>IF(StrohRanchRecreationData[[#This Row],[Facility]]=Facilities!$A$2,SUM(StrohRanchRecreationData[[#This Row],[Members]:[Guests]]),"")</f>
        <v>2</v>
      </c>
      <c r="Q1737" t="str">
        <f>IF(StrohRanchRecreationData[[#This Row],[Facility]]=Facilities!$A$3,SUM(StrohRanchRecreationData[[#This Row],[Members]:[Guests]]),"")</f>
        <v/>
      </c>
      <c r="R1737" t="str">
        <f>IF(StrohRanchRecreationData[[#This Row],[Facility]]=Facilities!$A$4,SUM(StrohRanchRecreationData[[#This Row],[Members]:[Guests]]),"")</f>
        <v/>
      </c>
      <c r="S1737" t="str">
        <f>IF(StrohRanchRecreationData[[#This Row],[Facility]]=Facilities!$A$5,SUM(StrohRanchRecreationData[[#This Row],[Members]:[Guests]]),"")</f>
        <v/>
      </c>
      <c r="T1737" t="str">
        <f>IF(StrohRanchRecreationData[[#This Row],[Facility]]=Facilities!$A$6,SUM(StrohRanchRecreationData[[#This Row],[Members]:[Guests]]),"")</f>
        <v/>
      </c>
      <c r="U1737" t="str">
        <f>IF(StrohRanchRecreationData[[#This Row],[Facility]]=Facilities!$A$7,SUM(StrohRanchRecreationData[[#This Row],[Members]:[Guests]]),"")</f>
        <v/>
      </c>
    </row>
    <row r="1738" spans="1:21" x14ac:dyDescent="0.25">
      <c r="A1738">
        <v>1732</v>
      </c>
      <c r="B1738" s="1">
        <v>45110</v>
      </c>
      <c r="C1738" t="s">
        <v>63</v>
      </c>
      <c r="D1738" t="s">
        <v>64</v>
      </c>
      <c r="E1738" t="s">
        <v>61</v>
      </c>
      <c r="F1738" s="7">
        <v>0.45031231653365855</v>
      </c>
      <c r="G1738" s="7">
        <f>TIME(HOUR(StrohRanchRecreationData[[#This Row],[TimeIn]]),0,0)</f>
        <v>0.41666666666666669</v>
      </c>
      <c r="H1738" s="8">
        <f>StrohRanchRecreationData[[#This Row],[Date]]+StrohRanchRecreationData[[#This Row],[TimeInBucket]]</f>
        <v>45110.416666666664</v>
      </c>
      <c r="I1738" s="8" t="str">
        <f>_xlfn.XLOOKUP(StrohRanchRecreationData[[#This Row],[TimeInBucket]],TimeOfDay[TimeBuckets],TimeOfDay[TimeOfDayBuckets])</f>
        <v>Morning</v>
      </c>
      <c r="J1738" s="2">
        <v>1</v>
      </c>
      <c r="K1738" s="2">
        <v>0</v>
      </c>
      <c r="L1738" s="7">
        <v>0.49434891552337473</v>
      </c>
      <c r="M1738" s="7">
        <f>TIME(HOUR(StrohRanchRecreationData[[#This Row],[TimeOut]]),0,0)</f>
        <v>0.45833333333333331</v>
      </c>
      <c r="N1738" s="6">
        <f>ROUND(StrohRanchRecreationData[[#This Row],[TimeElapsed]],6)</f>
        <v>4.4037E-2</v>
      </c>
      <c r="O1738" s="3">
        <f>StrohRanchRecreationData[[#This Row],[TimeOut]]-StrohRanchRecreationData[[#This Row],[TimeIn]]</f>
        <v>4.403659898971618E-2</v>
      </c>
      <c r="P1738" t="str">
        <f>IF(StrohRanchRecreationData[[#This Row],[Facility]]=Facilities!$A$2,SUM(StrohRanchRecreationData[[#This Row],[Members]:[Guests]]),"")</f>
        <v/>
      </c>
      <c r="Q1738" t="str">
        <f>IF(StrohRanchRecreationData[[#This Row],[Facility]]=Facilities!$A$3,SUM(StrohRanchRecreationData[[#This Row],[Members]:[Guests]]),"")</f>
        <v/>
      </c>
      <c r="R1738" t="str">
        <f>IF(StrohRanchRecreationData[[#This Row],[Facility]]=Facilities!$A$4,SUM(StrohRanchRecreationData[[#This Row],[Members]:[Guests]]),"")</f>
        <v/>
      </c>
      <c r="S1738" t="str">
        <f>IF(StrohRanchRecreationData[[#This Row],[Facility]]=Facilities!$A$5,SUM(StrohRanchRecreationData[[#This Row],[Members]:[Guests]]),"")</f>
        <v/>
      </c>
      <c r="T1738">
        <f>IF(StrohRanchRecreationData[[#This Row],[Facility]]=Facilities!$A$6,SUM(StrohRanchRecreationData[[#This Row],[Members]:[Guests]]),"")</f>
        <v>1</v>
      </c>
      <c r="U1738" t="str">
        <f>IF(StrohRanchRecreationData[[#This Row],[Facility]]=Facilities!$A$7,SUM(StrohRanchRecreationData[[#This Row],[Members]:[Guests]]),"")</f>
        <v/>
      </c>
    </row>
    <row r="1739" spans="1:21" x14ac:dyDescent="0.25">
      <c r="A1739">
        <v>1733</v>
      </c>
      <c r="B1739" s="1">
        <v>45110</v>
      </c>
      <c r="C1739" t="s">
        <v>63</v>
      </c>
      <c r="D1739" t="s">
        <v>64</v>
      </c>
      <c r="E1739" t="s">
        <v>61</v>
      </c>
      <c r="F1739" s="7">
        <v>0.66643634355962755</v>
      </c>
      <c r="G1739" s="7">
        <f>TIME(HOUR(StrohRanchRecreationData[[#This Row],[TimeIn]]),0,0)</f>
        <v>0.625</v>
      </c>
      <c r="H1739" s="8">
        <f>StrohRanchRecreationData[[#This Row],[Date]]+StrohRanchRecreationData[[#This Row],[TimeInBucket]]</f>
        <v>45110.625</v>
      </c>
      <c r="I1739" s="8" t="str">
        <f>_xlfn.XLOOKUP(StrohRanchRecreationData[[#This Row],[TimeInBucket]],TimeOfDay[TimeBuckets],TimeOfDay[TimeOfDayBuckets])</f>
        <v>Afternoon</v>
      </c>
      <c r="J1739" s="2">
        <v>1</v>
      </c>
      <c r="K1739" s="2">
        <v>0</v>
      </c>
      <c r="L1739" s="7">
        <v>0.68291994917664933</v>
      </c>
      <c r="M1739" s="7">
        <f>TIME(HOUR(StrohRanchRecreationData[[#This Row],[TimeOut]]),0,0)</f>
        <v>0.66666666666666663</v>
      </c>
      <c r="N1739" s="6">
        <f>ROUND(StrohRanchRecreationData[[#This Row],[TimeElapsed]],6)</f>
        <v>1.6483999999999999E-2</v>
      </c>
      <c r="O1739" s="3">
        <f>StrohRanchRecreationData[[#This Row],[TimeOut]]-StrohRanchRecreationData[[#This Row],[TimeIn]]</f>
        <v>1.6483605617021779E-2</v>
      </c>
      <c r="P1739" t="str">
        <f>IF(StrohRanchRecreationData[[#This Row],[Facility]]=Facilities!$A$2,SUM(StrohRanchRecreationData[[#This Row],[Members]:[Guests]]),"")</f>
        <v/>
      </c>
      <c r="Q1739" t="str">
        <f>IF(StrohRanchRecreationData[[#This Row],[Facility]]=Facilities!$A$3,SUM(StrohRanchRecreationData[[#This Row],[Members]:[Guests]]),"")</f>
        <v/>
      </c>
      <c r="R1739" t="str">
        <f>IF(StrohRanchRecreationData[[#This Row],[Facility]]=Facilities!$A$4,SUM(StrohRanchRecreationData[[#This Row],[Members]:[Guests]]),"")</f>
        <v/>
      </c>
      <c r="S1739" t="str">
        <f>IF(StrohRanchRecreationData[[#This Row],[Facility]]=Facilities!$A$5,SUM(StrohRanchRecreationData[[#This Row],[Members]:[Guests]]),"")</f>
        <v/>
      </c>
      <c r="T1739">
        <f>IF(StrohRanchRecreationData[[#This Row],[Facility]]=Facilities!$A$6,SUM(StrohRanchRecreationData[[#This Row],[Members]:[Guests]]),"")</f>
        <v>1</v>
      </c>
      <c r="U1739" t="str">
        <f>IF(StrohRanchRecreationData[[#This Row],[Facility]]=Facilities!$A$7,SUM(StrohRanchRecreationData[[#This Row],[Members]:[Guests]]),"")</f>
        <v/>
      </c>
    </row>
    <row r="1740" spans="1:21" x14ac:dyDescent="0.25">
      <c r="A1740">
        <v>1734</v>
      </c>
      <c r="B1740" s="1">
        <v>45110</v>
      </c>
      <c r="C1740" t="s">
        <v>63</v>
      </c>
      <c r="D1740" t="s">
        <v>64</v>
      </c>
      <c r="E1740" t="s">
        <v>60</v>
      </c>
      <c r="F1740" s="7">
        <v>0.41777825963972637</v>
      </c>
      <c r="G1740" s="7">
        <f>TIME(HOUR(StrohRanchRecreationData[[#This Row],[TimeIn]]),0,0)</f>
        <v>0.41666666666666669</v>
      </c>
      <c r="H1740" s="8">
        <f>StrohRanchRecreationData[[#This Row],[Date]]+StrohRanchRecreationData[[#This Row],[TimeInBucket]]</f>
        <v>45110.416666666664</v>
      </c>
      <c r="I1740" s="8" t="str">
        <f>_xlfn.XLOOKUP(StrohRanchRecreationData[[#This Row],[TimeInBucket]],TimeOfDay[TimeBuckets],TimeOfDay[TimeOfDayBuckets])</f>
        <v>Morning</v>
      </c>
      <c r="J1740" s="2">
        <v>1</v>
      </c>
      <c r="K1740" s="2">
        <v>3</v>
      </c>
      <c r="L1740" s="7">
        <v>0.44620477615531351</v>
      </c>
      <c r="M1740" s="7">
        <f>TIME(HOUR(StrohRanchRecreationData[[#This Row],[TimeOut]]),0,0)</f>
        <v>0.41666666666666669</v>
      </c>
      <c r="N1740" s="6">
        <f>ROUND(StrohRanchRecreationData[[#This Row],[TimeElapsed]],6)</f>
        <v>2.8427000000000001E-2</v>
      </c>
      <c r="O1740" s="3">
        <f>StrohRanchRecreationData[[#This Row],[TimeOut]]-StrohRanchRecreationData[[#This Row],[TimeIn]]</f>
        <v>2.8426516515587141E-2</v>
      </c>
      <c r="P1740" t="str">
        <f>IF(StrohRanchRecreationData[[#This Row],[Facility]]=Facilities!$A$2,SUM(StrohRanchRecreationData[[#This Row],[Members]:[Guests]]),"")</f>
        <v/>
      </c>
      <c r="Q1740" t="str">
        <f>IF(StrohRanchRecreationData[[#This Row],[Facility]]=Facilities!$A$3,SUM(StrohRanchRecreationData[[#This Row],[Members]:[Guests]]),"")</f>
        <v/>
      </c>
      <c r="R1740" t="str">
        <f>IF(StrohRanchRecreationData[[#This Row],[Facility]]=Facilities!$A$4,SUM(StrohRanchRecreationData[[#This Row],[Members]:[Guests]]),"")</f>
        <v/>
      </c>
      <c r="S1740">
        <f>IF(StrohRanchRecreationData[[#This Row],[Facility]]=Facilities!$A$5,SUM(StrohRanchRecreationData[[#This Row],[Members]:[Guests]]),"")</f>
        <v>4</v>
      </c>
      <c r="T1740" t="str">
        <f>IF(StrohRanchRecreationData[[#This Row],[Facility]]=Facilities!$A$6,SUM(StrohRanchRecreationData[[#This Row],[Members]:[Guests]]),"")</f>
        <v/>
      </c>
      <c r="U1740" t="str">
        <f>IF(StrohRanchRecreationData[[#This Row],[Facility]]=Facilities!$A$7,SUM(StrohRanchRecreationData[[#This Row],[Members]:[Guests]]),"")</f>
        <v/>
      </c>
    </row>
    <row r="1741" spans="1:21" x14ac:dyDescent="0.25">
      <c r="A1741">
        <v>1735</v>
      </c>
      <c r="B1741" s="1">
        <v>45110</v>
      </c>
      <c r="C1741" t="s">
        <v>63</v>
      </c>
      <c r="D1741" t="s">
        <v>64</v>
      </c>
      <c r="E1741" t="s">
        <v>62</v>
      </c>
      <c r="F1741" s="7">
        <v>0.375</v>
      </c>
      <c r="G1741" s="7">
        <f>TIME(HOUR(StrohRanchRecreationData[[#This Row],[TimeIn]]),0,0)</f>
        <v>0.375</v>
      </c>
      <c r="H1741" s="8">
        <f>StrohRanchRecreationData[[#This Row],[Date]]+StrohRanchRecreationData[[#This Row],[TimeInBucket]]</f>
        <v>45110.375</v>
      </c>
      <c r="I1741" s="8" t="str">
        <f>_xlfn.XLOOKUP(StrohRanchRecreationData[[#This Row],[TimeInBucket]],TimeOfDay[TimeBuckets],TimeOfDay[TimeOfDayBuckets])</f>
        <v>Morning</v>
      </c>
      <c r="J1741" s="2">
        <v>4</v>
      </c>
      <c r="K1741" s="2">
        <v>3</v>
      </c>
      <c r="L1741" s="7">
        <v>0.41666666666666669</v>
      </c>
      <c r="M1741" s="7">
        <f>TIME(HOUR(StrohRanchRecreationData[[#This Row],[TimeOut]]),0,0)</f>
        <v>0.41666666666666669</v>
      </c>
      <c r="N1741" s="6">
        <f>ROUND(StrohRanchRecreationData[[#This Row],[TimeElapsed]],6)</f>
        <v>4.1667000000000003E-2</v>
      </c>
      <c r="O1741" s="3">
        <f>StrohRanchRecreationData[[#This Row],[TimeOut]]-StrohRanchRecreationData[[#This Row],[TimeIn]]</f>
        <v>4.1666666666666685E-2</v>
      </c>
      <c r="P1741" t="str">
        <f>IF(StrohRanchRecreationData[[#This Row],[Facility]]=Facilities!$A$2,SUM(StrohRanchRecreationData[[#This Row],[Members]:[Guests]]),"")</f>
        <v/>
      </c>
      <c r="Q1741" t="str">
        <f>IF(StrohRanchRecreationData[[#This Row],[Facility]]=Facilities!$A$3,SUM(StrohRanchRecreationData[[#This Row],[Members]:[Guests]]),"")</f>
        <v/>
      </c>
      <c r="R1741" t="str">
        <f>IF(StrohRanchRecreationData[[#This Row],[Facility]]=Facilities!$A$4,SUM(StrohRanchRecreationData[[#This Row],[Members]:[Guests]]),"")</f>
        <v/>
      </c>
      <c r="S1741" t="str">
        <f>IF(StrohRanchRecreationData[[#This Row],[Facility]]=Facilities!$A$5,SUM(StrohRanchRecreationData[[#This Row],[Members]:[Guests]]),"")</f>
        <v/>
      </c>
      <c r="T1741" t="str">
        <f>IF(StrohRanchRecreationData[[#This Row],[Facility]]=Facilities!$A$6,SUM(StrohRanchRecreationData[[#This Row],[Members]:[Guests]]),"")</f>
        <v/>
      </c>
      <c r="U1741">
        <f>IF(StrohRanchRecreationData[[#This Row],[Facility]]=Facilities!$A$7,SUM(StrohRanchRecreationData[[#This Row],[Members]:[Guests]]),"")</f>
        <v>7</v>
      </c>
    </row>
    <row r="1742" spans="1:21" x14ac:dyDescent="0.25">
      <c r="A1742">
        <v>1736</v>
      </c>
      <c r="B1742" s="1">
        <v>45110</v>
      </c>
      <c r="C1742" t="s">
        <v>63</v>
      </c>
      <c r="D1742" t="s">
        <v>64</v>
      </c>
      <c r="E1742" t="s">
        <v>62</v>
      </c>
      <c r="F1742" s="7">
        <v>0.375</v>
      </c>
      <c r="G1742" s="7">
        <f>TIME(HOUR(StrohRanchRecreationData[[#This Row],[TimeIn]]),0,0)</f>
        <v>0.375</v>
      </c>
      <c r="H1742" s="8">
        <f>StrohRanchRecreationData[[#This Row],[Date]]+StrohRanchRecreationData[[#This Row],[TimeInBucket]]</f>
        <v>45110.375</v>
      </c>
      <c r="I1742" s="8" t="str">
        <f>_xlfn.XLOOKUP(StrohRanchRecreationData[[#This Row],[TimeInBucket]],TimeOfDay[TimeBuckets],TimeOfDay[TimeOfDayBuckets])</f>
        <v>Morning</v>
      </c>
      <c r="J1742" s="2">
        <v>1</v>
      </c>
      <c r="K1742" s="2">
        <v>1</v>
      </c>
      <c r="L1742" s="7">
        <v>0.41666666666666669</v>
      </c>
      <c r="M1742" s="7">
        <f>TIME(HOUR(StrohRanchRecreationData[[#This Row],[TimeOut]]),0,0)</f>
        <v>0.41666666666666669</v>
      </c>
      <c r="N1742" s="6">
        <f>ROUND(StrohRanchRecreationData[[#This Row],[TimeElapsed]],6)</f>
        <v>4.1667000000000003E-2</v>
      </c>
      <c r="O1742" s="3">
        <f>StrohRanchRecreationData[[#This Row],[TimeOut]]-StrohRanchRecreationData[[#This Row],[TimeIn]]</f>
        <v>4.1666666666666685E-2</v>
      </c>
      <c r="P1742" t="str">
        <f>IF(StrohRanchRecreationData[[#This Row],[Facility]]=Facilities!$A$2,SUM(StrohRanchRecreationData[[#This Row],[Members]:[Guests]]),"")</f>
        <v/>
      </c>
      <c r="Q1742" t="str">
        <f>IF(StrohRanchRecreationData[[#This Row],[Facility]]=Facilities!$A$3,SUM(StrohRanchRecreationData[[#This Row],[Members]:[Guests]]),"")</f>
        <v/>
      </c>
      <c r="R1742" t="str">
        <f>IF(StrohRanchRecreationData[[#This Row],[Facility]]=Facilities!$A$4,SUM(StrohRanchRecreationData[[#This Row],[Members]:[Guests]]),"")</f>
        <v/>
      </c>
      <c r="S1742" t="str">
        <f>IF(StrohRanchRecreationData[[#This Row],[Facility]]=Facilities!$A$5,SUM(StrohRanchRecreationData[[#This Row],[Members]:[Guests]]),"")</f>
        <v/>
      </c>
      <c r="T1742" t="str">
        <f>IF(StrohRanchRecreationData[[#This Row],[Facility]]=Facilities!$A$6,SUM(StrohRanchRecreationData[[#This Row],[Members]:[Guests]]),"")</f>
        <v/>
      </c>
      <c r="U1742">
        <f>IF(StrohRanchRecreationData[[#This Row],[Facility]]=Facilities!$A$7,SUM(StrohRanchRecreationData[[#This Row],[Members]:[Guests]]),"")</f>
        <v>2</v>
      </c>
    </row>
    <row r="1743" spans="1:21" x14ac:dyDescent="0.25">
      <c r="A1743">
        <v>1737</v>
      </c>
      <c r="B1743" s="1">
        <v>45110</v>
      </c>
      <c r="C1743" t="s">
        <v>63</v>
      </c>
      <c r="D1743" t="s">
        <v>64</v>
      </c>
      <c r="E1743" t="s">
        <v>62</v>
      </c>
      <c r="F1743" s="7">
        <v>0.375</v>
      </c>
      <c r="G1743" s="7">
        <f>TIME(HOUR(StrohRanchRecreationData[[#This Row],[TimeIn]]),0,0)</f>
        <v>0.375</v>
      </c>
      <c r="H1743" s="8">
        <f>StrohRanchRecreationData[[#This Row],[Date]]+StrohRanchRecreationData[[#This Row],[TimeInBucket]]</f>
        <v>45110.375</v>
      </c>
      <c r="I1743" s="8" t="str">
        <f>_xlfn.XLOOKUP(StrohRanchRecreationData[[#This Row],[TimeInBucket]],TimeOfDay[TimeBuckets],TimeOfDay[TimeOfDayBuckets])</f>
        <v>Morning</v>
      </c>
      <c r="J1743" s="2">
        <v>2</v>
      </c>
      <c r="K1743" s="2">
        <v>0</v>
      </c>
      <c r="L1743" s="7">
        <v>0.41666666666666669</v>
      </c>
      <c r="M1743" s="7">
        <f>TIME(HOUR(StrohRanchRecreationData[[#This Row],[TimeOut]]),0,0)</f>
        <v>0.41666666666666669</v>
      </c>
      <c r="N1743" s="6">
        <f>ROUND(StrohRanchRecreationData[[#This Row],[TimeElapsed]],6)</f>
        <v>4.1667000000000003E-2</v>
      </c>
      <c r="O1743" s="3">
        <f>StrohRanchRecreationData[[#This Row],[TimeOut]]-StrohRanchRecreationData[[#This Row],[TimeIn]]</f>
        <v>4.1666666666666685E-2</v>
      </c>
      <c r="P1743" t="str">
        <f>IF(StrohRanchRecreationData[[#This Row],[Facility]]=Facilities!$A$2,SUM(StrohRanchRecreationData[[#This Row],[Members]:[Guests]]),"")</f>
        <v/>
      </c>
      <c r="Q1743" t="str">
        <f>IF(StrohRanchRecreationData[[#This Row],[Facility]]=Facilities!$A$3,SUM(StrohRanchRecreationData[[#This Row],[Members]:[Guests]]),"")</f>
        <v/>
      </c>
      <c r="R1743" t="str">
        <f>IF(StrohRanchRecreationData[[#This Row],[Facility]]=Facilities!$A$4,SUM(StrohRanchRecreationData[[#This Row],[Members]:[Guests]]),"")</f>
        <v/>
      </c>
      <c r="S1743" t="str">
        <f>IF(StrohRanchRecreationData[[#This Row],[Facility]]=Facilities!$A$5,SUM(StrohRanchRecreationData[[#This Row],[Members]:[Guests]]),"")</f>
        <v/>
      </c>
      <c r="T1743" t="str">
        <f>IF(StrohRanchRecreationData[[#This Row],[Facility]]=Facilities!$A$6,SUM(StrohRanchRecreationData[[#This Row],[Members]:[Guests]]),"")</f>
        <v/>
      </c>
      <c r="U1743">
        <f>IF(StrohRanchRecreationData[[#This Row],[Facility]]=Facilities!$A$7,SUM(StrohRanchRecreationData[[#This Row],[Members]:[Guests]]),"")</f>
        <v>2</v>
      </c>
    </row>
    <row r="1744" spans="1:21" x14ac:dyDescent="0.25">
      <c r="A1744">
        <v>1738</v>
      </c>
      <c r="B1744" s="1">
        <v>45110</v>
      </c>
      <c r="C1744" t="s">
        <v>63</v>
      </c>
      <c r="D1744" t="s">
        <v>64</v>
      </c>
      <c r="E1744" t="s">
        <v>62</v>
      </c>
      <c r="F1744" s="7">
        <v>0.45833333333333331</v>
      </c>
      <c r="G1744" s="7">
        <f>TIME(HOUR(StrohRanchRecreationData[[#This Row],[TimeIn]]),0,0)</f>
        <v>0.45833333333333331</v>
      </c>
      <c r="H1744" s="8">
        <f>StrohRanchRecreationData[[#This Row],[Date]]+StrohRanchRecreationData[[#This Row],[TimeInBucket]]</f>
        <v>45110.458333333336</v>
      </c>
      <c r="I1744" s="8" t="str">
        <f>_xlfn.XLOOKUP(StrohRanchRecreationData[[#This Row],[TimeInBucket]],TimeOfDay[TimeBuckets],TimeOfDay[TimeOfDayBuckets])</f>
        <v>Noon</v>
      </c>
      <c r="J1744" s="2">
        <v>1</v>
      </c>
      <c r="K1744" s="2">
        <v>3</v>
      </c>
      <c r="L1744" s="7">
        <v>0.5</v>
      </c>
      <c r="M1744" s="7">
        <f>TIME(HOUR(StrohRanchRecreationData[[#This Row],[TimeOut]]),0,0)</f>
        <v>0.5</v>
      </c>
      <c r="N1744" s="6">
        <f>ROUND(StrohRanchRecreationData[[#This Row],[TimeElapsed]],6)</f>
        <v>4.1667000000000003E-2</v>
      </c>
      <c r="O1744" s="3">
        <f>StrohRanchRecreationData[[#This Row],[TimeOut]]-StrohRanchRecreationData[[#This Row],[TimeIn]]</f>
        <v>4.1666666666666685E-2</v>
      </c>
      <c r="P1744" t="str">
        <f>IF(StrohRanchRecreationData[[#This Row],[Facility]]=Facilities!$A$2,SUM(StrohRanchRecreationData[[#This Row],[Members]:[Guests]]),"")</f>
        <v/>
      </c>
      <c r="Q1744" t="str">
        <f>IF(StrohRanchRecreationData[[#This Row],[Facility]]=Facilities!$A$3,SUM(StrohRanchRecreationData[[#This Row],[Members]:[Guests]]),"")</f>
        <v/>
      </c>
      <c r="R1744" t="str">
        <f>IF(StrohRanchRecreationData[[#This Row],[Facility]]=Facilities!$A$4,SUM(StrohRanchRecreationData[[#This Row],[Members]:[Guests]]),"")</f>
        <v/>
      </c>
      <c r="S1744" t="str">
        <f>IF(StrohRanchRecreationData[[#This Row],[Facility]]=Facilities!$A$5,SUM(StrohRanchRecreationData[[#This Row],[Members]:[Guests]]),"")</f>
        <v/>
      </c>
      <c r="T1744" t="str">
        <f>IF(StrohRanchRecreationData[[#This Row],[Facility]]=Facilities!$A$6,SUM(StrohRanchRecreationData[[#This Row],[Members]:[Guests]]),"")</f>
        <v/>
      </c>
      <c r="U1744">
        <f>IF(StrohRanchRecreationData[[#This Row],[Facility]]=Facilities!$A$7,SUM(StrohRanchRecreationData[[#This Row],[Members]:[Guests]]),"")</f>
        <v>4</v>
      </c>
    </row>
    <row r="1745" spans="1:21" x14ac:dyDescent="0.25">
      <c r="A1745">
        <v>1739</v>
      </c>
      <c r="B1745" s="1">
        <v>45110</v>
      </c>
      <c r="C1745" t="s">
        <v>63</v>
      </c>
      <c r="D1745" t="s">
        <v>64</v>
      </c>
      <c r="E1745" t="s">
        <v>62</v>
      </c>
      <c r="F1745" s="7">
        <v>0.45833333333333331</v>
      </c>
      <c r="G1745" s="7">
        <f>TIME(HOUR(StrohRanchRecreationData[[#This Row],[TimeIn]]),0,0)</f>
        <v>0.45833333333333331</v>
      </c>
      <c r="H1745" s="8">
        <f>StrohRanchRecreationData[[#This Row],[Date]]+StrohRanchRecreationData[[#This Row],[TimeInBucket]]</f>
        <v>45110.458333333336</v>
      </c>
      <c r="I1745" s="8" t="str">
        <f>_xlfn.XLOOKUP(StrohRanchRecreationData[[#This Row],[TimeInBucket]],TimeOfDay[TimeBuckets],TimeOfDay[TimeOfDayBuckets])</f>
        <v>Noon</v>
      </c>
      <c r="J1745" s="2">
        <v>2</v>
      </c>
      <c r="K1745" s="2">
        <v>2</v>
      </c>
      <c r="L1745" s="7">
        <v>0.5</v>
      </c>
      <c r="M1745" s="7">
        <f>TIME(HOUR(StrohRanchRecreationData[[#This Row],[TimeOut]]),0,0)</f>
        <v>0.5</v>
      </c>
      <c r="N1745" s="6">
        <f>ROUND(StrohRanchRecreationData[[#This Row],[TimeElapsed]],6)</f>
        <v>4.1667000000000003E-2</v>
      </c>
      <c r="O1745" s="3">
        <f>StrohRanchRecreationData[[#This Row],[TimeOut]]-StrohRanchRecreationData[[#This Row],[TimeIn]]</f>
        <v>4.1666666666666685E-2</v>
      </c>
      <c r="P1745" t="str">
        <f>IF(StrohRanchRecreationData[[#This Row],[Facility]]=Facilities!$A$2,SUM(StrohRanchRecreationData[[#This Row],[Members]:[Guests]]),"")</f>
        <v/>
      </c>
      <c r="Q1745" t="str">
        <f>IF(StrohRanchRecreationData[[#This Row],[Facility]]=Facilities!$A$3,SUM(StrohRanchRecreationData[[#This Row],[Members]:[Guests]]),"")</f>
        <v/>
      </c>
      <c r="R1745" t="str">
        <f>IF(StrohRanchRecreationData[[#This Row],[Facility]]=Facilities!$A$4,SUM(StrohRanchRecreationData[[#This Row],[Members]:[Guests]]),"")</f>
        <v/>
      </c>
      <c r="S1745" t="str">
        <f>IF(StrohRanchRecreationData[[#This Row],[Facility]]=Facilities!$A$5,SUM(StrohRanchRecreationData[[#This Row],[Members]:[Guests]]),"")</f>
        <v/>
      </c>
      <c r="T1745" t="str">
        <f>IF(StrohRanchRecreationData[[#This Row],[Facility]]=Facilities!$A$6,SUM(StrohRanchRecreationData[[#This Row],[Members]:[Guests]]),"")</f>
        <v/>
      </c>
      <c r="U1745">
        <f>IF(StrohRanchRecreationData[[#This Row],[Facility]]=Facilities!$A$7,SUM(StrohRanchRecreationData[[#This Row],[Members]:[Guests]]),"")</f>
        <v>4</v>
      </c>
    </row>
    <row r="1746" spans="1:21" x14ac:dyDescent="0.25">
      <c r="A1746">
        <v>1740</v>
      </c>
      <c r="B1746" s="1">
        <v>45110</v>
      </c>
      <c r="C1746" t="s">
        <v>63</v>
      </c>
      <c r="D1746" t="s">
        <v>64</v>
      </c>
      <c r="E1746" t="s">
        <v>62</v>
      </c>
      <c r="F1746" s="7">
        <v>0.45833333333333331</v>
      </c>
      <c r="G1746" s="7">
        <f>TIME(HOUR(StrohRanchRecreationData[[#This Row],[TimeIn]]),0,0)</f>
        <v>0.45833333333333331</v>
      </c>
      <c r="H1746" s="8">
        <f>StrohRanchRecreationData[[#This Row],[Date]]+StrohRanchRecreationData[[#This Row],[TimeInBucket]]</f>
        <v>45110.458333333336</v>
      </c>
      <c r="I1746" s="8" t="str">
        <f>_xlfn.XLOOKUP(StrohRanchRecreationData[[#This Row],[TimeInBucket]],TimeOfDay[TimeBuckets],TimeOfDay[TimeOfDayBuckets])</f>
        <v>Noon</v>
      </c>
      <c r="J1746" s="2">
        <v>3</v>
      </c>
      <c r="K1746" s="2">
        <v>3</v>
      </c>
      <c r="L1746" s="7">
        <v>0.5</v>
      </c>
      <c r="M1746" s="7">
        <f>TIME(HOUR(StrohRanchRecreationData[[#This Row],[TimeOut]]),0,0)</f>
        <v>0.5</v>
      </c>
      <c r="N1746" s="6">
        <f>ROUND(StrohRanchRecreationData[[#This Row],[TimeElapsed]],6)</f>
        <v>4.1667000000000003E-2</v>
      </c>
      <c r="O1746" s="3">
        <f>StrohRanchRecreationData[[#This Row],[TimeOut]]-StrohRanchRecreationData[[#This Row],[TimeIn]]</f>
        <v>4.1666666666666685E-2</v>
      </c>
      <c r="P1746" t="str">
        <f>IF(StrohRanchRecreationData[[#This Row],[Facility]]=Facilities!$A$2,SUM(StrohRanchRecreationData[[#This Row],[Members]:[Guests]]),"")</f>
        <v/>
      </c>
      <c r="Q1746" t="str">
        <f>IF(StrohRanchRecreationData[[#This Row],[Facility]]=Facilities!$A$3,SUM(StrohRanchRecreationData[[#This Row],[Members]:[Guests]]),"")</f>
        <v/>
      </c>
      <c r="R1746" t="str">
        <f>IF(StrohRanchRecreationData[[#This Row],[Facility]]=Facilities!$A$4,SUM(StrohRanchRecreationData[[#This Row],[Members]:[Guests]]),"")</f>
        <v/>
      </c>
      <c r="S1746" t="str">
        <f>IF(StrohRanchRecreationData[[#This Row],[Facility]]=Facilities!$A$5,SUM(StrohRanchRecreationData[[#This Row],[Members]:[Guests]]),"")</f>
        <v/>
      </c>
      <c r="T1746" t="str">
        <f>IF(StrohRanchRecreationData[[#This Row],[Facility]]=Facilities!$A$6,SUM(StrohRanchRecreationData[[#This Row],[Members]:[Guests]]),"")</f>
        <v/>
      </c>
      <c r="U1746">
        <f>IF(StrohRanchRecreationData[[#This Row],[Facility]]=Facilities!$A$7,SUM(StrohRanchRecreationData[[#This Row],[Members]:[Guests]]),"")</f>
        <v>6</v>
      </c>
    </row>
    <row r="1747" spans="1:21" x14ac:dyDescent="0.25">
      <c r="A1747">
        <v>1741</v>
      </c>
      <c r="B1747" s="1">
        <v>45110</v>
      </c>
      <c r="C1747" t="s">
        <v>63</v>
      </c>
      <c r="D1747" t="s">
        <v>64</v>
      </c>
      <c r="E1747" t="s">
        <v>62</v>
      </c>
      <c r="F1747" s="7">
        <v>0.54166666666666663</v>
      </c>
      <c r="G1747" s="7">
        <f>TIME(HOUR(StrohRanchRecreationData[[#This Row],[TimeIn]]),0,0)</f>
        <v>0.54166666666666663</v>
      </c>
      <c r="H1747" s="8">
        <f>StrohRanchRecreationData[[#This Row],[Date]]+StrohRanchRecreationData[[#This Row],[TimeInBucket]]</f>
        <v>45110.541666666664</v>
      </c>
      <c r="I1747" s="8" t="str">
        <f>_xlfn.XLOOKUP(StrohRanchRecreationData[[#This Row],[TimeInBucket]],TimeOfDay[TimeBuckets],TimeOfDay[TimeOfDayBuckets])</f>
        <v>Noon</v>
      </c>
      <c r="J1747" s="2">
        <v>1</v>
      </c>
      <c r="K1747" s="2">
        <v>0</v>
      </c>
      <c r="L1747" s="7">
        <v>0.58333333333333337</v>
      </c>
      <c r="M1747" s="7">
        <f>TIME(HOUR(StrohRanchRecreationData[[#This Row],[TimeOut]]),0,0)</f>
        <v>0.58333333333333337</v>
      </c>
      <c r="N1747" s="6">
        <f>ROUND(StrohRanchRecreationData[[#This Row],[TimeElapsed]],6)</f>
        <v>4.1667000000000003E-2</v>
      </c>
      <c r="O1747" s="3">
        <f>StrohRanchRecreationData[[#This Row],[TimeOut]]-StrohRanchRecreationData[[#This Row],[TimeIn]]</f>
        <v>4.1666666666666741E-2</v>
      </c>
      <c r="P1747" t="str">
        <f>IF(StrohRanchRecreationData[[#This Row],[Facility]]=Facilities!$A$2,SUM(StrohRanchRecreationData[[#This Row],[Members]:[Guests]]),"")</f>
        <v/>
      </c>
      <c r="Q1747" t="str">
        <f>IF(StrohRanchRecreationData[[#This Row],[Facility]]=Facilities!$A$3,SUM(StrohRanchRecreationData[[#This Row],[Members]:[Guests]]),"")</f>
        <v/>
      </c>
      <c r="R1747" t="str">
        <f>IF(StrohRanchRecreationData[[#This Row],[Facility]]=Facilities!$A$4,SUM(StrohRanchRecreationData[[#This Row],[Members]:[Guests]]),"")</f>
        <v/>
      </c>
      <c r="S1747" t="str">
        <f>IF(StrohRanchRecreationData[[#This Row],[Facility]]=Facilities!$A$5,SUM(StrohRanchRecreationData[[#This Row],[Members]:[Guests]]),"")</f>
        <v/>
      </c>
      <c r="T1747" t="str">
        <f>IF(StrohRanchRecreationData[[#This Row],[Facility]]=Facilities!$A$6,SUM(StrohRanchRecreationData[[#This Row],[Members]:[Guests]]),"")</f>
        <v/>
      </c>
      <c r="U1747">
        <f>IF(StrohRanchRecreationData[[#This Row],[Facility]]=Facilities!$A$7,SUM(StrohRanchRecreationData[[#This Row],[Members]:[Guests]]),"")</f>
        <v>1</v>
      </c>
    </row>
    <row r="1748" spans="1:21" x14ac:dyDescent="0.25">
      <c r="A1748">
        <v>1742</v>
      </c>
      <c r="B1748" s="1">
        <v>45110</v>
      </c>
      <c r="C1748" t="s">
        <v>63</v>
      </c>
      <c r="D1748" t="s">
        <v>64</v>
      </c>
      <c r="E1748" t="s">
        <v>62</v>
      </c>
      <c r="F1748" s="7">
        <v>0.54166666666666663</v>
      </c>
      <c r="G1748" s="7">
        <f>TIME(HOUR(StrohRanchRecreationData[[#This Row],[TimeIn]]),0,0)</f>
        <v>0.54166666666666663</v>
      </c>
      <c r="H1748" s="8">
        <f>StrohRanchRecreationData[[#This Row],[Date]]+StrohRanchRecreationData[[#This Row],[TimeInBucket]]</f>
        <v>45110.541666666664</v>
      </c>
      <c r="I1748" s="8" t="str">
        <f>_xlfn.XLOOKUP(StrohRanchRecreationData[[#This Row],[TimeInBucket]],TimeOfDay[TimeBuckets],TimeOfDay[TimeOfDayBuckets])</f>
        <v>Noon</v>
      </c>
      <c r="J1748" s="2">
        <v>3</v>
      </c>
      <c r="K1748" s="2">
        <v>0</v>
      </c>
      <c r="L1748" s="7">
        <v>0.58333333333333337</v>
      </c>
      <c r="M1748" s="7">
        <f>TIME(HOUR(StrohRanchRecreationData[[#This Row],[TimeOut]]),0,0)</f>
        <v>0.58333333333333337</v>
      </c>
      <c r="N1748" s="6">
        <f>ROUND(StrohRanchRecreationData[[#This Row],[TimeElapsed]],6)</f>
        <v>4.1667000000000003E-2</v>
      </c>
      <c r="O1748" s="3">
        <f>StrohRanchRecreationData[[#This Row],[TimeOut]]-StrohRanchRecreationData[[#This Row],[TimeIn]]</f>
        <v>4.1666666666666741E-2</v>
      </c>
      <c r="P1748" t="str">
        <f>IF(StrohRanchRecreationData[[#This Row],[Facility]]=Facilities!$A$2,SUM(StrohRanchRecreationData[[#This Row],[Members]:[Guests]]),"")</f>
        <v/>
      </c>
      <c r="Q1748" t="str">
        <f>IF(StrohRanchRecreationData[[#This Row],[Facility]]=Facilities!$A$3,SUM(StrohRanchRecreationData[[#This Row],[Members]:[Guests]]),"")</f>
        <v/>
      </c>
      <c r="R1748" t="str">
        <f>IF(StrohRanchRecreationData[[#This Row],[Facility]]=Facilities!$A$4,SUM(StrohRanchRecreationData[[#This Row],[Members]:[Guests]]),"")</f>
        <v/>
      </c>
      <c r="S1748" t="str">
        <f>IF(StrohRanchRecreationData[[#This Row],[Facility]]=Facilities!$A$5,SUM(StrohRanchRecreationData[[#This Row],[Members]:[Guests]]),"")</f>
        <v/>
      </c>
      <c r="T1748" t="str">
        <f>IF(StrohRanchRecreationData[[#This Row],[Facility]]=Facilities!$A$6,SUM(StrohRanchRecreationData[[#This Row],[Members]:[Guests]]),"")</f>
        <v/>
      </c>
      <c r="U1748">
        <f>IF(StrohRanchRecreationData[[#This Row],[Facility]]=Facilities!$A$7,SUM(StrohRanchRecreationData[[#This Row],[Members]:[Guests]]),"")</f>
        <v>3</v>
      </c>
    </row>
    <row r="1749" spans="1:21" x14ac:dyDescent="0.25">
      <c r="A1749">
        <v>1743</v>
      </c>
      <c r="B1749" s="1">
        <v>45110</v>
      </c>
      <c r="C1749" t="s">
        <v>63</v>
      </c>
      <c r="D1749" t="s">
        <v>64</v>
      </c>
      <c r="E1749" t="s">
        <v>62</v>
      </c>
      <c r="F1749" s="7">
        <v>0.54166666666666663</v>
      </c>
      <c r="G1749" s="7">
        <f>TIME(HOUR(StrohRanchRecreationData[[#This Row],[TimeIn]]),0,0)</f>
        <v>0.54166666666666663</v>
      </c>
      <c r="H1749" s="8">
        <f>StrohRanchRecreationData[[#This Row],[Date]]+StrohRanchRecreationData[[#This Row],[TimeInBucket]]</f>
        <v>45110.541666666664</v>
      </c>
      <c r="I1749" s="8" t="str">
        <f>_xlfn.XLOOKUP(StrohRanchRecreationData[[#This Row],[TimeInBucket]],TimeOfDay[TimeBuckets],TimeOfDay[TimeOfDayBuckets])</f>
        <v>Noon</v>
      </c>
      <c r="J1749" s="2">
        <v>2</v>
      </c>
      <c r="K1749" s="2">
        <v>0</v>
      </c>
      <c r="L1749" s="7">
        <v>0.58333333333333337</v>
      </c>
      <c r="M1749" s="7">
        <f>TIME(HOUR(StrohRanchRecreationData[[#This Row],[TimeOut]]),0,0)</f>
        <v>0.58333333333333337</v>
      </c>
      <c r="N1749" s="6">
        <f>ROUND(StrohRanchRecreationData[[#This Row],[TimeElapsed]],6)</f>
        <v>4.1667000000000003E-2</v>
      </c>
      <c r="O1749" s="3">
        <f>StrohRanchRecreationData[[#This Row],[TimeOut]]-StrohRanchRecreationData[[#This Row],[TimeIn]]</f>
        <v>4.1666666666666741E-2</v>
      </c>
      <c r="P1749" t="str">
        <f>IF(StrohRanchRecreationData[[#This Row],[Facility]]=Facilities!$A$2,SUM(StrohRanchRecreationData[[#This Row],[Members]:[Guests]]),"")</f>
        <v/>
      </c>
      <c r="Q1749" t="str">
        <f>IF(StrohRanchRecreationData[[#This Row],[Facility]]=Facilities!$A$3,SUM(StrohRanchRecreationData[[#This Row],[Members]:[Guests]]),"")</f>
        <v/>
      </c>
      <c r="R1749" t="str">
        <f>IF(StrohRanchRecreationData[[#This Row],[Facility]]=Facilities!$A$4,SUM(StrohRanchRecreationData[[#This Row],[Members]:[Guests]]),"")</f>
        <v/>
      </c>
      <c r="S1749" t="str">
        <f>IF(StrohRanchRecreationData[[#This Row],[Facility]]=Facilities!$A$5,SUM(StrohRanchRecreationData[[#This Row],[Members]:[Guests]]),"")</f>
        <v/>
      </c>
      <c r="T1749" t="str">
        <f>IF(StrohRanchRecreationData[[#This Row],[Facility]]=Facilities!$A$6,SUM(StrohRanchRecreationData[[#This Row],[Members]:[Guests]]),"")</f>
        <v/>
      </c>
      <c r="U1749">
        <f>IF(StrohRanchRecreationData[[#This Row],[Facility]]=Facilities!$A$7,SUM(StrohRanchRecreationData[[#This Row],[Members]:[Guests]]),"")</f>
        <v>2</v>
      </c>
    </row>
    <row r="1750" spans="1:21" x14ac:dyDescent="0.25">
      <c r="A1750">
        <v>1744</v>
      </c>
      <c r="B1750" s="1">
        <v>45110</v>
      </c>
      <c r="C1750" t="s">
        <v>63</v>
      </c>
      <c r="D1750" t="s">
        <v>64</v>
      </c>
      <c r="E1750" t="s">
        <v>62</v>
      </c>
      <c r="F1750" s="7">
        <v>0.58333333333333337</v>
      </c>
      <c r="G1750" s="7">
        <f>TIME(HOUR(StrohRanchRecreationData[[#This Row],[TimeIn]]),0,0)</f>
        <v>0.58333333333333337</v>
      </c>
      <c r="H1750" s="8">
        <f>StrohRanchRecreationData[[#This Row],[Date]]+StrohRanchRecreationData[[#This Row],[TimeInBucket]]</f>
        <v>45110.583333333336</v>
      </c>
      <c r="I1750" s="8" t="str">
        <f>_xlfn.XLOOKUP(StrohRanchRecreationData[[#This Row],[TimeInBucket]],TimeOfDay[TimeBuckets],TimeOfDay[TimeOfDayBuckets])</f>
        <v>Afternoon</v>
      </c>
      <c r="J1750" s="2">
        <v>1</v>
      </c>
      <c r="K1750" s="2">
        <v>3</v>
      </c>
      <c r="L1750" s="7">
        <v>0.60416666666666663</v>
      </c>
      <c r="M1750" s="7">
        <f>TIME(HOUR(StrohRanchRecreationData[[#This Row],[TimeOut]]),0,0)</f>
        <v>0.58333333333333337</v>
      </c>
      <c r="N1750" s="6">
        <f>ROUND(StrohRanchRecreationData[[#This Row],[TimeElapsed]],6)</f>
        <v>2.0833000000000001E-2</v>
      </c>
      <c r="O1750" s="3">
        <f>StrohRanchRecreationData[[#This Row],[TimeOut]]-StrohRanchRecreationData[[#This Row],[TimeIn]]</f>
        <v>2.0833333333333259E-2</v>
      </c>
      <c r="P1750" t="str">
        <f>IF(StrohRanchRecreationData[[#This Row],[Facility]]=Facilities!$A$2,SUM(StrohRanchRecreationData[[#This Row],[Members]:[Guests]]),"")</f>
        <v/>
      </c>
      <c r="Q1750" t="str">
        <f>IF(StrohRanchRecreationData[[#This Row],[Facility]]=Facilities!$A$3,SUM(StrohRanchRecreationData[[#This Row],[Members]:[Guests]]),"")</f>
        <v/>
      </c>
      <c r="R1750" t="str">
        <f>IF(StrohRanchRecreationData[[#This Row],[Facility]]=Facilities!$A$4,SUM(StrohRanchRecreationData[[#This Row],[Members]:[Guests]]),"")</f>
        <v/>
      </c>
      <c r="S1750" t="str">
        <f>IF(StrohRanchRecreationData[[#This Row],[Facility]]=Facilities!$A$5,SUM(StrohRanchRecreationData[[#This Row],[Members]:[Guests]]),"")</f>
        <v/>
      </c>
      <c r="T1750" t="str">
        <f>IF(StrohRanchRecreationData[[#This Row],[Facility]]=Facilities!$A$6,SUM(StrohRanchRecreationData[[#This Row],[Members]:[Guests]]),"")</f>
        <v/>
      </c>
      <c r="U1750">
        <f>IF(StrohRanchRecreationData[[#This Row],[Facility]]=Facilities!$A$7,SUM(StrohRanchRecreationData[[#This Row],[Members]:[Guests]]),"")</f>
        <v>4</v>
      </c>
    </row>
    <row r="1751" spans="1:21" x14ac:dyDescent="0.25">
      <c r="A1751">
        <v>1745</v>
      </c>
      <c r="B1751" s="1">
        <v>45110</v>
      </c>
      <c r="C1751" t="s">
        <v>63</v>
      </c>
      <c r="D1751" t="s">
        <v>64</v>
      </c>
      <c r="E1751" t="s">
        <v>62</v>
      </c>
      <c r="F1751" s="7">
        <v>0.58333333333333337</v>
      </c>
      <c r="G1751" s="7">
        <f>TIME(HOUR(StrohRanchRecreationData[[#This Row],[TimeIn]]),0,0)</f>
        <v>0.58333333333333337</v>
      </c>
      <c r="H1751" s="8">
        <f>StrohRanchRecreationData[[#This Row],[Date]]+StrohRanchRecreationData[[#This Row],[TimeInBucket]]</f>
        <v>45110.583333333336</v>
      </c>
      <c r="I1751" s="8" t="str">
        <f>_xlfn.XLOOKUP(StrohRanchRecreationData[[#This Row],[TimeInBucket]],TimeOfDay[TimeBuckets],TimeOfDay[TimeOfDayBuckets])</f>
        <v>Afternoon</v>
      </c>
      <c r="J1751" s="2">
        <v>2</v>
      </c>
      <c r="K1751" s="2">
        <v>0</v>
      </c>
      <c r="L1751" s="7">
        <v>0.60416666666666663</v>
      </c>
      <c r="M1751" s="7">
        <f>TIME(HOUR(StrohRanchRecreationData[[#This Row],[TimeOut]]),0,0)</f>
        <v>0.58333333333333337</v>
      </c>
      <c r="N1751" s="6">
        <f>ROUND(StrohRanchRecreationData[[#This Row],[TimeElapsed]],6)</f>
        <v>2.0833000000000001E-2</v>
      </c>
      <c r="O1751" s="3">
        <f>StrohRanchRecreationData[[#This Row],[TimeOut]]-StrohRanchRecreationData[[#This Row],[TimeIn]]</f>
        <v>2.0833333333333259E-2</v>
      </c>
      <c r="P1751" t="str">
        <f>IF(StrohRanchRecreationData[[#This Row],[Facility]]=Facilities!$A$2,SUM(StrohRanchRecreationData[[#This Row],[Members]:[Guests]]),"")</f>
        <v/>
      </c>
      <c r="Q1751" t="str">
        <f>IF(StrohRanchRecreationData[[#This Row],[Facility]]=Facilities!$A$3,SUM(StrohRanchRecreationData[[#This Row],[Members]:[Guests]]),"")</f>
        <v/>
      </c>
      <c r="R1751" t="str">
        <f>IF(StrohRanchRecreationData[[#This Row],[Facility]]=Facilities!$A$4,SUM(StrohRanchRecreationData[[#This Row],[Members]:[Guests]]),"")</f>
        <v/>
      </c>
      <c r="S1751" t="str">
        <f>IF(StrohRanchRecreationData[[#This Row],[Facility]]=Facilities!$A$5,SUM(StrohRanchRecreationData[[#This Row],[Members]:[Guests]]),"")</f>
        <v/>
      </c>
      <c r="T1751" t="str">
        <f>IF(StrohRanchRecreationData[[#This Row],[Facility]]=Facilities!$A$6,SUM(StrohRanchRecreationData[[#This Row],[Members]:[Guests]]),"")</f>
        <v/>
      </c>
      <c r="U1751">
        <f>IF(StrohRanchRecreationData[[#This Row],[Facility]]=Facilities!$A$7,SUM(StrohRanchRecreationData[[#This Row],[Members]:[Guests]]),"")</f>
        <v>2</v>
      </c>
    </row>
    <row r="1752" spans="1:21" x14ac:dyDescent="0.25">
      <c r="A1752">
        <v>1746</v>
      </c>
      <c r="B1752" s="1">
        <v>45110</v>
      </c>
      <c r="C1752" t="s">
        <v>63</v>
      </c>
      <c r="D1752" t="s">
        <v>64</v>
      </c>
      <c r="E1752" t="s">
        <v>62</v>
      </c>
      <c r="F1752" s="7">
        <v>0.58333333333333337</v>
      </c>
      <c r="G1752" s="7">
        <f>TIME(HOUR(StrohRanchRecreationData[[#This Row],[TimeIn]]),0,0)</f>
        <v>0.58333333333333337</v>
      </c>
      <c r="H1752" s="8">
        <f>StrohRanchRecreationData[[#This Row],[Date]]+StrohRanchRecreationData[[#This Row],[TimeInBucket]]</f>
        <v>45110.583333333336</v>
      </c>
      <c r="I1752" s="8" t="str">
        <f>_xlfn.XLOOKUP(StrohRanchRecreationData[[#This Row],[TimeInBucket]],TimeOfDay[TimeBuckets],TimeOfDay[TimeOfDayBuckets])</f>
        <v>Afternoon</v>
      </c>
      <c r="J1752" s="2">
        <v>4</v>
      </c>
      <c r="K1752" s="2">
        <v>3</v>
      </c>
      <c r="L1752" s="7">
        <v>0.60416666666666663</v>
      </c>
      <c r="M1752" s="7">
        <f>TIME(HOUR(StrohRanchRecreationData[[#This Row],[TimeOut]]),0,0)</f>
        <v>0.58333333333333337</v>
      </c>
      <c r="N1752" s="6">
        <f>ROUND(StrohRanchRecreationData[[#This Row],[TimeElapsed]],6)</f>
        <v>2.0833000000000001E-2</v>
      </c>
      <c r="O1752" s="3">
        <f>StrohRanchRecreationData[[#This Row],[TimeOut]]-StrohRanchRecreationData[[#This Row],[TimeIn]]</f>
        <v>2.0833333333333259E-2</v>
      </c>
      <c r="P1752" t="str">
        <f>IF(StrohRanchRecreationData[[#This Row],[Facility]]=Facilities!$A$2,SUM(StrohRanchRecreationData[[#This Row],[Members]:[Guests]]),"")</f>
        <v/>
      </c>
      <c r="Q1752" t="str">
        <f>IF(StrohRanchRecreationData[[#This Row],[Facility]]=Facilities!$A$3,SUM(StrohRanchRecreationData[[#This Row],[Members]:[Guests]]),"")</f>
        <v/>
      </c>
      <c r="R1752" t="str">
        <f>IF(StrohRanchRecreationData[[#This Row],[Facility]]=Facilities!$A$4,SUM(StrohRanchRecreationData[[#This Row],[Members]:[Guests]]),"")</f>
        <v/>
      </c>
      <c r="S1752" t="str">
        <f>IF(StrohRanchRecreationData[[#This Row],[Facility]]=Facilities!$A$5,SUM(StrohRanchRecreationData[[#This Row],[Members]:[Guests]]),"")</f>
        <v/>
      </c>
      <c r="T1752" t="str">
        <f>IF(StrohRanchRecreationData[[#This Row],[Facility]]=Facilities!$A$6,SUM(StrohRanchRecreationData[[#This Row],[Members]:[Guests]]),"")</f>
        <v/>
      </c>
      <c r="U1752">
        <f>IF(StrohRanchRecreationData[[#This Row],[Facility]]=Facilities!$A$7,SUM(StrohRanchRecreationData[[#This Row],[Members]:[Guests]]),"")</f>
        <v>7</v>
      </c>
    </row>
    <row r="1753" spans="1:21" x14ac:dyDescent="0.25">
      <c r="A1753">
        <v>1747</v>
      </c>
      <c r="B1753" s="1">
        <v>45111</v>
      </c>
      <c r="C1753" t="s">
        <v>63</v>
      </c>
      <c r="D1753" t="s">
        <v>64</v>
      </c>
      <c r="E1753" t="s">
        <v>61</v>
      </c>
      <c r="F1753" s="7">
        <v>0.44219214359272885</v>
      </c>
      <c r="G1753" s="7">
        <f>TIME(HOUR(StrohRanchRecreationData[[#This Row],[TimeIn]]),0,0)</f>
        <v>0.41666666666666669</v>
      </c>
      <c r="H1753" s="8">
        <f>StrohRanchRecreationData[[#This Row],[Date]]+StrohRanchRecreationData[[#This Row],[TimeInBucket]]</f>
        <v>45111.416666666664</v>
      </c>
      <c r="I1753" s="8" t="str">
        <f>_xlfn.XLOOKUP(StrohRanchRecreationData[[#This Row],[TimeInBucket]],TimeOfDay[TimeBuckets],TimeOfDay[TimeOfDayBuckets])</f>
        <v>Morning</v>
      </c>
      <c r="J1753" s="2">
        <v>2</v>
      </c>
      <c r="K1753" s="2">
        <v>0</v>
      </c>
      <c r="L1753" s="7">
        <v>0.48401989028762704</v>
      </c>
      <c r="M1753" s="7">
        <f>TIME(HOUR(StrohRanchRecreationData[[#This Row],[TimeOut]]),0,0)</f>
        <v>0.45833333333333331</v>
      </c>
      <c r="N1753" s="6">
        <f>ROUND(StrohRanchRecreationData[[#This Row],[TimeElapsed]],6)</f>
        <v>4.1827999999999997E-2</v>
      </c>
      <c r="O1753" s="3">
        <f>StrohRanchRecreationData[[#This Row],[TimeOut]]-StrohRanchRecreationData[[#This Row],[TimeIn]]</f>
        <v>4.1827746694898194E-2</v>
      </c>
      <c r="P1753" t="str">
        <f>IF(StrohRanchRecreationData[[#This Row],[Facility]]=Facilities!$A$2,SUM(StrohRanchRecreationData[[#This Row],[Members]:[Guests]]),"")</f>
        <v/>
      </c>
      <c r="Q1753" t="str">
        <f>IF(StrohRanchRecreationData[[#This Row],[Facility]]=Facilities!$A$3,SUM(StrohRanchRecreationData[[#This Row],[Members]:[Guests]]),"")</f>
        <v/>
      </c>
      <c r="R1753" t="str">
        <f>IF(StrohRanchRecreationData[[#This Row],[Facility]]=Facilities!$A$4,SUM(StrohRanchRecreationData[[#This Row],[Members]:[Guests]]),"")</f>
        <v/>
      </c>
      <c r="S1753" t="str">
        <f>IF(StrohRanchRecreationData[[#This Row],[Facility]]=Facilities!$A$5,SUM(StrohRanchRecreationData[[#This Row],[Members]:[Guests]]),"")</f>
        <v/>
      </c>
      <c r="T1753">
        <f>IF(StrohRanchRecreationData[[#This Row],[Facility]]=Facilities!$A$6,SUM(StrohRanchRecreationData[[#This Row],[Members]:[Guests]]),"")</f>
        <v>2</v>
      </c>
      <c r="U1753" t="str">
        <f>IF(StrohRanchRecreationData[[#This Row],[Facility]]=Facilities!$A$7,SUM(StrohRanchRecreationData[[#This Row],[Members]:[Guests]]),"")</f>
        <v/>
      </c>
    </row>
    <row r="1754" spans="1:21" x14ac:dyDescent="0.25">
      <c r="A1754">
        <v>1748</v>
      </c>
      <c r="B1754" s="1">
        <v>45111</v>
      </c>
      <c r="C1754" t="s">
        <v>63</v>
      </c>
      <c r="D1754" t="s">
        <v>64</v>
      </c>
      <c r="E1754" t="s">
        <v>61</v>
      </c>
      <c r="F1754" s="7">
        <v>0.55695940902660779</v>
      </c>
      <c r="G1754" s="7">
        <f>TIME(HOUR(StrohRanchRecreationData[[#This Row],[TimeIn]]),0,0)</f>
        <v>0.54166666666666663</v>
      </c>
      <c r="H1754" s="8">
        <f>StrohRanchRecreationData[[#This Row],[Date]]+StrohRanchRecreationData[[#This Row],[TimeInBucket]]</f>
        <v>45111.541666666664</v>
      </c>
      <c r="I1754" s="8" t="str">
        <f>_xlfn.XLOOKUP(StrohRanchRecreationData[[#This Row],[TimeInBucket]],TimeOfDay[TimeBuckets],TimeOfDay[TimeOfDayBuckets])</f>
        <v>Noon</v>
      </c>
      <c r="J1754" s="2">
        <v>1</v>
      </c>
      <c r="K1754" s="2">
        <v>0</v>
      </c>
      <c r="L1754" s="7">
        <v>0.5924621815649096</v>
      </c>
      <c r="M1754" s="7">
        <f>TIME(HOUR(StrohRanchRecreationData[[#This Row],[TimeOut]]),0,0)</f>
        <v>0.58333333333333337</v>
      </c>
      <c r="N1754" s="6">
        <f>ROUND(StrohRanchRecreationData[[#This Row],[TimeElapsed]],6)</f>
        <v>3.5503E-2</v>
      </c>
      <c r="O1754" s="3">
        <f>StrohRanchRecreationData[[#This Row],[TimeOut]]-StrohRanchRecreationData[[#This Row],[TimeIn]]</f>
        <v>3.5502772538301808E-2</v>
      </c>
      <c r="P1754" t="str">
        <f>IF(StrohRanchRecreationData[[#This Row],[Facility]]=Facilities!$A$2,SUM(StrohRanchRecreationData[[#This Row],[Members]:[Guests]]),"")</f>
        <v/>
      </c>
      <c r="Q1754" t="str">
        <f>IF(StrohRanchRecreationData[[#This Row],[Facility]]=Facilities!$A$3,SUM(StrohRanchRecreationData[[#This Row],[Members]:[Guests]]),"")</f>
        <v/>
      </c>
      <c r="R1754" t="str">
        <f>IF(StrohRanchRecreationData[[#This Row],[Facility]]=Facilities!$A$4,SUM(StrohRanchRecreationData[[#This Row],[Members]:[Guests]]),"")</f>
        <v/>
      </c>
      <c r="S1754" t="str">
        <f>IF(StrohRanchRecreationData[[#This Row],[Facility]]=Facilities!$A$5,SUM(StrohRanchRecreationData[[#This Row],[Members]:[Guests]]),"")</f>
        <v/>
      </c>
      <c r="T1754">
        <f>IF(StrohRanchRecreationData[[#This Row],[Facility]]=Facilities!$A$6,SUM(StrohRanchRecreationData[[#This Row],[Members]:[Guests]]),"")</f>
        <v>1</v>
      </c>
      <c r="U1754" t="str">
        <f>IF(StrohRanchRecreationData[[#This Row],[Facility]]=Facilities!$A$7,SUM(StrohRanchRecreationData[[#This Row],[Members]:[Guests]]),"")</f>
        <v/>
      </c>
    </row>
    <row r="1755" spans="1:21" x14ac:dyDescent="0.25">
      <c r="A1755">
        <v>1749</v>
      </c>
      <c r="B1755" s="1">
        <v>45111</v>
      </c>
      <c r="C1755" t="s">
        <v>63</v>
      </c>
      <c r="D1755" t="s">
        <v>64</v>
      </c>
      <c r="E1755" t="s">
        <v>57</v>
      </c>
      <c r="F1755" s="7">
        <v>0.48407705136727819</v>
      </c>
      <c r="G1755" s="7">
        <f>TIME(HOUR(StrohRanchRecreationData[[#This Row],[TimeIn]]),0,0)</f>
        <v>0.45833333333333331</v>
      </c>
      <c r="H1755" s="8">
        <f>StrohRanchRecreationData[[#This Row],[Date]]+StrohRanchRecreationData[[#This Row],[TimeInBucket]]</f>
        <v>45111.458333333336</v>
      </c>
      <c r="I1755" s="8" t="str">
        <f>_xlfn.XLOOKUP(StrohRanchRecreationData[[#This Row],[TimeInBucket]],TimeOfDay[TimeBuckets],TimeOfDay[TimeOfDayBuckets])</f>
        <v>Noon</v>
      </c>
      <c r="J1755" s="2">
        <v>4</v>
      </c>
      <c r="K1755" s="2">
        <v>1</v>
      </c>
      <c r="L1755" s="7">
        <v>0.55515040507231772</v>
      </c>
      <c r="M1755" s="7">
        <f>TIME(HOUR(StrohRanchRecreationData[[#This Row],[TimeOut]]),0,0)</f>
        <v>0.54166666666666663</v>
      </c>
      <c r="N1755" s="6">
        <f>ROUND(StrohRanchRecreationData[[#This Row],[TimeElapsed]],6)</f>
        <v>7.1072999999999997E-2</v>
      </c>
      <c r="O1755" s="3">
        <f>StrohRanchRecreationData[[#This Row],[TimeOut]]-StrohRanchRecreationData[[#This Row],[TimeIn]]</f>
        <v>7.1073353705039533E-2</v>
      </c>
      <c r="P1755">
        <f>IF(StrohRanchRecreationData[[#This Row],[Facility]]=Facilities!$A$2,SUM(StrohRanchRecreationData[[#This Row],[Members]:[Guests]]),"")</f>
        <v>5</v>
      </c>
      <c r="Q1755" t="str">
        <f>IF(StrohRanchRecreationData[[#This Row],[Facility]]=Facilities!$A$3,SUM(StrohRanchRecreationData[[#This Row],[Members]:[Guests]]),"")</f>
        <v/>
      </c>
      <c r="R1755" t="str">
        <f>IF(StrohRanchRecreationData[[#This Row],[Facility]]=Facilities!$A$4,SUM(StrohRanchRecreationData[[#This Row],[Members]:[Guests]]),"")</f>
        <v/>
      </c>
      <c r="S1755" t="str">
        <f>IF(StrohRanchRecreationData[[#This Row],[Facility]]=Facilities!$A$5,SUM(StrohRanchRecreationData[[#This Row],[Members]:[Guests]]),"")</f>
        <v/>
      </c>
      <c r="T1755" t="str">
        <f>IF(StrohRanchRecreationData[[#This Row],[Facility]]=Facilities!$A$6,SUM(StrohRanchRecreationData[[#This Row],[Members]:[Guests]]),"")</f>
        <v/>
      </c>
      <c r="U1755" t="str">
        <f>IF(StrohRanchRecreationData[[#This Row],[Facility]]=Facilities!$A$7,SUM(StrohRanchRecreationData[[#This Row],[Members]:[Guests]]),"")</f>
        <v/>
      </c>
    </row>
    <row r="1756" spans="1:21" x14ac:dyDescent="0.25">
      <c r="A1756">
        <v>1750</v>
      </c>
      <c r="B1756" s="1">
        <v>45111</v>
      </c>
      <c r="C1756" t="s">
        <v>63</v>
      </c>
      <c r="D1756" t="s">
        <v>64</v>
      </c>
      <c r="E1756" t="s">
        <v>60</v>
      </c>
      <c r="F1756" s="7">
        <v>0.5440398579855249</v>
      </c>
      <c r="G1756" s="7">
        <f>TIME(HOUR(StrohRanchRecreationData[[#This Row],[TimeIn]]),0,0)</f>
        <v>0.54166666666666663</v>
      </c>
      <c r="H1756" s="8">
        <f>StrohRanchRecreationData[[#This Row],[Date]]+StrohRanchRecreationData[[#This Row],[TimeInBucket]]</f>
        <v>45111.541666666664</v>
      </c>
      <c r="I1756" s="8" t="str">
        <f>_xlfn.XLOOKUP(StrohRanchRecreationData[[#This Row],[TimeInBucket]],TimeOfDay[TimeBuckets],TimeOfDay[TimeOfDayBuckets])</f>
        <v>Noon</v>
      </c>
      <c r="J1756" s="2">
        <v>3</v>
      </c>
      <c r="K1756" s="2">
        <v>1</v>
      </c>
      <c r="L1756" s="7">
        <v>0.60639836268118441</v>
      </c>
      <c r="M1756" s="7">
        <f>TIME(HOUR(StrohRanchRecreationData[[#This Row],[TimeOut]]),0,0)</f>
        <v>0.58333333333333337</v>
      </c>
      <c r="N1756" s="6">
        <f>ROUND(StrohRanchRecreationData[[#This Row],[TimeElapsed]],6)</f>
        <v>6.2358999999999998E-2</v>
      </c>
      <c r="O1756" s="3">
        <f>StrohRanchRecreationData[[#This Row],[TimeOut]]-StrohRanchRecreationData[[#This Row],[TimeIn]]</f>
        <v>6.2358504695659511E-2</v>
      </c>
      <c r="P1756" t="str">
        <f>IF(StrohRanchRecreationData[[#This Row],[Facility]]=Facilities!$A$2,SUM(StrohRanchRecreationData[[#This Row],[Members]:[Guests]]),"")</f>
        <v/>
      </c>
      <c r="Q1756" t="str">
        <f>IF(StrohRanchRecreationData[[#This Row],[Facility]]=Facilities!$A$3,SUM(StrohRanchRecreationData[[#This Row],[Members]:[Guests]]),"")</f>
        <v/>
      </c>
      <c r="R1756" t="str">
        <f>IF(StrohRanchRecreationData[[#This Row],[Facility]]=Facilities!$A$4,SUM(StrohRanchRecreationData[[#This Row],[Members]:[Guests]]),"")</f>
        <v/>
      </c>
      <c r="S1756">
        <f>IF(StrohRanchRecreationData[[#This Row],[Facility]]=Facilities!$A$5,SUM(StrohRanchRecreationData[[#This Row],[Members]:[Guests]]),"")</f>
        <v>4</v>
      </c>
      <c r="T1756" t="str">
        <f>IF(StrohRanchRecreationData[[#This Row],[Facility]]=Facilities!$A$6,SUM(StrohRanchRecreationData[[#This Row],[Members]:[Guests]]),"")</f>
        <v/>
      </c>
      <c r="U1756" t="str">
        <f>IF(StrohRanchRecreationData[[#This Row],[Facility]]=Facilities!$A$7,SUM(StrohRanchRecreationData[[#This Row],[Members]:[Guests]]),"")</f>
        <v/>
      </c>
    </row>
    <row r="1757" spans="1:21" x14ac:dyDescent="0.25">
      <c r="A1757">
        <v>1751</v>
      </c>
      <c r="B1757" s="1">
        <v>45111</v>
      </c>
      <c r="C1757" t="s">
        <v>63</v>
      </c>
      <c r="D1757" t="s">
        <v>64</v>
      </c>
      <c r="E1757" t="s">
        <v>57</v>
      </c>
      <c r="F1757" s="7">
        <v>0.46933460407622607</v>
      </c>
      <c r="G1757" s="7">
        <f>TIME(HOUR(StrohRanchRecreationData[[#This Row],[TimeIn]]),0,0)</f>
        <v>0.45833333333333331</v>
      </c>
      <c r="H1757" s="8">
        <f>StrohRanchRecreationData[[#This Row],[Date]]+StrohRanchRecreationData[[#This Row],[TimeInBucket]]</f>
        <v>45111.458333333336</v>
      </c>
      <c r="I1757" s="8" t="str">
        <f>_xlfn.XLOOKUP(StrohRanchRecreationData[[#This Row],[TimeInBucket]],TimeOfDay[TimeBuckets],TimeOfDay[TimeOfDayBuckets])</f>
        <v>Noon</v>
      </c>
      <c r="J1757" s="2">
        <v>1</v>
      </c>
      <c r="K1757" s="2">
        <v>1</v>
      </c>
      <c r="L1757" s="7">
        <v>0.51828196926867376</v>
      </c>
      <c r="M1757" s="7">
        <f>TIME(HOUR(StrohRanchRecreationData[[#This Row],[TimeOut]]),0,0)</f>
        <v>0.5</v>
      </c>
      <c r="N1757" s="6">
        <f>ROUND(StrohRanchRecreationData[[#This Row],[TimeElapsed]],6)</f>
        <v>4.8946999999999997E-2</v>
      </c>
      <c r="O1757" s="3">
        <f>StrohRanchRecreationData[[#This Row],[TimeOut]]-StrohRanchRecreationData[[#This Row],[TimeIn]]</f>
        <v>4.8947365192447689E-2</v>
      </c>
      <c r="P1757">
        <f>IF(StrohRanchRecreationData[[#This Row],[Facility]]=Facilities!$A$2,SUM(StrohRanchRecreationData[[#This Row],[Members]:[Guests]]),"")</f>
        <v>2</v>
      </c>
      <c r="Q1757" t="str">
        <f>IF(StrohRanchRecreationData[[#This Row],[Facility]]=Facilities!$A$3,SUM(StrohRanchRecreationData[[#This Row],[Members]:[Guests]]),"")</f>
        <v/>
      </c>
      <c r="R1757" t="str">
        <f>IF(StrohRanchRecreationData[[#This Row],[Facility]]=Facilities!$A$4,SUM(StrohRanchRecreationData[[#This Row],[Members]:[Guests]]),"")</f>
        <v/>
      </c>
      <c r="S1757" t="str">
        <f>IF(StrohRanchRecreationData[[#This Row],[Facility]]=Facilities!$A$5,SUM(StrohRanchRecreationData[[#This Row],[Members]:[Guests]]),"")</f>
        <v/>
      </c>
      <c r="T1757" t="str">
        <f>IF(StrohRanchRecreationData[[#This Row],[Facility]]=Facilities!$A$6,SUM(StrohRanchRecreationData[[#This Row],[Members]:[Guests]]),"")</f>
        <v/>
      </c>
      <c r="U1757" t="str">
        <f>IF(StrohRanchRecreationData[[#This Row],[Facility]]=Facilities!$A$7,SUM(StrohRanchRecreationData[[#This Row],[Members]:[Guests]]),"")</f>
        <v/>
      </c>
    </row>
    <row r="1758" spans="1:21" x14ac:dyDescent="0.25">
      <c r="A1758">
        <v>1752</v>
      </c>
      <c r="B1758" s="1">
        <v>45111</v>
      </c>
      <c r="C1758" t="s">
        <v>63</v>
      </c>
      <c r="D1758" t="s">
        <v>64</v>
      </c>
      <c r="E1758" t="s">
        <v>60</v>
      </c>
      <c r="F1758" s="7">
        <v>0.6380174191815009</v>
      </c>
      <c r="G1758" s="7">
        <f>TIME(HOUR(StrohRanchRecreationData[[#This Row],[TimeIn]]),0,0)</f>
        <v>0.625</v>
      </c>
      <c r="H1758" s="8">
        <f>StrohRanchRecreationData[[#This Row],[Date]]+StrohRanchRecreationData[[#This Row],[TimeInBucket]]</f>
        <v>45111.625</v>
      </c>
      <c r="I1758" s="8" t="str">
        <f>_xlfn.XLOOKUP(StrohRanchRecreationData[[#This Row],[TimeInBucket]],TimeOfDay[TimeBuckets],TimeOfDay[TimeOfDayBuckets])</f>
        <v>Afternoon</v>
      </c>
      <c r="J1758" s="2">
        <v>2</v>
      </c>
      <c r="K1758" s="2">
        <v>2</v>
      </c>
      <c r="L1758" s="7">
        <v>0.69616230065928175</v>
      </c>
      <c r="M1758" s="7">
        <f>TIME(HOUR(StrohRanchRecreationData[[#This Row],[TimeOut]]),0,0)</f>
        <v>0.66666666666666663</v>
      </c>
      <c r="N1758" s="6">
        <f>ROUND(StrohRanchRecreationData[[#This Row],[TimeElapsed]],6)</f>
        <v>5.8145000000000002E-2</v>
      </c>
      <c r="O1758" s="3">
        <f>StrohRanchRecreationData[[#This Row],[TimeOut]]-StrohRanchRecreationData[[#This Row],[TimeIn]]</f>
        <v>5.8144881477780852E-2</v>
      </c>
      <c r="P1758" t="str">
        <f>IF(StrohRanchRecreationData[[#This Row],[Facility]]=Facilities!$A$2,SUM(StrohRanchRecreationData[[#This Row],[Members]:[Guests]]),"")</f>
        <v/>
      </c>
      <c r="Q1758" t="str">
        <f>IF(StrohRanchRecreationData[[#This Row],[Facility]]=Facilities!$A$3,SUM(StrohRanchRecreationData[[#This Row],[Members]:[Guests]]),"")</f>
        <v/>
      </c>
      <c r="R1758" t="str">
        <f>IF(StrohRanchRecreationData[[#This Row],[Facility]]=Facilities!$A$4,SUM(StrohRanchRecreationData[[#This Row],[Members]:[Guests]]),"")</f>
        <v/>
      </c>
      <c r="S1758">
        <f>IF(StrohRanchRecreationData[[#This Row],[Facility]]=Facilities!$A$5,SUM(StrohRanchRecreationData[[#This Row],[Members]:[Guests]]),"")</f>
        <v>4</v>
      </c>
      <c r="T1758" t="str">
        <f>IF(StrohRanchRecreationData[[#This Row],[Facility]]=Facilities!$A$6,SUM(StrohRanchRecreationData[[#This Row],[Members]:[Guests]]),"")</f>
        <v/>
      </c>
      <c r="U1758" t="str">
        <f>IF(StrohRanchRecreationData[[#This Row],[Facility]]=Facilities!$A$7,SUM(StrohRanchRecreationData[[#This Row],[Members]:[Guests]]),"")</f>
        <v/>
      </c>
    </row>
    <row r="1759" spans="1:21" x14ac:dyDescent="0.25">
      <c r="A1759">
        <v>1753</v>
      </c>
      <c r="B1759" s="1">
        <v>45111</v>
      </c>
      <c r="C1759" t="s">
        <v>63</v>
      </c>
      <c r="D1759" t="s">
        <v>64</v>
      </c>
      <c r="E1759" t="s">
        <v>61</v>
      </c>
      <c r="F1759" s="7">
        <v>0.56490112101871537</v>
      </c>
      <c r="G1759" s="7">
        <f>TIME(HOUR(StrohRanchRecreationData[[#This Row],[TimeIn]]),0,0)</f>
        <v>0.54166666666666663</v>
      </c>
      <c r="H1759" s="8">
        <f>StrohRanchRecreationData[[#This Row],[Date]]+StrohRanchRecreationData[[#This Row],[TimeInBucket]]</f>
        <v>45111.541666666664</v>
      </c>
      <c r="I1759" s="8" t="str">
        <f>_xlfn.XLOOKUP(StrohRanchRecreationData[[#This Row],[TimeInBucket]],TimeOfDay[TimeBuckets],TimeOfDay[TimeOfDayBuckets])</f>
        <v>Noon</v>
      </c>
      <c r="J1759" s="2">
        <v>2</v>
      </c>
      <c r="K1759" s="2">
        <v>0</v>
      </c>
      <c r="L1759" s="7">
        <v>0.62629716484123388</v>
      </c>
      <c r="M1759" s="7">
        <f>TIME(HOUR(StrohRanchRecreationData[[#This Row],[TimeOut]]),0,0)</f>
        <v>0.625</v>
      </c>
      <c r="N1759" s="6">
        <f>ROUND(StrohRanchRecreationData[[#This Row],[TimeElapsed]],6)</f>
        <v>6.1395999999999999E-2</v>
      </c>
      <c r="O1759" s="3">
        <f>StrohRanchRecreationData[[#This Row],[TimeOut]]-StrohRanchRecreationData[[#This Row],[TimeIn]]</f>
        <v>6.1396043822518509E-2</v>
      </c>
      <c r="P1759" t="str">
        <f>IF(StrohRanchRecreationData[[#This Row],[Facility]]=Facilities!$A$2,SUM(StrohRanchRecreationData[[#This Row],[Members]:[Guests]]),"")</f>
        <v/>
      </c>
      <c r="Q1759" t="str">
        <f>IF(StrohRanchRecreationData[[#This Row],[Facility]]=Facilities!$A$3,SUM(StrohRanchRecreationData[[#This Row],[Members]:[Guests]]),"")</f>
        <v/>
      </c>
      <c r="R1759" t="str">
        <f>IF(StrohRanchRecreationData[[#This Row],[Facility]]=Facilities!$A$4,SUM(StrohRanchRecreationData[[#This Row],[Members]:[Guests]]),"")</f>
        <v/>
      </c>
      <c r="S1759" t="str">
        <f>IF(StrohRanchRecreationData[[#This Row],[Facility]]=Facilities!$A$5,SUM(StrohRanchRecreationData[[#This Row],[Members]:[Guests]]),"")</f>
        <v/>
      </c>
      <c r="T1759">
        <f>IF(StrohRanchRecreationData[[#This Row],[Facility]]=Facilities!$A$6,SUM(StrohRanchRecreationData[[#This Row],[Members]:[Guests]]),"")</f>
        <v>2</v>
      </c>
      <c r="U1759" t="str">
        <f>IF(StrohRanchRecreationData[[#This Row],[Facility]]=Facilities!$A$7,SUM(StrohRanchRecreationData[[#This Row],[Members]:[Guests]]),"")</f>
        <v/>
      </c>
    </row>
    <row r="1760" spans="1:21" x14ac:dyDescent="0.25">
      <c r="A1760">
        <v>1754</v>
      </c>
      <c r="B1760" s="1">
        <v>45111</v>
      </c>
      <c r="C1760" t="s">
        <v>63</v>
      </c>
      <c r="D1760" t="s">
        <v>64</v>
      </c>
      <c r="E1760" t="s">
        <v>61</v>
      </c>
      <c r="F1760" s="7">
        <v>0.53152930587431524</v>
      </c>
      <c r="G1760" s="7">
        <f>TIME(HOUR(StrohRanchRecreationData[[#This Row],[TimeIn]]),0,0)</f>
        <v>0.5</v>
      </c>
      <c r="H1760" s="8">
        <f>StrohRanchRecreationData[[#This Row],[Date]]+StrohRanchRecreationData[[#This Row],[TimeInBucket]]</f>
        <v>45111.5</v>
      </c>
      <c r="I1760" s="8" t="str">
        <f>_xlfn.XLOOKUP(StrohRanchRecreationData[[#This Row],[TimeInBucket]],TimeOfDay[TimeBuckets],TimeOfDay[TimeOfDayBuckets])</f>
        <v>Noon</v>
      </c>
      <c r="J1760" s="2">
        <v>2</v>
      </c>
      <c r="K1760" s="2">
        <v>0</v>
      </c>
      <c r="L1760" s="7">
        <v>0.56315433677639326</v>
      </c>
      <c r="M1760" s="7">
        <f>TIME(HOUR(StrohRanchRecreationData[[#This Row],[TimeOut]]),0,0)</f>
        <v>0.54166666666666663</v>
      </c>
      <c r="N1760" s="6">
        <f>ROUND(StrohRanchRecreationData[[#This Row],[TimeElapsed]],6)</f>
        <v>3.1625E-2</v>
      </c>
      <c r="O1760" s="3">
        <f>StrohRanchRecreationData[[#This Row],[TimeOut]]-StrohRanchRecreationData[[#This Row],[TimeIn]]</f>
        <v>3.1625030902078022E-2</v>
      </c>
      <c r="P1760" t="str">
        <f>IF(StrohRanchRecreationData[[#This Row],[Facility]]=Facilities!$A$2,SUM(StrohRanchRecreationData[[#This Row],[Members]:[Guests]]),"")</f>
        <v/>
      </c>
      <c r="Q1760" t="str">
        <f>IF(StrohRanchRecreationData[[#This Row],[Facility]]=Facilities!$A$3,SUM(StrohRanchRecreationData[[#This Row],[Members]:[Guests]]),"")</f>
        <v/>
      </c>
      <c r="R1760" t="str">
        <f>IF(StrohRanchRecreationData[[#This Row],[Facility]]=Facilities!$A$4,SUM(StrohRanchRecreationData[[#This Row],[Members]:[Guests]]),"")</f>
        <v/>
      </c>
      <c r="S1760" t="str">
        <f>IF(StrohRanchRecreationData[[#This Row],[Facility]]=Facilities!$A$5,SUM(StrohRanchRecreationData[[#This Row],[Members]:[Guests]]),"")</f>
        <v/>
      </c>
      <c r="T1760">
        <f>IF(StrohRanchRecreationData[[#This Row],[Facility]]=Facilities!$A$6,SUM(StrohRanchRecreationData[[#This Row],[Members]:[Guests]]),"")</f>
        <v>2</v>
      </c>
      <c r="U1760" t="str">
        <f>IF(StrohRanchRecreationData[[#This Row],[Facility]]=Facilities!$A$7,SUM(StrohRanchRecreationData[[#This Row],[Members]:[Guests]]),"")</f>
        <v/>
      </c>
    </row>
    <row r="1761" spans="1:21" x14ac:dyDescent="0.25">
      <c r="A1761">
        <v>1755</v>
      </c>
      <c r="B1761" s="1">
        <v>45111</v>
      </c>
      <c r="C1761" t="s">
        <v>63</v>
      </c>
      <c r="D1761" t="s">
        <v>64</v>
      </c>
      <c r="E1761" t="s">
        <v>61</v>
      </c>
      <c r="F1761" s="7">
        <v>0.61322336797853683</v>
      </c>
      <c r="G1761" s="7">
        <f>TIME(HOUR(StrohRanchRecreationData[[#This Row],[TimeIn]]),0,0)</f>
        <v>0.58333333333333337</v>
      </c>
      <c r="H1761" s="8">
        <f>StrohRanchRecreationData[[#This Row],[Date]]+StrohRanchRecreationData[[#This Row],[TimeInBucket]]</f>
        <v>45111.583333333336</v>
      </c>
      <c r="I1761" s="8" t="str">
        <f>_xlfn.XLOOKUP(StrohRanchRecreationData[[#This Row],[TimeInBucket]],TimeOfDay[TimeBuckets],TimeOfDay[TimeOfDayBuckets])</f>
        <v>Afternoon</v>
      </c>
      <c r="J1761" s="2">
        <v>1</v>
      </c>
      <c r="K1761" s="2">
        <v>0</v>
      </c>
      <c r="L1761" s="7">
        <v>0.64293392272033423</v>
      </c>
      <c r="M1761" s="7">
        <f>TIME(HOUR(StrohRanchRecreationData[[#This Row],[TimeOut]]),0,0)</f>
        <v>0.625</v>
      </c>
      <c r="N1761" s="6">
        <f>ROUND(StrohRanchRecreationData[[#This Row],[TimeElapsed]],6)</f>
        <v>2.9711000000000001E-2</v>
      </c>
      <c r="O1761" s="3">
        <f>StrohRanchRecreationData[[#This Row],[TimeOut]]-StrohRanchRecreationData[[#This Row],[TimeIn]]</f>
        <v>2.9710554741797401E-2</v>
      </c>
      <c r="P1761" t="str">
        <f>IF(StrohRanchRecreationData[[#This Row],[Facility]]=Facilities!$A$2,SUM(StrohRanchRecreationData[[#This Row],[Members]:[Guests]]),"")</f>
        <v/>
      </c>
      <c r="Q1761" t="str">
        <f>IF(StrohRanchRecreationData[[#This Row],[Facility]]=Facilities!$A$3,SUM(StrohRanchRecreationData[[#This Row],[Members]:[Guests]]),"")</f>
        <v/>
      </c>
      <c r="R1761" t="str">
        <f>IF(StrohRanchRecreationData[[#This Row],[Facility]]=Facilities!$A$4,SUM(StrohRanchRecreationData[[#This Row],[Members]:[Guests]]),"")</f>
        <v/>
      </c>
      <c r="S1761" t="str">
        <f>IF(StrohRanchRecreationData[[#This Row],[Facility]]=Facilities!$A$5,SUM(StrohRanchRecreationData[[#This Row],[Members]:[Guests]]),"")</f>
        <v/>
      </c>
      <c r="T1761">
        <f>IF(StrohRanchRecreationData[[#This Row],[Facility]]=Facilities!$A$6,SUM(StrohRanchRecreationData[[#This Row],[Members]:[Guests]]),"")</f>
        <v>1</v>
      </c>
      <c r="U1761" t="str">
        <f>IF(StrohRanchRecreationData[[#This Row],[Facility]]=Facilities!$A$7,SUM(StrohRanchRecreationData[[#This Row],[Members]:[Guests]]),"")</f>
        <v/>
      </c>
    </row>
    <row r="1762" spans="1:21" x14ac:dyDescent="0.25">
      <c r="A1762">
        <v>1756</v>
      </c>
      <c r="B1762" s="1">
        <v>45111</v>
      </c>
      <c r="C1762" t="s">
        <v>63</v>
      </c>
      <c r="D1762" t="s">
        <v>64</v>
      </c>
      <c r="E1762" t="s">
        <v>57</v>
      </c>
      <c r="F1762" s="7">
        <v>0.49564767755211692</v>
      </c>
      <c r="G1762" s="7">
        <f>TIME(HOUR(StrohRanchRecreationData[[#This Row],[TimeIn]]),0,0)</f>
        <v>0.45833333333333331</v>
      </c>
      <c r="H1762" s="8">
        <f>StrohRanchRecreationData[[#This Row],[Date]]+StrohRanchRecreationData[[#This Row],[TimeInBucket]]</f>
        <v>45111.458333333336</v>
      </c>
      <c r="I1762" s="8" t="str">
        <f>_xlfn.XLOOKUP(StrohRanchRecreationData[[#This Row],[TimeInBucket]],TimeOfDay[TimeBuckets],TimeOfDay[TimeOfDayBuckets])</f>
        <v>Noon</v>
      </c>
      <c r="J1762" s="2">
        <v>3</v>
      </c>
      <c r="K1762" s="2">
        <v>3</v>
      </c>
      <c r="L1762" s="7">
        <v>0.55448407969558422</v>
      </c>
      <c r="M1762" s="7">
        <f>TIME(HOUR(StrohRanchRecreationData[[#This Row],[TimeOut]]),0,0)</f>
        <v>0.54166666666666663</v>
      </c>
      <c r="N1762" s="6">
        <f>ROUND(StrohRanchRecreationData[[#This Row],[TimeElapsed]],6)</f>
        <v>5.8835999999999999E-2</v>
      </c>
      <c r="O1762" s="3">
        <f>StrohRanchRecreationData[[#This Row],[TimeOut]]-StrohRanchRecreationData[[#This Row],[TimeIn]]</f>
        <v>5.8836402143467303E-2</v>
      </c>
      <c r="P1762">
        <f>IF(StrohRanchRecreationData[[#This Row],[Facility]]=Facilities!$A$2,SUM(StrohRanchRecreationData[[#This Row],[Members]:[Guests]]),"")</f>
        <v>6</v>
      </c>
      <c r="Q1762" t="str">
        <f>IF(StrohRanchRecreationData[[#This Row],[Facility]]=Facilities!$A$3,SUM(StrohRanchRecreationData[[#This Row],[Members]:[Guests]]),"")</f>
        <v/>
      </c>
      <c r="R1762" t="str">
        <f>IF(StrohRanchRecreationData[[#This Row],[Facility]]=Facilities!$A$4,SUM(StrohRanchRecreationData[[#This Row],[Members]:[Guests]]),"")</f>
        <v/>
      </c>
      <c r="S1762" t="str">
        <f>IF(StrohRanchRecreationData[[#This Row],[Facility]]=Facilities!$A$5,SUM(StrohRanchRecreationData[[#This Row],[Members]:[Guests]]),"")</f>
        <v/>
      </c>
      <c r="T1762" t="str">
        <f>IF(StrohRanchRecreationData[[#This Row],[Facility]]=Facilities!$A$6,SUM(StrohRanchRecreationData[[#This Row],[Members]:[Guests]]),"")</f>
        <v/>
      </c>
      <c r="U1762" t="str">
        <f>IF(StrohRanchRecreationData[[#This Row],[Facility]]=Facilities!$A$7,SUM(StrohRanchRecreationData[[#This Row],[Members]:[Guests]]),"")</f>
        <v/>
      </c>
    </row>
    <row r="1763" spans="1:21" x14ac:dyDescent="0.25">
      <c r="A1763">
        <v>1757</v>
      </c>
      <c r="B1763" s="1">
        <v>45111</v>
      </c>
      <c r="C1763" t="s">
        <v>63</v>
      </c>
      <c r="D1763" t="s">
        <v>64</v>
      </c>
      <c r="E1763" t="s">
        <v>59</v>
      </c>
      <c r="F1763" s="7">
        <v>0.44328399896816073</v>
      </c>
      <c r="G1763" s="7">
        <f>TIME(HOUR(StrohRanchRecreationData[[#This Row],[TimeIn]]),0,0)</f>
        <v>0.41666666666666669</v>
      </c>
      <c r="H1763" s="8">
        <f>StrohRanchRecreationData[[#This Row],[Date]]+StrohRanchRecreationData[[#This Row],[TimeInBucket]]</f>
        <v>45111.416666666664</v>
      </c>
      <c r="I1763" s="8" t="str">
        <f>_xlfn.XLOOKUP(StrohRanchRecreationData[[#This Row],[TimeInBucket]],TimeOfDay[TimeBuckets],TimeOfDay[TimeOfDayBuckets])</f>
        <v>Morning</v>
      </c>
      <c r="J1763" s="2">
        <v>1</v>
      </c>
      <c r="K1763" s="2">
        <v>1</v>
      </c>
      <c r="L1763" s="7">
        <v>0.51031316994678377</v>
      </c>
      <c r="M1763" s="7">
        <f>TIME(HOUR(StrohRanchRecreationData[[#This Row],[TimeOut]]),0,0)</f>
        <v>0.5</v>
      </c>
      <c r="N1763" s="6">
        <f>ROUND(StrohRanchRecreationData[[#This Row],[TimeElapsed]],6)</f>
        <v>6.7029000000000005E-2</v>
      </c>
      <c r="O1763" s="3">
        <f>StrohRanchRecreationData[[#This Row],[TimeOut]]-StrohRanchRecreationData[[#This Row],[TimeIn]]</f>
        <v>6.7029170978623043E-2</v>
      </c>
      <c r="P1763" t="str">
        <f>IF(StrohRanchRecreationData[[#This Row],[Facility]]=Facilities!$A$2,SUM(StrohRanchRecreationData[[#This Row],[Members]:[Guests]]),"")</f>
        <v/>
      </c>
      <c r="Q1763" t="str">
        <f>IF(StrohRanchRecreationData[[#This Row],[Facility]]=Facilities!$A$3,SUM(StrohRanchRecreationData[[#This Row],[Members]:[Guests]]),"")</f>
        <v/>
      </c>
      <c r="R1763">
        <f>IF(StrohRanchRecreationData[[#This Row],[Facility]]=Facilities!$A$4,SUM(StrohRanchRecreationData[[#This Row],[Members]:[Guests]]),"")</f>
        <v>2</v>
      </c>
      <c r="S1763" t="str">
        <f>IF(StrohRanchRecreationData[[#This Row],[Facility]]=Facilities!$A$5,SUM(StrohRanchRecreationData[[#This Row],[Members]:[Guests]]),"")</f>
        <v/>
      </c>
      <c r="T1763" t="str">
        <f>IF(StrohRanchRecreationData[[#This Row],[Facility]]=Facilities!$A$6,SUM(StrohRanchRecreationData[[#This Row],[Members]:[Guests]]),"")</f>
        <v/>
      </c>
      <c r="U1763" t="str">
        <f>IF(StrohRanchRecreationData[[#This Row],[Facility]]=Facilities!$A$7,SUM(StrohRanchRecreationData[[#This Row],[Members]:[Guests]]),"")</f>
        <v/>
      </c>
    </row>
    <row r="1764" spans="1:21" x14ac:dyDescent="0.25">
      <c r="A1764">
        <v>1758</v>
      </c>
      <c r="B1764" s="1">
        <v>45111</v>
      </c>
      <c r="C1764" t="s">
        <v>63</v>
      </c>
      <c r="D1764" t="s">
        <v>64</v>
      </c>
      <c r="E1764" t="s">
        <v>58</v>
      </c>
      <c r="F1764" s="7">
        <v>0.39858039071703594</v>
      </c>
      <c r="G1764" s="7">
        <f>TIME(HOUR(StrohRanchRecreationData[[#This Row],[TimeIn]]),0,0)</f>
        <v>0.375</v>
      </c>
      <c r="H1764" s="8">
        <f>StrohRanchRecreationData[[#This Row],[Date]]+StrohRanchRecreationData[[#This Row],[TimeInBucket]]</f>
        <v>45111.375</v>
      </c>
      <c r="I1764" s="8" t="str">
        <f>_xlfn.XLOOKUP(StrohRanchRecreationData[[#This Row],[TimeInBucket]],TimeOfDay[TimeBuckets],TimeOfDay[TimeOfDayBuckets])</f>
        <v>Morning</v>
      </c>
      <c r="J1764" s="2">
        <v>3</v>
      </c>
      <c r="K1764" s="2">
        <v>0</v>
      </c>
      <c r="L1764" s="7">
        <v>0.44821549026924046</v>
      </c>
      <c r="M1764" s="7">
        <f>TIME(HOUR(StrohRanchRecreationData[[#This Row],[TimeOut]]),0,0)</f>
        <v>0.41666666666666669</v>
      </c>
      <c r="N1764" s="6">
        <f>ROUND(StrohRanchRecreationData[[#This Row],[TimeElapsed]],6)</f>
        <v>4.9634999999999999E-2</v>
      </c>
      <c r="O1764" s="3">
        <f>StrohRanchRecreationData[[#This Row],[TimeOut]]-StrohRanchRecreationData[[#This Row],[TimeIn]]</f>
        <v>4.963509955220452E-2</v>
      </c>
      <c r="P1764" t="str">
        <f>IF(StrohRanchRecreationData[[#This Row],[Facility]]=Facilities!$A$2,SUM(StrohRanchRecreationData[[#This Row],[Members]:[Guests]]),"")</f>
        <v/>
      </c>
      <c r="Q1764">
        <f>IF(StrohRanchRecreationData[[#This Row],[Facility]]=Facilities!$A$3,SUM(StrohRanchRecreationData[[#This Row],[Members]:[Guests]]),"")</f>
        <v>3</v>
      </c>
      <c r="R1764" t="str">
        <f>IF(StrohRanchRecreationData[[#This Row],[Facility]]=Facilities!$A$4,SUM(StrohRanchRecreationData[[#This Row],[Members]:[Guests]]),"")</f>
        <v/>
      </c>
      <c r="S1764" t="str">
        <f>IF(StrohRanchRecreationData[[#This Row],[Facility]]=Facilities!$A$5,SUM(StrohRanchRecreationData[[#This Row],[Members]:[Guests]]),"")</f>
        <v/>
      </c>
      <c r="T1764" t="str">
        <f>IF(StrohRanchRecreationData[[#This Row],[Facility]]=Facilities!$A$6,SUM(StrohRanchRecreationData[[#This Row],[Members]:[Guests]]),"")</f>
        <v/>
      </c>
      <c r="U1764" t="str">
        <f>IF(StrohRanchRecreationData[[#This Row],[Facility]]=Facilities!$A$7,SUM(StrohRanchRecreationData[[#This Row],[Members]:[Guests]]),"")</f>
        <v/>
      </c>
    </row>
    <row r="1765" spans="1:21" x14ac:dyDescent="0.25">
      <c r="A1765">
        <v>1759</v>
      </c>
      <c r="B1765" s="1">
        <v>45111</v>
      </c>
      <c r="C1765" t="s">
        <v>63</v>
      </c>
      <c r="D1765" t="s">
        <v>64</v>
      </c>
      <c r="E1765" t="s">
        <v>57</v>
      </c>
      <c r="F1765" s="7">
        <v>0.4931073841582434</v>
      </c>
      <c r="G1765" s="7">
        <f>TIME(HOUR(StrohRanchRecreationData[[#This Row],[TimeIn]]),0,0)</f>
        <v>0.45833333333333331</v>
      </c>
      <c r="H1765" s="8">
        <f>StrohRanchRecreationData[[#This Row],[Date]]+StrohRanchRecreationData[[#This Row],[TimeInBucket]]</f>
        <v>45111.458333333336</v>
      </c>
      <c r="I1765" s="8" t="str">
        <f>_xlfn.XLOOKUP(StrohRanchRecreationData[[#This Row],[TimeInBucket]],TimeOfDay[TimeBuckets],TimeOfDay[TimeOfDayBuckets])</f>
        <v>Noon</v>
      </c>
      <c r="J1765" s="2">
        <v>3</v>
      </c>
      <c r="K1765" s="2">
        <v>2</v>
      </c>
      <c r="L1765" s="7">
        <v>0.51289807593920911</v>
      </c>
      <c r="M1765" s="7">
        <f>TIME(HOUR(StrohRanchRecreationData[[#This Row],[TimeOut]]),0,0)</f>
        <v>0.5</v>
      </c>
      <c r="N1765" s="6">
        <f>ROUND(StrohRanchRecreationData[[#This Row],[TimeElapsed]],6)</f>
        <v>1.9791E-2</v>
      </c>
      <c r="O1765" s="3">
        <f>StrohRanchRecreationData[[#This Row],[TimeOut]]-StrohRanchRecreationData[[#This Row],[TimeIn]]</f>
        <v>1.9790691780965708E-2</v>
      </c>
      <c r="P1765">
        <f>IF(StrohRanchRecreationData[[#This Row],[Facility]]=Facilities!$A$2,SUM(StrohRanchRecreationData[[#This Row],[Members]:[Guests]]),"")</f>
        <v>5</v>
      </c>
      <c r="Q1765" t="str">
        <f>IF(StrohRanchRecreationData[[#This Row],[Facility]]=Facilities!$A$3,SUM(StrohRanchRecreationData[[#This Row],[Members]:[Guests]]),"")</f>
        <v/>
      </c>
      <c r="R1765" t="str">
        <f>IF(StrohRanchRecreationData[[#This Row],[Facility]]=Facilities!$A$4,SUM(StrohRanchRecreationData[[#This Row],[Members]:[Guests]]),"")</f>
        <v/>
      </c>
      <c r="S1765" t="str">
        <f>IF(StrohRanchRecreationData[[#This Row],[Facility]]=Facilities!$A$5,SUM(StrohRanchRecreationData[[#This Row],[Members]:[Guests]]),"")</f>
        <v/>
      </c>
      <c r="T1765" t="str">
        <f>IF(StrohRanchRecreationData[[#This Row],[Facility]]=Facilities!$A$6,SUM(StrohRanchRecreationData[[#This Row],[Members]:[Guests]]),"")</f>
        <v/>
      </c>
      <c r="U1765" t="str">
        <f>IF(StrohRanchRecreationData[[#This Row],[Facility]]=Facilities!$A$7,SUM(StrohRanchRecreationData[[#This Row],[Members]:[Guests]]),"")</f>
        <v/>
      </c>
    </row>
    <row r="1766" spans="1:21" x14ac:dyDescent="0.25">
      <c r="A1766">
        <v>1760</v>
      </c>
      <c r="B1766" s="1">
        <v>45111</v>
      </c>
      <c r="C1766" t="s">
        <v>63</v>
      </c>
      <c r="D1766" t="s">
        <v>64</v>
      </c>
      <c r="E1766" t="s">
        <v>57</v>
      </c>
      <c r="F1766" s="7">
        <v>0.47400463029013823</v>
      </c>
      <c r="G1766" s="7">
        <f>TIME(HOUR(StrohRanchRecreationData[[#This Row],[TimeIn]]),0,0)</f>
        <v>0.45833333333333331</v>
      </c>
      <c r="H1766" s="8">
        <f>StrohRanchRecreationData[[#This Row],[Date]]+StrohRanchRecreationData[[#This Row],[TimeInBucket]]</f>
        <v>45111.458333333336</v>
      </c>
      <c r="I1766" s="8" t="str">
        <f>_xlfn.XLOOKUP(StrohRanchRecreationData[[#This Row],[TimeInBucket]],TimeOfDay[TimeBuckets],TimeOfDay[TimeOfDayBuckets])</f>
        <v>Noon</v>
      </c>
      <c r="J1766" s="2">
        <v>1</v>
      </c>
      <c r="K1766" s="2">
        <v>3</v>
      </c>
      <c r="L1766" s="7">
        <v>0.5029735356757844</v>
      </c>
      <c r="M1766" s="7">
        <f>TIME(HOUR(StrohRanchRecreationData[[#This Row],[TimeOut]]),0,0)</f>
        <v>0.5</v>
      </c>
      <c r="N1766" s="6">
        <f>ROUND(StrohRanchRecreationData[[#This Row],[TimeElapsed]],6)</f>
        <v>2.8969000000000002E-2</v>
      </c>
      <c r="O1766" s="3">
        <f>StrohRanchRecreationData[[#This Row],[TimeOut]]-StrohRanchRecreationData[[#This Row],[TimeIn]]</f>
        <v>2.8968905385646171E-2</v>
      </c>
      <c r="P1766">
        <f>IF(StrohRanchRecreationData[[#This Row],[Facility]]=Facilities!$A$2,SUM(StrohRanchRecreationData[[#This Row],[Members]:[Guests]]),"")</f>
        <v>4</v>
      </c>
      <c r="Q1766" t="str">
        <f>IF(StrohRanchRecreationData[[#This Row],[Facility]]=Facilities!$A$3,SUM(StrohRanchRecreationData[[#This Row],[Members]:[Guests]]),"")</f>
        <v/>
      </c>
      <c r="R1766" t="str">
        <f>IF(StrohRanchRecreationData[[#This Row],[Facility]]=Facilities!$A$4,SUM(StrohRanchRecreationData[[#This Row],[Members]:[Guests]]),"")</f>
        <v/>
      </c>
      <c r="S1766" t="str">
        <f>IF(StrohRanchRecreationData[[#This Row],[Facility]]=Facilities!$A$5,SUM(StrohRanchRecreationData[[#This Row],[Members]:[Guests]]),"")</f>
        <v/>
      </c>
      <c r="T1766" t="str">
        <f>IF(StrohRanchRecreationData[[#This Row],[Facility]]=Facilities!$A$6,SUM(StrohRanchRecreationData[[#This Row],[Members]:[Guests]]),"")</f>
        <v/>
      </c>
      <c r="U1766" t="str">
        <f>IF(StrohRanchRecreationData[[#This Row],[Facility]]=Facilities!$A$7,SUM(StrohRanchRecreationData[[#This Row],[Members]:[Guests]]),"")</f>
        <v/>
      </c>
    </row>
    <row r="1767" spans="1:21" x14ac:dyDescent="0.25">
      <c r="A1767">
        <v>1761</v>
      </c>
      <c r="B1767" s="1">
        <v>45111</v>
      </c>
      <c r="C1767" t="s">
        <v>63</v>
      </c>
      <c r="D1767" t="s">
        <v>64</v>
      </c>
      <c r="E1767" t="s">
        <v>59</v>
      </c>
      <c r="F1767" s="7">
        <v>0.47607176759919706</v>
      </c>
      <c r="G1767" s="7">
        <f>TIME(HOUR(StrohRanchRecreationData[[#This Row],[TimeIn]]),0,0)</f>
        <v>0.45833333333333331</v>
      </c>
      <c r="H1767" s="8">
        <f>StrohRanchRecreationData[[#This Row],[Date]]+StrohRanchRecreationData[[#This Row],[TimeInBucket]]</f>
        <v>45111.458333333336</v>
      </c>
      <c r="I1767" s="8" t="str">
        <f>_xlfn.XLOOKUP(StrohRanchRecreationData[[#This Row],[TimeInBucket]],TimeOfDay[TimeBuckets],TimeOfDay[TimeOfDayBuckets])</f>
        <v>Noon</v>
      </c>
      <c r="J1767" s="2">
        <v>4</v>
      </c>
      <c r="K1767" s="2">
        <v>2</v>
      </c>
      <c r="L1767" s="7">
        <v>0.49826422937256759</v>
      </c>
      <c r="M1767" s="7">
        <f>TIME(HOUR(StrohRanchRecreationData[[#This Row],[TimeOut]]),0,0)</f>
        <v>0.45833333333333331</v>
      </c>
      <c r="N1767" s="6">
        <f>ROUND(StrohRanchRecreationData[[#This Row],[TimeElapsed]],6)</f>
        <v>2.2192E-2</v>
      </c>
      <c r="O1767" s="3">
        <f>StrohRanchRecreationData[[#This Row],[TimeOut]]-StrohRanchRecreationData[[#This Row],[TimeIn]]</f>
        <v>2.2192461773370531E-2</v>
      </c>
      <c r="P1767" t="str">
        <f>IF(StrohRanchRecreationData[[#This Row],[Facility]]=Facilities!$A$2,SUM(StrohRanchRecreationData[[#This Row],[Members]:[Guests]]),"")</f>
        <v/>
      </c>
      <c r="Q1767" t="str">
        <f>IF(StrohRanchRecreationData[[#This Row],[Facility]]=Facilities!$A$3,SUM(StrohRanchRecreationData[[#This Row],[Members]:[Guests]]),"")</f>
        <v/>
      </c>
      <c r="R1767">
        <f>IF(StrohRanchRecreationData[[#This Row],[Facility]]=Facilities!$A$4,SUM(StrohRanchRecreationData[[#This Row],[Members]:[Guests]]),"")</f>
        <v>6</v>
      </c>
      <c r="S1767" t="str">
        <f>IF(StrohRanchRecreationData[[#This Row],[Facility]]=Facilities!$A$5,SUM(StrohRanchRecreationData[[#This Row],[Members]:[Guests]]),"")</f>
        <v/>
      </c>
      <c r="T1767" t="str">
        <f>IF(StrohRanchRecreationData[[#This Row],[Facility]]=Facilities!$A$6,SUM(StrohRanchRecreationData[[#This Row],[Members]:[Guests]]),"")</f>
        <v/>
      </c>
      <c r="U1767" t="str">
        <f>IF(StrohRanchRecreationData[[#This Row],[Facility]]=Facilities!$A$7,SUM(StrohRanchRecreationData[[#This Row],[Members]:[Guests]]),"")</f>
        <v/>
      </c>
    </row>
    <row r="1768" spans="1:21" x14ac:dyDescent="0.25">
      <c r="A1768">
        <v>1762</v>
      </c>
      <c r="B1768" s="1">
        <v>45111</v>
      </c>
      <c r="C1768" t="s">
        <v>63</v>
      </c>
      <c r="D1768" t="s">
        <v>64</v>
      </c>
      <c r="E1768" t="s">
        <v>57</v>
      </c>
      <c r="F1768" s="7">
        <v>0.40830068840392675</v>
      </c>
      <c r="G1768" s="7">
        <f>TIME(HOUR(StrohRanchRecreationData[[#This Row],[TimeIn]]),0,0)</f>
        <v>0.375</v>
      </c>
      <c r="H1768" s="8">
        <f>StrohRanchRecreationData[[#This Row],[Date]]+StrohRanchRecreationData[[#This Row],[TimeInBucket]]</f>
        <v>45111.375</v>
      </c>
      <c r="I1768" s="8" t="str">
        <f>_xlfn.XLOOKUP(StrohRanchRecreationData[[#This Row],[TimeInBucket]],TimeOfDay[TimeBuckets],TimeOfDay[TimeOfDayBuckets])</f>
        <v>Morning</v>
      </c>
      <c r="J1768" s="2">
        <v>1</v>
      </c>
      <c r="K1768" s="2">
        <v>0</v>
      </c>
      <c r="L1768" s="7">
        <v>0.46602097343757221</v>
      </c>
      <c r="M1768" s="7">
        <f>TIME(HOUR(StrohRanchRecreationData[[#This Row],[TimeOut]]),0,0)</f>
        <v>0.45833333333333331</v>
      </c>
      <c r="N1768" s="6">
        <f>ROUND(StrohRanchRecreationData[[#This Row],[TimeElapsed]],6)</f>
        <v>5.772E-2</v>
      </c>
      <c r="O1768" s="3">
        <f>StrohRanchRecreationData[[#This Row],[TimeOut]]-StrohRanchRecreationData[[#This Row],[TimeIn]]</f>
        <v>5.7720285033645458E-2</v>
      </c>
      <c r="P1768">
        <f>IF(StrohRanchRecreationData[[#This Row],[Facility]]=Facilities!$A$2,SUM(StrohRanchRecreationData[[#This Row],[Members]:[Guests]]),"")</f>
        <v>1</v>
      </c>
      <c r="Q1768" t="str">
        <f>IF(StrohRanchRecreationData[[#This Row],[Facility]]=Facilities!$A$3,SUM(StrohRanchRecreationData[[#This Row],[Members]:[Guests]]),"")</f>
        <v/>
      </c>
      <c r="R1768" t="str">
        <f>IF(StrohRanchRecreationData[[#This Row],[Facility]]=Facilities!$A$4,SUM(StrohRanchRecreationData[[#This Row],[Members]:[Guests]]),"")</f>
        <v/>
      </c>
      <c r="S1768" t="str">
        <f>IF(StrohRanchRecreationData[[#This Row],[Facility]]=Facilities!$A$5,SUM(StrohRanchRecreationData[[#This Row],[Members]:[Guests]]),"")</f>
        <v/>
      </c>
      <c r="T1768" t="str">
        <f>IF(StrohRanchRecreationData[[#This Row],[Facility]]=Facilities!$A$6,SUM(StrohRanchRecreationData[[#This Row],[Members]:[Guests]]),"")</f>
        <v/>
      </c>
      <c r="U1768" t="str">
        <f>IF(StrohRanchRecreationData[[#This Row],[Facility]]=Facilities!$A$7,SUM(StrohRanchRecreationData[[#This Row],[Members]:[Guests]]),"")</f>
        <v/>
      </c>
    </row>
    <row r="1769" spans="1:21" x14ac:dyDescent="0.25">
      <c r="A1769">
        <v>1763</v>
      </c>
      <c r="B1769" s="1">
        <v>45111</v>
      </c>
      <c r="C1769" t="s">
        <v>63</v>
      </c>
      <c r="D1769" t="s">
        <v>64</v>
      </c>
      <c r="E1769" t="s">
        <v>58</v>
      </c>
      <c r="F1769" s="7">
        <v>0.38843974566963391</v>
      </c>
      <c r="G1769" s="7">
        <f>TIME(HOUR(StrohRanchRecreationData[[#This Row],[TimeIn]]),0,0)</f>
        <v>0.375</v>
      </c>
      <c r="H1769" s="8">
        <f>StrohRanchRecreationData[[#This Row],[Date]]+StrohRanchRecreationData[[#This Row],[TimeInBucket]]</f>
        <v>45111.375</v>
      </c>
      <c r="I1769" s="8" t="str">
        <f>_xlfn.XLOOKUP(StrohRanchRecreationData[[#This Row],[TimeInBucket]],TimeOfDay[TimeBuckets],TimeOfDay[TimeOfDayBuckets])</f>
        <v>Morning</v>
      </c>
      <c r="J1769" s="2">
        <v>3</v>
      </c>
      <c r="K1769" s="2">
        <v>3</v>
      </c>
      <c r="L1769" s="7">
        <v>0.4214454500128873</v>
      </c>
      <c r="M1769" s="7">
        <f>TIME(HOUR(StrohRanchRecreationData[[#This Row],[TimeOut]]),0,0)</f>
        <v>0.41666666666666669</v>
      </c>
      <c r="N1769" s="6">
        <f>ROUND(StrohRanchRecreationData[[#This Row],[TimeElapsed]],6)</f>
        <v>3.3006000000000001E-2</v>
      </c>
      <c r="O1769" s="3">
        <f>StrohRanchRecreationData[[#This Row],[TimeOut]]-StrohRanchRecreationData[[#This Row],[TimeIn]]</f>
        <v>3.3005704343253395E-2</v>
      </c>
      <c r="P1769" t="str">
        <f>IF(StrohRanchRecreationData[[#This Row],[Facility]]=Facilities!$A$2,SUM(StrohRanchRecreationData[[#This Row],[Members]:[Guests]]),"")</f>
        <v/>
      </c>
      <c r="Q1769">
        <f>IF(StrohRanchRecreationData[[#This Row],[Facility]]=Facilities!$A$3,SUM(StrohRanchRecreationData[[#This Row],[Members]:[Guests]]),"")</f>
        <v>6</v>
      </c>
      <c r="R1769" t="str">
        <f>IF(StrohRanchRecreationData[[#This Row],[Facility]]=Facilities!$A$4,SUM(StrohRanchRecreationData[[#This Row],[Members]:[Guests]]),"")</f>
        <v/>
      </c>
      <c r="S1769" t="str">
        <f>IF(StrohRanchRecreationData[[#This Row],[Facility]]=Facilities!$A$5,SUM(StrohRanchRecreationData[[#This Row],[Members]:[Guests]]),"")</f>
        <v/>
      </c>
      <c r="T1769" t="str">
        <f>IF(StrohRanchRecreationData[[#This Row],[Facility]]=Facilities!$A$6,SUM(StrohRanchRecreationData[[#This Row],[Members]:[Guests]]),"")</f>
        <v/>
      </c>
      <c r="U1769" t="str">
        <f>IF(StrohRanchRecreationData[[#This Row],[Facility]]=Facilities!$A$7,SUM(StrohRanchRecreationData[[#This Row],[Members]:[Guests]]),"")</f>
        <v/>
      </c>
    </row>
    <row r="1770" spans="1:21" x14ac:dyDescent="0.25">
      <c r="A1770">
        <v>1764</v>
      </c>
      <c r="B1770" s="1">
        <v>45111</v>
      </c>
      <c r="C1770" t="s">
        <v>63</v>
      </c>
      <c r="D1770" t="s">
        <v>64</v>
      </c>
      <c r="E1770" t="s">
        <v>60</v>
      </c>
      <c r="F1770" s="7">
        <v>0.40581469445490648</v>
      </c>
      <c r="G1770" s="7">
        <f>TIME(HOUR(StrohRanchRecreationData[[#This Row],[TimeIn]]),0,0)</f>
        <v>0.375</v>
      </c>
      <c r="H1770" s="8">
        <f>StrohRanchRecreationData[[#This Row],[Date]]+StrohRanchRecreationData[[#This Row],[TimeInBucket]]</f>
        <v>45111.375</v>
      </c>
      <c r="I1770" s="8" t="str">
        <f>_xlfn.XLOOKUP(StrohRanchRecreationData[[#This Row],[TimeInBucket]],TimeOfDay[TimeBuckets],TimeOfDay[TimeOfDayBuckets])</f>
        <v>Morning</v>
      </c>
      <c r="J1770" s="2">
        <v>2</v>
      </c>
      <c r="K1770" s="2">
        <v>3</v>
      </c>
      <c r="L1770" s="7">
        <v>0.46341551553635618</v>
      </c>
      <c r="M1770" s="7">
        <f>TIME(HOUR(StrohRanchRecreationData[[#This Row],[TimeOut]]),0,0)</f>
        <v>0.45833333333333331</v>
      </c>
      <c r="N1770" s="6">
        <f>ROUND(StrohRanchRecreationData[[#This Row],[TimeElapsed]],6)</f>
        <v>5.7600999999999999E-2</v>
      </c>
      <c r="O1770" s="3">
        <f>StrohRanchRecreationData[[#This Row],[TimeOut]]-StrohRanchRecreationData[[#This Row],[TimeIn]]</f>
        <v>5.7600821081449705E-2</v>
      </c>
      <c r="P1770" t="str">
        <f>IF(StrohRanchRecreationData[[#This Row],[Facility]]=Facilities!$A$2,SUM(StrohRanchRecreationData[[#This Row],[Members]:[Guests]]),"")</f>
        <v/>
      </c>
      <c r="Q1770" t="str">
        <f>IF(StrohRanchRecreationData[[#This Row],[Facility]]=Facilities!$A$3,SUM(StrohRanchRecreationData[[#This Row],[Members]:[Guests]]),"")</f>
        <v/>
      </c>
      <c r="R1770" t="str">
        <f>IF(StrohRanchRecreationData[[#This Row],[Facility]]=Facilities!$A$4,SUM(StrohRanchRecreationData[[#This Row],[Members]:[Guests]]),"")</f>
        <v/>
      </c>
      <c r="S1770">
        <f>IF(StrohRanchRecreationData[[#This Row],[Facility]]=Facilities!$A$5,SUM(StrohRanchRecreationData[[#This Row],[Members]:[Guests]]),"")</f>
        <v>5</v>
      </c>
      <c r="T1770" t="str">
        <f>IF(StrohRanchRecreationData[[#This Row],[Facility]]=Facilities!$A$6,SUM(StrohRanchRecreationData[[#This Row],[Members]:[Guests]]),"")</f>
        <v/>
      </c>
      <c r="U1770" t="str">
        <f>IF(StrohRanchRecreationData[[#This Row],[Facility]]=Facilities!$A$7,SUM(StrohRanchRecreationData[[#This Row],[Members]:[Guests]]),"")</f>
        <v/>
      </c>
    </row>
    <row r="1771" spans="1:21" x14ac:dyDescent="0.25">
      <c r="A1771">
        <v>1765</v>
      </c>
      <c r="B1771" s="1">
        <v>45111</v>
      </c>
      <c r="C1771" t="s">
        <v>63</v>
      </c>
      <c r="D1771" t="s">
        <v>64</v>
      </c>
      <c r="E1771" t="s">
        <v>61</v>
      </c>
      <c r="F1771" s="7">
        <v>0.57509045719302387</v>
      </c>
      <c r="G1771" s="7">
        <f>TIME(HOUR(StrohRanchRecreationData[[#This Row],[TimeIn]]),0,0)</f>
        <v>0.54166666666666663</v>
      </c>
      <c r="H1771" s="8">
        <f>StrohRanchRecreationData[[#This Row],[Date]]+StrohRanchRecreationData[[#This Row],[TimeInBucket]]</f>
        <v>45111.541666666664</v>
      </c>
      <c r="I1771" s="8" t="str">
        <f>_xlfn.XLOOKUP(StrohRanchRecreationData[[#This Row],[TimeInBucket]],TimeOfDay[TimeBuckets],TimeOfDay[TimeOfDayBuckets])</f>
        <v>Noon</v>
      </c>
      <c r="J1771" s="2">
        <v>1</v>
      </c>
      <c r="K1771" s="2">
        <v>0</v>
      </c>
      <c r="L1771" s="7">
        <v>0.62705655656640003</v>
      </c>
      <c r="M1771" s="7">
        <f>TIME(HOUR(StrohRanchRecreationData[[#This Row],[TimeOut]]),0,0)</f>
        <v>0.625</v>
      </c>
      <c r="N1771" s="6">
        <f>ROUND(StrohRanchRecreationData[[#This Row],[TimeElapsed]],6)</f>
        <v>5.1965999999999998E-2</v>
      </c>
      <c r="O1771" s="3">
        <f>StrohRanchRecreationData[[#This Row],[TimeOut]]-StrohRanchRecreationData[[#This Row],[TimeIn]]</f>
        <v>5.1966099373376151E-2</v>
      </c>
      <c r="P1771" t="str">
        <f>IF(StrohRanchRecreationData[[#This Row],[Facility]]=Facilities!$A$2,SUM(StrohRanchRecreationData[[#This Row],[Members]:[Guests]]),"")</f>
        <v/>
      </c>
      <c r="Q1771" t="str">
        <f>IF(StrohRanchRecreationData[[#This Row],[Facility]]=Facilities!$A$3,SUM(StrohRanchRecreationData[[#This Row],[Members]:[Guests]]),"")</f>
        <v/>
      </c>
      <c r="R1771" t="str">
        <f>IF(StrohRanchRecreationData[[#This Row],[Facility]]=Facilities!$A$4,SUM(StrohRanchRecreationData[[#This Row],[Members]:[Guests]]),"")</f>
        <v/>
      </c>
      <c r="S1771" t="str">
        <f>IF(StrohRanchRecreationData[[#This Row],[Facility]]=Facilities!$A$5,SUM(StrohRanchRecreationData[[#This Row],[Members]:[Guests]]),"")</f>
        <v/>
      </c>
      <c r="T1771">
        <f>IF(StrohRanchRecreationData[[#This Row],[Facility]]=Facilities!$A$6,SUM(StrohRanchRecreationData[[#This Row],[Members]:[Guests]]),"")</f>
        <v>1</v>
      </c>
      <c r="U1771" t="str">
        <f>IF(StrohRanchRecreationData[[#This Row],[Facility]]=Facilities!$A$7,SUM(StrohRanchRecreationData[[#This Row],[Members]:[Guests]]),"")</f>
        <v/>
      </c>
    </row>
    <row r="1772" spans="1:21" x14ac:dyDescent="0.25">
      <c r="A1772">
        <v>1766</v>
      </c>
      <c r="B1772" s="1">
        <v>45111</v>
      </c>
      <c r="C1772" t="s">
        <v>63</v>
      </c>
      <c r="D1772" t="s">
        <v>64</v>
      </c>
      <c r="E1772" t="s">
        <v>57</v>
      </c>
      <c r="F1772" s="7">
        <v>0.48569358933340356</v>
      </c>
      <c r="G1772" s="7">
        <f>TIME(HOUR(StrohRanchRecreationData[[#This Row],[TimeIn]]),0,0)</f>
        <v>0.45833333333333331</v>
      </c>
      <c r="H1772" s="8">
        <f>StrohRanchRecreationData[[#This Row],[Date]]+StrohRanchRecreationData[[#This Row],[TimeInBucket]]</f>
        <v>45111.458333333336</v>
      </c>
      <c r="I1772" s="8" t="str">
        <f>_xlfn.XLOOKUP(StrohRanchRecreationData[[#This Row],[TimeInBucket]],TimeOfDay[TimeBuckets],TimeOfDay[TimeOfDayBuckets])</f>
        <v>Noon</v>
      </c>
      <c r="J1772" s="2">
        <v>2</v>
      </c>
      <c r="K1772" s="2">
        <v>1</v>
      </c>
      <c r="L1772" s="7">
        <v>0.49878656137709226</v>
      </c>
      <c r="M1772" s="7">
        <f>TIME(HOUR(StrohRanchRecreationData[[#This Row],[TimeOut]]),0,0)</f>
        <v>0.45833333333333331</v>
      </c>
      <c r="N1772" s="6">
        <f>ROUND(StrohRanchRecreationData[[#This Row],[TimeElapsed]],6)</f>
        <v>1.3093E-2</v>
      </c>
      <c r="O1772" s="3">
        <f>StrohRanchRecreationData[[#This Row],[TimeOut]]-StrohRanchRecreationData[[#This Row],[TimeIn]]</f>
        <v>1.30929720436887E-2</v>
      </c>
      <c r="P1772">
        <f>IF(StrohRanchRecreationData[[#This Row],[Facility]]=Facilities!$A$2,SUM(StrohRanchRecreationData[[#This Row],[Members]:[Guests]]),"")</f>
        <v>3</v>
      </c>
      <c r="Q1772" t="str">
        <f>IF(StrohRanchRecreationData[[#This Row],[Facility]]=Facilities!$A$3,SUM(StrohRanchRecreationData[[#This Row],[Members]:[Guests]]),"")</f>
        <v/>
      </c>
      <c r="R1772" t="str">
        <f>IF(StrohRanchRecreationData[[#This Row],[Facility]]=Facilities!$A$4,SUM(StrohRanchRecreationData[[#This Row],[Members]:[Guests]]),"")</f>
        <v/>
      </c>
      <c r="S1772" t="str">
        <f>IF(StrohRanchRecreationData[[#This Row],[Facility]]=Facilities!$A$5,SUM(StrohRanchRecreationData[[#This Row],[Members]:[Guests]]),"")</f>
        <v/>
      </c>
      <c r="T1772" t="str">
        <f>IF(StrohRanchRecreationData[[#This Row],[Facility]]=Facilities!$A$6,SUM(StrohRanchRecreationData[[#This Row],[Members]:[Guests]]),"")</f>
        <v/>
      </c>
      <c r="U1772" t="str">
        <f>IF(StrohRanchRecreationData[[#This Row],[Facility]]=Facilities!$A$7,SUM(StrohRanchRecreationData[[#This Row],[Members]:[Guests]]),"")</f>
        <v/>
      </c>
    </row>
    <row r="1773" spans="1:21" x14ac:dyDescent="0.25">
      <c r="A1773">
        <v>1767</v>
      </c>
      <c r="B1773" s="1">
        <v>45111</v>
      </c>
      <c r="C1773" t="s">
        <v>63</v>
      </c>
      <c r="D1773" t="s">
        <v>64</v>
      </c>
      <c r="E1773" t="s">
        <v>58</v>
      </c>
      <c r="F1773" s="7">
        <v>0.45856236588722887</v>
      </c>
      <c r="G1773" s="7">
        <f>TIME(HOUR(StrohRanchRecreationData[[#This Row],[TimeIn]]),0,0)</f>
        <v>0.45833333333333331</v>
      </c>
      <c r="H1773" s="8">
        <f>StrohRanchRecreationData[[#This Row],[Date]]+StrohRanchRecreationData[[#This Row],[TimeInBucket]]</f>
        <v>45111.458333333336</v>
      </c>
      <c r="I1773" s="8" t="str">
        <f>_xlfn.XLOOKUP(StrohRanchRecreationData[[#This Row],[TimeInBucket]],TimeOfDay[TimeBuckets],TimeOfDay[TimeOfDayBuckets])</f>
        <v>Noon</v>
      </c>
      <c r="J1773" s="2">
        <v>3</v>
      </c>
      <c r="K1773" s="2">
        <v>0</v>
      </c>
      <c r="L1773" s="7">
        <v>0.4629618572291736</v>
      </c>
      <c r="M1773" s="7">
        <f>TIME(HOUR(StrohRanchRecreationData[[#This Row],[TimeOut]]),0,0)</f>
        <v>0.45833333333333331</v>
      </c>
      <c r="N1773" s="6">
        <f>ROUND(StrohRanchRecreationData[[#This Row],[TimeElapsed]],6)</f>
        <v>4.3990000000000001E-3</v>
      </c>
      <c r="O1773" s="3">
        <f>StrohRanchRecreationData[[#This Row],[TimeOut]]-StrohRanchRecreationData[[#This Row],[TimeIn]]</f>
        <v>4.3994913419447279E-3</v>
      </c>
      <c r="P1773" t="str">
        <f>IF(StrohRanchRecreationData[[#This Row],[Facility]]=Facilities!$A$2,SUM(StrohRanchRecreationData[[#This Row],[Members]:[Guests]]),"")</f>
        <v/>
      </c>
      <c r="Q1773">
        <f>IF(StrohRanchRecreationData[[#This Row],[Facility]]=Facilities!$A$3,SUM(StrohRanchRecreationData[[#This Row],[Members]:[Guests]]),"")</f>
        <v>3</v>
      </c>
      <c r="R1773" t="str">
        <f>IF(StrohRanchRecreationData[[#This Row],[Facility]]=Facilities!$A$4,SUM(StrohRanchRecreationData[[#This Row],[Members]:[Guests]]),"")</f>
        <v/>
      </c>
      <c r="S1773" t="str">
        <f>IF(StrohRanchRecreationData[[#This Row],[Facility]]=Facilities!$A$5,SUM(StrohRanchRecreationData[[#This Row],[Members]:[Guests]]),"")</f>
        <v/>
      </c>
      <c r="T1773" t="str">
        <f>IF(StrohRanchRecreationData[[#This Row],[Facility]]=Facilities!$A$6,SUM(StrohRanchRecreationData[[#This Row],[Members]:[Guests]]),"")</f>
        <v/>
      </c>
      <c r="U1773" t="str">
        <f>IF(StrohRanchRecreationData[[#This Row],[Facility]]=Facilities!$A$7,SUM(StrohRanchRecreationData[[#This Row],[Members]:[Guests]]),"")</f>
        <v/>
      </c>
    </row>
    <row r="1774" spans="1:21" x14ac:dyDescent="0.25">
      <c r="A1774">
        <v>1768</v>
      </c>
      <c r="B1774" s="1">
        <v>45111</v>
      </c>
      <c r="C1774" t="s">
        <v>63</v>
      </c>
      <c r="D1774" t="s">
        <v>64</v>
      </c>
      <c r="E1774" t="s">
        <v>60</v>
      </c>
      <c r="F1774" s="7">
        <v>0.54040134021623687</v>
      </c>
      <c r="G1774" s="7">
        <f>TIME(HOUR(StrohRanchRecreationData[[#This Row],[TimeIn]]),0,0)</f>
        <v>0.5</v>
      </c>
      <c r="H1774" s="8">
        <f>StrohRanchRecreationData[[#This Row],[Date]]+StrohRanchRecreationData[[#This Row],[TimeInBucket]]</f>
        <v>45111.5</v>
      </c>
      <c r="I1774" s="8" t="str">
        <f>_xlfn.XLOOKUP(StrohRanchRecreationData[[#This Row],[TimeInBucket]],TimeOfDay[TimeBuckets],TimeOfDay[TimeOfDayBuckets])</f>
        <v>Noon</v>
      </c>
      <c r="J1774" s="2">
        <v>4</v>
      </c>
      <c r="K1774" s="2">
        <v>2</v>
      </c>
      <c r="L1774" s="7">
        <v>0.61126033669039326</v>
      </c>
      <c r="M1774" s="7">
        <f>TIME(HOUR(StrohRanchRecreationData[[#This Row],[TimeOut]]),0,0)</f>
        <v>0.58333333333333337</v>
      </c>
      <c r="N1774" s="6">
        <f>ROUND(StrohRanchRecreationData[[#This Row],[TimeElapsed]],6)</f>
        <v>7.0859000000000005E-2</v>
      </c>
      <c r="O1774" s="3">
        <f>StrohRanchRecreationData[[#This Row],[TimeOut]]-StrohRanchRecreationData[[#This Row],[TimeIn]]</f>
        <v>7.0858996474156388E-2</v>
      </c>
      <c r="P1774" t="str">
        <f>IF(StrohRanchRecreationData[[#This Row],[Facility]]=Facilities!$A$2,SUM(StrohRanchRecreationData[[#This Row],[Members]:[Guests]]),"")</f>
        <v/>
      </c>
      <c r="Q1774" t="str">
        <f>IF(StrohRanchRecreationData[[#This Row],[Facility]]=Facilities!$A$3,SUM(StrohRanchRecreationData[[#This Row],[Members]:[Guests]]),"")</f>
        <v/>
      </c>
      <c r="R1774" t="str">
        <f>IF(StrohRanchRecreationData[[#This Row],[Facility]]=Facilities!$A$4,SUM(StrohRanchRecreationData[[#This Row],[Members]:[Guests]]),"")</f>
        <v/>
      </c>
      <c r="S1774">
        <f>IF(StrohRanchRecreationData[[#This Row],[Facility]]=Facilities!$A$5,SUM(StrohRanchRecreationData[[#This Row],[Members]:[Guests]]),"")</f>
        <v>6</v>
      </c>
      <c r="T1774" t="str">
        <f>IF(StrohRanchRecreationData[[#This Row],[Facility]]=Facilities!$A$6,SUM(StrohRanchRecreationData[[#This Row],[Members]:[Guests]]),"")</f>
        <v/>
      </c>
      <c r="U1774" t="str">
        <f>IF(StrohRanchRecreationData[[#This Row],[Facility]]=Facilities!$A$7,SUM(StrohRanchRecreationData[[#This Row],[Members]:[Guests]]),"")</f>
        <v/>
      </c>
    </row>
    <row r="1775" spans="1:21" x14ac:dyDescent="0.25">
      <c r="A1775">
        <v>1769</v>
      </c>
      <c r="B1775" s="1">
        <v>45111</v>
      </c>
      <c r="C1775" t="s">
        <v>63</v>
      </c>
      <c r="D1775" t="s">
        <v>64</v>
      </c>
      <c r="E1775" t="s">
        <v>58</v>
      </c>
      <c r="F1775" s="7">
        <v>0.4500917113810502</v>
      </c>
      <c r="G1775" s="7">
        <f>TIME(HOUR(StrohRanchRecreationData[[#This Row],[TimeIn]]),0,0)</f>
        <v>0.41666666666666669</v>
      </c>
      <c r="H1775" s="8">
        <f>StrohRanchRecreationData[[#This Row],[Date]]+StrohRanchRecreationData[[#This Row],[TimeInBucket]]</f>
        <v>45111.416666666664</v>
      </c>
      <c r="I1775" s="8" t="str">
        <f>_xlfn.XLOOKUP(StrohRanchRecreationData[[#This Row],[TimeInBucket]],TimeOfDay[TimeBuckets],TimeOfDay[TimeOfDayBuckets])</f>
        <v>Morning</v>
      </c>
      <c r="J1775" s="2">
        <v>2</v>
      </c>
      <c r="K1775" s="2">
        <v>0</v>
      </c>
      <c r="L1775" s="7">
        <v>0.5126742562490102</v>
      </c>
      <c r="M1775" s="7">
        <f>TIME(HOUR(StrohRanchRecreationData[[#This Row],[TimeOut]]),0,0)</f>
        <v>0.5</v>
      </c>
      <c r="N1775" s="6">
        <f>ROUND(StrohRanchRecreationData[[#This Row],[TimeElapsed]],6)</f>
        <v>6.2583E-2</v>
      </c>
      <c r="O1775" s="3">
        <f>StrohRanchRecreationData[[#This Row],[TimeOut]]-StrohRanchRecreationData[[#This Row],[TimeIn]]</f>
        <v>6.2582544867959999E-2</v>
      </c>
      <c r="P1775" t="str">
        <f>IF(StrohRanchRecreationData[[#This Row],[Facility]]=Facilities!$A$2,SUM(StrohRanchRecreationData[[#This Row],[Members]:[Guests]]),"")</f>
        <v/>
      </c>
      <c r="Q1775">
        <f>IF(StrohRanchRecreationData[[#This Row],[Facility]]=Facilities!$A$3,SUM(StrohRanchRecreationData[[#This Row],[Members]:[Guests]]),"")</f>
        <v>2</v>
      </c>
      <c r="R1775" t="str">
        <f>IF(StrohRanchRecreationData[[#This Row],[Facility]]=Facilities!$A$4,SUM(StrohRanchRecreationData[[#This Row],[Members]:[Guests]]),"")</f>
        <v/>
      </c>
      <c r="S1775" t="str">
        <f>IF(StrohRanchRecreationData[[#This Row],[Facility]]=Facilities!$A$5,SUM(StrohRanchRecreationData[[#This Row],[Members]:[Guests]]),"")</f>
        <v/>
      </c>
      <c r="T1775" t="str">
        <f>IF(StrohRanchRecreationData[[#This Row],[Facility]]=Facilities!$A$6,SUM(StrohRanchRecreationData[[#This Row],[Members]:[Guests]]),"")</f>
        <v/>
      </c>
      <c r="U1775" t="str">
        <f>IF(StrohRanchRecreationData[[#This Row],[Facility]]=Facilities!$A$7,SUM(StrohRanchRecreationData[[#This Row],[Members]:[Guests]]),"")</f>
        <v/>
      </c>
    </row>
    <row r="1776" spans="1:21" x14ac:dyDescent="0.25">
      <c r="A1776">
        <v>1770</v>
      </c>
      <c r="B1776" s="1">
        <v>45111</v>
      </c>
      <c r="C1776" t="s">
        <v>63</v>
      </c>
      <c r="D1776" t="s">
        <v>64</v>
      </c>
      <c r="E1776" t="s">
        <v>58</v>
      </c>
      <c r="F1776" s="7">
        <v>0.43045113830577342</v>
      </c>
      <c r="G1776" s="7">
        <f>TIME(HOUR(StrohRanchRecreationData[[#This Row],[TimeIn]]),0,0)</f>
        <v>0.41666666666666669</v>
      </c>
      <c r="H1776" s="8">
        <f>StrohRanchRecreationData[[#This Row],[Date]]+StrohRanchRecreationData[[#This Row],[TimeInBucket]]</f>
        <v>45111.416666666664</v>
      </c>
      <c r="I1776" s="8" t="str">
        <f>_xlfn.XLOOKUP(StrohRanchRecreationData[[#This Row],[TimeInBucket]],TimeOfDay[TimeBuckets],TimeOfDay[TimeOfDayBuckets])</f>
        <v>Morning</v>
      </c>
      <c r="J1776" s="2">
        <v>2</v>
      </c>
      <c r="K1776" s="2">
        <v>2</v>
      </c>
      <c r="L1776" s="7">
        <v>0.4395809152526472</v>
      </c>
      <c r="M1776" s="7">
        <f>TIME(HOUR(StrohRanchRecreationData[[#This Row],[TimeOut]]),0,0)</f>
        <v>0.41666666666666669</v>
      </c>
      <c r="N1776" s="6">
        <f>ROUND(StrohRanchRecreationData[[#This Row],[TimeElapsed]],6)</f>
        <v>9.1299999999999992E-3</v>
      </c>
      <c r="O1776" s="3">
        <f>StrohRanchRecreationData[[#This Row],[TimeOut]]-StrohRanchRecreationData[[#This Row],[TimeIn]]</f>
        <v>9.1297769468737799E-3</v>
      </c>
      <c r="P1776" t="str">
        <f>IF(StrohRanchRecreationData[[#This Row],[Facility]]=Facilities!$A$2,SUM(StrohRanchRecreationData[[#This Row],[Members]:[Guests]]),"")</f>
        <v/>
      </c>
      <c r="Q1776">
        <f>IF(StrohRanchRecreationData[[#This Row],[Facility]]=Facilities!$A$3,SUM(StrohRanchRecreationData[[#This Row],[Members]:[Guests]]),"")</f>
        <v>4</v>
      </c>
      <c r="R1776" t="str">
        <f>IF(StrohRanchRecreationData[[#This Row],[Facility]]=Facilities!$A$4,SUM(StrohRanchRecreationData[[#This Row],[Members]:[Guests]]),"")</f>
        <v/>
      </c>
      <c r="S1776" t="str">
        <f>IF(StrohRanchRecreationData[[#This Row],[Facility]]=Facilities!$A$5,SUM(StrohRanchRecreationData[[#This Row],[Members]:[Guests]]),"")</f>
        <v/>
      </c>
      <c r="T1776" t="str">
        <f>IF(StrohRanchRecreationData[[#This Row],[Facility]]=Facilities!$A$6,SUM(StrohRanchRecreationData[[#This Row],[Members]:[Guests]]),"")</f>
        <v/>
      </c>
      <c r="U1776" t="str">
        <f>IF(StrohRanchRecreationData[[#This Row],[Facility]]=Facilities!$A$7,SUM(StrohRanchRecreationData[[#This Row],[Members]:[Guests]]),"")</f>
        <v/>
      </c>
    </row>
    <row r="1777" spans="1:21" x14ac:dyDescent="0.25">
      <c r="A1777">
        <v>1771</v>
      </c>
      <c r="B1777" s="1">
        <v>45111</v>
      </c>
      <c r="C1777" t="s">
        <v>63</v>
      </c>
      <c r="D1777" t="s">
        <v>64</v>
      </c>
      <c r="E1777" t="s">
        <v>61</v>
      </c>
      <c r="F1777" s="7">
        <v>0.57009163257951445</v>
      </c>
      <c r="G1777" s="7">
        <f>TIME(HOUR(StrohRanchRecreationData[[#This Row],[TimeIn]]),0,0)</f>
        <v>0.54166666666666663</v>
      </c>
      <c r="H1777" s="8">
        <f>StrohRanchRecreationData[[#This Row],[Date]]+StrohRanchRecreationData[[#This Row],[TimeInBucket]]</f>
        <v>45111.541666666664</v>
      </c>
      <c r="I1777" s="8" t="str">
        <f>_xlfn.XLOOKUP(StrohRanchRecreationData[[#This Row],[TimeInBucket]],TimeOfDay[TimeBuckets],TimeOfDay[TimeOfDayBuckets])</f>
        <v>Noon</v>
      </c>
      <c r="J1777" s="2">
        <v>2</v>
      </c>
      <c r="K1777" s="2">
        <v>0</v>
      </c>
      <c r="L1777" s="7">
        <v>0.61477236621015119</v>
      </c>
      <c r="M1777" s="7">
        <f>TIME(HOUR(StrohRanchRecreationData[[#This Row],[TimeOut]]),0,0)</f>
        <v>0.58333333333333337</v>
      </c>
      <c r="N1777" s="6">
        <f>ROUND(StrohRanchRecreationData[[#This Row],[TimeElapsed]],6)</f>
        <v>4.4680999999999998E-2</v>
      </c>
      <c r="O1777" s="3">
        <f>StrohRanchRecreationData[[#This Row],[TimeOut]]-StrohRanchRecreationData[[#This Row],[TimeIn]]</f>
        <v>4.4680733630636738E-2</v>
      </c>
      <c r="P1777" t="str">
        <f>IF(StrohRanchRecreationData[[#This Row],[Facility]]=Facilities!$A$2,SUM(StrohRanchRecreationData[[#This Row],[Members]:[Guests]]),"")</f>
        <v/>
      </c>
      <c r="Q1777" t="str">
        <f>IF(StrohRanchRecreationData[[#This Row],[Facility]]=Facilities!$A$3,SUM(StrohRanchRecreationData[[#This Row],[Members]:[Guests]]),"")</f>
        <v/>
      </c>
      <c r="R1777" t="str">
        <f>IF(StrohRanchRecreationData[[#This Row],[Facility]]=Facilities!$A$4,SUM(StrohRanchRecreationData[[#This Row],[Members]:[Guests]]),"")</f>
        <v/>
      </c>
      <c r="S1777" t="str">
        <f>IF(StrohRanchRecreationData[[#This Row],[Facility]]=Facilities!$A$5,SUM(StrohRanchRecreationData[[#This Row],[Members]:[Guests]]),"")</f>
        <v/>
      </c>
      <c r="T1777">
        <f>IF(StrohRanchRecreationData[[#This Row],[Facility]]=Facilities!$A$6,SUM(StrohRanchRecreationData[[#This Row],[Members]:[Guests]]),"")</f>
        <v>2</v>
      </c>
      <c r="U1777" t="str">
        <f>IF(StrohRanchRecreationData[[#This Row],[Facility]]=Facilities!$A$7,SUM(StrohRanchRecreationData[[#This Row],[Members]:[Guests]]),"")</f>
        <v/>
      </c>
    </row>
    <row r="1778" spans="1:21" x14ac:dyDescent="0.25">
      <c r="A1778">
        <v>1772</v>
      </c>
      <c r="B1778" s="1">
        <v>45111</v>
      </c>
      <c r="C1778" t="s">
        <v>63</v>
      </c>
      <c r="D1778" t="s">
        <v>64</v>
      </c>
      <c r="E1778" t="s">
        <v>58</v>
      </c>
      <c r="F1778" s="7">
        <v>0.42007535348827985</v>
      </c>
      <c r="G1778" s="7">
        <f>TIME(HOUR(StrohRanchRecreationData[[#This Row],[TimeIn]]),0,0)</f>
        <v>0.41666666666666669</v>
      </c>
      <c r="H1778" s="8">
        <f>StrohRanchRecreationData[[#This Row],[Date]]+StrohRanchRecreationData[[#This Row],[TimeInBucket]]</f>
        <v>45111.416666666664</v>
      </c>
      <c r="I1778" s="8" t="str">
        <f>_xlfn.XLOOKUP(StrohRanchRecreationData[[#This Row],[TimeInBucket]],TimeOfDay[TimeBuckets],TimeOfDay[TimeOfDayBuckets])</f>
        <v>Morning</v>
      </c>
      <c r="J1778" s="2">
        <v>2</v>
      </c>
      <c r="K1778" s="2">
        <v>2</v>
      </c>
      <c r="L1778" s="7">
        <v>0.42640787754350284</v>
      </c>
      <c r="M1778" s="7">
        <f>TIME(HOUR(StrohRanchRecreationData[[#This Row],[TimeOut]]),0,0)</f>
        <v>0.41666666666666669</v>
      </c>
      <c r="N1778" s="6">
        <f>ROUND(StrohRanchRecreationData[[#This Row],[TimeElapsed]],6)</f>
        <v>6.3330000000000001E-3</v>
      </c>
      <c r="O1778" s="3">
        <f>StrohRanchRecreationData[[#This Row],[TimeOut]]-StrohRanchRecreationData[[#This Row],[TimeIn]]</f>
        <v>6.3325240552229989E-3</v>
      </c>
      <c r="P1778" t="str">
        <f>IF(StrohRanchRecreationData[[#This Row],[Facility]]=Facilities!$A$2,SUM(StrohRanchRecreationData[[#This Row],[Members]:[Guests]]),"")</f>
        <v/>
      </c>
      <c r="Q1778">
        <f>IF(StrohRanchRecreationData[[#This Row],[Facility]]=Facilities!$A$3,SUM(StrohRanchRecreationData[[#This Row],[Members]:[Guests]]),"")</f>
        <v>4</v>
      </c>
      <c r="R1778" t="str">
        <f>IF(StrohRanchRecreationData[[#This Row],[Facility]]=Facilities!$A$4,SUM(StrohRanchRecreationData[[#This Row],[Members]:[Guests]]),"")</f>
        <v/>
      </c>
      <c r="S1778" t="str">
        <f>IF(StrohRanchRecreationData[[#This Row],[Facility]]=Facilities!$A$5,SUM(StrohRanchRecreationData[[#This Row],[Members]:[Guests]]),"")</f>
        <v/>
      </c>
      <c r="T1778" t="str">
        <f>IF(StrohRanchRecreationData[[#This Row],[Facility]]=Facilities!$A$6,SUM(StrohRanchRecreationData[[#This Row],[Members]:[Guests]]),"")</f>
        <v/>
      </c>
      <c r="U1778" t="str">
        <f>IF(StrohRanchRecreationData[[#This Row],[Facility]]=Facilities!$A$7,SUM(StrohRanchRecreationData[[#This Row],[Members]:[Guests]]),"")</f>
        <v/>
      </c>
    </row>
    <row r="1779" spans="1:21" x14ac:dyDescent="0.25">
      <c r="A1779">
        <v>1773</v>
      </c>
      <c r="B1779" s="1">
        <v>45111</v>
      </c>
      <c r="C1779" t="s">
        <v>63</v>
      </c>
      <c r="D1779" t="s">
        <v>64</v>
      </c>
      <c r="E1779" t="s">
        <v>60</v>
      </c>
      <c r="F1779" s="7">
        <v>0.59074624652072427</v>
      </c>
      <c r="G1779" s="7">
        <f>TIME(HOUR(StrohRanchRecreationData[[#This Row],[TimeIn]]),0,0)</f>
        <v>0.58333333333333337</v>
      </c>
      <c r="H1779" s="8">
        <f>StrohRanchRecreationData[[#This Row],[Date]]+StrohRanchRecreationData[[#This Row],[TimeInBucket]]</f>
        <v>45111.583333333336</v>
      </c>
      <c r="I1779" s="8" t="str">
        <f>_xlfn.XLOOKUP(StrohRanchRecreationData[[#This Row],[TimeInBucket]],TimeOfDay[TimeBuckets],TimeOfDay[TimeOfDayBuckets])</f>
        <v>Afternoon</v>
      </c>
      <c r="J1779" s="2">
        <v>1</v>
      </c>
      <c r="K1779" s="2">
        <v>2</v>
      </c>
      <c r="L1779" s="7">
        <v>0.62385876923326511</v>
      </c>
      <c r="M1779" s="7">
        <f>TIME(HOUR(StrohRanchRecreationData[[#This Row],[TimeOut]]),0,0)</f>
        <v>0.58333333333333337</v>
      </c>
      <c r="N1779" s="6">
        <f>ROUND(StrohRanchRecreationData[[#This Row],[TimeElapsed]],6)</f>
        <v>3.3112999999999997E-2</v>
      </c>
      <c r="O1779" s="3">
        <f>StrohRanchRecreationData[[#This Row],[TimeOut]]-StrohRanchRecreationData[[#This Row],[TimeIn]]</f>
        <v>3.3112522712540837E-2</v>
      </c>
      <c r="P1779" t="str">
        <f>IF(StrohRanchRecreationData[[#This Row],[Facility]]=Facilities!$A$2,SUM(StrohRanchRecreationData[[#This Row],[Members]:[Guests]]),"")</f>
        <v/>
      </c>
      <c r="Q1779" t="str">
        <f>IF(StrohRanchRecreationData[[#This Row],[Facility]]=Facilities!$A$3,SUM(StrohRanchRecreationData[[#This Row],[Members]:[Guests]]),"")</f>
        <v/>
      </c>
      <c r="R1779" t="str">
        <f>IF(StrohRanchRecreationData[[#This Row],[Facility]]=Facilities!$A$4,SUM(StrohRanchRecreationData[[#This Row],[Members]:[Guests]]),"")</f>
        <v/>
      </c>
      <c r="S1779">
        <f>IF(StrohRanchRecreationData[[#This Row],[Facility]]=Facilities!$A$5,SUM(StrohRanchRecreationData[[#This Row],[Members]:[Guests]]),"")</f>
        <v>3</v>
      </c>
      <c r="T1779" t="str">
        <f>IF(StrohRanchRecreationData[[#This Row],[Facility]]=Facilities!$A$6,SUM(StrohRanchRecreationData[[#This Row],[Members]:[Guests]]),"")</f>
        <v/>
      </c>
      <c r="U1779" t="str">
        <f>IF(StrohRanchRecreationData[[#This Row],[Facility]]=Facilities!$A$7,SUM(StrohRanchRecreationData[[#This Row],[Members]:[Guests]]),"")</f>
        <v/>
      </c>
    </row>
    <row r="1780" spans="1:21" x14ac:dyDescent="0.25">
      <c r="A1780">
        <v>1774</v>
      </c>
      <c r="B1780" s="1">
        <v>45111</v>
      </c>
      <c r="C1780" t="s">
        <v>63</v>
      </c>
      <c r="D1780" t="s">
        <v>64</v>
      </c>
      <c r="E1780" t="s">
        <v>59</v>
      </c>
      <c r="F1780" s="7">
        <v>0.41495776904142473</v>
      </c>
      <c r="G1780" s="7">
        <f>TIME(HOUR(StrohRanchRecreationData[[#This Row],[TimeIn]]),0,0)</f>
        <v>0.375</v>
      </c>
      <c r="H1780" s="8">
        <f>StrohRanchRecreationData[[#This Row],[Date]]+StrohRanchRecreationData[[#This Row],[TimeInBucket]]</f>
        <v>45111.375</v>
      </c>
      <c r="I1780" s="8" t="str">
        <f>_xlfn.XLOOKUP(StrohRanchRecreationData[[#This Row],[TimeInBucket]],TimeOfDay[TimeBuckets],TimeOfDay[TimeOfDayBuckets])</f>
        <v>Morning</v>
      </c>
      <c r="J1780" s="2">
        <v>1</v>
      </c>
      <c r="K1780" s="2">
        <v>2</v>
      </c>
      <c r="L1780" s="7">
        <v>0.43996144687928029</v>
      </c>
      <c r="M1780" s="7">
        <f>TIME(HOUR(StrohRanchRecreationData[[#This Row],[TimeOut]]),0,0)</f>
        <v>0.41666666666666669</v>
      </c>
      <c r="N1780" s="6">
        <f>ROUND(StrohRanchRecreationData[[#This Row],[TimeElapsed]],6)</f>
        <v>2.5003999999999998E-2</v>
      </c>
      <c r="O1780" s="3">
        <f>StrohRanchRecreationData[[#This Row],[TimeOut]]-StrohRanchRecreationData[[#This Row],[TimeIn]]</f>
        <v>2.5003677837855565E-2</v>
      </c>
      <c r="P1780" t="str">
        <f>IF(StrohRanchRecreationData[[#This Row],[Facility]]=Facilities!$A$2,SUM(StrohRanchRecreationData[[#This Row],[Members]:[Guests]]),"")</f>
        <v/>
      </c>
      <c r="Q1780" t="str">
        <f>IF(StrohRanchRecreationData[[#This Row],[Facility]]=Facilities!$A$3,SUM(StrohRanchRecreationData[[#This Row],[Members]:[Guests]]),"")</f>
        <v/>
      </c>
      <c r="R1780">
        <f>IF(StrohRanchRecreationData[[#This Row],[Facility]]=Facilities!$A$4,SUM(StrohRanchRecreationData[[#This Row],[Members]:[Guests]]),"")</f>
        <v>3</v>
      </c>
      <c r="S1780" t="str">
        <f>IF(StrohRanchRecreationData[[#This Row],[Facility]]=Facilities!$A$5,SUM(StrohRanchRecreationData[[#This Row],[Members]:[Guests]]),"")</f>
        <v/>
      </c>
      <c r="T1780" t="str">
        <f>IF(StrohRanchRecreationData[[#This Row],[Facility]]=Facilities!$A$6,SUM(StrohRanchRecreationData[[#This Row],[Members]:[Guests]]),"")</f>
        <v/>
      </c>
      <c r="U1780" t="str">
        <f>IF(StrohRanchRecreationData[[#This Row],[Facility]]=Facilities!$A$7,SUM(StrohRanchRecreationData[[#This Row],[Members]:[Guests]]),"")</f>
        <v/>
      </c>
    </row>
    <row r="1781" spans="1:21" x14ac:dyDescent="0.25">
      <c r="A1781">
        <v>1775</v>
      </c>
      <c r="B1781" s="1">
        <v>45111</v>
      </c>
      <c r="C1781" t="s">
        <v>63</v>
      </c>
      <c r="D1781" t="s">
        <v>64</v>
      </c>
      <c r="E1781" t="s">
        <v>61</v>
      </c>
      <c r="F1781" s="7">
        <v>0.50985865701813049</v>
      </c>
      <c r="G1781" s="7">
        <f>TIME(HOUR(StrohRanchRecreationData[[#This Row],[TimeIn]]),0,0)</f>
        <v>0.5</v>
      </c>
      <c r="H1781" s="8">
        <f>StrohRanchRecreationData[[#This Row],[Date]]+StrohRanchRecreationData[[#This Row],[TimeInBucket]]</f>
        <v>45111.5</v>
      </c>
      <c r="I1781" s="8" t="str">
        <f>_xlfn.XLOOKUP(StrohRanchRecreationData[[#This Row],[TimeInBucket]],TimeOfDay[TimeBuckets],TimeOfDay[TimeOfDayBuckets])</f>
        <v>Noon</v>
      </c>
      <c r="J1781" s="2">
        <v>1</v>
      </c>
      <c r="K1781" s="2">
        <v>0</v>
      </c>
      <c r="L1781" s="7">
        <v>0.57010061554090341</v>
      </c>
      <c r="M1781" s="7">
        <f>TIME(HOUR(StrohRanchRecreationData[[#This Row],[TimeOut]]),0,0)</f>
        <v>0.54166666666666663</v>
      </c>
      <c r="N1781" s="6">
        <f>ROUND(StrohRanchRecreationData[[#This Row],[TimeElapsed]],6)</f>
        <v>6.0241999999999997E-2</v>
      </c>
      <c r="O1781" s="3">
        <f>StrohRanchRecreationData[[#This Row],[TimeOut]]-StrohRanchRecreationData[[#This Row],[TimeIn]]</f>
        <v>6.024195852277292E-2</v>
      </c>
      <c r="P1781" t="str">
        <f>IF(StrohRanchRecreationData[[#This Row],[Facility]]=Facilities!$A$2,SUM(StrohRanchRecreationData[[#This Row],[Members]:[Guests]]),"")</f>
        <v/>
      </c>
      <c r="Q1781" t="str">
        <f>IF(StrohRanchRecreationData[[#This Row],[Facility]]=Facilities!$A$3,SUM(StrohRanchRecreationData[[#This Row],[Members]:[Guests]]),"")</f>
        <v/>
      </c>
      <c r="R1781" t="str">
        <f>IF(StrohRanchRecreationData[[#This Row],[Facility]]=Facilities!$A$4,SUM(StrohRanchRecreationData[[#This Row],[Members]:[Guests]]),"")</f>
        <v/>
      </c>
      <c r="S1781" t="str">
        <f>IF(StrohRanchRecreationData[[#This Row],[Facility]]=Facilities!$A$5,SUM(StrohRanchRecreationData[[#This Row],[Members]:[Guests]]),"")</f>
        <v/>
      </c>
      <c r="T1781">
        <f>IF(StrohRanchRecreationData[[#This Row],[Facility]]=Facilities!$A$6,SUM(StrohRanchRecreationData[[#This Row],[Members]:[Guests]]),"")</f>
        <v>1</v>
      </c>
      <c r="U1781" t="str">
        <f>IF(StrohRanchRecreationData[[#This Row],[Facility]]=Facilities!$A$7,SUM(StrohRanchRecreationData[[#This Row],[Members]:[Guests]]),"")</f>
        <v/>
      </c>
    </row>
    <row r="1782" spans="1:21" x14ac:dyDescent="0.25">
      <c r="A1782">
        <v>1776</v>
      </c>
      <c r="B1782" s="1">
        <v>45111</v>
      </c>
      <c r="C1782" t="s">
        <v>63</v>
      </c>
      <c r="D1782" t="s">
        <v>64</v>
      </c>
      <c r="E1782" t="s">
        <v>59</v>
      </c>
      <c r="F1782" s="7">
        <v>0.62916100406300235</v>
      </c>
      <c r="G1782" s="7">
        <f>TIME(HOUR(StrohRanchRecreationData[[#This Row],[TimeIn]]),0,0)</f>
        <v>0.625</v>
      </c>
      <c r="H1782" s="8">
        <f>StrohRanchRecreationData[[#This Row],[Date]]+StrohRanchRecreationData[[#This Row],[TimeInBucket]]</f>
        <v>45111.625</v>
      </c>
      <c r="I1782" s="8" t="str">
        <f>_xlfn.XLOOKUP(StrohRanchRecreationData[[#This Row],[TimeInBucket]],TimeOfDay[TimeBuckets],TimeOfDay[TimeOfDayBuckets])</f>
        <v>Afternoon</v>
      </c>
      <c r="J1782" s="2">
        <v>4</v>
      </c>
      <c r="K1782" s="2">
        <v>2</v>
      </c>
      <c r="L1782" s="7">
        <v>0.68035652267247559</v>
      </c>
      <c r="M1782" s="7">
        <f>TIME(HOUR(StrohRanchRecreationData[[#This Row],[TimeOut]]),0,0)</f>
        <v>0.66666666666666663</v>
      </c>
      <c r="N1782" s="6">
        <f>ROUND(StrohRanchRecreationData[[#This Row],[TimeElapsed]],6)</f>
        <v>5.1195999999999998E-2</v>
      </c>
      <c r="O1782" s="3">
        <f>StrohRanchRecreationData[[#This Row],[TimeOut]]-StrohRanchRecreationData[[#This Row],[TimeIn]]</f>
        <v>5.1195518609473245E-2</v>
      </c>
      <c r="P1782" t="str">
        <f>IF(StrohRanchRecreationData[[#This Row],[Facility]]=Facilities!$A$2,SUM(StrohRanchRecreationData[[#This Row],[Members]:[Guests]]),"")</f>
        <v/>
      </c>
      <c r="Q1782" t="str">
        <f>IF(StrohRanchRecreationData[[#This Row],[Facility]]=Facilities!$A$3,SUM(StrohRanchRecreationData[[#This Row],[Members]:[Guests]]),"")</f>
        <v/>
      </c>
      <c r="R1782">
        <f>IF(StrohRanchRecreationData[[#This Row],[Facility]]=Facilities!$A$4,SUM(StrohRanchRecreationData[[#This Row],[Members]:[Guests]]),"")</f>
        <v>6</v>
      </c>
      <c r="S1782" t="str">
        <f>IF(StrohRanchRecreationData[[#This Row],[Facility]]=Facilities!$A$5,SUM(StrohRanchRecreationData[[#This Row],[Members]:[Guests]]),"")</f>
        <v/>
      </c>
      <c r="T1782" t="str">
        <f>IF(StrohRanchRecreationData[[#This Row],[Facility]]=Facilities!$A$6,SUM(StrohRanchRecreationData[[#This Row],[Members]:[Guests]]),"")</f>
        <v/>
      </c>
      <c r="U1782" t="str">
        <f>IF(StrohRanchRecreationData[[#This Row],[Facility]]=Facilities!$A$7,SUM(StrohRanchRecreationData[[#This Row],[Members]:[Guests]]),"")</f>
        <v/>
      </c>
    </row>
    <row r="1783" spans="1:21" x14ac:dyDescent="0.25">
      <c r="A1783">
        <v>1777</v>
      </c>
      <c r="B1783" s="1">
        <v>45111</v>
      </c>
      <c r="C1783" t="s">
        <v>63</v>
      </c>
      <c r="D1783" t="s">
        <v>64</v>
      </c>
      <c r="E1783" t="s">
        <v>61</v>
      </c>
      <c r="F1783" s="7">
        <v>0.6646251689760766</v>
      </c>
      <c r="G1783" s="7">
        <f>TIME(HOUR(StrohRanchRecreationData[[#This Row],[TimeIn]]),0,0)</f>
        <v>0.625</v>
      </c>
      <c r="H1783" s="8">
        <f>StrohRanchRecreationData[[#This Row],[Date]]+StrohRanchRecreationData[[#This Row],[TimeInBucket]]</f>
        <v>45111.625</v>
      </c>
      <c r="I1783" s="8" t="str">
        <f>_xlfn.XLOOKUP(StrohRanchRecreationData[[#This Row],[TimeInBucket]],TimeOfDay[TimeBuckets],TimeOfDay[TimeOfDayBuckets])</f>
        <v>Afternoon</v>
      </c>
      <c r="J1783" s="2">
        <v>1</v>
      </c>
      <c r="K1783" s="2">
        <v>0</v>
      </c>
      <c r="L1783" s="7">
        <v>0.69800136786217193</v>
      </c>
      <c r="M1783" s="7">
        <f>TIME(HOUR(StrohRanchRecreationData[[#This Row],[TimeOut]]),0,0)</f>
        <v>0.66666666666666663</v>
      </c>
      <c r="N1783" s="6">
        <f>ROUND(StrohRanchRecreationData[[#This Row],[TimeElapsed]],6)</f>
        <v>3.3376000000000003E-2</v>
      </c>
      <c r="O1783" s="3">
        <f>StrohRanchRecreationData[[#This Row],[TimeOut]]-StrohRanchRecreationData[[#This Row],[TimeIn]]</f>
        <v>3.3376198886095332E-2</v>
      </c>
      <c r="P1783" t="str">
        <f>IF(StrohRanchRecreationData[[#This Row],[Facility]]=Facilities!$A$2,SUM(StrohRanchRecreationData[[#This Row],[Members]:[Guests]]),"")</f>
        <v/>
      </c>
      <c r="Q1783" t="str">
        <f>IF(StrohRanchRecreationData[[#This Row],[Facility]]=Facilities!$A$3,SUM(StrohRanchRecreationData[[#This Row],[Members]:[Guests]]),"")</f>
        <v/>
      </c>
      <c r="R1783" t="str">
        <f>IF(StrohRanchRecreationData[[#This Row],[Facility]]=Facilities!$A$4,SUM(StrohRanchRecreationData[[#This Row],[Members]:[Guests]]),"")</f>
        <v/>
      </c>
      <c r="S1783" t="str">
        <f>IF(StrohRanchRecreationData[[#This Row],[Facility]]=Facilities!$A$5,SUM(StrohRanchRecreationData[[#This Row],[Members]:[Guests]]),"")</f>
        <v/>
      </c>
      <c r="T1783">
        <f>IF(StrohRanchRecreationData[[#This Row],[Facility]]=Facilities!$A$6,SUM(StrohRanchRecreationData[[#This Row],[Members]:[Guests]]),"")</f>
        <v>1</v>
      </c>
      <c r="U1783" t="str">
        <f>IF(StrohRanchRecreationData[[#This Row],[Facility]]=Facilities!$A$7,SUM(StrohRanchRecreationData[[#This Row],[Members]:[Guests]]),"")</f>
        <v/>
      </c>
    </row>
    <row r="1784" spans="1:21" x14ac:dyDescent="0.25">
      <c r="A1784">
        <v>1778</v>
      </c>
      <c r="B1784" s="1">
        <v>45111</v>
      </c>
      <c r="C1784" t="s">
        <v>63</v>
      </c>
      <c r="D1784" t="s">
        <v>64</v>
      </c>
      <c r="E1784" t="s">
        <v>61</v>
      </c>
      <c r="F1784" s="7">
        <v>0.39658568901199487</v>
      </c>
      <c r="G1784" s="7">
        <f>TIME(HOUR(StrohRanchRecreationData[[#This Row],[TimeIn]]),0,0)</f>
        <v>0.375</v>
      </c>
      <c r="H1784" s="8">
        <f>StrohRanchRecreationData[[#This Row],[Date]]+StrohRanchRecreationData[[#This Row],[TimeInBucket]]</f>
        <v>45111.375</v>
      </c>
      <c r="I1784" s="8" t="str">
        <f>_xlfn.XLOOKUP(StrohRanchRecreationData[[#This Row],[TimeInBucket]],TimeOfDay[TimeBuckets],TimeOfDay[TimeOfDayBuckets])</f>
        <v>Morning</v>
      </c>
      <c r="J1784" s="2">
        <v>1</v>
      </c>
      <c r="K1784" s="2">
        <v>0</v>
      </c>
      <c r="L1784" s="7">
        <v>0.44972117407320722</v>
      </c>
      <c r="M1784" s="7">
        <f>TIME(HOUR(StrohRanchRecreationData[[#This Row],[TimeOut]]),0,0)</f>
        <v>0.41666666666666669</v>
      </c>
      <c r="N1784" s="6">
        <f>ROUND(StrohRanchRecreationData[[#This Row],[TimeElapsed]],6)</f>
        <v>5.3135000000000002E-2</v>
      </c>
      <c r="O1784" s="3">
        <f>StrohRanchRecreationData[[#This Row],[TimeOut]]-StrohRanchRecreationData[[#This Row],[TimeIn]]</f>
        <v>5.3135485061212351E-2</v>
      </c>
      <c r="P1784" t="str">
        <f>IF(StrohRanchRecreationData[[#This Row],[Facility]]=Facilities!$A$2,SUM(StrohRanchRecreationData[[#This Row],[Members]:[Guests]]),"")</f>
        <v/>
      </c>
      <c r="Q1784" t="str">
        <f>IF(StrohRanchRecreationData[[#This Row],[Facility]]=Facilities!$A$3,SUM(StrohRanchRecreationData[[#This Row],[Members]:[Guests]]),"")</f>
        <v/>
      </c>
      <c r="R1784" t="str">
        <f>IF(StrohRanchRecreationData[[#This Row],[Facility]]=Facilities!$A$4,SUM(StrohRanchRecreationData[[#This Row],[Members]:[Guests]]),"")</f>
        <v/>
      </c>
      <c r="S1784" t="str">
        <f>IF(StrohRanchRecreationData[[#This Row],[Facility]]=Facilities!$A$5,SUM(StrohRanchRecreationData[[#This Row],[Members]:[Guests]]),"")</f>
        <v/>
      </c>
      <c r="T1784">
        <f>IF(StrohRanchRecreationData[[#This Row],[Facility]]=Facilities!$A$6,SUM(StrohRanchRecreationData[[#This Row],[Members]:[Guests]]),"")</f>
        <v>1</v>
      </c>
      <c r="U1784" t="str">
        <f>IF(StrohRanchRecreationData[[#This Row],[Facility]]=Facilities!$A$7,SUM(StrohRanchRecreationData[[#This Row],[Members]:[Guests]]),"")</f>
        <v/>
      </c>
    </row>
    <row r="1785" spans="1:21" x14ac:dyDescent="0.25">
      <c r="A1785">
        <v>1779</v>
      </c>
      <c r="B1785" s="1">
        <v>45111</v>
      </c>
      <c r="C1785" t="s">
        <v>63</v>
      </c>
      <c r="D1785" t="s">
        <v>64</v>
      </c>
      <c r="E1785" t="s">
        <v>58</v>
      </c>
      <c r="F1785" s="7">
        <v>0.46969402374958136</v>
      </c>
      <c r="G1785" s="7">
        <f>TIME(HOUR(StrohRanchRecreationData[[#This Row],[TimeIn]]),0,0)</f>
        <v>0.45833333333333331</v>
      </c>
      <c r="H1785" s="8">
        <f>StrohRanchRecreationData[[#This Row],[Date]]+StrohRanchRecreationData[[#This Row],[TimeInBucket]]</f>
        <v>45111.458333333336</v>
      </c>
      <c r="I1785" s="8" t="str">
        <f>_xlfn.XLOOKUP(StrohRanchRecreationData[[#This Row],[TimeInBucket]],TimeOfDay[TimeBuckets],TimeOfDay[TimeOfDayBuckets])</f>
        <v>Noon</v>
      </c>
      <c r="J1785" s="2">
        <v>2</v>
      </c>
      <c r="K1785" s="2">
        <v>3</v>
      </c>
      <c r="L1785" s="7">
        <v>0.54912230802435491</v>
      </c>
      <c r="M1785" s="7">
        <f>TIME(HOUR(StrohRanchRecreationData[[#This Row],[TimeOut]]),0,0)</f>
        <v>0.54166666666666663</v>
      </c>
      <c r="N1785" s="6">
        <f>ROUND(StrohRanchRecreationData[[#This Row],[TimeElapsed]],6)</f>
        <v>7.9427999999999999E-2</v>
      </c>
      <c r="O1785" s="3">
        <f>StrohRanchRecreationData[[#This Row],[TimeOut]]-StrohRanchRecreationData[[#This Row],[TimeIn]]</f>
        <v>7.9428284274773553E-2</v>
      </c>
      <c r="P1785" t="str">
        <f>IF(StrohRanchRecreationData[[#This Row],[Facility]]=Facilities!$A$2,SUM(StrohRanchRecreationData[[#This Row],[Members]:[Guests]]),"")</f>
        <v/>
      </c>
      <c r="Q1785">
        <f>IF(StrohRanchRecreationData[[#This Row],[Facility]]=Facilities!$A$3,SUM(StrohRanchRecreationData[[#This Row],[Members]:[Guests]]),"")</f>
        <v>5</v>
      </c>
      <c r="R1785" t="str">
        <f>IF(StrohRanchRecreationData[[#This Row],[Facility]]=Facilities!$A$4,SUM(StrohRanchRecreationData[[#This Row],[Members]:[Guests]]),"")</f>
        <v/>
      </c>
      <c r="S1785" t="str">
        <f>IF(StrohRanchRecreationData[[#This Row],[Facility]]=Facilities!$A$5,SUM(StrohRanchRecreationData[[#This Row],[Members]:[Guests]]),"")</f>
        <v/>
      </c>
      <c r="T1785" t="str">
        <f>IF(StrohRanchRecreationData[[#This Row],[Facility]]=Facilities!$A$6,SUM(StrohRanchRecreationData[[#This Row],[Members]:[Guests]]),"")</f>
        <v/>
      </c>
      <c r="U1785" t="str">
        <f>IF(StrohRanchRecreationData[[#This Row],[Facility]]=Facilities!$A$7,SUM(StrohRanchRecreationData[[#This Row],[Members]:[Guests]]),"")</f>
        <v/>
      </c>
    </row>
    <row r="1786" spans="1:21" x14ac:dyDescent="0.25">
      <c r="A1786">
        <v>1780</v>
      </c>
      <c r="B1786" s="1">
        <v>45111</v>
      </c>
      <c r="C1786" t="s">
        <v>63</v>
      </c>
      <c r="D1786" t="s">
        <v>64</v>
      </c>
      <c r="E1786" t="s">
        <v>60</v>
      </c>
      <c r="F1786" s="7">
        <v>0.5795743368020857</v>
      </c>
      <c r="G1786" s="7">
        <f>TIME(HOUR(StrohRanchRecreationData[[#This Row],[TimeIn]]),0,0)</f>
        <v>0.54166666666666663</v>
      </c>
      <c r="H1786" s="8">
        <f>StrohRanchRecreationData[[#This Row],[Date]]+StrohRanchRecreationData[[#This Row],[TimeInBucket]]</f>
        <v>45111.541666666664</v>
      </c>
      <c r="I1786" s="8" t="str">
        <f>_xlfn.XLOOKUP(StrohRanchRecreationData[[#This Row],[TimeInBucket]],TimeOfDay[TimeBuckets],TimeOfDay[TimeOfDayBuckets])</f>
        <v>Noon</v>
      </c>
      <c r="J1786" s="2">
        <v>1</v>
      </c>
      <c r="K1786" s="2">
        <v>1</v>
      </c>
      <c r="L1786" s="7">
        <v>0.65984356439671954</v>
      </c>
      <c r="M1786" s="7">
        <f>TIME(HOUR(StrohRanchRecreationData[[#This Row],[TimeOut]]),0,0)</f>
        <v>0.625</v>
      </c>
      <c r="N1786" s="6">
        <f>ROUND(StrohRanchRecreationData[[#This Row],[TimeElapsed]],6)</f>
        <v>8.0268999999999993E-2</v>
      </c>
      <c r="O1786" s="3">
        <f>StrohRanchRecreationData[[#This Row],[TimeOut]]-StrohRanchRecreationData[[#This Row],[TimeIn]]</f>
        <v>8.0269227594633841E-2</v>
      </c>
      <c r="P1786" t="str">
        <f>IF(StrohRanchRecreationData[[#This Row],[Facility]]=Facilities!$A$2,SUM(StrohRanchRecreationData[[#This Row],[Members]:[Guests]]),"")</f>
        <v/>
      </c>
      <c r="Q1786" t="str">
        <f>IF(StrohRanchRecreationData[[#This Row],[Facility]]=Facilities!$A$3,SUM(StrohRanchRecreationData[[#This Row],[Members]:[Guests]]),"")</f>
        <v/>
      </c>
      <c r="R1786" t="str">
        <f>IF(StrohRanchRecreationData[[#This Row],[Facility]]=Facilities!$A$4,SUM(StrohRanchRecreationData[[#This Row],[Members]:[Guests]]),"")</f>
        <v/>
      </c>
      <c r="S1786">
        <f>IF(StrohRanchRecreationData[[#This Row],[Facility]]=Facilities!$A$5,SUM(StrohRanchRecreationData[[#This Row],[Members]:[Guests]]),"")</f>
        <v>2</v>
      </c>
      <c r="T1786" t="str">
        <f>IF(StrohRanchRecreationData[[#This Row],[Facility]]=Facilities!$A$6,SUM(StrohRanchRecreationData[[#This Row],[Members]:[Guests]]),"")</f>
        <v/>
      </c>
      <c r="U1786" t="str">
        <f>IF(StrohRanchRecreationData[[#This Row],[Facility]]=Facilities!$A$7,SUM(StrohRanchRecreationData[[#This Row],[Members]:[Guests]]),"")</f>
        <v/>
      </c>
    </row>
    <row r="1787" spans="1:21" x14ac:dyDescent="0.25">
      <c r="A1787">
        <v>1781</v>
      </c>
      <c r="B1787" s="1">
        <v>45111</v>
      </c>
      <c r="C1787" t="s">
        <v>63</v>
      </c>
      <c r="D1787" t="s">
        <v>64</v>
      </c>
      <c r="E1787" t="s">
        <v>61</v>
      </c>
      <c r="F1787" s="7">
        <v>0.49787161715035777</v>
      </c>
      <c r="G1787" s="7">
        <f>TIME(HOUR(StrohRanchRecreationData[[#This Row],[TimeIn]]),0,0)</f>
        <v>0.45833333333333331</v>
      </c>
      <c r="H1787" s="8">
        <f>StrohRanchRecreationData[[#This Row],[Date]]+StrohRanchRecreationData[[#This Row],[TimeInBucket]]</f>
        <v>45111.458333333336</v>
      </c>
      <c r="I1787" s="8" t="str">
        <f>_xlfn.XLOOKUP(StrohRanchRecreationData[[#This Row],[TimeInBucket]],TimeOfDay[TimeBuckets],TimeOfDay[TimeOfDayBuckets])</f>
        <v>Noon</v>
      </c>
      <c r="J1787" s="2">
        <v>2</v>
      </c>
      <c r="K1787" s="2">
        <v>0</v>
      </c>
      <c r="L1787" s="7">
        <v>0.51705174044900271</v>
      </c>
      <c r="M1787" s="7">
        <f>TIME(HOUR(StrohRanchRecreationData[[#This Row],[TimeOut]]),0,0)</f>
        <v>0.5</v>
      </c>
      <c r="N1787" s="6">
        <f>ROUND(StrohRanchRecreationData[[#This Row],[TimeElapsed]],6)</f>
        <v>1.9179999999999999E-2</v>
      </c>
      <c r="O1787" s="3">
        <f>StrohRanchRecreationData[[#This Row],[TimeOut]]-StrohRanchRecreationData[[#This Row],[TimeIn]]</f>
        <v>1.9180123298644935E-2</v>
      </c>
      <c r="P1787" t="str">
        <f>IF(StrohRanchRecreationData[[#This Row],[Facility]]=Facilities!$A$2,SUM(StrohRanchRecreationData[[#This Row],[Members]:[Guests]]),"")</f>
        <v/>
      </c>
      <c r="Q1787" t="str">
        <f>IF(StrohRanchRecreationData[[#This Row],[Facility]]=Facilities!$A$3,SUM(StrohRanchRecreationData[[#This Row],[Members]:[Guests]]),"")</f>
        <v/>
      </c>
      <c r="R1787" t="str">
        <f>IF(StrohRanchRecreationData[[#This Row],[Facility]]=Facilities!$A$4,SUM(StrohRanchRecreationData[[#This Row],[Members]:[Guests]]),"")</f>
        <v/>
      </c>
      <c r="S1787" t="str">
        <f>IF(StrohRanchRecreationData[[#This Row],[Facility]]=Facilities!$A$5,SUM(StrohRanchRecreationData[[#This Row],[Members]:[Guests]]),"")</f>
        <v/>
      </c>
      <c r="T1787">
        <f>IF(StrohRanchRecreationData[[#This Row],[Facility]]=Facilities!$A$6,SUM(StrohRanchRecreationData[[#This Row],[Members]:[Guests]]),"")</f>
        <v>2</v>
      </c>
      <c r="U1787" t="str">
        <f>IF(StrohRanchRecreationData[[#This Row],[Facility]]=Facilities!$A$7,SUM(StrohRanchRecreationData[[#This Row],[Members]:[Guests]]),"")</f>
        <v/>
      </c>
    </row>
    <row r="1788" spans="1:21" x14ac:dyDescent="0.25">
      <c r="A1788">
        <v>1782</v>
      </c>
      <c r="B1788" s="1">
        <v>45111</v>
      </c>
      <c r="C1788" t="s">
        <v>63</v>
      </c>
      <c r="D1788" t="s">
        <v>64</v>
      </c>
      <c r="E1788" t="s">
        <v>59</v>
      </c>
      <c r="F1788" s="7">
        <v>0.45857167625838435</v>
      </c>
      <c r="G1788" s="7">
        <f>TIME(HOUR(StrohRanchRecreationData[[#This Row],[TimeIn]]),0,0)</f>
        <v>0.45833333333333331</v>
      </c>
      <c r="H1788" s="8">
        <f>StrohRanchRecreationData[[#This Row],[Date]]+StrohRanchRecreationData[[#This Row],[TimeInBucket]]</f>
        <v>45111.458333333336</v>
      </c>
      <c r="I1788" s="8" t="str">
        <f>_xlfn.XLOOKUP(StrohRanchRecreationData[[#This Row],[TimeInBucket]],TimeOfDay[TimeBuckets],TimeOfDay[TimeOfDayBuckets])</f>
        <v>Noon</v>
      </c>
      <c r="J1788" s="2">
        <v>3</v>
      </c>
      <c r="K1788" s="2">
        <v>3</v>
      </c>
      <c r="L1788" s="7">
        <v>0.51044026142418608</v>
      </c>
      <c r="M1788" s="7">
        <f>TIME(HOUR(StrohRanchRecreationData[[#This Row],[TimeOut]]),0,0)</f>
        <v>0.5</v>
      </c>
      <c r="N1788" s="6">
        <f>ROUND(StrohRanchRecreationData[[#This Row],[TimeElapsed]],6)</f>
        <v>5.1868999999999998E-2</v>
      </c>
      <c r="O1788" s="3">
        <f>StrohRanchRecreationData[[#This Row],[TimeOut]]-StrohRanchRecreationData[[#This Row],[TimeIn]]</f>
        <v>5.1868585165801728E-2</v>
      </c>
      <c r="P1788" t="str">
        <f>IF(StrohRanchRecreationData[[#This Row],[Facility]]=Facilities!$A$2,SUM(StrohRanchRecreationData[[#This Row],[Members]:[Guests]]),"")</f>
        <v/>
      </c>
      <c r="Q1788" t="str">
        <f>IF(StrohRanchRecreationData[[#This Row],[Facility]]=Facilities!$A$3,SUM(StrohRanchRecreationData[[#This Row],[Members]:[Guests]]),"")</f>
        <v/>
      </c>
      <c r="R1788">
        <f>IF(StrohRanchRecreationData[[#This Row],[Facility]]=Facilities!$A$4,SUM(StrohRanchRecreationData[[#This Row],[Members]:[Guests]]),"")</f>
        <v>6</v>
      </c>
      <c r="S1788" t="str">
        <f>IF(StrohRanchRecreationData[[#This Row],[Facility]]=Facilities!$A$5,SUM(StrohRanchRecreationData[[#This Row],[Members]:[Guests]]),"")</f>
        <v/>
      </c>
      <c r="T1788" t="str">
        <f>IF(StrohRanchRecreationData[[#This Row],[Facility]]=Facilities!$A$6,SUM(StrohRanchRecreationData[[#This Row],[Members]:[Guests]]),"")</f>
        <v/>
      </c>
      <c r="U1788" t="str">
        <f>IF(StrohRanchRecreationData[[#This Row],[Facility]]=Facilities!$A$7,SUM(StrohRanchRecreationData[[#This Row],[Members]:[Guests]]),"")</f>
        <v/>
      </c>
    </row>
    <row r="1789" spans="1:21" x14ac:dyDescent="0.25">
      <c r="A1789">
        <v>1783</v>
      </c>
      <c r="B1789" s="1">
        <v>45111</v>
      </c>
      <c r="C1789" t="s">
        <v>63</v>
      </c>
      <c r="D1789" t="s">
        <v>64</v>
      </c>
      <c r="E1789" t="s">
        <v>61</v>
      </c>
      <c r="F1789" s="7">
        <v>0.45508502544571366</v>
      </c>
      <c r="G1789" s="7">
        <f>TIME(HOUR(StrohRanchRecreationData[[#This Row],[TimeIn]]),0,0)</f>
        <v>0.41666666666666669</v>
      </c>
      <c r="H1789" s="8">
        <f>StrohRanchRecreationData[[#This Row],[Date]]+StrohRanchRecreationData[[#This Row],[TimeInBucket]]</f>
        <v>45111.416666666664</v>
      </c>
      <c r="I1789" s="8" t="str">
        <f>_xlfn.XLOOKUP(StrohRanchRecreationData[[#This Row],[TimeInBucket]],TimeOfDay[TimeBuckets],TimeOfDay[TimeOfDayBuckets])</f>
        <v>Morning</v>
      </c>
      <c r="J1789" s="2">
        <v>2</v>
      </c>
      <c r="K1789" s="2">
        <v>0</v>
      </c>
      <c r="L1789" s="7">
        <v>0.51455869883204219</v>
      </c>
      <c r="M1789" s="7">
        <f>TIME(HOUR(StrohRanchRecreationData[[#This Row],[TimeOut]]),0,0)</f>
        <v>0.5</v>
      </c>
      <c r="N1789" s="6">
        <f>ROUND(StrohRanchRecreationData[[#This Row],[TimeElapsed]],6)</f>
        <v>5.9473999999999999E-2</v>
      </c>
      <c r="O1789" s="3">
        <f>StrohRanchRecreationData[[#This Row],[TimeOut]]-StrohRanchRecreationData[[#This Row],[TimeIn]]</f>
        <v>5.9473673386328529E-2</v>
      </c>
      <c r="P1789" t="str">
        <f>IF(StrohRanchRecreationData[[#This Row],[Facility]]=Facilities!$A$2,SUM(StrohRanchRecreationData[[#This Row],[Members]:[Guests]]),"")</f>
        <v/>
      </c>
      <c r="Q1789" t="str">
        <f>IF(StrohRanchRecreationData[[#This Row],[Facility]]=Facilities!$A$3,SUM(StrohRanchRecreationData[[#This Row],[Members]:[Guests]]),"")</f>
        <v/>
      </c>
      <c r="R1789" t="str">
        <f>IF(StrohRanchRecreationData[[#This Row],[Facility]]=Facilities!$A$4,SUM(StrohRanchRecreationData[[#This Row],[Members]:[Guests]]),"")</f>
        <v/>
      </c>
      <c r="S1789" t="str">
        <f>IF(StrohRanchRecreationData[[#This Row],[Facility]]=Facilities!$A$5,SUM(StrohRanchRecreationData[[#This Row],[Members]:[Guests]]),"")</f>
        <v/>
      </c>
      <c r="T1789">
        <f>IF(StrohRanchRecreationData[[#This Row],[Facility]]=Facilities!$A$6,SUM(StrohRanchRecreationData[[#This Row],[Members]:[Guests]]),"")</f>
        <v>2</v>
      </c>
      <c r="U1789" t="str">
        <f>IF(StrohRanchRecreationData[[#This Row],[Facility]]=Facilities!$A$7,SUM(StrohRanchRecreationData[[#This Row],[Members]:[Guests]]),"")</f>
        <v/>
      </c>
    </row>
    <row r="1790" spans="1:21" x14ac:dyDescent="0.25">
      <c r="A1790">
        <v>1784</v>
      </c>
      <c r="B1790" s="1">
        <v>45111</v>
      </c>
      <c r="C1790" t="s">
        <v>63</v>
      </c>
      <c r="D1790" t="s">
        <v>64</v>
      </c>
      <c r="E1790" t="s">
        <v>57</v>
      </c>
      <c r="F1790" s="7">
        <v>0.48685023918514225</v>
      </c>
      <c r="G1790" s="7">
        <f>TIME(HOUR(StrohRanchRecreationData[[#This Row],[TimeIn]]),0,0)</f>
        <v>0.45833333333333331</v>
      </c>
      <c r="H1790" s="8">
        <f>StrohRanchRecreationData[[#This Row],[Date]]+StrohRanchRecreationData[[#This Row],[TimeInBucket]]</f>
        <v>45111.458333333336</v>
      </c>
      <c r="I1790" s="8" t="str">
        <f>_xlfn.XLOOKUP(StrohRanchRecreationData[[#This Row],[TimeInBucket]],TimeOfDay[TimeBuckets],TimeOfDay[TimeOfDayBuckets])</f>
        <v>Noon</v>
      </c>
      <c r="J1790" s="2">
        <v>2</v>
      </c>
      <c r="K1790" s="2">
        <v>3</v>
      </c>
      <c r="L1790" s="7">
        <v>0.54552788981399158</v>
      </c>
      <c r="M1790" s="7">
        <f>TIME(HOUR(StrohRanchRecreationData[[#This Row],[TimeOut]]),0,0)</f>
        <v>0.54166666666666663</v>
      </c>
      <c r="N1790" s="6">
        <f>ROUND(StrohRanchRecreationData[[#This Row],[TimeElapsed]],6)</f>
        <v>5.8678000000000001E-2</v>
      </c>
      <c r="O1790" s="3">
        <f>StrohRanchRecreationData[[#This Row],[TimeOut]]-StrohRanchRecreationData[[#This Row],[TimeIn]]</f>
        <v>5.8677650628849332E-2</v>
      </c>
      <c r="P1790">
        <f>IF(StrohRanchRecreationData[[#This Row],[Facility]]=Facilities!$A$2,SUM(StrohRanchRecreationData[[#This Row],[Members]:[Guests]]),"")</f>
        <v>5</v>
      </c>
      <c r="Q1790" t="str">
        <f>IF(StrohRanchRecreationData[[#This Row],[Facility]]=Facilities!$A$3,SUM(StrohRanchRecreationData[[#This Row],[Members]:[Guests]]),"")</f>
        <v/>
      </c>
      <c r="R1790" t="str">
        <f>IF(StrohRanchRecreationData[[#This Row],[Facility]]=Facilities!$A$4,SUM(StrohRanchRecreationData[[#This Row],[Members]:[Guests]]),"")</f>
        <v/>
      </c>
      <c r="S1790" t="str">
        <f>IF(StrohRanchRecreationData[[#This Row],[Facility]]=Facilities!$A$5,SUM(StrohRanchRecreationData[[#This Row],[Members]:[Guests]]),"")</f>
        <v/>
      </c>
      <c r="T1790" t="str">
        <f>IF(StrohRanchRecreationData[[#This Row],[Facility]]=Facilities!$A$6,SUM(StrohRanchRecreationData[[#This Row],[Members]:[Guests]]),"")</f>
        <v/>
      </c>
      <c r="U1790" t="str">
        <f>IF(StrohRanchRecreationData[[#This Row],[Facility]]=Facilities!$A$7,SUM(StrohRanchRecreationData[[#This Row],[Members]:[Guests]]),"")</f>
        <v/>
      </c>
    </row>
    <row r="1791" spans="1:21" x14ac:dyDescent="0.25">
      <c r="A1791">
        <v>1785</v>
      </c>
      <c r="B1791" s="1">
        <v>45111</v>
      </c>
      <c r="C1791" t="s">
        <v>63</v>
      </c>
      <c r="D1791" t="s">
        <v>64</v>
      </c>
      <c r="E1791" t="s">
        <v>58</v>
      </c>
      <c r="F1791" s="7">
        <v>0.48133082995451754</v>
      </c>
      <c r="G1791" s="7">
        <f>TIME(HOUR(StrohRanchRecreationData[[#This Row],[TimeIn]]),0,0)</f>
        <v>0.45833333333333331</v>
      </c>
      <c r="H1791" s="8">
        <f>StrohRanchRecreationData[[#This Row],[Date]]+StrohRanchRecreationData[[#This Row],[TimeInBucket]]</f>
        <v>45111.458333333336</v>
      </c>
      <c r="I1791" s="8" t="str">
        <f>_xlfn.XLOOKUP(StrohRanchRecreationData[[#This Row],[TimeInBucket]],TimeOfDay[TimeBuckets],TimeOfDay[TimeOfDayBuckets])</f>
        <v>Noon</v>
      </c>
      <c r="J1791" s="2">
        <v>1</v>
      </c>
      <c r="K1791" s="2">
        <v>2</v>
      </c>
      <c r="L1791" s="7">
        <v>0.49496955480565408</v>
      </c>
      <c r="M1791" s="7">
        <f>TIME(HOUR(StrohRanchRecreationData[[#This Row],[TimeOut]]),0,0)</f>
        <v>0.45833333333333331</v>
      </c>
      <c r="N1791" s="6">
        <f>ROUND(StrohRanchRecreationData[[#This Row],[TimeElapsed]],6)</f>
        <v>1.3639E-2</v>
      </c>
      <c r="O1791" s="3">
        <f>StrohRanchRecreationData[[#This Row],[TimeOut]]-StrohRanchRecreationData[[#This Row],[TimeIn]]</f>
        <v>1.3638724851136541E-2</v>
      </c>
      <c r="P1791" t="str">
        <f>IF(StrohRanchRecreationData[[#This Row],[Facility]]=Facilities!$A$2,SUM(StrohRanchRecreationData[[#This Row],[Members]:[Guests]]),"")</f>
        <v/>
      </c>
      <c r="Q1791">
        <f>IF(StrohRanchRecreationData[[#This Row],[Facility]]=Facilities!$A$3,SUM(StrohRanchRecreationData[[#This Row],[Members]:[Guests]]),"")</f>
        <v>3</v>
      </c>
      <c r="R1791" t="str">
        <f>IF(StrohRanchRecreationData[[#This Row],[Facility]]=Facilities!$A$4,SUM(StrohRanchRecreationData[[#This Row],[Members]:[Guests]]),"")</f>
        <v/>
      </c>
      <c r="S1791" t="str">
        <f>IF(StrohRanchRecreationData[[#This Row],[Facility]]=Facilities!$A$5,SUM(StrohRanchRecreationData[[#This Row],[Members]:[Guests]]),"")</f>
        <v/>
      </c>
      <c r="T1791" t="str">
        <f>IF(StrohRanchRecreationData[[#This Row],[Facility]]=Facilities!$A$6,SUM(StrohRanchRecreationData[[#This Row],[Members]:[Guests]]),"")</f>
        <v/>
      </c>
      <c r="U1791" t="str">
        <f>IF(StrohRanchRecreationData[[#This Row],[Facility]]=Facilities!$A$7,SUM(StrohRanchRecreationData[[#This Row],[Members]:[Guests]]),"")</f>
        <v/>
      </c>
    </row>
    <row r="1792" spans="1:21" x14ac:dyDescent="0.25">
      <c r="A1792">
        <v>1786</v>
      </c>
      <c r="B1792" s="1">
        <v>45111</v>
      </c>
      <c r="C1792" t="s">
        <v>63</v>
      </c>
      <c r="D1792" t="s">
        <v>64</v>
      </c>
      <c r="E1792" t="s">
        <v>61</v>
      </c>
      <c r="F1792" s="7">
        <v>0.61359978808439064</v>
      </c>
      <c r="G1792" s="7">
        <f>TIME(HOUR(StrohRanchRecreationData[[#This Row],[TimeIn]]),0,0)</f>
        <v>0.58333333333333337</v>
      </c>
      <c r="H1792" s="8">
        <f>StrohRanchRecreationData[[#This Row],[Date]]+StrohRanchRecreationData[[#This Row],[TimeInBucket]]</f>
        <v>45111.583333333336</v>
      </c>
      <c r="I1792" s="8" t="str">
        <f>_xlfn.XLOOKUP(StrohRanchRecreationData[[#This Row],[TimeInBucket]],TimeOfDay[TimeBuckets],TimeOfDay[TimeOfDayBuckets])</f>
        <v>Afternoon</v>
      </c>
      <c r="J1792" s="2">
        <v>2</v>
      </c>
      <c r="K1792" s="2">
        <v>0</v>
      </c>
      <c r="L1792" s="7">
        <v>0.63949738604462514</v>
      </c>
      <c r="M1792" s="7">
        <f>TIME(HOUR(StrohRanchRecreationData[[#This Row],[TimeOut]]),0,0)</f>
        <v>0.625</v>
      </c>
      <c r="N1792" s="6">
        <f>ROUND(StrohRanchRecreationData[[#This Row],[TimeElapsed]],6)</f>
        <v>2.5898000000000001E-2</v>
      </c>
      <c r="O1792" s="3">
        <f>StrohRanchRecreationData[[#This Row],[TimeOut]]-StrohRanchRecreationData[[#This Row],[TimeIn]]</f>
        <v>2.5897597960234497E-2</v>
      </c>
      <c r="P1792" t="str">
        <f>IF(StrohRanchRecreationData[[#This Row],[Facility]]=Facilities!$A$2,SUM(StrohRanchRecreationData[[#This Row],[Members]:[Guests]]),"")</f>
        <v/>
      </c>
      <c r="Q1792" t="str">
        <f>IF(StrohRanchRecreationData[[#This Row],[Facility]]=Facilities!$A$3,SUM(StrohRanchRecreationData[[#This Row],[Members]:[Guests]]),"")</f>
        <v/>
      </c>
      <c r="R1792" t="str">
        <f>IF(StrohRanchRecreationData[[#This Row],[Facility]]=Facilities!$A$4,SUM(StrohRanchRecreationData[[#This Row],[Members]:[Guests]]),"")</f>
        <v/>
      </c>
      <c r="S1792" t="str">
        <f>IF(StrohRanchRecreationData[[#This Row],[Facility]]=Facilities!$A$5,SUM(StrohRanchRecreationData[[#This Row],[Members]:[Guests]]),"")</f>
        <v/>
      </c>
      <c r="T1792">
        <f>IF(StrohRanchRecreationData[[#This Row],[Facility]]=Facilities!$A$6,SUM(StrohRanchRecreationData[[#This Row],[Members]:[Guests]]),"")</f>
        <v>2</v>
      </c>
      <c r="U1792" t="str">
        <f>IF(StrohRanchRecreationData[[#This Row],[Facility]]=Facilities!$A$7,SUM(StrohRanchRecreationData[[#This Row],[Members]:[Guests]]),"")</f>
        <v/>
      </c>
    </row>
    <row r="1793" spans="1:21" x14ac:dyDescent="0.25">
      <c r="A1793">
        <v>1787</v>
      </c>
      <c r="B1793" s="1">
        <v>45111</v>
      </c>
      <c r="C1793" t="s">
        <v>63</v>
      </c>
      <c r="D1793" t="s">
        <v>64</v>
      </c>
      <c r="E1793" t="s">
        <v>60</v>
      </c>
      <c r="F1793" s="7">
        <v>0.43703414531558349</v>
      </c>
      <c r="G1793" s="7">
        <f>TIME(HOUR(StrohRanchRecreationData[[#This Row],[TimeIn]]),0,0)</f>
        <v>0.41666666666666669</v>
      </c>
      <c r="H1793" s="8">
        <f>StrohRanchRecreationData[[#This Row],[Date]]+StrohRanchRecreationData[[#This Row],[TimeInBucket]]</f>
        <v>45111.416666666664</v>
      </c>
      <c r="I1793" s="8" t="str">
        <f>_xlfn.XLOOKUP(StrohRanchRecreationData[[#This Row],[TimeInBucket]],TimeOfDay[TimeBuckets],TimeOfDay[TimeOfDayBuckets])</f>
        <v>Morning</v>
      </c>
      <c r="J1793" s="2">
        <v>4</v>
      </c>
      <c r="K1793" s="2">
        <v>2</v>
      </c>
      <c r="L1793" s="7">
        <v>0.46801312737463646</v>
      </c>
      <c r="M1793" s="7">
        <f>TIME(HOUR(StrohRanchRecreationData[[#This Row],[TimeOut]]),0,0)</f>
        <v>0.45833333333333331</v>
      </c>
      <c r="N1793" s="6">
        <f>ROUND(StrohRanchRecreationData[[#This Row],[TimeElapsed]],6)</f>
        <v>3.0979E-2</v>
      </c>
      <c r="O1793" s="3">
        <f>StrohRanchRecreationData[[#This Row],[TimeOut]]-StrohRanchRecreationData[[#This Row],[TimeIn]]</f>
        <v>3.0978982059052973E-2</v>
      </c>
      <c r="P1793" t="str">
        <f>IF(StrohRanchRecreationData[[#This Row],[Facility]]=Facilities!$A$2,SUM(StrohRanchRecreationData[[#This Row],[Members]:[Guests]]),"")</f>
        <v/>
      </c>
      <c r="Q1793" t="str">
        <f>IF(StrohRanchRecreationData[[#This Row],[Facility]]=Facilities!$A$3,SUM(StrohRanchRecreationData[[#This Row],[Members]:[Guests]]),"")</f>
        <v/>
      </c>
      <c r="R1793" t="str">
        <f>IF(StrohRanchRecreationData[[#This Row],[Facility]]=Facilities!$A$4,SUM(StrohRanchRecreationData[[#This Row],[Members]:[Guests]]),"")</f>
        <v/>
      </c>
      <c r="S1793">
        <f>IF(StrohRanchRecreationData[[#This Row],[Facility]]=Facilities!$A$5,SUM(StrohRanchRecreationData[[#This Row],[Members]:[Guests]]),"")</f>
        <v>6</v>
      </c>
      <c r="T1793" t="str">
        <f>IF(StrohRanchRecreationData[[#This Row],[Facility]]=Facilities!$A$6,SUM(StrohRanchRecreationData[[#This Row],[Members]:[Guests]]),"")</f>
        <v/>
      </c>
      <c r="U1793" t="str">
        <f>IF(StrohRanchRecreationData[[#This Row],[Facility]]=Facilities!$A$7,SUM(StrohRanchRecreationData[[#This Row],[Members]:[Guests]]),"")</f>
        <v/>
      </c>
    </row>
    <row r="1794" spans="1:21" x14ac:dyDescent="0.25">
      <c r="A1794">
        <v>1788</v>
      </c>
      <c r="B1794" s="1">
        <v>45111</v>
      </c>
      <c r="C1794" t="s">
        <v>63</v>
      </c>
      <c r="D1794" t="s">
        <v>64</v>
      </c>
      <c r="E1794" t="s">
        <v>61</v>
      </c>
      <c r="F1794" s="7">
        <v>0.52229570300601658</v>
      </c>
      <c r="G1794" s="7">
        <f>TIME(HOUR(StrohRanchRecreationData[[#This Row],[TimeIn]]),0,0)</f>
        <v>0.5</v>
      </c>
      <c r="H1794" s="8">
        <f>StrohRanchRecreationData[[#This Row],[Date]]+StrohRanchRecreationData[[#This Row],[TimeInBucket]]</f>
        <v>45111.5</v>
      </c>
      <c r="I1794" s="8" t="str">
        <f>_xlfn.XLOOKUP(StrohRanchRecreationData[[#This Row],[TimeInBucket]],TimeOfDay[TimeBuckets],TimeOfDay[TimeOfDayBuckets])</f>
        <v>Noon</v>
      </c>
      <c r="J1794" s="2">
        <v>1</v>
      </c>
      <c r="K1794" s="2">
        <v>0</v>
      </c>
      <c r="L1794" s="7">
        <v>0.56214478581573113</v>
      </c>
      <c r="M1794" s="7">
        <f>TIME(HOUR(StrohRanchRecreationData[[#This Row],[TimeOut]]),0,0)</f>
        <v>0.54166666666666663</v>
      </c>
      <c r="N1794" s="6">
        <f>ROUND(StrohRanchRecreationData[[#This Row],[TimeElapsed]],6)</f>
        <v>3.9849000000000002E-2</v>
      </c>
      <c r="O1794" s="3">
        <f>StrohRanchRecreationData[[#This Row],[TimeOut]]-StrohRanchRecreationData[[#This Row],[TimeIn]]</f>
        <v>3.9849082809714553E-2</v>
      </c>
      <c r="P1794" t="str">
        <f>IF(StrohRanchRecreationData[[#This Row],[Facility]]=Facilities!$A$2,SUM(StrohRanchRecreationData[[#This Row],[Members]:[Guests]]),"")</f>
        <v/>
      </c>
      <c r="Q1794" t="str">
        <f>IF(StrohRanchRecreationData[[#This Row],[Facility]]=Facilities!$A$3,SUM(StrohRanchRecreationData[[#This Row],[Members]:[Guests]]),"")</f>
        <v/>
      </c>
      <c r="R1794" t="str">
        <f>IF(StrohRanchRecreationData[[#This Row],[Facility]]=Facilities!$A$4,SUM(StrohRanchRecreationData[[#This Row],[Members]:[Guests]]),"")</f>
        <v/>
      </c>
      <c r="S1794" t="str">
        <f>IF(StrohRanchRecreationData[[#This Row],[Facility]]=Facilities!$A$5,SUM(StrohRanchRecreationData[[#This Row],[Members]:[Guests]]),"")</f>
        <v/>
      </c>
      <c r="T1794">
        <f>IF(StrohRanchRecreationData[[#This Row],[Facility]]=Facilities!$A$6,SUM(StrohRanchRecreationData[[#This Row],[Members]:[Guests]]),"")</f>
        <v>1</v>
      </c>
      <c r="U1794" t="str">
        <f>IF(StrohRanchRecreationData[[#This Row],[Facility]]=Facilities!$A$7,SUM(StrohRanchRecreationData[[#This Row],[Members]:[Guests]]),"")</f>
        <v/>
      </c>
    </row>
    <row r="1795" spans="1:21" x14ac:dyDescent="0.25">
      <c r="A1795">
        <v>1789</v>
      </c>
      <c r="B1795" s="1">
        <v>45111</v>
      </c>
      <c r="C1795" t="s">
        <v>63</v>
      </c>
      <c r="D1795" t="s">
        <v>64</v>
      </c>
      <c r="E1795" t="s">
        <v>60</v>
      </c>
      <c r="F1795" s="7">
        <v>0.50988216815330545</v>
      </c>
      <c r="G1795" s="7">
        <f>TIME(HOUR(StrohRanchRecreationData[[#This Row],[TimeIn]]),0,0)</f>
        <v>0.5</v>
      </c>
      <c r="H1795" s="8">
        <f>StrohRanchRecreationData[[#This Row],[Date]]+StrohRanchRecreationData[[#This Row],[TimeInBucket]]</f>
        <v>45111.5</v>
      </c>
      <c r="I1795" s="8" t="str">
        <f>_xlfn.XLOOKUP(StrohRanchRecreationData[[#This Row],[TimeInBucket]],TimeOfDay[TimeBuckets],TimeOfDay[TimeOfDayBuckets])</f>
        <v>Noon</v>
      </c>
      <c r="J1795" s="2">
        <v>3</v>
      </c>
      <c r="K1795" s="2">
        <v>1</v>
      </c>
      <c r="L1795" s="7">
        <v>0.53793510852050253</v>
      </c>
      <c r="M1795" s="7">
        <f>TIME(HOUR(StrohRanchRecreationData[[#This Row],[TimeOut]]),0,0)</f>
        <v>0.5</v>
      </c>
      <c r="N1795" s="6">
        <f>ROUND(StrohRanchRecreationData[[#This Row],[TimeElapsed]],6)</f>
        <v>2.8053000000000002E-2</v>
      </c>
      <c r="O1795" s="3">
        <f>StrohRanchRecreationData[[#This Row],[TimeOut]]-StrohRanchRecreationData[[#This Row],[TimeIn]]</f>
        <v>2.8052940367197077E-2</v>
      </c>
      <c r="P1795" t="str">
        <f>IF(StrohRanchRecreationData[[#This Row],[Facility]]=Facilities!$A$2,SUM(StrohRanchRecreationData[[#This Row],[Members]:[Guests]]),"")</f>
        <v/>
      </c>
      <c r="Q1795" t="str">
        <f>IF(StrohRanchRecreationData[[#This Row],[Facility]]=Facilities!$A$3,SUM(StrohRanchRecreationData[[#This Row],[Members]:[Guests]]),"")</f>
        <v/>
      </c>
      <c r="R1795" t="str">
        <f>IF(StrohRanchRecreationData[[#This Row],[Facility]]=Facilities!$A$4,SUM(StrohRanchRecreationData[[#This Row],[Members]:[Guests]]),"")</f>
        <v/>
      </c>
      <c r="S1795">
        <f>IF(StrohRanchRecreationData[[#This Row],[Facility]]=Facilities!$A$5,SUM(StrohRanchRecreationData[[#This Row],[Members]:[Guests]]),"")</f>
        <v>4</v>
      </c>
      <c r="T1795" t="str">
        <f>IF(StrohRanchRecreationData[[#This Row],[Facility]]=Facilities!$A$6,SUM(StrohRanchRecreationData[[#This Row],[Members]:[Guests]]),"")</f>
        <v/>
      </c>
      <c r="U1795" t="str">
        <f>IF(StrohRanchRecreationData[[#This Row],[Facility]]=Facilities!$A$7,SUM(StrohRanchRecreationData[[#This Row],[Members]:[Guests]]),"")</f>
        <v/>
      </c>
    </row>
    <row r="1796" spans="1:21" x14ac:dyDescent="0.25">
      <c r="A1796">
        <v>1790</v>
      </c>
      <c r="B1796" s="1">
        <v>45111</v>
      </c>
      <c r="C1796" t="s">
        <v>63</v>
      </c>
      <c r="D1796" t="s">
        <v>64</v>
      </c>
      <c r="E1796" t="s">
        <v>61</v>
      </c>
      <c r="F1796" s="7">
        <v>0.64086583255973495</v>
      </c>
      <c r="G1796" s="7">
        <f>TIME(HOUR(StrohRanchRecreationData[[#This Row],[TimeIn]]),0,0)</f>
        <v>0.625</v>
      </c>
      <c r="H1796" s="8">
        <f>StrohRanchRecreationData[[#This Row],[Date]]+StrohRanchRecreationData[[#This Row],[TimeInBucket]]</f>
        <v>45111.625</v>
      </c>
      <c r="I1796" s="8" t="str">
        <f>_xlfn.XLOOKUP(StrohRanchRecreationData[[#This Row],[TimeInBucket]],TimeOfDay[TimeBuckets],TimeOfDay[TimeOfDayBuckets])</f>
        <v>Afternoon</v>
      </c>
      <c r="J1796" s="2">
        <v>2</v>
      </c>
      <c r="K1796" s="2">
        <v>0</v>
      </c>
      <c r="L1796" s="7">
        <v>0.67234917525671845</v>
      </c>
      <c r="M1796" s="7">
        <f>TIME(HOUR(StrohRanchRecreationData[[#This Row],[TimeOut]]),0,0)</f>
        <v>0.66666666666666663</v>
      </c>
      <c r="N1796" s="6">
        <f>ROUND(StrohRanchRecreationData[[#This Row],[TimeElapsed]],6)</f>
        <v>3.1482999999999997E-2</v>
      </c>
      <c r="O1796" s="3">
        <f>StrohRanchRecreationData[[#This Row],[TimeOut]]-StrohRanchRecreationData[[#This Row],[TimeIn]]</f>
        <v>3.1483342696983496E-2</v>
      </c>
      <c r="P1796" t="str">
        <f>IF(StrohRanchRecreationData[[#This Row],[Facility]]=Facilities!$A$2,SUM(StrohRanchRecreationData[[#This Row],[Members]:[Guests]]),"")</f>
        <v/>
      </c>
      <c r="Q1796" t="str">
        <f>IF(StrohRanchRecreationData[[#This Row],[Facility]]=Facilities!$A$3,SUM(StrohRanchRecreationData[[#This Row],[Members]:[Guests]]),"")</f>
        <v/>
      </c>
      <c r="R1796" t="str">
        <f>IF(StrohRanchRecreationData[[#This Row],[Facility]]=Facilities!$A$4,SUM(StrohRanchRecreationData[[#This Row],[Members]:[Guests]]),"")</f>
        <v/>
      </c>
      <c r="S1796" t="str">
        <f>IF(StrohRanchRecreationData[[#This Row],[Facility]]=Facilities!$A$5,SUM(StrohRanchRecreationData[[#This Row],[Members]:[Guests]]),"")</f>
        <v/>
      </c>
      <c r="T1796">
        <f>IF(StrohRanchRecreationData[[#This Row],[Facility]]=Facilities!$A$6,SUM(StrohRanchRecreationData[[#This Row],[Members]:[Guests]]),"")</f>
        <v>2</v>
      </c>
      <c r="U1796" t="str">
        <f>IF(StrohRanchRecreationData[[#This Row],[Facility]]=Facilities!$A$7,SUM(StrohRanchRecreationData[[#This Row],[Members]:[Guests]]),"")</f>
        <v/>
      </c>
    </row>
    <row r="1797" spans="1:21" x14ac:dyDescent="0.25">
      <c r="A1797">
        <v>1791</v>
      </c>
      <c r="B1797" s="1">
        <v>45111</v>
      </c>
      <c r="C1797" t="s">
        <v>63</v>
      </c>
      <c r="D1797" t="s">
        <v>64</v>
      </c>
      <c r="E1797" t="s">
        <v>61</v>
      </c>
      <c r="F1797" s="7">
        <v>0.43761871705065125</v>
      </c>
      <c r="G1797" s="7">
        <f>TIME(HOUR(StrohRanchRecreationData[[#This Row],[TimeIn]]),0,0)</f>
        <v>0.41666666666666669</v>
      </c>
      <c r="H1797" s="8">
        <f>StrohRanchRecreationData[[#This Row],[Date]]+StrohRanchRecreationData[[#This Row],[TimeInBucket]]</f>
        <v>45111.416666666664</v>
      </c>
      <c r="I1797" s="8" t="str">
        <f>_xlfn.XLOOKUP(StrohRanchRecreationData[[#This Row],[TimeInBucket]],TimeOfDay[TimeBuckets],TimeOfDay[TimeOfDayBuckets])</f>
        <v>Morning</v>
      </c>
      <c r="J1797" s="2">
        <v>2</v>
      </c>
      <c r="K1797" s="2">
        <v>0</v>
      </c>
      <c r="L1797" s="7">
        <v>0.4690465840232268</v>
      </c>
      <c r="M1797" s="7">
        <f>TIME(HOUR(StrohRanchRecreationData[[#This Row],[TimeOut]]),0,0)</f>
        <v>0.45833333333333331</v>
      </c>
      <c r="N1797" s="6">
        <f>ROUND(StrohRanchRecreationData[[#This Row],[TimeElapsed]],6)</f>
        <v>3.1427999999999998E-2</v>
      </c>
      <c r="O1797" s="3">
        <f>StrohRanchRecreationData[[#This Row],[TimeOut]]-StrohRanchRecreationData[[#This Row],[TimeIn]]</f>
        <v>3.1427866972575547E-2</v>
      </c>
      <c r="P1797" t="str">
        <f>IF(StrohRanchRecreationData[[#This Row],[Facility]]=Facilities!$A$2,SUM(StrohRanchRecreationData[[#This Row],[Members]:[Guests]]),"")</f>
        <v/>
      </c>
      <c r="Q1797" t="str">
        <f>IF(StrohRanchRecreationData[[#This Row],[Facility]]=Facilities!$A$3,SUM(StrohRanchRecreationData[[#This Row],[Members]:[Guests]]),"")</f>
        <v/>
      </c>
      <c r="R1797" t="str">
        <f>IF(StrohRanchRecreationData[[#This Row],[Facility]]=Facilities!$A$4,SUM(StrohRanchRecreationData[[#This Row],[Members]:[Guests]]),"")</f>
        <v/>
      </c>
      <c r="S1797" t="str">
        <f>IF(StrohRanchRecreationData[[#This Row],[Facility]]=Facilities!$A$5,SUM(StrohRanchRecreationData[[#This Row],[Members]:[Guests]]),"")</f>
        <v/>
      </c>
      <c r="T1797">
        <f>IF(StrohRanchRecreationData[[#This Row],[Facility]]=Facilities!$A$6,SUM(StrohRanchRecreationData[[#This Row],[Members]:[Guests]]),"")</f>
        <v>2</v>
      </c>
      <c r="U1797" t="str">
        <f>IF(StrohRanchRecreationData[[#This Row],[Facility]]=Facilities!$A$7,SUM(StrohRanchRecreationData[[#This Row],[Members]:[Guests]]),"")</f>
        <v/>
      </c>
    </row>
    <row r="1798" spans="1:21" x14ac:dyDescent="0.25">
      <c r="A1798">
        <v>1792</v>
      </c>
      <c r="B1798" s="1">
        <v>45111</v>
      </c>
      <c r="C1798" t="s">
        <v>63</v>
      </c>
      <c r="D1798" t="s">
        <v>64</v>
      </c>
      <c r="E1798" t="s">
        <v>60</v>
      </c>
      <c r="F1798" s="7">
        <v>0.39571873778798605</v>
      </c>
      <c r="G1798" s="7">
        <f>TIME(HOUR(StrohRanchRecreationData[[#This Row],[TimeIn]]),0,0)</f>
        <v>0.375</v>
      </c>
      <c r="H1798" s="8">
        <f>StrohRanchRecreationData[[#This Row],[Date]]+StrohRanchRecreationData[[#This Row],[TimeInBucket]]</f>
        <v>45111.375</v>
      </c>
      <c r="I1798" s="8" t="str">
        <f>_xlfn.XLOOKUP(StrohRanchRecreationData[[#This Row],[TimeInBucket]],TimeOfDay[TimeBuckets],TimeOfDay[TimeOfDayBuckets])</f>
        <v>Morning</v>
      </c>
      <c r="J1798" s="2">
        <v>2</v>
      </c>
      <c r="K1798" s="2">
        <v>2</v>
      </c>
      <c r="L1798" s="7">
        <v>0.44769296025891242</v>
      </c>
      <c r="M1798" s="7">
        <f>TIME(HOUR(StrohRanchRecreationData[[#This Row],[TimeOut]]),0,0)</f>
        <v>0.41666666666666669</v>
      </c>
      <c r="N1798" s="6">
        <f>ROUND(StrohRanchRecreationData[[#This Row],[TimeElapsed]],6)</f>
        <v>5.1973999999999999E-2</v>
      </c>
      <c r="O1798" s="3">
        <f>StrohRanchRecreationData[[#This Row],[TimeOut]]-StrohRanchRecreationData[[#This Row],[TimeIn]]</f>
        <v>5.1974222470926368E-2</v>
      </c>
      <c r="P1798" t="str">
        <f>IF(StrohRanchRecreationData[[#This Row],[Facility]]=Facilities!$A$2,SUM(StrohRanchRecreationData[[#This Row],[Members]:[Guests]]),"")</f>
        <v/>
      </c>
      <c r="Q1798" t="str">
        <f>IF(StrohRanchRecreationData[[#This Row],[Facility]]=Facilities!$A$3,SUM(StrohRanchRecreationData[[#This Row],[Members]:[Guests]]),"")</f>
        <v/>
      </c>
      <c r="R1798" t="str">
        <f>IF(StrohRanchRecreationData[[#This Row],[Facility]]=Facilities!$A$4,SUM(StrohRanchRecreationData[[#This Row],[Members]:[Guests]]),"")</f>
        <v/>
      </c>
      <c r="S1798">
        <f>IF(StrohRanchRecreationData[[#This Row],[Facility]]=Facilities!$A$5,SUM(StrohRanchRecreationData[[#This Row],[Members]:[Guests]]),"")</f>
        <v>4</v>
      </c>
      <c r="T1798" t="str">
        <f>IF(StrohRanchRecreationData[[#This Row],[Facility]]=Facilities!$A$6,SUM(StrohRanchRecreationData[[#This Row],[Members]:[Guests]]),"")</f>
        <v/>
      </c>
      <c r="U1798" t="str">
        <f>IF(StrohRanchRecreationData[[#This Row],[Facility]]=Facilities!$A$7,SUM(StrohRanchRecreationData[[#This Row],[Members]:[Guests]]),"")</f>
        <v/>
      </c>
    </row>
    <row r="1799" spans="1:21" x14ac:dyDescent="0.25">
      <c r="A1799">
        <v>1793</v>
      </c>
      <c r="B1799" s="1">
        <v>45111</v>
      </c>
      <c r="C1799" t="s">
        <v>63</v>
      </c>
      <c r="D1799" t="s">
        <v>64</v>
      </c>
      <c r="E1799" t="s">
        <v>57</v>
      </c>
      <c r="F1799" s="7">
        <v>0.49160569310213276</v>
      </c>
      <c r="G1799" s="7">
        <f>TIME(HOUR(StrohRanchRecreationData[[#This Row],[TimeIn]]),0,0)</f>
        <v>0.45833333333333331</v>
      </c>
      <c r="H1799" s="8">
        <f>StrohRanchRecreationData[[#This Row],[Date]]+StrohRanchRecreationData[[#This Row],[TimeInBucket]]</f>
        <v>45111.458333333336</v>
      </c>
      <c r="I1799" s="8" t="str">
        <f>_xlfn.XLOOKUP(StrohRanchRecreationData[[#This Row],[TimeInBucket]],TimeOfDay[TimeBuckets],TimeOfDay[TimeOfDayBuckets])</f>
        <v>Noon</v>
      </c>
      <c r="J1799" s="2">
        <v>3</v>
      </c>
      <c r="K1799" s="2">
        <v>2</v>
      </c>
      <c r="L1799" s="7">
        <v>0.51447820993459425</v>
      </c>
      <c r="M1799" s="7">
        <f>TIME(HOUR(StrohRanchRecreationData[[#This Row],[TimeOut]]),0,0)</f>
        <v>0.5</v>
      </c>
      <c r="N1799" s="6">
        <f>ROUND(StrohRanchRecreationData[[#This Row],[TimeElapsed]],6)</f>
        <v>2.2873000000000001E-2</v>
      </c>
      <c r="O1799" s="3">
        <f>StrohRanchRecreationData[[#This Row],[TimeOut]]-StrohRanchRecreationData[[#This Row],[TimeIn]]</f>
        <v>2.2872516832461498E-2</v>
      </c>
      <c r="P1799">
        <f>IF(StrohRanchRecreationData[[#This Row],[Facility]]=Facilities!$A$2,SUM(StrohRanchRecreationData[[#This Row],[Members]:[Guests]]),"")</f>
        <v>5</v>
      </c>
      <c r="Q1799" t="str">
        <f>IF(StrohRanchRecreationData[[#This Row],[Facility]]=Facilities!$A$3,SUM(StrohRanchRecreationData[[#This Row],[Members]:[Guests]]),"")</f>
        <v/>
      </c>
      <c r="R1799" t="str">
        <f>IF(StrohRanchRecreationData[[#This Row],[Facility]]=Facilities!$A$4,SUM(StrohRanchRecreationData[[#This Row],[Members]:[Guests]]),"")</f>
        <v/>
      </c>
      <c r="S1799" t="str">
        <f>IF(StrohRanchRecreationData[[#This Row],[Facility]]=Facilities!$A$5,SUM(StrohRanchRecreationData[[#This Row],[Members]:[Guests]]),"")</f>
        <v/>
      </c>
      <c r="T1799" t="str">
        <f>IF(StrohRanchRecreationData[[#This Row],[Facility]]=Facilities!$A$6,SUM(StrohRanchRecreationData[[#This Row],[Members]:[Guests]]),"")</f>
        <v/>
      </c>
      <c r="U1799" t="str">
        <f>IF(StrohRanchRecreationData[[#This Row],[Facility]]=Facilities!$A$7,SUM(StrohRanchRecreationData[[#This Row],[Members]:[Guests]]),"")</f>
        <v/>
      </c>
    </row>
    <row r="1800" spans="1:21" x14ac:dyDescent="0.25">
      <c r="A1800">
        <v>1794</v>
      </c>
      <c r="B1800" s="1">
        <v>45111</v>
      </c>
      <c r="C1800" t="s">
        <v>63</v>
      </c>
      <c r="D1800" t="s">
        <v>64</v>
      </c>
      <c r="E1800" t="s">
        <v>59</v>
      </c>
      <c r="F1800" s="7">
        <v>0.45675962929707825</v>
      </c>
      <c r="G1800" s="7">
        <f>TIME(HOUR(StrohRanchRecreationData[[#This Row],[TimeIn]]),0,0)</f>
        <v>0.41666666666666669</v>
      </c>
      <c r="H1800" s="8">
        <f>StrohRanchRecreationData[[#This Row],[Date]]+StrohRanchRecreationData[[#This Row],[TimeInBucket]]</f>
        <v>45111.416666666664</v>
      </c>
      <c r="I1800" s="8" t="str">
        <f>_xlfn.XLOOKUP(StrohRanchRecreationData[[#This Row],[TimeInBucket]],TimeOfDay[TimeBuckets],TimeOfDay[TimeOfDayBuckets])</f>
        <v>Morning</v>
      </c>
      <c r="J1800" s="2">
        <v>1</v>
      </c>
      <c r="K1800" s="2">
        <v>2</v>
      </c>
      <c r="L1800" s="7">
        <v>0.4794465743395947</v>
      </c>
      <c r="M1800" s="7">
        <f>TIME(HOUR(StrohRanchRecreationData[[#This Row],[TimeOut]]),0,0)</f>
        <v>0.45833333333333331</v>
      </c>
      <c r="N1800" s="6">
        <f>ROUND(StrohRanchRecreationData[[#This Row],[TimeElapsed]],6)</f>
        <v>2.2686999999999999E-2</v>
      </c>
      <c r="O1800" s="3">
        <f>StrohRanchRecreationData[[#This Row],[TimeOut]]-StrohRanchRecreationData[[#This Row],[TimeIn]]</f>
        <v>2.2686945042516449E-2</v>
      </c>
      <c r="P1800" t="str">
        <f>IF(StrohRanchRecreationData[[#This Row],[Facility]]=Facilities!$A$2,SUM(StrohRanchRecreationData[[#This Row],[Members]:[Guests]]),"")</f>
        <v/>
      </c>
      <c r="Q1800" t="str">
        <f>IF(StrohRanchRecreationData[[#This Row],[Facility]]=Facilities!$A$3,SUM(StrohRanchRecreationData[[#This Row],[Members]:[Guests]]),"")</f>
        <v/>
      </c>
      <c r="R1800">
        <f>IF(StrohRanchRecreationData[[#This Row],[Facility]]=Facilities!$A$4,SUM(StrohRanchRecreationData[[#This Row],[Members]:[Guests]]),"")</f>
        <v>3</v>
      </c>
      <c r="S1800" t="str">
        <f>IF(StrohRanchRecreationData[[#This Row],[Facility]]=Facilities!$A$5,SUM(StrohRanchRecreationData[[#This Row],[Members]:[Guests]]),"")</f>
        <v/>
      </c>
      <c r="T1800" t="str">
        <f>IF(StrohRanchRecreationData[[#This Row],[Facility]]=Facilities!$A$6,SUM(StrohRanchRecreationData[[#This Row],[Members]:[Guests]]),"")</f>
        <v/>
      </c>
      <c r="U1800" t="str">
        <f>IF(StrohRanchRecreationData[[#This Row],[Facility]]=Facilities!$A$7,SUM(StrohRanchRecreationData[[#This Row],[Members]:[Guests]]),"")</f>
        <v/>
      </c>
    </row>
    <row r="1801" spans="1:21" x14ac:dyDescent="0.25">
      <c r="A1801">
        <v>1795</v>
      </c>
      <c r="B1801" s="1">
        <v>45111</v>
      </c>
      <c r="C1801" t="s">
        <v>63</v>
      </c>
      <c r="D1801" t="s">
        <v>64</v>
      </c>
      <c r="E1801" t="s">
        <v>61</v>
      </c>
      <c r="F1801" s="7">
        <v>0.66452836617397215</v>
      </c>
      <c r="G1801" s="7">
        <f>TIME(HOUR(StrohRanchRecreationData[[#This Row],[TimeIn]]),0,0)</f>
        <v>0.625</v>
      </c>
      <c r="H1801" s="8">
        <f>StrohRanchRecreationData[[#This Row],[Date]]+StrohRanchRecreationData[[#This Row],[TimeInBucket]]</f>
        <v>45111.625</v>
      </c>
      <c r="I1801" s="8" t="str">
        <f>_xlfn.XLOOKUP(StrohRanchRecreationData[[#This Row],[TimeInBucket]],TimeOfDay[TimeBuckets],TimeOfDay[TimeOfDayBuckets])</f>
        <v>Afternoon</v>
      </c>
      <c r="J1801" s="2">
        <v>1</v>
      </c>
      <c r="K1801" s="2">
        <v>0</v>
      </c>
      <c r="L1801" s="7">
        <v>0.70399259876373921</v>
      </c>
      <c r="M1801" s="7">
        <f>TIME(HOUR(StrohRanchRecreationData[[#This Row],[TimeOut]]),0,0)</f>
        <v>0.66666666666666663</v>
      </c>
      <c r="N1801" s="6">
        <f>ROUND(StrohRanchRecreationData[[#This Row],[TimeElapsed]],6)</f>
        <v>3.9463999999999999E-2</v>
      </c>
      <c r="O1801" s="3">
        <f>StrohRanchRecreationData[[#This Row],[TimeOut]]-StrohRanchRecreationData[[#This Row],[TimeIn]]</f>
        <v>3.9464232589767057E-2</v>
      </c>
      <c r="P1801" t="str">
        <f>IF(StrohRanchRecreationData[[#This Row],[Facility]]=Facilities!$A$2,SUM(StrohRanchRecreationData[[#This Row],[Members]:[Guests]]),"")</f>
        <v/>
      </c>
      <c r="Q1801" t="str">
        <f>IF(StrohRanchRecreationData[[#This Row],[Facility]]=Facilities!$A$3,SUM(StrohRanchRecreationData[[#This Row],[Members]:[Guests]]),"")</f>
        <v/>
      </c>
      <c r="R1801" t="str">
        <f>IF(StrohRanchRecreationData[[#This Row],[Facility]]=Facilities!$A$4,SUM(StrohRanchRecreationData[[#This Row],[Members]:[Guests]]),"")</f>
        <v/>
      </c>
      <c r="S1801" t="str">
        <f>IF(StrohRanchRecreationData[[#This Row],[Facility]]=Facilities!$A$5,SUM(StrohRanchRecreationData[[#This Row],[Members]:[Guests]]),"")</f>
        <v/>
      </c>
      <c r="T1801">
        <f>IF(StrohRanchRecreationData[[#This Row],[Facility]]=Facilities!$A$6,SUM(StrohRanchRecreationData[[#This Row],[Members]:[Guests]]),"")</f>
        <v>1</v>
      </c>
      <c r="U1801" t="str">
        <f>IF(StrohRanchRecreationData[[#This Row],[Facility]]=Facilities!$A$7,SUM(StrohRanchRecreationData[[#This Row],[Members]:[Guests]]),"")</f>
        <v/>
      </c>
    </row>
    <row r="1802" spans="1:21" x14ac:dyDescent="0.25">
      <c r="A1802">
        <v>1796</v>
      </c>
      <c r="B1802" s="1">
        <v>45111</v>
      </c>
      <c r="C1802" t="s">
        <v>63</v>
      </c>
      <c r="D1802" t="s">
        <v>64</v>
      </c>
      <c r="E1802" t="s">
        <v>61</v>
      </c>
      <c r="F1802" s="7">
        <v>0.51027141693411981</v>
      </c>
      <c r="G1802" s="7">
        <f>TIME(HOUR(StrohRanchRecreationData[[#This Row],[TimeIn]]),0,0)</f>
        <v>0.5</v>
      </c>
      <c r="H1802" s="8">
        <f>StrohRanchRecreationData[[#This Row],[Date]]+StrohRanchRecreationData[[#This Row],[TimeInBucket]]</f>
        <v>45111.5</v>
      </c>
      <c r="I1802" s="8" t="str">
        <f>_xlfn.XLOOKUP(StrohRanchRecreationData[[#This Row],[TimeInBucket]],TimeOfDay[TimeBuckets],TimeOfDay[TimeOfDayBuckets])</f>
        <v>Noon</v>
      </c>
      <c r="J1802" s="2">
        <v>2</v>
      </c>
      <c r="K1802" s="2">
        <v>0</v>
      </c>
      <c r="L1802" s="7">
        <v>0.56640000408151847</v>
      </c>
      <c r="M1802" s="7">
        <f>TIME(HOUR(StrohRanchRecreationData[[#This Row],[TimeOut]]),0,0)</f>
        <v>0.54166666666666663</v>
      </c>
      <c r="N1802" s="6">
        <f>ROUND(StrohRanchRecreationData[[#This Row],[TimeElapsed]],6)</f>
        <v>5.6128999999999998E-2</v>
      </c>
      <c r="O1802" s="3">
        <f>StrohRanchRecreationData[[#This Row],[TimeOut]]-StrohRanchRecreationData[[#This Row],[TimeIn]]</f>
        <v>5.6128587147398656E-2</v>
      </c>
      <c r="P1802" t="str">
        <f>IF(StrohRanchRecreationData[[#This Row],[Facility]]=Facilities!$A$2,SUM(StrohRanchRecreationData[[#This Row],[Members]:[Guests]]),"")</f>
        <v/>
      </c>
      <c r="Q1802" t="str">
        <f>IF(StrohRanchRecreationData[[#This Row],[Facility]]=Facilities!$A$3,SUM(StrohRanchRecreationData[[#This Row],[Members]:[Guests]]),"")</f>
        <v/>
      </c>
      <c r="R1802" t="str">
        <f>IF(StrohRanchRecreationData[[#This Row],[Facility]]=Facilities!$A$4,SUM(StrohRanchRecreationData[[#This Row],[Members]:[Guests]]),"")</f>
        <v/>
      </c>
      <c r="S1802" t="str">
        <f>IF(StrohRanchRecreationData[[#This Row],[Facility]]=Facilities!$A$5,SUM(StrohRanchRecreationData[[#This Row],[Members]:[Guests]]),"")</f>
        <v/>
      </c>
      <c r="T1802">
        <f>IF(StrohRanchRecreationData[[#This Row],[Facility]]=Facilities!$A$6,SUM(StrohRanchRecreationData[[#This Row],[Members]:[Guests]]),"")</f>
        <v>2</v>
      </c>
      <c r="U1802" t="str">
        <f>IF(StrohRanchRecreationData[[#This Row],[Facility]]=Facilities!$A$7,SUM(StrohRanchRecreationData[[#This Row],[Members]:[Guests]]),"")</f>
        <v/>
      </c>
    </row>
    <row r="1803" spans="1:21" x14ac:dyDescent="0.25">
      <c r="A1803">
        <v>1797</v>
      </c>
      <c r="B1803" s="1">
        <v>45111</v>
      </c>
      <c r="C1803" t="s">
        <v>63</v>
      </c>
      <c r="D1803" t="s">
        <v>64</v>
      </c>
      <c r="E1803" t="s">
        <v>61</v>
      </c>
      <c r="F1803" s="7">
        <v>0.65612389339304789</v>
      </c>
      <c r="G1803" s="7">
        <f>TIME(HOUR(StrohRanchRecreationData[[#This Row],[TimeIn]]),0,0)</f>
        <v>0.625</v>
      </c>
      <c r="H1803" s="8">
        <f>StrohRanchRecreationData[[#This Row],[Date]]+StrohRanchRecreationData[[#This Row],[TimeInBucket]]</f>
        <v>45111.625</v>
      </c>
      <c r="I1803" s="8" t="str">
        <f>_xlfn.XLOOKUP(StrohRanchRecreationData[[#This Row],[TimeInBucket]],TimeOfDay[TimeBuckets],TimeOfDay[TimeOfDayBuckets])</f>
        <v>Afternoon</v>
      </c>
      <c r="J1803" s="2">
        <v>2</v>
      </c>
      <c r="K1803" s="2">
        <v>0</v>
      </c>
      <c r="L1803" s="7">
        <v>0.67583438153525499</v>
      </c>
      <c r="M1803" s="7">
        <f>TIME(HOUR(StrohRanchRecreationData[[#This Row],[TimeOut]]),0,0)</f>
        <v>0.66666666666666663</v>
      </c>
      <c r="N1803" s="6">
        <f>ROUND(StrohRanchRecreationData[[#This Row],[TimeElapsed]],6)</f>
        <v>1.9709999999999998E-2</v>
      </c>
      <c r="O1803" s="3">
        <f>StrohRanchRecreationData[[#This Row],[TimeOut]]-StrohRanchRecreationData[[#This Row],[TimeIn]]</f>
        <v>1.9710488142207105E-2</v>
      </c>
      <c r="P1803" t="str">
        <f>IF(StrohRanchRecreationData[[#This Row],[Facility]]=Facilities!$A$2,SUM(StrohRanchRecreationData[[#This Row],[Members]:[Guests]]),"")</f>
        <v/>
      </c>
      <c r="Q1803" t="str">
        <f>IF(StrohRanchRecreationData[[#This Row],[Facility]]=Facilities!$A$3,SUM(StrohRanchRecreationData[[#This Row],[Members]:[Guests]]),"")</f>
        <v/>
      </c>
      <c r="R1803" t="str">
        <f>IF(StrohRanchRecreationData[[#This Row],[Facility]]=Facilities!$A$4,SUM(StrohRanchRecreationData[[#This Row],[Members]:[Guests]]),"")</f>
        <v/>
      </c>
      <c r="S1803" t="str">
        <f>IF(StrohRanchRecreationData[[#This Row],[Facility]]=Facilities!$A$5,SUM(StrohRanchRecreationData[[#This Row],[Members]:[Guests]]),"")</f>
        <v/>
      </c>
      <c r="T1803">
        <f>IF(StrohRanchRecreationData[[#This Row],[Facility]]=Facilities!$A$6,SUM(StrohRanchRecreationData[[#This Row],[Members]:[Guests]]),"")</f>
        <v>2</v>
      </c>
      <c r="U1803" t="str">
        <f>IF(StrohRanchRecreationData[[#This Row],[Facility]]=Facilities!$A$7,SUM(StrohRanchRecreationData[[#This Row],[Members]:[Guests]]),"")</f>
        <v/>
      </c>
    </row>
    <row r="1804" spans="1:21" x14ac:dyDescent="0.25">
      <c r="A1804">
        <v>1798</v>
      </c>
      <c r="B1804" s="1">
        <v>45111</v>
      </c>
      <c r="C1804" t="s">
        <v>63</v>
      </c>
      <c r="D1804" t="s">
        <v>64</v>
      </c>
      <c r="E1804" t="s">
        <v>60</v>
      </c>
      <c r="F1804" s="7">
        <v>0.61552425328470706</v>
      </c>
      <c r="G1804" s="7">
        <f>TIME(HOUR(StrohRanchRecreationData[[#This Row],[TimeIn]]),0,0)</f>
        <v>0.58333333333333337</v>
      </c>
      <c r="H1804" s="8">
        <f>StrohRanchRecreationData[[#This Row],[Date]]+StrohRanchRecreationData[[#This Row],[TimeInBucket]]</f>
        <v>45111.583333333336</v>
      </c>
      <c r="I1804" s="8" t="str">
        <f>_xlfn.XLOOKUP(StrohRanchRecreationData[[#This Row],[TimeInBucket]],TimeOfDay[TimeBuckets],TimeOfDay[TimeOfDayBuckets])</f>
        <v>Afternoon</v>
      </c>
      <c r="J1804" s="2">
        <v>1</v>
      </c>
      <c r="K1804" s="2">
        <v>1</v>
      </c>
      <c r="L1804" s="7">
        <v>0.68200285459625465</v>
      </c>
      <c r="M1804" s="7">
        <f>TIME(HOUR(StrohRanchRecreationData[[#This Row],[TimeOut]]),0,0)</f>
        <v>0.66666666666666663</v>
      </c>
      <c r="N1804" s="6">
        <f>ROUND(StrohRanchRecreationData[[#This Row],[TimeElapsed]],6)</f>
        <v>6.6478999999999996E-2</v>
      </c>
      <c r="O1804" s="3">
        <f>StrohRanchRecreationData[[#This Row],[TimeOut]]-StrohRanchRecreationData[[#This Row],[TimeIn]]</f>
        <v>6.6478601311547592E-2</v>
      </c>
      <c r="P1804" t="str">
        <f>IF(StrohRanchRecreationData[[#This Row],[Facility]]=Facilities!$A$2,SUM(StrohRanchRecreationData[[#This Row],[Members]:[Guests]]),"")</f>
        <v/>
      </c>
      <c r="Q1804" t="str">
        <f>IF(StrohRanchRecreationData[[#This Row],[Facility]]=Facilities!$A$3,SUM(StrohRanchRecreationData[[#This Row],[Members]:[Guests]]),"")</f>
        <v/>
      </c>
      <c r="R1804" t="str">
        <f>IF(StrohRanchRecreationData[[#This Row],[Facility]]=Facilities!$A$4,SUM(StrohRanchRecreationData[[#This Row],[Members]:[Guests]]),"")</f>
        <v/>
      </c>
      <c r="S1804">
        <f>IF(StrohRanchRecreationData[[#This Row],[Facility]]=Facilities!$A$5,SUM(StrohRanchRecreationData[[#This Row],[Members]:[Guests]]),"")</f>
        <v>2</v>
      </c>
      <c r="T1804" t="str">
        <f>IF(StrohRanchRecreationData[[#This Row],[Facility]]=Facilities!$A$6,SUM(StrohRanchRecreationData[[#This Row],[Members]:[Guests]]),"")</f>
        <v/>
      </c>
      <c r="U1804" t="str">
        <f>IF(StrohRanchRecreationData[[#This Row],[Facility]]=Facilities!$A$7,SUM(StrohRanchRecreationData[[#This Row],[Members]:[Guests]]),"")</f>
        <v/>
      </c>
    </row>
    <row r="1805" spans="1:21" x14ac:dyDescent="0.25">
      <c r="A1805">
        <v>1799</v>
      </c>
      <c r="B1805" s="1">
        <v>45111</v>
      </c>
      <c r="C1805" t="s">
        <v>63</v>
      </c>
      <c r="D1805" t="s">
        <v>64</v>
      </c>
      <c r="E1805" t="s">
        <v>60</v>
      </c>
      <c r="F1805" s="7">
        <v>0.40869874544815799</v>
      </c>
      <c r="G1805" s="7">
        <f>TIME(HOUR(StrohRanchRecreationData[[#This Row],[TimeIn]]),0,0)</f>
        <v>0.375</v>
      </c>
      <c r="H1805" s="8">
        <f>StrohRanchRecreationData[[#This Row],[Date]]+StrohRanchRecreationData[[#This Row],[TimeInBucket]]</f>
        <v>45111.375</v>
      </c>
      <c r="I1805" s="8" t="str">
        <f>_xlfn.XLOOKUP(StrohRanchRecreationData[[#This Row],[TimeInBucket]],TimeOfDay[TimeBuckets],TimeOfDay[TimeOfDayBuckets])</f>
        <v>Morning</v>
      </c>
      <c r="J1805" s="2">
        <v>2</v>
      </c>
      <c r="K1805" s="2">
        <v>1</v>
      </c>
      <c r="L1805" s="7">
        <v>0.45097198416252837</v>
      </c>
      <c r="M1805" s="7">
        <f>TIME(HOUR(StrohRanchRecreationData[[#This Row],[TimeOut]]),0,0)</f>
        <v>0.41666666666666669</v>
      </c>
      <c r="N1805" s="6">
        <f>ROUND(StrohRanchRecreationData[[#This Row],[TimeElapsed]],6)</f>
        <v>4.2272999999999998E-2</v>
      </c>
      <c r="O1805" s="3">
        <f>StrohRanchRecreationData[[#This Row],[TimeOut]]-StrohRanchRecreationData[[#This Row],[TimeIn]]</f>
        <v>4.2273238714370387E-2</v>
      </c>
      <c r="P1805" t="str">
        <f>IF(StrohRanchRecreationData[[#This Row],[Facility]]=Facilities!$A$2,SUM(StrohRanchRecreationData[[#This Row],[Members]:[Guests]]),"")</f>
        <v/>
      </c>
      <c r="Q1805" t="str">
        <f>IF(StrohRanchRecreationData[[#This Row],[Facility]]=Facilities!$A$3,SUM(StrohRanchRecreationData[[#This Row],[Members]:[Guests]]),"")</f>
        <v/>
      </c>
      <c r="R1805" t="str">
        <f>IF(StrohRanchRecreationData[[#This Row],[Facility]]=Facilities!$A$4,SUM(StrohRanchRecreationData[[#This Row],[Members]:[Guests]]),"")</f>
        <v/>
      </c>
      <c r="S1805">
        <f>IF(StrohRanchRecreationData[[#This Row],[Facility]]=Facilities!$A$5,SUM(StrohRanchRecreationData[[#This Row],[Members]:[Guests]]),"")</f>
        <v>3</v>
      </c>
      <c r="T1805" t="str">
        <f>IF(StrohRanchRecreationData[[#This Row],[Facility]]=Facilities!$A$6,SUM(StrohRanchRecreationData[[#This Row],[Members]:[Guests]]),"")</f>
        <v/>
      </c>
      <c r="U1805" t="str">
        <f>IF(StrohRanchRecreationData[[#This Row],[Facility]]=Facilities!$A$7,SUM(StrohRanchRecreationData[[#This Row],[Members]:[Guests]]),"")</f>
        <v/>
      </c>
    </row>
    <row r="1806" spans="1:21" x14ac:dyDescent="0.25">
      <c r="A1806">
        <v>1800</v>
      </c>
      <c r="B1806" s="1">
        <v>45111</v>
      </c>
      <c r="C1806" t="s">
        <v>63</v>
      </c>
      <c r="D1806" t="s">
        <v>64</v>
      </c>
      <c r="E1806" t="s">
        <v>58</v>
      </c>
      <c r="F1806" s="7">
        <v>0.39290137954945253</v>
      </c>
      <c r="G1806" s="7">
        <f>TIME(HOUR(StrohRanchRecreationData[[#This Row],[TimeIn]]),0,0)</f>
        <v>0.375</v>
      </c>
      <c r="H1806" s="8">
        <f>StrohRanchRecreationData[[#This Row],[Date]]+StrohRanchRecreationData[[#This Row],[TimeInBucket]]</f>
        <v>45111.375</v>
      </c>
      <c r="I1806" s="8" t="str">
        <f>_xlfn.XLOOKUP(StrohRanchRecreationData[[#This Row],[TimeInBucket]],TimeOfDay[TimeBuckets],TimeOfDay[TimeOfDayBuckets])</f>
        <v>Morning</v>
      </c>
      <c r="J1806" s="2">
        <v>1</v>
      </c>
      <c r="K1806" s="2">
        <v>3</v>
      </c>
      <c r="L1806" s="7">
        <v>0.417483016372733</v>
      </c>
      <c r="M1806" s="7">
        <f>TIME(HOUR(StrohRanchRecreationData[[#This Row],[TimeOut]]),0,0)</f>
        <v>0.41666666666666669</v>
      </c>
      <c r="N1806" s="6">
        <f>ROUND(StrohRanchRecreationData[[#This Row],[TimeElapsed]],6)</f>
        <v>2.4582E-2</v>
      </c>
      <c r="O1806" s="3">
        <f>StrohRanchRecreationData[[#This Row],[TimeOut]]-StrohRanchRecreationData[[#This Row],[TimeIn]]</f>
        <v>2.4581636823280462E-2</v>
      </c>
      <c r="P1806" t="str">
        <f>IF(StrohRanchRecreationData[[#This Row],[Facility]]=Facilities!$A$2,SUM(StrohRanchRecreationData[[#This Row],[Members]:[Guests]]),"")</f>
        <v/>
      </c>
      <c r="Q1806">
        <f>IF(StrohRanchRecreationData[[#This Row],[Facility]]=Facilities!$A$3,SUM(StrohRanchRecreationData[[#This Row],[Members]:[Guests]]),"")</f>
        <v>4</v>
      </c>
      <c r="R1806" t="str">
        <f>IF(StrohRanchRecreationData[[#This Row],[Facility]]=Facilities!$A$4,SUM(StrohRanchRecreationData[[#This Row],[Members]:[Guests]]),"")</f>
        <v/>
      </c>
      <c r="S1806" t="str">
        <f>IF(StrohRanchRecreationData[[#This Row],[Facility]]=Facilities!$A$5,SUM(StrohRanchRecreationData[[#This Row],[Members]:[Guests]]),"")</f>
        <v/>
      </c>
      <c r="T1806" t="str">
        <f>IF(StrohRanchRecreationData[[#This Row],[Facility]]=Facilities!$A$6,SUM(StrohRanchRecreationData[[#This Row],[Members]:[Guests]]),"")</f>
        <v/>
      </c>
      <c r="U1806" t="str">
        <f>IF(StrohRanchRecreationData[[#This Row],[Facility]]=Facilities!$A$7,SUM(StrohRanchRecreationData[[#This Row],[Members]:[Guests]]),"")</f>
        <v/>
      </c>
    </row>
    <row r="1807" spans="1:21" x14ac:dyDescent="0.25">
      <c r="A1807">
        <v>1801</v>
      </c>
      <c r="B1807" s="1">
        <v>45111</v>
      </c>
      <c r="C1807" t="s">
        <v>63</v>
      </c>
      <c r="D1807" t="s">
        <v>64</v>
      </c>
      <c r="E1807" t="s">
        <v>58</v>
      </c>
      <c r="F1807" s="7">
        <v>0.43169759530539747</v>
      </c>
      <c r="G1807" s="7">
        <f>TIME(HOUR(StrohRanchRecreationData[[#This Row],[TimeIn]]),0,0)</f>
        <v>0.41666666666666669</v>
      </c>
      <c r="H1807" s="8">
        <f>StrohRanchRecreationData[[#This Row],[Date]]+StrohRanchRecreationData[[#This Row],[TimeInBucket]]</f>
        <v>45111.416666666664</v>
      </c>
      <c r="I1807" s="8" t="str">
        <f>_xlfn.XLOOKUP(StrohRanchRecreationData[[#This Row],[TimeInBucket]],TimeOfDay[TimeBuckets],TimeOfDay[TimeOfDayBuckets])</f>
        <v>Morning</v>
      </c>
      <c r="J1807" s="2">
        <v>4</v>
      </c>
      <c r="K1807" s="2">
        <v>3</v>
      </c>
      <c r="L1807" s="7">
        <v>0.45500412009271457</v>
      </c>
      <c r="M1807" s="7">
        <f>TIME(HOUR(StrohRanchRecreationData[[#This Row],[TimeOut]]),0,0)</f>
        <v>0.41666666666666669</v>
      </c>
      <c r="N1807" s="6">
        <f>ROUND(StrohRanchRecreationData[[#This Row],[TimeElapsed]],6)</f>
        <v>2.3307000000000001E-2</v>
      </c>
      <c r="O1807" s="3">
        <f>StrohRanchRecreationData[[#This Row],[TimeOut]]-StrohRanchRecreationData[[#This Row],[TimeIn]]</f>
        <v>2.3306524787317096E-2</v>
      </c>
      <c r="P1807" t="str">
        <f>IF(StrohRanchRecreationData[[#This Row],[Facility]]=Facilities!$A$2,SUM(StrohRanchRecreationData[[#This Row],[Members]:[Guests]]),"")</f>
        <v/>
      </c>
      <c r="Q1807">
        <f>IF(StrohRanchRecreationData[[#This Row],[Facility]]=Facilities!$A$3,SUM(StrohRanchRecreationData[[#This Row],[Members]:[Guests]]),"")</f>
        <v>7</v>
      </c>
      <c r="R1807" t="str">
        <f>IF(StrohRanchRecreationData[[#This Row],[Facility]]=Facilities!$A$4,SUM(StrohRanchRecreationData[[#This Row],[Members]:[Guests]]),"")</f>
        <v/>
      </c>
      <c r="S1807" t="str">
        <f>IF(StrohRanchRecreationData[[#This Row],[Facility]]=Facilities!$A$5,SUM(StrohRanchRecreationData[[#This Row],[Members]:[Guests]]),"")</f>
        <v/>
      </c>
      <c r="T1807" t="str">
        <f>IF(StrohRanchRecreationData[[#This Row],[Facility]]=Facilities!$A$6,SUM(StrohRanchRecreationData[[#This Row],[Members]:[Guests]]),"")</f>
        <v/>
      </c>
      <c r="U1807" t="str">
        <f>IF(StrohRanchRecreationData[[#This Row],[Facility]]=Facilities!$A$7,SUM(StrohRanchRecreationData[[#This Row],[Members]:[Guests]]),"")</f>
        <v/>
      </c>
    </row>
    <row r="1808" spans="1:21" x14ac:dyDescent="0.25">
      <c r="A1808">
        <v>1802</v>
      </c>
      <c r="B1808" s="1">
        <v>45111</v>
      </c>
      <c r="C1808" t="s">
        <v>63</v>
      </c>
      <c r="D1808" t="s">
        <v>64</v>
      </c>
      <c r="E1808" t="s">
        <v>57</v>
      </c>
      <c r="F1808" s="7">
        <v>0.49263612595928052</v>
      </c>
      <c r="G1808" s="7">
        <f>TIME(HOUR(StrohRanchRecreationData[[#This Row],[TimeIn]]),0,0)</f>
        <v>0.45833333333333331</v>
      </c>
      <c r="H1808" s="8">
        <f>StrohRanchRecreationData[[#This Row],[Date]]+StrohRanchRecreationData[[#This Row],[TimeInBucket]]</f>
        <v>45111.458333333336</v>
      </c>
      <c r="I1808" s="8" t="str">
        <f>_xlfn.XLOOKUP(StrohRanchRecreationData[[#This Row],[TimeInBucket]],TimeOfDay[TimeBuckets],TimeOfDay[TimeOfDayBuckets])</f>
        <v>Noon</v>
      </c>
      <c r="J1808" s="2">
        <v>3</v>
      </c>
      <c r="K1808" s="2">
        <v>0</v>
      </c>
      <c r="L1808" s="7">
        <v>0.50825116961710759</v>
      </c>
      <c r="M1808" s="7">
        <f>TIME(HOUR(StrohRanchRecreationData[[#This Row],[TimeOut]]),0,0)</f>
        <v>0.5</v>
      </c>
      <c r="N1808" s="6">
        <f>ROUND(StrohRanchRecreationData[[#This Row],[TimeElapsed]],6)</f>
        <v>1.5615E-2</v>
      </c>
      <c r="O1808" s="3">
        <f>StrohRanchRecreationData[[#This Row],[TimeOut]]-StrohRanchRecreationData[[#This Row],[TimeIn]]</f>
        <v>1.5615043657827066E-2</v>
      </c>
      <c r="P1808">
        <f>IF(StrohRanchRecreationData[[#This Row],[Facility]]=Facilities!$A$2,SUM(StrohRanchRecreationData[[#This Row],[Members]:[Guests]]),"")</f>
        <v>3</v>
      </c>
      <c r="Q1808" t="str">
        <f>IF(StrohRanchRecreationData[[#This Row],[Facility]]=Facilities!$A$3,SUM(StrohRanchRecreationData[[#This Row],[Members]:[Guests]]),"")</f>
        <v/>
      </c>
      <c r="R1808" t="str">
        <f>IF(StrohRanchRecreationData[[#This Row],[Facility]]=Facilities!$A$4,SUM(StrohRanchRecreationData[[#This Row],[Members]:[Guests]]),"")</f>
        <v/>
      </c>
      <c r="S1808" t="str">
        <f>IF(StrohRanchRecreationData[[#This Row],[Facility]]=Facilities!$A$5,SUM(StrohRanchRecreationData[[#This Row],[Members]:[Guests]]),"")</f>
        <v/>
      </c>
      <c r="T1808" t="str">
        <f>IF(StrohRanchRecreationData[[#This Row],[Facility]]=Facilities!$A$6,SUM(StrohRanchRecreationData[[#This Row],[Members]:[Guests]]),"")</f>
        <v/>
      </c>
      <c r="U1808" t="str">
        <f>IF(StrohRanchRecreationData[[#This Row],[Facility]]=Facilities!$A$7,SUM(StrohRanchRecreationData[[#This Row],[Members]:[Guests]]),"")</f>
        <v/>
      </c>
    </row>
    <row r="1809" spans="1:21" x14ac:dyDescent="0.25">
      <c r="A1809">
        <v>1803</v>
      </c>
      <c r="B1809" s="1">
        <v>45111</v>
      </c>
      <c r="C1809" t="s">
        <v>63</v>
      </c>
      <c r="D1809" t="s">
        <v>64</v>
      </c>
      <c r="E1809" t="s">
        <v>61</v>
      </c>
      <c r="F1809" s="7">
        <v>0.606878490115069</v>
      </c>
      <c r="G1809" s="7">
        <f>TIME(HOUR(StrohRanchRecreationData[[#This Row],[TimeIn]]),0,0)</f>
        <v>0.58333333333333337</v>
      </c>
      <c r="H1809" s="8">
        <f>StrohRanchRecreationData[[#This Row],[Date]]+StrohRanchRecreationData[[#This Row],[TimeInBucket]]</f>
        <v>45111.583333333336</v>
      </c>
      <c r="I1809" s="8" t="str">
        <f>_xlfn.XLOOKUP(StrohRanchRecreationData[[#This Row],[TimeInBucket]],TimeOfDay[TimeBuckets],TimeOfDay[TimeOfDayBuckets])</f>
        <v>Afternoon</v>
      </c>
      <c r="J1809" s="2">
        <v>2</v>
      </c>
      <c r="K1809" s="2">
        <v>0</v>
      </c>
      <c r="L1809" s="7">
        <v>0.63011099839680929</v>
      </c>
      <c r="M1809" s="7">
        <f>TIME(HOUR(StrohRanchRecreationData[[#This Row],[TimeOut]]),0,0)</f>
        <v>0.625</v>
      </c>
      <c r="N1809" s="6">
        <f>ROUND(StrohRanchRecreationData[[#This Row],[TimeElapsed]],6)</f>
        <v>2.3233E-2</v>
      </c>
      <c r="O1809" s="3">
        <f>StrohRanchRecreationData[[#This Row],[TimeOut]]-StrohRanchRecreationData[[#This Row],[TimeIn]]</f>
        <v>2.3232508281740283E-2</v>
      </c>
      <c r="P1809" t="str">
        <f>IF(StrohRanchRecreationData[[#This Row],[Facility]]=Facilities!$A$2,SUM(StrohRanchRecreationData[[#This Row],[Members]:[Guests]]),"")</f>
        <v/>
      </c>
      <c r="Q1809" t="str">
        <f>IF(StrohRanchRecreationData[[#This Row],[Facility]]=Facilities!$A$3,SUM(StrohRanchRecreationData[[#This Row],[Members]:[Guests]]),"")</f>
        <v/>
      </c>
      <c r="R1809" t="str">
        <f>IF(StrohRanchRecreationData[[#This Row],[Facility]]=Facilities!$A$4,SUM(StrohRanchRecreationData[[#This Row],[Members]:[Guests]]),"")</f>
        <v/>
      </c>
      <c r="S1809" t="str">
        <f>IF(StrohRanchRecreationData[[#This Row],[Facility]]=Facilities!$A$5,SUM(StrohRanchRecreationData[[#This Row],[Members]:[Guests]]),"")</f>
        <v/>
      </c>
      <c r="T1809">
        <f>IF(StrohRanchRecreationData[[#This Row],[Facility]]=Facilities!$A$6,SUM(StrohRanchRecreationData[[#This Row],[Members]:[Guests]]),"")</f>
        <v>2</v>
      </c>
      <c r="U1809" t="str">
        <f>IF(StrohRanchRecreationData[[#This Row],[Facility]]=Facilities!$A$7,SUM(StrohRanchRecreationData[[#This Row],[Members]:[Guests]]),"")</f>
        <v/>
      </c>
    </row>
    <row r="1810" spans="1:21" x14ac:dyDescent="0.25">
      <c r="A1810">
        <v>1804</v>
      </c>
      <c r="B1810" s="1">
        <v>45111</v>
      </c>
      <c r="C1810" t="s">
        <v>63</v>
      </c>
      <c r="D1810" t="s">
        <v>64</v>
      </c>
      <c r="E1810" t="s">
        <v>58</v>
      </c>
      <c r="F1810" s="7">
        <v>0.44390501851194175</v>
      </c>
      <c r="G1810" s="7">
        <f>TIME(HOUR(StrohRanchRecreationData[[#This Row],[TimeIn]]),0,0)</f>
        <v>0.41666666666666669</v>
      </c>
      <c r="H1810" s="8">
        <f>StrohRanchRecreationData[[#This Row],[Date]]+StrohRanchRecreationData[[#This Row],[TimeInBucket]]</f>
        <v>45111.416666666664</v>
      </c>
      <c r="I1810" s="8" t="str">
        <f>_xlfn.XLOOKUP(StrohRanchRecreationData[[#This Row],[TimeInBucket]],TimeOfDay[TimeBuckets],TimeOfDay[TimeOfDayBuckets])</f>
        <v>Morning</v>
      </c>
      <c r="J1810" s="2">
        <v>4</v>
      </c>
      <c r="K1810" s="2">
        <v>2</v>
      </c>
      <c r="L1810" s="7">
        <v>0.49840594788252057</v>
      </c>
      <c r="M1810" s="7">
        <f>TIME(HOUR(StrohRanchRecreationData[[#This Row],[TimeOut]]),0,0)</f>
        <v>0.45833333333333331</v>
      </c>
      <c r="N1810" s="6">
        <f>ROUND(StrohRanchRecreationData[[#This Row],[TimeElapsed]],6)</f>
        <v>5.4501000000000001E-2</v>
      </c>
      <c r="O1810" s="3">
        <f>StrohRanchRecreationData[[#This Row],[TimeOut]]-StrohRanchRecreationData[[#This Row],[TimeIn]]</f>
        <v>5.4500929370578821E-2</v>
      </c>
      <c r="P1810" t="str">
        <f>IF(StrohRanchRecreationData[[#This Row],[Facility]]=Facilities!$A$2,SUM(StrohRanchRecreationData[[#This Row],[Members]:[Guests]]),"")</f>
        <v/>
      </c>
      <c r="Q1810">
        <f>IF(StrohRanchRecreationData[[#This Row],[Facility]]=Facilities!$A$3,SUM(StrohRanchRecreationData[[#This Row],[Members]:[Guests]]),"")</f>
        <v>6</v>
      </c>
      <c r="R1810" t="str">
        <f>IF(StrohRanchRecreationData[[#This Row],[Facility]]=Facilities!$A$4,SUM(StrohRanchRecreationData[[#This Row],[Members]:[Guests]]),"")</f>
        <v/>
      </c>
      <c r="S1810" t="str">
        <f>IF(StrohRanchRecreationData[[#This Row],[Facility]]=Facilities!$A$5,SUM(StrohRanchRecreationData[[#This Row],[Members]:[Guests]]),"")</f>
        <v/>
      </c>
      <c r="T1810" t="str">
        <f>IF(StrohRanchRecreationData[[#This Row],[Facility]]=Facilities!$A$6,SUM(StrohRanchRecreationData[[#This Row],[Members]:[Guests]]),"")</f>
        <v/>
      </c>
      <c r="U1810" t="str">
        <f>IF(StrohRanchRecreationData[[#This Row],[Facility]]=Facilities!$A$7,SUM(StrohRanchRecreationData[[#This Row],[Members]:[Guests]]),"")</f>
        <v/>
      </c>
    </row>
    <row r="1811" spans="1:21" x14ac:dyDescent="0.25">
      <c r="A1811">
        <v>1805</v>
      </c>
      <c r="B1811" s="1">
        <v>45111</v>
      </c>
      <c r="C1811" t="s">
        <v>63</v>
      </c>
      <c r="D1811" t="s">
        <v>64</v>
      </c>
      <c r="E1811" t="s">
        <v>57</v>
      </c>
      <c r="F1811" s="7">
        <v>0.44186991637490819</v>
      </c>
      <c r="G1811" s="7">
        <f>TIME(HOUR(StrohRanchRecreationData[[#This Row],[TimeIn]]),0,0)</f>
        <v>0.41666666666666669</v>
      </c>
      <c r="H1811" s="8">
        <f>StrohRanchRecreationData[[#This Row],[Date]]+StrohRanchRecreationData[[#This Row],[TimeInBucket]]</f>
        <v>45111.416666666664</v>
      </c>
      <c r="I1811" s="8" t="str">
        <f>_xlfn.XLOOKUP(StrohRanchRecreationData[[#This Row],[TimeInBucket]],TimeOfDay[TimeBuckets],TimeOfDay[TimeOfDayBuckets])</f>
        <v>Morning</v>
      </c>
      <c r="J1811" s="2">
        <v>1</v>
      </c>
      <c r="K1811" s="2">
        <v>3</v>
      </c>
      <c r="L1811" s="7">
        <v>0.45610439937976799</v>
      </c>
      <c r="M1811" s="7">
        <f>TIME(HOUR(StrohRanchRecreationData[[#This Row],[TimeOut]]),0,0)</f>
        <v>0.41666666666666669</v>
      </c>
      <c r="N1811" s="6">
        <f>ROUND(StrohRanchRecreationData[[#This Row],[TimeElapsed]],6)</f>
        <v>1.4234E-2</v>
      </c>
      <c r="O1811" s="3">
        <f>StrohRanchRecreationData[[#This Row],[TimeOut]]-StrohRanchRecreationData[[#This Row],[TimeIn]]</f>
        <v>1.4234483004859799E-2</v>
      </c>
      <c r="P1811">
        <f>IF(StrohRanchRecreationData[[#This Row],[Facility]]=Facilities!$A$2,SUM(StrohRanchRecreationData[[#This Row],[Members]:[Guests]]),"")</f>
        <v>4</v>
      </c>
      <c r="Q1811" t="str">
        <f>IF(StrohRanchRecreationData[[#This Row],[Facility]]=Facilities!$A$3,SUM(StrohRanchRecreationData[[#This Row],[Members]:[Guests]]),"")</f>
        <v/>
      </c>
      <c r="R1811" t="str">
        <f>IF(StrohRanchRecreationData[[#This Row],[Facility]]=Facilities!$A$4,SUM(StrohRanchRecreationData[[#This Row],[Members]:[Guests]]),"")</f>
        <v/>
      </c>
      <c r="S1811" t="str">
        <f>IF(StrohRanchRecreationData[[#This Row],[Facility]]=Facilities!$A$5,SUM(StrohRanchRecreationData[[#This Row],[Members]:[Guests]]),"")</f>
        <v/>
      </c>
      <c r="T1811" t="str">
        <f>IF(StrohRanchRecreationData[[#This Row],[Facility]]=Facilities!$A$6,SUM(StrohRanchRecreationData[[#This Row],[Members]:[Guests]]),"")</f>
        <v/>
      </c>
      <c r="U1811" t="str">
        <f>IF(StrohRanchRecreationData[[#This Row],[Facility]]=Facilities!$A$7,SUM(StrohRanchRecreationData[[#This Row],[Members]:[Guests]]),"")</f>
        <v/>
      </c>
    </row>
    <row r="1812" spans="1:21" x14ac:dyDescent="0.25">
      <c r="A1812">
        <v>1806</v>
      </c>
      <c r="B1812" s="1">
        <v>45111</v>
      </c>
      <c r="C1812" t="s">
        <v>63</v>
      </c>
      <c r="D1812" t="s">
        <v>64</v>
      </c>
      <c r="E1812" t="s">
        <v>61</v>
      </c>
      <c r="F1812" s="7">
        <v>0.48485792848777204</v>
      </c>
      <c r="G1812" s="7">
        <f>TIME(HOUR(StrohRanchRecreationData[[#This Row],[TimeIn]]),0,0)</f>
        <v>0.45833333333333331</v>
      </c>
      <c r="H1812" s="8">
        <f>StrohRanchRecreationData[[#This Row],[Date]]+StrohRanchRecreationData[[#This Row],[TimeInBucket]]</f>
        <v>45111.458333333336</v>
      </c>
      <c r="I1812" s="8" t="str">
        <f>_xlfn.XLOOKUP(StrohRanchRecreationData[[#This Row],[TimeInBucket]],TimeOfDay[TimeBuckets],TimeOfDay[TimeOfDayBuckets])</f>
        <v>Noon</v>
      </c>
      <c r="J1812" s="2">
        <v>2</v>
      </c>
      <c r="K1812" s="2">
        <v>0</v>
      </c>
      <c r="L1812" s="7">
        <v>0.53504732302005831</v>
      </c>
      <c r="M1812" s="7">
        <f>TIME(HOUR(StrohRanchRecreationData[[#This Row],[TimeOut]]),0,0)</f>
        <v>0.5</v>
      </c>
      <c r="N1812" s="6">
        <f>ROUND(StrohRanchRecreationData[[#This Row],[TimeElapsed]],6)</f>
        <v>5.0188999999999998E-2</v>
      </c>
      <c r="O1812" s="3">
        <f>StrohRanchRecreationData[[#This Row],[TimeOut]]-StrohRanchRecreationData[[#This Row],[TimeIn]]</f>
        <v>5.0189394532286269E-2</v>
      </c>
      <c r="P1812" t="str">
        <f>IF(StrohRanchRecreationData[[#This Row],[Facility]]=Facilities!$A$2,SUM(StrohRanchRecreationData[[#This Row],[Members]:[Guests]]),"")</f>
        <v/>
      </c>
      <c r="Q1812" t="str">
        <f>IF(StrohRanchRecreationData[[#This Row],[Facility]]=Facilities!$A$3,SUM(StrohRanchRecreationData[[#This Row],[Members]:[Guests]]),"")</f>
        <v/>
      </c>
      <c r="R1812" t="str">
        <f>IF(StrohRanchRecreationData[[#This Row],[Facility]]=Facilities!$A$4,SUM(StrohRanchRecreationData[[#This Row],[Members]:[Guests]]),"")</f>
        <v/>
      </c>
      <c r="S1812" t="str">
        <f>IF(StrohRanchRecreationData[[#This Row],[Facility]]=Facilities!$A$5,SUM(StrohRanchRecreationData[[#This Row],[Members]:[Guests]]),"")</f>
        <v/>
      </c>
      <c r="T1812">
        <f>IF(StrohRanchRecreationData[[#This Row],[Facility]]=Facilities!$A$6,SUM(StrohRanchRecreationData[[#This Row],[Members]:[Guests]]),"")</f>
        <v>2</v>
      </c>
      <c r="U1812" t="str">
        <f>IF(StrohRanchRecreationData[[#This Row],[Facility]]=Facilities!$A$7,SUM(StrohRanchRecreationData[[#This Row],[Members]:[Guests]]),"")</f>
        <v/>
      </c>
    </row>
    <row r="1813" spans="1:21" x14ac:dyDescent="0.25">
      <c r="A1813">
        <v>1807</v>
      </c>
      <c r="B1813" s="1">
        <v>45111</v>
      </c>
      <c r="C1813" t="s">
        <v>63</v>
      </c>
      <c r="D1813" t="s">
        <v>64</v>
      </c>
      <c r="E1813" t="s">
        <v>59</v>
      </c>
      <c r="F1813" s="7">
        <v>0.61758949033822585</v>
      </c>
      <c r="G1813" s="7">
        <f>TIME(HOUR(StrohRanchRecreationData[[#This Row],[TimeIn]]),0,0)</f>
        <v>0.58333333333333337</v>
      </c>
      <c r="H1813" s="8">
        <f>StrohRanchRecreationData[[#This Row],[Date]]+StrohRanchRecreationData[[#This Row],[TimeInBucket]]</f>
        <v>45111.583333333336</v>
      </c>
      <c r="I1813" s="8" t="str">
        <f>_xlfn.XLOOKUP(StrohRanchRecreationData[[#This Row],[TimeInBucket]],TimeOfDay[TimeBuckets],TimeOfDay[TimeOfDayBuckets])</f>
        <v>Afternoon</v>
      </c>
      <c r="J1813" s="2">
        <v>4</v>
      </c>
      <c r="K1813" s="2">
        <v>3</v>
      </c>
      <c r="L1813" s="7">
        <v>0.65982108640380333</v>
      </c>
      <c r="M1813" s="7">
        <f>TIME(HOUR(StrohRanchRecreationData[[#This Row],[TimeOut]]),0,0)</f>
        <v>0.625</v>
      </c>
      <c r="N1813" s="6">
        <f>ROUND(StrohRanchRecreationData[[#This Row],[TimeElapsed]],6)</f>
        <v>4.2231999999999999E-2</v>
      </c>
      <c r="O1813" s="3">
        <f>StrohRanchRecreationData[[#This Row],[TimeOut]]-StrohRanchRecreationData[[#This Row],[TimeIn]]</f>
        <v>4.223159606557747E-2</v>
      </c>
      <c r="P1813" t="str">
        <f>IF(StrohRanchRecreationData[[#This Row],[Facility]]=Facilities!$A$2,SUM(StrohRanchRecreationData[[#This Row],[Members]:[Guests]]),"")</f>
        <v/>
      </c>
      <c r="Q1813" t="str">
        <f>IF(StrohRanchRecreationData[[#This Row],[Facility]]=Facilities!$A$3,SUM(StrohRanchRecreationData[[#This Row],[Members]:[Guests]]),"")</f>
        <v/>
      </c>
      <c r="R1813">
        <f>IF(StrohRanchRecreationData[[#This Row],[Facility]]=Facilities!$A$4,SUM(StrohRanchRecreationData[[#This Row],[Members]:[Guests]]),"")</f>
        <v>7</v>
      </c>
      <c r="S1813" t="str">
        <f>IF(StrohRanchRecreationData[[#This Row],[Facility]]=Facilities!$A$5,SUM(StrohRanchRecreationData[[#This Row],[Members]:[Guests]]),"")</f>
        <v/>
      </c>
      <c r="T1813" t="str">
        <f>IF(StrohRanchRecreationData[[#This Row],[Facility]]=Facilities!$A$6,SUM(StrohRanchRecreationData[[#This Row],[Members]:[Guests]]),"")</f>
        <v/>
      </c>
      <c r="U1813" t="str">
        <f>IF(StrohRanchRecreationData[[#This Row],[Facility]]=Facilities!$A$7,SUM(StrohRanchRecreationData[[#This Row],[Members]:[Guests]]),"")</f>
        <v/>
      </c>
    </row>
    <row r="1814" spans="1:21" x14ac:dyDescent="0.25">
      <c r="A1814">
        <v>1808</v>
      </c>
      <c r="B1814" s="1">
        <v>45111</v>
      </c>
      <c r="C1814" t="s">
        <v>63</v>
      </c>
      <c r="D1814" t="s">
        <v>64</v>
      </c>
      <c r="E1814" t="s">
        <v>60</v>
      </c>
      <c r="F1814" s="7">
        <v>0.41168044694654105</v>
      </c>
      <c r="G1814" s="7">
        <f>TIME(HOUR(StrohRanchRecreationData[[#This Row],[TimeIn]]),0,0)</f>
        <v>0.375</v>
      </c>
      <c r="H1814" s="8">
        <f>StrohRanchRecreationData[[#This Row],[Date]]+StrohRanchRecreationData[[#This Row],[TimeInBucket]]</f>
        <v>45111.375</v>
      </c>
      <c r="I1814" s="8" t="str">
        <f>_xlfn.XLOOKUP(StrohRanchRecreationData[[#This Row],[TimeInBucket]],TimeOfDay[TimeBuckets],TimeOfDay[TimeOfDayBuckets])</f>
        <v>Morning</v>
      </c>
      <c r="J1814" s="2">
        <v>2</v>
      </c>
      <c r="K1814" s="2">
        <v>3</v>
      </c>
      <c r="L1814" s="7">
        <v>0.48980174303337465</v>
      </c>
      <c r="M1814" s="7">
        <f>TIME(HOUR(StrohRanchRecreationData[[#This Row],[TimeOut]]),0,0)</f>
        <v>0.45833333333333331</v>
      </c>
      <c r="N1814" s="6">
        <f>ROUND(StrohRanchRecreationData[[#This Row],[TimeElapsed]],6)</f>
        <v>7.8120999999999996E-2</v>
      </c>
      <c r="O1814" s="3">
        <f>StrohRanchRecreationData[[#This Row],[TimeOut]]-StrohRanchRecreationData[[#This Row],[TimeIn]]</f>
        <v>7.8121296086833603E-2</v>
      </c>
      <c r="P1814" t="str">
        <f>IF(StrohRanchRecreationData[[#This Row],[Facility]]=Facilities!$A$2,SUM(StrohRanchRecreationData[[#This Row],[Members]:[Guests]]),"")</f>
        <v/>
      </c>
      <c r="Q1814" t="str">
        <f>IF(StrohRanchRecreationData[[#This Row],[Facility]]=Facilities!$A$3,SUM(StrohRanchRecreationData[[#This Row],[Members]:[Guests]]),"")</f>
        <v/>
      </c>
      <c r="R1814" t="str">
        <f>IF(StrohRanchRecreationData[[#This Row],[Facility]]=Facilities!$A$4,SUM(StrohRanchRecreationData[[#This Row],[Members]:[Guests]]),"")</f>
        <v/>
      </c>
      <c r="S1814">
        <f>IF(StrohRanchRecreationData[[#This Row],[Facility]]=Facilities!$A$5,SUM(StrohRanchRecreationData[[#This Row],[Members]:[Guests]]),"")</f>
        <v>5</v>
      </c>
      <c r="T1814" t="str">
        <f>IF(StrohRanchRecreationData[[#This Row],[Facility]]=Facilities!$A$6,SUM(StrohRanchRecreationData[[#This Row],[Members]:[Guests]]),"")</f>
        <v/>
      </c>
      <c r="U1814" t="str">
        <f>IF(StrohRanchRecreationData[[#This Row],[Facility]]=Facilities!$A$7,SUM(StrohRanchRecreationData[[#This Row],[Members]:[Guests]]),"")</f>
        <v/>
      </c>
    </row>
    <row r="1815" spans="1:21" x14ac:dyDescent="0.25">
      <c r="A1815">
        <v>1809</v>
      </c>
      <c r="B1815" s="1">
        <v>45111</v>
      </c>
      <c r="C1815" t="s">
        <v>63</v>
      </c>
      <c r="D1815" t="s">
        <v>64</v>
      </c>
      <c r="E1815" t="s">
        <v>57</v>
      </c>
      <c r="F1815" s="7">
        <v>0.43391183024015317</v>
      </c>
      <c r="G1815" s="7">
        <f>TIME(HOUR(StrohRanchRecreationData[[#This Row],[TimeIn]]),0,0)</f>
        <v>0.41666666666666669</v>
      </c>
      <c r="H1815" s="8">
        <f>StrohRanchRecreationData[[#This Row],[Date]]+StrohRanchRecreationData[[#This Row],[TimeInBucket]]</f>
        <v>45111.416666666664</v>
      </c>
      <c r="I1815" s="8" t="str">
        <f>_xlfn.XLOOKUP(StrohRanchRecreationData[[#This Row],[TimeInBucket]],TimeOfDay[TimeBuckets],TimeOfDay[TimeOfDayBuckets])</f>
        <v>Morning</v>
      </c>
      <c r="J1815" s="2">
        <v>3</v>
      </c>
      <c r="K1815" s="2">
        <v>3</v>
      </c>
      <c r="L1815" s="7">
        <v>0.48513328000002903</v>
      </c>
      <c r="M1815" s="7">
        <f>TIME(HOUR(StrohRanchRecreationData[[#This Row],[TimeOut]]),0,0)</f>
        <v>0.45833333333333331</v>
      </c>
      <c r="N1815" s="6">
        <f>ROUND(StrohRanchRecreationData[[#This Row],[TimeElapsed]],6)</f>
        <v>5.1221000000000003E-2</v>
      </c>
      <c r="O1815" s="3">
        <f>StrohRanchRecreationData[[#This Row],[TimeOut]]-StrohRanchRecreationData[[#This Row],[TimeIn]]</f>
        <v>5.1221449759875859E-2</v>
      </c>
      <c r="P1815">
        <f>IF(StrohRanchRecreationData[[#This Row],[Facility]]=Facilities!$A$2,SUM(StrohRanchRecreationData[[#This Row],[Members]:[Guests]]),"")</f>
        <v>6</v>
      </c>
      <c r="Q1815" t="str">
        <f>IF(StrohRanchRecreationData[[#This Row],[Facility]]=Facilities!$A$3,SUM(StrohRanchRecreationData[[#This Row],[Members]:[Guests]]),"")</f>
        <v/>
      </c>
      <c r="R1815" t="str">
        <f>IF(StrohRanchRecreationData[[#This Row],[Facility]]=Facilities!$A$4,SUM(StrohRanchRecreationData[[#This Row],[Members]:[Guests]]),"")</f>
        <v/>
      </c>
      <c r="S1815" t="str">
        <f>IF(StrohRanchRecreationData[[#This Row],[Facility]]=Facilities!$A$5,SUM(StrohRanchRecreationData[[#This Row],[Members]:[Guests]]),"")</f>
        <v/>
      </c>
      <c r="T1815" t="str">
        <f>IF(StrohRanchRecreationData[[#This Row],[Facility]]=Facilities!$A$6,SUM(StrohRanchRecreationData[[#This Row],[Members]:[Guests]]),"")</f>
        <v/>
      </c>
      <c r="U1815" t="str">
        <f>IF(StrohRanchRecreationData[[#This Row],[Facility]]=Facilities!$A$7,SUM(StrohRanchRecreationData[[#This Row],[Members]:[Guests]]),"")</f>
        <v/>
      </c>
    </row>
    <row r="1816" spans="1:21" x14ac:dyDescent="0.25">
      <c r="A1816">
        <v>1810</v>
      </c>
      <c r="B1816" s="1">
        <v>45111</v>
      </c>
      <c r="C1816" t="s">
        <v>63</v>
      </c>
      <c r="D1816" t="s">
        <v>64</v>
      </c>
      <c r="E1816" t="s">
        <v>57</v>
      </c>
      <c r="F1816" s="7">
        <v>0.4411059233567462</v>
      </c>
      <c r="G1816" s="7">
        <f>TIME(HOUR(StrohRanchRecreationData[[#This Row],[TimeIn]]),0,0)</f>
        <v>0.41666666666666669</v>
      </c>
      <c r="H1816" s="8">
        <f>StrohRanchRecreationData[[#This Row],[Date]]+StrohRanchRecreationData[[#This Row],[TimeInBucket]]</f>
        <v>45111.416666666664</v>
      </c>
      <c r="I1816" s="8" t="str">
        <f>_xlfn.XLOOKUP(StrohRanchRecreationData[[#This Row],[TimeInBucket]],TimeOfDay[TimeBuckets],TimeOfDay[TimeOfDayBuckets])</f>
        <v>Morning</v>
      </c>
      <c r="J1816" s="2">
        <v>2</v>
      </c>
      <c r="K1816" s="2">
        <v>0</v>
      </c>
      <c r="L1816" s="7">
        <v>0.45110096463930727</v>
      </c>
      <c r="M1816" s="7">
        <f>TIME(HOUR(StrohRanchRecreationData[[#This Row],[TimeOut]]),0,0)</f>
        <v>0.41666666666666669</v>
      </c>
      <c r="N1816" s="6">
        <f>ROUND(StrohRanchRecreationData[[#This Row],[TimeElapsed]],6)</f>
        <v>9.9950000000000004E-3</v>
      </c>
      <c r="O1816" s="3">
        <f>StrohRanchRecreationData[[#This Row],[TimeOut]]-StrohRanchRecreationData[[#This Row],[TimeIn]]</f>
        <v>9.9950412825610679E-3</v>
      </c>
      <c r="P1816">
        <f>IF(StrohRanchRecreationData[[#This Row],[Facility]]=Facilities!$A$2,SUM(StrohRanchRecreationData[[#This Row],[Members]:[Guests]]),"")</f>
        <v>2</v>
      </c>
      <c r="Q1816" t="str">
        <f>IF(StrohRanchRecreationData[[#This Row],[Facility]]=Facilities!$A$3,SUM(StrohRanchRecreationData[[#This Row],[Members]:[Guests]]),"")</f>
        <v/>
      </c>
      <c r="R1816" t="str">
        <f>IF(StrohRanchRecreationData[[#This Row],[Facility]]=Facilities!$A$4,SUM(StrohRanchRecreationData[[#This Row],[Members]:[Guests]]),"")</f>
        <v/>
      </c>
      <c r="S1816" t="str">
        <f>IF(StrohRanchRecreationData[[#This Row],[Facility]]=Facilities!$A$5,SUM(StrohRanchRecreationData[[#This Row],[Members]:[Guests]]),"")</f>
        <v/>
      </c>
      <c r="T1816" t="str">
        <f>IF(StrohRanchRecreationData[[#This Row],[Facility]]=Facilities!$A$6,SUM(StrohRanchRecreationData[[#This Row],[Members]:[Guests]]),"")</f>
        <v/>
      </c>
      <c r="U1816" t="str">
        <f>IF(StrohRanchRecreationData[[#This Row],[Facility]]=Facilities!$A$7,SUM(StrohRanchRecreationData[[#This Row],[Members]:[Guests]]),"")</f>
        <v/>
      </c>
    </row>
    <row r="1817" spans="1:21" x14ac:dyDescent="0.25">
      <c r="A1817">
        <v>1811</v>
      </c>
      <c r="B1817" s="1">
        <v>45111</v>
      </c>
      <c r="C1817" t="s">
        <v>63</v>
      </c>
      <c r="D1817" t="s">
        <v>64</v>
      </c>
      <c r="E1817" t="s">
        <v>60</v>
      </c>
      <c r="F1817" s="7">
        <v>0.60565338989381357</v>
      </c>
      <c r="G1817" s="7">
        <f>TIME(HOUR(StrohRanchRecreationData[[#This Row],[TimeIn]]),0,0)</f>
        <v>0.58333333333333337</v>
      </c>
      <c r="H1817" s="8">
        <f>StrohRanchRecreationData[[#This Row],[Date]]+StrohRanchRecreationData[[#This Row],[TimeInBucket]]</f>
        <v>45111.583333333336</v>
      </c>
      <c r="I1817" s="8" t="str">
        <f>_xlfn.XLOOKUP(StrohRanchRecreationData[[#This Row],[TimeInBucket]],TimeOfDay[TimeBuckets],TimeOfDay[TimeOfDayBuckets])</f>
        <v>Afternoon</v>
      </c>
      <c r="J1817" s="2">
        <v>3</v>
      </c>
      <c r="K1817" s="2">
        <v>3</v>
      </c>
      <c r="L1817" s="7">
        <v>0.63774139826383069</v>
      </c>
      <c r="M1817" s="7">
        <f>TIME(HOUR(StrohRanchRecreationData[[#This Row],[TimeOut]]),0,0)</f>
        <v>0.625</v>
      </c>
      <c r="N1817" s="6">
        <f>ROUND(StrohRanchRecreationData[[#This Row],[TimeElapsed]],6)</f>
        <v>3.2087999999999998E-2</v>
      </c>
      <c r="O1817" s="3">
        <f>StrohRanchRecreationData[[#This Row],[TimeOut]]-StrohRanchRecreationData[[#This Row],[TimeIn]]</f>
        <v>3.2088008370017129E-2</v>
      </c>
      <c r="P1817" t="str">
        <f>IF(StrohRanchRecreationData[[#This Row],[Facility]]=Facilities!$A$2,SUM(StrohRanchRecreationData[[#This Row],[Members]:[Guests]]),"")</f>
        <v/>
      </c>
      <c r="Q1817" t="str">
        <f>IF(StrohRanchRecreationData[[#This Row],[Facility]]=Facilities!$A$3,SUM(StrohRanchRecreationData[[#This Row],[Members]:[Guests]]),"")</f>
        <v/>
      </c>
      <c r="R1817" t="str">
        <f>IF(StrohRanchRecreationData[[#This Row],[Facility]]=Facilities!$A$4,SUM(StrohRanchRecreationData[[#This Row],[Members]:[Guests]]),"")</f>
        <v/>
      </c>
      <c r="S1817">
        <f>IF(StrohRanchRecreationData[[#This Row],[Facility]]=Facilities!$A$5,SUM(StrohRanchRecreationData[[#This Row],[Members]:[Guests]]),"")</f>
        <v>6</v>
      </c>
      <c r="T1817" t="str">
        <f>IF(StrohRanchRecreationData[[#This Row],[Facility]]=Facilities!$A$6,SUM(StrohRanchRecreationData[[#This Row],[Members]:[Guests]]),"")</f>
        <v/>
      </c>
      <c r="U1817" t="str">
        <f>IF(StrohRanchRecreationData[[#This Row],[Facility]]=Facilities!$A$7,SUM(StrohRanchRecreationData[[#This Row],[Members]:[Guests]]),"")</f>
        <v/>
      </c>
    </row>
    <row r="1818" spans="1:21" x14ac:dyDescent="0.25">
      <c r="A1818">
        <v>1812</v>
      </c>
      <c r="B1818" s="1">
        <v>45111</v>
      </c>
      <c r="C1818" t="s">
        <v>63</v>
      </c>
      <c r="D1818" t="s">
        <v>64</v>
      </c>
      <c r="E1818" t="s">
        <v>60</v>
      </c>
      <c r="F1818" s="7">
        <v>0.44364668660623491</v>
      </c>
      <c r="G1818" s="7">
        <f>TIME(HOUR(StrohRanchRecreationData[[#This Row],[TimeIn]]),0,0)</f>
        <v>0.41666666666666669</v>
      </c>
      <c r="H1818" s="8">
        <f>StrohRanchRecreationData[[#This Row],[Date]]+StrohRanchRecreationData[[#This Row],[TimeInBucket]]</f>
        <v>45111.416666666664</v>
      </c>
      <c r="I1818" s="8" t="str">
        <f>_xlfn.XLOOKUP(StrohRanchRecreationData[[#This Row],[TimeInBucket]],TimeOfDay[TimeBuckets],TimeOfDay[TimeOfDayBuckets])</f>
        <v>Morning</v>
      </c>
      <c r="J1818" s="2">
        <v>3</v>
      </c>
      <c r="K1818" s="2">
        <v>1</v>
      </c>
      <c r="L1818" s="7">
        <v>0.47057867887464383</v>
      </c>
      <c r="M1818" s="7">
        <f>TIME(HOUR(StrohRanchRecreationData[[#This Row],[TimeOut]]),0,0)</f>
        <v>0.45833333333333331</v>
      </c>
      <c r="N1818" s="6">
        <f>ROUND(StrohRanchRecreationData[[#This Row],[TimeElapsed]],6)</f>
        <v>2.6932000000000001E-2</v>
      </c>
      <c r="O1818" s="3">
        <f>StrohRanchRecreationData[[#This Row],[TimeOut]]-StrohRanchRecreationData[[#This Row],[TimeIn]]</f>
        <v>2.6931992268408922E-2</v>
      </c>
      <c r="P1818" t="str">
        <f>IF(StrohRanchRecreationData[[#This Row],[Facility]]=Facilities!$A$2,SUM(StrohRanchRecreationData[[#This Row],[Members]:[Guests]]),"")</f>
        <v/>
      </c>
      <c r="Q1818" t="str">
        <f>IF(StrohRanchRecreationData[[#This Row],[Facility]]=Facilities!$A$3,SUM(StrohRanchRecreationData[[#This Row],[Members]:[Guests]]),"")</f>
        <v/>
      </c>
      <c r="R1818" t="str">
        <f>IF(StrohRanchRecreationData[[#This Row],[Facility]]=Facilities!$A$4,SUM(StrohRanchRecreationData[[#This Row],[Members]:[Guests]]),"")</f>
        <v/>
      </c>
      <c r="S1818">
        <f>IF(StrohRanchRecreationData[[#This Row],[Facility]]=Facilities!$A$5,SUM(StrohRanchRecreationData[[#This Row],[Members]:[Guests]]),"")</f>
        <v>4</v>
      </c>
      <c r="T1818" t="str">
        <f>IF(StrohRanchRecreationData[[#This Row],[Facility]]=Facilities!$A$6,SUM(StrohRanchRecreationData[[#This Row],[Members]:[Guests]]),"")</f>
        <v/>
      </c>
      <c r="U1818" t="str">
        <f>IF(StrohRanchRecreationData[[#This Row],[Facility]]=Facilities!$A$7,SUM(StrohRanchRecreationData[[#This Row],[Members]:[Guests]]),"")</f>
        <v/>
      </c>
    </row>
    <row r="1819" spans="1:21" x14ac:dyDescent="0.25">
      <c r="A1819">
        <v>1813</v>
      </c>
      <c r="B1819" s="1">
        <v>45111</v>
      </c>
      <c r="C1819" t="s">
        <v>63</v>
      </c>
      <c r="D1819" t="s">
        <v>64</v>
      </c>
      <c r="E1819" t="s">
        <v>60</v>
      </c>
      <c r="F1819" s="7">
        <v>0.56271372078663873</v>
      </c>
      <c r="G1819" s="7">
        <f>TIME(HOUR(StrohRanchRecreationData[[#This Row],[TimeIn]]),0,0)</f>
        <v>0.54166666666666663</v>
      </c>
      <c r="H1819" s="8">
        <f>StrohRanchRecreationData[[#This Row],[Date]]+StrohRanchRecreationData[[#This Row],[TimeInBucket]]</f>
        <v>45111.541666666664</v>
      </c>
      <c r="I1819" s="8" t="str">
        <f>_xlfn.XLOOKUP(StrohRanchRecreationData[[#This Row],[TimeInBucket]],TimeOfDay[TimeBuckets],TimeOfDay[TimeOfDayBuckets])</f>
        <v>Noon</v>
      </c>
      <c r="J1819" s="2">
        <v>2</v>
      </c>
      <c r="K1819" s="2">
        <v>0</v>
      </c>
      <c r="L1819" s="7">
        <v>0.61166593708379891</v>
      </c>
      <c r="M1819" s="7">
        <f>TIME(HOUR(StrohRanchRecreationData[[#This Row],[TimeOut]]),0,0)</f>
        <v>0.58333333333333337</v>
      </c>
      <c r="N1819" s="6">
        <f>ROUND(StrohRanchRecreationData[[#This Row],[TimeElapsed]],6)</f>
        <v>4.8952000000000002E-2</v>
      </c>
      <c r="O1819" s="3">
        <f>StrohRanchRecreationData[[#This Row],[TimeOut]]-StrohRanchRecreationData[[#This Row],[TimeIn]]</f>
        <v>4.8952216297160178E-2</v>
      </c>
      <c r="P1819" t="str">
        <f>IF(StrohRanchRecreationData[[#This Row],[Facility]]=Facilities!$A$2,SUM(StrohRanchRecreationData[[#This Row],[Members]:[Guests]]),"")</f>
        <v/>
      </c>
      <c r="Q1819" t="str">
        <f>IF(StrohRanchRecreationData[[#This Row],[Facility]]=Facilities!$A$3,SUM(StrohRanchRecreationData[[#This Row],[Members]:[Guests]]),"")</f>
        <v/>
      </c>
      <c r="R1819" t="str">
        <f>IF(StrohRanchRecreationData[[#This Row],[Facility]]=Facilities!$A$4,SUM(StrohRanchRecreationData[[#This Row],[Members]:[Guests]]),"")</f>
        <v/>
      </c>
      <c r="S1819">
        <f>IF(StrohRanchRecreationData[[#This Row],[Facility]]=Facilities!$A$5,SUM(StrohRanchRecreationData[[#This Row],[Members]:[Guests]]),"")</f>
        <v>2</v>
      </c>
      <c r="T1819" t="str">
        <f>IF(StrohRanchRecreationData[[#This Row],[Facility]]=Facilities!$A$6,SUM(StrohRanchRecreationData[[#This Row],[Members]:[Guests]]),"")</f>
        <v/>
      </c>
      <c r="U1819" t="str">
        <f>IF(StrohRanchRecreationData[[#This Row],[Facility]]=Facilities!$A$7,SUM(StrohRanchRecreationData[[#This Row],[Members]:[Guests]]),"")</f>
        <v/>
      </c>
    </row>
    <row r="1820" spans="1:21" x14ac:dyDescent="0.25">
      <c r="A1820">
        <v>1814</v>
      </c>
      <c r="B1820" s="1">
        <v>45111</v>
      </c>
      <c r="C1820" t="s">
        <v>63</v>
      </c>
      <c r="D1820" t="s">
        <v>64</v>
      </c>
      <c r="E1820" t="s">
        <v>57</v>
      </c>
      <c r="F1820" s="7">
        <v>0.41493679949683171</v>
      </c>
      <c r="G1820" s="7">
        <f>TIME(HOUR(StrohRanchRecreationData[[#This Row],[TimeIn]]),0,0)</f>
        <v>0.375</v>
      </c>
      <c r="H1820" s="8">
        <f>StrohRanchRecreationData[[#This Row],[Date]]+StrohRanchRecreationData[[#This Row],[TimeInBucket]]</f>
        <v>45111.375</v>
      </c>
      <c r="I1820" s="8" t="str">
        <f>_xlfn.XLOOKUP(StrohRanchRecreationData[[#This Row],[TimeInBucket]],TimeOfDay[TimeBuckets],TimeOfDay[TimeOfDayBuckets])</f>
        <v>Morning</v>
      </c>
      <c r="J1820" s="2">
        <v>2</v>
      </c>
      <c r="K1820" s="2">
        <v>1</v>
      </c>
      <c r="L1820" s="7">
        <v>0.42292110146999984</v>
      </c>
      <c r="M1820" s="7">
        <f>TIME(HOUR(StrohRanchRecreationData[[#This Row],[TimeOut]]),0,0)</f>
        <v>0.41666666666666669</v>
      </c>
      <c r="N1820" s="6">
        <f>ROUND(StrohRanchRecreationData[[#This Row],[TimeElapsed]],6)</f>
        <v>7.9839999999999998E-3</v>
      </c>
      <c r="O1820" s="3">
        <f>StrohRanchRecreationData[[#This Row],[TimeOut]]-StrohRanchRecreationData[[#This Row],[TimeIn]]</f>
        <v>7.9843019731681286E-3</v>
      </c>
      <c r="P1820">
        <f>IF(StrohRanchRecreationData[[#This Row],[Facility]]=Facilities!$A$2,SUM(StrohRanchRecreationData[[#This Row],[Members]:[Guests]]),"")</f>
        <v>3</v>
      </c>
      <c r="Q1820" t="str">
        <f>IF(StrohRanchRecreationData[[#This Row],[Facility]]=Facilities!$A$3,SUM(StrohRanchRecreationData[[#This Row],[Members]:[Guests]]),"")</f>
        <v/>
      </c>
      <c r="R1820" t="str">
        <f>IF(StrohRanchRecreationData[[#This Row],[Facility]]=Facilities!$A$4,SUM(StrohRanchRecreationData[[#This Row],[Members]:[Guests]]),"")</f>
        <v/>
      </c>
      <c r="S1820" t="str">
        <f>IF(StrohRanchRecreationData[[#This Row],[Facility]]=Facilities!$A$5,SUM(StrohRanchRecreationData[[#This Row],[Members]:[Guests]]),"")</f>
        <v/>
      </c>
      <c r="T1820" t="str">
        <f>IF(StrohRanchRecreationData[[#This Row],[Facility]]=Facilities!$A$6,SUM(StrohRanchRecreationData[[#This Row],[Members]:[Guests]]),"")</f>
        <v/>
      </c>
      <c r="U1820" t="str">
        <f>IF(StrohRanchRecreationData[[#This Row],[Facility]]=Facilities!$A$7,SUM(StrohRanchRecreationData[[#This Row],[Members]:[Guests]]),"")</f>
        <v/>
      </c>
    </row>
    <row r="1821" spans="1:21" x14ac:dyDescent="0.25">
      <c r="A1821">
        <v>1815</v>
      </c>
      <c r="B1821" s="1">
        <v>45111</v>
      </c>
      <c r="C1821" t="s">
        <v>63</v>
      </c>
      <c r="D1821" t="s">
        <v>64</v>
      </c>
      <c r="E1821" t="s">
        <v>57</v>
      </c>
      <c r="F1821" s="7">
        <v>0.47909044569754911</v>
      </c>
      <c r="G1821" s="7">
        <f>TIME(HOUR(StrohRanchRecreationData[[#This Row],[TimeIn]]),0,0)</f>
        <v>0.45833333333333331</v>
      </c>
      <c r="H1821" s="8">
        <f>StrohRanchRecreationData[[#This Row],[Date]]+StrohRanchRecreationData[[#This Row],[TimeInBucket]]</f>
        <v>45111.458333333336</v>
      </c>
      <c r="I1821" s="8" t="str">
        <f>_xlfn.XLOOKUP(StrohRanchRecreationData[[#This Row],[TimeInBucket]],TimeOfDay[TimeBuckets],TimeOfDay[TimeOfDayBuckets])</f>
        <v>Noon</v>
      </c>
      <c r="J1821" s="2">
        <v>3</v>
      </c>
      <c r="K1821" s="2">
        <v>2</v>
      </c>
      <c r="L1821" s="7">
        <v>0.53952722086013882</v>
      </c>
      <c r="M1821" s="7">
        <f>TIME(HOUR(StrohRanchRecreationData[[#This Row],[TimeOut]]),0,0)</f>
        <v>0.5</v>
      </c>
      <c r="N1821" s="6">
        <f>ROUND(StrohRanchRecreationData[[#This Row],[TimeElapsed]],6)</f>
        <v>6.0436999999999998E-2</v>
      </c>
      <c r="O1821" s="3">
        <f>StrohRanchRecreationData[[#This Row],[TimeOut]]-StrohRanchRecreationData[[#This Row],[TimeIn]]</f>
        <v>6.0436775162589718E-2</v>
      </c>
      <c r="P1821">
        <f>IF(StrohRanchRecreationData[[#This Row],[Facility]]=Facilities!$A$2,SUM(StrohRanchRecreationData[[#This Row],[Members]:[Guests]]),"")</f>
        <v>5</v>
      </c>
      <c r="Q1821" t="str">
        <f>IF(StrohRanchRecreationData[[#This Row],[Facility]]=Facilities!$A$3,SUM(StrohRanchRecreationData[[#This Row],[Members]:[Guests]]),"")</f>
        <v/>
      </c>
      <c r="R1821" t="str">
        <f>IF(StrohRanchRecreationData[[#This Row],[Facility]]=Facilities!$A$4,SUM(StrohRanchRecreationData[[#This Row],[Members]:[Guests]]),"")</f>
        <v/>
      </c>
      <c r="S1821" t="str">
        <f>IF(StrohRanchRecreationData[[#This Row],[Facility]]=Facilities!$A$5,SUM(StrohRanchRecreationData[[#This Row],[Members]:[Guests]]),"")</f>
        <v/>
      </c>
      <c r="T1821" t="str">
        <f>IF(StrohRanchRecreationData[[#This Row],[Facility]]=Facilities!$A$6,SUM(StrohRanchRecreationData[[#This Row],[Members]:[Guests]]),"")</f>
        <v/>
      </c>
      <c r="U1821" t="str">
        <f>IF(StrohRanchRecreationData[[#This Row],[Facility]]=Facilities!$A$7,SUM(StrohRanchRecreationData[[#This Row],[Members]:[Guests]]),"")</f>
        <v/>
      </c>
    </row>
    <row r="1822" spans="1:21" x14ac:dyDescent="0.25">
      <c r="A1822">
        <v>1816</v>
      </c>
      <c r="B1822" s="1">
        <v>45111</v>
      </c>
      <c r="C1822" t="s">
        <v>63</v>
      </c>
      <c r="D1822" t="s">
        <v>64</v>
      </c>
      <c r="E1822" t="s">
        <v>61</v>
      </c>
      <c r="F1822" s="7">
        <v>0.40216789127250946</v>
      </c>
      <c r="G1822" s="7">
        <f>TIME(HOUR(StrohRanchRecreationData[[#This Row],[TimeIn]]),0,0)</f>
        <v>0.375</v>
      </c>
      <c r="H1822" s="8">
        <f>StrohRanchRecreationData[[#This Row],[Date]]+StrohRanchRecreationData[[#This Row],[TimeInBucket]]</f>
        <v>45111.375</v>
      </c>
      <c r="I1822" s="8" t="str">
        <f>_xlfn.XLOOKUP(StrohRanchRecreationData[[#This Row],[TimeInBucket]],TimeOfDay[TimeBuckets],TimeOfDay[TimeOfDayBuckets])</f>
        <v>Morning</v>
      </c>
      <c r="J1822" s="2">
        <v>2</v>
      </c>
      <c r="K1822" s="2">
        <v>0</v>
      </c>
      <c r="L1822" s="7">
        <v>0.43828813047582371</v>
      </c>
      <c r="M1822" s="7">
        <f>TIME(HOUR(StrohRanchRecreationData[[#This Row],[TimeOut]]),0,0)</f>
        <v>0.41666666666666669</v>
      </c>
      <c r="N1822" s="6">
        <f>ROUND(StrohRanchRecreationData[[#This Row],[TimeElapsed]],6)</f>
        <v>3.6119999999999999E-2</v>
      </c>
      <c r="O1822" s="3">
        <f>StrohRanchRecreationData[[#This Row],[TimeOut]]-StrohRanchRecreationData[[#This Row],[TimeIn]]</f>
        <v>3.6120239203314253E-2</v>
      </c>
      <c r="P1822" t="str">
        <f>IF(StrohRanchRecreationData[[#This Row],[Facility]]=Facilities!$A$2,SUM(StrohRanchRecreationData[[#This Row],[Members]:[Guests]]),"")</f>
        <v/>
      </c>
      <c r="Q1822" t="str">
        <f>IF(StrohRanchRecreationData[[#This Row],[Facility]]=Facilities!$A$3,SUM(StrohRanchRecreationData[[#This Row],[Members]:[Guests]]),"")</f>
        <v/>
      </c>
      <c r="R1822" t="str">
        <f>IF(StrohRanchRecreationData[[#This Row],[Facility]]=Facilities!$A$4,SUM(StrohRanchRecreationData[[#This Row],[Members]:[Guests]]),"")</f>
        <v/>
      </c>
      <c r="S1822" t="str">
        <f>IF(StrohRanchRecreationData[[#This Row],[Facility]]=Facilities!$A$5,SUM(StrohRanchRecreationData[[#This Row],[Members]:[Guests]]),"")</f>
        <v/>
      </c>
      <c r="T1822">
        <f>IF(StrohRanchRecreationData[[#This Row],[Facility]]=Facilities!$A$6,SUM(StrohRanchRecreationData[[#This Row],[Members]:[Guests]]),"")</f>
        <v>2</v>
      </c>
      <c r="U1822" t="str">
        <f>IF(StrohRanchRecreationData[[#This Row],[Facility]]=Facilities!$A$7,SUM(StrohRanchRecreationData[[#This Row],[Members]:[Guests]]),"")</f>
        <v/>
      </c>
    </row>
    <row r="1823" spans="1:21" x14ac:dyDescent="0.25">
      <c r="A1823">
        <v>1817</v>
      </c>
      <c r="B1823" s="1">
        <v>45111</v>
      </c>
      <c r="C1823" t="s">
        <v>63</v>
      </c>
      <c r="D1823" t="s">
        <v>64</v>
      </c>
      <c r="E1823" t="s">
        <v>59</v>
      </c>
      <c r="F1823" s="7">
        <v>0.57101476395292128</v>
      </c>
      <c r="G1823" s="7">
        <f>TIME(HOUR(StrohRanchRecreationData[[#This Row],[TimeIn]]),0,0)</f>
        <v>0.54166666666666663</v>
      </c>
      <c r="H1823" s="8">
        <f>StrohRanchRecreationData[[#This Row],[Date]]+StrohRanchRecreationData[[#This Row],[TimeInBucket]]</f>
        <v>45111.541666666664</v>
      </c>
      <c r="I1823" s="8" t="str">
        <f>_xlfn.XLOOKUP(StrohRanchRecreationData[[#This Row],[TimeInBucket]],TimeOfDay[TimeBuckets],TimeOfDay[TimeOfDayBuckets])</f>
        <v>Noon</v>
      </c>
      <c r="J1823" s="2">
        <v>1</v>
      </c>
      <c r="K1823" s="2">
        <v>1</v>
      </c>
      <c r="L1823" s="7">
        <v>0.61052324837999206</v>
      </c>
      <c r="M1823" s="7">
        <f>TIME(HOUR(StrohRanchRecreationData[[#This Row],[TimeOut]]),0,0)</f>
        <v>0.58333333333333337</v>
      </c>
      <c r="N1823" s="6">
        <f>ROUND(StrohRanchRecreationData[[#This Row],[TimeElapsed]],6)</f>
        <v>3.9508000000000001E-2</v>
      </c>
      <c r="O1823" s="3">
        <f>StrohRanchRecreationData[[#This Row],[TimeOut]]-StrohRanchRecreationData[[#This Row],[TimeIn]]</f>
        <v>3.9508484427070778E-2</v>
      </c>
      <c r="P1823" t="str">
        <f>IF(StrohRanchRecreationData[[#This Row],[Facility]]=Facilities!$A$2,SUM(StrohRanchRecreationData[[#This Row],[Members]:[Guests]]),"")</f>
        <v/>
      </c>
      <c r="Q1823" t="str">
        <f>IF(StrohRanchRecreationData[[#This Row],[Facility]]=Facilities!$A$3,SUM(StrohRanchRecreationData[[#This Row],[Members]:[Guests]]),"")</f>
        <v/>
      </c>
      <c r="R1823">
        <f>IF(StrohRanchRecreationData[[#This Row],[Facility]]=Facilities!$A$4,SUM(StrohRanchRecreationData[[#This Row],[Members]:[Guests]]),"")</f>
        <v>2</v>
      </c>
      <c r="S1823" t="str">
        <f>IF(StrohRanchRecreationData[[#This Row],[Facility]]=Facilities!$A$5,SUM(StrohRanchRecreationData[[#This Row],[Members]:[Guests]]),"")</f>
        <v/>
      </c>
      <c r="T1823" t="str">
        <f>IF(StrohRanchRecreationData[[#This Row],[Facility]]=Facilities!$A$6,SUM(StrohRanchRecreationData[[#This Row],[Members]:[Guests]]),"")</f>
        <v/>
      </c>
      <c r="U1823" t="str">
        <f>IF(StrohRanchRecreationData[[#This Row],[Facility]]=Facilities!$A$7,SUM(StrohRanchRecreationData[[#This Row],[Members]:[Guests]]),"")</f>
        <v/>
      </c>
    </row>
    <row r="1824" spans="1:21" x14ac:dyDescent="0.25">
      <c r="A1824">
        <v>1818</v>
      </c>
      <c r="B1824" s="1">
        <v>45111</v>
      </c>
      <c r="C1824" t="s">
        <v>63</v>
      </c>
      <c r="D1824" t="s">
        <v>64</v>
      </c>
      <c r="E1824" t="s">
        <v>61</v>
      </c>
      <c r="F1824" s="7">
        <v>0.61228179416870776</v>
      </c>
      <c r="G1824" s="7">
        <f>TIME(HOUR(StrohRanchRecreationData[[#This Row],[TimeIn]]),0,0)</f>
        <v>0.58333333333333337</v>
      </c>
      <c r="H1824" s="8">
        <f>StrohRanchRecreationData[[#This Row],[Date]]+StrohRanchRecreationData[[#This Row],[TimeInBucket]]</f>
        <v>45111.583333333336</v>
      </c>
      <c r="I1824" s="8" t="str">
        <f>_xlfn.XLOOKUP(StrohRanchRecreationData[[#This Row],[TimeInBucket]],TimeOfDay[TimeBuckets],TimeOfDay[TimeOfDayBuckets])</f>
        <v>Afternoon</v>
      </c>
      <c r="J1824" s="2">
        <v>1</v>
      </c>
      <c r="K1824" s="2">
        <v>0</v>
      </c>
      <c r="L1824" s="7">
        <v>0.64811156454938024</v>
      </c>
      <c r="M1824" s="7">
        <f>TIME(HOUR(StrohRanchRecreationData[[#This Row],[TimeOut]]),0,0)</f>
        <v>0.625</v>
      </c>
      <c r="N1824" s="6">
        <f>ROUND(StrohRanchRecreationData[[#This Row],[TimeElapsed]],6)</f>
        <v>3.5830000000000001E-2</v>
      </c>
      <c r="O1824" s="3">
        <f>StrohRanchRecreationData[[#This Row],[TimeOut]]-StrohRanchRecreationData[[#This Row],[TimeIn]]</f>
        <v>3.5829770380672477E-2</v>
      </c>
      <c r="P1824" t="str">
        <f>IF(StrohRanchRecreationData[[#This Row],[Facility]]=Facilities!$A$2,SUM(StrohRanchRecreationData[[#This Row],[Members]:[Guests]]),"")</f>
        <v/>
      </c>
      <c r="Q1824" t="str">
        <f>IF(StrohRanchRecreationData[[#This Row],[Facility]]=Facilities!$A$3,SUM(StrohRanchRecreationData[[#This Row],[Members]:[Guests]]),"")</f>
        <v/>
      </c>
      <c r="R1824" t="str">
        <f>IF(StrohRanchRecreationData[[#This Row],[Facility]]=Facilities!$A$4,SUM(StrohRanchRecreationData[[#This Row],[Members]:[Guests]]),"")</f>
        <v/>
      </c>
      <c r="S1824" t="str">
        <f>IF(StrohRanchRecreationData[[#This Row],[Facility]]=Facilities!$A$5,SUM(StrohRanchRecreationData[[#This Row],[Members]:[Guests]]),"")</f>
        <v/>
      </c>
      <c r="T1824">
        <f>IF(StrohRanchRecreationData[[#This Row],[Facility]]=Facilities!$A$6,SUM(StrohRanchRecreationData[[#This Row],[Members]:[Guests]]),"")</f>
        <v>1</v>
      </c>
      <c r="U1824" t="str">
        <f>IF(StrohRanchRecreationData[[#This Row],[Facility]]=Facilities!$A$7,SUM(StrohRanchRecreationData[[#This Row],[Members]:[Guests]]),"")</f>
        <v/>
      </c>
    </row>
    <row r="1825" spans="1:21" x14ac:dyDescent="0.25">
      <c r="A1825">
        <v>1819</v>
      </c>
      <c r="B1825" s="1">
        <v>45111</v>
      </c>
      <c r="C1825" t="s">
        <v>63</v>
      </c>
      <c r="D1825" t="s">
        <v>64</v>
      </c>
      <c r="E1825" t="s">
        <v>60</v>
      </c>
      <c r="F1825" s="7">
        <v>0.65678312235358671</v>
      </c>
      <c r="G1825" s="7">
        <f>TIME(HOUR(StrohRanchRecreationData[[#This Row],[TimeIn]]),0,0)</f>
        <v>0.625</v>
      </c>
      <c r="H1825" s="8">
        <f>StrohRanchRecreationData[[#This Row],[Date]]+StrohRanchRecreationData[[#This Row],[TimeInBucket]]</f>
        <v>45111.625</v>
      </c>
      <c r="I1825" s="8" t="str">
        <f>_xlfn.XLOOKUP(StrohRanchRecreationData[[#This Row],[TimeInBucket]],TimeOfDay[TimeBuckets],TimeOfDay[TimeOfDayBuckets])</f>
        <v>Afternoon</v>
      </c>
      <c r="J1825" s="2">
        <v>2</v>
      </c>
      <c r="K1825" s="2">
        <v>2</v>
      </c>
      <c r="L1825" s="7">
        <v>0.72396787570461352</v>
      </c>
      <c r="M1825" s="7">
        <f>TIME(HOUR(StrohRanchRecreationData[[#This Row],[TimeOut]]),0,0)</f>
        <v>0.70833333333333337</v>
      </c>
      <c r="N1825" s="6">
        <f>ROUND(StrohRanchRecreationData[[#This Row],[TimeElapsed]],6)</f>
        <v>6.7184999999999995E-2</v>
      </c>
      <c r="O1825" s="3">
        <f>StrohRanchRecreationData[[#This Row],[TimeOut]]-StrohRanchRecreationData[[#This Row],[TimeIn]]</f>
        <v>6.7184753351026805E-2</v>
      </c>
      <c r="P1825" t="str">
        <f>IF(StrohRanchRecreationData[[#This Row],[Facility]]=Facilities!$A$2,SUM(StrohRanchRecreationData[[#This Row],[Members]:[Guests]]),"")</f>
        <v/>
      </c>
      <c r="Q1825" t="str">
        <f>IF(StrohRanchRecreationData[[#This Row],[Facility]]=Facilities!$A$3,SUM(StrohRanchRecreationData[[#This Row],[Members]:[Guests]]),"")</f>
        <v/>
      </c>
      <c r="R1825" t="str">
        <f>IF(StrohRanchRecreationData[[#This Row],[Facility]]=Facilities!$A$4,SUM(StrohRanchRecreationData[[#This Row],[Members]:[Guests]]),"")</f>
        <v/>
      </c>
      <c r="S1825">
        <f>IF(StrohRanchRecreationData[[#This Row],[Facility]]=Facilities!$A$5,SUM(StrohRanchRecreationData[[#This Row],[Members]:[Guests]]),"")</f>
        <v>4</v>
      </c>
      <c r="T1825" t="str">
        <f>IF(StrohRanchRecreationData[[#This Row],[Facility]]=Facilities!$A$6,SUM(StrohRanchRecreationData[[#This Row],[Members]:[Guests]]),"")</f>
        <v/>
      </c>
      <c r="U1825" t="str">
        <f>IF(StrohRanchRecreationData[[#This Row],[Facility]]=Facilities!$A$7,SUM(StrohRanchRecreationData[[#This Row],[Members]:[Guests]]),"")</f>
        <v/>
      </c>
    </row>
    <row r="1826" spans="1:21" x14ac:dyDescent="0.25">
      <c r="A1826">
        <v>1820</v>
      </c>
      <c r="B1826" s="1">
        <v>45111</v>
      </c>
      <c r="C1826" t="s">
        <v>63</v>
      </c>
      <c r="D1826" t="s">
        <v>64</v>
      </c>
      <c r="E1826" t="s">
        <v>60</v>
      </c>
      <c r="F1826" s="7">
        <v>0.63740861920670011</v>
      </c>
      <c r="G1826" s="7">
        <f>TIME(HOUR(StrohRanchRecreationData[[#This Row],[TimeIn]]),0,0)</f>
        <v>0.625</v>
      </c>
      <c r="H1826" s="8">
        <f>StrohRanchRecreationData[[#This Row],[Date]]+StrohRanchRecreationData[[#This Row],[TimeInBucket]]</f>
        <v>45111.625</v>
      </c>
      <c r="I1826" s="8" t="str">
        <f>_xlfn.XLOOKUP(StrohRanchRecreationData[[#This Row],[TimeInBucket]],TimeOfDay[TimeBuckets],TimeOfDay[TimeOfDayBuckets])</f>
        <v>Afternoon</v>
      </c>
      <c r="J1826" s="2">
        <v>2</v>
      </c>
      <c r="K1826" s="2">
        <v>0</v>
      </c>
      <c r="L1826" s="7">
        <v>0.68850701557144922</v>
      </c>
      <c r="M1826" s="7">
        <f>TIME(HOUR(StrohRanchRecreationData[[#This Row],[TimeOut]]),0,0)</f>
        <v>0.66666666666666663</v>
      </c>
      <c r="N1826" s="6">
        <f>ROUND(StrohRanchRecreationData[[#This Row],[TimeElapsed]],6)</f>
        <v>5.1097999999999998E-2</v>
      </c>
      <c r="O1826" s="3">
        <f>StrohRanchRecreationData[[#This Row],[TimeOut]]-StrohRanchRecreationData[[#This Row],[TimeIn]]</f>
        <v>5.109839636474911E-2</v>
      </c>
      <c r="P1826" t="str">
        <f>IF(StrohRanchRecreationData[[#This Row],[Facility]]=Facilities!$A$2,SUM(StrohRanchRecreationData[[#This Row],[Members]:[Guests]]),"")</f>
        <v/>
      </c>
      <c r="Q1826" t="str">
        <f>IF(StrohRanchRecreationData[[#This Row],[Facility]]=Facilities!$A$3,SUM(StrohRanchRecreationData[[#This Row],[Members]:[Guests]]),"")</f>
        <v/>
      </c>
      <c r="R1826" t="str">
        <f>IF(StrohRanchRecreationData[[#This Row],[Facility]]=Facilities!$A$4,SUM(StrohRanchRecreationData[[#This Row],[Members]:[Guests]]),"")</f>
        <v/>
      </c>
      <c r="S1826">
        <f>IF(StrohRanchRecreationData[[#This Row],[Facility]]=Facilities!$A$5,SUM(StrohRanchRecreationData[[#This Row],[Members]:[Guests]]),"")</f>
        <v>2</v>
      </c>
      <c r="T1826" t="str">
        <f>IF(StrohRanchRecreationData[[#This Row],[Facility]]=Facilities!$A$6,SUM(StrohRanchRecreationData[[#This Row],[Members]:[Guests]]),"")</f>
        <v/>
      </c>
      <c r="U1826" t="str">
        <f>IF(StrohRanchRecreationData[[#This Row],[Facility]]=Facilities!$A$7,SUM(StrohRanchRecreationData[[#This Row],[Members]:[Guests]]),"")</f>
        <v/>
      </c>
    </row>
    <row r="1827" spans="1:21" x14ac:dyDescent="0.25">
      <c r="A1827">
        <v>1821</v>
      </c>
      <c r="B1827" s="1">
        <v>45111</v>
      </c>
      <c r="C1827" t="s">
        <v>63</v>
      </c>
      <c r="D1827" t="s">
        <v>64</v>
      </c>
      <c r="E1827" t="s">
        <v>59</v>
      </c>
      <c r="F1827" s="7">
        <v>0.45470269574919919</v>
      </c>
      <c r="G1827" s="7">
        <f>TIME(HOUR(StrohRanchRecreationData[[#This Row],[TimeIn]]),0,0)</f>
        <v>0.41666666666666669</v>
      </c>
      <c r="H1827" s="8">
        <f>StrohRanchRecreationData[[#This Row],[Date]]+StrohRanchRecreationData[[#This Row],[TimeInBucket]]</f>
        <v>45111.416666666664</v>
      </c>
      <c r="I1827" s="8" t="str">
        <f>_xlfn.XLOOKUP(StrohRanchRecreationData[[#This Row],[TimeInBucket]],TimeOfDay[TimeBuckets],TimeOfDay[TimeOfDayBuckets])</f>
        <v>Morning</v>
      </c>
      <c r="J1827" s="2">
        <v>2</v>
      </c>
      <c r="K1827" s="2">
        <v>1</v>
      </c>
      <c r="L1827" s="7">
        <v>0.5061897485058483</v>
      </c>
      <c r="M1827" s="7">
        <f>TIME(HOUR(StrohRanchRecreationData[[#This Row],[TimeOut]]),0,0)</f>
        <v>0.5</v>
      </c>
      <c r="N1827" s="6">
        <f>ROUND(StrohRanchRecreationData[[#This Row],[TimeElapsed]],6)</f>
        <v>5.1486999999999998E-2</v>
      </c>
      <c r="O1827" s="3">
        <f>StrohRanchRecreationData[[#This Row],[TimeOut]]-StrohRanchRecreationData[[#This Row],[TimeIn]]</f>
        <v>5.148705275664911E-2</v>
      </c>
      <c r="P1827" t="str">
        <f>IF(StrohRanchRecreationData[[#This Row],[Facility]]=Facilities!$A$2,SUM(StrohRanchRecreationData[[#This Row],[Members]:[Guests]]),"")</f>
        <v/>
      </c>
      <c r="Q1827" t="str">
        <f>IF(StrohRanchRecreationData[[#This Row],[Facility]]=Facilities!$A$3,SUM(StrohRanchRecreationData[[#This Row],[Members]:[Guests]]),"")</f>
        <v/>
      </c>
      <c r="R1827">
        <f>IF(StrohRanchRecreationData[[#This Row],[Facility]]=Facilities!$A$4,SUM(StrohRanchRecreationData[[#This Row],[Members]:[Guests]]),"")</f>
        <v>3</v>
      </c>
      <c r="S1827" t="str">
        <f>IF(StrohRanchRecreationData[[#This Row],[Facility]]=Facilities!$A$5,SUM(StrohRanchRecreationData[[#This Row],[Members]:[Guests]]),"")</f>
        <v/>
      </c>
      <c r="T1827" t="str">
        <f>IF(StrohRanchRecreationData[[#This Row],[Facility]]=Facilities!$A$6,SUM(StrohRanchRecreationData[[#This Row],[Members]:[Guests]]),"")</f>
        <v/>
      </c>
      <c r="U1827" t="str">
        <f>IF(StrohRanchRecreationData[[#This Row],[Facility]]=Facilities!$A$7,SUM(StrohRanchRecreationData[[#This Row],[Members]:[Guests]]),"")</f>
        <v/>
      </c>
    </row>
    <row r="1828" spans="1:21" x14ac:dyDescent="0.25">
      <c r="A1828">
        <v>1822</v>
      </c>
      <c r="B1828" s="1">
        <v>45111</v>
      </c>
      <c r="C1828" t="s">
        <v>63</v>
      </c>
      <c r="D1828" t="s">
        <v>64</v>
      </c>
      <c r="E1828" t="s">
        <v>57</v>
      </c>
      <c r="F1828" s="7">
        <v>0.45816786204022386</v>
      </c>
      <c r="G1828" s="7">
        <f>TIME(HOUR(StrohRanchRecreationData[[#This Row],[TimeIn]]),0,0)</f>
        <v>0.41666666666666669</v>
      </c>
      <c r="H1828" s="8">
        <f>StrohRanchRecreationData[[#This Row],[Date]]+StrohRanchRecreationData[[#This Row],[TimeInBucket]]</f>
        <v>45111.416666666664</v>
      </c>
      <c r="I1828" s="8" t="str">
        <f>_xlfn.XLOOKUP(StrohRanchRecreationData[[#This Row],[TimeInBucket]],TimeOfDay[TimeBuckets],TimeOfDay[TimeOfDayBuckets])</f>
        <v>Morning</v>
      </c>
      <c r="J1828" s="2">
        <v>4</v>
      </c>
      <c r="K1828" s="2">
        <v>2</v>
      </c>
      <c r="L1828" s="7">
        <v>0.5053625770045973</v>
      </c>
      <c r="M1828" s="7">
        <f>TIME(HOUR(StrohRanchRecreationData[[#This Row],[TimeOut]]),0,0)</f>
        <v>0.5</v>
      </c>
      <c r="N1828" s="6">
        <f>ROUND(StrohRanchRecreationData[[#This Row],[TimeElapsed]],6)</f>
        <v>4.7195000000000001E-2</v>
      </c>
      <c r="O1828" s="3">
        <f>StrohRanchRecreationData[[#This Row],[TimeOut]]-StrohRanchRecreationData[[#This Row],[TimeIn]]</f>
        <v>4.7194714964373441E-2</v>
      </c>
      <c r="P1828">
        <f>IF(StrohRanchRecreationData[[#This Row],[Facility]]=Facilities!$A$2,SUM(StrohRanchRecreationData[[#This Row],[Members]:[Guests]]),"")</f>
        <v>6</v>
      </c>
      <c r="Q1828" t="str">
        <f>IF(StrohRanchRecreationData[[#This Row],[Facility]]=Facilities!$A$3,SUM(StrohRanchRecreationData[[#This Row],[Members]:[Guests]]),"")</f>
        <v/>
      </c>
      <c r="R1828" t="str">
        <f>IF(StrohRanchRecreationData[[#This Row],[Facility]]=Facilities!$A$4,SUM(StrohRanchRecreationData[[#This Row],[Members]:[Guests]]),"")</f>
        <v/>
      </c>
      <c r="S1828" t="str">
        <f>IF(StrohRanchRecreationData[[#This Row],[Facility]]=Facilities!$A$5,SUM(StrohRanchRecreationData[[#This Row],[Members]:[Guests]]),"")</f>
        <v/>
      </c>
      <c r="T1828" t="str">
        <f>IF(StrohRanchRecreationData[[#This Row],[Facility]]=Facilities!$A$6,SUM(StrohRanchRecreationData[[#This Row],[Members]:[Guests]]),"")</f>
        <v/>
      </c>
      <c r="U1828" t="str">
        <f>IF(StrohRanchRecreationData[[#This Row],[Facility]]=Facilities!$A$7,SUM(StrohRanchRecreationData[[#This Row],[Members]:[Guests]]),"")</f>
        <v/>
      </c>
    </row>
    <row r="1829" spans="1:21" x14ac:dyDescent="0.25">
      <c r="A1829">
        <v>1823</v>
      </c>
      <c r="B1829" s="1">
        <v>45111</v>
      </c>
      <c r="C1829" t="s">
        <v>63</v>
      </c>
      <c r="D1829" t="s">
        <v>64</v>
      </c>
      <c r="E1829" t="s">
        <v>60</v>
      </c>
      <c r="F1829" s="7">
        <v>0.51493776152790582</v>
      </c>
      <c r="G1829" s="7">
        <f>TIME(HOUR(StrohRanchRecreationData[[#This Row],[TimeIn]]),0,0)</f>
        <v>0.5</v>
      </c>
      <c r="H1829" s="8">
        <f>StrohRanchRecreationData[[#This Row],[Date]]+StrohRanchRecreationData[[#This Row],[TimeInBucket]]</f>
        <v>45111.5</v>
      </c>
      <c r="I1829" s="8" t="str">
        <f>_xlfn.XLOOKUP(StrohRanchRecreationData[[#This Row],[TimeInBucket]],TimeOfDay[TimeBuckets],TimeOfDay[TimeOfDayBuckets])</f>
        <v>Noon</v>
      </c>
      <c r="J1829" s="2">
        <v>2</v>
      </c>
      <c r="K1829" s="2">
        <v>1</v>
      </c>
      <c r="L1829" s="7">
        <v>0.59453572594946236</v>
      </c>
      <c r="M1829" s="7">
        <f>TIME(HOUR(StrohRanchRecreationData[[#This Row],[TimeOut]]),0,0)</f>
        <v>0.58333333333333337</v>
      </c>
      <c r="N1829" s="6">
        <f>ROUND(StrohRanchRecreationData[[#This Row],[TimeElapsed]],6)</f>
        <v>7.9598000000000002E-2</v>
      </c>
      <c r="O1829" s="3">
        <f>StrohRanchRecreationData[[#This Row],[TimeOut]]-StrohRanchRecreationData[[#This Row],[TimeIn]]</f>
        <v>7.9597964421556533E-2</v>
      </c>
      <c r="P1829" t="str">
        <f>IF(StrohRanchRecreationData[[#This Row],[Facility]]=Facilities!$A$2,SUM(StrohRanchRecreationData[[#This Row],[Members]:[Guests]]),"")</f>
        <v/>
      </c>
      <c r="Q1829" t="str">
        <f>IF(StrohRanchRecreationData[[#This Row],[Facility]]=Facilities!$A$3,SUM(StrohRanchRecreationData[[#This Row],[Members]:[Guests]]),"")</f>
        <v/>
      </c>
      <c r="R1829" t="str">
        <f>IF(StrohRanchRecreationData[[#This Row],[Facility]]=Facilities!$A$4,SUM(StrohRanchRecreationData[[#This Row],[Members]:[Guests]]),"")</f>
        <v/>
      </c>
      <c r="S1829">
        <f>IF(StrohRanchRecreationData[[#This Row],[Facility]]=Facilities!$A$5,SUM(StrohRanchRecreationData[[#This Row],[Members]:[Guests]]),"")</f>
        <v>3</v>
      </c>
      <c r="T1829" t="str">
        <f>IF(StrohRanchRecreationData[[#This Row],[Facility]]=Facilities!$A$6,SUM(StrohRanchRecreationData[[#This Row],[Members]:[Guests]]),"")</f>
        <v/>
      </c>
      <c r="U1829" t="str">
        <f>IF(StrohRanchRecreationData[[#This Row],[Facility]]=Facilities!$A$7,SUM(StrohRanchRecreationData[[#This Row],[Members]:[Guests]]),"")</f>
        <v/>
      </c>
    </row>
    <row r="1830" spans="1:21" x14ac:dyDescent="0.25">
      <c r="A1830">
        <v>1824</v>
      </c>
      <c r="B1830" s="1">
        <v>45111</v>
      </c>
      <c r="C1830" t="s">
        <v>63</v>
      </c>
      <c r="D1830" t="s">
        <v>64</v>
      </c>
      <c r="E1830" t="s">
        <v>61</v>
      </c>
      <c r="F1830" s="7">
        <v>0.61710025977146332</v>
      </c>
      <c r="G1830" s="7">
        <f>TIME(HOUR(StrohRanchRecreationData[[#This Row],[TimeIn]]),0,0)</f>
        <v>0.58333333333333337</v>
      </c>
      <c r="H1830" s="8">
        <f>StrohRanchRecreationData[[#This Row],[Date]]+StrohRanchRecreationData[[#This Row],[TimeInBucket]]</f>
        <v>45111.583333333336</v>
      </c>
      <c r="I1830" s="8" t="str">
        <f>_xlfn.XLOOKUP(StrohRanchRecreationData[[#This Row],[TimeInBucket]],TimeOfDay[TimeBuckets],TimeOfDay[TimeOfDayBuckets])</f>
        <v>Afternoon</v>
      </c>
      <c r="J1830" s="2">
        <v>1</v>
      </c>
      <c r="K1830" s="2">
        <v>0</v>
      </c>
      <c r="L1830" s="7">
        <v>0.66113698144419919</v>
      </c>
      <c r="M1830" s="7">
        <f>TIME(HOUR(StrohRanchRecreationData[[#This Row],[TimeOut]]),0,0)</f>
        <v>0.625</v>
      </c>
      <c r="N1830" s="6">
        <f>ROUND(StrohRanchRecreationData[[#This Row],[TimeElapsed]],6)</f>
        <v>4.4037E-2</v>
      </c>
      <c r="O1830" s="3">
        <f>StrohRanchRecreationData[[#This Row],[TimeOut]]-StrohRanchRecreationData[[#This Row],[TimeIn]]</f>
        <v>4.4036721672735868E-2</v>
      </c>
      <c r="P1830" t="str">
        <f>IF(StrohRanchRecreationData[[#This Row],[Facility]]=Facilities!$A$2,SUM(StrohRanchRecreationData[[#This Row],[Members]:[Guests]]),"")</f>
        <v/>
      </c>
      <c r="Q1830" t="str">
        <f>IF(StrohRanchRecreationData[[#This Row],[Facility]]=Facilities!$A$3,SUM(StrohRanchRecreationData[[#This Row],[Members]:[Guests]]),"")</f>
        <v/>
      </c>
      <c r="R1830" t="str">
        <f>IF(StrohRanchRecreationData[[#This Row],[Facility]]=Facilities!$A$4,SUM(StrohRanchRecreationData[[#This Row],[Members]:[Guests]]),"")</f>
        <v/>
      </c>
      <c r="S1830" t="str">
        <f>IF(StrohRanchRecreationData[[#This Row],[Facility]]=Facilities!$A$5,SUM(StrohRanchRecreationData[[#This Row],[Members]:[Guests]]),"")</f>
        <v/>
      </c>
      <c r="T1830">
        <f>IF(StrohRanchRecreationData[[#This Row],[Facility]]=Facilities!$A$6,SUM(StrohRanchRecreationData[[#This Row],[Members]:[Guests]]),"")</f>
        <v>1</v>
      </c>
      <c r="U1830" t="str">
        <f>IF(StrohRanchRecreationData[[#This Row],[Facility]]=Facilities!$A$7,SUM(StrohRanchRecreationData[[#This Row],[Members]:[Guests]]),"")</f>
        <v/>
      </c>
    </row>
    <row r="1831" spans="1:21" x14ac:dyDescent="0.25">
      <c r="A1831">
        <v>1825</v>
      </c>
      <c r="B1831" s="1">
        <v>45111</v>
      </c>
      <c r="C1831" t="s">
        <v>63</v>
      </c>
      <c r="D1831" t="s">
        <v>64</v>
      </c>
      <c r="E1831" t="s">
        <v>59</v>
      </c>
      <c r="F1831" s="7">
        <v>0.4216207344340589</v>
      </c>
      <c r="G1831" s="7">
        <f>TIME(HOUR(StrohRanchRecreationData[[#This Row],[TimeIn]]),0,0)</f>
        <v>0.41666666666666669</v>
      </c>
      <c r="H1831" s="8">
        <f>StrohRanchRecreationData[[#This Row],[Date]]+StrohRanchRecreationData[[#This Row],[TimeInBucket]]</f>
        <v>45111.416666666664</v>
      </c>
      <c r="I1831" s="8" t="str">
        <f>_xlfn.XLOOKUP(StrohRanchRecreationData[[#This Row],[TimeInBucket]],TimeOfDay[TimeBuckets],TimeOfDay[TimeOfDayBuckets])</f>
        <v>Morning</v>
      </c>
      <c r="J1831" s="2">
        <v>1</v>
      </c>
      <c r="K1831" s="2">
        <v>1</v>
      </c>
      <c r="L1831" s="7">
        <v>0.49857354582382596</v>
      </c>
      <c r="M1831" s="7">
        <f>TIME(HOUR(StrohRanchRecreationData[[#This Row],[TimeOut]]),0,0)</f>
        <v>0.45833333333333331</v>
      </c>
      <c r="N1831" s="6">
        <f>ROUND(StrohRanchRecreationData[[#This Row],[TimeElapsed]],6)</f>
        <v>7.6952999999999994E-2</v>
      </c>
      <c r="O1831" s="3">
        <f>StrohRanchRecreationData[[#This Row],[TimeOut]]-StrohRanchRecreationData[[#This Row],[TimeIn]]</f>
        <v>7.6952811389767062E-2</v>
      </c>
      <c r="P1831" t="str">
        <f>IF(StrohRanchRecreationData[[#This Row],[Facility]]=Facilities!$A$2,SUM(StrohRanchRecreationData[[#This Row],[Members]:[Guests]]),"")</f>
        <v/>
      </c>
      <c r="Q1831" t="str">
        <f>IF(StrohRanchRecreationData[[#This Row],[Facility]]=Facilities!$A$3,SUM(StrohRanchRecreationData[[#This Row],[Members]:[Guests]]),"")</f>
        <v/>
      </c>
      <c r="R1831">
        <f>IF(StrohRanchRecreationData[[#This Row],[Facility]]=Facilities!$A$4,SUM(StrohRanchRecreationData[[#This Row],[Members]:[Guests]]),"")</f>
        <v>2</v>
      </c>
      <c r="S1831" t="str">
        <f>IF(StrohRanchRecreationData[[#This Row],[Facility]]=Facilities!$A$5,SUM(StrohRanchRecreationData[[#This Row],[Members]:[Guests]]),"")</f>
        <v/>
      </c>
      <c r="T1831" t="str">
        <f>IF(StrohRanchRecreationData[[#This Row],[Facility]]=Facilities!$A$6,SUM(StrohRanchRecreationData[[#This Row],[Members]:[Guests]]),"")</f>
        <v/>
      </c>
      <c r="U1831" t="str">
        <f>IF(StrohRanchRecreationData[[#This Row],[Facility]]=Facilities!$A$7,SUM(StrohRanchRecreationData[[#This Row],[Members]:[Guests]]),"")</f>
        <v/>
      </c>
    </row>
    <row r="1832" spans="1:21" x14ac:dyDescent="0.25">
      <c r="A1832">
        <v>1826</v>
      </c>
      <c r="B1832" s="1">
        <v>45111</v>
      </c>
      <c r="C1832" t="s">
        <v>63</v>
      </c>
      <c r="D1832" t="s">
        <v>64</v>
      </c>
      <c r="E1832" t="s">
        <v>59</v>
      </c>
      <c r="F1832" s="7">
        <v>0.44244595192163449</v>
      </c>
      <c r="G1832" s="7">
        <f>TIME(HOUR(StrohRanchRecreationData[[#This Row],[TimeIn]]),0,0)</f>
        <v>0.41666666666666669</v>
      </c>
      <c r="H1832" s="8">
        <f>StrohRanchRecreationData[[#This Row],[Date]]+StrohRanchRecreationData[[#This Row],[TimeInBucket]]</f>
        <v>45111.416666666664</v>
      </c>
      <c r="I1832" s="8" t="str">
        <f>_xlfn.XLOOKUP(StrohRanchRecreationData[[#This Row],[TimeInBucket]],TimeOfDay[TimeBuckets],TimeOfDay[TimeOfDayBuckets])</f>
        <v>Morning</v>
      </c>
      <c r="J1832" s="2">
        <v>1</v>
      </c>
      <c r="K1832" s="2">
        <v>3</v>
      </c>
      <c r="L1832" s="7">
        <v>0.51564350437585316</v>
      </c>
      <c r="M1832" s="7">
        <f>TIME(HOUR(StrohRanchRecreationData[[#This Row],[TimeOut]]),0,0)</f>
        <v>0.5</v>
      </c>
      <c r="N1832" s="6">
        <f>ROUND(StrohRanchRecreationData[[#This Row],[TimeElapsed]],6)</f>
        <v>7.3197999999999999E-2</v>
      </c>
      <c r="O1832" s="3">
        <f>StrohRanchRecreationData[[#This Row],[TimeOut]]-StrohRanchRecreationData[[#This Row],[TimeIn]]</f>
        <v>7.3197552454218662E-2</v>
      </c>
      <c r="P1832" t="str">
        <f>IF(StrohRanchRecreationData[[#This Row],[Facility]]=Facilities!$A$2,SUM(StrohRanchRecreationData[[#This Row],[Members]:[Guests]]),"")</f>
        <v/>
      </c>
      <c r="Q1832" t="str">
        <f>IF(StrohRanchRecreationData[[#This Row],[Facility]]=Facilities!$A$3,SUM(StrohRanchRecreationData[[#This Row],[Members]:[Guests]]),"")</f>
        <v/>
      </c>
      <c r="R1832">
        <f>IF(StrohRanchRecreationData[[#This Row],[Facility]]=Facilities!$A$4,SUM(StrohRanchRecreationData[[#This Row],[Members]:[Guests]]),"")</f>
        <v>4</v>
      </c>
      <c r="S1832" t="str">
        <f>IF(StrohRanchRecreationData[[#This Row],[Facility]]=Facilities!$A$5,SUM(StrohRanchRecreationData[[#This Row],[Members]:[Guests]]),"")</f>
        <v/>
      </c>
      <c r="T1832" t="str">
        <f>IF(StrohRanchRecreationData[[#This Row],[Facility]]=Facilities!$A$6,SUM(StrohRanchRecreationData[[#This Row],[Members]:[Guests]]),"")</f>
        <v/>
      </c>
      <c r="U1832" t="str">
        <f>IF(StrohRanchRecreationData[[#This Row],[Facility]]=Facilities!$A$7,SUM(StrohRanchRecreationData[[#This Row],[Members]:[Guests]]),"")</f>
        <v/>
      </c>
    </row>
    <row r="1833" spans="1:21" x14ac:dyDescent="0.25">
      <c r="A1833">
        <v>1827</v>
      </c>
      <c r="B1833" s="1">
        <v>45111</v>
      </c>
      <c r="C1833" t="s">
        <v>63</v>
      </c>
      <c r="D1833" t="s">
        <v>64</v>
      </c>
      <c r="E1833" t="s">
        <v>61</v>
      </c>
      <c r="F1833" s="7">
        <v>0.55487962183740569</v>
      </c>
      <c r="G1833" s="7">
        <f>TIME(HOUR(StrohRanchRecreationData[[#This Row],[TimeIn]]),0,0)</f>
        <v>0.54166666666666663</v>
      </c>
      <c r="H1833" s="8">
        <f>StrohRanchRecreationData[[#This Row],[Date]]+StrohRanchRecreationData[[#This Row],[TimeInBucket]]</f>
        <v>45111.541666666664</v>
      </c>
      <c r="I1833" s="8" t="str">
        <f>_xlfn.XLOOKUP(StrohRanchRecreationData[[#This Row],[TimeInBucket]],TimeOfDay[TimeBuckets],TimeOfDay[TimeOfDayBuckets])</f>
        <v>Noon</v>
      </c>
      <c r="J1833" s="2">
        <v>2</v>
      </c>
      <c r="K1833" s="2">
        <v>0</v>
      </c>
      <c r="L1833" s="7">
        <v>0.56576671961706215</v>
      </c>
      <c r="M1833" s="7">
        <f>TIME(HOUR(StrohRanchRecreationData[[#This Row],[TimeOut]]),0,0)</f>
        <v>0.54166666666666663</v>
      </c>
      <c r="N1833" s="6">
        <f>ROUND(StrohRanchRecreationData[[#This Row],[TimeElapsed]],6)</f>
        <v>1.0887000000000001E-2</v>
      </c>
      <c r="O1833" s="3">
        <f>StrohRanchRecreationData[[#This Row],[TimeOut]]-StrohRanchRecreationData[[#This Row],[TimeIn]]</f>
        <v>1.0887097779656463E-2</v>
      </c>
      <c r="P1833" t="str">
        <f>IF(StrohRanchRecreationData[[#This Row],[Facility]]=Facilities!$A$2,SUM(StrohRanchRecreationData[[#This Row],[Members]:[Guests]]),"")</f>
        <v/>
      </c>
      <c r="Q1833" t="str">
        <f>IF(StrohRanchRecreationData[[#This Row],[Facility]]=Facilities!$A$3,SUM(StrohRanchRecreationData[[#This Row],[Members]:[Guests]]),"")</f>
        <v/>
      </c>
      <c r="R1833" t="str">
        <f>IF(StrohRanchRecreationData[[#This Row],[Facility]]=Facilities!$A$4,SUM(StrohRanchRecreationData[[#This Row],[Members]:[Guests]]),"")</f>
        <v/>
      </c>
      <c r="S1833" t="str">
        <f>IF(StrohRanchRecreationData[[#This Row],[Facility]]=Facilities!$A$5,SUM(StrohRanchRecreationData[[#This Row],[Members]:[Guests]]),"")</f>
        <v/>
      </c>
      <c r="T1833">
        <f>IF(StrohRanchRecreationData[[#This Row],[Facility]]=Facilities!$A$6,SUM(StrohRanchRecreationData[[#This Row],[Members]:[Guests]]),"")</f>
        <v>2</v>
      </c>
      <c r="U1833" t="str">
        <f>IF(StrohRanchRecreationData[[#This Row],[Facility]]=Facilities!$A$7,SUM(StrohRanchRecreationData[[#This Row],[Members]:[Guests]]),"")</f>
        <v/>
      </c>
    </row>
    <row r="1834" spans="1:21" x14ac:dyDescent="0.25">
      <c r="A1834">
        <v>1828</v>
      </c>
      <c r="B1834" s="1">
        <v>45111</v>
      </c>
      <c r="C1834" t="s">
        <v>63</v>
      </c>
      <c r="D1834" t="s">
        <v>64</v>
      </c>
      <c r="E1834" t="s">
        <v>59</v>
      </c>
      <c r="F1834" s="7">
        <v>0.46272796226798757</v>
      </c>
      <c r="G1834" s="7">
        <f>TIME(HOUR(StrohRanchRecreationData[[#This Row],[TimeIn]]),0,0)</f>
        <v>0.45833333333333331</v>
      </c>
      <c r="H1834" s="8">
        <f>StrohRanchRecreationData[[#This Row],[Date]]+StrohRanchRecreationData[[#This Row],[TimeInBucket]]</f>
        <v>45111.458333333336</v>
      </c>
      <c r="I1834" s="8" t="str">
        <f>_xlfn.XLOOKUP(StrohRanchRecreationData[[#This Row],[TimeInBucket]],TimeOfDay[TimeBuckets],TimeOfDay[TimeOfDayBuckets])</f>
        <v>Noon</v>
      </c>
      <c r="J1834" s="2">
        <v>3</v>
      </c>
      <c r="K1834" s="2">
        <v>2</v>
      </c>
      <c r="L1834" s="7">
        <v>0.54552919214050233</v>
      </c>
      <c r="M1834" s="7">
        <f>TIME(HOUR(StrohRanchRecreationData[[#This Row],[TimeOut]]),0,0)</f>
        <v>0.54166666666666663</v>
      </c>
      <c r="N1834" s="6">
        <f>ROUND(StrohRanchRecreationData[[#This Row],[TimeElapsed]],6)</f>
        <v>8.2801E-2</v>
      </c>
      <c r="O1834" s="3">
        <f>StrohRanchRecreationData[[#This Row],[TimeOut]]-StrohRanchRecreationData[[#This Row],[TimeIn]]</f>
        <v>8.2801229872514759E-2</v>
      </c>
      <c r="P1834" t="str">
        <f>IF(StrohRanchRecreationData[[#This Row],[Facility]]=Facilities!$A$2,SUM(StrohRanchRecreationData[[#This Row],[Members]:[Guests]]),"")</f>
        <v/>
      </c>
      <c r="Q1834" t="str">
        <f>IF(StrohRanchRecreationData[[#This Row],[Facility]]=Facilities!$A$3,SUM(StrohRanchRecreationData[[#This Row],[Members]:[Guests]]),"")</f>
        <v/>
      </c>
      <c r="R1834">
        <f>IF(StrohRanchRecreationData[[#This Row],[Facility]]=Facilities!$A$4,SUM(StrohRanchRecreationData[[#This Row],[Members]:[Guests]]),"")</f>
        <v>5</v>
      </c>
      <c r="S1834" t="str">
        <f>IF(StrohRanchRecreationData[[#This Row],[Facility]]=Facilities!$A$5,SUM(StrohRanchRecreationData[[#This Row],[Members]:[Guests]]),"")</f>
        <v/>
      </c>
      <c r="T1834" t="str">
        <f>IF(StrohRanchRecreationData[[#This Row],[Facility]]=Facilities!$A$6,SUM(StrohRanchRecreationData[[#This Row],[Members]:[Guests]]),"")</f>
        <v/>
      </c>
      <c r="U1834" t="str">
        <f>IF(StrohRanchRecreationData[[#This Row],[Facility]]=Facilities!$A$7,SUM(StrohRanchRecreationData[[#This Row],[Members]:[Guests]]),"")</f>
        <v/>
      </c>
    </row>
    <row r="1835" spans="1:21" x14ac:dyDescent="0.25">
      <c r="A1835">
        <v>1829</v>
      </c>
      <c r="B1835" s="1">
        <v>45111</v>
      </c>
      <c r="C1835" t="s">
        <v>63</v>
      </c>
      <c r="D1835" t="s">
        <v>64</v>
      </c>
      <c r="E1835" t="s">
        <v>59</v>
      </c>
      <c r="F1835" s="7">
        <v>0.61050088841195371</v>
      </c>
      <c r="G1835" s="7">
        <f>TIME(HOUR(StrohRanchRecreationData[[#This Row],[TimeIn]]),0,0)</f>
        <v>0.58333333333333337</v>
      </c>
      <c r="H1835" s="8">
        <f>StrohRanchRecreationData[[#This Row],[Date]]+StrohRanchRecreationData[[#This Row],[TimeInBucket]]</f>
        <v>45111.583333333336</v>
      </c>
      <c r="I1835" s="8" t="str">
        <f>_xlfn.XLOOKUP(StrohRanchRecreationData[[#This Row],[TimeInBucket]],TimeOfDay[TimeBuckets],TimeOfDay[TimeOfDayBuckets])</f>
        <v>Afternoon</v>
      </c>
      <c r="J1835" s="2">
        <v>4</v>
      </c>
      <c r="K1835" s="2">
        <v>1</v>
      </c>
      <c r="L1835" s="7">
        <v>0.6366682641444199</v>
      </c>
      <c r="M1835" s="7">
        <f>TIME(HOUR(StrohRanchRecreationData[[#This Row],[TimeOut]]),0,0)</f>
        <v>0.625</v>
      </c>
      <c r="N1835" s="6">
        <f>ROUND(StrohRanchRecreationData[[#This Row],[TimeElapsed]],6)</f>
        <v>2.6166999999999999E-2</v>
      </c>
      <c r="O1835" s="3">
        <f>StrohRanchRecreationData[[#This Row],[TimeOut]]-StrohRanchRecreationData[[#This Row],[TimeIn]]</f>
        <v>2.6167375732466192E-2</v>
      </c>
      <c r="P1835" t="str">
        <f>IF(StrohRanchRecreationData[[#This Row],[Facility]]=Facilities!$A$2,SUM(StrohRanchRecreationData[[#This Row],[Members]:[Guests]]),"")</f>
        <v/>
      </c>
      <c r="Q1835" t="str">
        <f>IF(StrohRanchRecreationData[[#This Row],[Facility]]=Facilities!$A$3,SUM(StrohRanchRecreationData[[#This Row],[Members]:[Guests]]),"")</f>
        <v/>
      </c>
      <c r="R1835">
        <f>IF(StrohRanchRecreationData[[#This Row],[Facility]]=Facilities!$A$4,SUM(StrohRanchRecreationData[[#This Row],[Members]:[Guests]]),"")</f>
        <v>5</v>
      </c>
      <c r="S1835" t="str">
        <f>IF(StrohRanchRecreationData[[#This Row],[Facility]]=Facilities!$A$5,SUM(StrohRanchRecreationData[[#This Row],[Members]:[Guests]]),"")</f>
        <v/>
      </c>
      <c r="T1835" t="str">
        <f>IF(StrohRanchRecreationData[[#This Row],[Facility]]=Facilities!$A$6,SUM(StrohRanchRecreationData[[#This Row],[Members]:[Guests]]),"")</f>
        <v/>
      </c>
      <c r="U1835" t="str">
        <f>IF(StrohRanchRecreationData[[#This Row],[Facility]]=Facilities!$A$7,SUM(StrohRanchRecreationData[[#This Row],[Members]:[Guests]]),"")</f>
        <v/>
      </c>
    </row>
    <row r="1836" spans="1:21" x14ac:dyDescent="0.25">
      <c r="A1836">
        <v>1830</v>
      </c>
      <c r="B1836" s="1">
        <v>45111</v>
      </c>
      <c r="C1836" t="s">
        <v>63</v>
      </c>
      <c r="D1836" t="s">
        <v>64</v>
      </c>
      <c r="E1836" t="s">
        <v>60</v>
      </c>
      <c r="F1836" s="7">
        <v>0.61307975433000905</v>
      </c>
      <c r="G1836" s="7">
        <f>TIME(HOUR(StrohRanchRecreationData[[#This Row],[TimeIn]]),0,0)</f>
        <v>0.58333333333333337</v>
      </c>
      <c r="H1836" s="8">
        <f>StrohRanchRecreationData[[#This Row],[Date]]+StrohRanchRecreationData[[#This Row],[TimeInBucket]]</f>
        <v>45111.583333333336</v>
      </c>
      <c r="I1836" s="8" t="str">
        <f>_xlfn.XLOOKUP(StrohRanchRecreationData[[#This Row],[TimeInBucket]],TimeOfDay[TimeBuckets],TimeOfDay[TimeOfDayBuckets])</f>
        <v>Afternoon</v>
      </c>
      <c r="J1836" s="2">
        <v>4</v>
      </c>
      <c r="K1836" s="2">
        <v>1</v>
      </c>
      <c r="L1836" s="7">
        <v>0.67728801561722707</v>
      </c>
      <c r="M1836" s="7">
        <f>TIME(HOUR(StrohRanchRecreationData[[#This Row],[TimeOut]]),0,0)</f>
        <v>0.66666666666666663</v>
      </c>
      <c r="N1836" s="6">
        <f>ROUND(StrohRanchRecreationData[[#This Row],[TimeElapsed]],6)</f>
        <v>6.4208000000000001E-2</v>
      </c>
      <c r="O1836" s="3">
        <f>StrohRanchRecreationData[[#This Row],[TimeOut]]-StrohRanchRecreationData[[#This Row],[TimeIn]]</f>
        <v>6.4208261287218016E-2</v>
      </c>
      <c r="P1836" t="str">
        <f>IF(StrohRanchRecreationData[[#This Row],[Facility]]=Facilities!$A$2,SUM(StrohRanchRecreationData[[#This Row],[Members]:[Guests]]),"")</f>
        <v/>
      </c>
      <c r="Q1836" t="str">
        <f>IF(StrohRanchRecreationData[[#This Row],[Facility]]=Facilities!$A$3,SUM(StrohRanchRecreationData[[#This Row],[Members]:[Guests]]),"")</f>
        <v/>
      </c>
      <c r="R1836" t="str">
        <f>IF(StrohRanchRecreationData[[#This Row],[Facility]]=Facilities!$A$4,SUM(StrohRanchRecreationData[[#This Row],[Members]:[Guests]]),"")</f>
        <v/>
      </c>
      <c r="S1836">
        <f>IF(StrohRanchRecreationData[[#This Row],[Facility]]=Facilities!$A$5,SUM(StrohRanchRecreationData[[#This Row],[Members]:[Guests]]),"")</f>
        <v>5</v>
      </c>
      <c r="T1836" t="str">
        <f>IF(StrohRanchRecreationData[[#This Row],[Facility]]=Facilities!$A$6,SUM(StrohRanchRecreationData[[#This Row],[Members]:[Guests]]),"")</f>
        <v/>
      </c>
      <c r="U1836" t="str">
        <f>IF(StrohRanchRecreationData[[#This Row],[Facility]]=Facilities!$A$7,SUM(StrohRanchRecreationData[[#This Row],[Members]:[Guests]]),"")</f>
        <v/>
      </c>
    </row>
    <row r="1837" spans="1:21" x14ac:dyDescent="0.25">
      <c r="A1837">
        <v>1831</v>
      </c>
      <c r="B1837" s="1">
        <v>45111</v>
      </c>
      <c r="C1837" t="s">
        <v>63</v>
      </c>
      <c r="D1837" t="s">
        <v>64</v>
      </c>
      <c r="E1837" t="s">
        <v>58</v>
      </c>
      <c r="F1837" s="7">
        <v>0.41860222702529021</v>
      </c>
      <c r="G1837" s="7">
        <f>TIME(HOUR(StrohRanchRecreationData[[#This Row],[TimeIn]]),0,0)</f>
        <v>0.41666666666666669</v>
      </c>
      <c r="H1837" s="8">
        <f>StrohRanchRecreationData[[#This Row],[Date]]+StrohRanchRecreationData[[#This Row],[TimeInBucket]]</f>
        <v>45111.416666666664</v>
      </c>
      <c r="I1837" s="8" t="str">
        <f>_xlfn.XLOOKUP(StrohRanchRecreationData[[#This Row],[TimeInBucket]],TimeOfDay[TimeBuckets],TimeOfDay[TimeOfDayBuckets])</f>
        <v>Morning</v>
      </c>
      <c r="J1837" s="2">
        <v>4</v>
      </c>
      <c r="K1837" s="2">
        <v>2</v>
      </c>
      <c r="L1837" s="7">
        <v>0.46276773497414209</v>
      </c>
      <c r="M1837" s="7">
        <f>TIME(HOUR(StrohRanchRecreationData[[#This Row],[TimeOut]]),0,0)</f>
        <v>0.45833333333333331</v>
      </c>
      <c r="N1837" s="6">
        <f>ROUND(StrohRanchRecreationData[[#This Row],[TimeElapsed]],6)</f>
        <v>4.4165999999999997E-2</v>
      </c>
      <c r="O1837" s="3">
        <f>StrohRanchRecreationData[[#This Row],[TimeOut]]-StrohRanchRecreationData[[#This Row],[TimeIn]]</f>
        <v>4.4165507948851879E-2</v>
      </c>
      <c r="P1837" t="str">
        <f>IF(StrohRanchRecreationData[[#This Row],[Facility]]=Facilities!$A$2,SUM(StrohRanchRecreationData[[#This Row],[Members]:[Guests]]),"")</f>
        <v/>
      </c>
      <c r="Q1837">
        <f>IF(StrohRanchRecreationData[[#This Row],[Facility]]=Facilities!$A$3,SUM(StrohRanchRecreationData[[#This Row],[Members]:[Guests]]),"")</f>
        <v>6</v>
      </c>
      <c r="R1837" t="str">
        <f>IF(StrohRanchRecreationData[[#This Row],[Facility]]=Facilities!$A$4,SUM(StrohRanchRecreationData[[#This Row],[Members]:[Guests]]),"")</f>
        <v/>
      </c>
      <c r="S1837" t="str">
        <f>IF(StrohRanchRecreationData[[#This Row],[Facility]]=Facilities!$A$5,SUM(StrohRanchRecreationData[[#This Row],[Members]:[Guests]]),"")</f>
        <v/>
      </c>
      <c r="T1837" t="str">
        <f>IF(StrohRanchRecreationData[[#This Row],[Facility]]=Facilities!$A$6,SUM(StrohRanchRecreationData[[#This Row],[Members]:[Guests]]),"")</f>
        <v/>
      </c>
      <c r="U1837" t="str">
        <f>IF(StrohRanchRecreationData[[#This Row],[Facility]]=Facilities!$A$7,SUM(StrohRanchRecreationData[[#This Row],[Members]:[Guests]]),"")</f>
        <v/>
      </c>
    </row>
    <row r="1838" spans="1:21" x14ac:dyDescent="0.25">
      <c r="A1838">
        <v>1832</v>
      </c>
      <c r="B1838" s="1">
        <v>45111</v>
      </c>
      <c r="C1838" t="s">
        <v>63</v>
      </c>
      <c r="D1838" t="s">
        <v>64</v>
      </c>
      <c r="E1838" t="s">
        <v>61</v>
      </c>
      <c r="F1838" s="7">
        <v>0.52564533265129576</v>
      </c>
      <c r="G1838" s="7">
        <f>TIME(HOUR(StrohRanchRecreationData[[#This Row],[TimeIn]]),0,0)</f>
        <v>0.5</v>
      </c>
      <c r="H1838" s="8">
        <f>StrohRanchRecreationData[[#This Row],[Date]]+StrohRanchRecreationData[[#This Row],[TimeInBucket]]</f>
        <v>45111.5</v>
      </c>
      <c r="I1838" s="8" t="str">
        <f>_xlfn.XLOOKUP(StrohRanchRecreationData[[#This Row],[TimeInBucket]],TimeOfDay[TimeBuckets],TimeOfDay[TimeOfDayBuckets])</f>
        <v>Noon</v>
      </c>
      <c r="J1838" s="2">
        <v>2</v>
      </c>
      <c r="K1838" s="2">
        <v>0</v>
      </c>
      <c r="L1838" s="7">
        <v>0.56422177829228271</v>
      </c>
      <c r="M1838" s="7">
        <f>TIME(HOUR(StrohRanchRecreationData[[#This Row],[TimeOut]]),0,0)</f>
        <v>0.54166666666666663</v>
      </c>
      <c r="N1838" s="6">
        <f>ROUND(StrohRanchRecreationData[[#This Row],[TimeElapsed]],6)</f>
        <v>3.8575999999999999E-2</v>
      </c>
      <c r="O1838" s="3">
        <f>StrohRanchRecreationData[[#This Row],[TimeOut]]-StrohRanchRecreationData[[#This Row],[TimeIn]]</f>
        <v>3.8576445640986945E-2</v>
      </c>
      <c r="P1838" t="str">
        <f>IF(StrohRanchRecreationData[[#This Row],[Facility]]=Facilities!$A$2,SUM(StrohRanchRecreationData[[#This Row],[Members]:[Guests]]),"")</f>
        <v/>
      </c>
      <c r="Q1838" t="str">
        <f>IF(StrohRanchRecreationData[[#This Row],[Facility]]=Facilities!$A$3,SUM(StrohRanchRecreationData[[#This Row],[Members]:[Guests]]),"")</f>
        <v/>
      </c>
      <c r="R1838" t="str">
        <f>IF(StrohRanchRecreationData[[#This Row],[Facility]]=Facilities!$A$4,SUM(StrohRanchRecreationData[[#This Row],[Members]:[Guests]]),"")</f>
        <v/>
      </c>
      <c r="S1838" t="str">
        <f>IF(StrohRanchRecreationData[[#This Row],[Facility]]=Facilities!$A$5,SUM(StrohRanchRecreationData[[#This Row],[Members]:[Guests]]),"")</f>
        <v/>
      </c>
      <c r="T1838">
        <f>IF(StrohRanchRecreationData[[#This Row],[Facility]]=Facilities!$A$6,SUM(StrohRanchRecreationData[[#This Row],[Members]:[Guests]]),"")</f>
        <v>2</v>
      </c>
      <c r="U1838" t="str">
        <f>IF(StrohRanchRecreationData[[#This Row],[Facility]]=Facilities!$A$7,SUM(StrohRanchRecreationData[[#This Row],[Members]:[Guests]]),"")</f>
        <v/>
      </c>
    </row>
    <row r="1839" spans="1:21" x14ac:dyDescent="0.25">
      <c r="A1839">
        <v>1833</v>
      </c>
      <c r="B1839" s="1">
        <v>45111</v>
      </c>
      <c r="C1839" t="s">
        <v>63</v>
      </c>
      <c r="D1839" t="s">
        <v>64</v>
      </c>
      <c r="E1839" t="s">
        <v>61</v>
      </c>
      <c r="F1839" s="7">
        <v>0.60182437226457719</v>
      </c>
      <c r="G1839" s="7">
        <f>TIME(HOUR(StrohRanchRecreationData[[#This Row],[TimeIn]]),0,0)</f>
        <v>0.58333333333333337</v>
      </c>
      <c r="H1839" s="8">
        <f>StrohRanchRecreationData[[#This Row],[Date]]+StrohRanchRecreationData[[#This Row],[TimeInBucket]]</f>
        <v>45111.583333333336</v>
      </c>
      <c r="I1839" s="8" t="str">
        <f>_xlfn.XLOOKUP(StrohRanchRecreationData[[#This Row],[TimeInBucket]],TimeOfDay[TimeBuckets],TimeOfDay[TimeOfDayBuckets])</f>
        <v>Afternoon</v>
      </c>
      <c r="J1839" s="2">
        <v>1</v>
      </c>
      <c r="K1839" s="2">
        <v>0</v>
      </c>
      <c r="L1839" s="7">
        <v>0.62721361636605655</v>
      </c>
      <c r="M1839" s="7">
        <f>TIME(HOUR(StrohRanchRecreationData[[#This Row],[TimeOut]]),0,0)</f>
        <v>0.625</v>
      </c>
      <c r="N1839" s="6">
        <f>ROUND(StrohRanchRecreationData[[#This Row],[TimeElapsed]],6)</f>
        <v>2.5388999999999998E-2</v>
      </c>
      <c r="O1839" s="3">
        <f>StrohRanchRecreationData[[#This Row],[TimeOut]]-StrohRanchRecreationData[[#This Row],[TimeIn]]</f>
        <v>2.5389244101479358E-2</v>
      </c>
      <c r="P1839" t="str">
        <f>IF(StrohRanchRecreationData[[#This Row],[Facility]]=Facilities!$A$2,SUM(StrohRanchRecreationData[[#This Row],[Members]:[Guests]]),"")</f>
        <v/>
      </c>
      <c r="Q1839" t="str">
        <f>IF(StrohRanchRecreationData[[#This Row],[Facility]]=Facilities!$A$3,SUM(StrohRanchRecreationData[[#This Row],[Members]:[Guests]]),"")</f>
        <v/>
      </c>
      <c r="R1839" t="str">
        <f>IF(StrohRanchRecreationData[[#This Row],[Facility]]=Facilities!$A$4,SUM(StrohRanchRecreationData[[#This Row],[Members]:[Guests]]),"")</f>
        <v/>
      </c>
      <c r="S1839" t="str">
        <f>IF(StrohRanchRecreationData[[#This Row],[Facility]]=Facilities!$A$5,SUM(StrohRanchRecreationData[[#This Row],[Members]:[Guests]]),"")</f>
        <v/>
      </c>
      <c r="T1839">
        <f>IF(StrohRanchRecreationData[[#This Row],[Facility]]=Facilities!$A$6,SUM(StrohRanchRecreationData[[#This Row],[Members]:[Guests]]),"")</f>
        <v>1</v>
      </c>
      <c r="U1839" t="str">
        <f>IF(StrohRanchRecreationData[[#This Row],[Facility]]=Facilities!$A$7,SUM(StrohRanchRecreationData[[#This Row],[Members]:[Guests]]),"")</f>
        <v/>
      </c>
    </row>
    <row r="1840" spans="1:21" x14ac:dyDescent="0.25">
      <c r="A1840">
        <v>1834</v>
      </c>
      <c r="B1840" s="1">
        <v>45111</v>
      </c>
      <c r="C1840" t="s">
        <v>63</v>
      </c>
      <c r="D1840" t="s">
        <v>64</v>
      </c>
      <c r="E1840" t="s">
        <v>59</v>
      </c>
      <c r="F1840" s="7">
        <v>0.6335676156935155</v>
      </c>
      <c r="G1840" s="7">
        <f>TIME(HOUR(StrohRanchRecreationData[[#This Row],[TimeIn]]),0,0)</f>
        <v>0.625</v>
      </c>
      <c r="H1840" s="8">
        <f>StrohRanchRecreationData[[#This Row],[Date]]+StrohRanchRecreationData[[#This Row],[TimeInBucket]]</f>
        <v>45111.625</v>
      </c>
      <c r="I1840" s="8" t="str">
        <f>_xlfn.XLOOKUP(StrohRanchRecreationData[[#This Row],[TimeInBucket]],TimeOfDay[TimeBuckets],TimeOfDay[TimeOfDayBuckets])</f>
        <v>Afternoon</v>
      </c>
      <c r="J1840" s="2">
        <v>2</v>
      </c>
      <c r="K1840" s="2">
        <v>2</v>
      </c>
      <c r="L1840" s="7">
        <v>0.70449602044730286</v>
      </c>
      <c r="M1840" s="7">
        <f>TIME(HOUR(StrohRanchRecreationData[[#This Row],[TimeOut]]),0,0)</f>
        <v>0.66666666666666663</v>
      </c>
      <c r="N1840" s="6">
        <f>ROUND(StrohRanchRecreationData[[#This Row],[TimeElapsed]],6)</f>
        <v>7.0928000000000005E-2</v>
      </c>
      <c r="O1840" s="3">
        <f>StrohRanchRecreationData[[#This Row],[TimeOut]]-StrohRanchRecreationData[[#This Row],[TimeIn]]</f>
        <v>7.0928404753787366E-2</v>
      </c>
      <c r="P1840" t="str">
        <f>IF(StrohRanchRecreationData[[#This Row],[Facility]]=Facilities!$A$2,SUM(StrohRanchRecreationData[[#This Row],[Members]:[Guests]]),"")</f>
        <v/>
      </c>
      <c r="Q1840" t="str">
        <f>IF(StrohRanchRecreationData[[#This Row],[Facility]]=Facilities!$A$3,SUM(StrohRanchRecreationData[[#This Row],[Members]:[Guests]]),"")</f>
        <v/>
      </c>
      <c r="R1840">
        <f>IF(StrohRanchRecreationData[[#This Row],[Facility]]=Facilities!$A$4,SUM(StrohRanchRecreationData[[#This Row],[Members]:[Guests]]),"")</f>
        <v>4</v>
      </c>
      <c r="S1840" t="str">
        <f>IF(StrohRanchRecreationData[[#This Row],[Facility]]=Facilities!$A$5,SUM(StrohRanchRecreationData[[#This Row],[Members]:[Guests]]),"")</f>
        <v/>
      </c>
      <c r="T1840" t="str">
        <f>IF(StrohRanchRecreationData[[#This Row],[Facility]]=Facilities!$A$6,SUM(StrohRanchRecreationData[[#This Row],[Members]:[Guests]]),"")</f>
        <v/>
      </c>
      <c r="U1840" t="str">
        <f>IF(StrohRanchRecreationData[[#This Row],[Facility]]=Facilities!$A$7,SUM(StrohRanchRecreationData[[#This Row],[Members]:[Guests]]),"")</f>
        <v/>
      </c>
    </row>
    <row r="1841" spans="1:21" x14ac:dyDescent="0.25">
      <c r="A1841">
        <v>1835</v>
      </c>
      <c r="B1841" s="1">
        <v>45111</v>
      </c>
      <c r="C1841" t="s">
        <v>63</v>
      </c>
      <c r="D1841" t="s">
        <v>64</v>
      </c>
      <c r="E1841" t="s">
        <v>57</v>
      </c>
      <c r="F1841" s="7">
        <v>0.4009047136172072</v>
      </c>
      <c r="G1841" s="7">
        <f>TIME(HOUR(StrohRanchRecreationData[[#This Row],[TimeIn]]),0,0)</f>
        <v>0.375</v>
      </c>
      <c r="H1841" s="8">
        <f>StrohRanchRecreationData[[#This Row],[Date]]+StrohRanchRecreationData[[#This Row],[TimeInBucket]]</f>
        <v>45111.375</v>
      </c>
      <c r="I1841" s="8" t="str">
        <f>_xlfn.XLOOKUP(StrohRanchRecreationData[[#This Row],[TimeInBucket]],TimeOfDay[TimeBuckets],TimeOfDay[TimeOfDayBuckets])</f>
        <v>Morning</v>
      </c>
      <c r="J1841" s="2">
        <v>4</v>
      </c>
      <c r="K1841" s="2">
        <v>3</v>
      </c>
      <c r="L1841" s="7">
        <v>0.46822895735412096</v>
      </c>
      <c r="M1841" s="7">
        <f>TIME(HOUR(StrohRanchRecreationData[[#This Row],[TimeOut]]),0,0)</f>
        <v>0.45833333333333331</v>
      </c>
      <c r="N1841" s="6">
        <f>ROUND(StrohRanchRecreationData[[#This Row],[TimeElapsed]],6)</f>
        <v>6.7323999999999995E-2</v>
      </c>
      <c r="O1841" s="3">
        <f>StrohRanchRecreationData[[#This Row],[TimeOut]]-StrohRanchRecreationData[[#This Row],[TimeIn]]</f>
        <v>6.7324243736913758E-2</v>
      </c>
      <c r="P1841">
        <f>IF(StrohRanchRecreationData[[#This Row],[Facility]]=Facilities!$A$2,SUM(StrohRanchRecreationData[[#This Row],[Members]:[Guests]]),"")</f>
        <v>7</v>
      </c>
      <c r="Q1841" t="str">
        <f>IF(StrohRanchRecreationData[[#This Row],[Facility]]=Facilities!$A$3,SUM(StrohRanchRecreationData[[#This Row],[Members]:[Guests]]),"")</f>
        <v/>
      </c>
      <c r="R1841" t="str">
        <f>IF(StrohRanchRecreationData[[#This Row],[Facility]]=Facilities!$A$4,SUM(StrohRanchRecreationData[[#This Row],[Members]:[Guests]]),"")</f>
        <v/>
      </c>
      <c r="S1841" t="str">
        <f>IF(StrohRanchRecreationData[[#This Row],[Facility]]=Facilities!$A$5,SUM(StrohRanchRecreationData[[#This Row],[Members]:[Guests]]),"")</f>
        <v/>
      </c>
      <c r="T1841" t="str">
        <f>IF(StrohRanchRecreationData[[#This Row],[Facility]]=Facilities!$A$6,SUM(StrohRanchRecreationData[[#This Row],[Members]:[Guests]]),"")</f>
        <v/>
      </c>
      <c r="U1841" t="str">
        <f>IF(StrohRanchRecreationData[[#This Row],[Facility]]=Facilities!$A$7,SUM(StrohRanchRecreationData[[#This Row],[Members]:[Guests]]),"")</f>
        <v/>
      </c>
    </row>
    <row r="1842" spans="1:21" x14ac:dyDescent="0.25">
      <c r="A1842">
        <v>1836</v>
      </c>
      <c r="B1842" s="1">
        <v>45111</v>
      </c>
      <c r="C1842" t="s">
        <v>63</v>
      </c>
      <c r="D1842" t="s">
        <v>64</v>
      </c>
      <c r="E1842" t="s">
        <v>61</v>
      </c>
      <c r="F1842" s="7">
        <v>0.38905935536321845</v>
      </c>
      <c r="G1842" s="7">
        <f>TIME(HOUR(StrohRanchRecreationData[[#This Row],[TimeIn]]),0,0)</f>
        <v>0.375</v>
      </c>
      <c r="H1842" s="8">
        <f>StrohRanchRecreationData[[#This Row],[Date]]+StrohRanchRecreationData[[#This Row],[TimeInBucket]]</f>
        <v>45111.375</v>
      </c>
      <c r="I1842" s="8" t="str">
        <f>_xlfn.XLOOKUP(StrohRanchRecreationData[[#This Row],[TimeInBucket]],TimeOfDay[TimeBuckets],TimeOfDay[TimeOfDayBuckets])</f>
        <v>Morning</v>
      </c>
      <c r="J1842" s="2">
        <v>2</v>
      </c>
      <c r="K1842" s="2">
        <v>0</v>
      </c>
      <c r="L1842" s="7">
        <v>0.43569720869961825</v>
      </c>
      <c r="M1842" s="7">
        <f>TIME(HOUR(StrohRanchRecreationData[[#This Row],[TimeOut]]),0,0)</f>
        <v>0.41666666666666669</v>
      </c>
      <c r="N1842" s="6">
        <f>ROUND(StrohRanchRecreationData[[#This Row],[TimeElapsed]],6)</f>
        <v>4.6637999999999999E-2</v>
      </c>
      <c r="O1842" s="3">
        <f>StrohRanchRecreationData[[#This Row],[TimeOut]]-StrohRanchRecreationData[[#This Row],[TimeIn]]</f>
        <v>4.6637853336399804E-2</v>
      </c>
      <c r="P1842" t="str">
        <f>IF(StrohRanchRecreationData[[#This Row],[Facility]]=Facilities!$A$2,SUM(StrohRanchRecreationData[[#This Row],[Members]:[Guests]]),"")</f>
        <v/>
      </c>
      <c r="Q1842" t="str">
        <f>IF(StrohRanchRecreationData[[#This Row],[Facility]]=Facilities!$A$3,SUM(StrohRanchRecreationData[[#This Row],[Members]:[Guests]]),"")</f>
        <v/>
      </c>
      <c r="R1842" t="str">
        <f>IF(StrohRanchRecreationData[[#This Row],[Facility]]=Facilities!$A$4,SUM(StrohRanchRecreationData[[#This Row],[Members]:[Guests]]),"")</f>
        <v/>
      </c>
      <c r="S1842" t="str">
        <f>IF(StrohRanchRecreationData[[#This Row],[Facility]]=Facilities!$A$5,SUM(StrohRanchRecreationData[[#This Row],[Members]:[Guests]]),"")</f>
        <v/>
      </c>
      <c r="T1842">
        <f>IF(StrohRanchRecreationData[[#This Row],[Facility]]=Facilities!$A$6,SUM(StrohRanchRecreationData[[#This Row],[Members]:[Guests]]),"")</f>
        <v>2</v>
      </c>
      <c r="U1842" t="str">
        <f>IF(StrohRanchRecreationData[[#This Row],[Facility]]=Facilities!$A$7,SUM(StrohRanchRecreationData[[#This Row],[Members]:[Guests]]),"")</f>
        <v/>
      </c>
    </row>
    <row r="1843" spans="1:21" x14ac:dyDescent="0.25">
      <c r="A1843">
        <v>1837</v>
      </c>
      <c r="B1843" s="1">
        <v>45111</v>
      </c>
      <c r="C1843" t="s">
        <v>63</v>
      </c>
      <c r="D1843" t="s">
        <v>64</v>
      </c>
      <c r="E1843" t="s">
        <v>61</v>
      </c>
      <c r="F1843" s="7">
        <v>0.56083525552702285</v>
      </c>
      <c r="G1843" s="7">
        <f>TIME(HOUR(StrohRanchRecreationData[[#This Row],[TimeIn]]),0,0)</f>
        <v>0.54166666666666663</v>
      </c>
      <c r="H1843" s="8">
        <f>StrohRanchRecreationData[[#This Row],[Date]]+StrohRanchRecreationData[[#This Row],[TimeInBucket]]</f>
        <v>45111.541666666664</v>
      </c>
      <c r="I1843" s="8" t="str">
        <f>_xlfn.XLOOKUP(StrohRanchRecreationData[[#This Row],[TimeInBucket]],TimeOfDay[TimeBuckets],TimeOfDay[TimeOfDayBuckets])</f>
        <v>Noon</v>
      </c>
      <c r="J1843" s="2">
        <v>2</v>
      </c>
      <c r="K1843" s="2">
        <v>0</v>
      </c>
      <c r="L1843" s="7">
        <v>0.60971992531176977</v>
      </c>
      <c r="M1843" s="7">
        <f>TIME(HOUR(StrohRanchRecreationData[[#This Row],[TimeOut]]),0,0)</f>
        <v>0.58333333333333337</v>
      </c>
      <c r="N1843" s="6">
        <f>ROUND(StrohRanchRecreationData[[#This Row],[TimeElapsed]],6)</f>
        <v>4.8884999999999998E-2</v>
      </c>
      <c r="O1843" s="3">
        <f>StrohRanchRecreationData[[#This Row],[TimeOut]]-StrohRanchRecreationData[[#This Row],[TimeIn]]</f>
        <v>4.8884669784746926E-2</v>
      </c>
      <c r="P1843" t="str">
        <f>IF(StrohRanchRecreationData[[#This Row],[Facility]]=Facilities!$A$2,SUM(StrohRanchRecreationData[[#This Row],[Members]:[Guests]]),"")</f>
        <v/>
      </c>
      <c r="Q1843" t="str">
        <f>IF(StrohRanchRecreationData[[#This Row],[Facility]]=Facilities!$A$3,SUM(StrohRanchRecreationData[[#This Row],[Members]:[Guests]]),"")</f>
        <v/>
      </c>
      <c r="R1843" t="str">
        <f>IF(StrohRanchRecreationData[[#This Row],[Facility]]=Facilities!$A$4,SUM(StrohRanchRecreationData[[#This Row],[Members]:[Guests]]),"")</f>
        <v/>
      </c>
      <c r="S1843" t="str">
        <f>IF(StrohRanchRecreationData[[#This Row],[Facility]]=Facilities!$A$5,SUM(StrohRanchRecreationData[[#This Row],[Members]:[Guests]]),"")</f>
        <v/>
      </c>
      <c r="T1843">
        <f>IF(StrohRanchRecreationData[[#This Row],[Facility]]=Facilities!$A$6,SUM(StrohRanchRecreationData[[#This Row],[Members]:[Guests]]),"")</f>
        <v>2</v>
      </c>
      <c r="U1843" t="str">
        <f>IF(StrohRanchRecreationData[[#This Row],[Facility]]=Facilities!$A$7,SUM(StrohRanchRecreationData[[#This Row],[Members]:[Guests]]),"")</f>
        <v/>
      </c>
    </row>
    <row r="1844" spans="1:21" x14ac:dyDescent="0.25">
      <c r="A1844">
        <v>1838</v>
      </c>
      <c r="B1844" s="1">
        <v>45111</v>
      </c>
      <c r="C1844" t="s">
        <v>63</v>
      </c>
      <c r="D1844" t="s">
        <v>64</v>
      </c>
      <c r="E1844" t="s">
        <v>58</v>
      </c>
      <c r="F1844" s="7">
        <v>0.43859299658443573</v>
      </c>
      <c r="G1844" s="7">
        <f>TIME(HOUR(StrohRanchRecreationData[[#This Row],[TimeIn]]),0,0)</f>
        <v>0.41666666666666669</v>
      </c>
      <c r="H1844" s="8">
        <f>StrohRanchRecreationData[[#This Row],[Date]]+StrohRanchRecreationData[[#This Row],[TimeInBucket]]</f>
        <v>45111.416666666664</v>
      </c>
      <c r="I1844" s="8" t="str">
        <f>_xlfn.XLOOKUP(StrohRanchRecreationData[[#This Row],[TimeInBucket]],TimeOfDay[TimeBuckets],TimeOfDay[TimeOfDayBuckets])</f>
        <v>Morning</v>
      </c>
      <c r="J1844" s="2">
        <v>2</v>
      </c>
      <c r="K1844" s="2">
        <v>1</v>
      </c>
      <c r="L1844" s="7">
        <v>0.51501006901124835</v>
      </c>
      <c r="M1844" s="7">
        <f>TIME(HOUR(StrohRanchRecreationData[[#This Row],[TimeOut]]),0,0)</f>
        <v>0.5</v>
      </c>
      <c r="N1844" s="6">
        <f>ROUND(StrohRanchRecreationData[[#This Row],[TimeElapsed]],6)</f>
        <v>7.6416999999999999E-2</v>
      </c>
      <c r="O1844" s="3">
        <f>StrohRanchRecreationData[[#This Row],[TimeOut]]-StrohRanchRecreationData[[#This Row],[TimeIn]]</f>
        <v>7.6417072426812616E-2</v>
      </c>
      <c r="P1844" t="str">
        <f>IF(StrohRanchRecreationData[[#This Row],[Facility]]=Facilities!$A$2,SUM(StrohRanchRecreationData[[#This Row],[Members]:[Guests]]),"")</f>
        <v/>
      </c>
      <c r="Q1844">
        <f>IF(StrohRanchRecreationData[[#This Row],[Facility]]=Facilities!$A$3,SUM(StrohRanchRecreationData[[#This Row],[Members]:[Guests]]),"")</f>
        <v>3</v>
      </c>
      <c r="R1844" t="str">
        <f>IF(StrohRanchRecreationData[[#This Row],[Facility]]=Facilities!$A$4,SUM(StrohRanchRecreationData[[#This Row],[Members]:[Guests]]),"")</f>
        <v/>
      </c>
      <c r="S1844" t="str">
        <f>IF(StrohRanchRecreationData[[#This Row],[Facility]]=Facilities!$A$5,SUM(StrohRanchRecreationData[[#This Row],[Members]:[Guests]]),"")</f>
        <v/>
      </c>
      <c r="T1844" t="str">
        <f>IF(StrohRanchRecreationData[[#This Row],[Facility]]=Facilities!$A$6,SUM(StrohRanchRecreationData[[#This Row],[Members]:[Guests]]),"")</f>
        <v/>
      </c>
      <c r="U1844" t="str">
        <f>IF(StrohRanchRecreationData[[#This Row],[Facility]]=Facilities!$A$7,SUM(StrohRanchRecreationData[[#This Row],[Members]:[Guests]]),"")</f>
        <v/>
      </c>
    </row>
    <row r="1845" spans="1:21" x14ac:dyDescent="0.25">
      <c r="A1845">
        <v>1839</v>
      </c>
      <c r="B1845" s="1">
        <v>45111</v>
      </c>
      <c r="C1845" t="s">
        <v>63</v>
      </c>
      <c r="D1845" t="s">
        <v>64</v>
      </c>
      <c r="E1845" t="s">
        <v>59</v>
      </c>
      <c r="F1845" s="7">
        <v>0.63636147108923735</v>
      </c>
      <c r="G1845" s="7">
        <f>TIME(HOUR(StrohRanchRecreationData[[#This Row],[TimeIn]]),0,0)</f>
        <v>0.625</v>
      </c>
      <c r="H1845" s="8">
        <f>StrohRanchRecreationData[[#This Row],[Date]]+StrohRanchRecreationData[[#This Row],[TimeInBucket]]</f>
        <v>45111.625</v>
      </c>
      <c r="I1845" s="8" t="str">
        <f>_xlfn.XLOOKUP(StrohRanchRecreationData[[#This Row],[TimeInBucket]],TimeOfDay[TimeBuckets],TimeOfDay[TimeOfDayBuckets])</f>
        <v>Afternoon</v>
      </c>
      <c r="J1845" s="2">
        <v>2</v>
      </c>
      <c r="K1845" s="2">
        <v>3</v>
      </c>
      <c r="L1845" s="7">
        <v>0.66266462733522746</v>
      </c>
      <c r="M1845" s="7">
        <f>TIME(HOUR(StrohRanchRecreationData[[#This Row],[TimeOut]]),0,0)</f>
        <v>0.625</v>
      </c>
      <c r="N1845" s="6">
        <f>ROUND(StrohRanchRecreationData[[#This Row],[TimeElapsed]],6)</f>
        <v>2.6303E-2</v>
      </c>
      <c r="O1845" s="3">
        <f>StrohRanchRecreationData[[#This Row],[TimeOut]]-StrohRanchRecreationData[[#This Row],[TimeIn]]</f>
        <v>2.6303156245990111E-2</v>
      </c>
      <c r="P1845" t="str">
        <f>IF(StrohRanchRecreationData[[#This Row],[Facility]]=Facilities!$A$2,SUM(StrohRanchRecreationData[[#This Row],[Members]:[Guests]]),"")</f>
        <v/>
      </c>
      <c r="Q1845" t="str">
        <f>IF(StrohRanchRecreationData[[#This Row],[Facility]]=Facilities!$A$3,SUM(StrohRanchRecreationData[[#This Row],[Members]:[Guests]]),"")</f>
        <v/>
      </c>
      <c r="R1845">
        <f>IF(StrohRanchRecreationData[[#This Row],[Facility]]=Facilities!$A$4,SUM(StrohRanchRecreationData[[#This Row],[Members]:[Guests]]),"")</f>
        <v>5</v>
      </c>
      <c r="S1845" t="str">
        <f>IF(StrohRanchRecreationData[[#This Row],[Facility]]=Facilities!$A$5,SUM(StrohRanchRecreationData[[#This Row],[Members]:[Guests]]),"")</f>
        <v/>
      </c>
      <c r="T1845" t="str">
        <f>IF(StrohRanchRecreationData[[#This Row],[Facility]]=Facilities!$A$6,SUM(StrohRanchRecreationData[[#This Row],[Members]:[Guests]]),"")</f>
        <v/>
      </c>
      <c r="U1845" t="str">
        <f>IF(StrohRanchRecreationData[[#This Row],[Facility]]=Facilities!$A$7,SUM(StrohRanchRecreationData[[#This Row],[Members]:[Guests]]),"")</f>
        <v/>
      </c>
    </row>
    <row r="1846" spans="1:21" x14ac:dyDescent="0.25">
      <c r="A1846">
        <v>1840</v>
      </c>
      <c r="B1846" s="1">
        <v>45111</v>
      </c>
      <c r="C1846" t="s">
        <v>63</v>
      </c>
      <c r="D1846" t="s">
        <v>64</v>
      </c>
      <c r="E1846" t="s">
        <v>61</v>
      </c>
      <c r="F1846" s="7">
        <v>0.52326332446499935</v>
      </c>
      <c r="G1846" s="7">
        <f>TIME(HOUR(StrohRanchRecreationData[[#This Row],[TimeIn]]),0,0)</f>
        <v>0.5</v>
      </c>
      <c r="H1846" s="8">
        <f>StrohRanchRecreationData[[#This Row],[Date]]+StrohRanchRecreationData[[#This Row],[TimeInBucket]]</f>
        <v>45111.5</v>
      </c>
      <c r="I1846" s="8" t="str">
        <f>_xlfn.XLOOKUP(StrohRanchRecreationData[[#This Row],[TimeInBucket]],TimeOfDay[TimeBuckets],TimeOfDay[TimeOfDayBuckets])</f>
        <v>Noon</v>
      </c>
      <c r="J1846" s="2">
        <v>2</v>
      </c>
      <c r="K1846" s="2">
        <v>0</v>
      </c>
      <c r="L1846" s="7">
        <v>0.56674444898510101</v>
      </c>
      <c r="M1846" s="7">
        <f>TIME(HOUR(StrohRanchRecreationData[[#This Row],[TimeOut]]),0,0)</f>
        <v>0.54166666666666663</v>
      </c>
      <c r="N1846" s="6">
        <f>ROUND(StrohRanchRecreationData[[#This Row],[TimeElapsed]],6)</f>
        <v>4.3480999999999999E-2</v>
      </c>
      <c r="O1846" s="3">
        <f>StrohRanchRecreationData[[#This Row],[TimeOut]]-StrohRanchRecreationData[[#This Row],[TimeIn]]</f>
        <v>4.3481124520101666E-2</v>
      </c>
      <c r="P1846" t="str">
        <f>IF(StrohRanchRecreationData[[#This Row],[Facility]]=Facilities!$A$2,SUM(StrohRanchRecreationData[[#This Row],[Members]:[Guests]]),"")</f>
        <v/>
      </c>
      <c r="Q1846" t="str">
        <f>IF(StrohRanchRecreationData[[#This Row],[Facility]]=Facilities!$A$3,SUM(StrohRanchRecreationData[[#This Row],[Members]:[Guests]]),"")</f>
        <v/>
      </c>
      <c r="R1846" t="str">
        <f>IF(StrohRanchRecreationData[[#This Row],[Facility]]=Facilities!$A$4,SUM(StrohRanchRecreationData[[#This Row],[Members]:[Guests]]),"")</f>
        <v/>
      </c>
      <c r="S1846" t="str">
        <f>IF(StrohRanchRecreationData[[#This Row],[Facility]]=Facilities!$A$5,SUM(StrohRanchRecreationData[[#This Row],[Members]:[Guests]]),"")</f>
        <v/>
      </c>
      <c r="T1846">
        <f>IF(StrohRanchRecreationData[[#This Row],[Facility]]=Facilities!$A$6,SUM(StrohRanchRecreationData[[#This Row],[Members]:[Guests]]),"")</f>
        <v>2</v>
      </c>
      <c r="U1846" t="str">
        <f>IF(StrohRanchRecreationData[[#This Row],[Facility]]=Facilities!$A$7,SUM(StrohRanchRecreationData[[#This Row],[Members]:[Guests]]),"")</f>
        <v/>
      </c>
    </row>
    <row r="1847" spans="1:21" x14ac:dyDescent="0.25">
      <c r="A1847">
        <v>1841</v>
      </c>
      <c r="B1847" s="1">
        <v>45111</v>
      </c>
      <c r="C1847" t="s">
        <v>63</v>
      </c>
      <c r="D1847" t="s">
        <v>64</v>
      </c>
      <c r="E1847" t="s">
        <v>57</v>
      </c>
      <c r="F1847" s="7">
        <v>0.38175639227032793</v>
      </c>
      <c r="G1847" s="7">
        <f>TIME(HOUR(StrohRanchRecreationData[[#This Row],[TimeIn]]),0,0)</f>
        <v>0.375</v>
      </c>
      <c r="H1847" s="8">
        <f>StrohRanchRecreationData[[#This Row],[Date]]+StrohRanchRecreationData[[#This Row],[TimeInBucket]]</f>
        <v>45111.375</v>
      </c>
      <c r="I1847" s="8" t="str">
        <f>_xlfn.XLOOKUP(StrohRanchRecreationData[[#This Row],[TimeInBucket]],TimeOfDay[TimeBuckets],TimeOfDay[TimeOfDayBuckets])</f>
        <v>Morning</v>
      </c>
      <c r="J1847" s="2">
        <v>4</v>
      </c>
      <c r="K1847" s="2">
        <v>0</v>
      </c>
      <c r="L1847" s="7">
        <v>0.38851165844283753</v>
      </c>
      <c r="M1847" s="7">
        <f>TIME(HOUR(StrohRanchRecreationData[[#This Row],[TimeOut]]),0,0)</f>
        <v>0.375</v>
      </c>
      <c r="N1847" s="6">
        <f>ROUND(StrohRanchRecreationData[[#This Row],[TimeElapsed]],6)</f>
        <v>6.7549999999999997E-3</v>
      </c>
      <c r="O1847" s="3">
        <f>StrohRanchRecreationData[[#This Row],[TimeOut]]-StrohRanchRecreationData[[#This Row],[TimeIn]]</f>
        <v>6.7552661725095997E-3</v>
      </c>
      <c r="P1847">
        <f>IF(StrohRanchRecreationData[[#This Row],[Facility]]=Facilities!$A$2,SUM(StrohRanchRecreationData[[#This Row],[Members]:[Guests]]),"")</f>
        <v>4</v>
      </c>
      <c r="Q1847" t="str">
        <f>IF(StrohRanchRecreationData[[#This Row],[Facility]]=Facilities!$A$3,SUM(StrohRanchRecreationData[[#This Row],[Members]:[Guests]]),"")</f>
        <v/>
      </c>
      <c r="R1847" t="str">
        <f>IF(StrohRanchRecreationData[[#This Row],[Facility]]=Facilities!$A$4,SUM(StrohRanchRecreationData[[#This Row],[Members]:[Guests]]),"")</f>
        <v/>
      </c>
      <c r="S1847" t="str">
        <f>IF(StrohRanchRecreationData[[#This Row],[Facility]]=Facilities!$A$5,SUM(StrohRanchRecreationData[[#This Row],[Members]:[Guests]]),"")</f>
        <v/>
      </c>
      <c r="T1847" t="str">
        <f>IF(StrohRanchRecreationData[[#This Row],[Facility]]=Facilities!$A$6,SUM(StrohRanchRecreationData[[#This Row],[Members]:[Guests]]),"")</f>
        <v/>
      </c>
      <c r="U1847" t="str">
        <f>IF(StrohRanchRecreationData[[#This Row],[Facility]]=Facilities!$A$7,SUM(StrohRanchRecreationData[[#This Row],[Members]:[Guests]]),"")</f>
        <v/>
      </c>
    </row>
    <row r="1848" spans="1:21" x14ac:dyDescent="0.25">
      <c r="A1848">
        <v>1842</v>
      </c>
      <c r="B1848" s="1">
        <v>45111</v>
      </c>
      <c r="C1848" t="s">
        <v>63</v>
      </c>
      <c r="D1848" t="s">
        <v>64</v>
      </c>
      <c r="E1848" t="s">
        <v>60</v>
      </c>
      <c r="F1848" s="7">
        <v>0.63652220904981061</v>
      </c>
      <c r="G1848" s="7">
        <f>TIME(HOUR(StrohRanchRecreationData[[#This Row],[TimeIn]]),0,0)</f>
        <v>0.625</v>
      </c>
      <c r="H1848" s="8">
        <f>StrohRanchRecreationData[[#This Row],[Date]]+StrohRanchRecreationData[[#This Row],[TimeInBucket]]</f>
        <v>45111.625</v>
      </c>
      <c r="I1848" s="8" t="str">
        <f>_xlfn.XLOOKUP(StrohRanchRecreationData[[#This Row],[TimeInBucket]],TimeOfDay[TimeBuckets],TimeOfDay[TimeOfDayBuckets])</f>
        <v>Afternoon</v>
      </c>
      <c r="J1848" s="2">
        <v>3</v>
      </c>
      <c r="K1848" s="2">
        <v>3</v>
      </c>
      <c r="L1848" s="7">
        <v>0.70428959961651183</v>
      </c>
      <c r="M1848" s="7">
        <f>TIME(HOUR(StrohRanchRecreationData[[#This Row],[TimeOut]]),0,0)</f>
        <v>0.66666666666666663</v>
      </c>
      <c r="N1848" s="6">
        <f>ROUND(StrohRanchRecreationData[[#This Row],[TimeElapsed]],6)</f>
        <v>6.7766999999999994E-2</v>
      </c>
      <c r="O1848" s="3">
        <f>StrohRanchRecreationData[[#This Row],[TimeOut]]-StrohRanchRecreationData[[#This Row],[TimeIn]]</f>
        <v>6.7767390566701224E-2</v>
      </c>
      <c r="P1848" t="str">
        <f>IF(StrohRanchRecreationData[[#This Row],[Facility]]=Facilities!$A$2,SUM(StrohRanchRecreationData[[#This Row],[Members]:[Guests]]),"")</f>
        <v/>
      </c>
      <c r="Q1848" t="str">
        <f>IF(StrohRanchRecreationData[[#This Row],[Facility]]=Facilities!$A$3,SUM(StrohRanchRecreationData[[#This Row],[Members]:[Guests]]),"")</f>
        <v/>
      </c>
      <c r="R1848" t="str">
        <f>IF(StrohRanchRecreationData[[#This Row],[Facility]]=Facilities!$A$4,SUM(StrohRanchRecreationData[[#This Row],[Members]:[Guests]]),"")</f>
        <v/>
      </c>
      <c r="S1848">
        <f>IF(StrohRanchRecreationData[[#This Row],[Facility]]=Facilities!$A$5,SUM(StrohRanchRecreationData[[#This Row],[Members]:[Guests]]),"")</f>
        <v>6</v>
      </c>
      <c r="T1848" t="str">
        <f>IF(StrohRanchRecreationData[[#This Row],[Facility]]=Facilities!$A$6,SUM(StrohRanchRecreationData[[#This Row],[Members]:[Guests]]),"")</f>
        <v/>
      </c>
      <c r="U1848" t="str">
        <f>IF(StrohRanchRecreationData[[#This Row],[Facility]]=Facilities!$A$7,SUM(StrohRanchRecreationData[[#This Row],[Members]:[Guests]]),"")</f>
        <v/>
      </c>
    </row>
    <row r="1849" spans="1:21" x14ac:dyDescent="0.25">
      <c r="A1849">
        <v>1843</v>
      </c>
      <c r="B1849" s="1">
        <v>45111</v>
      </c>
      <c r="C1849" t="s">
        <v>63</v>
      </c>
      <c r="D1849" t="s">
        <v>64</v>
      </c>
      <c r="E1849" t="s">
        <v>60</v>
      </c>
      <c r="F1849" s="7">
        <v>0.3816053442895474</v>
      </c>
      <c r="G1849" s="7">
        <f>TIME(HOUR(StrohRanchRecreationData[[#This Row],[TimeIn]]),0,0)</f>
        <v>0.375</v>
      </c>
      <c r="H1849" s="8">
        <f>StrohRanchRecreationData[[#This Row],[Date]]+StrohRanchRecreationData[[#This Row],[TimeInBucket]]</f>
        <v>45111.375</v>
      </c>
      <c r="I1849" s="8" t="str">
        <f>_xlfn.XLOOKUP(StrohRanchRecreationData[[#This Row],[TimeInBucket]],TimeOfDay[TimeBuckets],TimeOfDay[TimeOfDayBuckets])</f>
        <v>Morning</v>
      </c>
      <c r="J1849" s="2">
        <v>1</v>
      </c>
      <c r="K1849" s="2">
        <v>3</v>
      </c>
      <c r="L1849" s="7">
        <v>0.44257300024368401</v>
      </c>
      <c r="M1849" s="7">
        <f>TIME(HOUR(StrohRanchRecreationData[[#This Row],[TimeOut]]),0,0)</f>
        <v>0.41666666666666669</v>
      </c>
      <c r="N1849" s="6">
        <f>ROUND(StrohRanchRecreationData[[#This Row],[TimeElapsed]],6)</f>
        <v>6.0968000000000001E-2</v>
      </c>
      <c r="O1849" s="3">
        <f>StrohRanchRecreationData[[#This Row],[TimeOut]]-StrohRanchRecreationData[[#This Row],[TimeIn]]</f>
        <v>6.0967655954136613E-2</v>
      </c>
      <c r="P1849" t="str">
        <f>IF(StrohRanchRecreationData[[#This Row],[Facility]]=Facilities!$A$2,SUM(StrohRanchRecreationData[[#This Row],[Members]:[Guests]]),"")</f>
        <v/>
      </c>
      <c r="Q1849" t="str">
        <f>IF(StrohRanchRecreationData[[#This Row],[Facility]]=Facilities!$A$3,SUM(StrohRanchRecreationData[[#This Row],[Members]:[Guests]]),"")</f>
        <v/>
      </c>
      <c r="R1849" t="str">
        <f>IF(StrohRanchRecreationData[[#This Row],[Facility]]=Facilities!$A$4,SUM(StrohRanchRecreationData[[#This Row],[Members]:[Guests]]),"")</f>
        <v/>
      </c>
      <c r="S1849">
        <f>IF(StrohRanchRecreationData[[#This Row],[Facility]]=Facilities!$A$5,SUM(StrohRanchRecreationData[[#This Row],[Members]:[Guests]]),"")</f>
        <v>4</v>
      </c>
      <c r="T1849" t="str">
        <f>IF(StrohRanchRecreationData[[#This Row],[Facility]]=Facilities!$A$6,SUM(StrohRanchRecreationData[[#This Row],[Members]:[Guests]]),"")</f>
        <v/>
      </c>
      <c r="U1849" t="str">
        <f>IF(StrohRanchRecreationData[[#This Row],[Facility]]=Facilities!$A$7,SUM(StrohRanchRecreationData[[#This Row],[Members]:[Guests]]),"")</f>
        <v/>
      </c>
    </row>
    <row r="1850" spans="1:21" x14ac:dyDescent="0.25">
      <c r="A1850">
        <v>1844</v>
      </c>
      <c r="B1850" s="1">
        <v>45111</v>
      </c>
      <c r="C1850" t="s">
        <v>63</v>
      </c>
      <c r="D1850" t="s">
        <v>64</v>
      </c>
      <c r="E1850" t="s">
        <v>59</v>
      </c>
      <c r="F1850" s="7">
        <v>0.41996343479359011</v>
      </c>
      <c r="G1850" s="7">
        <f>TIME(HOUR(StrohRanchRecreationData[[#This Row],[TimeIn]]),0,0)</f>
        <v>0.41666666666666669</v>
      </c>
      <c r="H1850" s="8">
        <f>StrohRanchRecreationData[[#This Row],[Date]]+StrohRanchRecreationData[[#This Row],[TimeInBucket]]</f>
        <v>45111.416666666664</v>
      </c>
      <c r="I1850" s="8" t="str">
        <f>_xlfn.XLOOKUP(StrohRanchRecreationData[[#This Row],[TimeInBucket]],TimeOfDay[TimeBuckets],TimeOfDay[TimeOfDayBuckets])</f>
        <v>Morning</v>
      </c>
      <c r="J1850" s="2">
        <v>2</v>
      </c>
      <c r="K1850" s="2">
        <v>3</v>
      </c>
      <c r="L1850" s="7">
        <v>0.44163085919533379</v>
      </c>
      <c r="M1850" s="7">
        <f>TIME(HOUR(StrohRanchRecreationData[[#This Row],[TimeOut]]),0,0)</f>
        <v>0.41666666666666669</v>
      </c>
      <c r="N1850" s="6">
        <f>ROUND(StrohRanchRecreationData[[#This Row],[TimeElapsed]],6)</f>
        <v>2.1666999999999999E-2</v>
      </c>
      <c r="O1850" s="3">
        <f>StrohRanchRecreationData[[#This Row],[TimeOut]]-StrohRanchRecreationData[[#This Row],[TimeIn]]</f>
        <v>2.1667424401743685E-2</v>
      </c>
      <c r="P1850" t="str">
        <f>IF(StrohRanchRecreationData[[#This Row],[Facility]]=Facilities!$A$2,SUM(StrohRanchRecreationData[[#This Row],[Members]:[Guests]]),"")</f>
        <v/>
      </c>
      <c r="Q1850" t="str">
        <f>IF(StrohRanchRecreationData[[#This Row],[Facility]]=Facilities!$A$3,SUM(StrohRanchRecreationData[[#This Row],[Members]:[Guests]]),"")</f>
        <v/>
      </c>
      <c r="R1850">
        <f>IF(StrohRanchRecreationData[[#This Row],[Facility]]=Facilities!$A$4,SUM(StrohRanchRecreationData[[#This Row],[Members]:[Guests]]),"")</f>
        <v>5</v>
      </c>
      <c r="S1850" t="str">
        <f>IF(StrohRanchRecreationData[[#This Row],[Facility]]=Facilities!$A$5,SUM(StrohRanchRecreationData[[#This Row],[Members]:[Guests]]),"")</f>
        <v/>
      </c>
      <c r="T1850" t="str">
        <f>IF(StrohRanchRecreationData[[#This Row],[Facility]]=Facilities!$A$6,SUM(StrohRanchRecreationData[[#This Row],[Members]:[Guests]]),"")</f>
        <v/>
      </c>
      <c r="U1850" t="str">
        <f>IF(StrohRanchRecreationData[[#This Row],[Facility]]=Facilities!$A$7,SUM(StrohRanchRecreationData[[#This Row],[Members]:[Guests]]),"")</f>
        <v/>
      </c>
    </row>
    <row r="1851" spans="1:21" x14ac:dyDescent="0.25">
      <c r="A1851">
        <v>1845</v>
      </c>
      <c r="B1851" s="1">
        <v>45111</v>
      </c>
      <c r="C1851" t="s">
        <v>63</v>
      </c>
      <c r="D1851" t="s">
        <v>64</v>
      </c>
      <c r="E1851" t="s">
        <v>58</v>
      </c>
      <c r="F1851" s="7">
        <v>0.44885183601233358</v>
      </c>
      <c r="G1851" s="7">
        <f>TIME(HOUR(StrohRanchRecreationData[[#This Row],[TimeIn]]),0,0)</f>
        <v>0.41666666666666669</v>
      </c>
      <c r="H1851" s="8">
        <f>StrohRanchRecreationData[[#This Row],[Date]]+StrohRanchRecreationData[[#This Row],[TimeInBucket]]</f>
        <v>45111.416666666664</v>
      </c>
      <c r="I1851" s="8" t="str">
        <f>_xlfn.XLOOKUP(StrohRanchRecreationData[[#This Row],[TimeInBucket]],TimeOfDay[TimeBuckets],TimeOfDay[TimeOfDayBuckets])</f>
        <v>Morning</v>
      </c>
      <c r="J1851" s="2">
        <v>4</v>
      </c>
      <c r="K1851" s="2">
        <v>0</v>
      </c>
      <c r="L1851" s="7">
        <v>0.47475274170753412</v>
      </c>
      <c r="M1851" s="7">
        <f>TIME(HOUR(StrohRanchRecreationData[[#This Row],[TimeOut]]),0,0)</f>
        <v>0.45833333333333331</v>
      </c>
      <c r="N1851" s="6">
        <f>ROUND(StrohRanchRecreationData[[#This Row],[TimeElapsed]],6)</f>
        <v>2.5901E-2</v>
      </c>
      <c r="O1851" s="3">
        <f>StrohRanchRecreationData[[#This Row],[TimeOut]]-StrohRanchRecreationData[[#This Row],[TimeIn]]</f>
        <v>2.5900905695200538E-2</v>
      </c>
      <c r="P1851" t="str">
        <f>IF(StrohRanchRecreationData[[#This Row],[Facility]]=Facilities!$A$2,SUM(StrohRanchRecreationData[[#This Row],[Members]:[Guests]]),"")</f>
        <v/>
      </c>
      <c r="Q1851">
        <f>IF(StrohRanchRecreationData[[#This Row],[Facility]]=Facilities!$A$3,SUM(StrohRanchRecreationData[[#This Row],[Members]:[Guests]]),"")</f>
        <v>4</v>
      </c>
      <c r="R1851" t="str">
        <f>IF(StrohRanchRecreationData[[#This Row],[Facility]]=Facilities!$A$4,SUM(StrohRanchRecreationData[[#This Row],[Members]:[Guests]]),"")</f>
        <v/>
      </c>
      <c r="S1851" t="str">
        <f>IF(StrohRanchRecreationData[[#This Row],[Facility]]=Facilities!$A$5,SUM(StrohRanchRecreationData[[#This Row],[Members]:[Guests]]),"")</f>
        <v/>
      </c>
      <c r="T1851" t="str">
        <f>IF(StrohRanchRecreationData[[#This Row],[Facility]]=Facilities!$A$6,SUM(StrohRanchRecreationData[[#This Row],[Members]:[Guests]]),"")</f>
        <v/>
      </c>
      <c r="U1851" t="str">
        <f>IF(StrohRanchRecreationData[[#This Row],[Facility]]=Facilities!$A$7,SUM(StrohRanchRecreationData[[#This Row],[Members]:[Guests]]),"")</f>
        <v/>
      </c>
    </row>
    <row r="1852" spans="1:21" x14ac:dyDescent="0.25">
      <c r="A1852">
        <v>1846</v>
      </c>
      <c r="B1852" s="1">
        <v>45111</v>
      </c>
      <c r="C1852" t="s">
        <v>63</v>
      </c>
      <c r="D1852" t="s">
        <v>64</v>
      </c>
      <c r="E1852" t="s">
        <v>57</v>
      </c>
      <c r="F1852" s="7">
        <v>0.40375107745525513</v>
      </c>
      <c r="G1852" s="7">
        <f>TIME(HOUR(StrohRanchRecreationData[[#This Row],[TimeIn]]),0,0)</f>
        <v>0.375</v>
      </c>
      <c r="H1852" s="8">
        <f>StrohRanchRecreationData[[#This Row],[Date]]+StrohRanchRecreationData[[#This Row],[TimeInBucket]]</f>
        <v>45111.375</v>
      </c>
      <c r="I1852" s="8" t="str">
        <f>_xlfn.XLOOKUP(StrohRanchRecreationData[[#This Row],[TimeInBucket]],TimeOfDay[TimeBuckets],TimeOfDay[TimeOfDayBuckets])</f>
        <v>Morning</v>
      </c>
      <c r="J1852" s="2">
        <v>2</v>
      </c>
      <c r="K1852" s="2">
        <v>3</v>
      </c>
      <c r="L1852" s="7">
        <v>0.45433971429758241</v>
      </c>
      <c r="M1852" s="7">
        <f>TIME(HOUR(StrohRanchRecreationData[[#This Row],[TimeOut]]),0,0)</f>
        <v>0.41666666666666669</v>
      </c>
      <c r="N1852" s="6">
        <f>ROUND(StrohRanchRecreationData[[#This Row],[TimeElapsed]],6)</f>
        <v>5.0589000000000002E-2</v>
      </c>
      <c r="O1852" s="3">
        <f>StrohRanchRecreationData[[#This Row],[TimeOut]]-StrohRanchRecreationData[[#This Row],[TimeIn]]</f>
        <v>5.0588636842327284E-2</v>
      </c>
      <c r="P1852">
        <f>IF(StrohRanchRecreationData[[#This Row],[Facility]]=Facilities!$A$2,SUM(StrohRanchRecreationData[[#This Row],[Members]:[Guests]]),"")</f>
        <v>5</v>
      </c>
      <c r="Q1852" t="str">
        <f>IF(StrohRanchRecreationData[[#This Row],[Facility]]=Facilities!$A$3,SUM(StrohRanchRecreationData[[#This Row],[Members]:[Guests]]),"")</f>
        <v/>
      </c>
      <c r="R1852" t="str">
        <f>IF(StrohRanchRecreationData[[#This Row],[Facility]]=Facilities!$A$4,SUM(StrohRanchRecreationData[[#This Row],[Members]:[Guests]]),"")</f>
        <v/>
      </c>
      <c r="S1852" t="str">
        <f>IF(StrohRanchRecreationData[[#This Row],[Facility]]=Facilities!$A$5,SUM(StrohRanchRecreationData[[#This Row],[Members]:[Guests]]),"")</f>
        <v/>
      </c>
      <c r="T1852" t="str">
        <f>IF(StrohRanchRecreationData[[#This Row],[Facility]]=Facilities!$A$6,SUM(StrohRanchRecreationData[[#This Row],[Members]:[Guests]]),"")</f>
        <v/>
      </c>
      <c r="U1852" t="str">
        <f>IF(StrohRanchRecreationData[[#This Row],[Facility]]=Facilities!$A$7,SUM(StrohRanchRecreationData[[#This Row],[Members]:[Guests]]),"")</f>
        <v/>
      </c>
    </row>
    <row r="1853" spans="1:21" x14ac:dyDescent="0.25">
      <c r="A1853">
        <v>1847</v>
      </c>
      <c r="B1853" s="1">
        <v>45111</v>
      </c>
      <c r="C1853" t="s">
        <v>63</v>
      </c>
      <c r="D1853" t="s">
        <v>64</v>
      </c>
      <c r="E1853" t="s">
        <v>60</v>
      </c>
      <c r="F1853" s="7">
        <v>0.65689357717661945</v>
      </c>
      <c r="G1853" s="7">
        <f>TIME(HOUR(StrohRanchRecreationData[[#This Row],[TimeIn]]),0,0)</f>
        <v>0.625</v>
      </c>
      <c r="H1853" s="8">
        <f>StrohRanchRecreationData[[#This Row],[Date]]+StrohRanchRecreationData[[#This Row],[TimeInBucket]]</f>
        <v>45111.625</v>
      </c>
      <c r="I1853" s="8" t="str">
        <f>_xlfn.XLOOKUP(StrohRanchRecreationData[[#This Row],[TimeInBucket]],TimeOfDay[TimeBuckets],TimeOfDay[TimeOfDayBuckets])</f>
        <v>Afternoon</v>
      </c>
      <c r="J1853" s="2">
        <v>4</v>
      </c>
      <c r="K1853" s="2">
        <v>2</v>
      </c>
      <c r="L1853" s="7">
        <v>0.71147735897259112</v>
      </c>
      <c r="M1853" s="7">
        <f>TIME(HOUR(StrohRanchRecreationData[[#This Row],[TimeOut]]),0,0)</f>
        <v>0.70833333333333337</v>
      </c>
      <c r="N1853" s="6">
        <f>ROUND(StrohRanchRecreationData[[#This Row],[TimeElapsed]],6)</f>
        <v>5.4584000000000001E-2</v>
      </c>
      <c r="O1853" s="3">
        <f>StrohRanchRecreationData[[#This Row],[TimeOut]]-StrohRanchRecreationData[[#This Row],[TimeIn]]</f>
        <v>5.4583781795971675E-2</v>
      </c>
      <c r="P1853" t="str">
        <f>IF(StrohRanchRecreationData[[#This Row],[Facility]]=Facilities!$A$2,SUM(StrohRanchRecreationData[[#This Row],[Members]:[Guests]]),"")</f>
        <v/>
      </c>
      <c r="Q1853" t="str">
        <f>IF(StrohRanchRecreationData[[#This Row],[Facility]]=Facilities!$A$3,SUM(StrohRanchRecreationData[[#This Row],[Members]:[Guests]]),"")</f>
        <v/>
      </c>
      <c r="R1853" t="str">
        <f>IF(StrohRanchRecreationData[[#This Row],[Facility]]=Facilities!$A$4,SUM(StrohRanchRecreationData[[#This Row],[Members]:[Guests]]),"")</f>
        <v/>
      </c>
      <c r="S1853">
        <f>IF(StrohRanchRecreationData[[#This Row],[Facility]]=Facilities!$A$5,SUM(StrohRanchRecreationData[[#This Row],[Members]:[Guests]]),"")</f>
        <v>6</v>
      </c>
      <c r="T1853" t="str">
        <f>IF(StrohRanchRecreationData[[#This Row],[Facility]]=Facilities!$A$6,SUM(StrohRanchRecreationData[[#This Row],[Members]:[Guests]]),"")</f>
        <v/>
      </c>
      <c r="U1853" t="str">
        <f>IF(StrohRanchRecreationData[[#This Row],[Facility]]=Facilities!$A$7,SUM(StrohRanchRecreationData[[#This Row],[Members]:[Guests]]),"")</f>
        <v/>
      </c>
    </row>
    <row r="1854" spans="1:21" x14ac:dyDescent="0.25">
      <c r="A1854">
        <v>1848</v>
      </c>
      <c r="B1854" s="1">
        <v>45111</v>
      </c>
      <c r="C1854" t="s">
        <v>63</v>
      </c>
      <c r="D1854" t="s">
        <v>64</v>
      </c>
      <c r="E1854" t="s">
        <v>61</v>
      </c>
      <c r="F1854" s="7">
        <v>0.54122605579916061</v>
      </c>
      <c r="G1854" s="7">
        <f>TIME(HOUR(StrohRanchRecreationData[[#This Row],[TimeIn]]),0,0)</f>
        <v>0.5</v>
      </c>
      <c r="H1854" s="8">
        <f>StrohRanchRecreationData[[#This Row],[Date]]+StrohRanchRecreationData[[#This Row],[TimeInBucket]]</f>
        <v>45111.5</v>
      </c>
      <c r="I1854" s="8" t="str">
        <f>_xlfn.XLOOKUP(StrohRanchRecreationData[[#This Row],[TimeInBucket]],TimeOfDay[TimeBuckets],TimeOfDay[TimeOfDayBuckets])</f>
        <v>Noon</v>
      </c>
      <c r="J1854" s="2">
        <v>1</v>
      </c>
      <c r="K1854" s="2">
        <v>0</v>
      </c>
      <c r="L1854" s="7">
        <v>0.56112222273693457</v>
      </c>
      <c r="M1854" s="7">
        <f>TIME(HOUR(StrohRanchRecreationData[[#This Row],[TimeOut]]),0,0)</f>
        <v>0.54166666666666663</v>
      </c>
      <c r="N1854" s="6">
        <f>ROUND(StrohRanchRecreationData[[#This Row],[TimeElapsed]],6)</f>
        <v>1.9896E-2</v>
      </c>
      <c r="O1854" s="3">
        <f>StrohRanchRecreationData[[#This Row],[TimeOut]]-StrohRanchRecreationData[[#This Row],[TimeIn]]</f>
        <v>1.9896166937773963E-2</v>
      </c>
      <c r="P1854" t="str">
        <f>IF(StrohRanchRecreationData[[#This Row],[Facility]]=Facilities!$A$2,SUM(StrohRanchRecreationData[[#This Row],[Members]:[Guests]]),"")</f>
        <v/>
      </c>
      <c r="Q1854" t="str">
        <f>IF(StrohRanchRecreationData[[#This Row],[Facility]]=Facilities!$A$3,SUM(StrohRanchRecreationData[[#This Row],[Members]:[Guests]]),"")</f>
        <v/>
      </c>
      <c r="R1854" t="str">
        <f>IF(StrohRanchRecreationData[[#This Row],[Facility]]=Facilities!$A$4,SUM(StrohRanchRecreationData[[#This Row],[Members]:[Guests]]),"")</f>
        <v/>
      </c>
      <c r="S1854" t="str">
        <f>IF(StrohRanchRecreationData[[#This Row],[Facility]]=Facilities!$A$5,SUM(StrohRanchRecreationData[[#This Row],[Members]:[Guests]]),"")</f>
        <v/>
      </c>
      <c r="T1854">
        <f>IF(StrohRanchRecreationData[[#This Row],[Facility]]=Facilities!$A$6,SUM(StrohRanchRecreationData[[#This Row],[Members]:[Guests]]),"")</f>
        <v>1</v>
      </c>
      <c r="U1854" t="str">
        <f>IF(StrohRanchRecreationData[[#This Row],[Facility]]=Facilities!$A$7,SUM(StrohRanchRecreationData[[#This Row],[Members]:[Guests]]),"")</f>
        <v/>
      </c>
    </row>
    <row r="1855" spans="1:21" x14ac:dyDescent="0.25">
      <c r="A1855">
        <v>1849</v>
      </c>
      <c r="B1855" s="1">
        <v>45111</v>
      </c>
      <c r="C1855" t="s">
        <v>63</v>
      </c>
      <c r="D1855" t="s">
        <v>64</v>
      </c>
      <c r="E1855" t="s">
        <v>60</v>
      </c>
      <c r="F1855" s="7">
        <v>0.42866779501784169</v>
      </c>
      <c r="G1855" s="7">
        <f>TIME(HOUR(StrohRanchRecreationData[[#This Row],[TimeIn]]),0,0)</f>
        <v>0.41666666666666669</v>
      </c>
      <c r="H1855" s="8">
        <f>StrohRanchRecreationData[[#This Row],[Date]]+StrohRanchRecreationData[[#This Row],[TimeInBucket]]</f>
        <v>45111.416666666664</v>
      </c>
      <c r="I1855" s="8" t="str">
        <f>_xlfn.XLOOKUP(StrohRanchRecreationData[[#This Row],[TimeInBucket]],TimeOfDay[TimeBuckets],TimeOfDay[TimeOfDayBuckets])</f>
        <v>Morning</v>
      </c>
      <c r="J1855" s="2">
        <v>2</v>
      </c>
      <c r="K1855" s="2">
        <v>3</v>
      </c>
      <c r="L1855" s="7">
        <v>0.48037640437373974</v>
      </c>
      <c r="M1855" s="7">
        <f>TIME(HOUR(StrohRanchRecreationData[[#This Row],[TimeOut]]),0,0)</f>
        <v>0.45833333333333331</v>
      </c>
      <c r="N1855" s="6">
        <f>ROUND(StrohRanchRecreationData[[#This Row],[TimeElapsed]],6)</f>
        <v>5.1708999999999998E-2</v>
      </c>
      <c r="O1855" s="3">
        <f>StrohRanchRecreationData[[#This Row],[TimeOut]]-StrohRanchRecreationData[[#This Row],[TimeIn]]</f>
        <v>5.170860935589805E-2</v>
      </c>
      <c r="P1855" t="str">
        <f>IF(StrohRanchRecreationData[[#This Row],[Facility]]=Facilities!$A$2,SUM(StrohRanchRecreationData[[#This Row],[Members]:[Guests]]),"")</f>
        <v/>
      </c>
      <c r="Q1855" t="str">
        <f>IF(StrohRanchRecreationData[[#This Row],[Facility]]=Facilities!$A$3,SUM(StrohRanchRecreationData[[#This Row],[Members]:[Guests]]),"")</f>
        <v/>
      </c>
      <c r="R1855" t="str">
        <f>IF(StrohRanchRecreationData[[#This Row],[Facility]]=Facilities!$A$4,SUM(StrohRanchRecreationData[[#This Row],[Members]:[Guests]]),"")</f>
        <v/>
      </c>
      <c r="S1855">
        <f>IF(StrohRanchRecreationData[[#This Row],[Facility]]=Facilities!$A$5,SUM(StrohRanchRecreationData[[#This Row],[Members]:[Guests]]),"")</f>
        <v>5</v>
      </c>
      <c r="T1855" t="str">
        <f>IF(StrohRanchRecreationData[[#This Row],[Facility]]=Facilities!$A$6,SUM(StrohRanchRecreationData[[#This Row],[Members]:[Guests]]),"")</f>
        <v/>
      </c>
      <c r="U1855" t="str">
        <f>IF(StrohRanchRecreationData[[#This Row],[Facility]]=Facilities!$A$7,SUM(StrohRanchRecreationData[[#This Row],[Members]:[Guests]]),"")</f>
        <v/>
      </c>
    </row>
    <row r="1856" spans="1:21" x14ac:dyDescent="0.25">
      <c r="A1856">
        <v>1850</v>
      </c>
      <c r="B1856" s="1">
        <v>45111</v>
      </c>
      <c r="C1856" t="s">
        <v>63</v>
      </c>
      <c r="D1856" t="s">
        <v>64</v>
      </c>
      <c r="E1856" t="s">
        <v>61</v>
      </c>
      <c r="F1856" s="7">
        <v>0.42148029351357386</v>
      </c>
      <c r="G1856" s="7">
        <f>TIME(HOUR(StrohRanchRecreationData[[#This Row],[TimeIn]]),0,0)</f>
        <v>0.41666666666666669</v>
      </c>
      <c r="H1856" s="8">
        <f>StrohRanchRecreationData[[#This Row],[Date]]+StrohRanchRecreationData[[#This Row],[TimeInBucket]]</f>
        <v>45111.416666666664</v>
      </c>
      <c r="I1856" s="8" t="str">
        <f>_xlfn.XLOOKUP(StrohRanchRecreationData[[#This Row],[TimeInBucket]],TimeOfDay[TimeBuckets],TimeOfDay[TimeOfDayBuckets])</f>
        <v>Morning</v>
      </c>
      <c r="J1856" s="2">
        <v>2</v>
      </c>
      <c r="K1856" s="2">
        <v>0</v>
      </c>
      <c r="L1856" s="7">
        <v>0.48096090834531302</v>
      </c>
      <c r="M1856" s="7">
        <f>TIME(HOUR(StrohRanchRecreationData[[#This Row],[TimeOut]]),0,0)</f>
        <v>0.45833333333333331</v>
      </c>
      <c r="N1856" s="6">
        <f>ROUND(StrohRanchRecreationData[[#This Row],[TimeElapsed]],6)</f>
        <v>5.9480999999999999E-2</v>
      </c>
      <c r="O1856" s="3">
        <f>StrohRanchRecreationData[[#This Row],[TimeOut]]-StrohRanchRecreationData[[#This Row],[TimeIn]]</f>
        <v>5.9480614831739165E-2</v>
      </c>
      <c r="P1856" t="str">
        <f>IF(StrohRanchRecreationData[[#This Row],[Facility]]=Facilities!$A$2,SUM(StrohRanchRecreationData[[#This Row],[Members]:[Guests]]),"")</f>
        <v/>
      </c>
      <c r="Q1856" t="str">
        <f>IF(StrohRanchRecreationData[[#This Row],[Facility]]=Facilities!$A$3,SUM(StrohRanchRecreationData[[#This Row],[Members]:[Guests]]),"")</f>
        <v/>
      </c>
      <c r="R1856" t="str">
        <f>IF(StrohRanchRecreationData[[#This Row],[Facility]]=Facilities!$A$4,SUM(StrohRanchRecreationData[[#This Row],[Members]:[Guests]]),"")</f>
        <v/>
      </c>
      <c r="S1856" t="str">
        <f>IF(StrohRanchRecreationData[[#This Row],[Facility]]=Facilities!$A$5,SUM(StrohRanchRecreationData[[#This Row],[Members]:[Guests]]),"")</f>
        <v/>
      </c>
      <c r="T1856">
        <f>IF(StrohRanchRecreationData[[#This Row],[Facility]]=Facilities!$A$6,SUM(StrohRanchRecreationData[[#This Row],[Members]:[Guests]]),"")</f>
        <v>2</v>
      </c>
      <c r="U1856" t="str">
        <f>IF(StrohRanchRecreationData[[#This Row],[Facility]]=Facilities!$A$7,SUM(StrohRanchRecreationData[[#This Row],[Members]:[Guests]]),"")</f>
        <v/>
      </c>
    </row>
    <row r="1857" spans="1:21" x14ac:dyDescent="0.25">
      <c r="A1857">
        <v>1851</v>
      </c>
      <c r="B1857" s="1">
        <v>45111</v>
      </c>
      <c r="C1857" t="s">
        <v>63</v>
      </c>
      <c r="D1857" t="s">
        <v>64</v>
      </c>
      <c r="E1857" t="s">
        <v>57</v>
      </c>
      <c r="F1857" s="7">
        <v>0.3994803339329735</v>
      </c>
      <c r="G1857" s="7">
        <f>TIME(HOUR(StrohRanchRecreationData[[#This Row],[TimeIn]]),0,0)</f>
        <v>0.375</v>
      </c>
      <c r="H1857" s="8">
        <f>StrohRanchRecreationData[[#This Row],[Date]]+StrohRanchRecreationData[[#This Row],[TimeInBucket]]</f>
        <v>45111.375</v>
      </c>
      <c r="I1857" s="8" t="str">
        <f>_xlfn.XLOOKUP(StrohRanchRecreationData[[#This Row],[TimeInBucket]],TimeOfDay[TimeBuckets],TimeOfDay[TimeOfDayBuckets])</f>
        <v>Morning</v>
      </c>
      <c r="J1857" s="2">
        <v>4</v>
      </c>
      <c r="K1857" s="2">
        <v>0</v>
      </c>
      <c r="L1857" s="7">
        <v>0.47966124191285314</v>
      </c>
      <c r="M1857" s="7">
        <f>TIME(HOUR(StrohRanchRecreationData[[#This Row],[TimeOut]]),0,0)</f>
        <v>0.45833333333333331</v>
      </c>
      <c r="N1857" s="6">
        <f>ROUND(StrohRanchRecreationData[[#This Row],[TimeElapsed]],6)</f>
        <v>8.0181000000000002E-2</v>
      </c>
      <c r="O1857" s="3">
        <f>StrohRanchRecreationData[[#This Row],[TimeOut]]-StrohRanchRecreationData[[#This Row],[TimeIn]]</f>
        <v>8.0180907979879645E-2</v>
      </c>
      <c r="P1857">
        <f>IF(StrohRanchRecreationData[[#This Row],[Facility]]=Facilities!$A$2,SUM(StrohRanchRecreationData[[#This Row],[Members]:[Guests]]),"")</f>
        <v>4</v>
      </c>
      <c r="Q1857" t="str">
        <f>IF(StrohRanchRecreationData[[#This Row],[Facility]]=Facilities!$A$3,SUM(StrohRanchRecreationData[[#This Row],[Members]:[Guests]]),"")</f>
        <v/>
      </c>
      <c r="R1857" t="str">
        <f>IF(StrohRanchRecreationData[[#This Row],[Facility]]=Facilities!$A$4,SUM(StrohRanchRecreationData[[#This Row],[Members]:[Guests]]),"")</f>
        <v/>
      </c>
      <c r="S1857" t="str">
        <f>IF(StrohRanchRecreationData[[#This Row],[Facility]]=Facilities!$A$5,SUM(StrohRanchRecreationData[[#This Row],[Members]:[Guests]]),"")</f>
        <v/>
      </c>
      <c r="T1857" t="str">
        <f>IF(StrohRanchRecreationData[[#This Row],[Facility]]=Facilities!$A$6,SUM(StrohRanchRecreationData[[#This Row],[Members]:[Guests]]),"")</f>
        <v/>
      </c>
      <c r="U1857" t="str">
        <f>IF(StrohRanchRecreationData[[#This Row],[Facility]]=Facilities!$A$7,SUM(StrohRanchRecreationData[[#This Row],[Members]:[Guests]]),"")</f>
        <v/>
      </c>
    </row>
    <row r="1858" spans="1:21" x14ac:dyDescent="0.25">
      <c r="A1858">
        <v>1852</v>
      </c>
      <c r="B1858" s="1">
        <v>45111</v>
      </c>
      <c r="C1858" t="s">
        <v>63</v>
      </c>
      <c r="D1858" t="s">
        <v>64</v>
      </c>
      <c r="E1858" t="s">
        <v>61</v>
      </c>
      <c r="F1858" s="7">
        <v>0.65054985327277282</v>
      </c>
      <c r="G1858" s="7">
        <f>TIME(HOUR(StrohRanchRecreationData[[#This Row],[TimeIn]]),0,0)</f>
        <v>0.625</v>
      </c>
      <c r="H1858" s="8">
        <f>StrohRanchRecreationData[[#This Row],[Date]]+StrohRanchRecreationData[[#This Row],[TimeInBucket]]</f>
        <v>45111.625</v>
      </c>
      <c r="I1858" s="8" t="str">
        <f>_xlfn.XLOOKUP(StrohRanchRecreationData[[#This Row],[TimeInBucket]],TimeOfDay[TimeBuckets],TimeOfDay[TimeOfDayBuckets])</f>
        <v>Afternoon</v>
      </c>
      <c r="J1858" s="2">
        <v>2</v>
      </c>
      <c r="K1858" s="2">
        <v>0</v>
      </c>
      <c r="L1858" s="7">
        <v>0.70152487619543891</v>
      </c>
      <c r="M1858" s="7">
        <f>TIME(HOUR(StrohRanchRecreationData[[#This Row],[TimeOut]]),0,0)</f>
        <v>0.66666666666666663</v>
      </c>
      <c r="N1858" s="6">
        <f>ROUND(StrohRanchRecreationData[[#This Row],[TimeElapsed]],6)</f>
        <v>5.0974999999999999E-2</v>
      </c>
      <c r="O1858" s="3">
        <f>StrohRanchRecreationData[[#This Row],[TimeOut]]-StrohRanchRecreationData[[#This Row],[TimeIn]]</f>
        <v>5.0975022922666091E-2</v>
      </c>
      <c r="P1858" t="str">
        <f>IF(StrohRanchRecreationData[[#This Row],[Facility]]=Facilities!$A$2,SUM(StrohRanchRecreationData[[#This Row],[Members]:[Guests]]),"")</f>
        <v/>
      </c>
      <c r="Q1858" t="str">
        <f>IF(StrohRanchRecreationData[[#This Row],[Facility]]=Facilities!$A$3,SUM(StrohRanchRecreationData[[#This Row],[Members]:[Guests]]),"")</f>
        <v/>
      </c>
      <c r="R1858" t="str">
        <f>IF(StrohRanchRecreationData[[#This Row],[Facility]]=Facilities!$A$4,SUM(StrohRanchRecreationData[[#This Row],[Members]:[Guests]]),"")</f>
        <v/>
      </c>
      <c r="S1858" t="str">
        <f>IF(StrohRanchRecreationData[[#This Row],[Facility]]=Facilities!$A$5,SUM(StrohRanchRecreationData[[#This Row],[Members]:[Guests]]),"")</f>
        <v/>
      </c>
      <c r="T1858">
        <f>IF(StrohRanchRecreationData[[#This Row],[Facility]]=Facilities!$A$6,SUM(StrohRanchRecreationData[[#This Row],[Members]:[Guests]]),"")</f>
        <v>2</v>
      </c>
      <c r="U1858" t="str">
        <f>IF(StrohRanchRecreationData[[#This Row],[Facility]]=Facilities!$A$7,SUM(StrohRanchRecreationData[[#This Row],[Members]:[Guests]]),"")</f>
        <v/>
      </c>
    </row>
    <row r="1859" spans="1:21" x14ac:dyDescent="0.25">
      <c r="A1859">
        <v>1853</v>
      </c>
      <c r="B1859" s="1">
        <v>45111</v>
      </c>
      <c r="C1859" t="s">
        <v>63</v>
      </c>
      <c r="D1859" t="s">
        <v>64</v>
      </c>
      <c r="E1859" t="s">
        <v>60</v>
      </c>
      <c r="F1859" s="7">
        <v>0.42572984506673306</v>
      </c>
      <c r="G1859" s="7">
        <f>TIME(HOUR(StrohRanchRecreationData[[#This Row],[TimeIn]]),0,0)</f>
        <v>0.41666666666666669</v>
      </c>
      <c r="H1859" s="8">
        <f>StrohRanchRecreationData[[#This Row],[Date]]+StrohRanchRecreationData[[#This Row],[TimeInBucket]]</f>
        <v>45111.416666666664</v>
      </c>
      <c r="I1859" s="8" t="str">
        <f>_xlfn.XLOOKUP(StrohRanchRecreationData[[#This Row],[TimeInBucket]],TimeOfDay[TimeBuckets],TimeOfDay[TimeOfDayBuckets])</f>
        <v>Morning</v>
      </c>
      <c r="J1859" s="2">
        <v>3</v>
      </c>
      <c r="K1859" s="2">
        <v>0</v>
      </c>
      <c r="L1859" s="7">
        <v>0.50486183119888417</v>
      </c>
      <c r="M1859" s="7">
        <f>TIME(HOUR(StrohRanchRecreationData[[#This Row],[TimeOut]]),0,0)</f>
        <v>0.5</v>
      </c>
      <c r="N1859" s="6">
        <f>ROUND(StrohRanchRecreationData[[#This Row],[TimeElapsed]],6)</f>
        <v>7.9131999999999994E-2</v>
      </c>
      <c r="O1859" s="3">
        <f>StrohRanchRecreationData[[#This Row],[TimeOut]]-StrohRanchRecreationData[[#This Row],[TimeIn]]</f>
        <v>7.9131986132151111E-2</v>
      </c>
      <c r="P1859" t="str">
        <f>IF(StrohRanchRecreationData[[#This Row],[Facility]]=Facilities!$A$2,SUM(StrohRanchRecreationData[[#This Row],[Members]:[Guests]]),"")</f>
        <v/>
      </c>
      <c r="Q1859" t="str">
        <f>IF(StrohRanchRecreationData[[#This Row],[Facility]]=Facilities!$A$3,SUM(StrohRanchRecreationData[[#This Row],[Members]:[Guests]]),"")</f>
        <v/>
      </c>
      <c r="R1859" t="str">
        <f>IF(StrohRanchRecreationData[[#This Row],[Facility]]=Facilities!$A$4,SUM(StrohRanchRecreationData[[#This Row],[Members]:[Guests]]),"")</f>
        <v/>
      </c>
      <c r="S1859">
        <f>IF(StrohRanchRecreationData[[#This Row],[Facility]]=Facilities!$A$5,SUM(StrohRanchRecreationData[[#This Row],[Members]:[Guests]]),"")</f>
        <v>3</v>
      </c>
      <c r="T1859" t="str">
        <f>IF(StrohRanchRecreationData[[#This Row],[Facility]]=Facilities!$A$6,SUM(StrohRanchRecreationData[[#This Row],[Members]:[Guests]]),"")</f>
        <v/>
      </c>
      <c r="U1859" t="str">
        <f>IF(StrohRanchRecreationData[[#This Row],[Facility]]=Facilities!$A$7,SUM(StrohRanchRecreationData[[#This Row],[Members]:[Guests]]),"")</f>
        <v/>
      </c>
    </row>
    <row r="1860" spans="1:21" x14ac:dyDescent="0.25">
      <c r="A1860">
        <v>1854</v>
      </c>
      <c r="B1860" s="1">
        <v>45111</v>
      </c>
      <c r="C1860" t="s">
        <v>63</v>
      </c>
      <c r="D1860" t="s">
        <v>64</v>
      </c>
      <c r="E1860" t="s">
        <v>57</v>
      </c>
      <c r="F1860" s="7">
        <v>0.40286214405212106</v>
      </c>
      <c r="G1860" s="7">
        <f>TIME(HOUR(StrohRanchRecreationData[[#This Row],[TimeIn]]),0,0)</f>
        <v>0.375</v>
      </c>
      <c r="H1860" s="8">
        <f>StrohRanchRecreationData[[#This Row],[Date]]+StrohRanchRecreationData[[#This Row],[TimeInBucket]]</f>
        <v>45111.375</v>
      </c>
      <c r="I1860" s="8" t="str">
        <f>_xlfn.XLOOKUP(StrohRanchRecreationData[[#This Row],[TimeInBucket]],TimeOfDay[TimeBuckets],TimeOfDay[TimeOfDayBuckets])</f>
        <v>Morning</v>
      </c>
      <c r="J1860" s="2">
        <v>4</v>
      </c>
      <c r="K1860" s="2">
        <v>2</v>
      </c>
      <c r="L1860" s="7">
        <v>0.47234274931948778</v>
      </c>
      <c r="M1860" s="7">
        <f>TIME(HOUR(StrohRanchRecreationData[[#This Row],[TimeOut]]),0,0)</f>
        <v>0.45833333333333331</v>
      </c>
      <c r="N1860" s="6">
        <f>ROUND(StrohRanchRecreationData[[#This Row],[TimeElapsed]],6)</f>
        <v>6.9481000000000001E-2</v>
      </c>
      <c r="O1860" s="3">
        <f>StrohRanchRecreationData[[#This Row],[TimeOut]]-StrohRanchRecreationData[[#This Row],[TimeIn]]</f>
        <v>6.9480605267366713E-2</v>
      </c>
      <c r="P1860">
        <f>IF(StrohRanchRecreationData[[#This Row],[Facility]]=Facilities!$A$2,SUM(StrohRanchRecreationData[[#This Row],[Members]:[Guests]]),"")</f>
        <v>6</v>
      </c>
      <c r="Q1860" t="str">
        <f>IF(StrohRanchRecreationData[[#This Row],[Facility]]=Facilities!$A$3,SUM(StrohRanchRecreationData[[#This Row],[Members]:[Guests]]),"")</f>
        <v/>
      </c>
      <c r="R1860" t="str">
        <f>IF(StrohRanchRecreationData[[#This Row],[Facility]]=Facilities!$A$4,SUM(StrohRanchRecreationData[[#This Row],[Members]:[Guests]]),"")</f>
        <v/>
      </c>
      <c r="S1860" t="str">
        <f>IF(StrohRanchRecreationData[[#This Row],[Facility]]=Facilities!$A$5,SUM(StrohRanchRecreationData[[#This Row],[Members]:[Guests]]),"")</f>
        <v/>
      </c>
      <c r="T1860" t="str">
        <f>IF(StrohRanchRecreationData[[#This Row],[Facility]]=Facilities!$A$6,SUM(StrohRanchRecreationData[[#This Row],[Members]:[Guests]]),"")</f>
        <v/>
      </c>
      <c r="U1860" t="str">
        <f>IF(StrohRanchRecreationData[[#This Row],[Facility]]=Facilities!$A$7,SUM(StrohRanchRecreationData[[#This Row],[Members]:[Guests]]),"")</f>
        <v/>
      </c>
    </row>
    <row r="1861" spans="1:21" x14ac:dyDescent="0.25">
      <c r="A1861">
        <v>1855</v>
      </c>
      <c r="B1861" s="1">
        <v>45111</v>
      </c>
      <c r="C1861" t="s">
        <v>63</v>
      </c>
      <c r="D1861" t="s">
        <v>64</v>
      </c>
      <c r="E1861" t="s">
        <v>59</v>
      </c>
      <c r="F1861" s="7">
        <v>0.49606350957229639</v>
      </c>
      <c r="G1861" s="7">
        <f>TIME(HOUR(StrohRanchRecreationData[[#This Row],[TimeIn]]),0,0)</f>
        <v>0.45833333333333331</v>
      </c>
      <c r="H1861" s="8">
        <f>StrohRanchRecreationData[[#This Row],[Date]]+StrohRanchRecreationData[[#This Row],[TimeInBucket]]</f>
        <v>45111.458333333336</v>
      </c>
      <c r="I1861" s="8" t="str">
        <f>_xlfn.XLOOKUP(StrohRanchRecreationData[[#This Row],[TimeInBucket]],TimeOfDay[TimeBuckets],TimeOfDay[TimeOfDayBuckets])</f>
        <v>Noon</v>
      </c>
      <c r="J1861" s="2">
        <v>3</v>
      </c>
      <c r="K1861" s="2">
        <v>2</v>
      </c>
      <c r="L1861" s="7">
        <v>0.56891061287266842</v>
      </c>
      <c r="M1861" s="7">
        <f>TIME(HOUR(StrohRanchRecreationData[[#This Row],[TimeOut]]),0,0)</f>
        <v>0.54166666666666663</v>
      </c>
      <c r="N1861" s="6">
        <f>ROUND(StrohRanchRecreationData[[#This Row],[TimeElapsed]],6)</f>
        <v>7.2846999999999995E-2</v>
      </c>
      <c r="O1861" s="3">
        <f>StrohRanchRecreationData[[#This Row],[TimeOut]]-StrohRanchRecreationData[[#This Row],[TimeIn]]</f>
        <v>7.2847103300372029E-2</v>
      </c>
      <c r="P1861" t="str">
        <f>IF(StrohRanchRecreationData[[#This Row],[Facility]]=Facilities!$A$2,SUM(StrohRanchRecreationData[[#This Row],[Members]:[Guests]]),"")</f>
        <v/>
      </c>
      <c r="Q1861" t="str">
        <f>IF(StrohRanchRecreationData[[#This Row],[Facility]]=Facilities!$A$3,SUM(StrohRanchRecreationData[[#This Row],[Members]:[Guests]]),"")</f>
        <v/>
      </c>
      <c r="R1861">
        <f>IF(StrohRanchRecreationData[[#This Row],[Facility]]=Facilities!$A$4,SUM(StrohRanchRecreationData[[#This Row],[Members]:[Guests]]),"")</f>
        <v>5</v>
      </c>
      <c r="S1861" t="str">
        <f>IF(StrohRanchRecreationData[[#This Row],[Facility]]=Facilities!$A$5,SUM(StrohRanchRecreationData[[#This Row],[Members]:[Guests]]),"")</f>
        <v/>
      </c>
      <c r="T1861" t="str">
        <f>IF(StrohRanchRecreationData[[#This Row],[Facility]]=Facilities!$A$6,SUM(StrohRanchRecreationData[[#This Row],[Members]:[Guests]]),"")</f>
        <v/>
      </c>
      <c r="U1861" t="str">
        <f>IF(StrohRanchRecreationData[[#This Row],[Facility]]=Facilities!$A$7,SUM(StrohRanchRecreationData[[#This Row],[Members]:[Guests]]),"")</f>
        <v/>
      </c>
    </row>
    <row r="1862" spans="1:21" x14ac:dyDescent="0.25">
      <c r="A1862">
        <v>1856</v>
      </c>
      <c r="B1862" s="1">
        <v>45111</v>
      </c>
      <c r="C1862" t="s">
        <v>63</v>
      </c>
      <c r="D1862" t="s">
        <v>64</v>
      </c>
      <c r="E1862" t="s">
        <v>58</v>
      </c>
      <c r="F1862" s="7">
        <v>0.41825002818463453</v>
      </c>
      <c r="G1862" s="7">
        <f>TIME(HOUR(StrohRanchRecreationData[[#This Row],[TimeIn]]),0,0)</f>
        <v>0.41666666666666669</v>
      </c>
      <c r="H1862" s="8">
        <f>StrohRanchRecreationData[[#This Row],[Date]]+StrohRanchRecreationData[[#This Row],[TimeInBucket]]</f>
        <v>45111.416666666664</v>
      </c>
      <c r="I1862" s="8" t="str">
        <f>_xlfn.XLOOKUP(StrohRanchRecreationData[[#This Row],[TimeInBucket]],TimeOfDay[TimeBuckets],TimeOfDay[TimeOfDayBuckets])</f>
        <v>Morning</v>
      </c>
      <c r="J1862" s="2">
        <v>4</v>
      </c>
      <c r="K1862" s="2">
        <v>3</v>
      </c>
      <c r="L1862" s="7">
        <v>0.48352924847599166</v>
      </c>
      <c r="M1862" s="7">
        <f>TIME(HOUR(StrohRanchRecreationData[[#This Row],[TimeOut]]),0,0)</f>
        <v>0.45833333333333331</v>
      </c>
      <c r="N1862" s="6">
        <f>ROUND(StrohRanchRecreationData[[#This Row],[TimeElapsed]],6)</f>
        <v>6.5279000000000004E-2</v>
      </c>
      <c r="O1862" s="3">
        <f>StrohRanchRecreationData[[#This Row],[TimeOut]]-StrohRanchRecreationData[[#This Row],[TimeIn]]</f>
        <v>6.5279220291357132E-2</v>
      </c>
      <c r="P1862" t="str">
        <f>IF(StrohRanchRecreationData[[#This Row],[Facility]]=Facilities!$A$2,SUM(StrohRanchRecreationData[[#This Row],[Members]:[Guests]]),"")</f>
        <v/>
      </c>
      <c r="Q1862">
        <f>IF(StrohRanchRecreationData[[#This Row],[Facility]]=Facilities!$A$3,SUM(StrohRanchRecreationData[[#This Row],[Members]:[Guests]]),"")</f>
        <v>7</v>
      </c>
      <c r="R1862" t="str">
        <f>IF(StrohRanchRecreationData[[#This Row],[Facility]]=Facilities!$A$4,SUM(StrohRanchRecreationData[[#This Row],[Members]:[Guests]]),"")</f>
        <v/>
      </c>
      <c r="S1862" t="str">
        <f>IF(StrohRanchRecreationData[[#This Row],[Facility]]=Facilities!$A$5,SUM(StrohRanchRecreationData[[#This Row],[Members]:[Guests]]),"")</f>
        <v/>
      </c>
      <c r="T1862" t="str">
        <f>IF(StrohRanchRecreationData[[#This Row],[Facility]]=Facilities!$A$6,SUM(StrohRanchRecreationData[[#This Row],[Members]:[Guests]]),"")</f>
        <v/>
      </c>
      <c r="U1862" t="str">
        <f>IF(StrohRanchRecreationData[[#This Row],[Facility]]=Facilities!$A$7,SUM(StrohRanchRecreationData[[#This Row],[Members]:[Guests]]),"")</f>
        <v/>
      </c>
    </row>
    <row r="1863" spans="1:21" x14ac:dyDescent="0.25">
      <c r="A1863">
        <v>1857</v>
      </c>
      <c r="B1863" s="1">
        <v>45111</v>
      </c>
      <c r="C1863" t="s">
        <v>63</v>
      </c>
      <c r="D1863" t="s">
        <v>64</v>
      </c>
      <c r="E1863" t="s">
        <v>58</v>
      </c>
      <c r="F1863" s="7">
        <v>0.43776990372254498</v>
      </c>
      <c r="G1863" s="7">
        <f>TIME(HOUR(StrohRanchRecreationData[[#This Row],[TimeIn]]),0,0)</f>
        <v>0.41666666666666669</v>
      </c>
      <c r="H1863" s="8">
        <f>StrohRanchRecreationData[[#This Row],[Date]]+StrohRanchRecreationData[[#This Row],[TimeInBucket]]</f>
        <v>45111.416666666664</v>
      </c>
      <c r="I1863" s="8" t="str">
        <f>_xlfn.XLOOKUP(StrohRanchRecreationData[[#This Row],[TimeInBucket]],TimeOfDay[TimeBuckets],TimeOfDay[TimeOfDayBuckets])</f>
        <v>Morning</v>
      </c>
      <c r="J1863" s="2">
        <v>4</v>
      </c>
      <c r="K1863" s="2">
        <v>0</v>
      </c>
      <c r="L1863" s="7">
        <v>0.50525340948753317</v>
      </c>
      <c r="M1863" s="7">
        <f>TIME(HOUR(StrohRanchRecreationData[[#This Row],[TimeOut]]),0,0)</f>
        <v>0.5</v>
      </c>
      <c r="N1863" s="6">
        <f>ROUND(StrohRanchRecreationData[[#This Row],[TimeElapsed]],6)</f>
        <v>6.7484000000000002E-2</v>
      </c>
      <c r="O1863" s="3">
        <f>StrohRanchRecreationData[[#This Row],[TimeOut]]-StrohRanchRecreationData[[#This Row],[TimeIn]]</f>
        <v>6.7483505764988183E-2</v>
      </c>
      <c r="P1863" t="str">
        <f>IF(StrohRanchRecreationData[[#This Row],[Facility]]=Facilities!$A$2,SUM(StrohRanchRecreationData[[#This Row],[Members]:[Guests]]),"")</f>
        <v/>
      </c>
      <c r="Q1863">
        <f>IF(StrohRanchRecreationData[[#This Row],[Facility]]=Facilities!$A$3,SUM(StrohRanchRecreationData[[#This Row],[Members]:[Guests]]),"")</f>
        <v>4</v>
      </c>
      <c r="R1863" t="str">
        <f>IF(StrohRanchRecreationData[[#This Row],[Facility]]=Facilities!$A$4,SUM(StrohRanchRecreationData[[#This Row],[Members]:[Guests]]),"")</f>
        <v/>
      </c>
      <c r="S1863" t="str">
        <f>IF(StrohRanchRecreationData[[#This Row],[Facility]]=Facilities!$A$5,SUM(StrohRanchRecreationData[[#This Row],[Members]:[Guests]]),"")</f>
        <v/>
      </c>
      <c r="T1863" t="str">
        <f>IF(StrohRanchRecreationData[[#This Row],[Facility]]=Facilities!$A$6,SUM(StrohRanchRecreationData[[#This Row],[Members]:[Guests]]),"")</f>
        <v/>
      </c>
      <c r="U1863" t="str">
        <f>IF(StrohRanchRecreationData[[#This Row],[Facility]]=Facilities!$A$7,SUM(StrohRanchRecreationData[[#This Row],[Members]:[Guests]]),"")</f>
        <v/>
      </c>
    </row>
    <row r="1864" spans="1:21" x14ac:dyDescent="0.25">
      <c r="A1864">
        <v>1858</v>
      </c>
      <c r="B1864" s="1">
        <v>45111</v>
      </c>
      <c r="C1864" t="s">
        <v>63</v>
      </c>
      <c r="D1864" t="s">
        <v>64</v>
      </c>
      <c r="E1864" t="s">
        <v>59</v>
      </c>
      <c r="F1864" s="7">
        <v>0.45922277562024855</v>
      </c>
      <c r="G1864" s="7">
        <f>TIME(HOUR(StrohRanchRecreationData[[#This Row],[TimeIn]]),0,0)</f>
        <v>0.45833333333333331</v>
      </c>
      <c r="H1864" s="8">
        <f>StrohRanchRecreationData[[#This Row],[Date]]+StrohRanchRecreationData[[#This Row],[TimeInBucket]]</f>
        <v>45111.458333333336</v>
      </c>
      <c r="I1864" s="8" t="str">
        <f>_xlfn.XLOOKUP(StrohRanchRecreationData[[#This Row],[TimeInBucket]],TimeOfDay[TimeBuckets],TimeOfDay[TimeOfDayBuckets])</f>
        <v>Noon</v>
      </c>
      <c r="J1864" s="2">
        <v>1</v>
      </c>
      <c r="K1864" s="2">
        <v>1</v>
      </c>
      <c r="L1864" s="7">
        <v>0.51709589476610318</v>
      </c>
      <c r="M1864" s="7">
        <f>TIME(HOUR(StrohRanchRecreationData[[#This Row],[TimeOut]]),0,0)</f>
        <v>0.5</v>
      </c>
      <c r="N1864" s="6">
        <f>ROUND(StrohRanchRecreationData[[#This Row],[TimeElapsed]],6)</f>
        <v>5.7873000000000001E-2</v>
      </c>
      <c r="O1864" s="3">
        <f>StrohRanchRecreationData[[#This Row],[TimeOut]]-StrohRanchRecreationData[[#This Row],[TimeIn]]</f>
        <v>5.7873119145854635E-2</v>
      </c>
      <c r="P1864" t="str">
        <f>IF(StrohRanchRecreationData[[#This Row],[Facility]]=Facilities!$A$2,SUM(StrohRanchRecreationData[[#This Row],[Members]:[Guests]]),"")</f>
        <v/>
      </c>
      <c r="Q1864" t="str">
        <f>IF(StrohRanchRecreationData[[#This Row],[Facility]]=Facilities!$A$3,SUM(StrohRanchRecreationData[[#This Row],[Members]:[Guests]]),"")</f>
        <v/>
      </c>
      <c r="R1864">
        <f>IF(StrohRanchRecreationData[[#This Row],[Facility]]=Facilities!$A$4,SUM(StrohRanchRecreationData[[#This Row],[Members]:[Guests]]),"")</f>
        <v>2</v>
      </c>
      <c r="S1864" t="str">
        <f>IF(StrohRanchRecreationData[[#This Row],[Facility]]=Facilities!$A$5,SUM(StrohRanchRecreationData[[#This Row],[Members]:[Guests]]),"")</f>
        <v/>
      </c>
      <c r="T1864" t="str">
        <f>IF(StrohRanchRecreationData[[#This Row],[Facility]]=Facilities!$A$6,SUM(StrohRanchRecreationData[[#This Row],[Members]:[Guests]]),"")</f>
        <v/>
      </c>
      <c r="U1864" t="str">
        <f>IF(StrohRanchRecreationData[[#This Row],[Facility]]=Facilities!$A$7,SUM(StrohRanchRecreationData[[#This Row],[Members]:[Guests]]),"")</f>
        <v/>
      </c>
    </row>
    <row r="1865" spans="1:21" x14ac:dyDescent="0.25">
      <c r="A1865">
        <v>1859</v>
      </c>
      <c r="B1865" s="1">
        <v>45111</v>
      </c>
      <c r="C1865" t="s">
        <v>63</v>
      </c>
      <c r="D1865" t="s">
        <v>64</v>
      </c>
      <c r="E1865" t="s">
        <v>61</v>
      </c>
      <c r="F1865" s="7">
        <v>0.66111911921466726</v>
      </c>
      <c r="G1865" s="7">
        <f>TIME(HOUR(StrohRanchRecreationData[[#This Row],[TimeIn]]),0,0)</f>
        <v>0.625</v>
      </c>
      <c r="H1865" s="8">
        <f>StrohRanchRecreationData[[#This Row],[Date]]+StrohRanchRecreationData[[#This Row],[TimeInBucket]]</f>
        <v>45111.625</v>
      </c>
      <c r="I1865" s="8" t="str">
        <f>_xlfn.XLOOKUP(StrohRanchRecreationData[[#This Row],[TimeInBucket]],TimeOfDay[TimeBuckets],TimeOfDay[TimeOfDayBuckets])</f>
        <v>Afternoon</v>
      </c>
      <c r="J1865" s="2">
        <v>2</v>
      </c>
      <c r="K1865" s="2">
        <v>0</v>
      </c>
      <c r="L1865" s="7">
        <v>0.69873940937338586</v>
      </c>
      <c r="M1865" s="7">
        <f>TIME(HOUR(StrohRanchRecreationData[[#This Row],[TimeOut]]),0,0)</f>
        <v>0.66666666666666663</v>
      </c>
      <c r="N1865" s="6">
        <f>ROUND(StrohRanchRecreationData[[#This Row],[TimeElapsed]],6)</f>
        <v>3.7620000000000001E-2</v>
      </c>
      <c r="O1865" s="3">
        <f>StrohRanchRecreationData[[#This Row],[TimeOut]]-StrohRanchRecreationData[[#This Row],[TimeIn]]</f>
        <v>3.7620290158718594E-2</v>
      </c>
      <c r="P1865" t="str">
        <f>IF(StrohRanchRecreationData[[#This Row],[Facility]]=Facilities!$A$2,SUM(StrohRanchRecreationData[[#This Row],[Members]:[Guests]]),"")</f>
        <v/>
      </c>
      <c r="Q1865" t="str">
        <f>IF(StrohRanchRecreationData[[#This Row],[Facility]]=Facilities!$A$3,SUM(StrohRanchRecreationData[[#This Row],[Members]:[Guests]]),"")</f>
        <v/>
      </c>
      <c r="R1865" t="str">
        <f>IF(StrohRanchRecreationData[[#This Row],[Facility]]=Facilities!$A$4,SUM(StrohRanchRecreationData[[#This Row],[Members]:[Guests]]),"")</f>
        <v/>
      </c>
      <c r="S1865" t="str">
        <f>IF(StrohRanchRecreationData[[#This Row],[Facility]]=Facilities!$A$5,SUM(StrohRanchRecreationData[[#This Row],[Members]:[Guests]]),"")</f>
        <v/>
      </c>
      <c r="T1865">
        <f>IF(StrohRanchRecreationData[[#This Row],[Facility]]=Facilities!$A$6,SUM(StrohRanchRecreationData[[#This Row],[Members]:[Guests]]),"")</f>
        <v>2</v>
      </c>
      <c r="U1865" t="str">
        <f>IF(StrohRanchRecreationData[[#This Row],[Facility]]=Facilities!$A$7,SUM(StrohRanchRecreationData[[#This Row],[Members]:[Guests]]),"")</f>
        <v/>
      </c>
    </row>
    <row r="1866" spans="1:21" x14ac:dyDescent="0.25">
      <c r="A1866">
        <v>1860</v>
      </c>
      <c r="B1866" s="1">
        <v>45111</v>
      </c>
      <c r="C1866" t="s">
        <v>63</v>
      </c>
      <c r="D1866" t="s">
        <v>64</v>
      </c>
      <c r="E1866" t="s">
        <v>58</v>
      </c>
      <c r="F1866" s="7">
        <v>0.45854627143505544</v>
      </c>
      <c r="G1866" s="7">
        <f>TIME(HOUR(StrohRanchRecreationData[[#This Row],[TimeIn]]),0,0)</f>
        <v>0.45833333333333331</v>
      </c>
      <c r="H1866" s="8">
        <f>StrohRanchRecreationData[[#This Row],[Date]]+StrohRanchRecreationData[[#This Row],[TimeInBucket]]</f>
        <v>45111.458333333336</v>
      </c>
      <c r="I1866" s="8" t="str">
        <f>_xlfn.XLOOKUP(StrohRanchRecreationData[[#This Row],[TimeInBucket]],TimeOfDay[TimeBuckets],TimeOfDay[TimeOfDayBuckets])</f>
        <v>Noon</v>
      </c>
      <c r="J1866" s="2">
        <v>1</v>
      </c>
      <c r="K1866" s="2">
        <v>3</v>
      </c>
      <c r="L1866" s="7">
        <v>0.49631314076359495</v>
      </c>
      <c r="M1866" s="7">
        <f>TIME(HOUR(StrohRanchRecreationData[[#This Row],[TimeOut]]),0,0)</f>
        <v>0.45833333333333331</v>
      </c>
      <c r="N1866" s="6">
        <f>ROUND(StrohRanchRecreationData[[#This Row],[TimeElapsed]],6)</f>
        <v>3.7767000000000002E-2</v>
      </c>
      <c r="O1866" s="3">
        <f>StrohRanchRecreationData[[#This Row],[TimeOut]]-StrohRanchRecreationData[[#This Row],[TimeIn]]</f>
        <v>3.776686932853951E-2</v>
      </c>
      <c r="P1866" t="str">
        <f>IF(StrohRanchRecreationData[[#This Row],[Facility]]=Facilities!$A$2,SUM(StrohRanchRecreationData[[#This Row],[Members]:[Guests]]),"")</f>
        <v/>
      </c>
      <c r="Q1866">
        <f>IF(StrohRanchRecreationData[[#This Row],[Facility]]=Facilities!$A$3,SUM(StrohRanchRecreationData[[#This Row],[Members]:[Guests]]),"")</f>
        <v>4</v>
      </c>
      <c r="R1866" t="str">
        <f>IF(StrohRanchRecreationData[[#This Row],[Facility]]=Facilities!$A$4,SUM(StrohRanchRecreationData[[#This Row],[Members]:[Guests]]),"")</f>
        <v/>
      </c>
      <c r="S1866" t="str">
        <f>IF(StrohRanchRecreationData[[#This Row],[Facility]]=Facilities!$A$5,SUM(StrohRanchRecreationData[[#This Row],[Members]:[Guests]]),"")</f>
        <v/>
      </c>
      <c r="T1866" t="str">
        <f>IF(StrohRanchRecreationData[[#This Row],[Facility]]=Facilities!$A$6,SUM(StrohRanchRecreationData[[#This Row],[Members]:[Guests]]),"")</f>
        <v/>
      </c>
      <c r="U1866" t="str">
        <f>IF(StrohRanchRecreationData[[#This Row],[Facility]]=Facilities!$A$7,SUM(StrohRanchRecreationData[[#This Row],[Members]:[Guests]]),"")</f>
        <v/>
      </c>
    </row>
    <row r="1867" spans="1:21" x14ac:dyDescent="0.25">
      <c r="A1867">
        <v>1861</v>
      </c>
      <c r="B1867" s="1">
        <v>45111</v>
      </c>
      <c r="C1867" t="s">
        <v>63</v>
      </c>
      <c r="D1867" t="s">
        <v>64</v>
      </c>
      <c r="E1867" t="s">
        <v>58</v>
      </c>
      <c r="F1867" s="7">
        <v>0.4468000689149032</v>
      </c>
      <c r="G1867" s="7">
        <f>TIME(HOUR(StrohRanchRecreationData[[#This Row],[TimeIn]]),0,0)</f>
        <v>0.41666666666666669</v>
      </c>
      <c r="H1867" s="8">
        <f>StrohRanchRecreationData[[#This Row],[Date]]+StrohRanchRecreationData[[#This Row],[TimeInBucket]]</f>
        <v>45111.416666666664</v>
      </c>
      <c r="I1867" s="8" t="str">
        <f>_xlfn.XLOOKUP(StrohRanchRecreationData[[#This Row],[TimeInBucket]],TimeOfDay[TimeBuckets],TimeOfDay[TimeOfDayBuckets])</f>
        <v>Morning</v>
      </c>
      <c r="J1867" s="2">
        <v>2</v>
      </c>
      <c r="K1867" s="2">
        <v>3</v>
      </c>
      <c r="L1867" s="7">
        <v>0.45733442246238643</v>
      </c>
      <c r="M1867" s="7">
        <f>TIME(HOUR(StrohRanchRecreationData[[#This Row],[TimeOut]]),0,0)</f>
        <v>0.41666666666666669</v>
      </c>
      <c r="N1867" s="6">
        <f>ROUND(StrohRanchRecreationData[[#This Row],[TimeElapsed]],6)</f>
        <v>1.0534E-2</v>
      </c>
      <c r="O1867" s="3">
        <f>StrohRanchRecreationData[[#This Row],[TimeOut]]-StrohRanchRecreationData[[#This Row],[TimeIn]]</f>
        <v>1.0534353547483222E-2</v>
      </c>
      <c r="P1867" t="str">
        <f>IF(StrohRanchRecreationData[[#This Row],[Facility]]=Facilities!$A$2,SUM(StrohRanchRecreationData[[#This Row],[Members]:[Guests]]),"")</f>
        <v/>
      </c>
      <c r="Q1867">
        <f>IF(StrohRanchRecreationData[[#This Row],[Facility]]=Facilities!$A$3,SUM(StrohRanchRecreationData[[#This Row],[Members]:[Guests]]),"")</f>
        <v>5</v>
      </c>
      <c r="R1867" t="str">
        <f>IF(StrohRanchRecreationData[[#This Row],[Facility]]=Facilities!$A$4,SUM(StrohRanchRecreationData[[#This Row],[Members]:[Guests]]),"")</f>
        <v/>
      </c>
      <c r="S1867" t="str">
        <f>IF(StrohRanchRecreationData[[#This Row],[Facility]]=Facilities!$A$5,SUM(StrohRanchRecreationData[[#This Row],[Members]:[Guests]]),"")</f>
        <v/>
      </c>
      <c r="T1867" t="str">
        <f>IF(StrohRanchRecreationData[[#This Row],[Facility]]=Facilities!$A$6,SUM(StrohRanchRecreationData[[#This Row],[Members]:[Guests]]),"")</f>
        <v/>
      </c>
      <c r="U1867" t="str">
        <f>IF(StrohRanchRecreationData[[#This Row],[Facility]]=Facilities!$A$7,SUM(StrohRanchRecreationData[[#This Row],[Members]:[Guests]]),"")</f>
        <v/>
      </c>
    </row>
    <row r="1868" spans="1:21" x14ac:dyDescent="0.25">
      <c r="A1868">
        <v>1862</v>
      </c>
      <c r="B1868" s="1">
        <v>45111</v>
      </c>
      <c r="C1868" t="s">
        <v>63</v>
      </c>
      <c r="D1868" t="s">
        <v>64</v>
      </c>
      <c r="E1868" t="s">
        <v>58</v>
      </c>
      <c r="F1868" s="7">
        <v>0.48055360815005721</v>
      </c>
      <c r="G1868" s="7">
        <f>TIME(HOUR(StrohRanchRecreationData[[#This Row],[TimeIn]]),0,0)</f>
        <v>0.45833333333333331</v>
      </c>
      <c r="H1868" s="8">
        <f>StrohRanchRecreationData[[#This Row],[Date]]+StrohRanchRecreationData[[#This Row],[TimeInBucket]]</f>
        <v>45111.458333333336</v>
      </c>
      <c r="I1868" s="8" t="str">
        <f>_xlfn.XLOOKUP(StrohRanchRecreationData[[#This Row],[TimeInBucket]],TimeOfDay[TimeBuckets],TimeOfDay[TimeOfDayBuckets])</f>
        <v>Noon</v>
      </c>
      <c r="J1868" s="2">
        <v>4</v>
      </c>
      <c r="K1868" s="2">
        <v>3</v>
      </c>
      <c r="L1868" s="7">
        <v>0.55049033947845372</v>
      </c>
      <c r="M1868" s="7">
        <f>TIME(HOUR(StrohRanchRecreationData[[#This Row],[TimeOut]]),0,0)</f>
        <v>0.54166666666666663</v>
      </c>
      <c r="N1868" s="6">
        <f>ROUND(StrohRanchRecreationData[[#This Row],[TimeElapsed]],6)</f>
        <v>6.9936999999999999E-2</v>
      </c>
      <c r="O1868" s="3">
        <f>StrohRanchRecreationData[[#This Row],[TimeOut]]-StrohRanchRecreationData[[#This Row],[TimeIn]]</f>
        <v>6.9936731328396506E-2</v>
      </c>
      <c r="P1868" t="str">
        <f>IF(StrohRanchRecreationData[[#This Row],[Facility]]=Facilities!$A$2,SUM(StrohRanchRecreationData[[#This Row],[Members]:[Guests]]),"")</f>
        <v/>
      </c>
      <c r="Q1868">
        <f>IF(StrohRanchRecreationData[[#This Row],[Facility]]=Facilities!$A$3,SUM(StrohRanchRecreationData[[#This Row],[Members]:[Guests]]),"")</f>
        <v>7</v>
      </c>
      <c r="R1868" t="str">
        <f>IF(StrohRanchRecreationData[[#This Row],[Facility]]=Facilities!$A$4,SUM(StrohRanchRecreationData[[#This Row],[Members]:[Guests]]),"")</f>
        <v/>
      </c>
      <c r="S1868" t="str">
        <f>IF(StrohRanchRecreationData[[#This Row],[Facility]]=Facilities!$A$5,SUM(StrohRanchRecreationData[[#This Row],[Members]:[Guests]]),"")</f>
        <v/>
      </c>
      <c r="T1868" t="str">
        <f>IF(StrohRanchRecreationData[[#This Row],[Facility]]=Facilities!$A$6,SUM(StrohRanchRecreationData[[#This Row],[Members]:[Guests]]),"")</f>
        <v/>
      </c>
      <c r="U1868" t="str">
        <f>IF(StrohRanchRecreationData[[#This Row],[Facility]]=Facilities!$A$7,SUM(StrohRanchRecreationData[[#This Row],[Members]:[Guests]]),"")</f>
        <v/>
      </c>
    </row>
    <row r="1869" spans="1:21" x14ac:dyDescent="0.25">
      <c r="A1869">
        <v>1863</v>
      </c>
      <c r="B1869" s="1">
        <v>45111</v>
      </c>
      <c r="C1869" t="s">
        <v>63</v>
      </c>
      <c r="D1869" t="s">
        <v>64</v>
      </c>
      <c r="E1869" t="s">
        <v>58</v>
      </c>
      <c r="F1869" s="7">
        <v>0.46547806427384086</v>
      </c>
      <c r="G1869" s="7">
        <f>TIME(HOUR(StrohRanchRecreationData[[#This Row],[TimeIn]]),0,0)</f>
        <v>0.45833333333333331</v>
      </c>
      <c r="H1869" s="8">
        <f>StrohRanchRecreationData[[#This Row],[Date]]+StrohRanchRecreationData[[#This Row],[TimeInBucket]]</f>
        <v>45111.458333333336</v>
      </c>
      <c r="I1869" s="8" t="str">
        <f>_xlfn.XLOOKUP(StrohRanchRecreationData[[#This Row],[TimeInBucket]],TimeOfDay[TimeBuckets],TimeOfDay[TimeOfDayBuckets])</f>
        <v>Noon</v>
      </c>
      <c r="J1869" s="2">
        <v>3</v>
      </c>
      <c r="K1869" s="2">
        <v>3</v>
      </c>
      <c r="L1869" s="7">
        <v>0.5279914358601383</v>
      </c>
      <c r="M1869" s="7">
        <f>TIME(HOUR(StrohRanchRecreationData[[#This Row],[TimeOut]]),0,0)</f>
        <v>0.5</v>
      </c>
      <c r="N1869" s="6">
        <f>ROUND(StrohRanchRecreationData[[#This Row],[TimeElapsed]],6)</f>
        <v>6.2512999999999999E-2</v>
      </c>
      <c r="O1869" s="3">
        <f>StrohRanchRecreationData[[#This Row],[TimeOut]]-StrohRanchRecreationData[[#This Row],[TimeIn]]</f>
        <v>6.2513371586297439E-2</v>
      </c>
      <c r="P1869" t="str">
        <f>IF(StrohRanchRecreationData[[#This Row],[Facility]]=Facilities!$A$2,SUM(StrohRanchRecreationData[[#This Row],[Members]:[Guests]]),"")</f>
        <v/>
      </c>
      <c r="Q1869">
        <f>IF(StrohRanchRecreationData[[#This Row],[Facility]]=Facilities!$A$3,SUM(StrohRanchRecreationData[[#This Row],[Members]:[Guests]]),"")</f>
        <v>6</v>
      </c>
      <c r="R1869" t="str">
        <f>IF(StrohRanchRecreationData[[#This Row],[Facility]]=Facilities!$A$4,SUM(StrohRanchRecreationData[[#This Row],[Members]:[Guests]]),"")</f>
        <v/>
      </c>
      <c r="S1869" t="str">
        <f>IF(StrohRanchRecreationData[[#This Row],[Facility]]=Facilities!$A$5,SUM(StrohRanchRecreationData[[#This Row],[Members]:[Guests]]),"")</f>
        <v/>
      </c>
      <c r="T1869" t="str">
        <f>IF(StrohRanchRecreationData[[#This Row],[Facility]]=Facilities!$A$6,SUM(StrohRanchRecreationData[[#This Row],[Members]:[Guests]]),"")</f>
        <v/>
      </c>
      <c r="U1869" t="str">
        <f>IF(StrohRanchRecreationData[[#This Row],[Facility]]=Facilities!$A$7,SUM(StrohRanchRecreationData[[#This Row],[Members]:[Guests]]),"")</f>
        <v/>
      </c>
    </row>
    <row r="1870" spans="1:21" x14ac:dyDescent="0.25">
      <c r="A1870">
        <v>1864</v>
      </c>
      <c r="B1870" s="1">
        <v>45111</v>
      </c>
      <c r="C1870" t="s">
        <v>63</v>
      </c>
      <c r="D1870" t="s">
        <v>64</v>
      </c>
      <c r="E1870" t="s">
        <v>62</v>
      </c>
      <c r="F1870" s="7">
        <v>0.41666666666666669</v>
      </c>
      <c r="G1870" s="7">
        <f>TIME(HOUR(StrohRanchRecreationData[[#This Row],[TimeIn]]),0,0)</f>
        <v>0.41666666666666669</v>
      </c>
      <c r="H1870" s="8">
        <f>StrohRanchRecreationData[[#This Row],[Date]]+StrohRanchRecreationData[[#This Row],[TimeInBucket]]</f>
        <v>45111.416666666664</v>
      </c>
      <c r="I1870" s="8" t="str">
        <f>_xlfn.XLOOKUP(StrohRanchRecreationData[[#This Row],[TimeInBucket]],TimeOfDay[TimeBuckets],TimeOfDay[TimeOfDayBuckets])</f>
        <v>Morning</v>
      </c>
      <c r="J1870" s="2">
        <v>2</v>
      </c>
      <c r="K1870" s="2">
        <v>1</v>
      </c>
      <c r="L1870" s="7">
        <v>0.45833333333333331</v>
      </c>
      <c r="M1870" s="7">
        <f>TIME(HOUR(StrohRanchRecreationData[[#This Row],[TimeOut]]),0,0)</f>
        <v>0.45833333333333331</v>
      </c>
      <c r="N1870" s="6">
        <f>ROUND(StrohRanchRecreationData[[#This Row],[TimeElapsed]],6)</f>
        <v>4.1667000000000003E-2</v>
      </c>
      <c r="O1870" s="3">
        <f>StrohRanchRecreationData[[#This Row],[TimeOut]]-StrohRanchRecreationData[[#This Row],[TimeIn]]</f>
        <v>4.166666666666663E-2</v>
      </c>
      <c r="P1870" t="str">
        <f>IF(StrohRanchRecreationData[[#This Row],[Facility]]=Facilities!$A$2,SUM(StrohRanchRecreationData[[#This Row],[Members]:[Guests]]),"")</f>
        <v/>
      </c>
      <c r="Q1870" t="str">
        <f>IF(StrohRanchRecreationData[[#This Row],[Facility]]=Facilities!$A$3,SUM(StrohRanchRecreationData[[#This Row],[Members]:[Guests]]),"")</f>
        <v/>
      </c>
      <c r="R1870" t="str">
        <f>IF(StrohRanchRecreationData[[#This Row],[Facility]]=Facilities!$A$4,SUM(StrohRanchRecreationData[[#This Row],[Members]:[Guests]]),"")</f>
        <v/>
      </c>
      <c r="S1870" t="str">
        <f>IF(StrohRanchRecreationData[[#This Row],[Facility]]=Facilities!$A$5,SUM(StrohRanchRecreationData[[#This Row],[Members]:[Guests]]),"")</f>
        <v/>
      </c>
      <c r="T1870" t="str">
        <f>IF(StrohRanchRecreationData[[#This Row],[Facility]]=Facilities!$A$6,SUM(StrohRanchRecreationData[[#This Row],[Members]:[Guests]]),"")</f>
        <v/>
      </c>
      <c r="U1870">
        <f>IF(StrohRanchRecreationData[[#This Row],[Facility]]=Facilities!$A$7,SUM(StrohRanchRecreationData[[#This Row],[Members]:[Guests]]),"")</f>
        <v>3</v>
      </c>
    </row>
    <row r="1871" spans="1:21" x14ac:dyDescent="0.25">
      <c r="A1871">
        <v>1865</v>
      </c>
      <c r="B1871" s="1">
        <v>45111</v>
      </c>
      <c r="C1871" t="s">
        <v>63</v>
      </c>
      <c r="D1871" t="s">
        <v>64</v>
      </c>
      <c r="E1871" t="s">
        <v>62</v>
      </c>
      <c r="F1871" s="7">
        <v>0.41666666666666669</v>
      </c>
      <c r="G1871" s="7">
        <f>TIME(HOUR(StrohRanchRecreationData[[#This Row],[TimeIn]]),0,0)</f>
        <v>0.41666666666666669</v>
      </c>
      <c r="H1871" s="8">
        <f>StrohRanchRecreationData[[#This Row],[Date]]+StrohRanchRecreationData[[#This Row],[TimeInBucket]]</f>
        <v>45111.416666666664</v>
      </c>
      <c r="I1871" s="8" t="str">
        <f>_xlfn.XLOOKUP(StrohRanchRecreationData[[#This Row],[TimeInBucket]],TimeOfDay[TimeBuckets],TimeOfDay[TimeOfDayBuckets])</f>
        <v>Morning</v>
      </c>
      <c r="J1871" s="2">
        <v>2</v>
      </c>
      <c r="K1871" s="2">
        <v>0</v>
      </c>
      <c r="L1871" s="7">
        <v>0.45833333333333331</v>
      </c>
      <c r="M1871" s="7">
        <f>TIME(HOUR(StrohRanchRecreationData[[#This Row],[TimeOut]]),0,0)</f>
        <v>0.45833333333333331</v>
      </c>
      <c r="N1871" s="6">
        <f>ROUND(StrohRanchRecreationData[[#This Row],[TimeElapsed]],6)</f>
        <v>4.1667000000000003E-2</v>
      </c>
      <c r="O1871" s="3">
        <f>StrohRanchRecreationData[[#This Row],[TimeOut]]-StrohRanchRecreationData[[#This Row],[TimeIn]]</f>
        <v>4.166666666666663E-2</v>
      </c>
      <c r="P1871" t="str">
        <f>IF(StrohRanchRecreationData[[#This Row],[Facility]]=Facilities!$A$2,SUM(StrohRanchRecreationData[[#This Row],[Members]:[Guests]]),"")</f>
        <v/>
      </c>
      <c r="Q1871" t="str">
        <f>IF(StrohRanchRecreationData[[#This Row],[Facility]]=Facilities!$A$3,SUM(StrohRanchRecreationData[[#This Row],[Members]:[Guests]]),"")</f>
        <v/>
      </c>
      <c r="R1871" t="str">
        <f>IF(StrohRanchRecreationData[[#This Row],[Facility]]=Facilities!$A$4,SUM(StrohRanchRecreationData[[#This Row],[Members]:[Guests]]),"")</f>
        <v/>
      </c>
      <c r="S1871" t="str">
        <f>IF(StrohRanchRecreationData[[#This Row],[Facility]]=Facilities!$A$5,SUM(StrohRanchRecreationData[[#This Row],[Members]:[Guests]]),"")</f>
        <v/>
      </c>
      <c r="T1871" t="str">
        <f>IF(StrohRanchRecreationData[[#This Row],[Facility]]=Facilities!$A$6,SUM(StrohRanchRecreationData[[#This Row],[Members]:[Guests]]),"")</f>
        <v/>
      </c>
      <c r="U1871">
        <f>IF(StrohRanchRecreationData[[#This Row],[Facility]]=Facilities!$A$7,SUM(StrohRanchRecreationData[[#This Row],[Members]:[Guests]]),"")</f>
        <v>2</v>
      </c>
    </row>
    <row r="1872" spans="1:21" x14ac:dyDescent="0.25">
      <c r="A1872">
        <v>1866</v>
      </c>
      <c r="B1872" s="1">
        <v>45111</v>
      </c>
      <c r="C1872" t="s">
        <v>63</v>
      </c>
      <c r="D1872" t="s">
        <v>64</v>
      </c>
      <c r="E1872" t="s">
        <v>62</v>
      </c>
      <c r="F1872" s="7">
        <v>0.41666666666666669</v>
      </c>
      <c r="G1872" s="7">
        <f>TIME(HOUR(StrohRanchRecreationData[[#This Row],[TimeIn]]),0,0)</f>
        <v>0.41666666666666669</v>
      </c>
      <c r="H1872" s="8">
        <f>StrohRanchRecreationData[[#This Row],[Date]]+StrohRanchRecreationData[[#This Row],[TimeInBucket]]</f>
        <v>45111.416666666664</v>
      </c>
      <c r="I1872" s="8" t="str">
        <f>_xlfn.XLOOKUP(StrohRanchRecreationData[[#This Row],[TimeInBucket]],TimeOfDay[TimeBuckets],TimeOfDay[TimeOfDayBuckets])</f>
        <v>Morning</v>
      </c>
      <c r="J1872" s="2">
        <v>2</v>
      </c>
      <c r="K1872" s="2">
        <v>1</v>
      </c>
      <c r="L1872" s="7">
        <v>0.45833333333333331</v>
      </c>
      <c r="M1872" s="7">
        <f>TIME(HOUR(StrohRanchRecreationData[[#This Row],[TimeOut]]),0,0)</f>
        <v>0.45833333333333331</v>
      </c>
      <c r="N1872" s="6">
        <f>ROUND(StrohRanchRecreationData[[#This Row],[TimeElapsed]],6)</f>
        <v>4.1667000000000003E-2</v>
      </c>
      <c r="O1872" s="3">
        <f>StrohRanchRecreationData[[#This Row],[TimeOut]]-StrohRanchRecreationData[[#This Row],[TimeIn]]</f>
        <v>4.166666666666663E-2</v>
      </c>
      <c r="P1872" t="str">
        <f>IF(StrohRanchRecreationData[[#This Row],[Facility]]=Facilities!$A$2,SUM(StrohRanchRecreationData[[#This Row],[Members]:[Guests]]),"")</f>
        <v/>
      </c>
      <c r="Q1872" t="str">
        <f>IF(StrohRanchRecreationData[[#This Row],[Facility]]=Facilities!$A$3,SUM(StrohRanchRecreationData[[#This Row],[Members]:[Guests]]),"")</f>
        <v/>
      </c>
      <c r="R1872" t="str">
        <f>IF(StrohRanchRecreationData[[#This Row],[Facility]]=Facilities!$A$4,SUM(StrohRanchRecreationData[[#This Row],[Members]:[Guests]]),"")</f>
        <v/>
      </c>
      <c r="S1872" t="str">
        <f>IF(StrohRanchRecreationData[[#This Row],[Facility]]=Facilities!$A$5,SUM(StrohRanchRecreationData[[#This Row],[Members]:[Guests]]),"")</f>
        <v/>
      </c>
      <c r="T1872" t="str">
        <f>IF(StrohRanchRecreationData[[#This Row],[Facility]]=Facilities!$A$6,SUM(StrohRanchRecreationData[[#This Row],[Members]:[Guests]]),"")</f>
        <v/>
      </c>
      <c r="U1872">
        <f>IF(StrohRanchRecreationData[[#This Row],[Facility]]=Facilities!$A$7,SUM(StrohRanchRecreationData[[#This Row],[Members]:[Guests]]),"")</f>
        <v>3</v>
      </c>
    </row>
    <row r="1873" spans="1:21" x14ac:dyDescent="0.25">
      <c r="A1873">
        <v>1867</v>
      </c>
      <c r="B1873" s="1">
        <v>45111</v>
      </c>
      <c r="C1873" t="s">
        <v>63</v>
      </c>
      <c r="D1873" t="s">
        <v>64</v>
      </c>
      <c r="E1873" t="s">
        <v>62</v>
      </c>
      <c r="F1873" s="7">
        <v>0.41666666666666669</v>
      </c>
      <c r="G1873" s="7">
        <f>TIME(HOUR(StrohRanchRecreationData[[#This Row],[TimeIn]]),0,0)</f>
        <v>0.41666666666666669</v>
      </c>
      <c r="H1873" s="8">
        <f>StrohRanchRecreationData[[#This Row],[Date]]+StrohRanchRecreationData[[#This Row],[TimeInBucket]]</f>
        <v>45111.416666666664</v>
      </c>
      <c r="I1873" s="8" t="str">
        <f>_xlfn.XLOOKUP(StrohRanchRecreationData[[#This Row],[TimeInBucket]],TimeOfDay[TimeBuckets],TimeOfDay[TimeOfDayBuckets])</f>
        <v>Morning</v>
      </c>
      <c r="J1873" s="2">
        <v>3</v>
      </c>
      <c r="K1873" s="2">
        <v>1</v>
      </c>
      <c r="L1873" s="7">
        <v>0.45833333333333331</v>
      </c>
      <c r="M1873" s="7">
        <f>TIME(HOUR(StrohRanchRecreationData[[#This Row],[TimeOut]]),0,0)</f>
        <v>0.45833333333333331</v>
      </c>
      <c r="N1873" s="6">
        <f>ROUND(StrohRanchRecreationData[[#This Row],[TimeElapsed]],6)</f>
        <v>4.1667000000000003E-2</v>
      </c>
      <c r="O1873" s="3">
        <f>StrohRanchRecreationData[[#This Row],[TimeOut]]-StrohRanchRecreationData[[#This Row],[TimeIn]]</f>
        <v>4.166666666666663E-2</v>
      </c>
      <c r="P1873" t="str">
        <f>IF(StrohRanchRecreationData[[#This Row],[Facility]]=Facilities!$A$2,SUM(StrohRanchRecreationData[[#This Row],[Members]:[Guests]]),"")</f>
        <v/>
      </c>
      <c r="Q1873" t="str">
        <f>IF(StrohRanchRecreationData[[#This Row],[Facility]]=Facilities!$A$3,SUM(StrohRanchRecreationData[[#This Row],[Members]:[Guests]]),"")</f>
        <v/>
      </c>
      <c r="R1873" t="str">
        <f>IF(StrohRanchRecreationData[[#This Row],[Facility]]=Facilities!$A$4,SUM(StrohRanchRecreationData[[#This Row],[Members]:[Guests]]),"")</f>
        <v/>
      </c>
      <c r="S1873" t="str">
        <f>IF(StrohRanchRecreationData[[#This Row],[Facility]]=Facilities!$A$5,SUM(StrohRanchRecreationData[[#This Row],[Members]:[Guests]]),"")</f>
        <v/>
      </c>
      <c r="T1873" t="str">
        <f>IF(StrohRanchRecreationData[[#This Row],[Facility]]=Facilities!$A$6,SUM(StrohRanchRecreationData[[#This Row],[Members]:[Guests]]),"")</f>
        <v/>
      </c>
      <c r="U1873">
        <f>IF(StrohRanchRecreationData[[#This Row],[Facility]]=Facilities!$A$7,SUM(StrohRanchRecreationData[[#This Row],[Members]:[Guests]]),"")</f>
        <v>4</v>
      </c>
    </row>
    <row r="1874" spans="1:21" x14ac:dyDescent="0.25">
      <c r="A1874">
        <v>1868</v>
      </c>
      <c r="B1874" s="1">
        <v>45111</v>
      </c>
      <c r="C1874" t="s">
        <v>63</v>
      </c>
      <c r="D1874" t="s">
        <v>64</v>
      </c>
      <c r="E1874" t="s">
        <v>62</v>
      </c>
      <c r="F1874" s="7">
        <v>0.41666666666666669</v>
      </c>
      <c r="G1874" s="7">
        <f>TIME(HOUR(StrohRanchRecreationData[[#This Row],[TimeIn]]),0,0)</f>
        <v>0.41666666666666669</v>
      </c>
      <c r="H1874" s="8">
        <f>StrohRanchRecreationData[[#This Row],[Date]]+StrohRanchRecreationData[[#This Row],[TimeInBucket]]</f>
        <v>45111.416666666664</v>
      </c>
      <c r="I1874" s="8" t="str">
        <f>_xlfn.XLOOKUP(StrohRanchRecreationData[[#This Row],[TimeInBucket]],TimeOfDay[TimeBuckets],TimeOfDay[TimeOfDayBuckets])</f>
        <v>Morning</v>
      </c>
      <c r="J1874" s="2">
        <v>1</v>
      </c>
      <c r="K1874" s="2">
        <v>3</v>
      </c>
      <c r="L1874" s="7">
        <v>0.45833333333333331</v>
      </c>
      <c r="M1874" s="7">
        <f>TIME(HOUR(StrohRanchRecreationData[[#This Row],[TimeOut]]),0,0)</f>
        <v>0.45833333333333331</v>
      </c>
      <c r="N1874" s="6">
        <f>ROUND(StrohRanchRecreationData[[#This Row],[TimeElapsed]],6)</f>
        <v>4.1667000000000003E-2</v>
      </c>
      <c r="O1874" s="3">
        <f>StrohRanchRecreationData[[#This Row],[TimeOut]]-StrohRanchRecreationData[[#This Row],[TimeIn]]</f>
        <v>4.166666666666663E-2</v>
      </c>
      <c r="P1874" t="str">
        <f>IF(StrohRanchRecreationData[[#This Row],[Facility]]=Facilities!$A$2,SUM(StrohRanchRecreationData[[#This Row],[Members]:[Guests]]),"")</f>
        <v/>
      </c>
      <c r="Q1874" t="str">
        <f>IF(StrohRanchRecreationData[[#This Row],[Facility]]=Facilities!$A$3,SUM(StrohRanchRecreationData[[#This Row],[Members]:[Guests]]),"")</f>
        <v/>
      </c>
      <c r="R1874" t="str">
        <f>IF(StrohRanchRecreationData[[#This Row],[Facility]]=Facilities!$A$4,SUM(StrohRanchRecreationData[[#This Row],[Members]:[Guests]]),"")</f>
        <v/>
      </c>
      <c r="S1874" t="str">
        <f>IF(StrohRanchRecreationData[[#This Row],[Facility]]=Facilities!$A$5,SUM(StrohRanchRecreationData[[#This Row],[Members]:[Guests]]),"")</f>
        <v/>
      </c>
      <c r="T1874" t="str">
        <f>IF(StrohRanchRecreationData[[#This Row],[Facility]]=Facilities!$A$6,SUM(StrohRanchRecreationData[[#This Row],[Members]:[Guests]]),"")</f>
        <v/>
      </c>
      <c r="U1874">
        <f>IF(StrohRanchRecreationData[[#This Row],[Facility]]=Facilities!$A$7,SUM(StrohRanchRecreationData[[#This Row],[Members]:[Guests]]),"")</f>
        <v>4</v>
      </c>
    </row>
    <row r="1875" spans="1:21" x14ac:dyDescent="0.25">
      <c r="A1875">
        <v>1869</v>
      </c>
      <c r="B1875" s="1">
        <v>45111</v>
      </c>
      <c r="C1875" t="s">
        <v>63</v>
      </c>
      <c r="D1875" t="s">
        <v>64</v>
      </c>
      <c r="E1875" t="s">
        <v>62</v>
      </c>
      <c r="F1875" s="7">
        <v>0.41666666666666669</v>
      </c>
      <c r="G1875" s="7">
        <f>TIME(HOUR(StrohRanchRecreationData[[#This Row],[TimeIn]]),0,0)</f>
        <v>0.41666666666666669</v>
      </c>
      <c r="H1875" s="8">
        <f>StrohRanchRecreationData[[#This Row],[Date]]+StrohRanchRecreationData[[#This Row],[TimeInBucket]]</f>
        <v>45111.416666666664</v>
      </c>
      <c r="I1875" s="8" t="str">
        <f>_xlfn.XLOOKUP(StrohRanchRecreationData[[#This Row],[TimeInBucket]],TimeOfDay[TimeBuckets],TimeOfDay[TimeOfDayBuckets])</f>
        <v>Morning</v>
      </c>
      <c r="J1875" s="2">
        <v>4</v>
      </c>
      <c r="K1875" s="2">
        <v>0</v>
      </c>
      <c r="L1875" s="7">
        <v>0.45833333333333331</v>
      </c>
      <c r="M1875" s="7">
        <f>TIME(HOUR(StrohRanchRecreationData[[#This Row],[TimeOut]]),0,0)</f>
        <v>0.45833333333333331</v>
      </c>
      <c r="N1875" s="6">
        <f>ROUND(StrohRanchRecreationData[[#This Row],[TimeElapsed]],6)</f>
        <v>4.1667000000000003E-2</v>
      </c>
      <c r="O1875" s="3">
        <f>StrohRanchRecreationData[[#This Row],[TimeOut]]-StrohRanchRecreationData[[#This Row],[TimeIn]]</f>
        <v>4.166666666666663E-2</v>
      </c>
      <c r="P1875" t="str">
        <f>IF(StrohRanchRecreationData[[#This Row],[Facility]]=Facilities!$A$2,SUM(StrohRanchRecreationData[[#This Row],[Members]:[Guests]]),"")</f>
        <v/>
      </c>
      <c r="Q1875" t="str">
        <f>IF(StrohRanchRecreationData[[#This Row],[Facility]]=Facilities!$A$3,SUM(StrohRanchRecreationData[[#This Row],[Members]:[Guests]]),"")</f>
        <v/>
      </c>
      <c r="R1875" t="str">
        <f>IF(StrohRanchRecreationData[[#This Row],[Facility]]=Facilities!$A$4,SUM(StrohRanchRecreationData[[#This Row],[Members]:[Guests]]),"")</f>
        <v/>
      </c>
      <c r="S1875" t="str">
        <f>IF(StrohRanchRecreationData[[#This Row],[Facility]]=Facilities!$A$5,SUM(StrohRanchRecreationData[[#This Row],[Members]:[Guests]]),"")</f>
        <v/>
      </c>
      <c r="T1875" t="str">
        <f>IF(StrohRanchRecreationData[[#This Row],[Facility]]=Facilities!$A$6,SUM(StrohRanchRecreationData[[#This Row],[Members]:[Guests]]),"")</f>
        <v/>
      </c>
      <c r="U1875">
        <f>IF(StrohRanchRecreationData[[#This Row],[Facility]]=Facilities!$A$7,SUM(StrohRanchRecreationData[[#This Row],[Members]:[Guests]]),"")</f>
        <v>4</v>
      </c>
    </row>
    <row r="1876" spans="1:21" x14ac:dyDescent="0.25">
      <c r="A1876">
        <v>1870</v>
      </c>
      <c r="B1876" s="1">
        <v>45111</v>
      </c>
      <c r="C1876" t="s">
        <v>63</v>
      </c>
      <c r="D1876" t="s">
        <v>64</v>
      </c>
      <c r="E1876" t="s">
        <v>62</v>
      </c>
      <c r="F1876" s="7">
        <v>0.41666666666666669</v>
      </c>
      <c r="G1876" s="7">
        <f>TIME(HOUR(StrohRanchRecreationData[[#This Row],[TimeIn]]),0,0)</f>
        <v>0.41666666666666669</v>
      </c>
      <c r="H1876" s="8">
        <f>StrohRanchRecreationData[[#This Row],[Date]]+StrohRanchRecreationData[[#This Row],[TimeInBucket]]</f>
        <v>45111.416666666664</v>
      </c>
      <c r="I1876" s="8" t="str">
        <f>_xlfn.XLOOKUP(StrohRanchRecreationData[[#This Row],[TimeInBucket]],TimeOfDay[TimeBuckets],TimeOfDay[TimeOfDayBuckets])</f>
        <v>Morning</v>
      </c>
      <c r="J1876" s="2">
        <v>1</v>
      </c>
      <c r="K1876" s="2">
        <v>2</v>
      </c>
      <c r="L1876" s="7">
        <v>0.45833333333333331</v>
      </c>
      <c r="M1876" s="7">
        <f>TIME(HOUR(StrohRanchRecreationData[[#This Row],[TimeOut]]),0,0)</f>
        <v>0.45833333333333331</v>
      </c>
      <c r="N1876" s="6">
        <f>ROUND(StrohRanchRecreationData[[#This Row],[TimeElapsed]],6)</f>
        <v>4.1667000000000003E-2</v>
      </c>
      <c r="O1876" s="3">
        <f>StrohRanchRecreationData[[#This Row],[TimeOut]]-StrohRanchRecreationData[[#This Row],[TimeIn]]</f>
        <v>4.166666666666663E-2</v>
      </c>
      <c r="P1876" t="str">
        <f>IF(StrohRanchRecreationData[[#This Row],[Facility]]=Facilities!$A$2,SUM(StrohRanchRecreationData[[#This Row],[Members]:[Guests]]),"")</f>
        <v/>
      </c>
      <c r="Q1876" t="str">
        <f>IF(StrohRanchRecreationData[[#This Row],[Facility]]=Facilities!$A$3,SUM(StrohRanchRecreationData[[#This Row],[Members]:[Guests]]),"")</f>
        <v/>
      </c>
      <c r="R1876" t="str">
        <f>IF(StrohRanchRecreationData[[#This Row],[Facility]]=Facilities!$A$4,SUM(StrohRanchRecreationData[[#This Row],[Members]:[Guests]]),"")</f>
        <v/>
      </c>
      <c r="S1876" t="str">
        <f>IF(StrohRanchRecreationData[[#This Row],[Facility]]=Facilities!$A$5,SUM(StrohRanchRecreationData[[#This Row],[Members]:[Guests]]),"")</f>
        <v/>
      </c>
      <c r="T1876" t="str">
        <f>IF(StrohRanchRecreationData[[#This Row],[Facility]]=Facilities!$A$6,SUM(StrohRanchRecreationData[[#This Row],[Members]:[Guests]]),"")</f>
        <v/>
      </c>
      <c r="U1876">
        <f>IF(StrohRanchRecreationData[[#This Row],[Facility]]=Facilities!$A$7,SUM(StrohRanchRecreationData[[#This Row],[Members]:[Guests]]),"")</f>
        <v>3</v>
      </c>
    </row>
    <row r="1877" spans="1:21" x14ac:dyDescent="0.25">
      <c r="A1877">
        <v>1871</v>
      </c>
      <c r="B1877" s="1">
        <v>45111</v>
      </c>
      <c r="C1877" t="s">
        <v>63</v>
      </c>
      <c r="D1877" t="s">
        <v>64</v>
      </c>
      <c r="E1877" t="s">
        <v>62</v>
      </c>
      <c r="F1877" s="7">
        <v>0.41666666666666669</v>
      </c>
      <c r="G1877" s="7">
        <f>TIME(HOUR(StrohRanchRecreationData[[#This Row],[TimeIn]]),0,0)</f>
        <v>0.41666666666666669</v>
      </c>
      <c r="H1877" s="8">
        <f>StrohRanchRecreationData[[#This Row],[Date]]+StrohRanchRecreationData[[#This Row],[TimeInBucket]]</f>
        <v>45111.416666666664</v>
      </c>
      <c r="I1877" s="8" t="str">
        <f>_xlfn.XLOOKUP(StrohRanchRecreationData[[#This Row],[TimeInBucket]],TimeOfDay[TimeBuckets],TimeOfDay[TimeOfDayBuckets])</f>
        <v>Morning</v>
      </c>
      <c r="J1877" s="2">
        <v>2</v>
      </c>
      <c r="K1877" s="2">
        <v>3</v>
      </c>
      <c r="L1877" s="7">
        <v>0.45833333333333331</v>
      </c>
      <c r="M1877" s="7">
        <f>TIME(HOUR(StrohRanchRecreationData[[#This Row],[TimeOut]]),0,0)</f>
        <v>0.45833333333333331</v>
      </c>
      <c r="N1877" s="6">
        <f>ROUND(StrohRanchRecreationData[[#This Row],[TimeElapsed]],6)</f>
        <v>4.1667000000000003E-2</v>
      </c>
      <c r="O1877" s="3">
        <f>StrohRanchRecreationData[[#This Row],[TimeOut]]-StrohRanchRecreationData[[#This Row],[TimeIn]]</f>
        <v>4.166666666666663E-2</v>
      </c>
      <c r="P1877" t="str">
        <f>IF(StrohRanchRecreationData[[#This Row],[Facility]]=Facilities!$A$2,SUM(StrohRanchRecreationData[[#This Row],[Members]:[Guests]]),"")</f>
        <v/>
      </c>
      <c r="Q1877" t="str">
        <f>IF(StrohRanchRecreationData[[#This Row],[Facility]]=Facilities!$A$3,SUM(StrohRanchRecreationData[[#This Row],[Members]:[Guests]]),"")</f>
        <v/>
      </c>
      <c r="R1877" t="str">
        <f>IF(StrohRanchRecreationData[[#This Row],[Facility]]=Facilities!$A$4,SUM(StrohRanchRecreationData[[#This Row],[Members]:[Guests]]),"")</f>
        <v/>
      </c>
      <c r="S1877" t="str">
        <f>IF(StrohRanchRecreationData[[#This Row],[Facility]]=Facilities!$A$5,SUM(StrohRanchRecreationData[[#This Row],[Members]:[Guests]]),"")</f>
        <v/>
      </c>
      <c r="T1877" t="str">
        <f>IF(StrohRanchRecreationData[[#This Row],[Facility]]=Facilities!$A$6,SUM(StrohRanchRecreationData[[#This Row],[Members]:[Guests]]),"")</f>
        <v/>
      </c>
      <c r="U1877">
        <f>IF(StrohRanchRecreationData[[#This Row],[Facility]]=Facilities!$A$7,SUM(StrohRanchRecreationData[[#This Row],[Members]:[Guests]]),"")</f>
        <v>5</v>
      </c>
    </row>
    <row r="1878" spans="1:21" x14ac:dyDescent="0.25">
      <c r="A1878">
        <v>1872</v>
      </c>
      <c r="B1878" s="1">
        <v>45111</v>
      </c>
      <c r="C1878" t="s">
        <v>63</v>
      </c>
      <c r="D1878" t="s">
        <v>64</v>
      </c>
      <c r="E1878" t="s">
        <v>62</v>
      </c>
      <c r="F1878" s="7">
        <v>0.41666666666666669</v>
      </c>
      <c r="G1878" s="7">
        <f>TIME(HOUR(StrohRanchRecreationData[[#This Row],[TimeIn]]),0,0)</f>
        <v>0.41666666666666669</v>
      </c>
      <c r="H1878" s="8">
        <f>StrohRanchRecreationData[[#This Row],[Date]]+StrohRanchRecreationData[[#This Row],[TimeInBucket]]</f>
        <v>45111.416666666664</v>
      </c>
      <c r="I1878" s="8" t="str">
        <f>_xlfn.XLOOKUP(StrohRanchRecreationData[[#This Row],[TimeInBucket]],TimeOfDay[TimeBuckets],TimeOfDay[TimeOfDayBuckets])</f>
        <v>Morning</v>
      </c>
      <c r="J1878" s="2">
        <v>3</v>
      </c>
      <c r="K1878" s="2">
        <v>2</v>
      </c>
      <c r="L1878" s="7">
        <v>0.45833333333333331</v>
      </c>
      <c r="M1878" s="7">
        <f>TIME(HOUR(StrohRanchRecreationData[[#This Row],[TimeOut]]),0,0)</f>
        <v>0.45833333333333331</v>
      </c>
      <c r="N1878" s="6">
        <f>ROUND(StrohRanchRecreationData[[#This Row],[TimeElapsed]],6)</f>
        <v>4.1667000000000003E-2</v>
      </c>
      <c r="O1878" s="3">
        <f>StrohRanchRecreationData[[#This Row],[TimeOut]]-StrohRanchRecreationData[[#This Row],[TimeIn]]</f>
        <v>4.166666666666663E-2</v>
      </c>
      <c r="P1878" t="str">
        <f>IF(StrohRanchRecreationData[[#This Row],[Facility]]=Facilities!$A$2,SUM(StrohRanchRecreationData[[#This Row],[Members]:[Guests]]),"")</f>
        <v/>
      </c>
      <c r="Q1878" t="str">
        <f>IF(StrohRanchRecreationData[[#This Row],[Facility]]=Facilities!$A$3,SUM(StrohRanchRecreationData[[#This Row],[Members]:[Guests]]),"")</f>
        <v/>
      </c>
      <c r="R1878" t="str">
        <f>IF(StrohRanchRecreationData[[#This Row],[Facility]]=Facilities!$A$4,SUM(StrohRanchRecreationData[[#This Row],[Members]:[Guests]]),"")</f>
        <v/>
      </c>
      <c r="S1878" t="str">
        <f>IF(StrohRanchRecreationData[[#This Row],[Facility]]=Facilities!$A$5,SUM(StrohRanchRecreationData[[#This Row],[Members]:[Guests]]),"")</f>
        <v/>
      </c>
      <c r="T1878" t="str">
        <f>IF(StrohRanchRecreationData[[#This Row],[Facility]]=Facilities!$A$6,SUM(StrohRanchRecreationData[[#This Row],[Members]:[Guests]]),"")</f>
        <v/>
      </c>
      <c r="U1878">
        <f>IF(StrohRanchRecreationData[[#This Row],[Facility]]=Facilities!$A$7,SUM(StrohRanchRecreationData[[#This Row],[Members]:[Guests]]),"")</f>
        <v>5</v>
      </c>
    </row>
    <row r="1879" spans="1:21" x14ac:dyDescent="0.25">
      <c r="A1879">
        <v>1873</v>
      </c>
      <c r="B1879" s="1">
        <v>45111</v>
      </c>
      <c r="C1879" t="s">
        <v>63</v>
      </c>
      <c r="D1879" t="s">
        <v>64</v>
      </c>
      <c r="E1879" t="s">
        <v>62</v>
      </c>
      <c r="F1879" s="7">
        <v>0.41666666666666669</v>
      </c>
      <c r="G1879" s="7">
        <f>TIME(HOUR(StrohRanchRecreationData[[#This Row],[TimeIn]]),0,0)</f>
        <v>0.41666666666666669</v>
      </c>
      <c r="H1879" s="8">
        <f>StrohRanchRecreationData[[#This Row],[Date]]+StrohRanchRecreationData[[#This Row],[TimeInBucket]]</f>
        <v>45111.416666666664</v>
      </c>
      <c r="I1879" s="8" t="str">
        <f>_xlfn.XLOOKUP(StrohRanchRecreationData[[#This Row],[TimeInBucket]],TimeOfDay[TimeBuckets],TimeOfDay[TimeOfDayBuckets])</f>
        <v>Morning</v>
      </c>
      <c r="J1879" s="2">
        <v>4</v>
      </c>
      <c r="K1879" s="2">
        <v>0</v>
      </c>
      <c r="L1879" s="7">
        <v>0.45833333333333331</v>
      </c>
      <c r="M1879" s="7">
        <f>TIME(HOUR(StrohRanchRecreationData[[#This Row],[TimeOut]]),0,0)</f>
        <v>0.45833333333333331</v>
      </c>
      <c r="N1879" s="6">
        <f>ROUND(StrohRanchRecreationData[[#This Row],[TimeElapsed]],6)</f>
        <v>4.1667000000000003E-2</v>
      </c>
      <c r="O1879" s="3">
        <f>StrohRanchRecreationData[[#This Row],[TimeOut]]-StrohRanchRecreationData[[#This Row],[TimeIn]]</f>
        <v>4.166666666666663E-2</v>
      </c>
      <c r="P1879" t="str">
        <f>IF(StrohRanchRecreationData[[#This Row],[Facility]]=Facilities!$A$2,SUM(StrohRanchRecreationData[[#This Row],[Members]:[Guests]]),"")</f>
        <v/>
      </c>
      <c r="Q1879" t="str">
        <f>IF(StrohRanchRecreationData[[#This Row],[Facility]]=Facilities!$A$3,SUM(StrohRanchRecreationData[[#This Row],[Members]:[Guests]]),"")</f>
        <v/>
      </c>
      <c r="R1879" t="str">
        <f>IF(StrohRanchRecreationData[[#This Row],[Facility]]=Facilities!$A$4,SUM(StrohRanchRecreationData[[#This Row],[Members]:[Guests]]),"")</f>
        <v/>
      </c>
      <c r="S1879" t="str">
        <f>IF(StrohRanchRecreationData[[#This Row],[Facility]]=Facilities!$A$5,SUM(StrohRanchRecreationData[[#This Row],[Members]:[Guests]]),"")</f>
        <v/>
      </c>
      <c r="T1879" t="str">
        <f>IF(StrohRanchRecreationData[[#This Row],[Facility]]=Facilities!$A$6,SUM(StrohRanchRecreationData[[#This Row],[Members]:[Guests]]),"")</f>
        <v/>
      </c>
      <c r="U1879">
        <f>IF(StrohRanchRecreationData[[#This Row],[Facility]]=Facilities!$A$7,SUM(StrohRanchRecreationData[[#This Row],[Members]:[Guests]]),"")</f>
        <v>4</v>
      </c>
    </row>
    <row r="1880" spans="1:21" x14ac:dyDescent="0.25">
      <c r="A1880">
        <v>1874</v>
      </c>
      <c r="B1880" s="1">
        <v>45111</v>
      </c>
      <c r="C1880" t="s">
        <v>63</v>
      </c>
      <c r="D1880" t="s">
        <v>64</v>
      </c>
      <c r="E1880" t="s">
        <v>62</v>
      </c>
      <c r="F1880" s="7">
        <v>0.41666666666666669</v>
      </c>
      <c r="G1880" s="7">
        <f>TIME(HOUR(StrohRanchRecreationData[[#This Row],[TimeIn]]),0,0)</f>
        <v>0.41666666666666669</v>
      </c>
      <c r="H1880" s="8">
        <f>StrohRanchRecreationData[[#This Row],[Date]]+StrohRanchRecreationData[[#This Row],[TimeInBucket]]</f>
        <v>45111.416666666664</v>
      </c>
      <c r="I1880" s="8" t="str">
        <f>_xlfn.XLOOKUP(StrohRanchRecreationData[[#This Row],[TimeInBucket]],TimeOfDay[TimeBuckets],TimeOfDay[TimeOfDayBuckets])</f>
        <v>Morning</v>
      </c>
      <c r="J1880" s="2">
        <v>4</v>
      </c>
      <c r="K1880" s="2">
        <v>3</v>
      </c>
      <c r="L1880" s="7">
        <v>0.45833333333333331</v>
      </c>
      <c r="M1880" s="7">
        <f>TIME(HOUR(StrohRanchRecreationData[[#This Row],[TimeOut]]),0,0)</f>
        <v>0.45833333333333331</v>
      </c>
      <c r="N1880" s="6">
        <f>ROUND(StrohRanchRecreationData[[#This Row],[TimeElapsed]],6)</f>
        <v>4.1667000000000003E-2</v>
      </c>
      <c r="O1880" s="3">
        <f>StrohRanchRecreationData[[#This Row],[TimeOut]]-StrohRanchRecreationData[[#This Row],[TimeIn]]</f>
        <v>4.166666666666663E-2</v>
      </c>
      <c r="P1880" t="str">
        <f>IF(StrohRanchRecreationData[[#This Row],[Facility]]=Facilities!$A$2,SUM(StrohRanchRecreationData[[#This Row],[Members]:[Guests]]),"")</f>
        <v/>
      </c>
      <c r="Q1880" t="str">
        <f>IF(StrohRanchRecreationData[[#This Row],[Facility]]=Facilities!$A$3,SUM(StrohRanchRecreationData[[#This Row],[Members]:[Guests]]),"")</f>
        <v/>
      </c>
      <c r="R1880" t="str">
        <f>IF(StrohRanchRecreationData[[#This Row],[Facility]]=Facilities!$A$4,SUM(StrohRanchRecreationData[[#This Row],[Members]:[Guests]]),"")</f>
        <v/>
      </c>
      <c r="S1880" t="str">
        <f>IF(StrohRanchRecreationData[[#This Row],[Facility]]=Facilities!$A$5,SUM(StrohRanchRecreationData[[#This Row],[Members]:[Guests]]),"")</f>
        <v/>
      </c>
      <c r="T1880" t="str">
        <f>IF(StrohRanchRecreationData[[#This Row],[Facility]]=Facilities!$A$6,SUM(StrohRanchRecreationData[[#This Row],[Members]:[Guests]]),"")</f>
        <v/>
      </c>
      <c r="U1880">
        <f>IF(StrohRanchRecreationData[[#This Row],[Facility]]=Facilities!$A$7,SUM(StrohRanchRecreationData[[#This Row],[Members]:[Guests]]),"")</f>
        <v>7</v>
      </c>
    </row>
    <row r="1881" spans="1:21" x14ac:dyDescent="0.25">
      <c r="A1881">
        <v>1875</v>
      </c>
      <c r="B1881" s="1">
        <v>45111</v>
      </c>
      <c r="C1881" t="s">
        <v>63</v>
      </c>
      <c r="D1881" t="s">
        <v>64</v>
      </c>
      <c r="E1881" t="s">
        <v>62</v>
      </c>
      <c r="F1881" s="7">
        <v>0.41666666666666669</v>
      </c>
      <c r="G1881" s="7">
        <f>TIME(HOUR(StrohRanchRecreationData[[#This Row],[TimeIn]]),0,0)</f>
        <v>0.41666666666666669</v>
      </c>
      <c r="H1881" s="8">
        <f>StrohRanchRecreationData[[#This Row],[Date]]+StrohRanchRecreationData[[#This Row],[TimeInBucket]]</f>
        <v>45111.416666666664</v>
      </c>
      <c r="I1881" s="8" t="str">
        <f>_xlfn.XLOOKUP(StrohRanchRecreationData[[#This Row],[TimeInBucket]],TimeOfDay[TimeBuckets],TimeOfDay[TimeOfDayBuckets])</f>
        <v>Morning</v>
      </c>
      <c r="J1881" s="2">
        <v>2</v>
      </c>
      <c r="K1881" s="2">
        <v>1</v>
      </c>
      <c r="L1881" s="7">
        <v>0.45833333333333331</v>
      </c>
      <c r="M1881" s="7">
        <f>TIME(HOUR(StrohRanchRecreationData[[#This Row],[TimeOut]]),0,0)</f>
        <v>0.45833333333333331</v>
      </c>
      <c r="N1881" s="6">
        <f>ROUND(StrohRanchRecreationData[[#This Row],[TimeElapsed]],6)</f>
        <v>4.1667000000000003E-2</v>
      </c>
      <c r="O1881" s="3">
        <f>StrohRanchRecreationData[[#This Row],[TimeOut]]-StrohRanchRecreationData[[#This Row],[TimeIn]]</f>
        <v>4.166666666666663E-2</v>
      </c>
      <c r="P1881" t="str">
        <f>IF(StrohRanchRecreationData[[#This Row],[Facility]]=Facilities!$A$2,SUM(StrohRanchRecreationData[[#This Row],[Members]:[Guests]]),"")</f>
        <v/>
      </c>
      <c r="Q1881" t="str">
        <f>IF(StrohRanchRecreationData[[#This Row],[Facility]]=Facilities!$A$3,SUM(StrohRanchRecreationData[[#This Row],[Members]:[Guests]]),"")</f>
        <v/>
      </c>
      <c r="R1881" t="str">
        <f>IF(StrohRanchRecreationData[[#This Row],[Facility]]=Facilities!$A$4,SUM(StrohRanchRecreationData[[#This Row],[Members]:[Guests]]),"")</f>
        <v/>
      </c>
      <c r="S1881" t="str">
        <f>IF(StrohRanchRecreationData[[#This Row],[Facility]]=Facilities!$A$5,SUM(StrohRanchRecreationData[[#This Row],[Members]:[Guests]]),"")</f>
        <v/>
      </c>
      <c r="T1881" t="str">
        <f>IF(StrohRanchRecreationData[[#This Row],[Facility]]=Facilities!$A$6,SUM(StrohRanchRecreationData[[#This Row],[Members]:[Guests]]),"")</f>
        <v/>
      </c>
      <c r="U1881">
        <f>IF(StrohRanchRecreationData[[#This Row],[Facility]]=Facilities!$A$7,SUM(StrohRanchRecreationData[[#This Row],[Members]:[Guests]]),"")</f>
        <v>3</v>
      </c>
    </row>
    <row r="1882" spans="1:21" x14ac:dyDescent="0.25">
      <c r="A1882">
        <v>1876</v>
      </c>
      <c r="B1882" s="1">
        <v>45111</v>
      </c>
      <c r="C1882" t="s">
        <v>63</v>
      </c>
      <c r="D1882" t="s">
        <v>64</v>
      </c>
      <c r="E1882" t="s">
        <v>62</v>
      </c>
      <c r="F1882" s="7">
        <v>0.41666666666666669</v>
      </c>
      <c r="G1882" s="7">
        <f>TIME(HOUR(StrohRanchRecreationData[[#This Row],[TimeIn]]),0,0)</f>
        <v>0.41666666666666669</v>
      </c>
      <c r="H1882" s="8">
        <f>StrohRanchRecreationData[[#This Row],[Date]]+StrohRanchRecreationData[[#This Row],[TimeInBucket]]</f>
        <v>45111.416666666664</v>
      </c>
      <c r="I1882" s="8" t="str">
        <f>_xlfn.XLOOKUP(StrohRanchRecreationData[[#This Row],[TimeInBucket]],TimeOfDay[TimeBuckets],TimeOfDay[TimeOfDayBuckets])</f>
        <v>Morning</v>
      </c>
      <c r="J1882" s="2">
        <v>4</v>
      </c>
      <c r="K1882" s="2">
        <v>0</v>
      </c>
      <c r="L1882" s="7">
        <v>0.45833333333333331</v>
      </c>
      <c r="M1882" s="7">
        <f>TIME(HOUR(StrohRanchRecreationData[[#This Row],[TimeOut]]),0,0)</f>
        <v>0.45833333333333331</v>
      </c>
      <c r="N1882" s="6">
        <f>ROUND(StrohRanchRecreationData[[#This Row],[TimeElapsed]],6)</f>
        <v>4.1667000000000003E-2</v>
      </c>
      <c r="O1882" s="3">
        <f>StrohRanchRecreationData[[#This Row],[TimeOut]]-StrohRanchRecreationData[[#This Row],[TimeIn]]</f>
        <v>4.166666666666663E-2</v>
      </c>
      <c r="P1882" t="str">
        <f>IF(StrohRanchRecreationData[[#This Row],[Facility]]=Facilities!$A$2,SUM(StrohRanchRecreationData[[#This Row],[Members]:[Guests]]),"")</f>
        <v/>
      </c>
      <c r="Q1882" t="str">
        <f>IF(StrohRanchRecreationData[[#This Row],[Facility]]=Facilities!$A$3,SUM(StrohRanchRecreationData[[#This Row],[Members]:[Guests]]),"")</f>
        <v/>
      </c>
      <c r="R1882" t="str">
        <f>IF(StrohRanchRecreationData[[#This Row],[Facility]]=Facilities!$A$4,SUM(StrohRanchRecreationData[[#This Row],[Members]:[Guests]]),"")</f>
        <v/>
      </c>
      <c r="S1882" t="str">
        <f>IF(StrohRanchRecreationData[[#This Row],[Facility]]=Facilities!$A$5,SUM(StrohRanchRecreationData[[#This Row],[Members]:[Guests]]),"")</f>
        <v/>
      </c>
      <c r="T1882" t="str">
        <f>IF(StrohRanchRecreationData[[#This Row],[Facility]]=Facilities!$A$6,SUM(StrohRanchRecreationData[[#This Row],[Members]:[Guests]]),"")</f>
        <v/>
      </c>
      <c r="U1882">
        <f>IF(StrohRanchRecreationData[[#This Row],[Facility]]=Facilities!$A$7,SUM(StrohRanchRecreationData[[#This Row],[Members]:[Guests]]),"")</f>
        <v>4</v>
      </c>
    </row>
    <row r="1883" spans="1:21" x14ac:dyDescent="0.25">
      <c r="A1883">
        <v>1877</v>
      </c>
      <c r="B1883" s="1">
        <v>45111</v>
      </c>
      <c r="C1883" t="s">
        <v>63</v>
      </c>
      <c r="D1883" t="s">
        <v>64</v>
      </c>
      <c r="E1883" t="s">
        <v>62</v>
      </c>
      <c r="F1883" s="7">
        <v>0.41666666666666669</v>
      </c>
      <c r="G1883" s="7">
        <f>TIME(HOUR(StrohRanchRecreationData[[#This Row],[TimeIn]]),0,0)</f>
        <v>0.41666666666666669</v>
      </c>
      <c r="H1883" s="8">
        <f>StrohRanchRecreationData[[#This Row],[Date]]+StrohRanchRecreationData[[#This Row],[TimeInBucket]]</f>
        <v>45111.416666666664</v>
      </c>
      <c r="I1883" s="8" t="str">
        <f>_xlfn.XLOOKUP(StrohRanchRecreationData[[#This Row],[TimeInBucket]],TimeOfDay[TimeBuckets],TimeOfDay[TimeOfDayBuckets])</f>
        <v>Morning</v>
      </c>
      <c r="J1883" s="2">
        <v>4</v>
      </c>
      <c r="K1883" s="2">
        <v>2</v>
      </c>
      <c r="L1883" s="7">
        <v>0.45833333333333331</v>
      </c>
      <c r="M1883" s="7">
        <f>TIME(HOUR(StrohRanchRecreationData[[#This Row],[TimeOut]]),0,0)</f>
        <v>0.45833333333333331</v>
      </c>
      <c r="N1883" s="6">
        <f>ROUND(StrohRanchRecreationData[[#This Row],[TimeElapsed]],6)</f>
        <v>4.1667000000000003E-2</v>
      </c>
      <c r="O1883" s="3">
        <f>StrohRanchRecreationData[[#This Row],[TimeOut]]-StrohRanchRecreationData[[#This Row],[TimeIn]]</f>
        <v>4.166666666666663E-2</v>
      </c>
      <c r="P1883" t="str">
        <f>IF(StrohRanchRecreationData[[#This Row],[Facility]]=Facilities!$A$2,SUM(StrohRanchRecreationData[[#This Row],[Members]:[Guests]]),"")</f>
        <v/>
      </c>
      <c r="Q1883" t="str">
        <f>IF(StrohRanchRecreationData[[#This Row],[Facility]]=Facilities!$A$3,SUM(StrohRanchRecreationData[[#This Row],[Members]:[Guests]]),"")</f>
        <v/>
      </c>
      <c r="R1883" t="str">
        <f>IF(StrohRanchRecreationData[[#This Row],[Facility]]=Facilities!$A$4,SUM(StrohRanchRecreationData[[#This Row],[Members]:[Guests]]),"")</f>
        <v/>
      </c>
      <c r="S1883" t="str">
        <f>IF(StrohRanchRecreationData[[#This Row],[Facility]]=Facilities!$A$5,SUM(StrohRanchRecreationData[[#This Row],[Members]:[Guests]]),"")</f>
        <v/>
      </c>
      <c r="T1883" t="str">
        <f>IF(StrohRanchRecreationData[[#This Row],[Facility]]=Facilities!$A$6,SUM(StrohRanchRecreationData[[#This Row],[Members]:[Guests]]),"")</f>
        <v/>
      </c>
      <c r="U1883">
        <f>IF(StrohRanchRecreationData[[#This Row],[Facility]]=Facilities!$A$7,SUM(StrohRanchRecreationData[[#This Row],[Members]:[Guests]]),"")</f>
        <v>6</v>
      </c>
    </row>
    <row r="1884" spans="1:21" x14ac:dyDescent="0.25">
      <c r="A1884">
        <v>1878</v>
      </c>
      <c r="B1884" s="1">
        <v>45111</v>
      </c>
      <c r="C1884" t="s">
        <v>63</v>
      </c>
      <c r="D1884" t="s">
        <v>64</v>
      </c>
      <c r="E1884" t="s">
        <v>62</v>
      </c>
      <c r="F1884" s="7">
        <v>0.41666666666666669</v>
      </c>
      <c r="G1884" s="7">
        <f>TIME(HOUR(StrohRanchRecreationData[[#This Row],[TimeIn]]),0,0)</f>
        <v>0.41666666666666669</v>
      </c>
      <c r="H1884" s="8">
        <f>StrohRanchRecreationData[[#This Row],[Date]]+StrohRanchRecreationData[[#This Row],[TimeInBucket]]</f>
        <v>45111.416666666664</v>
      </c>
      <c r="I1884" s="8" t="str">
        <f>_xlfn.XLOOKUP(StrohRanchRecreationData[[#This Row],[TimeInBucket]],TimeOfDay[TimeBuckets],TimeOfDay[TimeOfDayBuckets])</f>
        <v>Morning</v>
      </c>
      <c r="J1884" s="2">
        <v>4</v>
      </c>
      <c r="K1884" s="2">
        <v>1</v>
      </c>
      <c r="L1884" s="7">
        <v>0.45833333333333331</v>
      </c>
      <c r="M1884" s="7">
        <f>TIME(HOUR(StrohRanchRecreationData[[#This Row],[TimeOut]]),0,0)</f>
        <v>0.45833333333333331</v>
      </c>
      <c r="N1884" s="6">
        <f>ROUND(StrohRanchRecreationData[[#This Row],[TimeElapsed]],6)</f>
        <v>4.1667000000000003E-2</v>
      </c>
      <c r="O1884" s="3">
        <f>StrohRanchRecreationData[[#This Row],[TimeOut]]-StrohRanchRecreationData[[#This Row],[TimeIn]]</f>
        <v>4.166666666666663E-2</v>
      </c>
      <c r="P1884" t="str">
        <f>IF(StrohRanchRecreationData[[#This Row],[Facility]]=Facilities!$A$2,SUM(StrohRanchRecreationData[[#This Row],[Members]:[Guests]]),"")</f>
        <v/>
      </c>
      <c r="Q1884" t="str">
        <f>IF(StrohRanchRecreationData[[#This Row],[Facility]]=Facilities!$A$3,SUM(StrohRanchRecreationData[[#This Row],[Members]:[Guests]]),"")</f>
        <v/>
      </c>
      <c r="R1884" t="str">
        <f>IF(StrohRanchRecreationData[[#This Row],[Facility]]=Facilities!$A$4,SUM(StrohRanchRecreationData[[#This Row],[Members]:[Guests]]),"")</f>
        <v/>
      </c>
      <c r="S1884" t="str">
        <f>IF(StrohRanchRecreationData[[#This Row],[Facility]]=Facilities!$A$5,SUM(StrohRanchRecreationData[[#This Row],[Members]:[Guests]]),"")</f>
        <v/>
      </c>
      <c r="T1884" t="str">
        <f>IF(StrohRanchRecreationData[[#This Row],[Facility]]=Facilities!$A$6,SUM(StrohRanchRecreationData[[#This Row],[Members]:[Guests]]),"")</f>
        <v/>
      </c>
      <c r="U1884">
        <f>IF(StrohRanchRecreationData[[#This Row],[Facility]]=Facilities!$A$7,SUM(StrohRanchRecreationData[[#This Row],[Members]:[Guests]]),"")</f>
        <v>5</v>
      </c>
    </row>
    <row r="1885" spans="1:21" x14ac:dyDescent="0.25">
      <c r="A1885">
        <v>1879</v>
      </c>
      <c r="B1885" s="1">
        <v>45111</v>
      </c>
      <c r="C1885" t="s">
        <v>63</v>
      </c>
      <c r="D1885" t="s">
        <v>64</v>
      </c>
      <c r="E1885" t="s">
        <v>62</v>
      </c>
      <c r="F1885" s="7">
        <v>0.66666666666666663</v>
      </c>
      <c r="G1885" s="7">
        <f>TIME(HOUR(StrohRanchRecreationData[[#This Row],[TimeIn]]),0,0)</f>
        <v>0.66666666666666663</v>
      </c>
      <c r="H1885" s="8">
        <f>StrohRanchRecreationData[[#This Row],[Date]]+StrohRanchRecreationData[[#This Row],[TimeInBucket]]</f>
        <v>45111.666666666664</v>
      </c>
      <c r="I1885" s="8" t="str">
        <f>_xlfn.XLOOKUP(StrohRanchRecreationData[[#This Row],[TimeInBucket]],TimeOfDay[TimeBuckets],TimeOfDay[TimeOfDayBuckets])</f>
        <v>Afternoon</v>
      </c>
      <c r="J1885" s="2">
        <v>1</v>
      </c>
      <c r="K1885" s="2">
        <v>1</v>
      </c>
      <c r="L1885" s="7">
        <v>0.70833333333333337</v>
      </c>
      <c r="M1885" s="7">
        <f>TIME(HOUR(StrohRanchRecreationData[[#This Row],[TimeOut]]),0,0)</f>
        <v>0.70833333333333337</v>
      </c>
      <c r="N1885" s="6">
        <f>ROUND(StrohRanchRecreationData[[#This Row],[TimeElapsed]],6)</f>
        <v>4.1667000000000003E-2</v>
      </c>
      <c r="O1885" s="3">
        <f>StrohRanchRecreationData[[#This Row],[TimeOut]]-StrohRanchRecreationData[[#This Row],[TimeIn]]</f>
        <v>4.1666666666666741E-2</v>
      </c>
      <c r="P1885" t="str">
        <f>IF(StrohRanchRecreationData[[#This Row],[Facility]]=Facilities!$A$2,SUM(StrohRanchRecreationData[[#This Row],[Members]:[Guests]]),"")</f>
        <v/>
      </c>
      <c r="Q1885" t="str">
        <f>IF(StrohRanchRecreationData[[#This Row],[Facility]]=Facilities!$A$3,SUM(StrohRanchRecreationData[[#This Row],[Members]:[Guests]]),"")</f>
        <v/>
      </c>
      <c r="R1885" t="str">
        <f>IF(StrohRanchRecreationData[[#This Row],[Facility]]=Facilities!$A$4,SUM(StrohRanchRecreationData[[#This Row],[Members]:[Guests]]),"")</f>
        <v/>
      </c>
      <c r="S1885" t="str">
        <f>IF(StrohRanchRecreationData[[#This Row],[Facility]]=Facilities!$A$5,SUM(StrohRanchRecreationData[[#This Row],[Members]:[Guests]]),"")</f>
        <v/>
      </c>
      <c r="T1885" t="str">
        <f>IF(StrohRanchRecreationData[[#This Row],[Facility]]=Facilities!$A$6,SUM(StrohRanchRecreationData[[#This Row],[Members]:[Guests]]),"")</f>
        <v/>
      </c>
      <c r="U1885">
        <f>IF(StrohRanchRecreationData[[#This Row],[Facility]]=Facilities!$A$7,SUM(StrohRanchRecreationData[[#This Row],[Members]:[Guests]]),"")</f>
        <v>2</v>
      </c>
    </row>
    <row r="1886" spans="1:21" x14ac:dyDescent="0.25">
      <c r="A1886">
        <v>1880</v>
      </c>
      <c r="B1886" s="1">
        <v>45111</v>
      </c>
      <c r="C1886" t="s">
        <v>63</v>
      </c>
      <c r="D1886" t="s">
        <v>64</v>
      </c>
      <c r="E1886" t="s">
        <v>62</v>
      </c>
      <c r="F1886" s="7">
        <v>0.66666666666666663</v>
      </c>
      <c r="G1886" s="7">
        <f>TIME(HOUR(StrohRanchRecreationData[[#This Row],[TimeIn]]),0,0)</f>
        <v>0.66666666666666663</v>
      </c>
      <c r="H1886" s="8">
        <f>StrohRanchRecreationData[[#This Row],[Date]]+StrohRanchRecreationData[[#This Row],[TimeInBucket]]</f>
        <v>45111.666666666664</v>
      </c>
      <c r="I1886" s="8" t="str">
        <f>_xlfn.XLOOKUP(StrohRanchRecreationData[[#This Row],[TimeInBucket]],TimeOfDay[TimeBuckets],TimeOfDay[TimeOfDayBuckets])</f>
        <v>Afternoon</v>
      </c>
      <c r="J1886" s="2">
        <v>2</v>
      </c>
      <c r="K1886" s="2">
        <v>1</v>
      </c>
      <c r="L1886" s="7">
        <v>0.70833333333333337</v>
      </c>
      <c r="M1886" s="7">
        <f>TIME(HOUR(StrohRanchRecreationData[[#This Row],[TimeOut]]),0,0)</f>
        <v>0.70833333333333337</v>
      </c>
      <c r="N1886" s="6">
        <f>ROUND(StrohRanchRecreationData[[#This Row],[TimeElapsed]],6)</f>
        <v>4.1667000000000003E-2</v>
      </c>
      <c r="O1886" s="3">
        <f>StrohRanchRecreationData[[#This Row],[TimeOut]]-StrohRanchRecreationData[[#This Row],[TimeIn]]</f>
        <v>4.1666666666666741E-2</v>
      </c>
      <c r="P1886" t="str">
        <f>IF(StrohRanchRecreationData[[#This Row],[Facility]]=Facilities!$A$2,SUM(StrohRanchRecreationData[[#This Row],[Members]:[Guests]]),"")</f>
        <v/>
      </c>
      <c r="Q1886" t="str">
        <f>IF(StrohRanchRecreationData[[#This Row],[Facility]]=Facilities!$A$3,SUM(StrohRanchRecreationData[[#This Row],[Members]:[Guests]]),"")</f>
        <v/>
      </c>
      <c r="R1886" t="str">
        <f>IF(StrohRanchRecreationData[[#This Row],[Facility]]=Facilities!$A$4,SUM(StrohRanchRecreationData[[#This Row],[Members]:[Guests]]),"")</f>
        <v/>
      </c>
      <c r="S1886" t="str">
        <f>IF(StrohRanchRecreationData[[#This Row],[Facility]]=Facilities!$A$5,SUM(StrohRanchRecreationData[[#This Row],[Members]:[Guests]]),"")</f>
        <v/>
      </c>
      <c r="T1886" t="str">
        <f>IF(StrohRanchRecreationData[[#This Row],[Facility]]=Facilities!$A$6,SUM(StrohRanchRecreationData[[#This Row],[Members]:[Guests]]),"")</f>
        <v/>
      </c>
      <c r="U1886">
        <f>IF(StrohRanchRecreationData[[#This Row],[Facility]]=Facilities!$A$7,SUM(StrohRanchRecreationData[[#This Row],[Members]:[Guests]]),"")</f>
        <v>3</v>
      </c>
    </row>
    <row r="1887" spans="1:21" x14ac:dyDescent="0.25">
      <c r="A1887">
        <v>1881</v>
      </c>
      <c r="B1887" s="1">
        <v>45111</v>
      </c>
      <c r="C1887" t="s">
        <v>63</v>
      </c>
      <c r="D1887" t="s">
        <v>64</v>
      </c>
      <c r="E1887" t="s">
        <v>62</v>
      </c>
      <c r="F1887" s="7">
        <v>0.66666666666666663</v>
      </c>
      <c r="G1887" s="7">
        <f>TIME(HOUR(StrohRanchRecreationData[[#This Row],[TimeIn]]),0,0)</f>
        <v>0.66666666666666663</v>
      </c>
      <c r="H1887" s="8">
        <f>StrohRanchRecreationData[[#This Row],[Date]]+StrohRanchRecreationData[[#This Row],[TimeInBucket]]</f>
        <v>45111.666666666664</v>
      </c>
      <c r="I1887" s="8" t="str">
        <f>_xlfn.XLOOKUP(StrohRanchRecreationData[[#This Row],[TimeInBucket]],TimeOfDay[TimeBuckets],TimeOfDay[TimeOfDayBuckets])</f>
        <v>Afternoon</v>
      </c>
      <c r="J1887" s="2">
        <v>1</v>
      </c>
      <c r="K1887" s="2">
        <v>0</v>
      </c>
      <c r="L1887" s="7">
        <v>0.70833333333333337</v>
      </c>
      <c r="M1887" s="7">
        <f>TIME(HOUR(StrohRanchRecreationData[[#This Row],[TimeOut]]),0,0)</f>
        <v>0.70833333333333337</v>
      </c>
      <c r="N1887" s="6">
        <f>ROUND(StrohRanchRecreationData[[#This Row],[TimeElapsed]],6)</f>
        <v>4.1667000000000003E-2</v>
      </c>
      <c r="O1887" s="3">
        <f>StrohRanchRecreationData[[#This Row],[TimeOut]]-StrohRanchRecreationData[[#This Row],[TimeIn]]</f>
        <v>4.1666666666666741E-2</v>
      </c>
      <c r="P1887" t="str">
        <f>IF(StrohRanchRecreationData[[#This Row],[Facility]]=Facilities!$A$2,SUM(StrohRanchRecreationData[[#This Row],[Members]:[Guests]]),"")</f>
        <v/>
      </c>
      <c r="Q1887" t="str">
        <f>IF(StrohRanchRecreationData[[#This Row],[Facility]]=Facilities!$A$3,SUM(StrohRanchRecreationData[[#This Row],[Members]:[Guests]]),"")</f>
        <v/>
      </c>
      <c r="R1887" t="str">
        <f>IF(StrohRanchRecreationData[[#This Row],[Facility]]=Facilities!$A$4,SUM(StrohRanchRecreationData[[#This Row],[Members]:[Guests]]),"")</f>
        <v/>
      </c>
      <c r="S1887" t="str">
        <f>IF(StrohRanchRecreationData[[#This Row],[Facility]]=Facilities!$A$5,SUM(StrohRanchRecreationData[[#This Row],[Members]:[Guests]]),"")</f>
        <v/>
      </c>
      <c r="T1887" t="str">
        <f>IF(StrohRanchRecreationData[[#This Row],[Facility]]=Facilities!$A$6,SUM(StrohRanchRecreationData[[#This Row],[Members]:[Guests]]),"")</f>
        <v/>
      </c>
      <c r="U1887">
        <f>IF(StrohRanchRecreationData[[#This Row],[Facility]]=Facilities!$A$7,SUM(StrohRanchRecreationData[[#This Row],[Members]:[Guests]]),"")</f>
        <v>1</v>
      </c>
    </row>
    <row r="1888" spans="1:21" x14ac:dyDescent="0.25">
      <c r="A1888">
        <v>1882</v>
      </c>
      <c r="B1888" s="1">
        <v>45111</v>
      </c>
      <c r="C1888" t="s">
        <v>63</v>
      </c>
      <c r="D1888" t="s">
        <v>64</v>
      </c>
      <c r="E1888" t="s">
        <v>62</v>
      </c>
      <c r="F1888" s="7">
        <v>0.66666666666666663</v>
      </c>
      <c r="G1888" s="7">
        <f>TIME(HOUR(StrohRanchRecreationData[[#This Row],[TimeIn]]),0,0)</f>
        <v>0.66666666666666663</v>
      </c>
      <c r="H1888" s="8">
        <f>StrohRanchRecreationData[[#This Row],[Date]]+StrohRanchRecreationData[[#This Row],[TimeInBucket]]</f>
        <v>45111.666666666664</v>
      </c>
      <c r="I1888" s="8" t="str">
        <f>_xlfn.XLOOKUP(StrohRanchRecreationData[[#This Row],[TimeInBucket]],TimeOfDay[TimeBuckets],TimeOfDay[TimeOfDayBuckets])</f>
        <v>Afternoon</v>
      </c>
      <c r="J1888" s="2">
        <v>3</v>
      </c>
      <c r="K1888" s="2">
        <v>1</v>
      </c>
      <c r="L1888" s="7">
        <v>0.70833333333333337</v>
      </c>
      <c r="M1888" s="7">
        <f>TIME(HOUR(StrohRanchRecreationData[[#This Row],[TimeOut]]),0,0)</f>
        <v>0.70833333333333337</v>
      </c>
      <c r="N1888" s="6">
        <f>ROUND(StrohRanchRecreationData[[#This Row],[TimeElapsed]],6)</f>
        <v>4.1667000000000003E-2</v>
      </c>
      <c r="O1888" s="3">
        <f>StrohRanchRecreationData[[#This Row],[TimeOut]]-StrohRanchRecreationData[[#This Row],[TimeIn]]</f>
        <v>4.1666666666666741E-2</v>
      </c>
      <c r="P1888" t="str">
        <f>IF(StrohRanchRecreationData[[#This Row],[Facility]]=Facilities!$A$2,SUM(StrohRanchRecreationData[[#This Row],[Members]:[Guests]]),"")</f>
        <v/>
      </c>
      <c r="Q1888" t="str">
        <f>IF(StrohRanchRecreationData[[#This Row],[Facility]]=Facilities!$A$3,SUM(StrohRanchRecreationData[[#This Row],[Members]:[Guests]]),"")</f>
        <v/>
      </c>
      <c r="R1888" t="str">
        <f>IF(StrohRanchRecreationData[[#This Row],[Facility]]=Facilities!$A$4,SUM(StrohRanchRecreationData[[#This Row],[Members]:[Guests]]),"")</f>
        <v/>
      </c>
      <c r="S1888" t="str">
        <f>IF(StrohRanchRecreationData[[#This Row],[Facility]]=Facilities!$A$5,SUM(StrohRanchRecreationData[[#This Row],[Members]:[Guests]]),"")</f>
        <v/>
      </c>
      <c r="T1888" t="str">
        <f>IF(StrohRanchRecreationData[[#This Row],[Facility]]=Facilities!$A$6,SUM(StrohRanchRecreationData[[#This Row],[Members]:[Guests]]),"")</f>
        <v/>
      </c>
      <c r="U1888">
        <f>IF(StrohRanchRecreationData[[#This Row],[Facility]]=Facilities!$A$7,SUM(StrohRanchRecreationData[[#This Row],[Members]:[Guests]]),"")</f>
        <v>4</v>
      </c>
    </row>
    <row r="1889" spans="1:21" x14ac:dyDescent="0.25">
      <c r="A1889">
        <v>1883</v>
      </c>
      <c r="B1889" s="1">
        <v>45111</v>
      </c>
      <c r="C1889" t="s">
        <v>63</v>
      </c>
      <c r="D1889" t="s">
        <v>64</v>
      </c>
      <c r="E1889" t="s">
        <v>62</v>
      </c>
      <c r="F1889" s="7">
        <v>0.66666666666666663</v>
      </c>
      <c r="G1889" s="7">
        <f>TIME(HOUR(StrohRanchRecreationData[[#This Row],[TimeIn]]),0,0)</f>
        <v>0.66666666666666663</v>
      </c>
      <c r="H1889" s="8">
        <f>StrohRanchRecreationData[[#This Row],[Date]]+StrohRanchRecreationData[[#This Row],[TimeInBucket]]</f>
        <v>45111.666666666664</v>
      </c>
      <c r="I1889" s="8" t="str">
        <f>_xlfn.XLOOKUP(StrohRanchRecreationData[[#This Row],[TimeInBucket]],TimeOfDay[TimeBuckets],TimeOfDay[TimeOfDayBuckets])</f>
        <v>Afternoon</v>
      </c>
      <c r="J1889" s="2">
        <v>1</v>
      </c>
      <c r="K1889" s="2">
        <v>1</v>
      </c>
      <c r="L1889" s="7">
        <v>0.70833333333333337</v>
      </c>
      <c r="M1889" s="7">
        <f>TIME(HOUR(StrohRanchRecreationData[[#This Row],[TimeOut]]),0,0)</f>
        <v>0.70833333333333337</v>
      </c>
      <c r="N1889" s="6">
        <f>ROUND(StrohRanchRecreationData[[#This Row],[TimeElapsed]],6)</f>
        <v>4.1667000000000003E-2</v>
      </c>
      <c r="O1889" s="3">
        <f>StrohRanchRecreationData[[#This Row],[TimeOut]]-StrohRanchRecreationData[[#This Row],[TimeIn]]</f>
        <v>4.1666666666666741E-2</v>
      </c>
      <c r="P1889" t="str">
        <f>IF(StrohRanchRecreationData[[#This Row],[Facility]]=Facilities!$A$2,SUM(StrohRanchRecreationData[[#This Row],[Members]:[Guests]]),"")</f>
        <v/>
      </c>
      <c r="Q1889" t="str">
        <f>IF(StrohRanchRecreationData[[#This Row],[Facility]]=Facilities!$A$3,SUM(StrohRanchRecreationData[[#This Row],[Members]:[Guests]]),"")</f>
        <v/>
      </c>
      <c r="R1889" t="str">
        <f>IF(StrohRanchRecreationData[[#This Row],[Facility]]=Facilities!$A$4,SUM(StrohRanchRecreationData[[#This Row],[Members]:[Guests]]),"")</f>
        <v/>
      </c>
      <c r="S1889" t="str">
        <f>IF(StrohRanchRecreationData[[#This Row],[Facility]]=Facilities!$A$5,SUM(StrohRanchRecreationData[[#This Row],[Members]:[Guests]]),"")</f>
        <v/>
      </c>
      <c r="T1889" t="str">
        <f>IF(StrohRanchRecreationData[[#This Row],[Facility]]=Facilities!$A$6,SUM(StrohRanchRecreationData[[#This Row],[Members]:[Guests]]),"")</f>
        <v/>
      </c>
      <c r="U1889">
        <f>IF(StrohRanchRecreationData[[#This Row],[Facility]]=Facilities!$A$7,SUM(StrohRanchRecreationData[[#This Row],[Members]:[Guests]]),"")</f>
        <v>2</v>
      </c>
    </row>
    <row r="1890" spans="1:21" x14ac:dyDescent="0.25">
      <c r="A1890">
        <v>1884</v>
      </c>
      <c r="B1890" s="1">
        <v>45111</v>
      </c>
      <c r="C1890" t="s">
        <v>63</v>
      </c>
      <c r="D1890" t="s">
        <v>64</v>
      </c>
      <c r="E1890" t="s">
        <v>62</v>
      </c>
      <c r="F1890" s="7">
        <v>0.66666666666666663</v>
      </c>
      <c r="G1890" s="7">
        <f>TIME(HOUR(StrohRanchRecreationData[[#This Row],[TimeIn]]),0,0)</f>
        <v>0.66666666666666663</v>
      </c>
      <c r="H1890" s="8">
        <f>StrohRanchRecreationData[[#This Row],[Date]]+StrohRanchRecreationData[[#This Row],[TimeInBucket]]</f>
        <v>45111.666666666664</v>
      </c>
      <c r="I1890" s="8" t="str">
        <f>_xlfn.XLOOKUP(StrohRanchRecreationData[[#This Row],[TimeInBucket]],TimeOfDay[TimeBuckets],TimeOfDay[TimeOfDayBuckets])</f>
        <v>Afternoon</v>
      </c>
      <c r="J1890" s="2">
        <v>3</v>
      </c>
      <c r="K1890" s="2">
        <v>1</v>
      </c>
      <c r="L1890" s="7">
        <v>0.70833333333333337</v>
      </c>
      <c r="M1890" s="7">
        <f>TIME(HOUR(StrohRanchRecreationData[[#This Row],[TimeOut]]),0,0)</f>
        <v>0.70833333333333337</v>
      </c>
      <c r="N1890" s="6">
        <f>ROUND(StrohRanchRecreationData[[#This Row],[TimeElapsed]],6)</f>
        <v>4.1667000000000003E-2</v>
      </c>
      <c r="O1890" s="3">
        <f>StrohRanchRecreationData[[#This Row],[TimeOut]]-StrohRanchRecreationData[[#This Row],[TimeIn]]</f>
        <v>4.1666666666666741E-2</v>
      </c>
      <c r="P1890" t="str">
        <f>IF(StrohRanchRecreationData[[#This Row],[Facility]]=Facilities!$A$2,SUM(StrohRanchRecreationData[[#This Row],[Members]:[Guests]]),"")</f>
        <v/>
      </c>
      <c r="Q1890" t="str">
        <f>IF(StrohRanchRecreationData[[#This Row],[Facility]]=Facilities!$A$3,SUM(StrohRanchRecreationData[[#This Row],[Members]:[Guests]]),"")</f>
        <v/>
      </c>
      <c r="R1890" t="str">
        <f>IF(StrohRanchRecreationData[[#This Row],[Facility]]=Facilities!$A$4,SUM(StrohRanchRecreationData[[#This Row],[Members]:[Guests]]),"")</f>
        <v/>
      </c>
      <c r="S1890" t="str">
        <f>IF(StrohRanchRecreationData[[#This Row],[Facility]]=Facilities!$A$5,SUM(StrohRanchRecreationData[[#This Row],[Members]:[Guests]]),"")</f>
        <v/>
      </c>
      <c r="T1890" t="str">
        <f>IF(StrohRanchRecreationData[[#This Row],[Facility]]=Facilities!$A$6,SUM(StrohRanchRecreationData[[#This Row],[Members]:[Guests]]),"")</f>
        <v/>
      </c>
      <c r="U1890">
        <f>IF(StrohRanchRecreationData[[#This Row],[Facility]]=Facilities!$A$7,SUM(StrohRanchRecreationData[[#This Row],[Members]:[Guests]]),"")</f>
        <v>4</v>
      </c>
    </row>
    <row r="1891" spans="1:21" x14ac:dyDescent="0.25">
      <c r="A1891">
        <v>1885</v>
      </c>
      <c r="B1891" s="1">
        <v>45111</v>
      </c>
      <c r="C1891" t="s">
        <v>63</v>
      </c>
      <c r="D1891" t="s">
        <v>64</v>
      </c>
      <c r="E1891" t="s">
        <v>62</v>
      </c>
      <c r="F1891" s="7">
        <v>0.66666666666666663</v>
      </c>
      <c r="G1891" s="7">
        <f>TIME(HOUR(StrohRanchRecreationData[[#This Row],[TimeIn]]),0,0)</f>
        <v>0.66666666666666663</v>
      </c>
      <c r="H1891" s="8">
        <f>StrohRanchRecreationData[[#This Row],[Date]]+StrohRanchRecreationData[[#This Row],[TimeInBucket]]</f>
        <v>45111.666666666664</v>
      </c>
      <c r="I1891" s="8" t="str">
        <f>_xlfn.XLOOKUP(StrohRanchRecreationData[[#This Row],[TimeInBucket]],TimeOfDay[TimeBuckets],TimeOfDay[TimeOfDayBuckets])</f>
        <v>Afternoon</v>
      </c>
      <c r="J1891" s="2">
        <v>4</v>
      </c>
      <c r="K1891" s="2">
        <v>0</v>
      </c>
      <c r="L1891" s="7">
        <v>0.70833333333333337</v>
      </c>
      <c r="M1891" s="7">
        <f>TIME(HOUR(StrohRanchRecreationData[[#This Row],[TimeOut]]),0,0)</f>
        <v>0.70833333333333337</v>
      </c>
      <c r="N1891" s="6">
        <f>ROUND(StrohRanchRecreationData[[#This Row],[TimeElapsed]],6)</f>
        <v>4.1667000000000003E-2</v>
      </c>
      <c r="O1891" s="3">
        <f>StrohRanchRecreationData[[#This Row],[TimeOut]]-StrohRanchRecreationData[[#This Row],[TimeIn]]</f>
        <v>4.1666666666666741E-2</v>
      </c>
      <c r="P1891" t="str">
        <f>IF(StrohRanchRecreationData[[#This Row],[Facility]]=Facilities!$A$2,SUM(StrohRanchRecreationData[[#This Row],[Members]:[Guests]]),"")</f>
        <v/>
      </c>
      <c r="Q1891" t="str">
        <f>IF(StrohRanchRecreationData[[#This Row],[Facility]]=Facilities!$A$3,SUM(StrohRanchRecreationData[[#This Row],[Members]:[Guests]]),"")</f>
        <v/>
      </c>
      <c r="R1891" t="str">
        <f>IF(StrohRanchRecreationData[[#This Row],[Facility]]=Facilities!$A$4,SUM(StrohRanchRecreationData[[#This Row],[Members]:[Guests]]),"")</f>
        <v/>
      </c>
      <c r="S1891" t="str">
        <f>IF(StrohRanchRecreationData[[#This Row],[Facility]]=Facilities!$A$5,SUM(StrohRanchRecreationData[[#This Row],[Members]:[Guests]]),"")</f>
        <v/>
      </c>
      <c r="T1891" t="str">
        <f>IF(StrohRanchRecreationData[[#This Row],[Facility]]=Facilities!$A$6,SUM(StrohRanchRecreationData[[#This Row],[Members]:[Guests]]),"")</f>
        <v/>
      </c>
      <c r="U1891">
        <f>IF(StrohRanchRecreationData[[#This Row],[Facility]]=Facilities!$A$7,SUM(StrohRanchRecreationData[[#This Row],[Members]:[Guests]]),"")</f>
        <v>4</v>
      </c>
    </row>
    <row r="1892" spans="1:21" x14ac:dyDescent="0.25">
      <c r="A1892">
        <v>1886</v>
      </c>
      <c r="B1892" s="1">
        <v>45111</v>
      </c>
      <c r="C1892" t="s">
        <v>63</v>
      </c>
      <c r="D1892" t="s">
        <v>64</v>
      </c>
      <c r="E1892" t="s">
        <v>62</v>
      </c>
      <c r="F1892" s="7">
        <v>0.66666666666666663</v>
      </c>
      <c r="G1892" s="7">
        <f>TIME(HOUR(StrohRanchRecreationData[[#This Row],[TimeIn]]),0,0)</f>
        <v>0.66666666666666663</v>
      </c>
      <c r="H1892" s="8">
        <f>StrohRanchRecreationData[[#This Row],[Date]]+StrohRanchRecreationData[[#This Row],[TimeInBucket]]</f>
        <v>45111.666666666664</v>
      </c>
      <c r="I1892" s="8" t="str">
        <f>_xlfn.XLOOKUP(StrohRanchRecreationData[[#This Row],[TimeInBucket]],TimeOfDay[TimeBuckets],TimeOfDay[TimeOfDayBuckets])</f>
        <v>Afternoon</v>
      </c>
      <c r="J1892" s="2">
        <v>3</v>
      </c>
      <c r="K1892" s="2">
        <v>3</v>
      </c>
      <c r="L1892" s="7">
        <v>0.70833333333333337</v>
      </c>
      <c r="M1892" s="7">
        <f>TIME(HOUR(StrohRanchRecreationData[[#This Row],[TimeOut]]),0,0)</f>
        <v>0.70833333333333337</v>
      </c>
      <c r="N1892" s="6">
        <f>ROUND(StrohRanchRecreationData[[#This Row],[TimeElapsed]],6)</f>
        <v>4.1667000000000003E-2</v>
      </c>
      <c r="O1892" s="3">
        <f>StrohRanchRecreationData[[#This Row],[TimeOut]]-StrohRanchRecreationData[[#This Row],[TimeIn]]</f>
        <v>4.1666666666666741E-2</v>
      </c>
      <c r="P1892" t="str">
        <f>IF(StrohRanchRecreationData[[#This Row],[Facility]]=Facilities!$A$2,SUM(StrohRanchRecreationData[[#This Row],[Members]:[Guests]]),"")</f>
        <v/>
      </c>
      <c r="Q1892" t="str">
        <f>IF(StrohRanchRecreationData[[#This Row],[Facility]]=Facilities!$A$3,SUM(StrohRanchRecreationData[[#This Row],[Members]:[Guests]]),"")</f>
        <v/>
      </c>
      <c r="R1892" t="str">
        <f>IF(StrohRanchRecreationData[[#This Row],[Facility]]=Facilities!$A$4,SUM(StrohRanchRecreationData[[#This Row],[Members]:[Guests]]),"")</f>
        <v/>
      </c>
      <c r="S1892" t="str">
        <f>IF(StrohRanchRecreationData[[#This Row],[Facility]]=Facilities!$A$5,SUM(StrohRanchRecreationData[[#This Row],[Members]:[Guests]]),"")</f>
        <v/>
      </c>
      <c r="T1892" t="str">
        <f>IF(StrohRanchRecreationData[[#This Row],[Facility]]=Facilities!$A$6,SUM(StrohRanchRecreationData[[#This Row],[Members]:[Guests]]),"")</f>
        <v/>
      </c>
      <c r="U1892">
        <f>IF(StrohRanchRecreationData[[#This Row],[Facility]]=Facilities!$A$7,SUM(StrohRanchRecreationData[[#This Row],[Members]:[Guests]]),"")</f>
        <v>6</v>
      </c>
    </row>
    <row r="1893" spans="1:21" x14ac:dyDescent="0.25">
      <c r="A1893">
        <v>1887</v>
      </c>
      <c r="B1893" s="1">
        <v>45112</v>
      </c>
      <c r="C1893" t="s">
        <v>63</v>
      </c>
      <c r="D1893" t="s">
        <v>64</v>
      </c>
      <c r="E1893" t="s">
        <v>57</v>
      </c>
      <c r="F1893" s="7">
        <v>0.37676440759493529</v>
      </c>
      <c r="G1893" s="7">
        <f>TIME(HOUR(StrohRanchRecreationData[[#This Row],[TimeIn]]),0,0)</f>
        <v>0.375</v>
      </c>
      <c r="H1893" s="8">
        <f>StrohRanchRecreationData[[#This Row],[Date]]+StrohRanchRecreationData[[#This Row],[TimeInBucket]]</f>
        <v>45112.375</v>
      </c>
      <c r="I1893" s="8" t="str">
        <f>_xlfn.XLOOKUP(StrohRanchRecreationData[[#This Row],[TimeInBucket]],TimeOfDay[TimeBuckets],TimeOfDay[TimeOfDayBuckets])</f>
        <v>Morning</v>
      </c>
      <c r="J1893" s="2">
        <v>1</v>
      </c>
      <c r="K1893" s="2">
        <v>2</v>
      </c>
      <c r="L1893" s="7">
        <v>0.42023129982561386</v>
      </c>
      <c r="M1893" s="7">
        <f>TIME(HOUR(StrohRanchRecreationData[[#This Row],[TimeOut]]),0,0)</f>
        <v>0.41666666666666669</v>
      </c>
      <c r="N1893" s="6">
        <f>ROUND(StrohRanchRecreationData[[#This Row],[TimeElapsed]],6)</f>
        <v>4.3466999999999999E-2</v>
      </c>
      <c r="O1893" s="3">
        <f>StrohRanchRecreationData[[#This Row],[TimeOut]]-StrohRanchRecreationData[[#This Row],[TimeIn]]</f>
        <v>4.3466892230678567E-2</v>
      </c>
      <c r="P1893">
        <f>IF(StrohRanchRecreationData[[#This Row],[Facility]]=Facilities!$A$2,SUM(StrohRanchRecreationData[[#This Row],[Members]:[Guests]]),"")</f>
        <v>3</v>
      </c>
      <c r="Q1893" t="str">
        <f>IF(StrohRanchRecreationData[[#This Row],[Facility]]=Facilities!$A$3,SUM(StrohRanchRecreationData[[#This Row],[Members]:[Guests]]),"")</f>
        <v/>
      </c>
      <c r="R1893" t="str">
        <f>IF(StrohRanchRecreationData[[#This Row],[Facility]]=Facilities!$A$4,SUM(StrohRanchRecreationData[[#This Row],[Members]:[Guests]]),"")</f>
        <v/>
      </c>
      <c r="S1893" t="str">
        <f>IF(StrohRanchRecreationData[[#This Row],[Facility]]=Facilities!$A$5,SUM(StrohRanchRecreationData[[#This Row],[Members]:[Guests]]),"")</f>
        <v/>
      </c>
      <c r="T1893" t="str">
        <f>IF(StrohRanchRecreationData[[#This Row],[Facility]]=Facilities!$A$6,SUM(StrohRanchRecreationData[[#This Row],[Members]:[Guests]]),"")</f>
        <v/>
      </c>
      <c r="U1893" t="str">
        <f>IF(StrohRanchRecreationData[[#This Row],[Facility]]=Facilities!$A$7,SUM(StrohRanchRecreationData[[#This Row],[Members]:[Guests]]),"")</f>
        <v/>
      </c>
    </row>
    <row r="1894" spans="1:21" x14ac:dyDescent="0.25">
      <c r="A1894">
        <v>1888</v>
      </c>
      <c r="B1894" s="1">
        <v>45112</v>
      </c>
      <c r="C1894" t="s">
        <v>63</v>
      </c>
      <c r="D1894" t="s">
        <v>64</v>
      </c>
      <c r="E1894" t="s">
        <v>59</v>
      </c>
      <c r="F1894" s="7">
        <v>0.65433148839284261</v>
      </c>
      <c r="G1894" s="7">
        <f>TIME(HOUR(StrohRanchRecreationData[[#This Row],[TimeIn]]),0,0)</f>
        <v>0.625</v>
      </c>
      <c r="H1894" s="8">
        <f>StrohRanchRecreationData[[#This Row],[Date]]+StrohRanchRecreationData[[#This Row],[TimeInBucket]]</f>
        <v>45112.625</v>
      </c>
      <c r="I1894" s="8" t="str">
        <f>_xlfn.XLOOKUP(StrohRanchRecreationData[[#This Row],[TimeInBucket]],TimeOfDay[TimeBuckets],TimeOfDay[TimeOfDayBuckets])</f>
        <v>Afternoon</v>
      </c>
      <c r="J1894" s="2">
        <v>2</v>
      </c>
      <c r="K1894" s="2">
        <v>0</v>
      </c>
      <c r="L1894" s="7">
        <v>0.68622896201196482</v>
      </c>
      <c r="M1894" s="7">
        <f>TIME(HOUR(StrohRanchRecreationData[[#This Row],[TimeOut]]),0,0)</f>
        <v>0.66666666666666663</v>
      </c>
      <c r="N1894" s="6">
        <f>ROUND(StrohRanchRecreationData[[#This Row],[TimeElapsed]],6)</f>
        <v>3.1897000000000002E-2</v>
      </c>
      <c r="O1894" s="3">
        <f>StrohRanchRecreationData[[#This Row],[TimeOut]]-StrohRanchRecreationData[[#This Row],[TimeIn]]</f>
        <v>3.1897473619122207E-2</v>
      </c>
      <c r="P1894" t="str">
        <f>IF(StrohRanchRecreationData[[#This Row],[Facility]]=Facilities!$A$2,SUM(StrohRanchRecreationData[[#This Row],[Members]:[Guests]]),"")</f>
        <v/>
      </c>
      <c r="Q1894" t="str">
        <f>IF(StrohRanchRecreationData[[#This Row],[Facility]]=Facilities!$A$3,SUM(StrohRanchRecreationData[[#This Row],[Members]:[Guests]]),"")</f>
        <v/>
      </c>
      <c r="R1894">
        <f>IF(StrohRanchRecreationData[[#This Row],[Facility]]=Facilities!$A$4,SUM(StrohRanchRecreationData[[#This Row],[Members]:[Guests]]),"")</f>
        <v>2</v>
      </c>
      <c r="S1894" t="str">
        <f>IF(StrohRanchRecreationData[[#This Row],[Facility]]=Facilities!$A$5,SUM(StrohRanchRecreationData[[#This Row],[Members]:[Guests]]),"")</f>
        <v/>
      </c>
      <c r="T1894" t="str">
        <f>IF(StrohRanchRecreationData[[#This Row],[Facility]]=Facilities!$A$6,SUM(StrohRanchRecreationData[[#This Row],[Members]:[Guests]]),"")</f>
        <v/>
      </c>
      <c r="U1894" t="str">
        <f>IF(StrohRanchRecreationData[[#This Row],[Facility]]=Facilities!$A$7,SUM(StrohRanchRecreationData[[#This Row],[Members]:[Guests]]),"")</f>
        <v/>
      </c>
    </row>
    <row r="1895" spans="1:21" x14ac:dyDescent="0.25">
      <c r="A1895">
        <v>1889</v>
      </c>
      <c r="B1895" s="1">
        <v>45112</v>
      </c>
      <c r="C1895" t="s">
        <v>63</v>
      </c>
      <c r="D1895" t="s">
        <v>64</v>
      </c>
      <c r="E1895" t="s">
        <v>58</v>
      </c>
      <c r="F1895" s="7">
        <v>0.3808370303743136</v>
      </c>
      <c r="G1895" s="7">
        <f>TIME(HOUR(StrohRanchRecreationData[[#This Row],[TimeIn]]),0,0)</f>
        <v>0.375</v>
      </c>
      <c r="H1895" s="8">
        <f>StrohRanchRecreationData[[#This Row],[Date]]+StrohRanchRecreationData[[#This Row],[TimeInBucket]]</f>
        <v>45112.375</v>
      </c>
      <c r="I1895" s="8" t="str">
        <f>_xlfn.XLOOKUP(StrohRanchRecreationData[[#This Row],[TimeInBucket]],TimeOfDay[TimeBuckets],TimeOfDay[TimeOfDayBuckets])</f>
        <v>Morning</v>
      </c>
      <c r="J1895" s="2">
        <v>1</v>
      </c>
      <c r="K1895" s="2">
        <v>0</v>
      </c>
      <c r="L1895" s="7">
        <v>0.41862458964603549</v>
      </c>
      <c r="M1895" s="7">
        <f>TIME(HOUR(StrohRanchRecreationData[[#This Row],[TimeOut]]),0,0)</f>
        <v>0.41666666666666669</v>
      </c>
      <c r="N1895" s="6">
        <f>ROUND(StrohRanchRecreationData[[#This Row],[TimeElapsed]],6)</f>
        <v>3.7788000000000002E-2</v>
      </c>
      <c r="O1895" s="3">
        <f>StrohRanchRecreationData[[#This Row],[TimeOut]]-StrohRanchRecreationData[[#This Row],[TimeIn]]</f>
        <v>3.7787559271721893E-2</v>
      </c>
      <c r="P1895" t="str">
        <f>IF(StrohRanchRecreationData[[#This Row],[Facility]]=Facilities!$A$2,SUM(StrohRanchRecreationData[[#This Row],[Members]:[Guests]]),"")</f>
        <v/>
      </c>
      <c r="Q1895">
        <f>IF(StrohRanchRecreationData[[#This Row],[Facility]]=Facilities!$A$3,SUM(StrohRanchRecreationData[[#This Row],[Members]:[Guests]]),"")</f>
        <v>1</v>
      </c>
      <c r="R1895" t="str">
        <f>IF(StrohRanchRecreationData[[#This Row],[Facility]]=Facilities!$A$4,SUM(StrohRanchRecreationData[[#This Row],[Members]:[Guests]]),"")</f>
        <v/>
      </c>
      <c r="S1895" t="str">
        <f>IF(StrohRanchRecreationData[[#This Row],[Facility]]=Facilities!$A$5,SUM(StrohRanchRecreationData[[#This Row],[Members]:[Guests]]),"")</f>
        <v/>
      </c>
      <c r="T1895" t="str">
        <f>IF(StrohRanchRecreationData[[#This Row],[Facility]]=Facilities!$A$6,SUM(StrohRanchRecreationData[[#This Row],[Members]:[Guests]]),"")</f>
        <v/>
      </c>
      <c r="U1895" t="str">
        <f>IF(StrohRanchRecreationData[[#This Row],[Facility]]=Facilities!$A$7,SUM(StrohRanchRecreationData[[#This Row],[Members]:[Guests]]),"")</f>
        <v/>
      </c>
    </row>
    <row r="1896" spans="1:21" x14ac:dyDescent="0.25">
      <c r="A1896">
        <v>1890</v>
      </c>
      <c r="B1896" s="1">
        <v>45112</v>
      </c>
      <c r="C1896" t="s">
        <v>63</v>
      </c>
      <c r="D1896" t="s">
        <v>64</v>
      </c>
      <c r="E1896" t="s">
        <v>60</v>
      </c>
      <c r="F1896" s="7">
        <v>0.48131339232161041</v>
      </c>
      <c r="G1896" s="7">
        <f>TIME(HOUR(StrohRanchRecreationData[[#This Row],[TimeIn]]),0,0)</f>
        <v>0.45833333333333331</v>
      </c>
      <c r="H1896" s="8">
        <f>StrohRanchRecreationData[[#This Row],[Date]]+StrohRanchRecreationData[[#This Row],[TimeInBucket]]</f>
        <v>45112.458333333336</v>
      </c>
      <c r="I1896" s="8" t="str">
        <f>_xlfn.XLOOKUP(StrohRanchRecreationData[[#This Row],[TimeInBucket]],TimeOfDay[TimeBuckets],TimeOfDay[TimeOfDayBuckets])</f>
        <v>Noon</v>
      </c>
      <c r="J1896" s="2">
        <v>4</v>
      </c>
      <c r="K1896" s="2">
        <v>3</v>
      </c>
      <c r="L1896" s="7">
        <v>0.54959256668728407</v>
      </c>
      <c r="M1896" s="7">
        <f>TIME(HOUR(StrohRanchRecreationData[[#This Row],[TimeOut]]),0,0)</f>
        <v>0.54166666666666663</v>
      </c>
      <c r="N1896" s="6">
        <f>ROUND(StrohRanchRecreationData[[#This Row],[TimeElapsed]],6)</f>
        <v>6.8279000000000006E-2</v>
      </c>
      <c r="O1896" s="3">
        <f>StrohRanchRecreationData[[#This Row],[TimeOut]]-StrohRanchRecreationData[[#This Row],[TimeIn]]</f>
        <v>6.8279174365673656E-2</v>
      </c>
      <c r="P1896" t="str">
        <f>IF(StrohRanchRecreationData[[#This Row],[Facility]]=Facilities!$A$2,SUM(StrohRanchRecreationData[[#This Row],[Members]:[Guests]]),"")</f>
        <v/>
      </c>
      <c r="Q1896" t="str">
        <f>IF(StrohRanchRecreationData[[#This Row],[Facility]]=Facilities!$A$3,SUM(StrohRanchRecreationData[[#This Row],[Members]:[Guests]]),"")</f>
        <v/>
      </c>
      <c r="R1896" t="str">
        <f>IF(StrohRanchRecreationData[[#This Row],[Facility]]=Facilities!$A$4,SUM(StrohRanchRecreationData[[#This Row],[Members]:[Guests]]),"")</f>
        <v/>
      </c>
      <c r="S1896">
        <f>IF(StrohRanchRecreationData[[#This Row],[Facility]]=Facilities!$A$5,SUM(StrohRanchRecreationData[[#This Row],[Members]:[Guests]]),"")</f>
        <v>7</v>
      </c>
      <c r="T1896" t="str">
        <f>IF(StrohRanchRecreationData[[#This Row],[Facility]]=Facilities!$A$6,SUM(StrohRanchRecreationData[[#This Row],[Members]:[Guests]]),"")</f>
        <v/>
      </c>
      <c r="U1896" t="str">
        <f>IF(StrohRanchRecreationData[[#This Row],[Facility]]=Facilities!$A$7,SUM(StrohRanchRecreationData[[#This Row],[Members]:[Guests]]),"")</f>
        <v/>
      </c>
    </row>
    <row r="1897" spans="1:21" x14ac:dyDescent="0.25">
      <c r="A1897">
        <v>1891</v>
      </c>
      <c r="B1897" s="1">
        <v>45112</v>
      </c>
      <c r="C1897" t="s">
        <v>63</v>
      </c>
      <c r="D1897" t="s">
        <v>64</v>
      </c>
      <c r="E1897" t="s">
        <v>59</v>
      </c>
      <c r="F1897" s="7">
        <v>0.41126413975348192</v>
      </c>
      <c r="G1897" s="7">
        <f>TIME(HOUR(StrohRanchRecreationData[[#This Row],[TimeIn]]),0,0)</f>
        <v>0.375</v>
      </c>
      <c r="H1897" s="8">
        <f>StrohRanchRecreationData[[#This Row],[Date]]+StrohRanchRecreationData[[#This Row],[TimeInBucket]]</f>
        <v>45112.375</v>
      </c>
      <c r="I1897" s="8" t="str">
        <f>_xlfn.XLOOKUP(StrohRanchRecreationData[[#This Row],[TimeInBucket]],TimeOfDay[TimeBuckets],TimeOfDay[TimeOfDayBuckets])</f>
        <v>Morning</v>
      </c>
      <c r="J1897" s="2">
        <v>3</v>
      </c>
      <c r="K1897" s="2">
        <v>1</v>
      </c>
      <c r="L1897" s="7">
        <v>0.46399193813078921</v>
      </c>
      <c r="M1897" s="7">
        <f>TIME(HOUR(StrohRanchRecreationData[[#This Row],[TimeOut]]),0,0)</f>
        <v>0.45833333333333331</v>
      </c>
      <c r="N1897" s="6">
        <f>ROUND(StrohRanchRecreationData[[#This Row],[TimeElapsed]],6)</f>
        <v>5.2727999999999997E-2</v>
      </c>
      <c r="O1897" s="3">
        <f>StrohRanchRecreationData[[#This Row],[TimeOut]]-StrohRanchRecreationData[[#This Row],[TimeIn]]</f>
        <v>5.2727798377307289E-2</v>
      </c>
      <c r="P1897" t="str">
        <f>IF(StrohRanchRecreationData[[#This Row],[Facility]]=Facilities!$A$2,SUM(StrohRanchRecreationData[[#This Row],[Members]:[Guests]]),"")</f>
        <v/>
      </c>
      <c r="Q1897" t="str">
        <f>IF(StrohRanchRecreationData[[#This Row],[Facility]]=Facilities!$A$3,SUM(StrohRanchRecreationData[[#This Row],[Members]:[Guests]]),"")</f>
        <v/>
      </c>
      <c r="R1897">
        <f>IF(StrohRanchRecreationData[[#This Row],[Facility]]=Facilities!$A$4,SUM(StrohRanchRecreationData[[#This Row],[Members]:[Guests]]),"")</f>
        <v>4</v>
      </c>
      <c r="S1897" t="str">
        <f>IF(StrohRanchRecreationData[[#This Row],[Facility]]=Facilities!$A$5,SUM(StrohRanchRecreationData[[#This Row],[Members]:[Guests]]),"")</f>
        <v/>
      </c>
      <c r="T1897" t="str">
        <f>IF(StrohRanchRecreationData[[#This Row],[Facility]]=Facilities!$A$6,SUM(StrohRanchRecreationData[[#This Row],[Members]:[Guests]]),"")</f>
        <v/>
      </c>
      <c r="U1897" t="str">
        <f>IF(StrohRanchRecreationData[[#This Row],[Facility]]=Facilities!$A$7,SUM(StrohRanchRecreationData[[#This Row],[Members]:[Guests]]),"")</f>
        <v/>
      </c>
    </row>
    <row r="1898" spans="1:21" x14ac:dyDescent="0.25">
      <c r="A1898">
        <v>1892</v>
      </c>
      <c r="B1898" s="1">
        <v>45112</v>
      </c>
      <c r="C1898" t="s">
        <v>63</v>
      </c>
      <c r="D1898" t="s">
        <v>64</v>
      </c>
      <c r="E1898" t="s">
        <v>57</v>
      </c>
      <c r="F1898" s="7">
        <v>0.44952894302373769</v>
      </c>
      <c r="G1898" s="7">
        <f>TIME(HOUR(StrohRanchRecreationData[[#This Row],[TimeIn]]),0,0)</f>
        <v>0.41666666666666669</v>
      </c>
      <c r="H1898" s="8">
        <f>StrohRanchRecreationData[[#This Row],[Date]]+StrohRanchRecreationData[[#This Row],[TimeInBucket]]</f>
        <v>45112.416666666664</v>
      </c>
      <c r="I1898" s="8" t="str">
        <f>_xlfn.XLOOKUP(StrohRanchRecreationData[[#This Row],[TimeInBucket]],TimeOfDay[TimeBuckets],TimeOfDay[TimeOfDayBuckets])</f>
        <v>Morning</v>
      </c>
      <c r="J1898" s="2">
        <v>2</v>
      </c>
      <c r="K1898" s="2">
        <v>0</v>
      </c>
      <c r="L1898" s="7">
        <v>0.46555175876822846</v>
      </c>
      <c r="M1898" s="7">
        <f>TIME(HOUR(StrohRanchRecreationData[[#This Row],[TimeOut]]),0,0)</f>
        <v>0.45833333333333331</v>
      </c>
      <c r="N1898" s="6">
        <f>ROUND(StrohRanchRecreationData[[#This Row],[TimeElapsed]],6)</f>
        <v>1.6022999999999999E-2</v>
      </c>
      <c r="O1898" s="3">
        <f>StrohRanchRecreationData[[#This Row],[TimeOut]]-StrohRanchRecreationData[[#This Row],[TimeIn]]</f>
        <v>1.602281574449077E-2</v>
      </c>
      <c r="P1898">
        <f>IF(StrohRanchRecreationData[[#This Row],[Facility]]=Facilities!$A$2,SUM(StrohRanchRecreationData[[#This Row],[Members]:[Guests]]),"")</f>
        <v>2</v>
      </c>
      <c r="Q1898" t="str">
        <f>IF(StrohRanchRecreationData[[#This Row],[Facility]]=Facilities!$A$3,SUM(StrohRanchRecreationData[[#This Row],[Members]:[Guests]]),"")</f>
        <v/>
      </c>
      <c r="R1898" t="str">
        <f>IF(StrohRanchRecreationData[[#This Row],[Facility]]=Facilities!$A$4,SUM(StrohRanchRecreationData[[#This Row],[Members]:[Guests]]),"")</f>
        <v/>
      </c>
      <c r="S1898" t="str">
        <f>IF(StrohRanchRecreationData[[#This Row],[Facility]]=Facilities!$A$5,SUM(StrohRanchRecreationData[[#This Row],[Members]:[Guests]]),"")</f>
        <v/>
      </c>
      <c r="T1898" t="str">
        <f>IF(StrohRanchRecreationData[[#This Row],[Facility]]=Facilities!$A$6,SUM(StrohRanchRecreationData[[#This Row],[Members]:[Guests]]),"")</f>
        <v/>
      </c>
      <c r="U1898" t="str">
        <f>IF(StrohRanchRecreationData[[#This Row],[Facility]]=Facilities!$A$7,SUM(StrohRanchRecreationData[[#This Row],[Members]:[Guests]]),"")</f>
        <v/>
      </c>
    </row>
    <row r="1899" spans="1:21" x14ac:dyDescent="0.25">
      <c r="A1899">
        <v>1893</v>
      </c>
      <c r="B1899" s="1">
        <v>45112</v>
      </c>
      <c r="C1899" t="s">
        <v>63</v>
      </c>
      <c r="D1899" t="s">
        <v>64</v>
      </c>
      <c r="E1899" t="s">
        <v>58</v>
      </c>
      <c r="F1899" s="7">
        <v>0.39174545961615098</v>
      </c>
      <c r="G1899" s="7">
        <f>TIME(HOUR(StrohRanchRecreationData[[#This Row],[TimeIn]]),0,0)</f>
        <v>0.375</v>
      </c>
      <c r="H1899" s="8">
        <f>StrohRanchRecreationData[[#This Row],[Date]]+StrohRanchRecreationData[[#This Row],[TimeInBucket]]</f>
        <v>45112.375</v>
      </c>
      <c r="I1899" s="8" t="str">
        <f>_xlfn.XLOOKUP(StrohRanchRecreationData[[#This Row],[TimeInBucket]],TimeOfDay[TimeBuckets],TimeOfDay[TimeOfDayBuckets])</f>
        <v>Morning</v>
      </c>
      <c r="J1899" s="2">
        <v>2</v>
      </c>
      <c r="K1899" s="2">
        <v>3</v>
      </c>
      <c r="L1899" s="7">
        <v>0.40196356166408154</v>
      </c>
      <c r="M1899" s="7">
        <f>TIME(HOUR(StrohRanchRecreationData[[#This Row],[TimeOut]]),0,0)</f>
        <v>0.375</v>
      </c>
      <c r="N1899" s="6">
        <f>ROUND(StrohRanchRecreationData[[#This Row],[TimeElapsed]],6)</f>
        <v>1.0218E-2</v>
      </c>
      <c r="O1899" s="3">
        <f>StrohRanchRecreationData[[#This Row],[TimeOut]]-StrohRanchRecreationData[[#This Row],[TimeIn]]</f>
        <v>1.0218102047930555E-2</v>
      </c>
      <c r="P1899" t="str">
        <f>IF(StrohRanchRecreationData[[#This Row],[Facility]]=Facilities!$A$2,SUM(StrohRanchRecreationData[[#This Row],[Members]:[Guests]]),"")</f>
        <v/>
      </c>
      <c r="Q1899">
        <f>IF(StrohRanchRecreationData[[#This Row],[Facility]]=Facilities!$A$3,SUM(StrohRanchRecreationData[[#This Row],[Members]:[Guests]]),"")</f>
        <v>5</v>
      </c>
      <c r="R1899" t="str">
        <f>IF(StrohRanchRecreationData[[#This Row],[Facility]]=Facilities!$A$4,SUM(StrohRanchRecreationData[[#This Row],[Members]:[Guests]]),"")</f>
        <v/>
      </c>
      <c r="S1899" t="str">
        <f>IF(StrohRanchRecreationData[[#This Row],[Facility]]=Facilities!$A$5,SUM(StrohRanchRecreationData[[#This Row],[Members]:[Guests]]),"")</f>
        <v/>
      </c>
      <c r="T1899" t="str">
        <f>IF(StrohRanchRecreationData[[#This Row],[Facility]]=Facilities!$A$6,SUM(StrohRanchRecreationData[[#This Row],[Members]:[Guests]]),"")</f>
        <v/>
      </c>
      <c r="U1899" t="str">
        <f>IF(StrohRanchRecreationData[[#This Row],[Facility]]=Facilities!$A$7,SUM(StrohRanchRecreationData[[#This Row],[Members]:[Guests]]),"")</f>
        <v/>
      </c>
    </row>
    <row r="1900" spans="1:21" x14ac:dyDescent="0.25">
      <c r="A1900">
        <v>1894</v>
      </c>
      <c r="B1900" s="1">
        <v>45112</v>
      </c>
      <c r="C1900" t="s">
        <v>63</v>
      </c>
      <c r="D1900" t="s">
        <v>64</v>
      </c>
      <c r="E1900" t="s">
        <v>61</v>
      </c>
      <c r="F1900" s="7">
        <v>0.37876677665791464</v>
      </c>
      <c r="G1900" s="7">
        <f>TIME(HOUR(StrohRanchRecreationData[[#This Row],[TimeIn]]),0,0)</f>
        <v>0.375</v>
      </c>
      <c r="H1900" s="8">
        <f>StrohRanchRecreationData[[#This Row],[Date]]+StrohRanchRecreationData[[#This Row],[TimeInBucket]]</f>
        <v>45112.375</v>
      </c>
      <c r="I1900" s="8" t="str">
        <f>_xlfn.XLOOKUP(StrohRanchRecreationData[[#This Row],[TimeInBucket]],TimeOfDay[TimeBuckets],TimeOfDay[TimeOfDayBuckets])</f>
        <v>Morning</v>
      </c>
      <c r="J1900" s="2">
        <v>1</v>
      </c>
      <c r="K1900" s="2">
        <v>0</v>
      </c>
      <c r="L1900" s="7">
        <v>0.39424416278233948</v>
      </c>
      <c r="M1900" s="7">
        <f>TIME(HOUR(StrohRanchRecreationData[[#This Row],[TimeOut]]),0,0)</f>
        <v>0.375</v>
      </c>
      <c r="N1900" s="6">
        <f>ROUND(StrohRanchRecreationData[[#This Row],[TimeElapsed]],6)</f>
        <v>1.5476999999999999E-2</v>
      </c>
      <c r="O1900" s="3">
        <f>StrohRanchRecreationData[[#This Row],[TimeOut]]-StrohRanchRecreationData[[#This Row],[TimeIn]]</f>
        <v>1.5477386124424841E-2</v>
      </c>
      <c r="P1900" t="str">
        <f>IF(StrohRanchRecreationData[[#This Row],[Facility]]=Facilities!$A$2,SUM(StrohRanchRecreationData[[#This Row],[Members]:[Guests]]),"")</f>
        <v/>
      </c>
      <c r="Q1900" t="str">
        <f>IF(StrohRanchRecreationData[[#This Row],[Facility]]=Facilities!$A$3,SUM(StrohRanchRecreationData[[#This Row],[Members]:[Guests]]),"")</f>
        <v/>
      </c>
      <c r="R1900" t="str">
        <f>IF(StrohRanchRecreationData[[#This Row],[Facility]]=Facilities!$A$4,SUM(StrohRanchRecreationData[[#This Row],[Members]:[Guests]]),"")</f>
        <v/>
      </c>
      <c r="S1900" t="str">
        <f>IF(StrohRanchRecreationData[[#This Row],[Facility]]=Facilities!$A$5,SUM(StrohRanchRecreationData[[#This Row],[Members]:[Guests]]),"")</f>
        <v/>
      </c>
      <c r="T1900">
        <f>IF(StrohRanchRecreationData[[#This Row],[Facility]]=Facilities!$A$6,SUM(StrohRanchRecreationData[[#This Row],[Members]:[Guests]]),"")</f>
        <v>1</v>
      </c>
      <c r="U1900" t="str">
        <f>IF(StrohRanchRecreationData[[#This Row],[Facility]]=Facilities!$A$7,SUM(StrohRanchRecreationData[[#This Row],[Members]:[Guests]]),"")</f>
        <v/>
      </c>
    </row>
    <row r="1901" spans="1:21" x14ac:dyDescent="0.25">
      <c r="A1901">
        <v>1895</v>
      </c>
      <c r="B1901" s="1">
        <v>45112</v>
      </c>
      <c r="C1901" t="s">
        <v>63</v>
      </c>
      <c r="D1901" t="s">
        <v>64</v>
      </c>
      <c r="E1901" t="s">
        <v>58</v>
      </c>
      <c r="F1901" s="7">
        <v>0.48005824562242227</v>
      </c>
      <c r="G1901" s="7">
        <f>TIME(HOUR(StrohRanchRecreationData[[#This Row],[TimeIn]]),0,0)</f>
        <v>0.45833333333333331</v>
      </c>
      <c r="H1901" s="8">
        <f>StrohRanchRecreationData[[#This Row],[Date]]+StrohRanchRecreationData[[#This Row],[TimeInBucket]]</f>
        <v>45112.458333333336</v>
      </c>
      <c r="I1901" s="8" t="str">
        <f>_xlfn.XLOOKUP(StrohRanchRecreationData[[#This Row],[TimeInBucket]],TimeOfDay[TimeBuckets],TimeOfDay[TimeOfDayBuckets])</f>
        <v>Noon</v>
      </c>
      <c r="J1901" s="2">
        <v>1</v>
      </c>
      <c r="K1901" s="2">
        <v>3</v>
      </c>
      <c r="L1901" s="7">
        <v>0.50009204591200773</v>
      </c>
      <c r="M1901" s="7">
        <f>TIME(HOUR(StrohRanchRecreationData[[#This Row],[TimeOut]]),0,0)</f>
        <v>0.5</v>
      </c>
      <c r="N1901" s="6">
        <f>ROUND(StrohRanchRecreationData[[#This Row],[TimeElapsed]],6)</f>
        <v>2.0034E-2</v>
      </c>
      <c r="O1901" s="3">
        <f>StrohRanchRecreationData[[#This Row],[TimeOut]]-StrohRanchRecreationData[[#This Row],[TimeIn]]</f>
        <v>2.0033800289585457E-2</v>
      </c>
      <c r="P1901" t="str">
        <f>IF(StrohRanchRecreationData[[#This Row],[Facility]]=Facilities!$A$2,SUM(StrohRanchRecreationData[[#This Row],[Members]:[Guests]]),"")</f>
        <v/>
      </c>
      <c r="Q1901">
        <f>IF(StrohRanchRecreationData[[#This Row],[Facility]]=Facilities!$A$3,SUM(StrohRanchRecreationData[[#This Row],[Members]:[Guests]]),"")</f>
        <v>4</v>
      </c>
      <c r="R1901" t="str">
        <f>IF(StrohRanchRecreationData[[#This Row],[Facility]]=Facilities!$A$4,SUM(StrohRanchRecreationData[[#This Row],[Members]:[Guests]]),"")</f>
        <v/>
      </c>
      <c r="S1901" t="str">
        <f>IF(StrohRanchRecreationData[[#This Row],[Facility]]=Facilities!$A$5,SUM(StrohRanchRecreationData[[#This Row],[Members]:[Guests]]),"")</f>
        <v/>
      </c>
      <c r="T1901" t="str">
        <f>IF(StrohRanchRecreationData[[#This Row],[Facility]]=Facilities!$A$6,SUM(StrohRanchRecreationData[[#This Row],[Members]:[Guests]]),"")</f>
        <v/>
      </c>
      <c r="U1901" t="str">
        <f>IF(StrohRanchRecreationData[[#This Row],[Facility]]=Facilities!$A$7,SUM(StrohRanchRecreationData[[#This Row],[Members]:[Guests]]),"")</f>
        <v/>
      </c>
    </row>
    <row r="1902" spans="1:21" x14ac:dyDescent="0.25">
      <c r="A1902">
        <v>1896</v>
      </c>
      <c r="B1902" s="1">
        <v>45112</v>
      </c>
      <c r="C1902" t="s">
        <v>63</v>
      </c>
      <c r="D1902" t="s">
        <v>64</v>
      </c>
      <c r="E1902" t="s">
        <v>61</v>
      </c>
      <c r="F1902" s="7">
        <v>0.48305806655895034</v>
      </c>
      <c r="G1902" s="7">
        <f>TIME(HOUR(StrohRanchRecreationData[[#This Row],[TimeIn]]),0,0)</f>
        <v>0.45833333333333331</v>
      </c>
      <c r="H1902" s="8">
        <f>StrohRanchRecreationData[[#This Row],[Date]]+StrohRanchRecreationData[[#This Row],[TimeInBucket]]</f>
        <v>45112.458333333336</v>
      </c>
      <c r="I1902" s="8" t="str">
        <f>_xlfn.XLOOKUP(StrohRanchRecreationData[[#This Row],[TimeInBucket]],TimeOfDay[TimeBuckets],TimeOfDay[TimeOfDayBuckets])</f>
        <v>Noon</v>
      </c>
      <c r="J1902" s="2">
        <v>2</v>
      </c>
      <c r="K1902" s="2">
        <v>0</v>
      </c>
      <c r="L1902" s="7">
        <v>0.53377755057425225</v>
      </c>
      <c r="M1902" s="7">
        <f>TIME(HOUR(StrohRanchRecreationData[[#This Row],[TimeOut]]),0,0)</f>
        <v>0.5</v>
      </c>
      <c r="N1902" s="6">
        <f>ROUND(StrohRanchRecreationData[[#This Row],[TimeElapsed]],6)</f>
        <v>5.0719E-2</v>
      </c>
      <c r="O1902" s="3">
        <f>StrohRanchRecreationData[[#This Row],[TimeOut]]-StrohRanchRecreationData[[#This Row],[TimeIn]]</f>
        <v>5.0719484015301908E-2</v>
      </c>
      <c r="P1902" t="str">
        <f>IF(StrohRanchRecreationData[[#This Row],[Facility]]=Facilities!$A$2,SUM(StrohRanchRecreationData[[#This Row],[Members]:[Guests]]),"")</f>
        <v/>
      </c>
      <c r="Q1902" t="str">
        <f>IF(StrohRanchRecreationData[[#This Row],[Facility]]=Facilities!$A$3,SUM(StrohRanchRecreationData[[#This Row],[Members]:[Guests]]),"")</f>
        <v/>
      </c>
      <c r="R1902" t="str">
        <f>IF(StrohRanchRecreationData[[#This Row],[Facility]]=Facilities!$A$4,SUM(StrohRanchRecreationData[[#This Row],[Members]:[Guests]]),"")</f>
        <v/>
      </c>
      <c r="S1902" t="str">
        <f>IF(StrohRanchRecreationData[[#This Row],[Facility]]=Facilities!$A$5,SUM(StrohRanchRecreationData[[#This Row],[Members]:[Guests]]),"")</f>
        <v/>
      </c>
      <c r="T1902">
        <f>IF(StrohRanchRecreationData[[#This Row],[Facility]]=Facilities!$A$6,SUM(StrohRanchRecreationData[[#This Row],[Members]:[Guests]]),"")</f>
        <v>2</v>
      </c>
      <c r="U1902" t="str">
        <f>IF(StrohRanchRecreationData[[#This Row],[Facility]]=Facilities!$A$7,SUM(StrohRanchRecreationData[[#This Row],[Members]:[Guests]]),"")</f>
        <v/>
      </c>
    </row>
    <row r="1903" spans="1:21" x14ac:dyDescent="0.25">
      <c r="A1903">
        <v>1897</v>
      </c>
      <c r="B1903" s="1">
        <v>45112</v>
      </c>
      <c r="C1903" t="s">
        <v>63</v>
      </c>
      <c r="D1903" t="s">
        <v>64</v>
      </c>
      <c r="E1903" t="s">
        <v>61</v>
      </c>
      <c r="F1903" s="7">
        <v>0.56137451660357707</v>
      </c>
      <c r="G1903" s="7">
        <f>TIME(HOUR(StrohRanchRecreationData[[#This Row],[TimeIn]]),0,0)</f>
        <v>0.54166666666666663</v>
      </c>
      <c r="H1903" s="8">
        <f>StrohRanchRecreationData[[#This Row],[Date]]+StrohRanchRecreationData[[#This Row],[TimeInBucket]]</f>
        <v>45112.541666666664</v>
      </c>
      <c r="I1903" s="8" t="str">
        <f>_xlfn.XLOOKUP(StrohRanchRecreationData[[#This Row],[TimeInBucket]],TimeOfDay[TimeBuckets],TimeOfDay[TimeOfDayBuckets])</f>
        <v>Noon</v>
      </c>
      <c r="J1903" s="2">
        <v>2</v>
      </c>
      <c r="K1903" s="2">
        <v>0</v>
      </c>
      <c r="L1903" s="7">
        <v>0.61638235406034547</v>
      </c>
      <c r="M1903" s="7">
        <f>TIME(HOUR(StrohRanchRecreationData[[#This Row],[TimeOut]]),0,0)</f>
        <v>0.58333333333333337</v>
      </c>
      <c r="N1903" s="6">
        <f>ROUND(StrohRanchRecreationData[[#This Row],[TimeElapsed]],6)</f>
        <v>5.5008000000000001E-2</v>
      </c>
      <c r="O1903" s="3">
        <f>StrohRanchRecreationData[[#This Row],[TimeOut]]-StrohRanchRecreationData[[#This Row],[TimeIn]]</f>
        <v>5.5007837456768405E-2</v>
      </c>
      <c r="P1903" t="str">
        <f>IF(StrohRanchRecreationData[[#This Row],[Facility]]=Facilities!$A$2,SUM(StrohRanchRecreationData[[#This Row],[Members]:[Guests]]),"")</f>
        <v/>
      </c>
      <c r="Q1903" t="str">
        <f>IF(StrohRanchRecreationData[[#This Row],[Facility]]=Facilities!$A$3,SUM(StrohRanchRecreationData[[#This Row],[Members]:[Guests]]),"")</f>
        <v/>
      </c>
      <c r="R1903" t="str">
        <f>IF(StrohRanchRecreationData[[#This Row],[Facility]]=Facilities!$A$4,SUM(StrohRanchRecreationData[[#This Row],[Members]:[Guests]]),"")</f>
        <v/>
      </c>
      <c r="S1903" t="str">
        <f>IF(StrohRanchRecreationData[[#This Row],[Facility]]=Facilities!$A$5,SUM(StrohRanchRecreationData[[#This Row],[Members]:[Guests]]),"")</f>
        <v/>
      </c>
      <c r="T1903">
        <f>IF(StrohRanchRecreationData[[#This Row],[Facility]]=Facilities!$A$6,SUM(StrohRanchRecreationData[[#This Row],[Members]:[Guests]]),"")</f>
        <v>2</v>
      </c>
      <c r="U1903" t="str">
        <f>IF(StrohRanchRecreationData[[#This Row],[Facility]]=Facilities!$A$7,SUM(StrohRanchRecreationData[[#This Row],[Members]:[Guests]]),"")</f>
        <v/>
      </c>
    </row>
    <row r="1904" spans="1:21" x14ac:dyDescent="0.25">
      <c r="A1904">
        <v>1898</v>
      </c>
      <c r="B1904" s="1">
        <v>45112</v>
      </c>
      <c r="C1904" t="s">
        <v>63</v>
      </c>
      <c r="D1904" t="s">
        <v>64</v>
      </c>
      <c r="E1904" t="s">
        <v>57</v>
      </c>
      <c r="F1904" s="7">
        <v>0.48586143730716785</v>
      </c>
      <c r="G1904" s="7">
        <f>TIME(HOUR(StrohRanchRecreationData[[#This Row],[TimeIn]]),0,0)</f>
        <v>0.45833333333333331</v>
      </c>
      <c r="H1904" s="8">
        <f>StrohRanchRecreationData[[#This Row],[Date]]+StrohRanchRecreationData[[#This Row],[TimeInBucket]]</f>
        <v>45112.458333333336</v>
      </c>
      <c r="I1904" s="8" t="str">
        <f>_xlfn.XLOOKUP(StrohRanchRecreationData[[#This Row],[TimeInBucket]],TimeOfDay[TimeBuckets],TimeOfDay[TimeOfDayBuckets])</f>
        <v>Noon</v>
      </c>
      <c r="J1904" s="2">
        <v>2</v>
      </c>
      <c r="K1904" s="2">
        <v>2</v>
      </c>
      <c r="L1904" s="7">
        <v>0.49196924043137247</v>
      </c>
      <c r="M1904" s="7">
        <f>TIME(HOUR(StrohRanchRecreationData[[#This Row],[TimeOut]]),0,0)</f>
        <v>0.45833333333333331</v>
      </c>
      <c r="N1904" s="6">
        <f>ROUND(StrohRanchRecreationData[[#This Row],[TimeElapsed]],6)</f>
        <v>6.1079999999999997E-3</v>
      </c>
      <c r="O1904" s="3">
        <f>StrohRanchRecreationData[[#This Row],[TimeOut]]-StrohRanchRecreationData[[#This Row],[TimeIn]]</f>
        <v>6.1078031242046138E-3</v>
      </c>
      <c r="P1904">
        <f>IF(StrohRanchRecreationData[[#This Row],[Facility]]=Facilities!$A$2,SUM(StrohRanchRecreationData[[#This Row],[Members]:[Guests]]),"")</f>
        <v>4</v>
      </c>
      <c r="Q1904" t="str">
        <f>IF(StrohRanchRecreationData[[#This Row],[Facility]]=Facilities!$A$3,SUM(StrohRanchRecreationData[[#This Row],[Members]:[Guests]]),"")</f>
        <v/>
      </c>
      <c r="R1904" t="str">
        <f>IF(StrohRanchRecreationData[[#This Row],[Facility]]=Facilities!$A$4,SUM(StrohRanchRecreationData[[#This Row],[Members]:[Guests]]),"")</f>
        <v/>
      </c>
      <c r="S1904" t="str">
        <f>IF(StrohRanchRecreationData[[#This Row],[Facility]]=Facilities!$A$5,SUM(StrohRanchRecreationData[[#This Row],[Members]:[Guests]]),"")</f>
        <v/>
      </c>
      <c r="T1904" t="str">
        <f>IF(StrohRanchRecreationData[[#This Row],[Facility]]=Facilities!$A$6,SUM(StrohRanchRecreationData[[#This Row],[Members]:[Guests]]),"")</f>
        <v/>
      </c>
      <c r="U1904" t="str">
        <f>IF(StrohRanchRecreationData[[#This Row],[Facility]]=Facilities!$A$7,SUM(StrohRanchRecreationData[[#This Row],[Members]:[Guests]]),"")</f>
        <v/>
      </c>
    </row>
    <row r="1905" spans="1:21" x14ac:dyDescent="0.25">
      <c r="A1905">
        <v>1899</v>
      </c>
      <c r="B1905" s="1">
        <v>45112</v>
      </c>
      <c r="C1905" t="s">
        <v>63</v>
      </c>
      <c r="D1905" t="s">
        <v>64</v>
      </c>
      <c r="E1905" t="s">
        <v>57</v>
      </c>
      <c r="F1905" s="7">
        <v>0.38171458821465604</v>
      </c>
      <c r="G1905" s="7">
        <f>TIME(HOUR(StrohRanchRecreationData[[#This Row],[TimeIn]]),0,0)</f>
        <v>0.375</v>
      </c>
      <c r="H1905" s="8">
        <f>StrohRanchRecreationData[[#This Row],[Date]]+StrohRanchRecreationData[[#This Row],[TimeInBucket]]</f>
        <v>45112.375</v>
      </c>
      <c r="I1905" s="8" t="str">
        <f>_xlfn.XLOOKUP(StrohRanchRecreationData[[#This Row],[TimeInBucket]],TimeOfDay[TimeBuckets],TimeOfDay[TimeOfDayBuckets])</f>
        <v>Morning</v>
      </c>
      <c r="J1905" s="2">
        <v>1</v>
      </c>
      <c r="K1905" s="2">
        <v>2</v>
      </c>
      <c r="L1905" s="7">
        <v>0.38722666557295699</v>
      </c>
      <c r="M1905" s="7">
        <f>TIME(HOUR(StrohRanchRecreationData[[#This Row],[TimeOut]]),0,0)</f>
        <v>0.375</v>
      </c>
      <c r="N1905" s="6">
        <f>ROUND(StrohRanchRecreationData[[#This Row],[TimeElapsed]],6)</f>
        <v>5.5120000000000004E-3</v>
      </c>
      <c r="O1905" s="3">
        <f>StrohRanchRecreationData[[#This Row],[TimeOut]]-StrohRanchRecreationData[[#This Row],[TimeIn]]</f>
        <v>5.5120773583009486E-3</v>
      </c>
      <c r="P1905">
        <f>IF(StrohRanchRecreationData[[#This Row],[Facility]]=Facilities!$A$2,SUM(StrohRanchRecreationData[[#This Row],[Members]:[Guests]]),"")</f>
        <v>3</v>
      </c>
      <c r="Q1905" t="str">
        <f>IF(StrohRanchRecreationData[[#This Row],[Facility]]=Facilities!$A$3,SUM(StrohRanchRecreationData[[#This Row],[Members]:[Guests]]),"")</f>
        <v/>
      </c>
      <c r="R1905" t="str">
        <f>IF(StrohRanchRecreationData[[#This Row],[Facility]]=Facilities!$A$4,SUM(StrohRanchRecreationData[[#This Row],[Members]:[Guests]]),"")</f>
        <v/>
      </c>
      <c r="S1905" t="str">
        <f>IF(StrohRanchRecreationData[[#This Row],[Facility]]=Facilities!$A$5,SUM(StrohRanchRecreationData[[#This Row],[Members]:[Guests]]),"")</f>
        <v/>
      </c>
      <c r="T1905" t="str">
        <f>IF(StrohRanchRecreationData[[#This Row],[Facility]]=Facilities!$A$6,SUM(StrohRanchRecreationData[[#This Row],[Members]:[Guests]]),"")</f>
        <v/>
      </c>
      <c r="U1905" t="str">
        <f>IF(StrohRanchRecreationData[[#This Row],[Facility]]=Facilities!$A$7,SUM(StrohRanchRecreationData[[#This Row],[Members]:[Guests]]),"")</f>
        <v/>
      </c>
    </row>
    <row r="1906" spans="1:21" x14ac:dyDescent="0.25">
      <c r="A1906">
        <v>1900</v>
      </c>
      <c r="B1906" s="1">
        <v>45112</v>
      </c>
      <c r="C1906" t="s">
        <v>63</v>
      </c>
      <c r="D1906" t="s">
        <v>64</v>
      </c>
      <c r="E1906" t="s">
        <v>60</v>
      </c>
      <c r="F1906" s="7">
        <v>0.59196826560789706</v>
      </c>
      <c r="G1906" s="7">
        <f>TIME(HOUR(StrohRanchRecreationData[[#This Row],[TimeIn]]),0,0)</f>
        <v>0.58333333333333337</v>
      </c>
      <c r="H1906" s="8">
        <f>StrohRanchRecreationData[[#This Row],[Date]]+StrohRanchRecreationData[[#This Row],[TimeInBucket]]</f>
        <v>45112.583333333336</v>
      </c>
      <c r="I1906" s="8" t="str">
        <f>_xlfn.XLOOKUP(StrohRanchRecreationData[[#This Row],[TimeInBucket]],TimeOfDay[TimeBuckets],TimeOfDay[TimeOfDayBuckets])</f>
        <v>Afternoon</v>
      </c>
      <c r="J1906" s="2">
        <v>4</v>
      </c>
      <c r="K1906" s="2">
        <v>0</v>
      </c>
      <c r="L1906" s="7">
        <v>0.63283924594691887</v>
      </c>
      <c r="M1906" s="7">
        <f>TIME(HOUR(StrohRanchRecreationData[[#This Row],[TimeOut]]),0,0)</f>
        <v>0.625</v>
      </c>
      <c r="N1906" s="6">
        <f>ROUND(StrohRanchRecreationData[[#This Row],[TimeElapsed]],6)</f>
        <v>4.0870999999999998E-2</v>
      </c>
      <c r="O1906" s="3">
        <f>StrohRanchRecreationData[[#This Row],[TimeOut]]-StrohRanchRecreationData[[#This Row],[TimeIn]]</f>
        <v>4.0870980339021812E-2</v>
      </c>
      <c r="P1906" t="str">
        <f>IF(StrohRanchRecreationData[[#This Row],[Facility]]=Facilities!$A$2,SUM(StrohRanchRecreationData[[#This Row],[Members]:[Guests]]),"")</f>
        <v/>
      </c>
      <c r="Q1906" t="str">
        <f>IF(StrohRanchRecreationData[[#This Row],[Facility]]=Facilities!$A$3,SUM(StrohRanchRecreationData[[#This Row],[Members]:[Guests]]),"")</f>
        <v/>
      </c>
      <c r="R1906" t="str">
        <f>IF(StrohRanchRecreationData[[#This Row],[Facility]]=Facilities!$A$4,SUM(StrohRanchRecreationData[[#This Row],[Members]:[Guests]]),"")</f>
        <v/>
      </c>
      <c r="S1906">
        <f>IF(StrohRanchRecreationData[[#This Row],[Facility]]=Facilities!$A$5,SUM(StrohRanchRecreationData[[#This Row],[Members]:[Guests]]),"")</f>
        <v>4</v>
      </c>
      <c r="T1906" t="str">
        <f>IF(StrohRanchRecreationData[[#This Row],[Facility]]=Facilities!$A$6,SUM(StrohRanchRecreationData[[#This Row],[Members]:[Guests]]),"")</f>
        <v/>
      </c>
      <c r="U1906" t="str">
        <f>IF(StrohRanchRecreationData[[#This Row],[Facility]]=Facilities!$A$7,SUM(StrohRanchRecreationData[[#This Row],[Members]:[Guests]]),"")</f>
        <v/>
      </c>
    </row>
    <row r="1907" spans="1:21" x14ac:dyDescent="0.25">
      <c r="A1907">
        <v>1901</v>
      </c>
      <c r="B1907" s="1">
        <v>45112</v>
      </c>
      <c r="C1907" t="s">
        <v>63</v>
      </c>
      <c r="D1907" t="s">
        <v>64</v>
      </c>
      <c r="E1907" t="s">
        <v>57</v>
      </c>
      <c r="F1907" s="7">
        <v>0.42153673662948316</v>
      </c>
      <c r="G1907" s="7">
        <f>TIME(HOUR(StrohRanchRecreationData[[#This Row],[TimeIn]]),0,0)</f>
        <v>0.41666666666666669</v>
      </c>
      <c r="H1907" s="8">
        <f>StrohRanchRecreationData[[#This Row],[Date]]+StrohRanchRecreationData[[#This Row],[TimeInBucket]]</f>
        <v>45112.416666666664</v>
      </c>
      <c r="I1907" s="8" t="str">
        <f>_xlfn.XLOOKUP(StrohRanchRecreationData[[#This Row],[TimeInBucket]],TimeOfDay[TimeBuckets],TimeOfDay[TimeOfDayBuckets])</f>
        <v>Morning</v>
      </c>
      <c r="J1907" s="2">
        <v>1</v>
      </c>
      <c r="K1907" s="2">
        <v>1</v>
      </c>
      <c r="L1907" s="7">
        <v>0.45173692675556348</v>
      </c>
      <c r="M1907" s="7">
        <f>TIME(HOUR(StrohRanchRecreationData[[#This Row],[TimeOut]]),0,0)</f>
        <v>0.41666666666666669</v>
      </c>
      <c r="N1907" s="6">
        <f>ROUND(StrohRanchRecreationData[[#This Row],[TimeElapsed]],6)</f>
        <v>3.0200000000000001E-2</v>
      </c>
      <c r="O1907" s="3">
        <f>StrohRanchRecreationData[[#This Row],[TimeOut]]-StrohRanchRecreationData[[#This Row],[TimeIn]]</f>
        <v>3.0200190126080328E-2</v>
      </c>
      <c r="P1907">
        <f>IF(StrohRanchRecreationData[[#This Row],[Facility]]=Facilities!$A$2,SUM(StrohRanchRecreationData[[#This Row],[Members]:[Guests]]),"")</f>
        <v>2</v>
      </c>
      <c r="Q1907" t="str">
        <f>IF(StrohRanchRecreationData[[#This Row],[Facility]]=Facilities!$A$3,SUM(StrohRanchRecreationData[[#This Row],[Members]:[Guests]]),"")</f>
        <v/>
      </c>
      <c r="R1907" t="str">
        <f>IF(StrohRanchRecreationData[[#This Row],[Facility]]=Facilities!$A$4,SUM(StrohRanchRecreationData[[#This Row],[Members]:[Guests]]),"")</f>
        <v/>
      </c>
      <c r="S1907" t="str">
        <f>IF(StrohRanchRecreationData[[#This Row],[Facility]]=Facilities!$A$5,SUM(StrohRanchRecreationData[[#This Row],[Members]:[Guests]]),"")</f>
        <v/>
      </c>
      <c r="T1907" t="str">
        <f>IF(StrohRanchRecreationData[[#This Row],[Facility]]=Facilities!$A$6,SUM(StrohRanchRecreationData[[#This Row],[Members]:[Guests]]),"")</f>
        <v/>
      </c>
      <c r="U1907" t="str">
        <f>IF(StrohRanchRecreationData[[#This Row],[Facility]]=Facilities!$A$7,SUM(StrohRanchRecreationData[[#This Row],[Members]:[Guests]]),"")</f>
        <v/>
      </c>
    </row>
    <row r="1908" spans="1:21" x14ac:dyDescent="0.25">
      <c r="A1908">
        <v>1902</v>
      </c>
      <c r="B1908" s="1">
        <v>45112</v>
      </c>
      <c r="C1908" t="s">
        <v>63</v>
      </c>
      <c r="D1908" t="s">
        <v>64</v>
      </c>
      <c r="E1908" t="s">
        <v>58</v>
      </c>
      <c r="F1908" s="7">
        <v>0.40307314293196012</v>
      </c>
      <c r="G1908" s="7">
        <f>TIME(HOUR(StrohRanchRecreationData[[#This Row],[TimeIn]]),0,0)</f>
        <v>0.375</v>
      </c>
      <c r="H1908" s="8">
        <f>StrohRanchRecreationData[[#This Row],[Date]]+StrohRanchRecreationData[[#This Row],[TimeInBucket]]</f>
        <v>45112.375</v>
      </c>
      <c r="I1908" s="8" t="str">
        <f>_xlfn.XLOOKUP(StrohRanchRecreationData[[#This Row],[TimeInBucket]],TimeOfDay[TimeBuckets],TimeOfDay[TimeOfDayBuckets])</f>
        <v>Morning</v>
      </c>
      <c r="J1908" s="2">
        <v>3</v>
      </c>
      <c r="K1908" s="2">
        <v>2</v>
      </c>
      <c r="L1908" s="7">
        <v>0.44815900790728302</v>
      </c>
      <c r="M1908" s="7">
        <f>TIME(HOUR(StrohRanchRecreationData[[#This Row],[TimeOut]]),0,0)</f>
        <v>0.41666666666666669</v>
      </c>
      <c r="N1908" s="6">
        <f>ROUND(StrohRanchRecreationData[[#This Row],[TimeElapsed]],6)</f>
        <v>4.5086000000000001E-2</v>
      </c>
      <c r="O1908" s="3">
        <f>StrohRanchRecreationData[[#This Row],[TimeOut]]-StrohRanchRecreationData[[#This Row],[TimeIn]]</f>
        <v>4.5085864975322909E-2</v>
      </c>
      <c r="P1908" t="str">
        <f>IF(StrohRanchRecreationData[[#This Row],[Facility]]=Facilities!$A$2,SUM(StrohRanchRecreationData[[#This Row],[Members]:[Guests]]),"")</f>
        <v/>
      </c>
      <c r="Q1908">
        <f>IF(StrohRanchRecreationData[[#This Row],[Facility]]=Facilities!$A$3,SUM(StrohRanchRecreationData[[#This Row],[Members]:[Guests]]),"")</f>
        <v>5</v>
      </c>
      <c r="R1908" t="str">
        <f>IF(StrohRanchRecreationData[[#This Row],[Facility]]=Facilities!$A$4,SUM(StrohRanchRecreationData[[#This Row],[Members]:[Guests]]),"")</f>
        <v/>
      </c>
      <c r="S1908" t="str">
        <f>IF(StrohRanchRecreationData[[#This Row],[Facility]]=Facilities!$A$5,SUM(StrohRanchRecreationData[[#This Row],[Members]:[Guests]]),"")</f>
        <v/>
      </c>
      <c r="T1908" t="str">
        <f>IF(StrohRanchRecreationData[[#This Row],[Facility]]=Facilities!$A$6,SUM(StrohRanchRecreationData[[#This Row],[Members]:[Guests]]),"")</f>
        <v/>
      </c>
      <c r="U1908" t="str">
        <f>IF(StrohRanchRecreationData[[#This Row],[Facility]]=Facilities!$A$7,SUM(StrohRanchRecreationData[[#This Row],[Members]:[Guests]]),"")</f>
        <v/>
      </c>
    </row>
    <row r="1909" spans="1:21" x14ac:dyDescent="0.25">
      <c r="A1909">
        <v>1903</v>
      </c>
      <c r="B1909" s="1">
        <v>45112</v>
      </c>
      <c r="C1909" t="s">
        <v>63</v>
      </c>
      <c r="D1909" t="s">
        <v>64</v>
      </c>
      <c r="E1909" t="s">
        <v>57</v>
      </c>
      <c r="F1909" s="7">
        <v>0.42416705207828032</v>
      </c>
      <c r="G1909" s="7">
        <f>TIME(HOUR(StrohRanchRecreationData[[#This Row],[TimeIn]]),0,0)</f>
        <v>0.41666666666666669</v>
      </c>
      <c r="H1909" s="8">
        <f>StrohRanchRecreationData[[#This Row],[Date]]+StrohRanchRecreationData[[#This Row],[TimeInBucket]]</f>
        <v>45112.416666666664</v>
      </c>
      <c r="I1909" s="8" t="str">
        <f>_xlfn.XLOOKUP(StrohRanchRecreationData[[#This Row],[TimeInBucket]],TimeOfDay[TimeBuckets],TimeOfDay[TimeOfDayBuckets])</f>
        <v>Morning</v>
      </c>
      <c r="J1909" s="2">
        <v>1</v>
      </c>
      <c r="K1909" s="2">
        <v>0</v>
      </c>
      <c r="L1909" s="7">
        <v>0.49508921922054916</v>
      </c>
      <c r="M1909" s="7">
        <f>TIME(HOUR(StrohRanchRecreationData[[#This Row],[TimeOut]]),0,0)</f>
        <v>0.45833333333333331</v>
      </c>
      <c r="N1909" s="6">
        <f>ROUND(StrohRanchRecreationData[[#This Row],[TimeElapsed]],6)</f>
        <v>7.0921999999999999E-2</v>
      </c>
      <c r="O1909" s="3">
        <f>StrohRanchRecreationData[[#This Row],[TimeOut]]-StrohRanchRecreationData[[#This Row],[TimeIn]]</f>
        <v>7.0922167142268844E-2</v>
      </c>
      <c r="P1909">
        <f>IF(StrohRanchRecreationData[[#This Row],[Facility]]=Facilities!$A$2,SUM(StrohRanchRecreationData[[#This Row],[Members]:[Guests]]),"")</f>
        <v>1</v>
      </c>
      <c r="Q1909" t="str">
        <f>IF(StrohRanchRecreationData[[#This Row],[Facility]]=Facilities!$A$3,SUM(StrohRanchRecreationData[[#This Row],[Members]:[Guests]]),"")</f>
        <v/>
      </c>
      <c r="R1909" t="str">
        <f>IF(StrohRanchRecreationData[[#This Row],[Facility]]=Facilities!$A$4,SUM(StrohRanchRecreationData[[#This Row],[Members]:[Guests]]),"")</f>
        <v/>
      </c>
      <c r="S1909" t="str">
        <f>IF(StrohRanchRecreationData[[#This Row],[Facility]]=Facilities!$A$5,SUM(StrohRanchRecreationData[[#This Row],[Members]:[Guests]]),"")</f>
        <v/>
      </c>
      <c r="T1909" t="str">
        <f>IF(StrohRanchRecreationData[[#This Row],[Facility]]=Facilities!$A$6,SUM(StrohRanchRecreationData[[#This Row],[Members]:[Guests]]),"")</f>
        <v/>
      </c>
      <c r="U1909" t="str">
        <f>IF(StrohRanchRecreationData[[#This Row],[Facility]]=Facilities!$A$7,SUM(StrohRanchRecreationData[[#This Row],[Members]:[Guests]]),"")</f>
        <v/>
      </c>
    </row>
    <row r="1910" spans="1:21" x14ac:dyDescent="0.25">
      <c r="A1910">
        <v>1904</v>
      </c>
      <c r="B1910" s="1">
        <v>45112</v>
      </c>
      <c r="C1910" t="s">
        <v>63</v>
      </c>
      <c r="D1910" t="s">
        <v>64</v>
      </c>
      <c r="E1910" t="s">
        <v>61</v>
      </c>
      <c r="F1910" s="7">
        <v>0.38349420624352515</v>
      </c>
      <c r="G1910" s="7">
        <f>TIME(HOUR(StrohRanchRecreationData[[#This Row],[TimeIn]]),0,0)</f>
        <v>0.375</v>
      </c>
      <c r="H1910" s="8">
        <f>StrohRanchRecreationData[[#This Row],[Date]]+StrohRanchRecreationData[[#This Row],[TimeInBucket]]</f>
        <v>45112.375</v>
      </c>
      <c r="I1910" s="8" t="str">
        <f>_xlfn.XLOOKUP(StrohRanchRecreationData[[#This Row],[TimeInBucket]],TimeOfDay[TimeBuckets],TimeOfDay[TimeOfDayBuckets])</f>
        <v>Morning</v>
      </c>
      <c r="J1910" s="2">
        <v>1</v>
      </c>
      <c r="K1910" s="2">
        <v>0</v>
      </c>
      <c r="L1910" s="7">
        <v>0.40496494085328871</v>
      </c>
      <c r="M1910" s="7">
        <f>TIME(HOUR(StrohRanchRecreationData[[#This Row],[TimeOut]]),0,0)</f>
        <v>0.375</v>
      </c>
      <c r="N1910" s="6">
        <f>ROUND(StrohRanchRecreationData[[#This Row],[TimeElapsed]],6)</f>
        <v>2.1471000000000001E-2</v>
      </c>
      <c r="O1910" s="3">
        <f>StrohRanchRecreationData[[#This Row],[TimeOut]]-StrohRanchRecreationData[[#This Row],[TimeIn]]</f>
        <v>2.1470734609763564E-2</v>
      </c>
      <c r="P1910" t="str">
        <f>IF(StrohRanchRecreationData[[#This Row],[Facility]]=Facilities!$A$2,SUM(StrohRanchRecreationData[[#This Row],[Members]:[Guests]]),"")</f>
        <v/>
      </c>
      <c r="Q1910" t="str">
        <f>IF(StrohRanchRecreationData[[#This Row],[Facility]]=Facilities!$A$3,SUM(StrohRanchRecreationData[[#This Row],[Members]:[Guests]]),"")</f>
        <v/>
      </c>
      <c r="R1910" t="str">
        <f>IF(StrohRanchRecreationData[[#This Row],[Facility]]=Facilities!$A$4,SUM(StrohRanchRecreationData[[#This Row],[Members]:[Guests]]),"")</f>
        <v/>
      </c>
      <c r="S1910" t="str">
        <f>IF(StrohRanchRecreationData[[#This Row],[Facility]]=Facilities!$A$5,SUM(StrohRanchRecreationData[[#This Row],[Members]:[Guests]]),"")</f>
        <v/>
      </c>
      <c r="T1910">
        <f>IF(StrohRanchRecreationData[[#This Row],[Facility]]=Facilities!$A$6,SUM(StrohRanchRecreationData[[#This Row],[Members]:[Guests]]),"")</f>
        <v>1</v>
      </c>
      <c r="U1910" t="str">
        <f>IF(StrohRanchRecreationData[[#This Row],[Facility]]=Facilities!$A$7,SUM(StrohRanchRecreationData[[#This Row],[Members]:[Guests]]),"")</f>
        <v/>
      </c>
    </row>
    <row r="1911" spans="1:21" x14ac:dyDescent="0.25">
      <c r="A1911">
        <v>1905</v>
      </c>
      <c r="B1911" s="1">
        <v>45112</v>
      </c>
      <c r="C1911" t="s">
        <v>63</v>
      </c>
      <c r="D1911" t="s">
        <v>64</v>
      </c>
      <c r="E1911" t="s">
        <v>61</v>
      </c>
      <c r="F1911" s="7">
        <v>0.51409735069935092</v>
      </c>
      <c r="G1911" s="7">
        <f>TIME(HOUR(StrohRanchRecreationData[[#This Row],[TimeIn]]),0,0)</f>
        <v>0.5</v>
      </c>
      <c r="H1911" s="8">
        <f>StrohRanchRecreationData[[#This Row],[Date]]+StrohRanchRecreationData[[#This Row],[TimeInBucket]]</f>
        <v>45112.5</v>
      </c>
      <c r="I1911" s="8" t="str">
        <f>_xlfn.XLOOKUP(StrohRanchRecreationData[[#This Row],[TimeInBucket]],TimeOfDay[TimeBuckets],TimeOfDay[TimeOfDayBuckets])</f>
        <v>Noon</v>
      </c>
      <c r="J1911" s="2">
        <v>1</v>
      </c>
      <c r="K1911" s="2">
        <v>0</v>
      </c>
      <c r="L1911" s="7">
        <v>0.53060765814236777</v>
      </c>
      <c r="M1911" s="7">
        <f>TIME(HOUR(StrohRanchRecreationData[[#This Row],[TimeOut]]),0,0)</f>
        <v>0.5</v>
      </c>
      <c r="N1911" s="6">
        <f>ROUND(StrohRanchRecreationData[[#This Row],[TimeElapsed]],6)</f>
        <v>1.651E-2</v>
      </c>
      <c r="O1911" s="3">
        <f>StrohRanchRecreationData[[#This Row],[TimeOut]]-StrohRanchRecreationData[[#This Row],[TimeIn]]</f>
        <v>1.6510307443016847E-2</v>
      </c>
      <c r="P1911" t="str">
        <f>IF(StrohRanchRecreationData[[#This Row],[Facility]]=Facilities!$A$2,SUM(StrohRanchRecreationData[[#This Row],[Members]:[Guests]]),"")</f>
        <v/>
      </c>
      <c r="Q1911" t="str">
        <f>IF(StrohRanchRecreationData[[#This Row],[Facility]]=Facilities!$A$3,SUM(StrohRanchRecreationData[[#This Row],[Members]:[Guests]]),"")</f>
        <v/>
      </c>
      <c r="R1911" t="str">
        <f>IF(StrohRanchRecreationData[[#This Row],[Facility]]=Facilities!$A$4,SUM(StrohRanchRecreationData[[#This Row],[Members]:[Guests]]),"")</f>
        <v/>
      </c>
      <c r="S1911" t="str">
        <f>IF(StrohRanchRecreationData[[#This Row],[Facility]]=Facilities!$A$5,SUM(StrohRanchRecreationData[[#This Row],[Members]:[Guests]]),"")</f>
        <v/>
      </c>
      <c r="T1911">
        <f>IF(StrohRanchRecreationData[[#This Row],[Facility]]=Facilities!$A$6,SUM(StrohRanchRecreationData[[#This Row],[Members]:[Guests]]),"")</f>
        <v>1</v>
      </c>
      <c r="U1911" t="str">
        <f>IF(StrohRanchRecreationData[[#This Row],[Facility]]=Facilities!$A$7,SUM(StrohRanchRecreationData[[#This Row],[Members]:[Guests]]),"")</f>
        <v/>
      </c>
    </row>
    <row r="1912" spans="1:21" x14ac:dyDescent="0.25">
      <c r="A1912">
        <v>1906</v>
      </c>
      <c r="B1912" s="1">
        <v>45112</v>
      </c>
      <c r="C1912" t="s">
        <v>63</v>
      </c>
      <c r="D1912" t="s">
        <v>64</v>
      </c>
      <c r="E1912" t="s">
        <v>60</v>
      </c>
      <c r="F1912" s="7">
        <v>0.54836243977398613</v>
      </c>
      <c r="G1912" s="7">
        <f>TIME(HOUR(StrohRanchRecreationData[[#This Row],[TimeIn]]),0,0)</f>
        <v>0.54166666666666663</v>
      </c>
      <c r="H1912" s="8">
        <f>StrohRanchRecreationData[[#This Row],[Date]]+StrohRanchRecreationData[[#This Row],[TimeInBucket]]</f>
        <v>45112.541666666664</v>
      </c>
      <c r="I1912" s="8" t="str">
        <f>_xlfn.XLOOKUP(StrohRanchRecreationData[[#This Row],[TimeInBucket]],TimeOfDay[TimeBuckets],TimeOfDay[TimeOfDayBuckets])</f>
        <v>Noon</v>
      </c>
      <c r="J1912" s="2">
        <v>3</v>
      </c>
      <c r="K1912" s="2">
        <v>2</v>
      </c>
      <c r="L1912" s="7">
        <v>0.58548364398365416</v>
      </c>
      <c r="M1912" s="7">
        <f>TIME(HOUR(StrohRanchRecreationData[[#This Row],[TimeOut]]),0,0)</f>
        <v>0.58333333333333337</v>
      </c>
      <c r="N1912" s="6">
        <f>ROUND(StrohRanchRecreationData[[#This Row],[TimeElapsed]],6)</f>
        <v>3.7121000000000001E-2</v>
      </c>
      <c r="O1912" s="3">
        <f>StrohRanchRecreationData[[#This Row],[TimeOut]]-StrohRanchRecreationData[[#This Row],[TimeIn]]</f>
        <v>3.7121204209668024E-2</v>
      </c>
      <c r="P1912" t="str">
        <f>IF(StrohRanchRecreationData[[#This Row],[Facility]]=Facilities!$A$2,SUM(StrohRanchRecreationData[[#This Row],[Members]:[Guests]]),"")</f>
        <v/>
      </c>
      <c r="Q1912" t="str">
        <f>IF(StrohRanchRecreationData[[#This Row],[Facility]]=Facilities!$A$3,SUM(StrohRanchRecreationData[[#This Row],[Members]:[Guests]]),"")</f>
        <v/>
      </c>
      <c r="R1912" t="str">
        <f>IF(StrohRanchRecreationData[[#This Row],[Facility]]=Facilities!$A$4,SUM(StrohRanchRecreationData[[#This Row],[Members]:[Guests]]),"")</f>
        <v/>
      </c>
      <c r="S1912">
        <f>IF(StrohRanchRecreationData[[#This Row],[Facility]]=Facilities!$A$5,SUM(StrohRanchRecreationData[[#This Row],[Members]:[Guests]]),"")</f>
        <v>5</v>
      </c>
      <c r="T1912" t="str">
        <f>IF(StrohRanchRecreationData[[#This Row],[Facility]]=Facilities!$A$6,SUM(StrohRanchRecreationData[[#This Row],[Members]:[Guests]]),"")</f>
        <v/>
      </c>
      <c r="U1912" t="str">
        <f>IF(StrohRanchRecreationData[[#This Row],[Facility]]=Facilities!$A$7,SUM(StrohRanchRecreationData[[#This Row],[Members]:[Guests]]),"")</f>
        <v/>
      </c>
    </row>
    <row r="1913" spans="1:21" x14ac:dyDescent="0.25">
      <c r="A1913">
        <v>1907</v>
      </c>
      <c r="B1913" s="1">
        <v>45112</v>
      </c>
      <c r="C1913" t="s">
        <v>63</v>
      </c>
      <c r="D1913" t="s">
        <v>64</v>
      </c>
      <c r="E1913" t="s">
        <v>58</v>
      </c>
      <c r="F1913" s="7">
        <v>0.39567123352357586</v>
      </c>
      <c r="G1913" s="7">
        <f>TIME(HOUR(StrohRanchRecreationData[[#This Row],[TimeIn]]),0,0)</f>
        <v>0.375</v>
      </c>
      <c r="H1913" s="8">
        <f>StrohRanchRecreationData[[#This Row],[Date]]+StrohRanchRecreationData[[#This Row],[TimeInBucket]]</f>
        <v>45112.375</v>
      </c>
      <c r="I1913" s="8" t="str">
        <f>_xlfn.XLOOKUP(StrohRanchRecreationData[[#This Row],[TimeInBucket]],TimeOfDay[TimeBuckets],TimeOfDay[TimeOfDayBuckets])</f>
        <v>Morning</v>
      </c>
      <c r="J1913" s="2">
        <v>2</v>
      </c>
      <c r="K1913" s="2">
        <v>2</v>
      </c>
      <c r="L1913" s="7">
        <v>0.44854884972933751</v>
      </c>
      <c r="M1913" s="7">
        <f>TIME(HOUR(StrohRanchRecreationData[[#This Row],[TimeOut]]),0,0)</f>
        <v>0.41666666666666669</v>
      </c>
      <c r="N1913" s="6">
        <f>ROUND(StrohRanchRecreationData[[#This Row],[TimeElapsed]],6)</f>
        <v>5.2878000000000001E-2</v>
      </c>
      <c r="O1913" s="3">
        <f>StrohRanchRecreationData[[#This Row],[TimeOut]]-StrohRanchRecreationData[[#This Row],[TimeIn]]</f>
        <v>5.2877616205761646E-2</v>
      </c>
      <c r="P1913" t="str">
        <f>IF(StrohRanchRecreationData[[#This Row],[Facility]]=Facilities!$A$2,SUM(StrohRanchRecreationData[[#This Row],[Members]:[Guests]]),"")</f>
        <v/>
      </c>
      <c r="Q1913">
        <f>IF(StrohRanchRecreationData[[#This Row],[Facility]]=Facilities!$A$3,SUM(StrohRanchRecreationData[[#This Row],[Members]:[Guests]]),"")</f>
        <v>4</v>
      </c>
      <c r="R1913" t="str">
        <f>IF(StrohRanchRecreationData[[#This Row],[Facility]]=Facilities!$A$4,SUM(StrohRanchRecreationData[[#This Row],[Members]:[Guests]]),"")</f>
        <v/>
      </c>
      <c r="S1913" t="str">
        <f>IF(StrohRanchRecreationData[[#This Row],[Facility]]=Facilities!$A$5,SUM(StrohRanchRecreationData[[#This Row],[Members]:[Guests]]),"")</f>
        <v/>
      </c>
      <c r="T1913" t="str">
        <f>IF(StrohRanchRecreationData[[#This Row],[Facility]]=Facilities!$A$6,SUM(StrohRanchRecreationData[[#This Row],[Members]:[Guests]]),"")</f>
        <v/>
      </c>
      <c r="U1913" t="str">
        <f>IF(StrohRanchRecreationData[[#This Row],[Facility]]=Facilities!$A$7,SUM(StrohRanchRecreationData[[#This Row],[Members]:[Guests]]),"")</f>
        <v/>
      </c>
    </row>
    <row r="1914" spans="1:21" x14ac:dyDescent="0.25">
      <c r="A1914">
        <v>1908</v>
      </c>
      <c r="B1914" s="1">
        <v>45112</v>
      </c>
      <c r="C1914" t="s">
        <v>63</v>
      </c>
      <c r="D1914" t="s">
        <v>64</v>
      </c>
      <c r="E1914" t="s">
        <v>57</v>
      </c>
      <c r="F1914" s="7">
        <v>0.49061184498341992</v>
      </c>
      <c r="G1914" s="7">
        <f>TIME(HOUR(StrohRanchRecreationData[[#This Row],[TimeIn]]),0,0)</f>
        <v>0.45833333333333331</v>
      </c>
      <c r="H1914" s="8">
        <f>StrohRanchRecreationData[[#This Row],[Date]]+StrohRanchRecreationData[[#This Row],[TimeInBucket]]</f>
        <v>45112.458333333336</v>
      </c>
      <c r="I1914" s="8" t="str">
        <f>_xlfn.XLOOKUP(StrohRanchRecreationData[[#This Row],[TimeInBucket]],TimeOfDay[TimeBuckets],TimeOfDay[TimeOfDayBuckets])</f>
        <v>Noon</v>
      </c>
      <c r="J1914" s="2">
        <v>1</v>
      </c>
      <c r="K1914" s="2">
        <v>1</v>
      </c>
      <c r="L1914" s="7">
        <v>0.56713912842153014</v>
      </c>
      <c r="M1914" s="7">
        <f>TIME(HOUR(StrohRanchRecreationData[[#This Row],[TimeOut]]),0,0)</f>
        <v>0.54166666666666663</v>
      </c>
      <c r="N1914" s="6">
        <f>ROUND(StrohRanchRecreationData[[#This Row],[TimeElapsed]],6)</f>
        <v>7.6526999999999998E-2</v>
      </c>
      <c r="O1914" s="3">
        <f>StrohRanchRecreationData[[#This Row],[TimeOut]]-StrohRanchRecreationData[[#This Row],[TimeIn]]</f>
        <v>7.6527283438110216E-2</v>
      </c>
      <c r="P1914">
        <f>IF(StrohRanchRecreationData[[#This Row],[Facility]]=Facilities!$A$2,SUM(StrohRanchRecreationData[[#This Row],[Members]:[Guests]]),"")</f>
        <v>2</v>
      </c>
      <c r="Q1914" t="str">
        <f>IF(StrohRanchRecreationData[[#This Row],[Facility]]=Facilities!$A$3,SUM(StrohRanchRecreationData[[#This Row],[Members]:[Guests]]),"")</f>
        <v/>
      </c>
      <c r="R1914" t="str">
        <f>IF(StrohRanchRecreationData[[#This Row],[Facility]]=Facilities!$A$4,SUM(StrohRanchRecreationData[[#This Row],[Members]:[Guests]]),"")</f>
        <v/>
      </c>
      <c r="S1914" t="str">
        <f>IF(StrohRanchRecreationData[[#This Row],[Facility]]=Facilities!$A$5,SUM(StrohRanchRecreationData[[#This Row],[Members]:[Guests]]),"")</f>
        <v/>
      </c>
      <c r="T1914" t="str">
        <f>IF(StrohRanchRecreationData[[#This Row],[Facility]]=Facilities!$A$6,SUM(StrohRanchRecreationData[[#This Row],[Members]:[Guests]]),"")</f>
        <v/>
      </c>
      <c r="U1914" t="str">
        <f>IF(StrohRanchRecreationData[[#This Row],[Facility]]=Facilities!$A$7,SUM(StrohRanchRecreationData[[#This Row],[Members]:[Guests]]),"")</f>
        <v/>
      </c>
    </row>
    <row r="1915" spans="1:21" x14ac:dyDescent="0.25">
      <c r="A1915">
        <v>1909</v>
      </c>
      <c r="B1915" s="1">
        <v>45112</v>
      </c>
      <c r="C1915" t="s">
        <v>63</v>
      </c>
      <c r="D1915" t="s">
        <v>64</v>
      </c>
      <c r="E1915" t="s">
        <v>57</v>
      </c>
      <c r="F1915" s="7">
        <v>0.47870762543690532</v>
      </c>
      <c r="G1915" s="7">
        <f>TIME(HOUR(StrohRanchRecreationData[[#This Row],[TimeIn]]),0,0)</f>
        <v>0.45833333333333331</v>
      </c>
      <c r="H1915" s="8">
        <f>StrohRanchRecreationData[[#This Row],[Date]]+StrohRanchRecreationData[[#This Row],[TimeInBucket]]</f>
        <v>45112.458333333336</v>
      </c>
      <c r="I1915" s="8" t="str">
        <f>_xlfn.XLOOKUP(StrohRanchRecreationData[[#This Row],[TimeInBucket]],TimeOfDay[TimeBuckets],TimeOfDay[TimeOfDayBuckets])</f>
        <v>Noon</v>
      </c>
      <c r="J1915" s="2">
        <v>3</v>
      </c>
      <c r="K1915" s="2">
        <v>0</v>
      </c>
      <c r="L1915" s="7">
        <v>0.53446522773345073</v>
      </c>
      <c r="M1915" s="7">
        <f>TIME(HOUR(StrohRanchRecreationData[[#This Row],[TimeOut]]),0,0)</f>
        <v>0.5</v>
      </c>
      <c r="N1915" s="6">
        <f>ROUND(StrohRanchRecreationData[[#This Row],[TimeElapsed]],6)</f>
        <v>5.5758000000000002E-2</v>
      </c>
      <c r="O1915" s="3">
        <f>StrohRanchRecreationData[[#This Row],[TimeOut]]-StrohRanchRecreationData[[#This Row],[TimeIn]]</f>
        <v>5.5757602296545417E-2</v>
      </c>
      <c r="P1915">
        <f>IF(StrohRanchRecreationData[[#This Row],[Facility]]=Facilities!$A$2,SUM(StrohRanchRecreationData[[#This Row],[Members]:[Guests]]),"")</f>
        <v>3</v>
      </c>
      <c r="Q1915" t="str">
        <f>IF(StrohRanchRecreationData[[#This Row],[Facility]]=Facilities!$A$3,SUM(StrohRanchRecreationData[[#This Row],[Members]:[Guests]]),"")</f>
        <v/>
      </c>
      <c r="R1915" t="str">
        <f>IF(StrohRanchRecreationData[[#This Row],[Facility]]=Facilities!$A$4,SUM(StrohRanchRecreationData[[#This Row],[Members]:[Guests]]),"")</f>
        <v/>
      </c>
      <c r="S1915" t="str">
        <f>IF(StrohRanchRecreationData[[#This Row],[Facility]]=Facilities!$A$5,SUM(StrohRanchRecreationData[[#This Row],[Members]:[Guests]]),"")</f>
        <v/>
      </c>
      <c r="T1915" t="str">
        <f>IF(StrohRanchRecreationData[[#This Row],[Facility]]=Facilities!$A$6,SUM(StrohRanchRecreationData[[#This Row],[Members]:[Guests]]),"")</f>
        <v/>
      </c>
      <c r="U1915" t="str">
        <f>IF(StrohRanchRecreationData[[#This Row],[Facility]]=Facilities!$A$7,SUM(StrohRanchRecreationData[[#This Row],[Members]:[Guests]]),"")</f>
        <v/>
      </c>
    </row>
    <row r="1916" spans="1:21" x14ac:dyDescent="0.25">
      <c r="A1916">
        <v>1910</v>
      </c>
      <c r="B1916" s="1">
        <v>45112</v>
      </c>
      <c r="C1916" t="s">
        <v>63</v>
      </c>
      <c r="D1916" t="s">
        <v>64</v>
      </c>
      <c r="E1916" t="s">
        <v>59</v>
      </c>
      <c r="F1916" s="7">
        <v>0.56001306361216552</v>
      </c>
      <c r="G1916" s="7">
        <f>TIME(HOUR(StrohRanchRecreationData[[#This Row],[TimeIn]]),0,0)</f>
        <v>0.54166666666666663</v>
      </c>
      <c r="H1916" s="8">
        <f>StrohRanchRecreationData[[#This Row],[Date]]+StrohRanchRecreationData[[#This Row],[TimeInBucket]]</f>
        <v>45112.541666666664</v>
      </c>
      <c r="I1916" s="8" t="str">
        <f>_xlfn.XLOOKUP(StrohRanchRecreationData[[#This Row],[TimeInBucket]],TimeOfDay[TimeBuckets],TimeOfDay[TimeOfDayBuckets])</f>
        <v>Noon</v>
      </c>
      <c r="J1916" s="2">
        <v>3</v>
      </c>
      <c r="K1916" s="2">
        <v>3</v>
      </c>
      <c r="L1916" s="7">
        <v>0.59454449435322732</v>
      </c>
      <c r="M1916" s="7">
        <f>TIME(HOUR(StrohRanchRecreationData[[#This Row],[TimeOut]]),0,0)</f>
        <v>0.58333333333333337</v>
      </c>
      <c r="N1916" s="6">
        <f>ROUND(StrohRanchRecreationData[[#This Row],[TimeElapsed]],6)</f>
        <v>3.4530999999999999E-2</v>
      </c>
      <c r="O1916" s="3">
        <f>StrohRanchRecreationData[[#This Row],[TimeOut]]-StrohRanchRecreationData[[#This Row],[TimeIn]]</f>
        <v>3.4531430741061797E-2</v>
      </c>
      <c r="P1916" t="str">
        <f>IF(StrohRanchRecreationData[[#This Row],[Facility]]=Facilities!$A$2,SUM(StrohRanchRecreationData[[#This Row],[Members]:[Guests]]),"")</f>
        <v/>
      </c>
      <c r="Q1916" t="str">
        <f>IF(StrohRanchRecreationData[[#This Row],[Facility]]=Facilities!$A$3,SUM(StrohRanchRecreationData[[#This Row],[Members]:[Guests]]),"")</f>
        <v/>
      </c>
      <c r="R1916">
        <f>IF(StrohRanchRecreationData[[#This Row],[Facility]]=Facilities!$A$4,SUM(StrohRanchRecreationData[[#This Row],[Members]:[Guests]]),"")</f>
        <v>6</v>
      </c>
      <c r="S1916" t="str">
        <f>IF(StrohRanchRecreationData[[#This Row],[Facility]]=Facilities!$A$5,SUM(StrohRanchRecreationData[[#This Row],[Members]:[Guests]]),"")</f>
        <v/>
      </c>
      <c r="T1916" t="str">
        <f>IF(StrohRanchRecreationData[[#This Row],[Facility]]=Facilities!$A$6,SUM(StrohRanchRecreationData[[#This Row],[Members]:[Guests]]),"")</f>
        <v/>
      </c>
      <c r="U1916" t="str">
        <f>IF(StrohRanchRecreationData[[#This Row],[Facility]]=Facilities!$A$7,SUM(StrohRanchRecreationData[[#This Row],[Members]:[Guests]]),"")</f>
        <v/>
      </c>
    </row>
    <row r="1917" spans="1:21" x14ac:dyDescent="0.25">
      <c r="A1917">
        <v>1911</v>
      </c>
      <c r="B1917" s="1">
        <v>45112</v>
      </c>
      <c r="C1917" t="s">
        <v>63</v>
      </c>
      <c r="D1917" t="s">
        <v>64</v>
      </c>
      <c r="E1917" t="s">
        <v>57</v>
      </c>
      <c r="F1917" s="7">
        <v>0.45910913213759597</v>
      </c>
      <c r="G1917" s="7">
        <f>TIME(HOUR(StrohRanchRecreationData[[#This Row],[TimeIn]]),0,0)</f>
        <v>0.45833333333333331</v>
      </c>
      <c r="H1917" s="8">
        <f>StrohRanchRecreationData[[#This Row],[Date]]+StrohRanchRecreationData[[#This Row],[TimeInBucket]]</f>
        <v>45112.458333333336</v>
      </c>
      <c r="I1917" s="8" t="str">
        <f>_xlfn.XLOOKUP(StrohRanchRecreationData[[#This Row],[TimeInBucket]],TimeOfDay[TimeBuckets],TimeOfDay[TimeOfDayBuckets])</f>
        <v>Noon</v>
      </c>
      <c r="J1917" s="2">
        <v>2</v>
      </c>
      <c r="K1917" s="2">
        <v>2</v>
      </c>
      <c r="L1917" s="7">
        <v>0.47173037073193058</v>
      </c>
      <c r="M1917" s="7">
        <f>TIME(HOUR(StrohRanchRecreationData[[#This Row],[TimeOut]]),0,0)</f>
        <v>0.45833333333333331</v>
      </c>
      <c r="N1917" s="6">
        <f>ROUND(StrohRanchRecreationData[[#This Row],[TimeElapsed]],6)</f>
        <v>1.2621E-2</v>
      </c>
      <c r="O1917" s="3">
        <f>StrohRanchRecreationData[[#This Row],[TimeOut]]-StrohRanchRecreationData[[#This Row],[TimeIn]]</f>
        <v>1.2621238594334616E-2</v>
      </c>
      <c r="P1917">
        <f>IF(StrohRanchRecreationData[[#This Row],[Facility]]=Facilities!$A$2,SUM(StrohRanchRecreationData[[#This Row],[Members]:[Guests]]),"")</f>
        <v>4</v>
      </c>
      <c r="Q1917" t="str">
        <f>IF(StrohRanchRecreationData[[#This Row],[Facility]]=Facilities!$A$3,SUM(StrohRanchRecreationData[[#This Row],[Members]:[Guests]]),"")</f>
        <v/>
      </c>
      <c r="R1917" t="str">
        <f>IF(StrohRanchRecreationData[[#This Row],[Facility]]=Facilities!$A$4,SUM(StrohRanchRecreationData[[#This Row],[Members]:[Guests]]),"")</f>
        <v/>
      </c>
      <c r="S1917" t="str">
        <f>IF(StrohRanchRecreationData[[#This Row],[Facility]]=Facilities!$A$5,SUM(StrohRanchRecreationData[[#This Row],[Members]:[Guests]]),"")</f>
        <v/>
      </c>
      <c r="T1917" t="str">
        <f>IF(StrohRanchRecreationData[[#This Row],[Facility]]=Facilities!$A$6,SUM(StrohRanchRecreationData[[#This Row],[Members]:[Guests]]),"")</f>
        <v/>
      </c>
      <c r="U1917" t="str">
        <f>IF(StrohRanchRecreationData[[#This Row],[Facility]]=Facilities!$A$7,SUM(StrohRanchRecreationData[[#This Row],[Members]:[Guests]]),"")</f>
        <v/>
      </c>
    </row>
    <row r="1918" spans="1:21" x14ac:dyDescent="0.25">
      <c r="A1918">
        <v>1912</v>
      </c>
      <c r="B1918" s="1">
        <v>45112</v>
      </c>
      <c r="C1918" t="s">
        <v>63</v>
      </c>
      <c r="D1918" t="s">
        <v>64</v>
      </c>
      <c r="E1918" t="s">
        <v>57</v>
      </c>
      <c r="F1918" s="7">
        <v>0.46243621469641416</v>
      </c>
      <c r="G1918" s="7">
        <f>TIME(HOUR(StrohRanchRecreationData[[#This Row],[TimeIn]]),0,0)</f>
        <v>0.45833333333333331</v>
      </c>
      <c r="H1918" s="8">
        <f>StrohRanchRecreationData[[#This Row],[Date]]+StrohRanchRecreationData[[#This Row],[TimeInBucket]]</f>
        <v>45112.458333333336</v>
      </c>
      <c r="I1918" s="8" t="str">
        <f>_xlfn.XLOOKUP(StrohRanchRecreationData[[#This Row],[TimeInBucket]],TimeOfDay[TimeBuckets],TimeOfDay[TimeOfDayBuckets])</f>
        <v>Noon</v>
      </c>
      <c r="J1918" s="2">
        <v>2</v>
      </c>
      <c r="K1918" s="2">
        <v>0</v>
      </c>
      <c r="L1918" s="7">
        <v>0.5294713948240235</v>
      </c>
      <c r="M1918" s="7">
        <f>TIME(HOUR(StrohRanchRecreationData[[#This Row],[TimeOut]]),0,0)</f>
        <v>0.5</v>
      </c>
      <c r="N1918" s="6">
        <f>ROUND(StrohRanchRecreationData[[#This Row],[TimeElapsed]],6)</f>
        <v>6.7034999999999997E-2</v>
      </c>
      <c r="O1918" s="3">
        <f>StrohRanchRecreationData[[#This Row],[TimeOut]]-StrohRanchRecreationData[[#This Row],[TimeIn]]</f>
        <v>6.703518012760934E-2</v>
      </c>
      <c r="P1918">
        <f>IF(StrohRanchRecreationData[[#This Row],[Facility]]=Facilities!$A$2,SUM(StrohRanchRecreationData[[#This Row],[Members]:[Guests]]),"")</f>
        <v>2</v>
      </c>
      <c r="Q1918" t="str">
        <f>IF(StrohRanchRecreationData[[#This Row],[Facility]]=Facilities!$A$3,SUM(StrohRanchRecreationData[[#This Row],[Members]:[Guests]]),"")</f>
        <v/>
      </c>
      <c r="R1918" t="str">
        <f>IF(StrohRanchRecreationData[[#This Row],[Facility]]=Facilities!$A$4,SUM(StrohRanchRecreationData[[#This Row],[Members]:[Guests]]),"")</f>
        <v/>
      </c>
      <c r="S1918" t="str">
        <f>IF(StrohRanchRecreationData[[#This Row],[Facility]]=Facilities!$A$5,SUM(StrohRanchRecreationData[[#This Row],[Members]:[Guests]]),"")</f>
        <v/>
      </c>
      <c r="T1918" t="str">
        <f>IF(StrohRanchRecreationData[[#This Row],[Facility]]=Facilities!$A$6,SUM(StrohRanchRecreationData[[#This Row],[Members]:[Guests]]),"")</f>
        <v/>
      </c>
      <c r="U1918" t="str">
        <f>IF(StrohRanchRecreationData[[#This Row],[Facility]]=Facilities!$A$7,SUM(StrohRanchRecreationData[[#This Row],[Members]:[Guests]]),"")</f>
        <v/>
      </c>
    </row>
    <row r="1919" spans="1:21" x14ac:dyDescent="0.25">
      <c r="A1919">
        <v>1913</v>
      </c>
      <c r="B1919" s="1">
        <v>45112</v>
      </c>
      <c r="C1919" t="s">
        <v>63</v>
      </c>
      <c r="D1919" t="s">
        <v>64</v>
      </c>
      <c r="E1919" t="s">
        <v>60</v>
      </c>
      <c r="F1919" s="7">
        <v>0.65162088697616805</v>
      </c>
      <c r="G1919" s="7">
        <f>TIME(HOUR(StrohRanchRecreationData[[#This Row],[TimeIn]]),0,0)</f>
        <v>0.625</v>
      </c>
      <c r="H1919" s="8">
        <f>StrohRanchRecreationData[[#This Row],[Date]]+StrohRanchRecreationData[[#This Row],[TimeInBucket]]</f>
        <v>45112.625</v>
      </c>
      <c r="I1919" s="8" t="str">
        <f>_xlfn.XLOOKUP(StrohRanchRecreationData[[#This Row],[TimeInBucket]],TimeOfDay[TimeBuckets],TimeOfDay[TimeOfDayBuckets])</f>
        <v>Afternoon</v>
      </c>
      <c r="J1919" s="2">
        <v>3</v>
      </c>
      <c r="K1919" s="2">
        <v>2</v>
      </c>
      <c r="L1919" s="7">
        <v>0.70402821450485498</v>
      </c>
      <c r="M1919" s="7">
        <f>TIME(HOUR(StrohRanchRecreationData[[#This Row],[TimeOut]]),0,0)</f>
        <v>0.66666666666666663</v>
      </c>
      <c r="N1919" s="6">
        <f>ROUND(StrohRanchRecreationData[[#This Row],[TimeElapsed]],6)</f>
        <v>5.2407000000000002E-2</v>
      </c>
      <c r="O1919" s="3">
        <f>StrohRanchRecreationData[[#This Row],[TimeOut]]-StrohRanchRecreationData[[#This Row],[TimeIn]]</f>
        <v>5.2407327528686931E-2</v>
      </c>
      <c r="P1919" t="str">
        <f>IF(StrohRanchRecreationData[[#This Row],[Facility]]=Facilities!$A$2,SUM(StrohRanchRecreationData[[#This Row],[Members]:[Guests]]),"")</f>
        <v/>
      </c>
      <c r="Q1919" t="str">
        <f>IF(StrohRanchRecreationData[[#This Row],[Facility]]=Facilities!$A$3,SUM(StrohRanchRecreationData[[#This Row],[Members]:[Guests]]),"")</f>
        <v/>
      </c>
      <c r="R1919" t="str">
        <f>IF(StrohRanchRecreationData[[#This Row],[Facility]]=Facilities!$A$4,SUM(StrohRanchRecreationData[[#This Row],[Members]:[Guests]]),"")</f>
        <v/>
      </c>
      <c r="S1919">
        <f>IF(StrohRanchRecreationData[[#This Row],[Facility]]=Facilities!$A$5,SUM(StrohRanchRecreationData[[#This Row],[Members]:[Guests]]),"")</f>
        <v>5</v>
      </c>
      <c r="T1919" t="str">
        <f>IF(StrohRanchRecreationData[[#This Row],[Facility]]=Facilities!$A$6,SUM(StrohRanchRecreationData[[#This Row],[Members]:[Guests]]),"")</f>
        <v/>
      </c>
      <c r="U1919" t="str">
        <f>IF(StrohRanchRecreationData[[#This Row],[Facility]]=Facilities!$A$7,SUM(StrohRanchRecreationData[[#This Row],[Members]:[Guests]]),"")</f>
        <v/>
      </c>
    </row>
    <row r="1920" spans="1:21" x14ac:dyDescent="0.25">
      <c r="A1920">
        <v>1914</v>
      </c>
      <c r="B1920" s="1">
        <v>45112</v>
      </c>
      <c r="C1920" t="s">
        <v>63</v>
      </c>
      <c r="D1920" t="s">
        <v>64</v>
      </c>
      <c r="E1920" t="s">
        <v>59</v>
      </c>
      <c r="F1920" s="7">
        <v>0.62803741217528142</v>
      </c>
      <c r="G1920" s="7">
        <f>TIME(HOUR(StrohRanchRecreationData[[#This Row],[TimeIn]]),0,0)</f>
        <v>0.625</v>
      </c>
      <c r="H1920" s="8">
        <f>StrohRanchRecreationData[[#This Row],[Date]]+StrohRanchRecreationData[[#This Row],[TimeInBucket]]</f>
        <v>45112.625</v>
      </c>
      <c r="I1920" s="8" t="str">
        <f>_xlfn.XLOOKUP(StrohRanchRecreationData[[#This Row],[TimeInBucket]],TimeOfDay[TimeBuckets],TimeOfDay[TimeOfDayBuckets])</f>
        <v>Afternoon</v>
      </c>
      <c r="J1920" s="2">
        <v>2</v>
      </c>
      <c r="K1920" s="2">
        <v>0</v>
      </c>
      <c r="L1920" s="7">
        <v>0.6704808933953994</v>
      </c>
      <c r="M1920" s="7">
        <f>TIME(HOUR(StrohRanchRecreationData[[#This Row],[TimeOut]]),0,0)</f>
        <v>0.66666666666666663</v>
      </c>
      <c r="N1920" s="6">
        <f>ROUND(StrohRanchRecreationData[[#This Row],[TimeElapsed]],6)</f>
        <v>4.2443000000000002E-2</v>
      </c>
      <c r="O1920" s="3">
        <f>StrohRanchRecreationData[[#This Row],[TimeOut]]-StrohRanchRecreationData[[#This Row],[TimeIn]]</f>
        <v>4.2443481220117985E-2</v>
      </c>
      <c r="P1920" t="str">
        <f>IF(StrohRanchRecreationData[[#This Row],[Facility]]=Facilities!$A$2,SUM(StrohRanchRecreationData[[#This Row],[Members]:[Guests]]),"")</f>
        <v/>
      </c>
      <c r="Q1920" t="str">
        <f>IF(StrohRanchRecreationData[[#This Row],[Facility]]=Facilities!$A$3,SUM(StrohRanchRecreationData[[#This Row],[Members]:[Guests]]),"")</f>
        <v/>
      </c>
      <c r="R1920">
        <f>IF(StrohRanchRecreationData[[#This Row],[Facility]]=Facilities!$A$4,SUM(StrohRanchRecreationData[[#This Row],[Members]:[Guests]]),"")</f>
        <v>2</v>
      </c>
      <c r="S1920" t="str">
        <f>IF(StrohRanchRecreationData[[#This Row],[Facility]]=Facilities!$A$5,SUM(StrohRanchRecreationData[[#This Row],[Members]:[Guests]]),"")</f>
        <v/>
      </c>
      <c r="T1920" t="str">
        <f>IF(StrohRanchRecreationData[[#This Row],[Facility]]=Facilities!$A$6,SUM(StrohRanchRecreationData[[#This Row],[Members]:[Guests]]),"")</f>
        <v/>
      </c>
      <c r="U1920" t="str">
        <f>IF(StrohRanchRecreationData[[#This Row],[Facility]]=Facilities!$A$7,SUM(StrohRanchRecreationData[[#This Row],[Members]:[Guests]]),"")</f>
        <v/>
      </c>
    </row>
    <row r="1921" spans="1:21" x14ac:dyDescent="0.25">
      <c r="A1921">
        <v>1915</v>
      </c>
      <c r="B1921" s="1">
        <v>45112</v>
      </c>
      <c r="C1921" t="s">
        <v>63</v>
      </c>
      <c r="D1921" t="s">
        <v>64</v>
      </c>
      <c r="E1921" t="s">
        <v>58</v>
      </c>
      <c r="F1921" s="7">
        <v>0.37786821299652051</v>
      </c>
      <c r="G1921" s="7">
        <f>TIME(HOUR(StrohRanchRecreationData[[#This Row],[TimeIn]]),0,0)</f>
        <v>0.375</v>
      </c>
      <c r="H1921" s="8">
        <f>StrohRanchRecreationData[[#This Row],[Date]]+StrohRanchRecreationData[[#This Row],[TimeInBucket]]</f>
        <v>45112.375</v>
      </c>
      <c r="I1921" s="8" t="str">
        <f>_xlfn.XLOOKUP(StrohRanchRecreationData[[#This Row],[TimeInBucket]],TimeOfDay[TimeBuckets],TimeOfDay[TimeOfDayBuckets])</f>
        <v>Morning</v>
      </c>
      <c r="J1921" s="2">
        <v>4</v>
      </c>
      <c r="K1921" s="2">
        <v>1</v>
      </c>
      <c r="L1921" s="7">
        <v>0.45691846183450596</v>
      </c>
      <c r="M1921" s="7">
        <f>TIME(HOUR(StrohRanchRecreationData[[#This Row],[TimeOut]]),0,0)</f>
        <v>0.41666666666666669</v>
      </c>
      <c r="N1921" s="6">
        <f>ROUND(StrohRanchRecreationData[[#This Row],[TimeElapsed]],6)</f>
        <v>7.9049999999999995E-2</v>
      </c>
      <c r="O1921" s="3">
        <f>StrohRanchRecreationData[[#This Row],[TimeOut]]-StrohRanchRecreationData[[#This Row],[TimeIn]]</f>
        <v>7.9050248837985448E-2</v>
      </c>
      <c r="P1921" t="str">
        <f>IF(StrohRanchRecreationData[[#This Row],[Facility]]=Facilities!$A$2,SUM(StrohRanchRecreationData[[#This Row],[Members]:[Guests]]),"")</f>
        <v/>
      </c>
      <c r="Q1921">
        <f>IF(StrohRanchRecreationData[[#This Row],[Facility]]=Facilities!$A$3,SUM(StrohRanchRecreationData[[#This Row],[Members]:[Guests]]),"")</f>
        <v>5</v>
      </c>
      <c r="R1921" t="str">
        <f>IF(StrohRanchRecreationData[[#This Row],[Facility]]=Facilities!$A$4,SUM(StrohRanchRecreationData[[#This Row],[Members]:[Guests]]),"")</f>
        <v/>
      </c>
      <c r="S1921" t="str">
        <f>IF(StrohRanchRecreationData[[#This Row],[Facility]]=Facilities!$A$5,SUM(StrohRanchRecreationData[[#This Row],[Members]:[Guests]]),"")</f>
        <v/>
      </c>
      <c r="T1921" t="str">
        <f>IF(StrohRanchRecreationData[[#This Row],[Facility]]=Facilities!$A$6,SUM(StrohRanchRecreationData[[#This Row],[Members]:[Guests]]),"")</f>
        <v/>
      </c>
      <c r="U1921" t="str">
        <f>IF(StrohRanchRecreationData[[#This Row],[Facility]]=Facilities!$A$7,SUM(StrohRanchRecreationData[[#This Row],[Members]:[Guests]]),"")</f>
        <v/>
      </c>
    </row>
    <row r="1922" spans="1:21" x14ac:dyDescent="0.25">
      <c r="A1922">
        <v>1916</v>
      </c>
      <c r="B1922" s="1">
        <v>45112</v>
      </c>
      <c r="C1922" t="s">
        <v>63</v>
      </c>
      <c r="D1922" t="s">
        <v>64</v>
      </c>
      <c r="E1922" t="s">
        <v>58</v>
      </c>
      <c r="F1922" s="7">
        <v>0.3812930587381394</v>
      </c>
      <c r="G1922" s="7">
        <f>TIME(HOUR(StrohRanchRecreationData[[#This Row],[TimeIn]]),0,0)</f>
        <v>0.375</v>
      </c>
      <c r="H1922" s="8">
        <f>StrohRanchRecreationData[[#This Row],[Date]]+StrohRanchRecreationData[[#This Row],[TimeInBucket]]</f>
        <v>45112.375</v>
      </c>
      <c r="I1922" s="8" t="str">
        <f>_xlfn.XLOOKUP(StrohRanchRecreationData[[#This Row],[TimeInBucket]],TimeOfDay[TimeBuckets],TimeOfDay[TimeOfDayBuckets])</f>
        <v>Morning</v>
      </c>
      <c r="J1922" s="2">
        <v>2</v>
      </c>
      <c r="K1922" s="2">
        <v>0</v>
      </c>
      <c r="L1922" s="7">
        <v>0.38940356200898424</v>
      </c>
      <c r="M1922" s="7">
        <f>TIME(HOUR(StrohRanchRecreationData[[#This Row],[TimeOut]]),0,0)</f>
        <v>0.375</v>
      </c>
      <c r="N1922" s="6">
        <f>ROUND(StrohRanchRecreationData[[#This Row],[TimeElapsed]],6)</f>
        <v>8.1110000000000002E-3</v>
      </c>
      <c r="O1922" s="3">
        <f>StrohRanchRecreationData[[#This Row],[TimeOut]]-StrohRanchRecreationData[[#This Row],[TimeIn]]</f>
        <v>8.1105032708448377E-3</v>
      </c>
      <c r="P1922" t="str">
        <f>IF(StrohRanchRecreationData[[#This Row],[Facility]]=Facilities!$A$2,SUM(StrohRanchRecreationData[[#This Row],[Members]:[Guests]]),"")</f>
        <v/>
      </c>
      <c r="Q1922">
        <f>IF(StrohRanchRecreationData[[#This Row],[Facility]]=Facilities!$A$3,SUM(StrohRanchRecreationData[[#This Row],[Members]:[Guests]]),"")</f>
        <v>2</v>
      </c>
      <c r="R1922" t="str">
        <f>IF(StrohRanchRecreationData[[#This Row],[Facility]]=Facilities!$A$4,SUM(StrohRanchRecreationData[[#This Row],[Members]:[Guests]]),"")</f>
        <v/>
      </c>
      <c r="S1922" t="str">
        <f>IF(StrohRanchRecreationData[[#This Row],[Facility]]=Facilities!$A$5,SUM(StrohRanchRecreationData[[#This Row],[Members]:[Guests]]),"")</f>
        <v/>
      </c>
      <c r="T1922" t="str">
        <f>IF(StrohRanchRecreationData[[#This Row],[Facility]]=Facilities!$A$6,SUM(StrohRanchRecreationData[[#This Row],[Members]:[Guests]]),"")</f>
        <v/>
      </c>
      <c r="U1922" t="str">
        <f>IF(StrohRanchRecreationData[[#This Row],[Facility]]=Facilities!$A$7,SUM(StrohRanchRecreationData[[#This Row],[Members]:[Guests]]),"")</f>
        <v/>
      </c>
    </row>
    <row r="1923" spans="1:21" x14ac:dyDescent="0.25">
      <c r="A1923">
        <v>1917</v>
      </c>
      <c r="B1923" s="1">
        <v>45112</v>
      </c>
      <c r="C1923" t="s">
        <v>63</v>
      </c>
      <c r="D1923" t="s">
        <v>64</v>
      </c>
      <c r="E1923" t="s">
        <v>61</v>
      </c>
      <c r="F1923" s="7">
        <v>0.40118026111796767</v>
      </c>
      <c r="G1923" s="7">
        <f>TIME(HOUR(StrohRanchRecreationData[[#This Row],[TimeIn]]),0,0)</f>
        <v>0.375</v>
      </c>
      <c r="H1923" s="8">
        <f>StrohRanchRecreationData[[#This Row],[Date]]+StrohRanchRecreationData[[#This Row],[TimeInBucket]]</f>
        <v>45112.375</v>
      </c>
      <c r="I1923" s="8" t="str">
        <f>_xlfn.XLOOKUP(StrohRanchRecreationData[[#This Row],[TimeInBucket]],TimeOfDay[TimeBuckets],TimeOfDay[TimeOfDayBuckets])</f>
        <v>Morning</v>
      </c>
      <c r="J1923" s="2">
        <v>1</v>
      </c>
      <c r="K1923" s="2">
        <v>0</v>
      </c>
      <c r="L1923" s="7">
        <v>0.4605302557847864</v>
      </c>
      <c r="M1923" s="7">
        <f>TIME(HOUR(StrohRanchRecreationData[[#This Row],[TimeOut]]),0,0)</f>
        <v>0.45833333333333331</v>
      </c>
      <c r="N1923" s="6">
        <f>ROUND(StrohRanchRecreationData[[#This Row],[TimeElapsed]],6)</f>
        <v>5.935E-2</v>
      </c>
      <c r="O1923" s="3">
        <f>StrohRanchRecreationData[[#This Row],[TimeOut]]-StrohRanchRecreationData[[#This Row],[TimeIn]]</f>
        <v>5.9349994666818728E-2</v>
      </c>
      <c r="P1923" t="str">
        <f>IF(StrohRanchRecreationData[[#This Row],[Facility]]=Facilities!$A$2,SUM(StrohRanchRecreationData[[#This Row],[Members]:[Guests]]),"")</f>
        <v/>
      </c>
      <c r="Q1923" t="str">
        <f>IF(StrohRanchRecreationData[[#This Row],[Facility]]=Facilities!$A$3,SUM(StrohRanchRecreationData[[#This Row],[Members]:[Guests]]),"")</f>
        <v/>
      </c>
      <c r="R1923" t="str">
        <f>IF(StrohRanchRecreationData[[#This Row],[Facility]]=Facilities!$A$4,SUM(StrohRanchRecreationData[[#This Row],[Members]:[Guests]]),"")</f>
        <v/>
      </c>
      <c r="S1923" t="str">
        <f>IF(StrohRanchRecreationData[[#This Row],[Facility]]=Facilities!$A$5,SUM(StrohRanchRecreationData[[#This Row],[Members]:[Guests]]),"")</f>
        <v/>
      </c>
      <c r="T1923">
        <f>IF(StrohRanchRecreationData[[#This Row],[Facility]]=Facilities!$A$6,SUM(StrohRanchRecreationData[[#This Row],[Members]:[Guests]]),"")</f>
        <v>1</v>
      </c>
      <c r="U1923" t="str">
        <f>IF(StrohRanchRecreationData[[#This Row],[Facility]]=Facilities!$A$7,SUM(StrohRanchRecreationData[[#This Row],[Members]:[Guests]]),"")</f>
        <v/>
      </c>
    </row>
    <row r="1924" spans="1:21" x14ac:dyDescent="0.25">
      <c r="A1924">
        <v>1918</v>
      </c>
      <c r="B1924" s="1">
        <v>45112</v>
      </c>
      <c r="C1924" t="s">
        <v>63</v>
      </c>
      <c r="D1924" t="s">
        <v>64</v>
      </c>
      <c r="E1924" t="s">
        <v>59</v>
      </c>
      <c r="F1924" s="7">
        <v>0.55305364911387556</v>
      </c>
      <c r="G1924" s="7">
        <f>TIME(HOUR(StrohRanchRecreationData[[#This Row],[TimeIn]]),0,0)</f>
        <v>0.54166666666666663</v>
      </c>
      <c r="H1924" s="8">
        <f>StrohRanchRecreationData[[#This Row],[Date]]+StrohRanchRecreationData[[#This Row],[TimeInBucket]]</f>
        <v>45112.541666666664</v>
      </c>
      <c r="I1924" s="8" t="str">
        <f>_xlfn.XLOOKUP(StrohRanchRecreationData[[#This Row],[TimeInBucket]],TimeOfDay[TimeBuckets],TimeOfDay[TimeOfDayBuckets])</f>
        <v>Noon</v>
      </c>
      <c r="J1924" s="2">
        <v>3</v>
      </c>
      <c r="K1924" s="2">
        <v>3</v>
      </c>
      <c r="L1924" s="7">
        <v>0.61408939627758619</v>
      </c>
      <c r="M1924" s="7">
        <f>TIME(HOUR(StrohRanchRecreationData[[#This Row],[TimeOut]]),0,0)</f>
        <v>0.58333333333333337</v>
      </c>
      <c r="N1924" s="6">
        <f>ROUND(StrohRanchRecreationData[[#This Row],[TimeElapsed]],6)</f>
        <v>6.1036E-2</v>
      </c>
      <c r="O1924" s="3">
        <f>StrohRanchRecreationData[[#This Row],[TimeOut]]-StrohRanchRecreationData[[#This Row],[TimeIn]]</f>
        <v>6.103574716371063E-2</v>
      </c>
      <c r="P1924" t="str">
        <f>IF(StrohRanchRecreationData[[#This Row],[Facility]]=Facilities!$A$2,SUM(StrohRanchRecreationData[[#This Row],[Members]:[Guests]]),"")</f>
        <v/>
      </c>
      <c r="Q1924" t="str">
        <f>IF(StrohRanchRecreationData[[#This Row],[Facility]]=Facilities!$A$3,SUM(StrohRanchRecreationData[[#This Row],[Members]:[Guests]]),"")</f>
        <v/>
      </c>
      <c r="R1924">
        <f>IF(StrohRanchRecreationData[[#This Row],[Facility]]=Facilities!$A$4,SUM(StrohRanchRecreationData[[#This Row],[Members]:[Guests]]),"")</f>
        <v>6</v>
      </c>
      <c r="S1924" t="str">
        <f>IF(StrohRanchRecreationData[[#This Row],[Facility]]=Facilities!$A$5,SUM(StrohRanchRecreationData[[#This Row],[Members]:[Guests]]),"")</f>
        <v/>
      </c>
      <c r="T1924" t="str">
        <f>IF(StrohRanchRecreationData[[#This Row],[Facility]]=Facilities!$A$6,SUM(StrohRanchRecreationData[[#This Row],[Members]:[Guests]]),"")</f>
        <v/>
      </c>
      <c r="U1924" t="str">
        <f>IF(StrohRanchRecreationData[[#This Row],[Facility]]=Facilities!$A$7,SUM(StrohRanchRecreationData[[#This Row],[Members]:[Guests]]),"")</f>
        <v/>
      </c>
    </row>
    <row r="1925" spans="1:21" x14ac:dyDescent="0.25">
      <c r="A1925">
        <v>1919</v>
      </c>
      <c r="B1925" s="1">
        <v>45112</v>
      </c>
      <c r="C1925" t="s">
        <v>63</v>
      </c>
      <c r="D1925" t="s">
        <v>64</v>
      </c>
      <c r="E1925" t="s">
        <v>60</v>
      </c>
      <c r="F1925" s="7">
        <v>0.42508941751640783</v>
      </c>
      <c r="G1925" s="7">
        <f>TIME(HOUR(StrohRanchRecreationData[[#This Row],[TimeIn]]),0,0)</f>
        <v>0.41666666666666669</v>
      </c>
      <c r="H1925" s="8">
        <f>StrohRanchRecreationData[[#This Row],[Date]]+StrohRanchRecreationData[[#This Row],[TimeInBucket]]</f>
        <v>45112.416666666664</v>
      </c>
      <c r="I1925" s="8" t="str">
        <f>_xlfn.XLOOKUP(StrohRanchRecreationData[[#This Row],[TimeInBucket]],TimeOfDay[TimeBuckets],TimeOfDay[TimeOfDayBuckets])</f>
        <v>Morning</v>
      </c>
      <c r="J1925" s="2">
        <v>1</v>
      </c>
      <c r="K1925" s="2">
        <v>1</v>
      </c>
      <c r="L1925" s="7">
        <v>0.44638215091693173</v>
      </c>
      <c r="M1925" s="7">
        <f>TIME(HOUR(StrohRanchRecreationData[[#This Row],[TimeOut]]),0,0)</f>
        <v>0.41666666666666669</v>
      </c>
      <c r="N1925" s="6">
        <f>ROUND(StrohRanchRecreationData[[#This Row],[TimeElapsed]],6)</f>
        <v>2.1292999999999999E-2</v>
      </c>
      <c r="O1925" s="3">
        <f>StrohRanchRecreationData[[#This Row],[TimeOut]]-StrohRanchRecreationData[[#This Row],[TimeIn]]</f>
        <v>2.12927334005239E-2</v>
      </c>
      <c r="P1925" t="str">
        <f>IF(StrohRanchRecreationData[[#This Row],[Facility]]=Facilities!$A$2,SUM(StrohRanchRecreationData[[#This Row],[Members]:[Guests]]),"")</f>
        <v/>
      </c>
      <c r="Q1925" t="str">
        <f>IF(StrohRanchRecreationData[[#This Row],[Facility]]=Facilities!$A$3,SUM(StrohRanchRecreationData[[#This Row],[Members]:[Guests]]),"")</f>
        <v/>
      </c>
      <c r="R1925" t="str">
        <f>IF(StrohRanchRecreationData[[#This Row],[Facility]]=Facilities!$A$4,SUM(StrohRanchRecreationData[[#This Row],[Members]:[Guests]]),"")</f>
        <v/>
      </c>
      <c r="S1925">
        <f>IF(StrohRanchRecreationData[[#This Row],[Facility]]=Facilities!$A$5,SUM(StrohRanchRecreationData[[#This Row],[Members]:[Guests]]),"")</f>
        <v>2</v>
      </c>
      <c r="T1925" t="str">
        <f>IF(StrohRanchRecreationData[[#This Row],[Facility]]=Facilities!$A$6,SUM(StrohRanchRecreationData[[#This Row],[Members]:[Guests]]),"")</f>
        <v/>
      </c>
      <c r="U1925" t="str">
        <f>IF(StrohRanchRecreationData[[#This Row],[Facility]]=Facilities!$A$7,SUM(StrohRanchRecreationData[[#This Row],[Members]:[Guests]]),"")</f>
        <v/>
      </c>
    </row>
    <row r="1926" spans="1:21" x14ac:dyDescent="0.25">
      <c r="A1926">
        <v>1920</v>
      </c>
      <c r="B1926" s="1">
        <v>45112</v>
      </c>
      <c r="C1926" t="s">
        <v>63</v>
      </c>
      <c r="D1926" t="s">
        <v>64</v>
      </c>
      <c r="E1926" t="s">
        <v>57</v>
      </c>
      <c r="F1926" s="7">
        <v>0.39464125238391901</v>
      </c>
      <c r="G1926" s="7">
        <f>TIME(HOUR(StrohRanchRecreationData[[#This Row],[TimeIn]]),0,0)</f>
        <v>0.375</v>
      </c>
      <c r="H1926" s="8">
        <f>StrohRanchRecreationData[[#This Row],[Date]]+StrohRanchRecreationData[[#This Row],[TimeInBucket]]</f>
        <v>45112.375</v>
      </c>
      <c r="I1926" s="8" t="str">
        <f>_xlfn.XLOOKUP(StrohRanchRecreationData[[#This Row],[TimeInBucket]],TimeOfDay[TimeBuckets],TimeOfDay[TimeOfDayBuckets])</f>
        <v>Morning</v>
      </c>
      <c r="J1926" s="2">
        <v>2</v>
      </c>
      <c r="K1926" s="2">
        <v>3</v>
      </c>
      <c r="L1926" s="7">
        <v>0.40352327807209309</v>
      </c>
      <c r="M1926" s="7">
        <f>TIME(HOUR(StrohRanchRecreationData[[#This Row],[TimeOut]]),0,0)</f>
        <v>0.375</v>
      </c>
      <c r="N1926" s="6">
        <f>ROUND(StrohRanchRecreationData[[#This Row],[TimeElapsed]],6)</f>
        <v>8.8819999999999993E-3</v>
      </c>
      <c r="O1926" s="3">
        <f>StrohRanchRecreationData[[#This Row],[TimeOut]]-StrohRanchRecreationData[[#This Row],[TimeIn]]</f>
        <v>8.8820256881740889E-3</v>
      </c>
      <c r="P1926">
        <f>IF(StrohRanchRecreationData[[#This Row],[Facility]]=Facilities!$A$2,SUM(StrohRanchRecreationData[[#This Row],[Members]:[Guests]]),"")</f>
        <v>5</v>
      </c>
      <c r="Q1926" t="str">
        <f>IF(StrohRanchRecreationData[[#This Row],[Facility]]=Facilities!$A$3,SUM(StrohRanchRecreationData[[#This Row],[Members]:[Guests]]),"")</f>
        <v/>
      </c>
      <c r="R1926" t="str">
        <f>IF(StrohRanchRecreationData[[#This Row],[Facility]]=Facilities!$A$4,SUM(StrohRanchRecreationData[[#This Row],[Members]:[Guests]]),"")</f>
        <v/>
      </c>
      <c r="S1926" t="str">
        <f>IF(StrohRanchRecreationData[[#This Row],[Facility]]=Facilities!$A$5,SUM(StrohRanchRecreationData[[#This Row],[Members]:[Guests]]),"")</f>
        <v/>
      </c>
      <c r="T1926" t="str">
        <f>IF(StrohRanchRecreationData[[#This Row],[Facility]]=Facilities!$A$6,SUM(StrohRanchRecreationData[[#This Row],[Members]:[Guests]]),"")</f>
        <v/>
      </c>
      <c r="U1926" t="str">
        <f>IF(StrohRanchRecreationData[[#This Row],[Facility]]=Facilities!$A$7,SUM(StrohRanchRecreationData[[#This Row],[Members]:[Guests]]),"")</f>
        <v/>
      </c>
    </row>
    <row r="1927" spans="1:21" x14ac:dyDescent="0.25">
      <c r="A1927">
        <v>1921</v>
      </c>
      <c r="B1927" s="1">
        <v>45112</v>
      </c>
      <c r="C1927" t="s">
        <v>63</v>
      </c>
      <c r="D1927" t="s">
        <v>64</v>
      </c>
      <c r="E1927" t="s">
        <v>59</v>
      </c>
      <c r="F1927" s="7">
        <v>0.64994056141157408</v>
      </c>
      <c r="G1927" s="7">
        <f>TIME(HOUR(StrohRanchRecreationData[[#This Row],[TimeIn]]),0,0)</f>
        <v>0.625</v>
      </c>
      <c r="H1927" s="8">
        <f>StrohRanchRecreationData[[#This Row],[Date]]+StrohRanchRecreationData[[#This Row],[TimeInBucket]]</f>
        <v>45112.625</v>
      </c>
      <c r="I1927" s="8" t="str">
        <f>_xlfn.XLOOKUP(StrohRanchRecreationData[[#This Row],[TimeInBucket]],TimeOfDay[TimeBuckets],TimeOfDay[TimeOfDayBuckets])</f>
        <v>Afternoon</v>
      </c>
      <c r="J1927" s="2">
        <v>2</v>
      </c>
      <c r="K1927" s="2">
        <v>3</v>
      </c>
      <c r="L1927" s="7">
        <v>0.69716314869970186</v>
      </c>
      <c r="M1927" s="7">
        <f>TIME(HOUR(StrohRanchRecreationData[[#This Row],[TimeOut]]),0,0)</f>
        <v>0.66666666666666663</v>
      </c>
      <c r="N1927" s="6">
        <f>ROUND(StrohRanchRecreationData[[#This Row],[TimeElapsed]],6)</f>
        <v>4.7223000000000001E-2</v>
      </c>
      <c r="O1927" s="3">
        <f>StrohRanchRecreationData[[#This Row],[TimeOut]]-StrohRanchRecreationData[[#This Row],[TimeIn]]</f>
        <v>4.7222587288127782E-2</v>
      </c>
      <c r="P1927" t="str">
        <f>IF(StrohRanchRecreationData[[#This Row],[Facility]]=Facilities!$A$2,SUM(StrohRanchRecreationData[[#This Row],[Members]:[Guests]]),"")</f>
        <v/>
      </c>
      <c r="Q1927" t="str">
        <f>IF(StrohRanchRecreationData[[#This Row],[Facility]]=Facilities!$A$3,SUM(StrohRanchRecreationData[[#This Row],[Members]:[Guests]]),"")</f>
        <v/>
      </c>
      <c r="R1927">
        <f>IF(StrohRanchRecreationData[[#This Row],[Facility]]=Facilities!$A$4,SUM(StrohRanchRecreationData[[#This Row],[Members]:[Guests]]),"")</f>
        <v>5</v>
      </c>
      <c r="S1927" t="str">
        <f>IF(StrohRanchRecreationData[[#This Row],[Facility]]=Facilities!$A$5,SUM(StrohRanchRecreationData[[#This Row],[Members]:[Guests]]),"")</f>
        <v/>
      </c>
      <c r="T1927" t="str">
        <f>IF(StrohRanchRecreationData[[#This Row],[Facility]]=Facilities!$A$6,SUM(StrohRanchRecreationData[[#This Row],[Members]:[Guests]]),"")</f>
        <v/>
      </c>
      <c r="U1927" t="str">
        <f>IF(StrohRanchRecreationData[[#This Row],[Facility]]=Facilities!$A$7,SUM(StrohRanchRecreationData[[#This Row],[Members]:[Guests]]),"")</f>
        <v/>
      </c>
    </row>
    <row r="1928" spans="1:21" x14ac:dyDescent="0.25">
      <c r="A1928">
        <v>1922</v>
      </c>
      <c r="B1928" s="1">
        <v>45112</v>
      </c>
      <c r="C1928" t="s">
        <v>63</v>
      </c>
      <c r="D1928" t="s">
        <v>64</v>
      </c>
      <c r="E1928" t="s">
        <v>59</v>
      </c>
      <c r="F1928" s="7">
        <v>0.37905364351601389</v>
      </c>
      <c r="G1928" s="7">
        <f>TIME(HOUR(StrohRanchRecreationData[[#This Row],[TimeIn]]),0,0)</f>
        <v>0.375</v>
      </c>
      <c r="H1928" s="8">
        <f>StrohRanchRecreationData[[#This Row],[Date]]+StrohRanchRecreationData[[#This Row],[TimeInBucket]]</f>
        <v>45112.375</v>
      </c>
      <c r="I1928" s="8" t="str">
        <f>_xlfn.XLOOKUP(StrohRanchRecreationData[[#This Row],[TimeInBucket]],TimeOfDay[TimeBuckets],TimeOfDay[TimeOfDayBuckets])</f>
        <v>Morning</v>
      </c>
      <c r="J1928" s="2">
        <v>3</v>
      </c>
      <c r="K1928" s="2">
        <v>2</v>
      </c>
      <c r="L1928" s="7">
        <v>0.40312638614225149</v>
      </c>
      <c r="M1928" s="7">
        <f>TIME(HOUR(StrohRanchRecreationData[[#This Row],[TimeOut]]),0,0)</f>
        <v>0.375</v>
      </c>
      <c r="N1928" s="6">
        <f>ROUND(StrohRanchRecreationData[[#This Row],[TimeElapsed]],6)</f>
        <v>2.4073000000000001E-2</v>
      </c>
      <c r="O1928" s="3">
        <f>StrohRanchRecreationData[[#This Row],[TimeOut]]-StrohRanchRecreationData[[#This Row],[TimeIn]]</f>
        <v>2.4072742626237598E-2</v>
      </c>
      <c r="P1928" t="str">
        <f>IF(StrohRanchRecreationData[[#This Row],[Facility]]=Facilities!$A$2,SUM(StrohRanchRecreationData[[#This Row],[Members]:[Guests]]),"")</f>
        <v/>
      </c>
      <c r="Q1928" t="str">
        <f>IF(StrohRanchRecreationData[[#This Row],[Facility]]=Facilities!$A$3,SUM(StrohRanchRecreationData[[#This Row],[Members]:[Guests]]),"")</f>
        <v/>
      </c>
      <c r="R1928">
        <f>IF(StrohRanchRecreationData[[#This Row],[Facility]]=Facilities!$A$4,SUM(StrohRanchRecreationData[[#This Row],[Members]:[Guests]]),"")</f>
        <v>5</v>
      </c>
      <c r="S1928" t="str">
        <f>IF(StrohRanchRecreationData[[#This Row],[Facility]]=Facilities!$A$5,SUM(StrohRanchRecreationData[[#This Row],[Members]:[Guests]]),"")</f>
        <v/>
      </c>
      <c r="T1928" t="str">
        <f>IF(StrohRanchRecreationData[[#This Row],[Facility]]=Facilities!$A$6,SUM(StrohRanchRecreationData[[#This Row],[Members]:[Guests]]),"")</f>
        <v/>
      </c>
      <c r="U1928" t="str">
        <f>IF(StrohRanchRecreationData[[#This Row],[Facility]]=Facilities!$A$7,SUM(StrohRanchRecreationData[[#This Row],[Members]:[Guests]]),"")</f>
        <v/>
      </c>
    </row>
    <row r="1929" spans="1:21" x14ac:dyDescent="0.25">
      <c r="A1929">
        <v>1923</v>
      </c>
      <c r="B1929" s="1">
        <v>45112</v>
      </c>
      <c r="C1929" t="s">
        <v>63</v>
      </c>
      <c r="D1929" t="s">
        <v>64</v>
      </c>
      <c r="E1929" t="s">
        <v>61</v>
      </c>
      <c r="F1929" s="7">
        <v>0.6315178706246003</v>
      </c>
      <c r="G1929" s="7">
        <f>TIME(HOUR(StrohRanchRecreationData[[#This Row],[TimeIn]]),0,0)</f>
        <v>0.625</v>
      </c>
      <c r="H1929" s="8">
        <f>StrohRanchRecreationData[[#This Row],[Date]]+StrohRanchRecreationData[[#This Row],[TimeInBucket]]</f>
        <v>45112.625</v>
      </c>
      <c r="I1929" s="8" t="str">
        <f>_xlfn.XLOOKUP(StrohRanchRecreationData[[#This Row],[TimeInBucket]],TimeOfDay[TimeBuckets],TimeOfDay[TimeOfDayBuckets])</f>
        <v>Afternoon</v>
      </c>
      <c r="J1929" s="2">
        <v>2</v>
      </c>
      <c r="K1929" s="2">
        <v>0</v>
      </c>
      <c r="L1929" s="7">
        <v>0.67509016856954351</v>
      </c>
      <c r="M1929" s="7">
        <f>TIME(HOUR(StrohRanchRecreationData[[#This Row],[TimeOut]]),0,0)</f>
        <v>0.66666666666666663</v>
      </c>
      <c r="N1929" s="6">
        <f>ROUND(StrohRanchRecreationData[[#This Row],[TimeElapsed]],6)</f>
        <v>4.3572E-2</v>
      </c>
      <c r="O1929" s="3">
        <f>StrohRanchRecreationData[[#This Row],[TimeOut]]-StrohRanchRecreationData[[#This Row],[TimeIn]]</f>
        <v>4.3572297944943217E-2</v>
      </c>
      <c r="P1929" t="str">
        <f>IF(StrohRanchRecreationData[[#This Row],[Facility]]=Facilities!$A$2,SUM(StrohRanchRecreationData[[#This Row],[Members]:[Guests]]),"")</f>
        <v/>
      </c>
      <c r="Q1929" t="str">
        <f>IF(StrohRanchRecreationData[[#This Row],[Facility]]=Facilities!$A$3,SUM(StrohRanchRecreationData[[#This Row],[Members]:[Guests]]),"")</f>
        <v/>
      </c>
      <c r="R1929" t="str">
        <f>IF(StrohRanchRecreationData[[#This Row],[Facility]]=Facilities!$A$4,SUM(StrohRanchRecreationData[[#This Row],[Members]:[Guests]]),"")</f>
        <v/>
      </c>
      <c r="S1929" t="str">
        <f>IF(StrohRanchRecreationData[[#This Row],[Facility]]=Facilities!$A$5,SUM(StrohRanchRecreationData[[#This Row],[Members]:[Guests]]),"")</f>
        <v/>
      </c>
      <c r="T1929">
        <f>IF(StrohRanchRecreationData[[#This Row],[Facility]]=Facilities!$A$6,SUM(StrohRanchRecreationData[[#This Row],[Members]:[Guests]]),"")</f>
        <v>2</v>
      </c>
      <c r="U1929" t="str">
        <f>IF(StrohRanchRecreationData[[#This Row],[Facility]]=Facilities!$A$7,SUM(StrohRanchRecreationData[[#This Row],[Members]:[Guests]]),"")</f>
        <v/>
      </c>
    </row>
    <row r="1930" spans="1:21" x14ac:dyDescent="0.25">
      <c r="A1930">
        <v>1924</v>
      </c>
      <c r="B1930" s="1">
        <v>45112</v>
      </c>
      <c r="C1930" t="s">
        <v>63</v>
      </c>
      <c r="D1930" t="s">
        <v>64</v>
      </c>
      <c r="E1930" t="s">
        <v>61</v>
      </c>
      <c r="F1930" s="7">
        <v>0.51546653333469439</v>
      </c>
      <c r="G1930" s="7">
        <f>TIME(HOUR(StrohRanchRecreationData[[#This Row],[TimeIn]]),0,0)</f>
        <v>0.5</v>
      </c>
      <c r="H1930" s="8">
        <f>StrohRanchRecreationData[[#This Row],[Date]]+StrohRanchRecreationData[[#This Row],[TimeInBucket]]</f>
        <v>45112.5</v>
      </c>
      <c r="I1930" s="8" t="str">
        <f>_xlfn.XLOOKUP(StrohRanchRecreationData[[#This Row],[TimeInBucket]],TimeOfDay[TimeBuckets],TimeOfDay[TimeOfDayBuckets])</f>
        <v>Noon</v>
      </c>
      <c r="J1930" s="2">
        <v>1</v>
      </c>
      <c r="K1930" s="2">
        <v>0</v>
      </c>
      <c r="L1930" s="7">
        <v>0.54288621913194945</v>
      </c>
      <c r="M1930" s="7">
        <f>TIME(HOUR(StrohRanchRecreationData[[#This Row],[TimeOut]]),0,0)</f>
        <v>0.54166666666666663</v>
      </c>
      <c r="N1930" s="6">
        <f>ROUND(StrohRanchRecreationData[[#This Row],[TimeElapsed]],6)</f>
        <v>2.742E-2</v>
      </c>
      <c r="O1930" s="3">
        <f>StrohRanchRecreationData[[#This Row],[TimeOut]]-StrohRanchRecreationData[[#This Row],[TimeIn]]</f>
        <v>2.7419685797255067E-2</v>
      </c>
      <c r="P1930" t="str">
        <f>IF(StrohRanchRecreationData[[#This Row],[Facility]]=Facilities!$A$2,SUM(StrohRanchRecreationData[[#This Row],[Members]:[Guests]]),"")</f>
        <v/>
      </c>
      <c r="Q1930" t="str">
        <f>IF(StrohRanchRecreationData[[#This Row],[Facility]]=Facilities!$A$3,SUM(StrohRanchRecreationData[[#This Row],[Members]:[Guests]]),"")</f>
        <v/>
      </c>
      <c r="R1930" t="str">
        <f>IF(StrohRanchRecreationData[[#This Row],[Facility]]=Facilities!$A$4,SUM(StrohRanchRecreationData[[#This Row],[Members]:[Guests]]),"")</f>
        <v/>
      </c>
      <c r="S1930" t="str">
        <f>IF(StrohRanchRecreationData[[#This Row],[Facility]]=Facilities!$A$5,SUM(StrohRanchRecreationData[[#This Row],[Members]:[Guests]]),"")</f>
        <v/>
      </c>
      <c r="T1930">
        <f>IF(StrohRanchRecreationData[[#This Row],[Facility]]=Facilities!$A$6,SUM(StrohRanchRecreationData[[#This Row],[Members]:[Guests]]),"")</f>
        <v>1</v>
      </c>
      <c r="U1930" t="str">
        <f>IF(StrohRanchRecreationData[[#This Row],[Facility]]=Facilities!$A$7,SUM(StrohRanchRecreationData[[#This Row],[Members]:[Guests]]),"")</f>
        <v/>
      </c>
    </row>
    <row r="1931" spans="1:21" x14ac:dyDescent="0.25">
      <c r="A1931">
        <v>1925</v>
      </c>
      <c r="B1931" s="1">
        <v>45112</v>
      </c>
      <c r="C1931" t="s">
        <v>63</v>
      </c>
      <c r="D1931" t="s">
        <v>64</v>
      </c>
      <c r="E1931" t="s">
        <v>57</v>
      </c>
      <c r="F1931" s="7">
        <v>0.434410915465549</v>
      </c>
      <c r="G1931" s="7">
        <f>TIME(HOUR(StrohRanchRecreationData[[#This Row],[TimeIn]]),0,0)</f>
        <v>0.41666666666666669</v>
      </c>
      <c r="H1931" s="8">
        <f>StrohRanchRecreationData[[#This Row],[Date]]+StrohRanchRecreationData[[#This Row],[TimeInBucket]]</f>
        <v>45112.416666666664</v>
      </c>
      <c r="I1931" s="8" t="str">
        <f>_xlfn.XLOOKUP(StrohRanchRecreationData[[#This Row],[TimeInBucket]],TimeOfDay[TimeBuckets],TimeOfDay[TimeOfDayBuckets])</f>
        <v>Morning</v>
      </c>
      <c r="J1931" s="2">
        <v>1</v>
      </c>
      <c r="K1931" s="2">
        <v>3</v>
      </c>
      <c r="L1931" s="7">
        <v>0.46346439819202817</v>
      </c>
      <c r="M1931" s="7">
        <f>TIME(HOUR(StrohRanchRecreationData[[#This Row],[TimeOut]]),0,0)</f>
        <v>0.45833333333333331</v>
      </c>
      <c r="N1931" s="6">
        <f>ROUND(StrohRanchRecreationData[[#This Row],[TimeElapsed]],6)</f>
        <v>2.9052999999999999E-2</v>
      </c>
      <c r="O1931" s="3">
        <f>StrohRanchRecreationData[[#This Row],[TimeOut]]-StrohRanchRecreationData[[#This Row],[TimeIn]]</f>
        <v>2.9053482726479174E-2</v>
      </c>
      <c r="P1931">
        <f>IF(StrohRanchRecreationData[[#This Row],[Facility]]=Facilities!$A$2,SUM(StrohRanchRecreationData[[#This Row],[Members]:[Guests]]),"")</f>
        <v>4</v>
      </c>
      <c r="Q1931" t="str">
        <f>IF(StrohRanchRecreationData[[#This Row],[Facility]]=Facilities!$A$3,SUM(StrohRanchRecreationData[[#This Row],[Members]:[Guests]]),"")</f>
        <v/>
      </c>
      <c r="R1931" t="str">
        <f>IF(StrohRanchRecreationData[[#This Row],[Facility]]=Facilities!$A$4,SUM(StrohRanchRecreationData[[#This Row],[Members]:[Guests]]),"")</f>
        <v/>
      </c>
      <c r="S1931" t="str">
        <f>IF(StrohRanchRecreationData[[#This Row],[Facility]]=Facilities!$A$5,SUM(StrohRanchRecreationData[[#This Row],[Members]:[Guests]]),"")</f>
        <v/>
      </c>
      <c r="T1931" t="str">
        <f>IF(StrohRanchRecreationData[[#This Row],[Facility]]=Facilities!$A$6,SUM(StrohRanchRecreationData[[#This Row],[Members]:[Guests]]),"")</f>
        <v/>
      </c>
      <c r="U1931" t="str">
        <f>IF(StrohRanchRecreationData[[#This Row],[Facility]]=Facilities!$A$7,SUM(StrohRanchRecreationData[[#This Row],[Members]:[Guests]]),"")</f>
        <v/>
      </c>
    </row>
    <row r="1932" spans="1:21" x14ac:dyDescent="0.25">
      <c r="A1932">
        <v>1926</v>
      </c>
      <c r="B1932" s="1">
        <v>45112</v>
      </c>
      <c r="C1932" t="s">
        <v>63</v>
      </c>
      <c r="D1932" t="s">
        <v>64</v>
      </c>
      <c r="E1932" t="s">
        <v>58</v>
      </c>
      <c r="F1932" s="7">
        <v>0.43522745646696731</v>
      </c>
      <c r="G1932" s="7">
        <f>TIME(HOUR(StrohRanchRecreationData[[#This Row],[TimeIn]]),0,0)</f>
        <v>0.41666666666666669</v>
      </c>
      <c r="H1932" s="8">
        <f>StrohRanchRecreationData[[#This Row],[Date]]+StrohRanchRecreationData[[#This Row],[TimeInBucket]]</f>
        <v>45112.416666666664</v>
      </c>
      <c r="I1932" s="8" t="str">
        <f>_xlfn.XLOOKUP(StrohRanchRecreationData[[#This Row],[TimeInBucket]],TimeOfDay[TimeBuckets],TimeOfDay[TimeOfDayBuckets])</f>
        <v>Morning</v>
      </c>
      <c r="J1932" s="2">
        <v>3</v>
      </c>
      <c r="K1932" s="2">
        <v>0</v>
      </c>
      <c r="L1932" s="7">
        <v>0.44122642918028826</v>
      </c>
      <c r="M1932" s="7">
        <f>TIME(HOUR(StrohRanchRecreationData[[#This Row],[TimeOut]]),0,0)</f>
        <v>0.41666666666666669</v>
      </c>
      <c r="N1932" s="6">
        <f>ROUND(StrohRanchRecreationData[[#This Row],[TimeElapsed]],6)</f>
        <v>5.999E-3</v>
      </c>
      <c r="O1932" s="3">
        <f>StrohRanchRecreationData[[#This Row],[TimeOut]]-StrohRanchRecreationData[[#This Row],[TimeIn]]</f>
        <v>5.9989727133209492E-3</v>
      </c>
      <c r="P1932" t="str">
        <f>IF(StrohRanchRecreationData[[#This Row],[Facility]]=Facilities!$A$2,SUM(StrohRanchRecreationData[[#This Row],[Members]:[Guests]]),"")</f>
        <v/>
      </c>
      <c r="Q1932">
        <f>IF(StrohRanchRecreationData[[#This Row],[Facility]]=Facilities!$A$3,SUM(StrohRanchRecreationData[[#This Row],[Members]:[Guests]]),"")</f>
        <v>3</v>
      </c>
      <c r="R1932" t="str">
        <f>IF(StrohRanchRecreationData[[#This Row],[Facility]]=Facilities!$A$4,SUM(StrohRanchRecreationData[[#This Row],[Members]:[Guests]]),"")</f>
        <v/>
      </c>
      <c r="S1932" t="str">
        <f>IF(StrohRanchRecreationData[[#This Row],[Facility]]=Facilities!$A$5,SUM(StrohRanchRecreationData[[#This Row],[Members]:[Guests]]),"")</f>
        <v/>
      </c>
      <c r="T1932" t="str">
        <f>IF(StrohRanchRecreationData[[#This Row],[Facility]]=Facilities!$A$6,SUM(StrohRanchRecreationData[[#This Row],[Members]:[Guests]]),"")</f>
        <v/>
      </c>
      <c r="U1932" t="str">
        <f>IF(StrohRanchRecreationData[[#This Row],[Facility]]=Facilities!$A$7,SUM(StrohRanchRecreationData[[#This Row],[Members]:[Guests]]),"")</f>
        <v/>
      </c>
    </row>
    <row r="1933" spans="1:21" x14ac:dyDescent="0.25">
      <c r="A1933">
        <v>1927</v>
      </c>
      <c r="B1933" s="1">
        <v>45112</v>
      </c>
      <c r="C1933" t="s">
        <v>63</v>
      </c>
      <c r="D1933" t="s">
        <v>64</v>
      </c>
      <c r="E1933" t="s">
        <v>57</v>
      </c>
      <c r="F1933" s="7">
        <v>0.45175957460878613</v>
      </c>
      <c r="G1933" s="7">
        <f>TIME(HOUR(StrohRanchRecreationData[[#This Row],[TimeIn]]),0,0)</f>
        <v>0.41666666666666669</v>
      </c>
      <c r="H1933" s="8">
        <f>StrohRanchRecreationData[[#This Row],[Date]]+StrohRanchRecreationData[[#This Row],[TimeInBucket]]</f>
        <v>45112.416666666664</v>
      </c>
      <c r="I1933" s="8" t="str">
        <f>_xlfn.XLOOKUP(StrohRanchRecreationData[[#This Row],[TimeInBucket]],TimeOfDay[TimeBuckets],TimeOfDay[TimeOfDayBuckets])</f>
        <v>Morning</v>
      </c>
      <c r="J1933" s="2">
        <v>1</v>
      </c>
      <c r="K1933" s="2">
        <v>2</v>
      </c>
      <c r="L1933" s="7">
        <v>0.52463105852859948</v>
      </c>
      <c r="M1933" s="7">
        <f>TIME(HOUR(StrohRanchRecreationData[[#This Row],[TimeOut]]),0,0)</f>
        <v>0.5</v>
      </c>
      <c r="N1933" s="6">
        <f>ROUND(StrohRanchRecreationData[[#This Row],[TimeElapsed]],6)</f>
        <v>7.2871000000000005E-2</v>
      </c>
      <c r="O1933" s="3">
        <f>StrohRanchRecreationData[[#This Row],[TimeOut]]-StrohRanchRecreationData[[#This Row],[TimeIn]]</f>
        <v>7.2871483919813351E-2</v>
      </c>
      <c r="P1933">
        <f>IF(StrohRanchRecreationData[[#This Row],[Facility]]=Facilities!$A$2,SUM(StrohRanchRecreationData[[#This Row],[Members]:[Guests]]),"")</f>
        <v>3</v>
      </c>
      <c r="Q1933" t="str">
        <f>IF(StrohRanchRecreationData[[#This Row],[Facility]]=Facilities!$A$3,SUM(StrohRanchRecreationData[[#This Row],[Members]:[Guests]]),"")</f>
        <v/>
      </c>
      <c r="R1933" t="str">
        <f>IF(StrohRanchRecreationData[[#This Row],[Facility]]=Facilities!$A$4,SUM(StrohRanchRecreationData[[#This Row],[Members]:[Guests]]),"")</f>
        <v/>
      </c>
      <c r="S1933" t="str">
        <f>IF(StrohRanchRecreationData[[#This Row],[Facility]]=Facilities!$A$5,SUM(StrohRanchRecreationData[[#This Row],[Members]:[Guests]]),"")</f>
        <v/>
      </c>
      <c r="T1933" t="str">
        <f>IF(StrohRanchRecreationData[[#This Row],[Facility]]=Facilities!$A$6,SUM(StrohRanchRecreationData[[#This Row],[Members]:[Guests]]),"")</f>
        <v/>
      </c>
      <c r="U1933" t="str">
        <f>IF(StrohRanchRecreationData[[#This Row],[Facility]]=Facilities!$A$7,SUM(StrohRanchRecreationData[[#This Row],[Members]:[Guests]]),"")</f>
        <v/>
      </c>
    </row>
    <row r="1934" spans="1:21" x14ac:dyDescent="0.25">
      <c r="A1934">
        <v>1928</v>
      </c>
      <c r="B1934" s="1">
        <v>45112</v>
      </c>
      <c r="C1934" t="s">
        <v>63</v>
      </c>
      <c r="D1934" t="s">
        <v>64</v>
      </c>
      <c r="E1934" t="s">
        <v>59</v>
      </c>
      <c r="F1934" s="7">
        <v>0.46358079211295772</v>
      </c>
      <c r="G1934" s="7">
        <f>TIME(HOUR(StrohRanchRecreationData[[#This Row],[TimeIn]]),0,0)</f>
        <v>0.45833333333333331</v>
      </c>
      <c r="H1934" s="8">
        <f>StrohRanchRecreationData[[#This Row],[Date]]+StrohRanchRecreationData[[#This Row],[TimeInBucket]]</f>
        <v>45112.458333333336</v>
      </c>
      <c r="I1934" s="8" t="str">
        <f>_xlfn.XLOOKUP(StrohRanchRecreationData[[#This Row],[TimeInBucket]],TimeOfDay[TimeBuckets],TimeOfDay[TimeOfDayBuckets])</f>
        <v>Noon</v>
      </c>
      <c r="J1934" s="2">
        <v>4</v>
      </c>
      <c r="K1934" s="2">
        <v>3</v>
      </c>
      <c r="L1934" s="7">
        <v>0.489952460569339</v>
      </c>
      <c r="M1934" s="7">
        <f>TIME(HOUR(StrohRanchRecreationData[[#This Row],[TimeOut]]),0,0)</f>
        <v>0.45833333333333331</v>
      </c>
      <c r="N1934" s="6">
        <f>ROUND(StrohRanchRecreationData[[#This Row],[TimeElapsed]],6)</f>
        <v>2.6372E-2</v>
      </c>
      <c r="O1934" s="3">
        <f>StrohRanchRecreationData[[#This Row],[TimeOut]]-StrohRanchRecreationData[[#This Row],[TimeIn]]</f>
        <v>2.6371668456381281E-2</v>
      </c>
      <c r="P1934" t="str">
        <f>IF(StrohRanchRecreationData[[#This Row],[Facility]]=Facilities!$A$2,SUM(StrohRanchRecreationData[[#This Row],[Members]:[Guests]]),"")</f>
        <v/>
      </c>
      <c r="Q1934" t="str">
        <f>IF(StrohRanchRecreationData[[#This Row],[Facility]]=Facilities!$A$3,SUM(StrohRanchRecreationData[[#This Row],[Members]:[Guests]]),"")</f>
        <v/>
      </c>
      <c r="R1934">
        <f>IF(StrohRanchRecreationData[[#This Row],[Facility]]=Facilities!$A$4,SUM(StrohRanchRecreationData[[#This Row],[Members]:[Guests]]),"")</f>
        <v>7</v>
      </c>
      <c r="S1934" t="str">
        <f>IF(StrohRanchRecreationData[[#This Row],[Facility]]=Facilities!$A$5,SUM(StrohRanchRecreationData[[#This Row],[Members]:[Guests]]),"")</f>
        <v/>
      </c>
      <c r="T1934" t="str">
        <f>IF(StrohRanchRecreationData[[#This Row],[Facility]]=Facilities!$A$6,SUM(StrohRanchRecreationData[[#This Row],[Members]:[Guests]]),"")</f>
        <v/>
      </c>
      <c r="U1934" t="str">
        <f>IF(StrohRanchRecreationData[[#This Row],[Facility]]=Facilities!$A$7,SUM(StrohRanchRecreationData[[#This Row],[Members]:[Guests]]),"")</f>
        <v/>
      </c>
    </row>
    <row r="1935" spans="1:21" x14ac:dyDescent="0.25">
      <c r="A1935">
        <v>1929</v>
      </c>
      <c r="B1935" s="1">
        <v>45112</v>
      </c>
      <c r="C1935" t="s">
        <v>63</v>
      </c>
      <c r="D1935" t="s">
        <v>64</v>
      </c>
      <c r="E1935" t="s">
        <v>60</v>
      </c>
      <c r="F1935" s="7">
        <v>0.43381616648968957</v>
      </c>
      <c r="G1935" s="7">
        <f>TIME(HOUR(StrohRanchRecreationData[[#This Row],[TimeIn]]),0,0)</f>
        <v>0.41666666666666669</v>
      </c>
      <c r="H1935" s="8">
        <f>StrohRanchRecreationData[[#This Row],[Date]]+StrohRanchRecreationData[[#This Row],[TimeInBucket]]</f>
        <v>45112.416666666664</v>
      </c>
      <c r="I1935" s="8" t="str">
        <f>_xlfn.XLOOKUP(StrohRanchRecreationData[[#This Row],[TimeInBucket]],TimeOfDay[TimeBuckets],TimeOfDay[TimeOfDayBuckets])</f>
        <v>Morning</v>
      </c>
      <c r="J1935" s="2">
        <v>1</v>
      </c>
      <c r="K1935" s="2">
        <v>0</v>
      </c>
      <c r="L1935" s="7">
        <v>0.4751131264999427</v>
      </c>
      <c r="M1935" s="7">
        <f>TIME(HOUR(StrohRanchRecreationData[[#This Row],[TimeOut]]),0,0)</f>
        <v>0.45833333333333331</v>
      </c>
      <c r="N1935" s="6">
        <f>ROUND(StrohRanchRecreationData[[#This Row],[TimeElapsed]],6)</f>
        <v>4.1297E-2</v>
      </c>
      <c r="O1935" s="3">
        <f>StrohRanchRecreationData[[#This Row],[TimeOut]]-StrohRanchRecreationData[[#This Row],[TimeIn]]</f>
        <v>4.1296960010253125E-2</v>
      </c>
      <c r="P1935" t="str">
        <f>IF(StrohRanchRecreationData[[#This Row],[Facility]]=Facilities!$A$2,SUM(StrohRanchRecreationData[[#This Row],[Members]:[Guests]]),"")</f>
        <v/>
      </c>
      <c r="Q1935" t="str">
        <f>IF(StrohRanchRecreationData[[#This Row],[Facility]]=Facilities!$A$3,SUM(StrohRanchRecreationData[[#This Row],[Members]:[Guests]]),"")</f>
        <v/>
      </c>
      <c r="R1935" t="str">
        <f>IF(StrohRanchRecreationData[[#This Row],[Facility]]=Facilities!$A$4,SUM(StrohRanchRecreationData[[#This Row],[Members]:[Guests]]),"")</f>
        <v/>
      </c>
      <c r="S1935">
        <f>IF(StrohRanchRecreationData[[#This Row],[Facility]]=Facilities!$A$5,SUM(StrohRanchRecreationData[[#This Row],[Members]:[Guests]]),"")</f>
        <v>1</v>
      </c>
      <c r="T1935" t="str">
        <f>IF(StrohRanchRecreationData[[#This Row],[Facility]]=Facilities!$A$6,SUM(StrohRanchRecreationData[[#This Row],[Members]:[Guests]]),"")</f>
        <v/>
      </c>
      <c r="U1935" t="str">
        <f>IF(StrohRanchRecreationData[[#This Row],[Facility]]=Facilities!$A$7,SUM(StrohRanchRecreationData[[#This Row],[Members]:[Guests]]),"")</f>
        <v/>
      </c>
    </row>
    <row r="1936" spans="1:21" x14ac:dyDescent="0.25">
      <c r="A1936">
        <v>1930</v>
      </c>
      <c r="B1936" s="1">
        <v>45112</v>
      </c>
      <c r="C1936" t="s">
        <v>63</v>
      </c>
      <c r="D1936" t="s">
        <v>64</v>
      </c>
      <c r="E1936" t="s">
        <v>57</v>
      </c>
      <c r="F1936" s="7">
        <v>0.42913277511108949</v>
      </c>
      <c r="G1936" s="7">
        <f>TIME(HOUR(StrohRanchRecreationData[[#This Row],[TimeIn]]),0,0)</f>
        <v>0.41666666666666669</v>
      </c>
      <c r="H1936" s="8">
        <f>StrohRanchRecreationData[[#This Row],[Date]]+StrohRanchRecreationData[[#This Row],[TimeInBucket]]</f>
        <v>45112.416666666664</v>
      </c>
      <c r="I1936" s="8" t="str">
        <f>_xlfn.XLOOKUP(StrohRanchRecreationData[[#This Row],[TimeInBucket]],TimeOfDay[TimeBuckets],TimeOfDay[TimeOfDayBuckets])</f>
        <v>Morning</v>
      </c>
      <c r="J1936" s="2">
        <v>2</v>
      </c>
      <c r="K1936" s="2">
        <v>0</v>
      </c>
      <c r="L1936" s="7">
        <v>0.44052534520722286</v>
      </c>
      <c r="M1936" s="7">
        <f>TIME(HOUR(StrohRanchRecreationData[[#This Row],[TimeOut]]),0,0)</f>
        <v>0.41666666666666669</v>
      </c>
      <c r="N1936" s="6">
        <f>ROUND(StrohRanchRecreationData[[#This Row],[TimeElapsed]],6)</f>
        <v>1.1393E-2</v>
      </c>
      <c r="O1936" s="3">
        <f>StrohRanchRecreationData[[#This Row],[TimeOut]]-StrohRanchRecreationData[[#This Row],[TimeIn]]</f>
        <v>1.139257009613337E-2</v>
      </c>
      <c r="P1936">
        <f>IF(StrohRanchRecreationData[[#This Row],[Facility]]=Facilities!$A$2,SUM(StrohRanchRecreationData[[#This Row],[Members]:[Guests]]),"")</f>
        <v>2</v>
      </c>
      <c r="Q1936" t="str">
        <f>IF(StrohRanchRecreationData[[#This Row],[Facility]]=Facilities!$A$3,SUM(StrohRanchRecreationData[[#This Row],[Members]:[Guests]]),"")</f>
        <v/>
      </c>
      <c r="R1936" t="str">
        <f>IF(StrohRanchRecreationData[[#This Row],[Facility]]=Facilities!$A$4,SUM(StrohRanchRecreationData[[#This Row],[Members]:[Guests]]),"")</f>
        <v/>
      </c>
      <c r="S1936" t="str">
        <f>IF(StrohRanchRecreationData[[#This Row],[Facility]]=Facilities!$A$5,SUM(StrohRanchRecreationData[[#This Row],[Members]:[Guests]]),"")</f>
        <v/>
      </c>
      <c r="T1936" t="str">
        <f>IF(StrohRanchRecreationData[[#This Row],[Facility]]=Facilities!$A$6,SUM(StrohRanchRecreationData[[#This Row],[Members]:[Guests]]),"")</f>
        <v/>
      </c>
      <c r="U1936" t="str">
        <f>IF(StrohRanchRecreationData[[#This Row],[Facility]]=Facilities!$A$7,SUM(StrohRanchRecreationData[[#This Row],[Members]:[Guests]]),"")</f>
        <v/>
      </c>
    </row>
    <row r="1937" spans="1:21" x14ac:dyDescent="0.25">
      <c r="A1937">
        <v>1931</v>
      </c>
      <c r="B1937" s="1">
        <v>45112</v>
      </c>
      <c r="C1937" t="s">
        <v>63</v>
      </c>
      <c r="D1937" t="s">
        <v>64</v>
      </c>
      <c r="E1937" t="s">
        <v>61</v>
      </c>
      <c r="F1937" s="7">
        <v>0.49312590117482386</v>
      </c>
      <c r="G1937" s="7">
        <f>TIME(HOUR(StrohRanchRecreationData[[#This Row],[TimeIn]]),0,0)</f>
        <v>0.45833333333333331</v>
      </c>
      <c r="H1937" s="8">
        <f>StrohRanchRecreationData[[#This Row],[Date]]+StrohRanchRecreationData[[#This Row],[TimeInBucket]]</f>
        <v>45112.458333333336</v>
      </c>
      <c r="I1937" s="8" t="str">
        <f>_xlfn.XLOOKUP(StrohRanchRecreationData[[#This Row],[TimeInBucket]],TimeOfDay[TimeBuckets],TimeOfDay[TimeOfDayBuckets])</f>
        <v>Noon</v>
      </c>
      <c r="J1937" s="2">
        <v>2</v>
      </c>
      <c r="K1937" s="2">
        <v>0</v>
      </c>
      <c r="L1937" s="7">
        <v>0.53897648930949904</v>
      </c>
      <c r="M1937" s="7">
        <f>TIME(HOUR(StrohRanchRecreationData[[#This Row],[TimeOut]]),0,0)</f>
        <v>0.5</v>
      </c>
      <c r="N1937" s="6">
        <f>ROUND(StrohRanchRecreationData[[#This Row],[TimeElapsed]],6)</f>
        <v>4.5851000000000003E-2</v>
      </c>
      <c r="O1937" s="3">
        <f>StrohRanchRecreationData[[#This Row],[TimeOut]]-StrohRanchRecreationData[[#This Row],[TimeIn]]</f>
        <v>4.5850588134675185E-2</v>
      </c>
      <c r="P1937" t="str">
        <f>IF(StrohRanchRecreationData[[#This Row],[Facility]]=Facilities!$A$2,SUM(StrohRanchRecreationData[[#This Row],[Members]:[Guests]]),"")</f>
        <v/>
      </c>
      <c r="Q1937" t="str">
        <f>IF(StrohRanchRecreationData[[#This Row],[Facility]]=Facilities!$A$3,SUM(StrohRanchRecreationData[[#This Row],[Members]:[Guests]]),"")</f>
        <v/>
      </c>
      <c r="R1937" t="str">
        <f>IF(StrohRanchRecreationData[[#This Row],[Facility]]=Facilities!$A$4,SUM(StrohRanchRecreationData[[#This Row],[Members]:[Guests]]),"")</f>
        <v/>
      </c>
      <c r="S1937" t="str">
        <f>IF(StrohRanchRecreationData[[#This Row],[Facility]]=Facilities!$A$5,SUM(StrohRanchRecreationData[[#This Row],[Members]:[Guests]]),"")</f>
        <v/>
      </c>
      <c r="T1937">
        <f>IF(StrohRanchRecreationData[[#This Row],[Facility]]=Facilities!$A$6,SUM(StrohRanchRecreationData[[#This Row],[Members]:[Guests]]),"")</f>
        <v>2</v>
      </c>
      <c r="U1937" t="str">
        <f>IF(StrohRanchRecreationData[[#This Row],[Facility]]=Facilities!$A$7,SUM(StrohRanchRecreationData[[#This Row],[Members]:[Guests]]),"")</f>
        <v/>
      </c>
    </row>
    <row r="1938" spans="1:21" x14ac:dyDescent="0.25">
      <c r="A1938">
        <v>1932</v>
      </c>
      <c r="B1938" s="1">
        <v>45112</v>
      </c>
      <c r="C1938" t="s">
        <v>63</v>
      </c>
      <c r="D1938" t="s">
        <v>64</v>
      </c>
      <c r="E1938" t="s">
        <v>61</v>
      </c>
      <c r="F1938" s="7">
        <v>0.53564346804944307</v>
      </c>
      <c r="G1938" s="7">
        <f>TIME(HOUR(StrohRanchRecreationData[[#This Row],[TimeIn]]),0,0)</f>
        <v>0.5</v>
      </c>
      <c r="H1938" s="8">
        <f>StrohRanchRecreationData[[#This Row],[Date]]+StrohRanchRecreationData[[#This Row],[TimeInBucket]]</f>
        <v>45112.5</v>
      </c>
      <c r="I1938" s="8" t="str">
        <f>_xlfn.XLOOKUP(StrohRanchRecreationData[[#This Row],[TimeInBucket]],TimeOfDay[TimeBuckets],TimeOfDay[TimeOfDayBuckets])</f>
        <v>Noon</v>
      </c>
      <c r="J1938" s="2">
        <v>2</v>
      </c>
      <c r="K1938" s="2">
        <v>0</v>
      </c>
      <c r="L1938" s="7">
        <v>0.57882085685614282</v>
      </c>
      <c r="M1938" s="7">
        <f>TIME(HOUR(StrohRanchRecreationData[[#This Row],[TimeOut]]),0,0)</f>
        <v>0.54166666666666663</v>
      </c>
      <c r="N1938" s="6">
        <f>ROUND(StrohRanchRecreationData[[#This Row],[TimeElapsed]],6)</f>
        <v>4.3177E-2</v>
      </c>
      <c r="O1938" s="3">
        <f>StrohRanchRecreationData[[#This Row],[TimeOut]]-StrohRanchRecreationData[[#This Row],[TimeIn]]</f>
        <v>4.3177388806699746E-2</v>
      </c>
      <c r="P1938" t="str">
        <f>IF(StrohRanchRecreationData[[#This Row],[Facility]]=Facilities!$A$2,SUM(StrohRanchRecreationData[[#This Row],[Members]:[Guests]]),"")</f>
        <v/>
      </c>
      <c r="Q1938" t="str">
        <f>IF(StrohRanchRecreationData[[#This Row],[Facility]]=Facilities!$A$3,SUM(StrohRanchRecreationData[[#This Row],[Members]:[Guests]]),"")</f>
        <v/>
      </c>
      <c r="R1938" t="str">
        <f>IF(StrohRanchRecreationData[[#This Row],[Facility]]=Facilities!$A$4,SUM(StrohRanchRecreationData[[#This Row],[Members]:[Guests]]),"")</f>
        <v/>
      </c>
      <c r="S1938" t="str">
        <f>IF(StrohRanchRecreationData[[#This Row],[Facility]]=Facilities!$A$5,SUM(StrohRanchRecreationData[[#This Row],[Members]:[Guests]]),"")</f>
        <v/>
      </c>
      <c r="T1938">
        <f>IF(StrohRanchRecreationData[[#This Row],[Facility]]=Facilities!$A$6,SUM(StrohRanchRecreationData[[#This Row],[Members]:[Guests]]),"")</f>
        <v>2</v>
      </c>
      <c r="U1938" t="str">
        <f>IF(StrohRanchRecreationData[[#This Row],[Facility]]=Facilities!$A$7,SUM(StrohRanchRecreationData[[#This Row],[Members]:[Guests]]),"")</f>
        <v/>
      </c>
    </row>
    <row r="1939" spans="1:21" x14ac:dyDescent="0.25">
      <c r="A1939">
        <v>1933</v>
      </c>
      <c r="B1939" s="1">
        <v>45112</v>
      </c>
      <c r="C1939" t="s">
        <v>63</v>
      </c>
      <c r="D1939" t="s">
        <v>64</v>
      </c>
      <c r="E1939" t="s">
        <v>60</v>
      </c>
      <c r="F1939" s="7">
        <v>0.46990264787127611</v>
      </c>
      <c r="G1939" s="7">
        <f>TIME(HOUR(StrohRanchRecreationData[[#This Row],[TimeIn]]),0,0)</f>
        <v>0.45833333333333331</v>
      </c>
      <c r="H1939" s="8">
        <f>StrohRanchRecreationData[[#This Row],[Date]]+StrohRanchRecreationData[[#This Row],[TimeInBucket]]</f>
        <v>45112.458333333336</v>
      </c>
      <c r="I1939" s="8" t="str">
        <f>_xlfn.XLOOKUP(StrohRanchRecreationData[[#This Row],[TimeInBucket]],TimeOfDay[TimeBuckets],TimeOfDay[TimeOfDayBuckets])</f>
        <v>Noon</v>
      </c>
      <c r="J1939" s="2">
        <v>2</v>
      </c>
      <c r="K1939" s="2">
        <v>2</v>
      </c>
      <c r="L1939" s="7">
        <v>0.54966109346304093</v>
      </c>
      <c r="M1939" s="7">
        <f>TIME(HOUR(StrohRanchRecreationData[[#This Row],[TimeOut]]),0,0)</f>
        <v>0.54166666666666663</v>
      </c>
      <c r="N1939" s="6">
        <f>ROUND(StrohRanchRecreationData[[#This Row],[TimeElapsed]],6)</f>
        <v>7.9757999999999996E-2</v>
      </c>
      <c r="O1939" s="3">
        <f>StrohRanchRecreationData[[#This Row],[TimeOut]]-StrohRanchRecreationData[[#This Row],[TimeIn]]</f>
        <v>7.9758445591764815E-2</v>
      </c>
      <c r="P1939" t="str">
        <f>IF(StrohRanchRecreationData[[#This Row],[Facility]]=Facilities!$A$2,SUM(StrohRanchRecreationData[[#This Row],[Members]:[Guests]]),"")</f>
        <v/>
      </c>
      <c r="Q1939" t="str">
        <f>IF(StrohRanchRecreationData[[#This Row],[Facility]]=Facilities!$A$3,SUM(StrohRanchRecreationData[[#This Row],[Members]:[Guests]]),"")</f>
        <v/>
      </c>
      <c r="R1939" t="str">
        <f>IF(StrohRanchRecreationData[[#This Row],[Facility]]=Facilities!$A$4,SUM(StrohRanchRecreationData[[#This Row],[Members]:[Guests]]),"")</f>
        <v/>
      </c>
      <c r="S1939">
        <f>IF(StrohRanchRecreationData[[#This Row],[Facility]]=Facilities!$A$5,SUM(StrohRanchRecreationData[[#This Row],[Members]:[Guests]]),"")</f>
        <v>4</v>
      </c>
      <c r="T1939" t="str">
        <f>IF(StrohRanchRecreationData[[#This Row],[Facility]]=Facilities!$A$6,SUM(StrohRanchRecreationData[[#This Row],[Members]:[Guests]]),"")</f>
        <v/>
      </c>
      <c r="U1939" t="str">
        <f>IF(StrohRanchRecreationData[[#This Row],[Facility]]=Facilities!$A$7,SUM(StrohRanchRecreationData[[#This Row],[Members]:[Guests]]),"")</f>
        <v/>
      </c>
    </row>
    <row r="1940" spans="1:21" x14ac:dyDescent="0.25">
      <c r="A1940">
        <v>1934</v>
      </c>
      <c r="B1940" s="1">
        <v>45112</v>
      </c>
      <c r="C1940" t="s">
        <v>63</v>
      </c>
      <c r="D1940" t="s">
        <v>64</v>
      </c>
      <c r="E1940" t="s">
        <v>58</v>
      </c>
      <c r="F1940" s="7">
        <v>0.46997481535295754</v>
      </c>
      <c r="G1940" s="7">
        <f>TIME(HOUR(StrohRanchRecreationData[[#This Row],[TimeIn]]),0,0)</f>
        <v>0.45833333333333331</v>
      </c>
      <c r="H1940" s="8">
        <f>StrohRanchRecreationData[[#This Row],[Date]]+StrohRanchRecreationData[[#This Row],[TimeInBucket]]</f>
        <v>45112.458333333336</v>
      </c>
      <c r="I1940" s="8" t="str">
        <f>_xlfn.XLOOKUP(StrohRanchRecreationData[[#This Row],[TimeInBucket]],TimeOfDay[TimeBuckets],TimeOfDay[TimeOfDayBuckets])</f>
        <v>Noon</v>
      </c>
      <c r="J1940" s="2">
        <v>4</v>
      </c>
      <c r="K1940" s="2">
        <v>0</v>
      </c>
      <c r="L1940" s="7">
        <v>0.51426664992153281</v>
      </c>
      <c r="M1940" s="7">
        <f>TIME(HOUR(StrohRanchRecreationData[[#This Row],[TimeOut]]),0,0)</f>
        <v>0.5</v>
      </c>
      <c r="N1940" s="6">
        <f>ROUND(StrohRanchRecreationData[[#This Row],[TimeElapsed]],6)</f>
        <v>4.4291999999999998E-2</v>
      </c>
      <c r="O1940" s="3">
        <f>StrohRanchRecreationData[[#This Row],[TimeOut]]-StrohRanchRecreationData[[#This Row],[TimeIn]]</f>
        <v>4.4291834568575272E-2</v>
      </c>
      <c r="P1940" t="str">
        <f>IF(StrohRanchRecreationData[[#This Row],[Facility]]=Facilities!$A$2,SUM(StrohRanchRecreationData[[#This Row],[Members]:[Guests]]),"")</f>
        <v/>
      </c>
      <c r="Q1940">
        <f>IF(StrohRanchRecreationData[[#This Row],[Facility]]=Facilities!$A$3,SUM(StrohRanchRecreationData[[#This Row],[Members]:[Guests]]),"")</f>
        <v>4</v>
      </c>
      <c r="R1940" t="str">
        <f>IF(StrohRanchRecreationData[[#This Row],[Facility]]=Facilities!$A$4,SUM(StrohRanchRecreationData[[#This Row],[Members]:[Guests]]),"")</f>
        <v/>
      </c>
      <c r="S1940" t="str">
        <f>IF(StrohRanchRecreationData[[#This Row],[Facility]]=Facilities!$A$5,SUM(StrohRanchRecreationData[[#This Row],[Members]:[Guests]]),"")</f>
        <v/>
      </c>
      <c r="T1940" t="str">
        <f>IF(StrohRanchRecreationData[[#This Row],[Facility]]=Facilities!$A$6,SUM(StrohRanchRecreationData[[#This Row],[Members]:[Guests]]),"")</f>
        <v/>
      </c>
      <c r="U1940" t="str">
        <f>IF(StrohRanchRecreationData[[#This Row],[Facility]]=Facilities!$A$7,SUM(StrohRanchRecreationData[[#This Row],[Members]:[Guests]]),"")</f>
        <v/>
      </c>
    </row>
    <row r="1941" spans="1:21" x14ac:dyDescent="0.25">
      <c r="A1941">
        <v>1935</v>
      </c>
      <c r="B1941" s="1">
        <v>45112</v>
      </c>
      <c r="C1941" t="s">
        <v>63</v>
      </c>
      <c r="D1941" t="s">
        <v>64</v>
      </c>
      <c r="E1941" t="s">
        <v>58</v>
      </c>
      <c r="F1941" s="7">
        <v>0.40494372249799621</v>
      </c>
      <c r="G1941" s="7">
        <f>TIME(HOUR(StrohRanchRecreationData[[#This Row],[TimeIn]]),0,0)</f>
        <v>0.375</v>
      </c>
      <c r="H1941" s="8">
        <f>StrohRanchRecreationData[[#This Row],[Date]]+StrohRanchRecreationData[[#This Row],[TimeInBucket]]</f>
        <v>45112.375</v>
      </c>
      <c r="I1941" s="8" t="str">
        <f>_xlfn.XLOOKUP(StrohRanchRecreationData[[#This Row],[TimeInBucket]],TimeOfDay[TimeBuckets],TimeOfDay[TimeOfDayBuckets])</f>
        <v>Morning</v>
      </c>
      <c r="J1941" s="2">
        <v>1</v>
      </c>
      <c r="K1941" s="2">
        <v>3</v>
      </c>
      <c r="L1941" s="7">
        <v>0.44395112981759671</v>
      </c>
      <c r="M1941" s="7">
        <f>TIME(HOUR(StrohRanchRecreationData[[#This Row],[TimeOut]]),0,0)</f>
        <v>0.41666666666666669</v>
      </c>
      <c r="N1941" s="6">
        <f>ROUND(StrohRanchRecreationData[[#This Row],[TimeElapsed]],6)</f>
        <v>3.9007E-2</v>
      </c>
      <c r="O1941" s="3">
        <f>StrohRanchRecreationData[[#This Row],[TimeOut]]-StrohRanchRecreationData[[#This Row],[TimeIn]]</f>
        <v>3.9007407319600507E-2</v>
      </c>
      <c r="P1941" t="str">
        <f>IF(StrohRanchRecreationData[[#This Row],[Facility]]=Facilities!$A$2,SUM(StrohRanchRecreationData[[#This Row],[Members]:[Guests]]),"")</f>
        <v/>
      </c>
      <c r="Q1941">
        <f>IF(StrohRanchRecreationData[[#This Row],[Facility]]=Facilities!$A$3,SUM(StrohRanchRecreationData[[#This Row],[Members]:[Guests]]),"")</f>
        <v>4</v>
      </c>
      <c r="R1941" t="str">
        <f>IF(StrohRanchRecreationData[[#This Row],[Facility]]=Facilities!$A$4,SUM(StrohRanchRecreationData[[#This Row],[Members]:[Guests]]),"")</f>
        <v/>
      </c>
      <c r="S1941" t="str">
        <f>IF(StrohRanchRecreationData[[#This Row],[Facility]]=Facilities!$A$5,SUM(StrohRanchRecreationData[[#This Row],[Members]:[Guests]]),"")</f>
        <v/>
      </c>
      <c r="T1941" t="str">
        <f>IF(StrohRanchRecreationData[[#This Row],[Facility]]=Facilities!$A$6,SUM(StrohRanchRecreationData[[#This Row],[Members]:[Guests]]),"")</f>
        <v/>
      </c>
      <c r="U1941" t="str">
        <f>IF(StrohRanchRecreationData[[#This Row],[Facility]]=Facilities!$A$7,SUM(StrohRanchRecreationData[[#This Row],[Members]:[Guests]]),"")</f>
        <v/>
      </c>
    </row>
    <row r="1942" spans="1:21" x14ac:dyDescent="0.25">
      <c r="A1942">
        <v>1936</v>
      </c>
      <c r="B1942" s="1">
        <v>45112</v>
      </c>
      <c r="C1942" t="s">
        <v>63</v>
      </c>
      <c r="D1942" t="s">
        <v>64</v>
      </c>
      <c r="E1942" t="s">
        <v>61</v>
      </c>
      <c r="F1942" s="7">
        <v>0.50861618525126118</v>
      </c>
      <c r="G1942" s="7">
        <f>TIME(HOUR(StrohRanchRecreationData[[#This Row],[TimeIn]]),0,0)</f>
        <v>0.5</v>
      </c>
      <c r="H1942" s="8">
        <f>StrohRanchRecreationData[[#This Row],[Date]]+StrohRanchRecreationData[[#This Row],[TimeInBucket]]</f>
        <v>45112.5</v>
      </c>
      <c r="I1942" s="8" t="str">
        <f>_xlfn.XLOOKUP(StrohRanchRecreationData[[#This Row],[TimeInBucket]],TimeOfDay[TimeBuckets],TimeOfDay[TimeOfDayBuckets])</f>
        <v>Noon</v>
      </c>
      <c r="J1942" s="2">
        <v>2</v>
      </c>
      <c r="K1942" s="2">
        <v>0</v>
      </c>
      <c r="L1942" s="7">
        <v>0.55946882431205081</v>
      </c>
      <c r="M1942" s="7">
        <f>TIME(HOUR(StrohRanchRecreationData[[#This Row],[TimeOut]]),0,0)</f>
        <v>0.54166666666666663</v>
      </c>
      <c r="N1942" s="6">
        <f>ROUND(StrohRanchRecreationData[[#This Row],[TimeElapsed]],6)</f>
        <v>5.0853000000000002E-2</v>
      </c>
      <c r="O1942" s="3">
        <f>StrohRanchRecreationData[[#This Row],[TimeOut]]-StrohRanchRecreationData[[#This Row],[TimeIn]]</f>
        <v>5.0852639060789628E-2</v>
      </c>
      <c r="P1942" t="str">
        <f>IF(StrohRanchRecreationData[[#This Row],[Facility]]=Facilities!$A$2,SUM(StrohRanchRecreationData[[#This Row],[Members]:[Guests]]),"")</f>
        <v/>
      </c>
      <c r="Q1942" t="str">
        <f>IF(StrohRanchRecreationData[[#This Row],[Facility]]=Facilities!$A$3,SUM(StrohRanchRecreationData[[#This Row],[Members]:[Guests]]),"")</f>
        <v/>
      </c>
      <c r="R1942" t="str">
        <f>IF(StrohRanchRecreationData[[#This Row],[Facility]]=Facilities!$A$4,SUM(StrohRanchRecreationData[[#This Row],[Members]:[Guests]]),"")</f>
        <v/>
      </c>
      <c r="S1942" t="str">
        <f>IF(StrohRanchRecreationData[[#This Row],[Facility]]=Facilities!$A$5,SUM(StrohRanchRecreationData[[#This Row],[Members]:[Guests]]),"")</f>
        <v/>
      </c>
      <c r="T1942">
        <f>IF(StrohRanchRecreationData[[#This Row],[Facility]]=Facilities!$A$6,SUM(StrohRanchRecreationData[[#This Row],[Members]:[Guests]]),"")</f>
        <v>2</v>
      </c>
      <c r="U1942" t="str">
        <f>IF(StrohRanchRecreationData[[#This Row],[Facility]]=Facilities!$A$7,SUM(StrohRanchRecreationData[[#This Row],[Members]:[Guests]]),"")</f>
        <v/>
      </c>
    </row>
    <row r="1943" spans="1:21" x14ac:dyDescent="0.25">
      <c r="A1943">
        <v>1937</v>
      </c>
      <c r="B1943" s="1">
        <v>45112</v>
      </c>
      <c r="C1943" t="s">
        <v>63</v>
      </c>
      <c r="D1943" t="s">
        <v>64</v>
      </c>
      <c r="E1943" t="s">
        <v>60</v>
      </c>
      <c r="F1943" s="7">
        <v>0.42200810113821596</v>
      </c>
      <c r="G1943" s="7">
        <f>TIME(HOUR(StrohRanchRecreationData[[#This Row],[TimeIn]]),0,0)</f>
        <v>0.41666666666666669</v>
      </c>
      <c r="H1943" s="8">
        <f>StrohRanchRecreationData[[#This Row],[Date]]+StrohRanchRecreationData[[#This Row],[TimeInBucket]]</f>
        <v>45112.416666666664</v>
      </c>
      <c r="I1943" s="8" t="str">
        <f>_xlfn.XLOOKUP(StrohRanchRecreationData[[#This Row],[TimeInBucket]],TimeOfDay[TimeBuckets],TimeOfDay[TimeOfDayBuckets])</f>
        <v>Morning</v>
      </c>
      <c r="J1943" s="2">
        <v>2</v>
      </c>
      <c r="K1943" s="2">
        <v>3</v>
      </c>
      <c r="L1943" s="7">
        <v>0.4757521039316453</v>
      </c>
      <c r="M1943" s="7">
        <f>TIME(HOUR(StrohRanchRecreationData[[#This Row],[TimeOut]]),0,0)</f>
        <v>0.45833333333333331</v>
      </c>
      <c r="N1943" s="6">
        <f>ROUND(StrohRanchRecreationData[[#This Row],[TimeElapsed]],6)</f>
        <v>5.3744E-2</v>
      </c>
      <c r="O1943" s="3">
        <f>StrohRanchRecreationData[[#This Row],[TimeOut]]-StrohRanchRecreationData[[#This Row],[TimeIn]]</f>
        <v>5.3744002793429335E-2</v>
      </c>
      <c r="P1943" t="str">
        <f>IF(StrohRanchRecreationData[[#This Row],[Facility]]=Facilities!$A$2,SUM(StrohRanchRecreationData[[#This Row],[Members]:[Guests]]),"")</f>
        <v/>
      </c>
      <c r="Q1943" t="str">
        <f>IF(StrohRanchRecreationData[[#This Row],[Facility]]=Facilities!$A$3,SUM(StrohRanchRecreationData[[#This Row],[Members]:[Guests]]),"")</f>
        <v/>
      </c>
      <c r="R1943" t="str">
        <f>IF(StrohRanchRecreationData[[#This Row],[Facility]]=Facilities!$A$4,SUM(StrohRanchRecreationData[[#This Row],[Members]:[Guests]]),"")</f>
        <v/>
      </c>
      <c r="S1943">
        <f>IF(StrohRanchRecreationData[[#This Row],[Facility]]=Facilities!$A$5,SUM(StrohRanchRecreationData[[#This Row],[Members]:[Guests]]),"")</f>
        <v>5</v>
      </c>
      <c r="T1943" t="str">
        <f>IF(StrohRanchRecreationData[[#This Row],[Facility]]=Facilities!$A$6,SUM(StrohRanchRecreationData[[#This Row],[Members]:[Guests]]),"")</f>
        <v/>
      </c>
      <c r="U1943" t="str">
        <f>IF(StrohRanchRecreationData[[#This Row],[Facility]]=Facilities!$A$7,SUM(StrohRanchRecreationData[[#This Row],[Members]:[Guests]]),"")</f>
        <v/>
      </c>
    </row>
    <row r="1944" spans="1:21" x14ac:dyDescent="0.25">
      <c r="A1944">
        <v>1938</v>
      </c>
      <c r="B1944" s="1">
        <v>45112</v>
      </c>
      <c r="C1944" t="s">
        <v>63</v>
      </c>
      <c r="D1944" t="s">
        <v>64</v>
      </c>
      <c r="E1944" t="s">
        <v>57</v>
      </c>
      <c r="F1944" s="7">
        <v>0.43883473325156236</v>
      </c>
      <c r="G1944" s="7">
        <f>TIME(HOUR(StrohRanchRecreationData[[#This Row],[TimeIn]]),0,0)</f>
        <v>0.41666666666666669</v>
      </c>
      <c r="H1944" s="8">
        <f>StrohRanchRecreationData[[#This Row],[Date]]+StrohRanchRecreationData[[#This Row],[TimeInBucket]]</f>
        <v>45112.416666666664</v>
      </c>
      <c r="I1944" s="8" t="str">
        <f>_xlfn.XLOOKUP(StrohRanchRecreationData[[#This Row],[TimeInBucket]],TimeOfDay[TimeBuckets],TimeOfDay[TimeOfDayBuckets])</f>
        <v>Morning</v>
      </c>
      <c r="J1944" s="2">
        <v>1</v>
      </c>
      <c r="K1944" s="2">
        <v>2</v>
      </c>
      <c r="L1944" s="7">
        <v>0.49423811860977213</v>
      </c>
      <c r="M1944" s="7">
        <f>TIME(HOUR(StrohRanchRecreationData[[#This Row],[TimeOut]]),0,0)</f>
        <v>0.45833333333333331</v>
      </c>
      <c r="N1944" s="6">
        <f>ROUND(StrohRanchRecreationData[[#This Row],[TimeElapsed]],6)</f>
        <v>5.5403000000000001E-2</v>
      </c>
      <c r="O1944" s="3">
        <f>StrohRanchRecreationData[[#This Row],[TimeOut]]-StrohRanchRecreationData[[#This Row],[TimeIn]]</f>
        <v>5.5403385358209767E-2</v>
      </c>
      <c r="P1944">
        <f>IF(StrohRanchRecreationData[[#This Row],[Facility]]=Facilities!$A$2,SUM(StrohRanchRecreationData[[#This Row],[Members]:[Guests]]),"")</f>
        <v>3</v>
      </c>
      <c r="Q1944" t="str">
        <f>IF(StrohRanchRecreationData[[#This Row],[Facility]]=Facilities!$A$3,SUM(StrohRanchRecreationData[[#This Row],[Members]:[Guests]]),"")</f>
        <v/>
      </c>
      <c r="R1944" t="str">
        <f>IF(StrohRanchRecreationData[[#This Row],[Facility]]=Facilities!$A$4,SUM(StrohRanchRecreationData[[#This Row],[Members]:[Guests]]),"")</f>
        <v/>
      </c>
      <c r="S1944" t="str">
        <f>IF(StrohRanchRecreationData[[#This Row],[Facility]]=Facilities!$A$5,SUM(StrohRanchRecreationData[[#This Row],[Members]:[Guests]]),"")</f>
        <v/>
      </c>
      <c r="T1944" t="str">
        <f>IF(StrohRanchRecreationData[[#This Row],[Facility]]=Facilities!$A$6,SUM(StrohRanchRecreationData[[#This Row],[Members]:[Guests]]),"")</f>
        <v/>
      </c>
      <c r="U1944" t="str">
        <f>IF(StrohRanchRecreationData[[#This Row],[Facility]]=Facilities!$A$7,SUM(StrohRanchRecreationData[[#This Row],[Members]:[Guests]]),"")</f>
        <v/>
      </c>
    </row>
    <row r="1945" spans="1:21" x14ac:dyDescent="0.25">
      <c r="A1945">
        <v>1939</v>
      </c>
      <c r="B1945" s="1">
        <v>45112</v>
      </c>
      <c r="C1945" t="s">
        <v>63</v>
      </c>
      <c r="D1945" t="s">
        <v>64</v>
      </c>
      <c r="E1945" t="s">
        <v>61</v>
      </c>
      <c r="F1945" s="7">
        <v>0.5839472179825238</v>
      </c>
      <c r="G1945" s="7">
        <f>TIME(HOUR(StrohRanchRecreationData[[#This Row],[TimeIn]]),0,0)</f>
        <v>0.58333333333333337</v>
      </c>
      <c r="H1945" s="8">
        <f>StrohRanchRecreationData[[#This Row],[Date]]+StrohRanchRecreationData[[#This Row],[TimeInBucket]]</f>
        <v>45112.583333333336</v>
      </c>
      <c r="I1945" s="8" t="str">
        <f>_xlfn.XLOOKUP(StrohRanchRecreationData[[#This Row],[TimeInBucket]],TimeOfDay[TimeBuckets],TimeOfDay[TimeOfDayBuckets])</f>
        <v>Afternoon</v>
      </c>
      <c r="J1945" s="2">
        <v>2</v>
      </c>
      <c r="K1945" s="2">
        <v>0</v>
      </c>
      <c r="L1945" s="7">
        <v>0.59907801375438097</v>
      </c>
      <c r="M1945" s="7">
        <f>TIME(HOUR(StrohRanchRecreationData[[#This Row],[TimeOut]]),0,0)</f>
        <v>0.58333333333333337</v>
      </c>
      <c r="N1945" s="6">
        <f>ROUND(StrohRanchRecreationData[[#This Row],[TimeElapsed]],6)</f>
        <v>1.5131E-2</v>
      </c>
      <c r="O1945" s="3">
        <f>StrohRanchRecreationData[[#This Row],[TimeOut]]-StrohRanchRecreationData[[#This Row],[TimeIn]]</f>
        <v>1.5130795771857164E-2</v>
      </c>
      <c r="P1945" t="str">
        <f>IF(StrohRanchRecreationData[[#This Row],[Facility]]=Facilities!$A$2,SUM(StrohRanchRecreationData[[#This Row],[Members]:[Guests]]),"")</f>
        <v/>
      </c>
      <c r="Q1945" t="str">
        <f>IF(StrohRanchRecreationData[[#This Row],[Facility]]=Facilities!$A$3,SUM(StrohRanchRecreationData[[#This Row],[Members]:[Guests]]),"")</f>
        <v/>
      </c>
      <c r="R1945" t="str">
        <f>IF(StrohRanchRecreationData[[#This Row],[Facility]]=Facilities!$A$4,SUM(StrohRanchRecreationData[[#This Row],[Members]:[Guests]]),"")</f>
        <v/>
      </c>
      <c r="S1945" t="str">
        <f>IF(StrohRanchRecreationData[[#This Row],[Facility]]=Facilities!$A$5,SUM(StrohRanchRecreationData[[#This Row],[Members]:[Guests]]),"")</f>
        <v/>
      </c>
      <c r="T1945">
        <f>IF(StrohRanchRecreationData[[#This Row],[Facility]]=Facilities!$A$6,SUM(StrohRanchRecreationData[[#This Row],[Members]:[Guests]]),"")</f>
        <v>2</v>
      </c>
      <c r="U1945" t="str">
        <f>IF(StrohRanchRecreationData[[#This Row],[Facility]]=Facilities!$A$7,SUM(StrohRanchRecreationData[[#This Row],[Members]:[Guests]]),"")</f>
        <v/>
      </c>
    </row>
    <row r="1946" spans="1:21" x14ac:dyDescent="0.25">
      <c r="A1946">
        <v>1940</v>
      </c>
      <c r="B1946" s="1">
        <v>45112</v>
      </c>
      <c r="C1946" t="s">
        <v>63</v>
      </c>
      <c r="D1946" t="s">
        <v>64</v>
      </c>
      <c r="E1946" t="s">
        <v>59</v>
      </c>
      <c r="F1946" s="7">
        <v>0.65540708246991652</v>
      </c>
      <c r="G1946" s="7">
        <f>TIME(HOUR(StrohRanchRecreationData[[#This Row],[TimeIn]]),0,0)</f>
        <v>0.625</v>
      </c>
      <c r="H1946" s="8">
        <f>StrohRanchRecreationData[[#This Row],[Date]]+StrohRanchRecreationData[[#This Row],[TimeInBucket]]</f>
        <v>45112.625</v>
      </c>
      <c r="I1946" s="8" t="str">
        <f>_xlfn.XLOOKUP(StrohRanchRecreationData[[#This Row],[TimeInBucket]],TimeOfDay[TimeBuckets],TimeOfDay[TimeOfDayBuckets])</f>
        <v>Afternoon</v>
      </c>
      <c r="J1946" s="2">
        <v>1</v>
      </c>
      <c r="K1946" s="2">
        <v>2</v>
      </c>
      <c r="L1946" s="7">
        <v>0.7182640135494488</v>
      </c>
      <c r="M1946" s="7">
        <f>TIME(HOUR(StrohRanchRecreationData[[#This Row],[TimeOut]]),0,0)</f>
        <v>0.70833333333333337</v>
      </c>
      <c r="N1946" s="6">
        <f>ROUND(StrohRanchRecreationData[[#This Row],[TimeElapsed]],6)</f>
        <v>6.2856999999999996E-2</v>
      </c>
      <c r="O1946" s="3">
        <f>StrohRanchRecreationData[[#This Row],[TimeOut]]-StrohRanchRecreationData[[#This Row],[TimeIn]]</f>
        <v>6.2856931079532274E-2</v>
      </c>
      <c r="P1946" t="str">
        <f>IF(StrohRanchRecreationData[[#This Row],[Facility]]=Facilities!$A$2,SUM(StrohRanchRecreationData[[#This Row],[Members]:[Guests]]),"")</f>
        <v/>
      </c>
      <c r="Q1946" t="str">
        <f>IF(StrohRanchRecreationData[[#This Row],[Facility]]=Facilities!$A$3,SUM(StrohRanchRecreationData[[#This Row],[Members]:[Guests]]),"")</f>
        <v/>
      </c>
      <c r="R1946">
        <f>IF(StrohRanchRecreationData[[#This Row],[Facility]]=Facilities!$A$4,SUM(StrohRanchRecreationData[[#This Row],[Members]:[Guests]]),"")</f>
        <v>3</v>
      </c>
      <c r="S1946" t="str">
        <f>IF(StrohRanchRecreationData[[#This Row],[Facility]]=Facilities!$A$5,SUM(StrohRanchRecreationData[[#This Row],[Members]:[Guests]]),"")</f>
        <v/>
      </c>
      <c r="T1946" t="str">
        <f>IF(StrohRanchRecreationData[[#This Row],[Facility]]=Facilities!$A$6,SUM(StrohRanchRecreationData[[#This Row],[Members]:[Guests]]),"")</f>
        <v/>
      </c>
      <c r="U1946" t="str">
        <f>IF(StrohRanchRecreationData[[#This Row],[Facility]]=Facilities!$A$7,SUM(StrohRanchRecreationData[[#This Row],[Members]:[Guests]]),"")</f>
        <v/>
      </c>
    </row>
    <row r="1947" spans="1:21" x14ac:dyDescent="0.25">
      <c r="A1947">
        <v>1941</v>
      </c>
      <c r="B1947" s="1">
        <v>45112</v>
      </c>
      <c r="C1947" t="s">
        <v>63</v>
      </c>
      <c r="D1947" t="s">
        <v>64</v>
      </c>
      <c r="E1947" t="s">
        <v>58</v>
      </c>
      <c r="F1947" s="7">
        <v>0.40758629822486708</v>
      </c>
      <c r="G1947" s="7">
        <f>TIME(HOUR(StrohRanchRecreationData[[#This Row],[TimeIn]]),0,0)</f>
        <v>0.375</v>
      </c>
      <c r="H1947" s="8">
        <f>StrohRanchRecreationData[[#This Row],[Date]]+StrohRanchRecreationData[[#This Row],[TimeInBucket]]</f>
        <v>45112.375</v>
      </c>
      <c r="I1947" s="8" t="str">
        <f>_xlfn.XLOOKUP(StrohRanchRecreationData[[#This Row],[TimeInBucket]],TimeOfDay[TimeBuckets],TimeOfDay[TimeOfDayBuckets])</f>
        <v>Morning</v>
      </c>
      <c r="J1947" s="2">
        <v>3</v>
      </c>
      <c r="K1947" s="2">
        <v>2</v>
      </c>
      <c r="L1947" s="7">
        <v>0.41669492602400249</v>
      </c>
      <c r="M1947" s="7">
        <f>TIME(HOUR(StrohRanchRecreationData[[#This Row],[TimeOut]]),0,0)</f>
        <v>0.41666666666666669</v>
      </c>
      <c r="N1947" s="6">
        <f>ROUND(StrohRanchRecreationData[[#This Row],[TimeElapsed]],6)</f>
        <v>9.1090000000000008E-3</v>
      </c>
      <c r="O1947" s="3">
        <f>StrohRanchRecreationData[[#This Row],[TimeOut]]-StrohRanchRecreationData[[#This Row],[TimeIn]]</f>
        <v>9.1086277991354048E-3</v>
      </c>
      <c r="P1947" t="str">
        <f>IF(StrohRanchRecreationData[[#This Row],[Facility]]=Facilities!$A$2,SUM(StrohRanchRecreationData[[#This Row],[Members]:[Guests]]),"")</f>
        <v/>
      </c>
      <c r="Q1947">
        <f>IF(StrohRanchRecreationData[[#This Row],[Facility]]=Facilities!$A$3,SUM(StrohRanchRecreationData[[#This Row],[Members]:[Guests]]),"")</f>
        <v>5</v>
      </c>
      <c r="R1947" t="str">
        <f>IF(StrohRanchRecreationData[[#This Row],[Facility]]=Facilities!$A$4,SUM(StrohRanchRecreationData[[#This Row],[Members]:[Guests]]),"")</f>
        <v/>
      </c>
      <c r="S1947" t="str">
        <f>IF(StrohRanchRecreationData[[#This Row],[Facility]]=Facilities!$A$5,SUM(StrohRanchRecreationData[[#This Row],[Members]:[Guests]]),"")</f>
        <v/>
      </c>
      <c r="T1947" t="str">
        <f>IF(StrohRanchRecreationData[[#This Row],[Facility]]=Facilities!$A$6,SUM(StrohRanchRecreationData[[#This Row],[Members]:[Guests]]),"")</f>
        <v/>
      </c>
      <c r="U1947" t="str">
        <f>IF(StrohRanchRecreationData[[#This Row],[Facility]]=Facilities!$A$7,SUM(StrohRanchRecreationData[[#This Row],[Members]:[Guests]]),"")</f>
        <v/>
      </c>
    </row>
    <row r="1948" spans="1:21" x14ac:dyDescent="0.25">
      <c r="A1948">
        <v>1942</v>
      </c>
      <c r="B1948" s="1">
        <v>45112</v>
      </c>
      <c r="C1948" t="s">
        <v>63</v>
      </c>
      <c r="D1948" t="s">
        <v>64</v>
      </c>
      <c r="E1948" t="s">
        <v>58</v>
      </c>
      <c r="F1948" s="7">
        <v>0.48989822705870589</v>
      </c>
      <c r="G1948" s="7">
        <f>TIME(HOUR(StrohRanchRecreationData[[#This Row],[TimeIn]]),0,0)</f>
        <v>0.45833333333333331</v>
      </c>
      <c r="H1948" s="8">
        <f>StrohRanchRecreationData[[#This Row],[Date]]+StrohRanchRecreationData[[#This Row],[TimeInBucket]]</f>
        <v>45112.458333333336</v>
      </c>
      <c r="I1948" s="8" t="str">
        <f>_xlfn.XLOOKUP(StrohRanchRecreationData[[#This Row],[TimeInBucket]],TimeOfDay[TimeBuckets],TimeOfDay[TimeOfDayBuckets])</f>
        <v>Noon</v>
      </c>
      <c r="J1948" s="2">
        <v>4</v>
      </c>
      <c r="K1948" s="2">
        <v>2</v>
      </c>
      <c r="L1948" s="7">
        <v>0.50273494007868214</v>
      </c>
      <c r="M1948" s="7">
        <f>TIME(HOUR(StrohRanchRecreationData[[#This Row],[TimeOut]]),0,0)</f>
        <v>0.5</v>
      </c>
      <c r="N1948" s="6">
        <f>ROUND(StrohRanchRecreationData[[#This Row],[TimeElapsed]],6)</f>
        <v>1.2836999999999999E-2</v>
      </c>
      <c r="O1948" s="3">
        <f>StrohRanchRecreationData[[#This Row],[TimeOut]]-StrohRanchRecreationData[[#This Row],[TimeIn]]</f>
        <v>1.2836713019976242E-2</v>
      </c>
      <c r="P1948" t="str">
        <f>IF(StrohRanchRecreationData[[#This Row],[Facility]]=Facilities!$A$2,SUM(StrohRanchRecreationData[[#This Row],[Members]:[Guests]]),"")</f>
        <v/>
      </c>
      <c r="Q1948">
        <f>IF(StrohRanchRecreationData[[#This Row],[Facility]]=Facilities!$A$3,SUM(StrohRanchRecreationData[[#This Row],[Members]:[Guests]]),"")</f>
        <v>6</v>
      </c>
      <c r="R1948" t="str">
        <f>IF(StrohRanchRecreationData[[#This Row],[Facility]]=Facilities!$A$4,SUM(StrohRanchRecreationData[[#This Row],[Members]:[Guests]]),"")</f>
        <v/>
      </c>
      <c r="S1948" t="str">
        <f>IF(StrohRanchRecreationData[[#This Row],[Facility]]=Facilities!$A$5,SUM(StrohRanchRecreationData[[#This Row],[Members]:[Guests]]),"")</f>
        <v/>
      </c>
      <c r="T1948" t="str">
        <f>IF(StrohRanchRecreationData[[#This Row],[Facility]]=Facilities!$A$6,SUM(StrohRanchRecreationData[[#This Row],[Members]:[Guests]]),"")</f>
        <v/>
      </c>
      <c r="U1948" t="str">
        <f>IF(StrohRanchRecreationData[[#This Row],[Facility]]=Facilities!$A$7,SUM(StrohRanchRecreationData[[#This Row],[Members]:[Guests]]),"")</f>
        <v/>
      </c>
    </row>
    <row r="1949" spans="1:21" x14ac:dyDescent="0.25">
      <c r="A1949">
        <v>1943</v>
      </c>
      <c r="B1949" s="1">
        <v>45112</v>
      </c>
      <c r="C1949" t="s">
        <v>63</v>
      </c>
      <c r="D1949" t="s">
        <v>64</v>
      </c>
      <c r="E1949" t="s">
        <v>58</v>
      </c>
      <c r="F1949" s="7">
        <v>0.44946564692052859</v>
      </c>
      <c r="G1949" s="7">
        <f>TIME(HOUR(StrohRanchRecreationData[[#This Row],[TimeIn]]),0,0)</f>
        <v>0.41666666666666669</v>
      </c>
      <c r="H1949" s="8">
        <f>StrohRanchRecreationData[[#This Row],[Date]]+StrohRanchRecreationData[[#This Row],[TimeInBucket]]</f>
        <v>45112.416666666664</v>
      </c>
      <c r="I1949" s="8" t="str">
        <f>_xlfn.XLOOKUP(StrohRanchRecreationData[[#This Row],[TimeInBucket]],TimeOfDay[TimeBuckets],TimeOfDay[TimeOfDayBuckets])</f>
        <v>Morning</v>
      </c>
      <c r="J1949" s="2">
        <v>4</v>
      </c>
      <c r="K1949" s="2">
        <v>2</v>
      </c>
      <c r="L1949" s="7">
        <v>0.50275070795406629</v>
      </c>
      <c r="M1949" s="7">
        <f>TIME(HOUR(StrohRanchRecreationData[[#This Row],[TimeOut]]),0,0)</f>
        <v>0.5</v>
      </c>
      <c r="N1949" s="6">
        <f>ROUND(StrohRanchRecreationData[[#This Row],[TimeElapsed]],6)</f>
        <v>5.3284999999999999E-2</v>
      </c>
      <c r="O1949" s="3">
        <f>StrohRanchRecreationData[[#This Row],[TimeOut]]-StrohRanchRecreationData[[#This Row],[TimeIn]]</f>
        <v>5.3285061033537695E-2</v>
      </c>
      <c r="P1949" t="str">
        <f>IF(StrohRanchRecreationData[[#This Row],[Facility]]=Facilities!$A$2,SUM(StrohRanchRecreationData[[#This Row],[Members]:[Guests]]),"")</f>
        <v/>
      </c>
      <c r="Q1949">
        <f>IF(StrohRanchRecreationData[[#This Row],[Facility]]=Facilities!$A$3,SUM(StrohRanchRecreationData[[#This Row],[Members]:[Guests]]),"")</f>
        <v>6</v>
      </c>
      <c r="R1949" t="str">
        <f>IF(StrohRanchRecreationData[[#This Row],[Facility]]=Facilities!$A$4,SUM(StrohRanchRecreationData[[#This Row],[Members]:[Guests]]),"")</f>
        <v/>
      </c>
      <c r="S1949" t="str">
        <f>IF(StrohRanchRecreationData[[#This Row],[Facility]]=Facilities!$A$5,SUM(StrohRanchRecreationData[[#This Row],[Members]:[Guests]]),"")</f>
        <v/>
      </c>
      <c r="T1949" t="str">
        <f>IF(StrohRanchRecreationData[[#This Row],[Facility]]=Facilities!$A$6,SUM(StrohRanchRecreationData[[#This Row],[Members]:[Guests]]),"")</f>
        <v/>
      </c>
      <c r="U1949" t="str">
        <f>IF(StrohRanchRecreationData[[#This Row],[Facility]]=Facilities!$A$7,SUM(StrohRanchRecreationData[[#This Row],[Members]:[Guests]]),"")</f>
        <v/>
      </c>
    </row>
    <row r="1950" spans="1:21" x14ac:dyDescent="0.25">
      <c r="A1950">
        <v>1944</v>
      </c>
      <c r="B1950" s="1">
        <v>45112</v>
      </c>
      <c r="C1950" t="s">
        <v>63</v>
      </c>
      <c r="D1950" t="s">
        <v>64</v>
      </c>
      <c r="E1950" t="s">
        <v>59</v>
      </c>
      <c r="F1950" s="7">
        <v>0.51850536112039325</v>
      </c>
      <c r="G1950" s="7">
        <f>TIME(HOUR(StrohRanchRecreationData[[#This Row],[TimeIn]]),0,0)</f>
        <v>0.5</v>
      </c>
      <c r="H1950" s="8">
        <f>StrohRanchRecreationData[[#This Row],[Date]]+StrohRanchRecreationData[[#This Row],[TimeInBucket]]</f>
        <v>45112.5</v>
      </c>
      <c r="I1950" s="8" t="str">
        <f>_xlfn.XLOOKUP(StrohRanchRecreationData[[#This Row],[TimeInBucket]],TimeOfDay[TimeBuckets],TimeOfDay[TimeOfDayBuckets])</f>
        <v>Noon</v>
      </c>
      <c r="J1950" s="2">
        <v>2</v>
      </c>
      <c r="K1950" s="2">
        <v>2</v>
      </c>
      <c r="L1950" s="7">
        <v>0.57392648584875572</v>
      </c>
      <c r="M1950" s="7">
        <f>TIME(HOUR(StrohRanchRecreationData[[#This Row],[TimeOut]]),0,0)</f>
        <v>0.54166666666666663</v>
      </c>
      <c r="N1950" s="6">
        <f>ROUND(StrohRanchRecreationData[[#This Row],[TimeElapsed]],6)</f>
        <v>5.5420999999999998E-2</v>
      </c>
      <c r="O1950" s="3">
        <f>StrohRanchRecreationData[[#This Row],[TimeOut]]-StrohRanchRecreationData[[#This Row],[TimeIn]]</f>
        <v>5.542112472836247E-2</v>
      </c>
      <c r="P1950" t="str">
        <f>IF(StrohRanchRecreationData[[#This Row],[Facility]]=Facilities!$A$2,SUM(StrohRanchRecreationData[[#This Row],[Members]:[Guests]]),"")</f>
        <v/>
      </c>
      <c r="Q1950" t="str">
        <f>IF(StrohRanchRecreationData[[#This Row],[Facility]]=Facilities!$A$3,SUM(StrohRanchRecreationData[[#This Row],[Members]:[Guests]]),"")</f>
        <v/>
      </c>
      <c r="R1950">
        <f>IF(StrohRanchRecreationData[[#This Row],[Facility]]=Facilities!$A$4,SUM(StrohRanchRecreationData[[#This Row],[Members]:[Guests]]),"")</f>
        <v>4</v>
      </c>
      <c r="S1950" t="str">
        <f>IF(StrohRanchRecreationData[[#This Row],[Facility]]=Facilities!$A$5,SUM(StrohRanchRecreationData[[#This Row],[Members]:[Guests]]),"")</f>
        <v/>
      </c>
      <c r="T1950" t="str">
        <f>IF(StrohRanchRecreationData[[#This Row],[Facility]]=Facilities!$A$6,SUM(StrohRanchRecreationData[[#This Row],[Members]:[Guests]]),"")</f>
        <v/>
      </c>
      <c r="U1950" t="str">
        <f>IF(StrohRanchRecreationData[[#This Row],[Facility]]=Facilities!$A$7,SUM(StrohRanchRecreationData[[#This Row],[Members]:[Guests]]),"")</f>
        <v/>
      </c>
    </row>
    <row r="1951" spans="1:21" x14ac:dyDescent="0.25">
      <c r="A1951">
        <v>1945</v>
      </c>
      <c r="B1951" s="1">
        <v>45112</v>
      </c>
      <c r="C1951" t="s">
        <v>63</v>
      </c>
      <c r="D1951" t="s">
        <v>64</v>
      </c>
      <c r="E1951" t="s">
        <v>59</v>
      </c>
      <c r="F1951" s="7">
        <v>0.39823497808916991</v>
      </c>
      <c r="G1951" s="7">
        <f>TIME(HOUR(StrohRanchRecreationData[[#This Row],[TimeIn]]),0,0)</f>
        <v>0.375</v>
      </c>
      <c r="H1951" s="8">
        <f>StrohRanchRecreationData[[#This Row],[Date]]+StrohRanchRecreationData[[#This Row],[TimeInBucket]]</f>
        <v>45112.375</v>
      </c>
      <c r="I1951" s="8" t="str">
        <f>_xlfn.XLOOKUP(StrohRanchRecreationData[[#This Row],[TimeInBucket]],TimeOfDay[TimeBuckets],TimeOfDay[TimeOfDayBuckets])</f>
        <v>Morning</v>
      </c>
      <c r="J1951" s="2">
        <v>4</v>
      </c>
      <c r="K1951" s="2">
        <v>0</v>
      </c>
      <c r="L1951" s="7">
        <v>0.47591853603934481</v>
      </c>
      <c r="M1951" s="7">
        <f>TIME(HOUR(StrohRanchRecreationData[[#This Row],[TimeOut]]),0,0)</f>
        <v>0.45833333333333331</v>
      </c>
      <c r="N1951" s="6">
        <f>ROUND(StrohRanchRecreationData[[#This Row],[TimeElapsed]],6)</f>
        <v>7.7684000000000003E-2</v>
      </c>
      <c r="O1951" s="3">
        <f>StrohRanchRecreationData[[#This Row],[TimeOut]]-StrohRanchRecreationData[[#This Row],[TimeIn]]</f>
        <v>7.7683557950174897E-2</v>
      </c>
      <c r="P1951" t="str">
        <f>IF(StrohRanchRecreationData[[#This Row],[Facility]]=Facilities!$A$2,SUM(StrohRanchRecreationData[[#This Row],[Members]:[Guests]]),"")</f>
        <v/>
      </c>
      <c r="Q1951" t="str">
        <f>IF(StrohRanchRecreationData[[#This Row],[Facility]]=Facilities!$A$3,SUM(StrohRanchRecreationData[[#This Row],[Members]:[Guests]]),"")</f>
        <v/>
      </c>
      <c r="R1951">
        <f>IF(StrohRanchRecreationData[[#This Row],[Facility]]=Facilities!$A$4,SUM(StrohRanchRecreationData[[#This Row],[Members]:[Guests]]),"")</f>
        <v>4</v>
      </c>
      <c r="S1951" t="str">
        <f>IF(StrohRanchRecreationData[[#This Row],[Facility]]=Facilities!$A$5,SUM(StrohRanchRecreationData[[#This Row],[Members]:[Guests]]),"")</f>
        <v/>
      </c>
      <c r="T1951" t="str">
        <f>IF(StrohRanchRecreationData[[#This Row],[Facility]]=Facilities!$A$6,SUM(StrohRanchRecreationData[[#This Row],[Members]:[Guests]]),"")</f>
        <v/>
      </c>
      <c r="U1951" t="str">
        <f>IF(StrohRanchRecreationData[[#This Row],[Facility]]=Facilities!$A$7,SUM(StrohRanchRecreationData[[#This Row],[Members]:[Guests]]),"")</f>
        <v/>
      </c>
    </row>
    <row r="1952" spans="1:21" x14ac:dyDescent="0.25">
      <c r="A1952">
        <v>1946</v>
      </c>
      <c r="B1952" s="1">
        <v>45112</v>
      </c>
      <c r="C1952" t="s">
        <v>63</v>
      </c>
      <c r="D1952" t="s">
        <v>64</v>
      </c>
      <c r="E1952" t="s">
        <v>57</v>
      </c>
      <c r="F1952" s="7">
        <v>0.47890440407409662</v>
      </c>
      <c r="G1952" s="7">
        <f>TIME(HOUR(StrohRanchRecreationData[[#This Row],[TimeIn]]),0,0)</f>
        <v>0.45833333333333331</v>
      </c>
      <c r="H1952" s="8">
        <f>StrohRanchRecreationData[[#This Row],[Date]]+StrohRanchRecreationData[[#This Row],[TimeInBucket]]</f>
        <v>45112.458333333336</v>
      </c>
      <c r="I1952" s="8" t="str">
        <f>_xlfn.XLOOKUP(StrohRanchRecreationData[[#This Row],[TimeInBucket]],TimeOfDay[TimeBuckets],TimeOfDay[TimeOfDayBuckets])</f>
        <v>Noon</v>
      </c>
      <c r="J1952" s="2">
        <v>4</v>
      </c>
      <c r="K1952" s="2">
        <v>3</v>
      </c>
      <c r="L1952" s="7">
        <v>0.51550619505521855</v>
      </c>
      <c r="M1952" s="7">
        <f>TIME(HOUR(StrohRanchRecreationData[[#This Row],[TimeOut]]),0,0)</f>
        <v>0.5</v>
      </c>
      <c r="N1952" s="6">
        <f>ROUND(StrohRanchRecreationData[[#This Row],[TimeElapsed]],6)</f>
        <v>3.6602000000000003E-2</v>
      </c>
      <c r="O1952" s="3">
        <f>StrohRanchRecreationData[[#This Row],[TimeOut]]-StrohRanchRecreationData[[#This Row],[TimeIn]]</f>
        <v>3.6601790981121929E-2</v>
      </c>
      <c r="P1952">
        <f>IF(StrohRanchRecreationData[[#This Row],[Facility]]=Facilities!$A$2,SUM(StrohRanchRecreationData[[#This Row],[Members]:[Guests]]),"")</f>
        <v>7</v>
      </c>
      <c r="Q1952" t="str">
        <f>IF(StrohRanchRecreationData[[#This Row],[Facility]]=Facilities!$A$3,SUM(StrohRanchRecreationData[[#This Row],[Members]:[Guests]]),"")</f>
        <v/>
      </c>
      <c r="R1952" t="str">
        <f>IF(StrohRanchRecreationData[[#This Row],[Facility]]=Facilities!$A$4,SUM(StrohRanchRecreationData[[#This Row],[Members]:[Guests]]),"")</f>
        <v/>
      </c>
      <c r="S1952" t="str">
        <f>IF(StrohRanchRecreationData[[#This Row],[Facility]]=Facilities!$A$5,SUM(StrohRanchRecreationData[[#This Row],[Members]:[Guests]]),"")</f>
        <v/>
      </c>
      <c r="T1952" t="str">
        <f>IF(StrohRanchRecreationData[[#This Row],[Facility]]=Facilities!$A$6,SUM(StrohRanchRecreationData[[#This Row],[Members]:[Guests]]),"")</f>
        <v/>
      </c>
      <c r="U1952" t="str">
        <f>IF(StrohRanchRecreationData[[#This Row],[Facility]]=Facilities!$A$7,SUM(StrohRanchRecreationData[[#This Row],[Members]:[Guests]]),"")</f>
        <v/>
      </c>
    </row>
    <row r="1953" spans="1:21" x14ac:dyDescent="0.25">
      <c r="A1953">
        <v>1947</v>
      </c>
      <c r="B1953" s="1">
        <v>45112</v>
      </c>
      <c r="C1953" t="s">
        <v>63</v>
      </c>
      <c r="D1953" t="s">
        <v>64</v>
      </c>
      <c r="E1953" t="s">
        <v>57</v>
      </c>
      <c r="F1953" s="7">
        <v>0.48149513996765081</v>
      </c>
      <c r="G1953" s="7">
        <f>TIME(HOUR(StrohRanchRecreationData[[#This Row],[TimeIn]]),0,0)</f>
        <v>0.45833333333333331</v>
      </c>
      <c r="H1953" s="8">
        <f>StrohRanchRecreationData[[#This Row],[Date]]+StrohRanchRecreationData[[#This Row],[TimeInBucket]]</f>
        <v>45112.458333333336</v>
      </c>
      <c r="I1953" s="8" t="str">
        <f>_xlfn.XLOOKUP(StrohRanchRecreationData[[#This Row],[TimeInBucket]],TimeOfDay[TimeBuckets],TimeOfDay[TimeOfDayBuckets])</f>
        <v>Noon</v>
      </c>
      <c r="J1953" s="2">
        <v>4</v>
      </c>
      <c r="K1953" s="2">
        <v>2</v>
      </c>
      <c r="L1953" s="7">
        <v>0.52448287894159029</v>
      </c>
      <c r="M1953" s="7">
        <f>TIME(HOUR(StrohRanchRecreationData[[#This Row],[TimeOut]]),0,0)</f>
        <v>0.5</v>
      </c>
      <c r="N1953" s="6">
        <f>ROUND(StrohRanchRecreationData[[#This Row],[TimeElapsed]],6)</f>
        <v>4.2987999999999998E-2</v>
      </c>
      <c r="O1953" s="3">
        <f>StrohRanchRecreationData[[#This Row],[TimeOut]]-StrohRanchRecreationData[[#This Row],[TimeIn]]</f>
        <v>4.2987738973939482E-2</v>
      </c>
      <c r="P1953">
        <f>IF(StrohRanchRecreationData[[#This Row],[Facility]]=Facilities!$A$2,SUM(StrohRanchRecreationData[[#This Row],[Members]:[Guests]]),"")</f>
        <v>6</v>
      </c>
      <c r="Q1953" t="str">
        <f>IF(StrohRanchRecreationData[[#This Row],[Facility]]=Facilities!$A$3,SUM(StrohRanchRecreationData[[#This Row],[Members]:[Guests]]),"")</f>
        <v/>
      </c>
      <c r="R1953" t="str">
        <f>IF(StrohRanchRecreationData[[#This Row],[Facility]]=Facilities!$A$4,SUM(StrohRanchRecreationData[[#This Row],[Members]:[Guests]]),"")</f>
        <v/>
      </c>
      <c r="S1953" t="str">
        <f>IF(StrohRanchRecreationData[[#This Row],[Facility]]=Facilities!$A$5,SUM(StrohRanchRecreationData[[#This Row],[Members]:[Guests]]),"")</f>
        <v/>
      </c>
      <c r="T1953" t="str">
        <f>IF(StrohRanchRecreationData[[#This Row],[Facility]]=Facilities!$A$6,SUM(StrohRanchRecreationData[[#This Row],[Members]:[Guests]]),"")</f>
        <v/>
      </c>
      <c r="U1953" t="str">
        <f>IF(StrohRanchRecreationData[[#This Row],[Facility]]=Facilities!$A$7,SUM(StrohRanchRecreationData[[#This Row],[Members]:[Guests]]),"")</f>
        <v/>
      </c>
    </row>
    <row r="1954" spans="1:21" x14ac:dyDescent="0.25">
      <c r="A1954">
        <v>1948</v>
      </c>
      <c r="B1954" s="1">
        <v>45112</v>
      </c>
      <c r="C1954" t="s">
        <v>63</v>
      </c>
      <c r="D1954" t="s">
        <v>64</v>
      </c>
      <c r="E1954" t="s">
        <v>60</v>
      </c>
      <c r="F1954" s="7">
        <v>0.54303242050993195</v>
      </c>
      <c r="G1954" s="7">
        <f>TIME(HOUR(StrohRanchRecreationData[[#This Row],[TimeIn]]),0,0)</f>
        <v>0.54166666666666663</v>
      </c>
      <c r="H1954" s="8">
        <f>StrohRanchRecreationData[[#This Row],[Date]]+StrohRanchRecreationData[[#This Row],[TimeInBucket]]</f>
        <v>45112.541666666664</v>
      </c>
      <c r="I1954" s="8" t="str">
        <f>_xlfn.XLOOKUP(StrohRanchRecreationData[[#This Row],[TimeInBucket]],TimeOfDay[TimeBuckets],TimeOfDay[TimeOfDayBuckets])</f>
        <v>Noon</v>
      </c>
      <c r="J1954" s="2">
        <v>3</v>
      </c>
      <c r="K1954" s="2">
        <v>2</v>
      </c>
      <c r="L1954" s="7">
        <v>0.59052593684018817</v>
      </c>
      <c r="M1954" s="7">
        <f>TIME(HOUR(StrohRanchRecreationData[[#This Row],[TimeOut]]),0,0)</f>
        <v>0.58333333333333337</v>
      </c>
      <c r="N1954" s="6">
        <f>ROUND(StrohRanchRecreationData[[#This Row],[TimeElapsed]],6)</f>
        <v>4.7494000000000001E-2</v>
      </c>
      <c r="O1954" s="3">
        <f>StrohRanchRecreationData[[#This Row],[TimeOut]]-StrohRanchRecreationData[[#This Row],[TimeIn]]</f>
        <v>4.7493516330256225E-2</v>
      </c>
      <c r="P1954" t="str">
        <f>IF(StrohRanchRecreationData[[#This Row],[Facility]]=Facilities!$A$2,SUM(StrohRanchRecreationData[[#This Row],[Members]:[Guests]]),"")</f>
        <v/>
      </c>
      <c r="Q1954" t="str">
        <f>IF(StrohRanchRecreationData[[#This Row],[Facility]]=Facilities!$A$3,SUM(StrohRanchRecreationData[[#This Row],[Members]:[Guests]]),"")</f>
        <v/>
      </c>
      <c r="R1954" t="str">
        <f>IF(StrohRanchRecreationData[[#This Row],[Facility]]=Facilities!$A$4,SUM(StrohRanchRecreationData[[#This Row],[Members]:[Guests]]),"")</f>
        <v/>
      </c>
      <c r="S1954">
        <f>IF(StrohRanchRecreationData[[#This Row],[Facility]]=Facilities!$A$5,SUM(StrohRanchRecreationData[[#This Row],[Members]:[Guests]]),"")</f>
        <v>5</v>
      </c>
      <c r="T1954" t="str">
        <f>IF(StrohRanchRecreationData[[#This Row],[Facility]]=Facilities!$A$6,SUM(StrohRanchRecreationData[[#This Row],[Members]:[Guests]]),"")</f>
        <v/>
      </c>
      <c r="U1954" t="str">
        <f>IF(StrohRanchRecreationData[[#This Row],[Facility]]=Facilities!$A$7,SUM(StrohRanchRecreationData[[#This Row],[Members]:[Guests]]),"")</f>
        <v/>
      </c>
    </row>
    <row r="1955" spans="1:21" x14ac:dyDescent="0.25">
      <c r="A1955">
        <v>1949</v>
      </c>
      <c r="B1955" s="1">
        <v>45112</v>
      </c>
      <c r="C1955" t="s">
        <v>63</v>
      </c>
      <c r="D1955" t="s">
        <v>64</v>
      </c>
      <c r="E1955" t="s">
        <v>57</v>
      </c>
      <c r="F1955" s="7">
        <v>0.39743626902995027</v>
      </c>
      <c r="G1955" s="7">
        <f>TIME(HOUR(StrohRanchRecreationData[[#This Row],[TimeIn]]),0,0)</f>
        <v>0.375</v>
      </c>
      <c r="H1955" s="8">
        <f>StrohRanchRecreationData[[#This Row],[Date]]+StrohRanchRecreationData[[#This Row],[TimeInBucket]]</f>
        <v>45112.375</v>
      </c>
      <c r="I1955" s="8" t="str">
        <f>_xlfn.XLOOKUP(StrohRanchRecreationData[[#This Row],[TimeInBucket]],TimeOfDay[TimeBuckets],TimeOfDay[TimeOfDayBuckets])</f>
        <v>Morning</v>
      </c>
      <c r="J1955" s="2">
        <v>4</v>
      </c>
      <c r="K1955" s="2">
        <v>2</v>
      </c>
      <c r="L1955" s="7">
        <v>0.46790769442224633</v>
      </c>
      <c r="M1955" s="7">
        <f>TIME(HOUR(StrohRanchRecreationData[[#This Row],[TimeOut]]),0,0)</f>
        <v>0.45833333333333331</v>
      </c>
      <c r="N1955" s="6">
        <f>ROUND(StrohRanchRecreationData[[#This Row],[TimeElapsed]],6)</f>
        <v>7.0471000000000006E-2</v>
      </c>
      <c r="O1955" s="3">
        <f>StrohRanchRecreationData[[#This Row],[TimeOut]]-StrohRanchRecreationData[[#This Row],[TimeIn]]</f>
        <v>7.0471425392296061E-2</v>
      </c>
      <c r="P1955">
        <f>IF(StrohRanchRecreationData[[#This Row],[Facility]]=Facilities!$A$2,SUM(StrohRanchRecreationData[[#This Row],[Members]:[Guests]]),"")</f>
        <v>6</v>
      </c>
      <c r="Q1955" t="str">
        <f>IF(StrohRanchRecreationData[[#This Row],[Facility]]=Facilities!$A$3,SUM(StrohRanchRecreationData[[#This Row],[Members]:[Guests]]),"")</f>
        <v/>
      </c>
      <c r="R1955" t="str">
        <f>IF(StrohRanchRecreationData[[#This Row],[Facility]]=Facilities!$A$4,SUM(StrohRanchRecreationData[[#This Row],[Members]:[Guests]]),"")</f>
        <v/>
      </c>
      <c r="S1955" t="str">
        <f>IF(StrohRanchRecreationData[[#This Row],[Facility]]=Facilities!$A$5,SUM(StrohRanchRecreationData[[#This Row],[Members]:[Guests]]),"")</f>
        <v/>
      </c>
      <c r="T1955" t="str">
        <f>IF(StrohRanchRecreationData[[#This Row],[Facility]]=Facilities!$A$6,SUM(StrohRanchRecreationData[[#This Row],[Members]:[Guests]]),"")</f>
        <v/>
      </c>
      <c r="U1955" t="str">
        <f>IF(StrohRanchRecreationData[[#This Row],[Facility]]=Facilities!$A$7,SUM(StrohRanchRecreationData[[#This Row],[Members]:[Guests]]),"")</f>
        <v/>
      </c>
    </row>
    <row r="1956" spans="1:21" x14ac:dyDescent="0.25">
      <c r="A1956">
        <v>1950</v>
      </c>
      <c r="B1956" s="1">
        <v>45112</v>
      </c>
      <c r="C1956" t="s">
        <v>63</v>
      </c>
      <c r="D1956" t="s">
        <v>64</v>
      </c>
      <c r="E1956" t="s">
        <v>60</v>
      </c>
      <c r="F1956" s="7">
        <v>0.49256463797251138</v>
      </c>
      <c r="G1956" s="7">
        <f>TIME(HOUR(StrohRanchRecreationData[[#This Row],[TimeIn]]),0,0)</f>
        <v>0.45833333333333331</v>
      </c>
      <c r="H1956" s="8">
        <f>StrohRanchRecreationData[[#This Row],[Date]]+StrohRanchRecreationData[[#This Row],[TimeInBucket]]</f>
        <v>45112.458333333336</v>
      </c>
      <c r="I1956" s="8" t="str">
        <f>_xlfn.XLOOKUP(StrohRanchRecreationData[[#This Row],[TimeInBucket]],TimeOfDay[TimeBuckets],TimeOfDay[TimeOfDayBuckets])</f>
        <v>Noon</v>
      </c>
      <c r="J1956" s="2">
        <v>4</v>
      </c>
      <c r="K1956" s="2">
        <v>1</v>
      </c>
      <c r="L1956" s="7">
        <v>0.55531503759906875</v>
      </c>
      <c r="M1956" s="7">
        <f>TIME(HOUR(StrohRanchRecreationData[[#This Row],[TimeOut]]),0,0)</f>
        <v>0.54166666666666663</v>
      </c>
      <c r="N1956" s="6">
        <f>ROUND(StrohRanchRecreationData[[#This Row],[TimeElapsed]],6)</f>
        <v>6.275E-2</v>
      </c>
      <c r="O1956" s="3">
        <f>StrohRanchRecreationData[[#This Row],[TimeOut]]-StrohRanchRecreationData[[#This Row],[TimeIn]]</f>
        <v>6.2750399626557374E-2</v>
      </c>
      <c r="P1956" t="str">
        <f>IF(StrohRanchRecreationData[[#This Row],[Facility]]=Facilities!$A$2,SUM(StrohRanchRecreationData[[#This Row],[Members]:[Guests]]),"")</f>
        <v/>
      </c>
      <c r="Q1956" t="str">
        <f>IF(StrohRanchRecreationData[[#This Row],[Facility]]=Facilities!$A$3,SUM(StrohRanchRecreationData[[#This Row],[Members]:[Guests]]),"")</f>
        <v/>
      </c>
      <c r="R1956" t="str">
        <f>IF(StrohRanchRecreationData[[#This Row],[Facility]]=Facilities!$A$4,SUM(StrohRanchRecreationData[[#This Row],[Members]:[Guests]]),"")</f>
        <v/>
      </c>
      <c r="S1956">
        <f>IF(StrohRanchRecreationData[[#This Row],[Facility]]=Facilities!$A$5,SUM(StrohRanchRecreationData[[#This Row],[Members]:[Guests]]),"")</f>
        <v>5</v>
      </c>
      <c r="T1956" t="str">
        <f>IF(StrohRanchRecreationData[[#This Row],[Facility]]=Facilities!$A$6,SUM(StrohRanchRecreationData[[#This Row],[Members]:[Guests]]),"")</f>
        <v/>
      </c>
      <c r="U1956" t="str">
        <f>IF(StrohRanchRecreationData[[#This Row],[Facility]]=Facilities!$A$7,SUM(StrohRanchRecreationData[[#This Row],[Members]:[Guests]]),"")</f>
        <v/>
      </c>
    </row>
    <row r="1957" spans="1:21" x14ac:dyDescent="0.25">
      <c r="A1957">
        <v>1951</v>
      </c>
      <c r="B1957" s="1">
        <v>45112</v>
      </c>
      <c r="C1957" t="s">
        <v>63</v>
      </c>
      <c r="D1957" t="s">
        <v>64</v>
      </c>
      <c r="E1957" t="s">
        <v>61</v>
      </c>
      <c r="F1957" s="7">
        <v>0.65818172245570805</v>
      </c>
      <c r="G1957" s="7">
        <f>TIME(HOUR(StrohRanchRecreationData[[#This Row],[TimeIn]]),0,0)</f>
        <v>0.625</v>
      </c>
      <c r="H1957" s="8">
        <f>StrohRanchRecreationData[[#This Row],[Date]]+StrohRanchRecreationData[[#This Row],[TimeInBucket]]</f>
        <v>45112.625</v>
      </c>
      <c r="I1957" s="8" t="str">
        <f>_xlfn.XLOOKUP(StrohRanchRecreationData[[#This Row],[TimeInBucket]],TimeOfDay[TimeBuckets],TimeOfDay[TimeOfDayBuckets])</f>
        <v>Afternoon</v>
      </c>
      <c r="J1957" s="2">
        <v>1</v>
      </c>
      <c r="K1957" s="2">
        <v>0</v>
      </c>
      <c r="L1957" s="7">
        <v>0.70982819355536897</v>
      </c>
      <c r="M1957" s="7">
        <f>TIME(HOUR(StrohRanchRecreationData[[#This Row],[TimeOut]]),0,0)</f>
        <v>0.70833333333333337</v>
      </c>
      <c r="N1957" s="6">
        <f>ROUND(StrohRanchRecreationData[[#This Row],[TimeElapsed]],6)</f>
        <v>5.1645999999999997E-2</v>
      </c>
      <c r="O1957" s="3">
        <f>StrohRanchRecreationData[[#This Row],[TimeOut]]-StrohRanchRecreationData[[#This Row],[TimeIn]]</f>
        <v>5.1646471099660918E-2</v>
      </c>
      <c r="P1957" t="str">
        <f>IF(StrohRanchRecreationData[[#This Row],[Facility]]=Facilities!$A$2,SUM(StrohRanchRecreationData[[#This Row],[Members]:[Guests]]),"")</f>
        <v/>
      </c>
      <c r="Q1957" t="str">
        <f>IF(StrohRanchRecreationData[[#This Row],[Facility]]=Facilities!$A$3,SUM(StrohRanchRecreationData[[#This Row],[Members]:[Guests]]),"")</f>
        <v/>
      </c>
      <c r="R1957" t="str">
        <f>IF(StrohRanchRecreationData[[#This Row],[Facility]]=Facilities!$A$4,SUM(StrohRanchRecreationData[[#This Row],[Members]:[Guests]]),"")</f>
        <v/>
      </c>
      <c r="S1957" t="str">
        <f>IF(StrohRanchRecreationData[[#This Row],[Facility]]=Facilities!$A$5,SUM(StrohRanchRecreationData[[#This Row],[Members]:[Guests]]),"")</f>
        <v/>
      </c>
      <c r="T1957">
        <f>IF(StrohRanchRecreationData[[#This Row],[Facility]]=Facilities!$A$6,SUM(StrohRanchRecreationData[[#This Row],[Members]:[Guests]]),"")</f>
        <v>1</v>
      </c>
      <c r="U1957" t="str">
        <f>IF(StrohRanchRecreationData[[#This Row],[Facility]]=Facilities!$A$7,SUM(StrohRanchRecreationData[[#This Row],[Members]:[Guests]]),"")</f>
        <v/>
      </c>
    </row>
    <row r="1958" spans="1:21" x14ac:dyDescent="0.25">
      <c r="A1958">
        <v>1952</v>
      </c>
      <c r="B1958" s="1">
        <v>45112</v>
      </c>
      <c r="C1958" t="s">
        <v>63</v>
      </c>
      <c r="D1958" t="s">
        <v>64</v>
      </c>
      <c r="E1958" t="s">
        <v>59</v>
      </c>
      <c r="F1958" s="7">
        <v>0.42011103306991776</v>
      </c>
      <c r="G1958" s="7">
        <f>TIME(HOUR(StrohRanchRecreationData[[#This Row],[TimeIn]]),0,0)</f>
        <v>0.41666666666666669</v>
      </c>
      <c r="H1958" s="8">
        <f>StrohRanchRecreationData[[#This Row],[Date]]+StrohRanchRecreationData[[#This Row],[TimeInBucket]]</f>
        <v>45112.416666666664</v>
      </c>
      <c r="I1958" s="8" t="str">
        <f>_xlfn.XLOOKUP(StrohRanchRecreationData[[#This Row],[TimeInBucket]],TimeOfDay[TimeBuckets],TimeOfDay[TimeOfDayBuckets])</f>
        <v>Morning</v>
      </c>
      <c r="J1958" s="2">
        <v>4</v>
      </c>
      <c r="K1958" s="2">
        <v>1</v>
      </c>
      <c r="L1958" s="7">
        <v>0.46169327836297486</v>
      </c>
      <c r="M1958" s="7">
        <f>TIME(HOUR(StrohRanchRecreationData[[#This Row],[TimeOut]]),0,0)</f>
        <v>0.45833333333333331</v>
      </c>
      <c r="N1958" s="6">
        <f>ROUND(StrohRanchRecreationData[[#This Row],[TimeElapsed]],6)</f>
        <v>4.1582000000000001E-2</v>
      </c>
      <c r="O1958" s="3">
        <f>StrohRanchRecreationData[[#This Row],[TimeOut]]-StrohRanchRecreationData[[#This Row],[TimeIn]]</f>
        <v>4.1582245293057096E-2</v>
      </c>
      <c r="P1958" t="str">
        <f>IF(StrohRanchRecreationData[[#This Row],[Facility]]=Facilities!$A$2,SUM(StrohRanchRecreationData[[#This Row],[Members]:[Guests]]),"")</f>
        <v/>
      </c>
      <c r="Q1958" t="str">
        <f>IF(StrohRanchRecreationData[[#This Row],[Facility]]=Facilities!$A$3,SUM(StrohRanchRecreationData[[#This Row],[Members]:[Guests]]),"")</f>
        <v/>
      </c>
      <c r="R1958">
        <f>IF(StrohRanchRecreationData[[#This Row],[Facility]]=Facilities!$A$4,SUM(StrohRanchRecreationData[[#This Row],[Members]:[Guests]]),"")</f>
        <v>5</v>
      </c>
      <c r="S1958" t="str">
        <f>IF(StrohRanchRecreationData[[#This Row],[Facility]]=Facilities!$A$5,SUM(StrohRanchRecreationData[[#This Row],[Members]:[Guests]]),"")</f>
        <v/>
      </c>
      <c r="T1958" t="str">
        <f>IF(StrohRanchRecreationData[[#This Row],[Facility]]=Facilities!$A$6,SUM(StrohRanchRecreationData[[#This Row],[Members]:[Guests]]),"")</f>
        <v/>
      </c>
      <c r="U1958" t="str">
        <f>IF(StrohRanchRecreationData[[#This Row],[Facility]]=Facilities!$A$7,SUM(StrohRanchRecreationData[[#This Row],[Members]:[Guests]]),"")</f>
        <v/>
      </c>
    </row>
    <row r="1959" spans="1:21" x14ac:dyDescent="0.25">
      <c r="A1959">
        <v>1953</v>
      </c>
      <c r="B1959" s="1">
        <v>45112</v>
      </c>
      <c r="C1959" t="s">
        <v>63</v>
      </c>
      <c r="D1959" t="s">
        <v>64</v>
      </c>
      <c r="E1959" t="s">
        <v>57</v>
      </c>
      <c r="F1959" s="7">
        <v>0.4005592459619407</v>
      </c>
      <c r="G1959" s="7">
        <f>TIME(HOUR(StrohRanchRecreationData[[#This Row],[TimeIn]]),0,0)</f>
        <v>0.375</v>
      </c>
      <c r="H1959" s="8">
        <f>StrohRanchRecreationData[[#This Row],[Date]]+StrohRanchRecreationData[[#This Row],[TimeInBucket]]</f>
        <v>45112.375</v>
      </c>
      <c r="I1959" s="8" t="str">
        <f>_xlfn.XLOOKUP(StrohRanchRecreationData[[#This Row],[TimeInBucket]],TimeOfDay[TimeBuckets],TimeOfDay[TimeOfDayBuckets])</f>
        <v>Morning</v>
      </c>
      <c r="J1959" s="2">
        <v>4</v>
      </c>
      <c r="K1959" s="2">
        <v>0</v>
      </c>
      <c r="L1959" s="7">
        <v>0.46698019189633727</v>
      </c>
      <c r="M1959" s="7">
        <f>TIME(HOUR(StrohRanchRecreationData[[#This Row],[TimeOut]]),0,0)</f>
        <v>0.45833333333333331</v>
      </c>
      <c r="N1959" s="6">
        <f>ROUND(StrohRanchRecreationData[[#This Row],[TimeElapsed]],6)</f>
        <v>6.6420999999999994E-2</v>
      </c>
      <c r="O1959" s="3">
        <f>StrohRanchRecreationData[[#This Row],[TimeOut]]-StrohRanchRecreationData[[#This Row],[TimeIn]]</f>
        <v>6.6420945934396569E-2</v>
      </c>
      <c r="P1959">
        <f>IF(StrohRanchRecreationData[[#This Row],[Facility]]=Facilities!$A$2,SUM(StrohRanchRecreationData[[#This Row],[Members]:[Guests]]),"")</f>
        <v>4</v>
      </c>
      <c r="Q1959" t="str">
        <f>IF(StrohRanchRecreationData[[#This Row],[Facility]]=Facilities!$A$3,SUM(StrohRanchRecreationData[[#This Row],[Members]:[Guests]]),"")</f>
        <v/>
      </c>
      <c r="R1959" t="str">
        <f>IF(StrohRanchRecreationData[[#This Row],[Facility]]=Facilities!$A$4,SUM(StrohRanchRecreationData[[#This Row],[Members]:[Guests]]),"")</f>
        <v/>
      </c>
      <c r="S1959" t="str">
        <f>IF(StrohRanchRecreationData[[#This Row],[Facility]]=Facilities!$A$5,SUM(StrohRanchRecreationData[[#This Row],[Members]:[Guests]]),"")</f>
        <v/>
      </c>
      <c r="T1959" t="str">
        <f>IF(StrohRanchRecreationData[[#This Row],[Facility]]=Facilities!$A$6,SUM(StrohRanchRecreationData[[#This Row],[Members]:[Guests]]),"")</f>
        <v/>
      </c>
      <c r="U1959" t="str">
        <f>IF(StrohRanchRecreationData[[#This Row],[Facility]]=Facilities!$A$7,SUM(StrohRanchRecreationData[[#This Row],[Members]:[Guests]]),"")</f>
        <v/>
      </c>
    </row>
    <row r="1960" spans="1:21" x14ac:dyDescent="0.25">
      <c r="A1960">
        <v>1954</v>
      </c>
      <c r="B1960" s="1">
        <v>45112</v>
      </c>
      <c r="C1960" t="s">
        <v>63</v>
      </c>
      <c r="D1960" t="s">
        <v>64</v>
      </c>
      <c r="E1960" t="s">
        <v>59</v>
      </c>
      <c r="F1960" s="7">
        <v>0.61643681357436964</v>
      </c>
      <c r="G1960" s="7">
        <f>TIME(HOUR(StrohRanchRecreationData[[#This Row],[TimeIn]]),0,0)</f>
        <v>0.58333333333333337</v>
      </c>
      <c r="H1960" s="8">
        <f>StrohRanchRecreationData[[#This Row],[Date]]+StrohRanchRecreationData[[#This Row],[TimeInBucket]]</f>
        <v>45112.583333333336</v>
      </c>
      <c r="I1960" s="8" t="str">
        <f>_xlfn.XLOOKUP(StrohRanchRecreationData[[#This Row],[TimeInBucket]],TimeOfDay[TimeBuckets],TimeOfDay[TimeOfDayBuckets])</f>
        <v>Afternoon</v>
      </c>
      <c r="J1960" s="2">
        <v>3</v>
      </c>
      <c r="K1960" s="2">
        <v>3</v>
      </c>
      <c r="L1960" s="7">
        <v>0.6495209922582964</v>
      </c>
      <c r="M1960" s="7">
        <f>TIME(HOUR(StrohRanchRecreationData[[#This Row],[TimeOut]]),0,0)</f>
        <v>0.625</v>
      </c>
      <c r="N1960" s="6">
        <f>ROUND(StrohRanchRecreationData[[#This Row],[TimeElapsed]],6)</f>
        <v>3.3084000000000002E-2</v>
      </c>
      <c r="O1960" s="3">
        <f>StrohRanchRecreationData[[#This Row],[TimeOut]]-StrohRanchRecreationData[[#This Row],[TimeIn]]</f>
        <v>3.3084178683926768E-2</v>
      </c>
      <c r="P1960" t="str">
        <f>IF(StrohRanchRecreationData[[#This Row],[Facility]]=Facilities!$A$2,SUM(StrohRanchRecreationData[[#This Row],[Members]:[Guests]]),"")</f>
        <v/>
      </c>
      <c r="Q1960" t="str">
        <f>IF(StrohRanchRecreationData[[#This Row],[Facility]]=Facilities!$A$3,SUM(StrohRanchRecreationData[[#This Row],[Members]:[Guests]]),"")</f>
        <v/>
      </c>
      <c r="R1960">
        <f>IF(StrohRanchRecreationData[[#This Row],[Facility]]=Facilities!$A$4,SUM(StrohRanchRecreationData[[#This Row],[Members]:[Guests]]),"")</f>
        <v>6</v>
      </c>
      <c r="S1960" t="str">
        <f>IF(StrohRanchRecreationData[[#This Row],[Facility]]=Facilities!$A$5,SUM(StrohRanchRecreationData[[#This Row],[Members]:[Guests]]),"")</f>
        <v/>
      </c>
      <c r="T1960" t="str">
        <f>IF(StrohRanchRecreationData[[#This Row],[Facility]]=Facilities!$A$6,SUM(StrohRanchRecreationData[[#This Row],[Members]:[Guests]]),"")</f>
        <v/>
      </c>
      <c r="U1960" t="str">
        <f>IF(StrohRanchRecreationData[[#This Row],[Facility]]=Facilities!$A$7,SUM(StrohRanchRecreationData[[#This Row],[Members]:[Guests]]),"")</f>
        <v/>
      </c>
    </row>
    <row r="1961" spans="1:21" x14ac:dyDescent="0.25">
      <c r="A1961">
        <v>1955</v>
      </c>
      <c r="B1961" s="1">
        <v>45112</v>
      </c>
      <c r="C1961" t="s">
        <v>63</v>
      </c>
      <c r="D1961" t="s">
        <v>64</v>
      </c>
      <c r="E1961" t="s">
        <v>60</v>
      </c>
      <c r="F1961" s="7">
        <v>0.41587499553289886</v>
      </c>
      <c r="G1961" s="7">
        <f>TIME(HOUR(StrohRanchRecreationData[[#This Row],[TimeIn]]),0,0)</f>
        <v>0.375</v>
      </c>
      <c r="H1961" s="8">
        <f>StrohRanchRecreationData[[#This Row],[Date]]+StrohRanchRecreationData[[#This Row],[TimeInBucket]]</f>
        <v>45112.375</v>
      </c>
      <c r="I1961" s="8" t="str">
        <f>_xlfn.XLOOKUP(StrohRanchRecreationData[[#This Row],[TimeInBucket]],TimeOfDay[TimeBuckets],TimeOfDay[TimeOfDayBuckets])</f>
        <v>Morning</v>
      </c>
      <c r="J1961" s="2">
        <v>4</v>
      </c>
      <c r="K1961" s="2">
        <v>0</v>
      </c>
      <c r="L1961" s="7">
        <v>0.48702564193111841</v>
      </c>
      <c r="M1961" s="7">
        <f>TIME(HOUR(StrohRanchRecreationData[[#This Row],[TimeOut]]),0,0)</f>
        <v>0.45833333333333331</v>
      </c>
      <c r="N1961" s="6">
        <f>ROUND(StrohRanchRecreationData[[#This Row],[TimeElapsed]],6)</f>
        <v>7.1151000000000006E-2</v>
      </c>
      <c r="O1961" s="3">
        <f>StrohRanchRecreationData[[#This Row],[TimeOut]]-StrohRanchRecreationData[[#This Row],[TimeIn]]</f>
        <v>7.1150646398219553E-2</v>
      </c>
      <c r="P1961" t="str">
        <f>IF(StrohRanchRecreationData[[#This Row],[Facility]]=Facilities!$A$2,SUM(StrohRanchRecreationData[[#This Row],[Members]:[Guests]]),"")</f>
        <v/>
      </c>
      <c r="Q1961" t="str">
        <f>IF(StrohRanchRecreationData[[#This Row],[Facility]]=Facilities!$A$3,SUM(StrohRanchRecreationData[[#This Row],[Members]:[Guests]]),"")</f>
        <v/>
      </c>
      <c r="R1961" t="str">
        <f>IF(StrohRanchRecreationData[[#This Row],[Facility]]=Facilities!$A$4,SUM(StrohRanchRecreationData[[#This Row],[Members]:[Guests]]),"")</f>
        <v/>
      </c>
      <c r="S1961">
        <f>IF(StrohRanchRecreationData[[#This Row],[Facility]]=Facilities!$A$5,SUM(StrohRanchRecreationData[[#This Row],[Members]:[Guests]]),"")</f>
        <v>4</v>
      </c>
      <c r="T1961" t="str">
        <f>IF(StrohRanchRecreationData[[#This Row],[Facility]]=Facilities!$A$6,SUM(StrohRanchRecreationData[[#This Row],[Members]:[Guests]]),"")</f>
        <v/>
      </c>
      <c r="U1961" t="str">
        <f>IF(StrohRanchRecreationData[[#This Row],[Facility]]=Facilities!$A$7,SUM(StrohRanchRecreationData[[#This Row],[Members]:[Guests]]),"")</f>
        <v/>
      </c>
    </row>
    <row r="1962" spans="1:21" x14ac:dyDescent="0.25">
      <c r="A1962">
        <v>1956</v>
      </c>
      <c r="B1962" s="1">
        <v>45112</v>
      </c>
      <c r="C1962" t="s">
        <v>63</v>
      </c>
      <c r="D1962" t="s">
        <v>64</v>
      </c>
      <c r="E1962" t="s">
        <v>59</v>
      </c>
      <c r="F1962" s="7">
        <v>0.60515962613614904</v>
      </c>
      <c r="G1962" s="7">
        <f>TIME(HOUR(StrohRanchRecreationData[[#This Row],[TimeIn]]),0,0)</f>
        <v>0.58333333333333337</v>
      </c>
      <c r="H1962" s="8">
        <f>StrohRanchRecreationData[[#This Row],[Date]]+StrohRanchRecreationData[[#This Row],[TimeInBucket]]</f>
        <v>45112.583333333336</v>
      </c>
      <c r="I1962" s="8" t="str">
        <f>_xlfn.XLOOKUP(StrohRanchRecreationData[[#This Row],[TimeInBucket]],TimeOfDay[TimeBuckets],TimeOfDay[TimeOfDayBuckets])</f>
        <v>Afternoon</v>
      </c>
      <c r="J1962" s="2">
        <v>1</v>
      </c>
      <c r="K1962" s="2">
        <v>3</v>
      </c>
      <c r="L1962" s="7">
        <v>0.68095618230384214</v>
      </c>
      <c r="M1962" s="7">
        <f>TIME(HOUR(StrohRanchRecreationData[[#This Row],[TimeOut]]),0,0)</f>
        <v>0.66666666666666663</v>
      </c>
      <c r="N1962" s="6">
        <f>ROUND(StrohRanchRecreationData[[#This Row],[TimeElapsed]],6)</f>
        <v>7.5797000000000003E-2</v>
      </c>
      <c r="O1962" s="3">
        <f>StrohRanchRecreationData[[#This Row],[TimeOut]]-StrohRanchRecreationData[[#This Row],[TimeIn]]</f>
        <v>7.5796556167693097E-2</v>
      </c>
      <c r="P1962" t="str">
        <f>IF(StrohRanchRecreationData[[#This Row],[Facility]]=Facilities!$A$2,SUM(StrohRanchRecreationData[[#This Row],[Members]:[Guests]]),"")</f>
        <v/>
      </c>
      <c r="Q1962" t="str">
        <f>IF(StrohRanchRecreationData[[#This Row],[Facility]]=Facilities!$A$3,SUM(StrohRanchRecreationData[[#This Row],[Members]:[Guests]]),"")</f>
        <v/>
      </c>
      <c r="R1962">
        <f>IF(StrohRanchRecreationData[[#This Row],[Facility]]=Facilities!$A$4,SUM(StrohRanchRecreationData[[#This Row],[Members]:[Guests]]),"")</f>
        <v>4</v>
      </c>
      <c r="S1962" t="str">
        <f>IF(StrohRanchRecreationData[[#This Row],[Facility]]=Facilities!$A$5,SUM(StrohRanchRecreationData[[#This Row],[Members]:[Guests]]),"")</f>
        <v/>
      </c>
      <c r="T1962" t="str">
        <f>IF(StrohRanchRecreationData[[#This Row],[Facility]]=Facilities!$A$6,SUM(StrohRanchRecreationData[[#This Row],[Members]:[Guests]]),"")</f>
        <v/>
      </c>
      <c r="U1962" t="str">
        <f>IF(StrohRanchRecreationData[[#This Row],[Facility]]=Facilities!$A$7,SUM(StrohRanchRecreationData[[#This Row],[Members]:[Guests]]),"")</f>
        <v/>
      </c>
    </row>
    <row r="1963" spans="1:21" x14ac:dyDescent="0.25">
      <c r="A1963">
        <v>1957</v>
      </c>
      <c r="B1963" s="1">
        <v>45112</v>
      </c>
      <c r="C1963" t="s">
        <v>63</v>
      </c>
      <c r="D1963" t="s">
        <v>64</v>
      </c>
      <c r="E1963" t="s">
        <v>59</v>
      </c>
      <c r="F1963" s="7">
        <v>0.4258334738049705</v>
      </c>
      <c r="G1963" s="7">
        <f>TIME(HOUR(StrohRanchRecreationData[[#This Row],[TimeIn]]),0,0)</f>
        <v>0.41666666666666669</v>
      </c>
      <c r="H1963" s="8">
        <f>StrohRanchRecreationData[[#This Row],[Date]]+StrohRanchRecreationData[[#This Row],[TimeInBucket]]</f>
        <v>45112.416666666664</v>
      </c>
      <c r="I1963" s="8" t="str">
        <f>_xlfn.XLOOKUP(StrohRanchRecreationData[[#This Row],[TimeInBucket]],TimeOfDay[TimeBuckets],TimeOfDay[TimeOfDayBuckets])</f>
        <v>Morning</v>
      </c>
      <c r="J1963" s="2">
        <v>3</v>
      </c>
      <c r="K1963" s="2">
        <v>2</v>
      </c>
      <c r="L1963" s="7">
        <v>0.46943821643326888</v>
      </c>
      <c r="M1963" s="7">
        <f>TIME(HOUR(StrohRanchRecreationData[[#This Row],[TimeOut]]),0,0)</f>
        <v>0.45833333333333331</v>
      </c>
      <c r="N1963" s="6">
        <f>ROUND(StrohRanchRecreationData[[#This Row],[TimeElapsed]],6)</f>
        <v>4.3604999999999998E-2</v>
      </c>
      <c r="O1963" s="3">
        <f>StrohRanchRecreationData[[#This Row],[TimeOut]]-StrohRanchRecreationData[[#This Row],[TimeIn]]</f>
        <v>4.3604742628298387E-2</v>
      </c>
      <c r="P1963" t="str">
        <f>IF(StrohRanchRecreationData[[#This Row],[Facility]]=Facilities!$A$2,SUM(StrohRanchRecreationData[[#This Row],[Members]:[Guests]]),"")</f>
        <v/>
      </c>
      <c r="Q1963" t="str">
        <f>IF(StrohRanchRecreationData[[#This Row],[Facility]]=Facilities!$A$3,SUM(StrohRanchRecreationData[[#This Row],[Members]:[Guests]]),"")</f>
        <v/>
      </c>
      <c r="R1963">
        <f>IF(StrohRanchRecreationData[[#This Row],[Facility]]=Facilities!$A$4,SUM(StrohRanchRecreationData[[#This Row],[Members]:[Guests]]),"")</f>
        <v>5</v>
      </c>
      <c r="S1963" t="str">
        <f>IF(StrohRanchRecreationData[[#This Row],[Facility]]=Facilities!$A$5,SUM(StrohRanchRecreationData[[#This Row],[Members]:[Guests]]),"")</f>
        <v/>
      </c>
      <c r="T1963" t="str">
        <f>IF(StrohRanchRecreationData[[#This Row],[Facility]]=Facilities!$A$6,SUM(StrohRanchRecreationData[[#This Row],[Members]:[Guests]]),"")</f>
        <v/>
      </c>
      <c r="U1963" t="str">
        <f>IF(StrohRanchRecreationData[[#This Row],[Facility]]=Facilities!$A$7,SUM(StrohRanchRecreationData[[#This Row],[Members]:[Guests]]),"")</f>
        <v/>
      </c>
    </row>
    <row r="1964" spans="1:21" x14ac:dyDescent="0.25">
      <c r="A1964">
        <v>1958</v>
      </c>
      <c r="B1964" s="1">
        <v>45112</v>
      </c>
      <c r="C1964" t="s">
        <v>63</v>
      </c>
      <c r="D1964" t="s">
        <v>64</v>
      </c>
      <c r="E1964" t="s">
        <v>62</v>
      </c>
      <c r="F1964" s="7">
        <v>0.375</v>
      </c>
      <c r="G1964" s="7">
        <f>TIME(HOUR(StrohRanchRecreationData[[#This Row],[TimeIn]]),0,0)</f>
        <v>0.375</v>
      </c>
      <c r="H1964" s="8">
        <f>StrohRanchRecreationData[[#This Row],[Date]]+StrohRanchRecreationData[[#This Row],[TimeInBucket]]</f>
        <v>45112.375</v>
      </c>
      <c r="I1964" s="8" t="str">
        <f>_xlfn.XLOOKUP(StrohRanchRecreationData[[#This Row],[TimeInBucket]],TimeOfDay[TimeBuckets],TimeOfDay[TimeOfDayBuckets])</f>
        <v>Morning</v>
      </c>
      <c r="J1964" s="2">
        <v>3</v>
      </c>
      <c r="K1964" s="2">
        <v>1</v>
      </c>
      <c r="L1964" s="7">
        <v>0.41666666666666669</v>
      </c>
      <c r="M1964" s="7">
        <f>TIME(HOUR(StrohRanchRecreationData[[#This Row],[TimeOut]]),0,0)</f>
        <v>0.41666666666666669</v>
      </c>
      <c r="N1964" s="6">
        <f>ROUND(StrohRanchRecreationData[[#This Row],[TimeElapsed]],6)</f>
        <v>4.1667000000000003E-2</v>
      </c>
      <c r="O1964" s="3">
        <f>StrohRanchRecreationData[[#This Row],[TimeOut]]-StrohRanchRecreationData[[#This Row],[TimeIn]]</f>
        <v>4.1666666666666685E-2</v>
      </c>
      <c r="P1964" t="str">
        <f>IF(StrohRanchRecreationData[[#This Row],[Facility]]=Facilities!$A$2,SUM(StrohRanchRecreationData[[#This Row],[Members]:[Guests]]),"")</f>
        <v/>
      </c>
      <c r="Q1964" t="str">
        <f>IF(StrohRanchRecreationData[[#This Row],[Facility]]=Facilities!$A$3,SUM(StrohRanchRecreationData[[#This Row],[Members]:[Guests]]),"")</f>
        <v/>
      </c>
      <c r="R1964" t="str">
        <f>IF(StrohRanchRecreationData[[#This Row],[Facility]]=Facilities!$A$4,SUM(StrohRanchRecreationData[[#This Row],[Members]:[Guests]]),"")</f>
        <v/>
      </c>
      <c r="S1964" t="str">
        <f>IF(StrohRanchRecreationData[[#This Row],[Facility]]=Facilities!$A$5,SUM(StrohRanchRecreationData[[#This Row],[Members]:[Guests]]),"")</f>
        <v/>
      </c>
      <c r="T1964" t="str">
        <f>IF(StrohRanchRecreationData[[#This Row],[Facility]]=Facilities!$A$6,SUM(StrohRanchRecreationData[[#This Row],[Members]:[Guests]]),"")</f>
        <v/>
      </c>
      <c r="U1964">
        <f>IF(StrohRanchRecreationData[[#This Row],[Facility]]=Facilities!$A$7,SUM(StrohRanchRecreationData[[#This Row],[Members]:[Guests]]),"")</f>
        <v>4</v>
      </c>
    </row>
    <row r="1965" spans="1:21" x14ac:dyDescent="0.25">
      <c r="A1965">
        <v>1959</v>
      </c>
      <c r="B1965" s="1">
        <v>45112</v>
      </c>
      <c r="C1965" t="s">
        <v>63</v>
      </c>
      <c r="D1965" t="s">
        <v>64</v>
      </c>
      <c r="E1965" t="s">
        <v>62</v>
      </c>
      <c r="F1965" s="7">
        <v>0.375</v>
      </c>
      <c r="G1965" s="7">
        <f>TIME(HOUR(StrohRanchRecreationData[[#This Row],[TimeIn]]),0,0)</f>
        <v>0.375</v>
      </c>
      <c r="H1965" s="8">
        <f>StrohRanchRecreationData[[#This Row],[Date]]+StrohRanchRecreationData[[#This Row],[TimeInBucket]]</f>
        <v>45112.375</v>
      </c>
      <c r="I1965" s="8" t="str">
        <f>_xlfn.XLOOKUP(StrohRanchRecreationData[[#This Row],[TimeInBucket]],TimeOfDay[TimeBuckets],TimeOfDay[TimeOfDayBuckets])</f>
        <v>Morning</v>
      </c>
      <c r="J1965" s="2">
        <v>3</v>
      </c>
      <c r="K1965" s="2">
        <v>2</v>
      </c>
      <c r="L1965" s="7">
        <v>0.41666666666666669</v>
      </c>
      <c r="M1965" s="7">
        <f>TIME(HOUR(StrohRanchRecreationData[[#This Row],[TimeOut]]),0,0)</f>
        <v>0.41666666666666669</v>
      </c>
      <c r="N1965" s="6">
        <f>ROUND(StrohRanchRecreationData[[#This Row],[TimeElapsed]],6)</f>
        <v>4.1667000000000003E-2</v>
      </c>
      <c r="O1965" s="3">
        <f>StrohRanchRecreationData[[#This Row],[TimeOut]]-StrohRanchRecreationData[[#This Row],[TimeIn]]</f>
        <v>4.1666666666666685E-2</v>
      </c>
      <c r="P1965" t="str">
        <f>IF(StrohRanchRecreationData[[#This Row],[Facility]]=Facilities!$A$2,SUM(StrohRanchRecreationData[[#This Row],[Members]:[Guests]]),"")</f>
        <v/>
      </c>
      <c r="Q1965" t="str">
        <f>IF(StrohRanchRecreationData[[#This Row],[Facility]]=Facilities!$A$3,SUM(StrohRanchRecreationData[[#This Row],[Members]:[Guests]]),"")</f>
        <v/>
      </c>
      <c r="R1965" t="str">
        <f>IF(StrohRanchRecreationData[[#This Row],[Facility]]=Facilities!$A$4,SUM(StrohRanchRecreationData[[#This Row],[Members]:[Guests]]),"")</f>
        <v/>
      </c>
      <c r="S1965" t="str">
        <f>IF(StrohRanchRecreationData[[#This Row],[Facility]]=Facilities!$A$5,SUM(StrohRanchRecreationData[[#This Row],[Members]:[Guests]]),"")</f>
        <v/>
      </c>
      <c r="T1965" t="str">
        <f>IF(StrohRanchRecreationData[[#This Row],[Facility]]=Facilities!$A$6,SUM(StrohRanchRecreationData[[#This Row],[Members]:[Guests]]),"")</f>
        <v/>
      </c>
      <c r="U1965">
        <f>IF(StrohRanchRecreationData[[#This Row],[Facility]]=Facilities!$A$7,SUM(StrohRanchRecreationData[[#This Row],[Members]:[Guests]]),"")</f>
        <v>5</v>
      </c>
    </row>
    <row r="1966" spans="1:21" x14ac:dyDescent="0.25">
      <c r="A1966">
        <v>1960</v>
      </c>
      <c r="B1966" s="1">
        <v>45112</v>
      </c>
      <c r="C1966" t="s">
        <v>63</v>
      </c>
      <c r="D1966" t="s">
        <v>64</v>
      </c>
      <c r="E1966" t="s">
        <v>62</v>
      </c>
      <c r="F1966" s="7">
        <v>0.41666666666666669</v>
      </c>
      <c r="G1966" s="7">
        <f>TIME(HOUR(StrohRanchRecreationData[[#This Row],[TimeIn]]),0,0)</f>
        <v>0.41666666666666669</v>
      </c>
      <c r="H1966" s="8">
        <f>StrohRanchRecreationData[[#This Row],[Date]]+StrohRanchRecreationData[[#This Row],[TimeInBucket]]</f>
        <v>45112.416666666664</v>
      </c>
      <c r="I1966" s="8" t="str">
        <f>_xlfn.XLOOKUP(StrohRanchRecreationData[[#This Row],[TimeInBucket]],TimeOfDay[TimeBuckets],TimeOfDay[TimeOfDayBuckets])</f>
        <v>Morning</v>
      </c>
      <c r="J1966" s="2">
        <v>1</v>
      </c>
      <c r="K1966" s="2">
        <v>1</v>
      </c>
      <c r="L1966" s="7">
        <v>0.45833333333333331</v>
      </c>
      <c r="M1966" s="7">
        <f>TIME(HOUR(StrohRanchRecreationData[[#This Row],[TimeOut]]),0,0)</f>
        <v>0.45833333333333331</v>
      </c>
      <c r="N1966" s="6">
        <f>ROUND(StrohRanchRecreationData[[#This Row],[TimeElapsed]],6)</f>
        <v>4.1667000000000003E-2</v>
      </c>
      <c r="O1966" s="3">
        <f>StrohRanchRecreationData[[#This Row],[TimeOut]]-StrohRanchRecreationData[[#This Row],[TimeIn]]</f>
        <v>4.166666666666663E-2</v>
      </c>
      <c r="P1966" t="str">
        <f>IF(StrohRanchRecreationData[[#This Row],[Facility]]=Facilities!$A$2,SUM(StrohRanchRecreationData[[#This Row],[Members]:[Guests]]),"")</f>
        <v/>
      </c>
      <c r="Q1966" t="str">
        <f>IF(StrohRanchRecreationData[[#This Row],[Facility]]=Facilities!$A$3,SUM(StrohRanchRecreationData[[#This Row],[Members]:[Guests]]),"")</f>
        <v/>
      </c>
      <c r="R1966" t="str">
        <f>IF(StrohRanchRecreationData[[#This Row],[Facility]]=Facilities!$A$4,SUM(StrohRanchRecreationData[[#This Row],[Members]:[Guests]]),"")</f>
        <v/>
      </c>
      <c r="S1966" t="str">
        <f>IF(StrohRanchRecreationData[[#This Row],[Facility]]=Facilities!$A$5,SUM(StrohRanchRecreationData[[#This Row],[Members]:[Guests]]),"")</f>
        <v/>
      </c>
      <c r="T1966" t="str">
        <f>IF(StrohRanchRecreationData[[#This Row],[Facility]]=Facilities!$A$6,SUM(StrohRanchRecreationData[[#This Row],[Members]:[Guests]]),"")</f>
        <v/>
      </c>
      <c r="U1966">
        <f>IF(StrohRanchRecreationData[[#This Row],[Facility]]=Facilities!$A$7,SUM(StrohRanchRecreationData[[#This Row],[Members]:[Guests]]),"")</f>
        <v>2</v>
      </c>
    </row>
    <row r="1967" spans="1:21" x14ac:dyDescent="0.25">
      <c r="A1967">
        <v>1961</v>
      </c>
      <c r="B1967" s="1">
        <v>45112</v>
      </c>
      <c r="C1967" t="s">
        <v>63</v>
      </c>
      <c r="D1967" t="s">
        <v>64</v>
      </c>
      <c r="E1967" t="s">
        <v>62</v>
      </c>
      <c r="F1967" s="7">
        <v>0.41666666666666669</v>
      </c>
      <c r="G1967" s="7">
        <f>TIME(HOUR(StrohRanchRecreationData[[#This Row],[TimeIn]]),0,0)</f>
        <v>0.41666666666666669</v>
      </c>
      <c r="H1967" s="8">
        <f>StrohRanchRecreationData[[#This Row],[Date]]+StrohRanchRecreationData[[#This Row],[TimeInBucket]]</f>
        <v>45112.416666666664</v>
      </c>
      <c r="I1967" s="8" t="str">
        <f>_xlfn.XLOOKUP(StrohRanchRecreationData[[#This Row],[TimeInBucket]],TimeOfDay[TimeBuckets],TimeOfDay[TimeOfDayBuckets])</f>
        <v>Morning</v>
      </c>
      <c r="J1967" s="2">
        <v>2</v>
      </c>
      <c r="K1967" s="2">
        <v>1</v>
      </c>
      <c r="L1967" s="7">
        <v>0.45833333333333331</v>
      </c>
      <c r="M1967" s="7">
        <f>TIME(HOUR(StrohRanchRecreationData[[#This Row],[TimeOut]]),0,0)</f>
        <v>0.45833333333333331</v>
      </c>
      <c r="N1967" s="6">
        <f>ROUND(StrohRanchRecreationData[[#This Row],[TimeElapsed]],6)</f>
        <v>4.1667000000000003E-2</v>
      </c>
      <c r="O1967" s="3">
        <f>StrohRanchRecreationData[[#This Row],[TimeOut]]-StrohRanchRecreationData[[#This Row],[TimeIn]]</f>
        <v>4.166666666666663E-2</v>
      </c>
      <c r="P1967" t="str">
        <f>IF(StrohRanchRecreationData[[#This Row],[Facility]]=Facilities!$A$2,SUM(StrohRanchRecreationData[[#This Row],[Members]:[Guests]]),"")</f>
        <v/>
      </c>
      <c r="Q1967" t="str">
        <f>IF(StrohRanchRecreationData[[#This Row],[Facility]]=Facilities!$A$3,SUM(StrohRanchRecreationData[[#This Row],[Members]:[Guests]]),"")</f>
        <v/>
      </c>
      <c r="R1967" t="str">
        <f>IF(StrohRanchRecreationData[[#This Row],[Facility]]=Facilities!$A$4,SUM(StrohRanchRecreationData[[#This Row],[Members]:[Guests]]),"")</f>
        <v/>
      </c>
      <c r="S1967" t="str">
        <f>IF(StrohRanchRecreationData[[#This Row],[Facility]]=Facilities!$A$5,SUM(StrohRanchRecreationData[[#This Row],[Members]:[Guests]]),"")</f>
        <v/>
      </c>
      <c r="T1967" t="str">
        <f>IF(StrohRanchRecreationData[[#This Row],[Facility]]=Facilities!$A$6,SUM(StrohRanchRecreationData[[#This Row],[Members]:[Guests]]),"")</f>
        <v/>
      </c>
      <c r="U1967">
        <f>IF(StrohRanchRecreationData[[#This Row],[Facility]]=Facilities!$A$7,SUM(StrohRanchRecreationData[[#This Row],[Members]:[Guests]]),"")</f>
        <v>3</v>
      </c>
    </row>
    <row r="1968" spans="1:21" x14ac:dyDescent="0.25">
      <c r="A1968">
        <v>1962</v>
      </c>
      <c r="B1968" s="1">
        <v>45112</v>
      </c>
      <c r="C1968" t="s">
        <v>63</v>
      </c>
      <c r="D1968" t="s">
        <v>64</v>
      </c>
      <c r="E1968" t="s">
        <v>62</v>
      </c>
      <c r="F1968" s="7">
        <v>0.45833333333333331</v>
      </c>
      <c r="G1968" s="7">
        <f>TIME(HOUR(StrohRanchRecreationData[[#This Row],[TimeIn]]),0,0)</f>
        <v>0.45833333333333331</v>
      </c>
      <c r="H1968" s="8">
        <f>StrohRanchRecreationData[[#This Row],[Date]]+StrohRanchRecreationData[[#This Row],[TimeInBucket]]</f>
        <v>45112.458333333336</v>
      </c>
      <c r="I1968" s="8" t="str">
        <f>_xlfn.XLOOKUP(StrohRanchRecreationData[[#This Row],[TimeInBucket]],TimeOfDay[TimeBuckets],TimeOfDay[TimeOfDayBuckets])</f>
        <v>Noon</v>
      </c>
      <c r="J1968" s="2">
        <v>4</v>
      </c>
      <c r="K1968" s="2">
        <v>3</v>
      </c>
      <c r="L1968" s="7">
        <v>0.5</v>
      </c>
      <c r="M1968" s="7">
        <f>TIME(HOUR(StrohRanchRecreationData[[#This Row],[TimeOut]]),0,0)</f>
        <v>0.5</v>
      </c>
      <c r="N1968" s="6">
        <f>ROUND(StrohRanchRecreationData[[#This Row],[TimeElapsed]],6)</f>
        <v>4.1667000000000003E-2</v>
      </c>
      <c r="O1968" s="3">
        <f>StrohRanchRecreationData[[#This Row],[TimeOut]]-StrohRanchRecreationData[[#This Row],[TimeIn]]</f>
        <v>4.1666666666666685E-2</v>
      </c>
      <c r="P1968" t="str">
        <f>IF(StrohRanchRecreationData[[#This Row],[Facility]]=Facilities!$A$2,SUM(StrohRanchRecreationData[[#This Row],[Members]:[Guests]]),"")</f>
        <v/>
      </c>
      <c r="Q1968" t="str">
        <f>IF(StrohRanchRecreationData[[#This Row],[Facility]]=Facilities!$A$3,SUM(StrohRanchRecreationData[[#This Row],[Members]:[Guests]]),"")</f>
        <v/>
      </c>
      <c r="R1968" t="str">
        <f>IF(StrohRanchRecreationData[[#This Row],[Facility]]=Facilities!$A$4,SUM(StrohRanchRecreationData[[#This Row],[Members]:[Guests]]),"")</f>
        <v/>
      </c>
      <c r="S1968" t="str">
        <f>IF(StrohRanchRecreationData[[#This Row],[Facility]]=Facilities!$A$5,SUM(StrohRanchRecreationData[[#This Row],[Members]:[Guests]]),"")</f>
        <v/>
      </c>
      <c r="T1968" t="str">
        <f>IF(StrohRanchRecreationData[[#This Row],[Facility]]=Facilities!$A$6,SUM(StrohRanchRecreationData[[#This Row],[Members]:[Guests]]),"")</f>
        <v/>
      </c>
      <c r="U1968">
        <f>IF(StrohRanchRecreationData[[#This Row],[Facility]]=Facilities!$A$7,SUM(StrohRanchRecreationData[[#This Row],[Members]:[Guests]]),"")</f>
        <v>7</v>
      </c>
    </row>
    <row r="1969" spans="1:21" x14ac:dyDescent="0.25">
      <c r="A1969">
        <v>1963</v>
      </c>
      <c r="B1969" s="1">
        <v>45112</v>
      </c>
      <c r="C1969" t="s">
        <v>63</v>
      </c>
      <c r="D1969" t="s">
        <v>64</v>
      </c>
      <c r="E1969" t="s">
        <v>62</v>
      </c>
      <c r="F1969" s="7">
        <v>0.45833333333333331</v>
      </c>
      <c r="G1969" s="7">
        <f>TIME(HOUR(StrohRanchRecreationData[[#This Row],[TimeIn]]),0,0)</f>
        <v>0.45833333333333331</v>
      </c>
      <c r="H1969" s="8">
        <f>StrohRanchRecreationData[[#This Row],[Date]]+StrohRanchRecreationData[[#This Row],[TimeInBucket]]</f>
        <v>45112.458333333336</v>
      </c>
      <c r="I1969" s="8" t="str">
        <f>_xlfn.XLOOKUP(StrohRanchRecreationData[[#This Row],[TimeInBucket]],TimeOfDay[TimeBuckets],TimeOfDay[TimeOfDayBuckets])</f>
        <v>Noon</v>
      </c>
      <c r="J1969" s="2">
        <v>4</v>
      </c>
      <c r="K1969" s="2">
        <v>2</v>
      </c>
      <c r="L1969" s="7">
        <v>0.5</v>
      </c>
      <c r="M1969" s="7">
        <f>TIME(HOUR(StrohRanchRecreationData[[#This Row],[TimeOut]]),0,0)</f>
        <v>0.5</v>
      </c>
      <c r="N1969" s="6">
        <f>ROUND(StrohRanchRecreationData[[#This Row],[TimeElapsed]],6)</f>
        <v>4.1667000000000003E-2</v>
      </c>
      <c r="O1969" s="3">
        <f>StrohRanchRecreationData[[#This Row],[TimeOut]]-StrohRanchRecreationData[[#This Row],[TimeIn]]</f>
        <v>4.1666666666666685E-2</v>
      </c>
      <c r="P1969" t="str">
        <f>IF(StrohRanchRecreationData[[#This Row],[Facility]]=Facilities!$A$2,SUM(StrohRanchRecreationData[[#This Row],[Members]:[Guests]]),"")</f>
        <v/>
      </c>
      <c r="Q1969" t="str">
        <f>IF(StrohRanchRecreationData[[#This Row],[Facility]]=Facilities!$A$3,SUM(StrohRanchRecreationData[[#This Row],[Members]:[Guests]]),"")</f>
        <v/>
      </c>
      <c r="R1969" t="str">
        <f>IF(StrohRanchRecreationData[[#This Row],[Facility]]=Facilities!$A$4,SUM(StrohRanchRecreationData[[#This Row],[Members]:[Guests]]),"")</f>
        <v/>
      </c>
      <c r="S1969" t="str">
        <f>IF(StrohRanchRecreationData[[#This Row],[Facility]]=Facilities!$A$5,SUM(StrohRanchRecreationData[[#This Row],[Members]:[Guests]]),"")</f>
        <v/>
      </c>
      <c r="T1969" t="str">
        <f>IF(StrohRanchRecreationData[[#This Row],[Facility]]=Facilities!$A$6,SUM(StrohRanchRecreationData[[#This Row],[Members]:[Guests]]),"")</f>
        <v/>
      </c>
      <c r="U1969">
        <f>IF(StrohRanchRecreationData[[#This Row],[Facility]]=Facilities!$A$7,SUM(StrohRanchRecreationData[[#This Row],[Members]:[Guests]]),"")</f>
        <v>6</v>
      </c>
    </row>
    <row r="1970" spans="1:21" x14ac:dyDescent="0.25">
      <c r="A1970">
        <v>1964</v>
      </c>
      <c r="B1970" s="1">
        <v>45112</v>
      </c>
      <c r="C1970" t="s">
        <v>63</v>
      </c>
      <c r="D1970" t="s">
        <v>64</v>
      </c>
      <c r="E1970" t="s">
        <v>62</v>
      </c>
      <c r="F1970" s="7">
        <v>0.45833333333333331</v>
      </c>
      <c r="G1970" s="7">
        <f>TIME(HOUR(StrohRanchRecreationData[[#This Row],[TimeIn]]),0,0)</f>
        <v>0.45833333333333331</v>
      </c>
      <c r="H1970" s="8">
        <f>StrohRanchRecreationData[[#This Row],[Date]]+StrohRanchRecreationData[[#This Row],[TimeInBucket]]</f>
        <v>45112.458333333336</v>
      </c>
      <c r="I1970" s="8" t="str">
        <f>_xlfn.XLOOKUP(StrohRanchRecreationData[[#This Row],[TimeInBucket]],TimeOfDay[TimeBuckets],TimeOfDay[TimeOfDayBuckets])</f>
        <v>Noon</v>
      </c>
      <c r="J1970" s="2">
        <v>2</v>
      </c>
      <c r="K1970" s="2">
        <v>0</v>
      </c>
      <c r="L1970" s="7">
        <v>0.5</v>
      </c>
      <c r="M1970" s="7">
        <f>TIME(HOUR(StrohRanchRecreationData[[#This Row],[TimeOut]]),0,0)</f>
        <v>0.5</v>
      </c>
      <c r="N1970" s="6">
        <f>ROUND(StrohRanchRecreationData[[#This Row],[TimeElapsed]],6)</f>
        <v>4.1667000000000003E-2</v>
      </c>
      <c r="O1970" s="3">
        <f>StrohRanchRecreationData[[#This Row],[TimeOut]]-StrohRanchRecreationData[[#This Row],[TimeIn]]</f>
        <v>4.1666666666666685E-2</v>
      </c>
      <c r="P1970" t="str">
        <f>IF(StrohRanchRecreationData[[#This Row],[Facility]]=Facilities!$A$2,SUM(StrohRanchRecreationData[[#This Row],[Members]:[Guests]]),"")</f>
        <v/>
      </c>
      <c r="Q1970" t="str">
        <f>IF(StrohRanchRecreationData[[#This Row],[Facility]]=Facilities!$A$3,SUM(StrohRanchRecreationData[[#This Row],[Members]:[Guests]]),"")</f>
        <v/>
      </c>
      <c r="R1970" t="str">
        <f>IF(StrohRanchRecreationData[[#This Row],[Facility]]=Facilities!$A$4,SUM(StrohRanchRecreationData[[#This Row],[Members]:[Guests]]),"")</f>
        <v/>
      </c>
      <c r="S1970" t="str">
        <f>IF(StrohRanchRecreationData[[#This Row],[Facility]]=Facilities!$A$5,SUM(StrohRanchRecreationData[[#This Row],[Members]:[Guests]]),"")</f>
        <v/>
      </c>
      <c r="T1970" t="str">
        <f>IF(StrohRanchRecreationData[[#This Row],[Facility]]=Facilities!$A$6,SUM(StrohRanchRecreationData[[#This Row],[Members]:[Guests]]),"")</f>
        <v/>
      </c>
      <c r="U1970">
        <f>IF(StrohRanchRecreationData[[#This Row],[Facility]]=Facilities!$A$7,SUM(StrohRanchRecreationData[[#This Row],[Members]:[Guests]]),"")</f>
        <v>2</v>
      </c>
    </row>
    <row r="1971" spans="1:21" x14ac:dyDescent="0.25">
      <c r="A1971">
        <v>1965</v>
      </c>
      <c r="B1971" s="1">
        <v>45112</v>
      </c>
      <c r="C1971" t="s">
        <v>63</v>
      </c>
      <c r="D1971" t="s">
        <v>64</v>
      </c>
      <c r="E1971" t="s">
        <v>62</v>
      </c>
      <c r="F1971" s="7">
        <v>0.45833333333333331</v>
      </c>
      <c r="G1971" s="7">
        <f>TIME(HOUR(StrohRanchRecreationData[[#This Row],[TimeIn]]),0,0)</f>
        <v>0.45833333333333331</v>
      </c>
      <c r="H1971" s="8">
        <f>StrohRanchRecreationData[[#This Row],[Date]]+StrohRanchRecreationData[[#This Row],[TimeInBucket]]</f>
        <v>45112.458333333336</v>
      </c>
      <c r="I1971" s="8" t="str">
        <f>_xlfn.XLOOKUP(StrohRanchRecreationData[[#This Row],[TimeInBucket]],TimeOfDay[TimeBuckets],TimeOfDay[TimeOfDayBuckets])</f>
        <v>Noon</v>
      </c>
      <c r="J1971" s="2">
        <v>2</v>
      </c>
      <c r="K1971" s="2">
        <v>2</v>
      </c>
      <c r="L1971" s="7">
        <v>0.5</v>
      </c>
      <c r="M1971" s="7">
        <f>TIME(HOUR(StrohRanchRecreationData[[#This Row],[TimeOut]]),0,0)</f>
        <v>0.5</v>
      </c>
      <c r="N1971" s="6">
        <f>ROUND(StrohRanchRecreationData[[#This Row],[TimeElapsed]],6)</f>
        <v>4.1667000000000003E-2</v>
      </c>
      <c r="O1971" s="3">
        <f>StrohRanchRecreationData[[#This Row],[TimeOut]]-StrohRanchRecreationData[[#This Row],[TimeIn]]</f>
        <v>4.1666666666666685E-2</v>
      </c>
      <c r="P1971" t="str">
        <f>IF(StrohRanchRecreationData[[#This Row],[Facility]]=Facilities!$A$2,SUM(StrohRanchRecreationData[[#This Row],[Members]:[Guests]]),"")</f>
        <v/>
      </c>
      <c r="Q1971" t="str">
        <f>IF(StrohRanchRecreationData[[#This Row],[Facility]]=Facilities!$A$3,SUM(StrohRanchRecreationData[[#This Row],[Members]:[Guests]]),"")</f>
        <v/>
      </c>
      <c r="R1971" t="str">
        <f>IF(StrohRanchRecreationData[[#This Row],[Facility]]=Facilities!$A$4,SUM(StrohRanchRecreationData[[#This Row],[Members]:[Guests]]),"")</f>
        <v/>
      </c>
      <c r="S1971" t="str">
        <f>IF(StrohRanchRecreationData[[#This Row],[Facility]]=Facilities!$A$5,SUM(StrohRanchRecreationData[[#This Row],[Members]:[Guests]]),"")</f>
        <v/>
      </c>
      <c r="T1971" t="str">
        <f>IF(StrohRanchRecreationData[[#This Row],[Facility]]=Facilities!$A$6,SUM(StrohRanchRecreationData[[#This Row],[Members]:[Guests]]),"")</f>
        <v/>
      </c>
      <c r="U1971">
        <f>IF(StrohRanchRecreationData[[#This Row],[Facility]]=Facilities!$A$7,SUM(StrohRanchRecreationData[[#This Row],[Members]:[Guests]]),"")</f>
        <v>4</v>
      </c>
    </row>
    <row r="1972" spans="1:21" x14ac:dyDescent="0.25">
      <c r="A1972">
        <v>1966</v>
      </c>
      <c r="B1972" s="1">
        <v>45112</v>
      </c>
      <c r="C1972" t="s">
        <v>63</v>
      </c>
      <c r="D1972" t="s">
        <v>64</v>
      </c>
      <c r="E1972" t="s">
        <v>62</v>
      </c>
      <c r="F1972" s="7">
        <v>0.5</v>
      </c>
      <c r="G1972" s="7">
        <f>TIME(HOUR(StrohRanchRecreationData[[#This Row],[TimeIn]]),0,0)</f>
        <v>0.5</v>
      </c>
      <c r="H1972" s="8">
        <f>StrohRanchRecreationData[[#This Row],[Date]]+StrohRanchRecreationData[[#This Row],[TimeInBucket]]</f>
        <v>45112.5</v>
      </c>
      <c r="I1972" s="8" t="str">
        <f>_xlfn.XLOOKUP(StrohRanchRecreationData[[#This Row],[TimeInBucket]],TimeOfDay[TimeBuckets],TimeOfDay[TimeOfDayBuckets])</f>
        <v>Noon</v>
      </c>
      <c r="J1972" s="2">
        <v>1</v>
      </c>
      <c r="K1972" s="2">
        <v>2</v>
      </c>
      <c r="L1972" s="7">
        <v>0.52083333333333337</v>
      </c>
      <c r="M1972" s="7">
        <f>TIME(HOUR(StrohRanchRecreationData[[#This Row],[TimeOut]]),0,0)</f>
        <v>0.5</v>
      </c>
      <c r="N1972" s="6">
        <f>ROUND(StrohRanchRecreationData[[#This Row],[TimeElapsed]],6)</f>
        <v>2.0833000000000001E-2</v>
      </c>
      <c r="O1972" s="3">
        <f>StrohRanchRecreationData[[#This Row],[TimeOut]]-StrohRanchRecreationData[[#This Row],[TimeIn]]</f>
        <v>2.083333333333337E-2</v>
      </c>
      <c r="P1972" t="str">
        <f>IF(StrohRanchRecreationData[[#This Row],[Facility]]=Facilities!$A$2,SUM(StrohRanchRecreationData[[#This Row],[Members]:[Guests]]),"")</f>
        <v/>
      </c>
      <c r="Q1972" t="str">
        <f>IF(StrohRanchRecreationData[[#This Row],[Facility]]=Facilities!$A$3,SUM(StrohRanchRecreationData[[#This Row],[Members]:[Guests]]),"")</f>
        <v/>
      </c>
      <c r="R1972" t="str">
        <f>IF(StrohRanchRecreationData[[#This Row],[Facility]]=Facilities!$A$4,SUM(StrohRanchRecreationData[[#This Row],[Members]:[Guests]]),"")</f>
        <v/>
      </c>
      <c r="S1972" t="str">
        <f>IF(StrohRanchRecreationData[[#This Row],[Facility]]=Facilities!$A$5,SUM(StrohRanchRecreationData[[#This Row],[Members]:[Guests]]),"")</f>
        <v/>
      </c>
      <c r="T1972" t="str">
        <f>IF(StrohRanchRecreationData[[#This Row],[Facility]]=Facilities!$A$6,SUM(StrohRanchRecreationData[[#This Row],[Members]:[Guests]]),"")</f>
        <v/>
      </c>
      <c r="U1972">
        <f>IF(StrohRanchRecreationData[[#This Row],[Facility]]=Facilities!$A$7,SUM(StrohRanchRecreationData[[#This Row],[Members]:[Guests]]),"")</f>
        <v>3</v>
      </c>
    </row>
    <row r="1973" spans="1:21" x14ac:dyDescent="0.25">
      <c r="A1973">
        <v>1967</v>
      </c>
      <c r="B1973" s="1">
        <v>45112</v>
      </c>
      <c r="C1973" t="s">
        <v>63</v>
      </c>
      <c r="D1973" t="s">
        <v>64</v>
      </c>
      <c r="E1973" t="s">
        <v>62</v>
      </c>
      <c r="F1973" s="7">
        <v>0.5</v>
      </c>
      <c r="G1973" s="7">
        <f>TIME(HOUR(StrohRanchRecreationData[[#This Row],[TimeIn]]),0,0)</f>
        <v>0.5</v>
      </c>
      <c r="H1973" s="8">
        <f>StrohRanchRecreationData[[#This Row],[Date]]+StrohRanchRecreationData[[#This Row],[TimeInBucket]]</f>
        <v>45112.5</v>
      </c>
      <c r="I1973" s="8" t="str">
        <f>_xlfn.XLOOKUP(StrohRanchRecreationData[[#This Row],[TimeInBucket]],TimeOfDay[TimeBuckets],TimeOfDay[TimeOfDayBuckets])</f>
        <v>Noon</v>
      </c>
      <c r="J1973" s="2">
        <v>4</v>
      </c>
      <c r="K1973" s="2">
        <v>1</v>
      </c>
      <c r="L1973" s="7">
        <v>0.52083333333333337</v>
      </c>
      <c r="M1973" s="7">
        <f>TIME(HOUR(StrohRanchRecreationData[[#This Row],[TimeOut]]),0,0)</f>
        <v>0.5</v>
      </c>
      <c r="N1973" s="6">
        <f>ROUND(StrohRanchRecreationData[[#This Row],[TimeElapsed]],6)</f>
        <v>2.0833000000000001E-2</v>
      </c>
      <c r="O1973" s="3">
        <f>StrohRanchRecreationData[[#This Row],[TimeOut]]-StrohRanchRecreationData[[#This Row],[TimeIn]]</f>
        <v>2.083333333333337E-2</v>
      </c>
      <c r="P1973" t="str">
        <f>IF(StrohRanchRecreationData[[#This Row],[Facility]]=Facilities!$A$2,SUM(StrohRanchRecreationData[[#This Row],[Members]:[Guests]]),"")</f>
        <v/>
      </c>
      <c r="Q1973" t="str">
        <f>IF(StrohRanchRecreationData[[#This Row],[Facility]]=Facilities!$A$3,SUM(StrohRanchRecreationData[[#This Row],[Members]:[Guests]]),"")</f>
        <v/>
      </c>
      <c r="R1973" t="str">
        <f>IF(StrohRanchRecreationData[[#This Row],[Facility]]=Facilities!$A$4,SUM(StrohRanchRecreationData[[#This Row],[Members]:[Guests]]),"")</f>
        <v/>
      </c>
      <c r="S1973" t="str">
        <f>IF(StrohRanchRecreationData[[#This Row],[Facility]]=Facilities!$A$5,SUM(StrohRanchRecreationData[[#This Row],[Members]:[Guests]]),"")</f>
        <v/>
      </c>
      <c r="T1973" t="str">
        <f>IF(StrohRanchRecreationData[[#This Row],[Facility]]=Facilities!$A$6,SUM(StrohRanchRecreationData[[#This Row],[Members]:[Guests]]),"")</f>
        <v/>
      </c>
      <c r="U1973">
        <f>IF(StrohRanchRecreationData[[#This Row],[Facility]]=Facilities!$A$7,SUM(StrohRanchRecreationData[[#This Row],[Members]:[Guests]]),"")</f>
        <v>5</v>
      </c>
    </row>
    <row r="1974" spans="1:21" x14ac:dyDescent="0.25">
      <c r="A1974">
        <v>1968</v>
      </c>
      <c r="B1974" s="1">
        <v>45112</v>
      </c>
      <c r="C1974" t="s">
        <v>63</v>
      </c>
      <c r="D1974" t="s">
        <v>64</v>
      </c>
      <c r="E1974" s="3" t="s">
        <v>59</v>
      </c>
      <c r="F1974" s="7">
        <v>0.75</v>
      </c>
      <c r="G1974" s="7">
        <f>TIME(HOUR(StrohRanchRecreationData[[#This Row],[TimeIn]]),0,0)</f>
        <v>0.75</v>
      </c>
      <c r="H1974" s="8">
        <f>StrohRanchRecreationData[[#This Row],[Date]]+StrohRanchRecreationData[[#This Row],[TimeInBucket]]</f>
        <v>45112.75</v>
      </c>
      <c r="I1974" s="8" t="str">
        <f>_xlfn.XLOOKUP(StrohRanchRecreationData[[#This Row],[TimeInBucket]],TimeOfDay[TimeBuckets],TimeOfDay[TimeOfDayBuckets])</f>
        <v>Evening</v>
      </c>
      <c r="J1974" s="2">
        <v>2</v>
      </c>
      <c r="K1974" s="2">
        <v>0</v>
      </c>
      <c r="L1974" s="7">
        <v>0.78819444444444453</v>
      </c>
      <c r="M1974" s="7">
        <f>TIME(HOUR(StrohRanchRecreationData[[#This Row],[TimeOut]]),0,0)</f>
        <v>0.75</v>
      </c>
      <c r="N1974" s="6">
        <f>ROUND(StrohRanchRecreationData[[#This Row],[TimeElapsed]],6)</f>
        <v>3.8193999999999999E-2</v>
      </c>
      <c r="O1974" s="3">
        <f>StrohRanchRecreationData[[#This Row],[TimeOut]]-StrohRanchRecreationData[[#This Row],[TimeIn]]</f>
        <v>3.8194444444444531E-2</v>
      </c>
      <c r="P1974" t="str">
        <f>IF(StrohRanchRecreationData[[#This Row],[Facility]]=Facilities!$A$2,SUM(StrohRanchRecreationData[[#This Row],[Members]:[Guests]]),"")</f>
        <v/>
      </c>
      <c r="Q1974" t="str">
        <f>IF(StrohRanchRecreationData[[#This Row],[Facility]]=Facilities!$A$3,SUM(StrohRanchRecreationData[[#This Row],[Members]:[Guests]]),"")</f>
        <v/>
      </c>
      <c r="R1974">
        <f>IF(StrohRanchRecreationData[[#This Row],[Facility]]=Facilities!$A$4,SUM(StrohRanchRecreationData[[#This Row],[Members]:[Guests]]),"")</f>
        <v>2</v>
      </c>
      <c r="S1974" t="str">
        <f>IF(StrohRanchRecreationData[[#This Row],[Facility]]=Facilities!$A$5,SUM(StrohRanchRecreationData[[#This Row],[Members]:[Guests]]),"")</f>
        <v/>
      </c>
      <c r="T1974" t="str">
        <f>IF(StrohRanchRecreationData[[#This Row],[Facility]]=Facilities!$A$6,SUM(StrohRanchRecreationData[[#This Row],[Members]:[Guests]]),"")</f>
        <v/>
      </c>
      <c r="U1974" t="str">
        <f>IF(StrohRanchRecreationData[[#This Row],[Facility]]=Facilities!$A$7,SUM(StrohRanchRecreationData[[#This Row],[Members]:[Guests]]),"")</f>
        <v/>
      </c>
    </row>
    <row r="1975" spans="1:21" x14ac:dyDescent="0.25">
      <c r="A1975">
        <v>2000</v>
      </c>
      <c r="B1975" s="1">
        <v>45116</v>
      </c>
      <c r="C1975" t="s">
        <v>150</v>
      </c>
      <c r="D1975" t="s">
        <v>151</v>
      </c>
      <c r="E1975" s="3" t="s">
        <v>58</v>
      </c>
      <c r="F1975" s="7">
        <v>0.72499999999999998</v>
      </c>
      <c r="G1975" s="7">
        <f>TIME(HOUR(StrohRanchRecreationData[[#This Row],[TimeIn]]),0,0)</f>
        <v>0.70833333333333337</v>
      </c>
      <c r="H1975" s="8">
        <f>StrohRanchRecreationData[[#This Row],[Date]]+StrohRanchRecreationData[[#This Row],[TimeInBucket]]</f>
        <v>45116.708333333336</v>
      </c>
      <c r="I1975" s="8" t="str">
        <f>_xlfn.XLOOKUP(StrohRanchRecreationData[[#This Row],[TimeInBucket]],TimeOfDay[TimeBuckets],TimeOfDay[TimeOfDayBuckets])</f>
        <v>Evening</v>
      </c>
      <c r="J1975" s="2">
        <v>2</v>
      </c>
      <c r="K1975" s="2">
        <v>1</v>
      </c>
      <c r="L1975" s="7">
        <v>0.79999999999999993</v>
      </c>
      <c r="M1975" s="7">
        <f>TIME(HOUR(StrohRanchRecreationData[[#This Row],[TimeOut]]),0,0)</f>
        <v>0.79166666666666663</v>
      </c>
      <c r="N1975" s="6">
        <f>ROUND(StrohRanchRecreationData[[#This Row],[TimeElapsed]],6)</f>
        <v>7.4999999999999997E-2</v>
      </c>
      <c r="O1975" s="3">
        <f>StrohRanchRecreationData[[#This Row],[TimeOut]]-StrohRanchRecreationData[[#This Row],[TimeIn]]</f>
        <v>7.4999999999999956E-2</v>
      </c>
      <c r="P1975" s="12" t="str">
        <f>IF(StrohRanchRecreationData[[#This Row],[Facility]]=Facilities!$A$2,SUM(StrohRanchRecreationData[[#This Row],[Members]:[Guests]]),"")</f>
        <v/>
      </c>
      <c r="Q1975" s="12">
        <f>IF(StrohRanchRecreationData[[#This Row],[Facility]]=Facilities!$A$3,SUM(StrohRanchRecreationData[[#This Row],[Members]:[Guests]]),"")</f>
        <v>3</v>
      </c>
      <c r="R1975" s="12" t="str">
        <f>IF(StrohRanchRecreationData[[#This Row],[Facility]]=Facilities!$A$4,SUM(StrohRanchRecreationData[[#This Row],[Members]:[Guests]]),"")</f>
        <v/>
      </c>
      <c r="S1975" s="12" t="str">
        <f>IF(StrohRanchRecreationData[[#This Row],[Facility]]=Facilities!$A$5,SUM(StrohRanchRecreationData[[#This Row],[Members]:[Guests]]),"")</f>
        <v/>
      </c>
      <c r="T1975" s="12" t="str">
        <f>IF(StrohRanchRecreationData[[#This Row],[Facility]]=Facilities!$A$6,SUM(StrohRanchRecreationData[[#This Row],[Members]:[Guests]]),"")</f>
        <v/>
      </c>
      <c r="U1975" s="12" t="str">
        <f>IF(StrohRanchRecreationData[[#This Row],[Facility]]=Facilities!$A$7,SUM(StrohRanchRecreationData[[#This Row],[Members]:[Guests]]),"")</f>
        <v/>
      </c>
    </row>
  </sheetData>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NewRecordEntryForm">
                <anchor moveWithCells="1" sizeWithCells="1">
                  <from>
                    <xdr:col>5</xdr:col>
                    <xdr:colOff>171450</xdr:colOff>
                    <xdr:row>1</xdr:row>
                    <xdr:rowOff>28575</xdr:rowOff>
                  </from>
                  <to>
                    <xdr:col>7</xdr:col>
                    <xdr:colOff>485775</xdr:colOff>
                    <xdr:row>3</xdr:row>
                    <xdr:rowOff>142875</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588AC-FA60-41AF-88CD-5DAC04311F10}">
  <sheetPr codeName="Sheet8">
    <tabColor theme="7"/>
  </sheetPr>
  <dimension ref="A13:F164"/>
  <sheetViews>
    <sheetView showGridLines="0" workbookViewId="0">
      <selection activeCell="D1" sqref="D1"/>
    </sheetView>
  </sheetViews>
  <sheetFormatPr defaultRowHeight="15" x14ac:dyDescent="0.25"/>
  <cols>
    <col min="1" max="1" width="17.28515625" style="10" bestFit="1" customWidth="1"/>
    <col min="2" max="2" width="20.85546875" style="10" bestFit="1" customWidth="1"/>
    <col min="3" max="3" width="15.42578125" style="10" bestFit="1" customWidth="1"/>
    <col min="4" max="4" width="12.85546875" style="10" bestFit="1" customWidth="1"/>
    <col min="5" max="5" width="20.140625" style="10" bestFit="1" customWidth="1"/>
    <col min="6" max="6" width="20.42578125" style="10" bestFit="1" customWidth="1"/>
    <col min="7" max="7" width="20.7109375" style="10" bestFit="1" customWidth="1"/>
    <col min="8" max="13" width="15.28515625" style="10" bestFit="1" customWidth="1"/>
    <col min="14" max="176" width="16.28515625" style="10" bestFit="1" customWidth="1"/>
    <col min="177" max="177" width="11.28515625" style="10" bestFit="1" customWidth="1"/>
    <col min="178" max="9938" width="27.7109375" style="10" bestFit="1" customWidth="1"/>
    <col min="9939" max="9939" width="23.140625" style="10" bestFit="1" customWidth="1"/>
    <col min="9940" max="9940" width="24.7109375" style="10" bestFit="1" customWidth="1"/>
    <col min="9941" max="9941" width="25" style="10" bestFit="1" customWidth="1"/>
    <col min="9942" max="9942" width="32.7109375" style="10" bestFit="1" customWidth="1"/>
    <col min="9943" max="9943" width="21.7109375" style="10" bestFit="1" customWidth="1"/>
    <col min="9944" max="9944" width="27.140625" style="10" bestFit="1" customWidth="1"/>
    <col min="9945" max="16384" width="9.140625" style="10"/>
  </cols>
  <sheetData>
    <row r="13" spans="1:6" x14ac:dyDescent="0.25">
      <c r="A13" s="13" t="s">
        <v>0</v>
      </c>
      <c r="B13" s="13" t="s">
        <v>51</v>
      </c>
      <c r="C13" s="13" t="s">
        <v>108</v>
      </c>
      <c r="D13" s="13" t="s">
        <v>109</v>
      </c>
      <c r="E13" s="13" t="s">
        <v>111</v>
      </c>
      <c r="F13" s="13" t="s">
        <v>124</v>
      </c>
    </row>
    <row r="14" spans="1:6" x14ac:dyDescent="0.25">
      <c r="A14" s="14">
        <v>45088</v>
      </c>
      <c r="B14" s="13" t="s">
        <v>60</v>
      </c>
      <c r="C14" s="13">
        <v>5</v>
      </c>
      <c r="D14" s="13">
        <v>8</v>
      </c>
      <c r="E14" s="13">
        <v>13</v>
      </c>
      <c r="F14" s="15">
        <v>3.2966750000000003E-2</v>
      </c>
    </row>
    <row r="15" spans="1:6" x14ac:dyDescent="0.25">
      <c r="A15" s="14"/>
      <c r="B15" s="13" t="s">
        <v>61</v>
      </c>
      <c r="C15" s="13">
        <v>16</v>
      </c>
      <c r="D15" s="13">
        <v>0</v>
      </c>
      <c r="E15" s="13">
        <v>16</v>
      </c>
      <c r="F15" s="15">
        <v>4.172144444444445E-2</v>
      </c>
    </row>
    <row r="16" spans="1:6" x14ac:dyDescent="0.25">
      <c r="A16" s="14"/>
      <c r="B16" s="13" t="s">
        <v>57</v>
      </c>
      <c r="C16" s="13">
        <v>25</v>
      </c>
      <c r="D16" s="13">
        <v>18</v>
      </c>
      <c r="E16" s="13">
        <v>43</v>
      </c>
      <c r="F16" s="15">
        <v>5.0987888888888888E-2</v>
      </c>
    </row>
    <row r="17" spans="1:6" x14ac:dyDescent="0.25">
      <c r="A17" s="14"/>
      <c r="B17" s="13" t="s">
        <v>58</v>
      </c>
      <c r="C17" s="13">
        <v>33</v>
      </c>
      <c r="D17" s="13">
        <v>27</v>
      </c>
      <c r="E17" s="13">
        <v>60</v>
      </c>
      <c r="F17" s="15">
        <v>5.016638461538462E-2</v>
      </c>
    </row>
    <row r="18" spans="1:6" x14ac:dyDescent="0.25">
      <c r="A18" s="14"/>
      <c r="B18" s="13" t="s">
        <v>62</v>
      </c>
      <c r="C18" s="13">
        <v>14</v>
      </c>
      <c r="D18" s="13">
        <v>9</v>
      </c>
      <c r="E18" s="13">
        <v>23</v>
      </c>
      <c r="F18" s="15">
        <v>3.8194600000000002E-2</v>
      </c>
    </row>
    <row r="19" spans="1:6" x14ac:dyDescent="0.25">
      <c r="A19" s="14"/>
      <c r="B19" s="13" t="s">
        <v>59</v>
      </c>
      <c r="C19" s="13">
        <v>9</v>
      </c>
      <c r="D19" s="13">
        <v>5</v>
      </c>
      <c r="E19" s="13">
        <v>14</v>
      </c>
      <c r="F19" s="15">
        <v>3.7228749999999998E-2</v>
      </c>
    </row>
    <row r="20" spans="1:6" x14ac:dyDescent="0.25">
      <c r="A20" s="14">
        <v>45089</v>
      </c>
      <c r="B20" s="13" t="s">
        <v>60</v>
      </c>
      <c r="C20" s="13">
        <v>27</v>
      </c>
      <c r="D20" s="13">
        <v>19</v>
      </c>
      <c r="E20" s="13">
        <v>46</v>
      </c>
      <c r="F20" s="15">
        <v>5.4149199999999995E-2</v>
      </c>
    </row>
    <row r="21" spans="1:6" x14ac:dyDescent="0.25">
      <c r="A21" s="14"/>
      <c r="B21" s="13" t="s">
        <v>61</v>
      </c>
      <c r="C21" s="13">
        <v>15</v>
      </c>
      <c r="D21" s="13">
        <v>0</v>
      </c>
      <c r="E21" s="13">
        <v>15</v>
      </c>
      <c r="F21" s="15">
        <v>3.5977999999999996E-2</v>
      </c>
    </row>
    <row r="22" spans="1:6" x14ac:dyDescent="0.25">
      <c r="A22" s="14"/>
      <c r="B22" s="13" t="s">
        <v>57</v>
      </c>
      <c r="C22" s="13">
        <v>22</v>
      </c>
      <c r="D22" s="13">
        <v>19</v>
      </c>
      <c r="E22" s="13">
        <v>41</v>
      </c>
      <c r="F22" s="15">
        <v>5.0077444444444445E-2</v>
      </c>
    </row>
    <row r="23" spans="1:6" x14ac:dyDescent="0.25">
      <c r="A23" s="14"/>
      <c r="B23" s="13" t="s">
        <v>58</v>
      </c>
      <c r="C23" s="13">
        <v>39</v>
      </c>
      <c r="D23" s="13">
        <v>30</v>
      </c>
      <c r="E23" s="13">
        <v>69</v>
      </c>
      <c r="F23" s="15">
        <v>4.717523529411765E-2</v>
      </c>
    </row>
    <row r="24" spans="1:6" x14ac:dyDescent="0.25">
      <c r="A24" s="14"/>
      <c r="B24" s="13" t="s">
        <v>62</v>
      </c>
      <c r="C24" s="13">
        <v>20</v>
      </c>
      <c r="D24" s="13">
        <v>21</v>
      </c>
      <c r="E24" s="13">
        <v>41</v>
      </c>
      <c r="F24" s="15">
        <v>3.4722333333333327E-2</v>
      </c>
    </row>
    <row r="25" spans="1:6" x14ac:dyDescent="0.25">
      <c r="A25" s="14"/>
      <c r="B25" s="13" t="s">
        <v>59</v>
      </c>
      <c r="C25" s="13">
        <v>25</v>
      </c>
      <c r="D25" s="13">
        <v>19</v>
      </c>
      <c r="E25" s="13">
        <v>44</v>
      </c>
      <c r="F25" s="15">
        <v>4.8884999999999998E-2</v>
      </c>
    </row>
    <row r="26" spans="1:6" x14ac:dyDescent="0.25">
      <c r="A26" s="14">
        <v>45090</v>
      </c>
      <c r="B26" s="13" t="s">
        <v>60</v>
      </c>
      <c r="C26" s="13">
        <v>23</v>
      </c>
      <c r="D26" s="13">
        <v>19</v>
      </c>
      <c r="E26" s="13">
        <v>42</v>
      </c>
      <c r="F26" s="15">
        <v>5.8425499999999998E-2</v>
      </c>
    </row>
    <row r="27" spans="1:6" x14ac:dyDescent="0.25">
      <c r="A27" s="14"/>
      <c r="B27" s="13" t="s">
        <v>61</v>
      </c>
      <c r="C27" s="13">
        <v>11</v>
      </c>
      <c r="D27" s="13">
        <v>0</v>
      </c>
      <c r="E27" s="13">
        <v>11</v>
      </c>
      <c r="F27" s="15">
        <v>4.6484999999999999E-2</v>
      </c>
    </row>
    <row r="28" spans="1:6" x14ac:dyDescent="0.25">
      <c r="A28" s="14"/>
      <c r="B28" s="13" t="s">
        <v>57</v>
      </c>
      <c r="C28" s="13">
        <v>24</v>
      </c>
      <c r="D28" s="13">
        <v>20</v>
      </c>
      <c r="E28" s="13">
        <v>44</v>
      </c>
      <c r="F28" s="15">
        <v>3.2801090909090912E-2</v>
      </c>
    </row>
    <row r="29" spans="1:6" x14ac:dyDescent="0.25">
      <c r="A29" s="14"/>
      <c r="B29" s="13" t="s">
        <v>58</v>
      </c>
      <c r="C29" s="13">
        <v>49</v>
      </c>
      <c r="D29" s="13">
        <v>27</v>
      </c>
      <c r="E29" s="13">
        <v>76</v>
      </c>
      <c r="F29" s="15">
        <v>4.0055124999999997E-2</v>
      </c>
    </row>
    <row r="30" spans="1:6" x14ac:dyDescent="0.25">
      <c r="A30" s="14"/>
      <c r="B30" s="13" t="s">
        <v>62</v>
      </c>
      <c r="C30" s="13">
        <v>44</v>
      </c>
      <c r="D30" s="13">
        <v>32</v>
      </c>
      <c r="E30" s="13">
        <v>76</v>
      </c>
      <c r="F30" s="15">
        <v>4.7222399999999998E-2</v>
      </c>
    </row>
    <row r="31" spans="1:6" x14ac:dyDescent="0.25">
      <c r="A31" s="14"/>
      <c r="B31" s="13" t="s">
        <v>59</v>
      </c>
      <c r="C31" s="13">
        <v>40</v>
      </c>
      <c r="D31" s="13">
        <v>31</v>
      </c>
      <c r="E31" s="13">
        <v>71</v>
      </c>
      <c r="F31" s="15">
        <v>5.4086875E-2</v>
      </c>
    </row>
    <row r="32" spans="1:6" x14ac:dyDescent="0.25">
      <c r="A32" s="14">
        <v>45091</v>
      </c>
      <c r="B32" s="13" t="s">
        <v>60</v>
      </c>
      <c r="C32" s="13">
        <v>29</v>
      </c>
      <c r="D32" s="13">
        <v>18</v>
      </c>
      <c r="E32" s="13">
        <v>47</v>
      </c>
      <c r="F32" s="15">
        <v>5.7683200000000004E-2</v>
      </c>
    </row>
    <row r="33" spans="1:6" x14ac:dyDescent="0.25">
      <c r="A33" s="14"/>
      <c r="B33" s="13" t="s">
        <v>61</v>
      </c>
      <c r="C33" s="13">
        <v>12</v>
      </c>
      <c r="D33" s="13">
        <v>0</v>
      </c>
      <c r="E33" s="13">
        <v>12</v>
      </c>
      <c r="F33" s="15">
        <v>3.0912333333333333E-2</v>
      </c>
    </row>
    <row r="34" spans="1:6" x14ac:dyDescent="0.25">
      <c r="A34" s="14"/>
      <c r="B34" s="13" t="s">
        <v>57</v>
      </c>
      <c r="C34" s="13">
        <v>29</v>
      </c>
      <c r="D34" s="13">
        <v>29</v>
      </c>
      <c r="E34" s="13">
        <v>58</v>
      </c>
      <c r="F34" s="15">
        <v>4.4728307692307692E-2</v>
      </c>
    </row>
    <row r="35" spans="1:6" x14ac:dyDescent="0.25">
      <c r="A35" s="14"/>
      <c r="B35" s="13" t="s">
        <v>58</v>
      </c>
      <c r="C35" s="13">
        <v>22</v>
      </c>
      <c r="D35" s="13">
        <v>27</v>
      </c>
      <c r="E35" s="13">
        <v>49</v>
      </c>
      <c r="F35" s="15">
        <v>3.4901300000000003E-2</v>
      </c>
    </row>
    <row r="36" spans="1:6" x14ac:dyDescent="0.25">
      <c r="A36" s="14"/>
      <c r="B36" s="13" t="s">
        <v>62</v>
      </c>
      <c r="C36" s="13">
        <v>30</v>
      </c>
      <c r="D36" s="13">
        <v>25</v>
      </c>
      <c r="E36" s="13">
        <v>55</v>
      </c>
      <c r="F36" s="15">
        <v>3.8194666666666668E-2</v>
      </c>
    </row>
    <row r="37" spans="1:6" x14ac:dyDescent="0.25">
      <c r="A37" s="14"/>
      <c r="B37" s="13" t="s">
        <v>59</v>
      </c>
      <c r="C37" s="13">
        <v>6</v>
      </c>
      <c r="D37" s="13">
        <v>8</v>
      </c>
      <c r="E37" s="13">
        <v>14</v>
      </c>
      <c r="F37" s="15">
        <v>5.5127250000000003E-2</v>
      </c>
    </row>
    <row r="38" spans="1:6" x14ac:dyDescent="0.25">
      <c r="A38" s="14">
        <v>45092</v>
      </c>
      <c r="B38" s="13" t="s">
        <v>60</v>
      </c>
      <c r="C38" s="13">
        <v>54</v>
      </c>
      <c r="D38" s="13">
        <v>41</v>
      </c>
      <c r="E38" s="13">
        <v>95</v>
      </c>
      <c r="F38" s="15">
        <v>5.2531857142857144E-2</v>
      </c>
    </row>
    <row r="39" spans="1:6" x14ac:dyDescent="0.25">
      <c r="A39" s="14"/>
      <c r="B39" s="13" t="s">
        <v>61</v>
      </c>
      <c r="C39" s="13">
        <v>14</v>
      </c>
      <c r="D39" s="13">
        <v>0</v>
      </c>
      <c r="E39" s="13">
        <v>14</v>
      </c>
      <c r="F39" s="15">
        <v>4.0548099999999997E-2</v>
      </c>
    </row>
    <row r="40" spans="1:6" x14ac:dyDescent="0.25">
      <c r="A40" s="14"/>
      <c r="B40" s="13" t="s">
        <v>57</v>
      </c>
      <c r="C40" s="13">
        <v>53</v>
      </c>
      <c r="D40" s="13">
        <v>44</v>
      </c>
      <c r="E40" s="13">
        <v>97</v>
      </c>
      <c r="F40" s="15">
        <v>4.0204739130434784E-2</v>
      </c>
    </row>
    <row r="41" spans="1:6" x14ac:dyDescent="0.25">
      <c r="A41" s="14"/>
      <c r="B41" s="13" t="s">
        <v>58</v>
      </c>
      <c r="C41" s="13">
        <v>48</v>
      </c>
      <c r="D41" s="13">
        <v>32</v>
      </c>
      <c r="E41" s="13">
        <v>80</v>
      </c>
      <c r="F41" s="15">
        <v>3.5320833333333329E-2</v>
      </c>
    </row>
    <row r="42" spans="1:6" x14ac:dyDescent="0.25">
      <c r="A42" s="14"/>
      <c r="B42" s="13" t="s">
        <v>62</v>
      </c>
      <c r="C42" s="13">
        <v>25</v>
      </c>
      <c r="D42" s="13">
        <v>22</v>
      </c>
      <c r="E42" s="13">
        <v>47</v>
      </c>
      <c r="F42" s="15">
        <v>3.5984999999999996E-2</v>
      </c>
    </row>
    <row r="43" spans="1:6" x14ac:dyDescent="0.25">
      <c r="A43" s="14"/>
      <c r="B43" s="13" t="s">
        <v>59</v>
      </c>
      <c r="C43" s="13">
        <v>46</v>
      </c>
      <c r="D43" s="13">
        <v>27</v>
      </c>
      <c r="E43" s="13">
        <v>73</v>
      </c>
      <c r="F43" s="15">
        <v>5.4493117647058824E-2</v>
      </c>
    </row>
    <row r="44" spans="1:6" x14ac:dyDescent="0.25">
      <c r="A44" s="14">
        <v>45093</v>
      </c>
      <c r="B44" s="13" t="s">
        <v>60</v>
      </c>
      <c r="C44" s="13">
        <v>70</v>
      </c>
      <c r="D44" s="13">
        <v>48</v>
      </c>
      <c r="E44" s="13">
        <v>118</v>
      </c>
      <c r="F44" s="15">
        <v>5.1779269230769226E-2</v>
      </c>
    </row>
    <row r="45" spans="1:6" x14ac:dyDescent="0.25">
      <c r="A45" s="14"/>
      <c r="B45" s="13" t="s">
        <v>61</v>
      </c>
      <c r="C45" s="13">
        <v>31</v>
      </c>
      <c r="D45" s="13">
        <v>0</v>
      </c>
      <c r="E45" s="13">
        <v>31</v>
      </c>
      <c r="F45" s="15">
        <v>3.1867809523809527E-2</v>
      </c>
    </row>
    <row r="46" spans="1:6" x14ac:dyDescent="0.25">
      <c r="A46" s="14"/>
      <c r="B46" s="13" t="s">
        <v>57</v>
      </c>
      <c r="C46" s="13">
        <v>46</v>
      </c>
      <c r="D46" s="13">
        <v>45</v>
      </c>
      <c r="E46" s="13">
        <v>91</v>
      </c>
      <c r="F46" s="15">
        <v>4.2450333333333333E-2</v>
      </c>
    </row>
    <row r="47" spans="1:6" x14ac:dyDescent="0.25">
      <c r="A47" s="14"/>
      <c r="B47" s="13" t="s">
        <v>58</v>
      </c>
      <c r="C47" s="13">
        <v>26</v>
      </c>
      <c r="D47" s="13">
        <v>18</v>
      </c>
      <c r="E47" s="13">
        <v>44</v>
      </c>
      <c r="F47" s="15">
        <v>4.2532222222222221E-2</v>
      </c>
    </row>
    <row r="48" spans="1:6" x14ac:dyDescent="0.25">
      <c r="A48" s="14"/>
      <c r="B48" s="13" t="s">
        <v>62</v>
      </c>
      <c r="C48" s="13">
        <v>74</v>
      </c>
      <c r="D48" s="13">
        <v>45</v>
      </c>
      <c r="E48" s="13">
        <v>119</v>
      </c>
      <c r="F48" s="15">
        <v>3.3333399999999999E-2</v>
      </c>
    </row>
    <row r="49" spans="1:6" x14ac:dyDescent="0.25">
      <c r="A49" s="14"/>
      <c r="B49" s="13" t="s">
        <v>59</v>
      </c>
      <c r="C49" s="13">
        <v>44</v>
      </c>
      <c r="D49" s="13">
        <v>31</v>
      </c>
      <c r="E49" s="13">
        <v>75</v>
      </c>
      <c r="F49" s="15">
        <v>5.6506555555555553E-2</v>
      </c>
    </row>
    <row r="50" spans="1:6" x14ac:dyDescent="0.25">
      <c r="A50" s="14">
        <v>45094</v>
      </c>
      <c r="B50" s="13" t="s">
        <v>60</v>
      </c>
      <c r="C50" s="13">
        <v>39</v>
      </c>
      <c r="D50" s="13">
        <v>43</v>
      </c>
      <c r="E50" s="13">
        <v>82</v>
      </c>
      <c r="F50" s="15">
        <v>5.0089399999999992E-2</v>
      </c>
    </row>
    <row r="51" spans="1:6" x14ac:dyDescent="0.25">
      <c r="A51" s="14"/>
      <c r="B51" s="13" t="s">
        <v>61</v>
      </c>
      <c r="C51" s="13">
        <v>29</v>
      </c>
      <c r="D51" s="13">
        <v>0</v>
      </c>
      <c r="E51" s="13">
        <v>29</v>
      </c>
      <c r="F51" s="15">
        <v>3.5525833333333333E-2</v>
      </c>
    </row>
    <row r="52" spans="1:6" x14ac:dyDescent="0.25">
      <c r="A52" s="14"/>
      <c r="B52" s="13" t="s">
        <v>57</v>
      </c>
      <c r="C52" s="13">
        <v>47</v>
      </c>
      <c r="D52" s="13">
        <v>32</v>
      </c>
      <c r="E52" s="13">
        <v>79</v>
      </c>
      <c r="F52" s="15">
        <v>4.9028066666666668E-2</v>
      </c>
    </row>
    <row r="53" spans="1:6" x14ac:dyDescent="0.25">
      <c r="A53" s="14"/>
      <c r="B53" s="13" t="s">
        <v>58</v>
      </c>
      <c r="C53" s="13">
        <v>42</v>
      </c>
      <c r="D53" s="13">
        <v>29</v>
      </c>
      <c r="E53" s="13">
        <v>71</v>
      </c>
      <c r="F53" s="15">
        <v>4.4511473684210524E-2</v>
      </c>
    </row>
    <row r="54" spans="1:6" x14ac:dyDescent="0.25">
      <c r="A54" s="14"/>
      <c r="B54" s="13" t="s">
        <v>62</v>
      </c>
      <c r="C54" s="13">
        <v>44</v>
      </c>
      <c r="D54" s="13">
        <v>29</v>
      </c>
      <c r="E54" s="13">
        <v>73</v>
      </c>
      <c r="F54" s="15">
        <v>3.4722333333333334E-2</v>
      </c>
    </row>
    <row r="55" spans="1:6" x14ac:dyDescent="0.25">
      <c r="A55" s="14"/>
      <c r="B55" s="13" t="s">
        <v>59</v>
      </c>
      <c r="C55" s="13">
        <v>39</v>
      </c>
      <c r="D55" s="13">
        <v>31</v>
      </c>
      <c r="E55" s="13">
        <v>70</v>
      </c>
      <c r="F55" s="15">
        <v>4.6021062500000001E-2</v>
      </c>
    </row>
    <row r="56" spans="1:6" x14ac:dyDescent="0.25">
      <c r="A56" s="14">
        <v>45095</v>
      </c>
      <c r="B56" s="13" t="s">
        <v>60</v>
      </c>
      <c r="C56" s="13">
        <v>23</v>
      </c>
      <c r="D56" s="13">
        <v>13</v>
      </c>
      <c r="E56" s="13">
        <v>36</v>
      </c>
      <c r="F56" s="15">
        <v>5.1907874999999999E-2</v>
      </c>
    </row>
    <row r="57" spans="1:6" x14ac:dyDescent="0.25">
      <c r="A57" s="14"/>
      <c r="B57" s="13" t="s">
        <v>61</v>
      </c>
      <c r="C57" s="13">
        <v>11</v>
      </c>
      <c r="D57" s="13">
        <v>0</v>
      </c>
      <c r="E57" s="13">
        <v>11</v>
      </c>
      <c r="F57" s="15">
        <v>4.6691857142857139E-2</v>
      </c>
    </row>
    <row r="58" spans="1:6" x14ac:dyDescent="0.25">
      <c r="A58" s="14"/>
      <c r="B58" s="13" t="s">
        <v>57</v>
      </c>
      <c r="C58" s="13">
        <v>23</v>
      </c>
      <c r="D58" s="13">
        <v>17</v>
      </c>
      <c r="E58" s="13">
        <v>40</v>
      </c>
      <c r="F58" s="15">
        <v>4.9685222222222221E-2</v>
      </c>
    </row>
    <row r="59" spans="1:6" x14ac:dyDescent="0.25">
      <c r="A59" s="14"/>
      <c r="B59" s="13" t="s">
        <v>58</v>
      </c>
      <c r="C59" s="13">
        <v>20</v>
      </c>
      <c r="D59" s="13">
        <v>19</v>
      </c>
      <c r="E59" s="13">
        <v>39</v>
      </c>
      <c r="F59" s="15">
        <v>4.5529599999999996E-2</v>
      </c>
    </row>
    <row r="60" spans="1:6" x14ac:dyDescent="0.25">
      <c r="A60" s="14"/>
      <c r="B60" s="13" t="s">
        <v>62</v>
      </c>
      <c r="C60" s="13">
        <v>33</v>
      </c>
      <c r="D60" s="13">
        <v>26</v>
      </c>
      <c r="E60" s="13">
        <v>59</v>
      </c>
      <c r="F60" s="15">
        <v>3.5256538461538464E-2</v>
      </c>
    </row>
    <row r="61" spans="1:6" x14ac:dyDescent="0.25">
      <c r="A61" s="14"/>
      <c r="B61" s="13" t="s">
        <v>59</v>
      </c>
      <c r="C61" s="13">
        <v>27</v>
      </c>
      <c r="D61" s="13">
        <v>26</v>
      </c>
      <c r="E61" s="13">
        <v>53</v>
      </c>
      <c r="F61" s="15">
        <v>5.1423272727272734E-2</v>
      </c>
    </row>
    <row r="62" spans="1:6" x14ac:dyDescent="0.25">
      <c r="A62" s="14">
        <v>45096</v>
      </c>
      <c r="B62" s="13" t="s">
        <v>60</v>
      </c>
      <c r="C62" s="13">
        <v>24</v>
      </c>
      <c r="D62" s="13">
        <v>20</v>
      </c>
      <c r="E62" s="13">
        <v>44</v>
      </c>
      <c r="F62" s="15">
        <v>4.5317777777777776E-2</v>
      </c>
    </row>
    <row r="63" spans="1:6" x14ac:dyDescent="0.25">
      <c r="A63" s="14"/>
      <c r="B63" s="13" t="s">
        <v>61</v>
      </c>
      <c r="C63" s="13">
        <v>24</v>
      </c>
      <c r="D63" s="13">
        <v>0</v>
      </c>
      <c r="E63" s="13">
        <v>24</v>
      </c>
      <c r="F63" s="15">
        <v>3.8339333333333329E-2</v>
      </c>
    </row>
    <row r="64" spans="1:6" x14ac:dyDescent="0.25">
      <c r="A64" s="14"/>
      <c r="B64" s="13" t="s">
        <v>57</v>
      </c>
      <c r="C64" s="13">
        <v>44</v>
      </c>
      <c r="D64" s="13">
        <v>34</v>
      </c>
      <c r="E64" s="13">
        <v>78</v>
      </c>
      <c r="F64" s="15">
        <v>3.8903684210526313E-2</v>
      </c>
    </row>
    <row r="65" spans="1:6" x14ac:dyDescent="0.25">
      <c r="A65" s="14"/>
      <c r="B65" s="13" t="s">
        <v>58</v>
      </c>
      <c r="C65" s="13">
        <v>22</v>
      </c>
      <c r="D65" s="13">
        <v>20</v>
      </c>
      <c r="E65" s="13">
        <v>42</v>
      </c>
      <c r="F65" s="15">
        <v>3.9483799999999999E-2</v>
      </c>
    </row>
    <row r="66" spans="1:6" x14ac:dyDescent="0.25">
      <c r="A66" s="14"/>
      <c r="B66" s="13" t="s">
        <v>62</v>
      </c>
      <c r="C66" s="13">
        <v>32</v>
      </c>
      <c r="D66" s="13">
        <v>16</v>
      </c>
      <c r="E66" s="13">
        <v>48</v>
      </c>
      <c r="F66" s="15">
        <v>4.1667000000000003E-2</v>
      </c>
    </row>
    <row r="67" spans="1:6" x14ac:dyDescent="0.25">
      <c r="A67" s="14"/>
      <c r="B67" s="13" t="s">
        <v>59</v>
      </c>
      <c r="C67" s="13">
        <v>37</v>
      </c>
      <c r="D67" s="13">
        <v>20</v>
      </c>
      <c r="E67" s="13">
        <v>57</v>
      </c>
      <c r="F67" s="15">
        <v>4.6537250000000002E-2</v>
      </c>
    </row>
    <row r="68" spans="1:6" x14ac:dyDescent="0.25">
      <c r="A68" s="14">
        <v>45097</v>
      </c>
      <c r="B68" s="13" t="s">
        <v>60</v>
      </c>
      <c r="C68" s="13">
        <v>21</v>
      </c>
      <c r="D68" s="13">
        <v>17</v>
      </c>
      <c r="E68" s="13">
        <v>38</v>
      </c>
      <c r="F68" s="15">
        <v>5.2029599999999995E-2</v>
      </c>
    </row>
    <row r="69" spans="1:6" x14ac:dyDescent="0.25">
      <c r="A69" s="14"/>
      <c r="B69" s="13" t="s">
        <v>61</v>
      </c>
      <c r="C69" s="13">
        <v>10</v>
      </c>
      <c r="D69" s="13">
        <v>0</v>
      </c>
      <c r="E69" s="13">
        <v>10</v>
      </c>
      <c r="F69" s="15">
        <v>4.5866714285714281E-2</v>
      </c>
    </row>
    <row r="70" spans="1:6" x14ac:dyDescent="0.25">
      <c r="A70" s="14"/>
      <c r="B70" s="13" t="s">
        <v>57</v>
      </c>
      <c r="C70" s="13">
        <v>26</v>
      </c>
      <c r="D70" s="13">
        <v>18</v>
      </c>
      <c r="E70" s="13">
        <v>44</v>
      </c>
      <c r="F70" s="15">
        <v>3.7512999999999998E-2</v>
      </c>
    </row>
    <row r="71" spans="1:6" x14ac:dyDescent="0.25">
      <c r="A71" s="14"/>
      <c r="B71" s="13" t="s">
        <v>58</v>
      </c>
      <c r="C71" s="13">
        <v>14</v>
      </c>
      <c r="D71" s="13">
        <v>10</v>
      </c>
      <c r="E71" s="13">
        <v>24</v>
      </c>
      <c r="F71" s="15">
        <v>4.6559500000000004E-2</v>
      </c>
    </row>
    <row r="72" spans="1:6" x14ac:dyDescent="0.25">
      <c r="A72" s="14"/>
      <c r="B72" s="13" t="s">
        <v>62</v>
      </c>
      <c r="C72" s="13">
        <v>8</v>
      </c>
      <c r="D72" s="13">
        <v>5</v>
      </c>
      <c r="E72" s="13">
        <v>13</v>
      </c>
      <c r="F72" s="15">
        <v>4.1667000000000003E-2</v>
      </c>
    </row>
    <row r="73" spans="1:6" x14ac:dyDescent="0.25">
      <c r="A73" s="14"/>
      <c r="B73" s="13" t="s">
        <v>59</v>
      </c>
      <c r="C73" s="13">
        <v>22</v>
      </c>
      <c r="D73" s="13">
        <v>14</v>
      </c>
      <c r="E73" s="13">
        <v>36</v>
      </c>
      <c r="F73" s="15">
        <v>5.6447363636363629E-2</v>
      </c>
    </row>
    <row r="74" spans="1:6" x14ac:dyDescent="0.25">
      <c r="A74" s="14">
        <v>45098</v>
      </c>
      <c r="B74" s="13" t="s">
        <v>60</v>
      </c>
      <c r="C74" s="13">
        <v>23</v>
      </c>
      <c r="D74" s="13">
        <v>13</v>
      </c>
      <c r="E74" s="13">
        <v>36</v>
      </c>
      <c r="F74" s="15">
        <v>5.6015000000000002E-2</v>
      </c>
    </row>
    <row r="75" spans="1:6" x14ac:dyDescent="0.25">
      <c r="A75" s="14"/>
      <c r="B75" s="13" t="s">
        <v>61</v>
      </c>
      <c r="C75" s="13">
        <v>12</v>
      </c>
      <c r="D75" s="13">
        <v>0</v>
      </c>
      <c r="E75" s="13">
        <v>12</v>
      </c>
      <c r="F75" s="15">
        <v>4.1728750000000002E-2</v>
      </c>
    </row>
    <row r="76" spans="1:6" x14ac:dyDescent="0.25">
      <c r="A76" s="14"/>
      <c r="B76" s="13" t="s">
        <v>57</v>
      </c>
      <c r="C76" s="13">
        <v>28</v>
      </c>
      <c r="D76" s="13">
        <v>27</v>
      </c>
      <c r="E76" s="13">
        <v>55</v>
      </c>
      <c r="F76" s="15">
        <v>3.8874599999999995E-2</v>
      </c>
    </row>
    <row r="77" spans="1:6" x14ac:dyDescent="0.25">
      <c r="A77" s="14"/>
      <c r="B77" s="13" t="s">
        <v>58</v>
      </c>
      <c r="C77" s="13">
        <v>17</v>
      </c>
      <c r="D77" s="13">
        <v>17</v>
      </c>
      <c r="E77" s="13">
        <v>34</v>
      </c>
      <c r="F77" s="15">
        <v>4.6830749999999997E-2</v>
      </c>
    </row>
    <row r="78" spans="1:6" x14ac:dyDescent="0.25">
      <c r="A78" s="14"/>
      <c r="B78" s="13" t="s">
        <v>62</v>
      </c>
      <c r="C78" s="13">
        <v>23</v>
      </c>
      <c r="D78" s="13">
        <v>19</v>
      </c>
      <c r="E78" s="13">
        <v>42</v>
      </c>
      <c r="F78" s="15">
        <v>4.1666999999999996E-2</v>
      </c>
    </row>
    <row r="79" spans="1:6" x14ac:dyDescent="0.25">
      <c r="A79" s="14"/>
      <c r="B79" s="13" t="s">
        <v>59</v>
      </c>
      <c r="C79" s="13">
        <v>23</v>
      </c>
      <c r="D79" s="13">
        <v>21</v>
      </c>
      <c r="E79" s="13">
        <v>44</v>
      </c>
      <c r="F79" s="15">
        <v>5.1900555555555554E-2</v>
      </c>
    </row>
    <row r="80" spans="1:6" x14ac:dyDescent="0.25">
      <c r="A80" s="14">
        <v>45099</v>
      </c>
      <c r="B80" s="13" t="s">
        <v>60</v>
      </c>
      <c r="C80" s="13">
        <v>44</v>
      </c>
      <c r="D80" s="13">
        <v>34</v>
      </c>
      <c r="E80" s="13">
        <v>78</v>
      </c>
      <c r="F80" s="15">
        <v>6.1159058823529407E-2</v>
      </c>
    </row>
    <row r="81" spans="1:6" x14ac:dyDescent="0.25">
      <c r="A81" s="14"/>
      <c r="B81" s="13" t="s">
        <v>61</v>
      </c>
      <c r="C81" s="13">
        <v>28</v>
      </c>
      <c r="D81" s="13">
        <v>0</v>
      </c>
      <c r="E81" s="13">
        <v>28</v>
      </c>
      <c r="F81" s="15">
        <v>3.7849777777777781E-2</v>
      </c>
    </row>
    <row r="82" spans="1:6" x14ac:dyDescent="0.25">
      <c r="A82" s="14"/>
      <c r="B82" s="13" t="s">
        <v>57</v>
      </c>
      <c r="C82" s="13">
        <v>44</v>
      </c>
      <c r="D82" s="13">
        <v>33</v>
      </c>
      <c r="E82" s="13">
        <v>77</v>
      </c>
      <c r="F82" s="15">
        <v>4.4613E-2</v>
      </c>
    </row>
    <row r="83" spans="1:6" x14ac:dyDescent="0.25">
      <c r="A83" s="14"/>
      <c r="B83" s="13" t="s">
        <v>58</v>
      </c>
      <c r="C83" s="13">
        <v>43</v>
      </c>
      <c r="D83" s="13">
        <v>24</v>
      </c>
      <c r="E83" s="13">
        <v>67</v>
      </c>
      <c r="F83" s="15">
        <v>4.9162549999999999E-2</v>
      </c>
    </row>
    <row r="84" spans="1:6" x14ac:dyDescent="0.25">
      <c r="A84" s="14"/>
      <c r="B84" s="13" t="s">
        <v>62</v>
      </c>
      <c r="C84" s="13">
        <v>33</v>
      </c>
      <c r="D84" s="13">
        <v>14</v>
      </c>
      <c r="E84" s="13">
        <v>47</v>
      </c>
      <c r="F84" s="15">
        <v>3.5256538461538464E-2</v>
      </c>
    </row>
    <row r="85" spans="1:6" x14ac:dyDescent="0.25">
      <c r="A85" s="14"/>
      <c r="B85" s="13" t="s">
        <v>59</v>
      </c>
      <c r="C85" s="13">
        <v>36</v>
      </c>
      <c r="D85" s="13">
        <v>25</v>
      </c>
      <c r="E85" s="13">
        <v>61</v>
      </c>
      <c r="F85" s="15">
        <v>5.0174625E-2</v>
      </c>
    </row>
    <row r="86" spans="1:6" x14ac:dyDescent="0.25">
      <c r="A86" s="14">
        <v>45100</v>
      </c>
      <c r="B86" s="13" t="s">
        <v>60</v>
      </c>
      <c r="C86" s="13">
        <v>24</v>
      </c>
      <c r="D86" s="13">
        <v>15</v>
      </c>
      <c r="E86" s="13">
        <v>39</v>
      </c>
      <c r="F86" s="15">
        <v>4.9606600000000001E-2</v>
      </c>
    </row>
    <row r="87" spans="1:6" x14ac:dyDescent="0.25">
      <c r="A87" s="14"/>
      <c r="B87" s="13" t="s">
        <v>61</v>
      </c>
      <c r="C87" s="13">
        <v>26</v>
      </c>
      <c r="D87" s="13">
        <v>0</v>
      </c>
      <c r="E87" s="13">
        <v>26</v>
      </c>
      <c r="F87" s="15">
        <v>3.9696882352941172E-2</v>
      </c>
    </row>
    <row r="88" spans="1:6" x14ac:dyDescent="0.25">
      <c r="A88" s="14"/>
      <c r="B88" s="13" t="s">
        <v>57</v>
      </c>
      <c r="C88" s="13">
        <v>36</v>
      </c>
      <c r="D88" s="13">
        <v>26</v>
      </c>
      <c r="E88" s="13">
        <v>62</v>
      </c>
      <c r="F88" s="15">
        <v>4.6784533333333329E-2</v>
      </c>
    </row>
    <row r="89" spans="1:6" x14ac:dyDescent="0.25">
      <c r="A89" s="14"/>
      <c r="B89" s="13" t="s">
        <v>58</v>
      </c>
      <c r="C89" s="13">
        <v>49</v>
      </c>
      <c r="D89" s="13">
        <v>29</v>
      </c>
      <c r="E89" s="13">
        <v>78</v>
      </c>
      <c r="F89" s="15">
        <v>4.8725368421052628E-2</v>
      </c>
    </row>
    <row r="90" spans="1:6" x14ac:dyDescent="0.25">
      <c r="A90" s="14"/>
      <c r="B90" s="13" t="s">
        <v>62</v>
      </c>
      <c r="C90" s="13">
        <v>40</v>
      </c>
      <c r="D90" s="13">
        <v>35</v>
      </c>
      <c r="E90" s="13">
        <v>75</v>
      </c>
      <c r="F90" s="15">
        <v>2.9947874999999999E-2</v>
      </c>
    </row>
    <row r="91" spans="1:6" x14ac:dyDescent="0.25">
      <c r="A91" s="14"/>
      <c r="B91" s="13" t="s">
        <v>59</v>
      </c>
      <c r="C91" s="13">
        <v>54</v>
      </c>
      <c r="D91" s="13">
        <v>42</v>
      </c>
      <c r="E91" s="13">
        <v>96</v>
      </c>
      <c r="F91" s="15">
        <v>5.4407899999999995E-2</v>
      </c>
    </row>
    <row r="92" spans="1:6" x14ac:dyDescent="0.25">
      <c r="A92" s="14">
        <v>45101</v>
      </c>
      <c r="B92" s="13" t="s">
        <v>60</v>
      </c>
      <c r="C92" s="13">
        <v>46</v>
      </c>
      <c r="D92" s="13">
        <v>31</v>
      </c>
      <c r="E92" s="13">
        <v>77</v>
      </c>
      <c r="F92" s="15">
        <v>5.2082523809523815E-2</v>
      </c>
    </row>
    <row r="93" spans="1:6" x14ac:dyDescent="0.25">
      <c r="A93" s="14"/>
      <c r="B93" s="13" t="s">
        <v>61</v>
      </c>
      <c r="C93" s="13">
        <v>36</v>
      </c>
      <c r="D93" s="13">
        <v>0</v>
      </c>
      <c r="E93" s="13">
        <v>36</v>
      </c>
      <c r="F93" s="15">
        <v>3.5274916666666663E-2</v>
      </c>
    </row>
    <row r="94" spans="1:6" x14ac:dyDescent="0.25">
      <c r="A94" s="14"/>
      <c r="B94" s="13" t="s">
        <v>57</v>
      </c>
      <c r="C94" s="13">
        <v>55</v>
      </c>
      <c r="D94" s="13">
        <v>40</v>
      </c>
      <c r="E94" s="13">
        <v>95</v>
      </c>
      <c r="F94" s="15">
        <v>4.8216285714285718E-2</v>
      </c>
    </row>
    <row r="95" spans="1:6" x14ac:dyDescent="0.25">
      <c r="A95" s="14"/>
      <c r="B95" s="13" t="s">
        <v>58</v>
      </c>
      <c r="C95" s="13">
        <v>40</v>
      </c>
      <c r="D95" s="13">
        <v>27</v>
      </c>
      <c r="E95" s="13">
        <v>67</v>
      </c>
      <c r="F95" s="15">
        <v>4.6258428571428575E-2</v>
      </c>
    </row>
    <row r="96" spans="1:6" x14ac:dyDescent="0.25">
      <c r="A96" s="14"/>
      <c r="B96" s="13" t="s">
        <v>62</v>
      </c>
      <c r="C96" s="13">
        <v>37</v>
      </c>
      <c r="D96" s="13">
        <v>22</v>
      </c>
      <c r="E96" s="13">
        <v>59</v>
      </c>
      <c r="F96" s="15">
        <v>3.7760624999999999E-2</v>
      </c>
    </row>
    <row r="97" spans="1:6" x14ac:dyDescent="0.25">
      <c r="A97" s="14"/>
      <c r="B97" s="13" t="s">
        <v>59</v>
      </c>
      <c r="C97" s="13">
        <v>58</v>
      </c>
      <c r="D97" s="13">
        <v>44</v>
      </c>
      <c r="E97" s="13">
        <v>102</v>
      </c>
      <c r="F97" s="15">
        <v>5.0309391304347827E-2</v>
      </c>
    </row>
    <row r="98" spans="1:6" x14ac:dyDescent="0.25">
      <c r="A98" s="14">
        <v>45102</v>
      </c>
      <c r="B98" s="13" t="s">
        <v>60</v>
      </c>
      <c r="C98" s="13">
        <v>21</v>
      </c>
      <c r="D98" s="13">
        <v>24</v>
      </c>
      <c r="E98" s="13">
        <v>45</v>
      </c>
      <c r="F98" s="15">
        <v>4.97603E-2</v>
      </c>
    </row>
    <row r="99" spans="1:6" x14ac:dyDescent="0.25">
      <c r="A99" s="14"/>
      <c r="B99" s="13" t="s">
        <v>61</v>
      </c>
      <c r="C99" s="13">
        <v>21</v>
      </c>
      <c r="D99" s="13">
        <v>0</v>
      </c>
      <c r="E99" s="13">
        <v>21</v>
      </c>
      <c r="F99" s="15">
        <v>3.8099714285714285E-2</v>
      </c>
    </row>
    <row r="100" spans="1:6" x14ac:dyDescent="0.25">
      <c r="A100" s="14"/>
      <c r="B100" s="13" t="s">
        <v>57</v>
      </c>
      <c r="C100" s="13">
        <v>14</v>
      </c>
      <c r="D100" s="13">
        <v>10</v>
      </c>
      <c r="E100" s="13">
        <v>24</v>
      </c>
      <c r="F100" s="15">
        <v>4.7889000000000001E-2</v>
      </c>
    </row>
    <row r="101" spans="1:6" x14ac:dyDescent="0.25">
      <c r="A101" s="14"/>
      <c r="B101" s="13" t="s">
        <v>58</v>
      </c>
      <c r="C101" s="13">
        <v>20</v>
      </c>
      <c r="D101" s="13">
        <v>12</v>
      </c>
      <c r="E101" s="13">
        <v>32</v>
      </c>
      <c r="F101" s="15">
        <v>3.2093999999999998E-2</v>
      </c>
    </row>
    <row r="102" spans="1:6" x14ac:dyDescent="0.25">
      <c r="A102" s="14"/>
      <c r="B102" s="13" t="s">
        <v>62</v>
      </c>
      <c r="C102" s="13">
        <v>37</v>
      </c>
      <c r="D102" s="13">
        <v>23</v>
      </c>
      <c r="E102" s="13">
        <v>60</v>
      </c>
      <c r="F102" s="15">
        <v>3.8194666666666668E-2</v>
      </c>
    </row>
    <row r="103" spans="1:6" x14ac:dyDescent="0.25">
      <c r="A103" s="14"/>
      <c r="B103" s="13" t="s">
        <v>59</v>
      </c>
      <c r="C103" s="13">
        <v>26</v>
      </c>
      <c r="D103" s="13">
        <v>13</v>
      </c>
      <c r="E103" s="13">
        <v>39</v>
      </c>
      <c r="F103" s="15">
        <v>5.4534454545454553E-2</v>
      </c>
    </row>
    <row r="104" spans="1:6" x14ac:dyDescent="0.25">
      <c r="A104" s="14">
        <v>45103</v>
      </c>
      <c r="B104" s="13" t="s">
        <v>60</v>
      </c>
      <c r="C104" s="13">
        <v>24</v>
      </c>
      <c r="D104" s="13">
        <v>18</v>
      </c>
      <c r="E104" s="13">
        <v>42</v>
      </c>
      <c r="F104" s="15">
        <v>5.2047888888888887E-2</v>
      </c>
    </row>
    <row r="105" spans="1:6" x14ac:dyDescent="0.25">
      <c r="A105" s="14"/>
      <c r="B105" s="13" t="s">
        <v>61</v>
      </c>
      <c r="C105" s="13">
        <v>29</v>
      </c>
      <c r="D105" s="13">
        <v>0</v>
      </c>
      <c r="E105" s="13">
        <v>29</v>
      </c>
      <c r="F105" s="15">
        <v>2.9491E-2</v>
      </c>
    </row>
    <row r="106" spans="1:6" x14ac:dyDescent="0.25">
      <c r="A106" s="14"/>
      <c r="B106" s="13" t="s">
        <v>57</v>
      </c>
      <c r="C106" s="13">
        <v>29</v>
      </c>
      <c r="D106" s="13">
        <v>14</v>
      </c>
      <c r="E106" s="13">
        <v>43</v>
      </c>
      <c r="F106" s="15">
        <v>4.0445444444444451E-2</v>
      </c>
    </row>
    <row r="107" spans="1:6" x14ac:dyDescent="0.25">
      <c r="A107" s="14"/>
      <c r="B107" s="13" t="s">
        <v>58</v>
      </c>
      <c r="C107" s="13">
        <v>39</v>
      </c>
      <c r="D107" s="13">
        <v>36</v>
      </c>
      <c r="E107" s="13">
        <v>75</v>
      </c>
      <c r="F107" s="15">
        <v>4.4216444444444447E-2</v>
      </c>
    </row>
    <row r="108" spans="1:6" x14ac:dyDescent="0.25">
      <c r="A108" s="14"/>
      <c r="B108" s="13" t="s">
        <v>62</v>
      </c>
      <c r="C108" s="13">
        <v>25</v>
      </c>
      <c r="D108" s="13">
        <v>20</v>
      </c>
      <c r="E108" s="13">
        <v>45</v>
      </c>
      <c r="F108" s="15">
        <v>3.7500199999999997E-2</v>
      </c>
    </row>
    <row r="109" spans="1:6" x14ac:dyDescent="0.25">
      <c r="A109" s="14"/>
      <c r="B109" s="13" t="s">
        <v>59</v>
      </c>
      <c r="C109" s="13">
        <v>27</v>
      </c>
      <c r="D109" s="13">
        <v>24</v>
      </c>
      <c r="E109" s="13">
        <v>51</v>
      </c>
      <c r="F109" s="15">
        <v>5.1525076923076923E-2</v>
      </c>
    </row>
    <row r="110" spans="1:6" x14ac:dyDescent="0.25">
      <c r="A110" s="14">
        <v>45104</v>
      </c>
      <c r="B110" s="13" t="s">
        <v>60</v>
      </c>
      <c r="C110" s="13">
        <v>18</v>
      </c>
      <c r="D110" s="13">
        <v>14</v>
      </c>
      <c r="E110" s="13">
        <v>32</v>
      </c>
      <c r="F110" s="15">
        <v>5.0301857142857141E-2</v>
      </c>
    </row>
    <row r="111" spans="1:6" x14ac:dyDescent="0.25">
      <c r="A111" s="14"/>
      <c r="B111" s="13" t="s">
        <v>61</v>
      </c>
      <c r="C111" s="13">
        <v>17</v>
      </c>
      <c r="D111" s="13">
        <v>0</v>
      </c>
      <c r="E111" s="13">
        <v>17</v>
      </c>
      <c r="F111" s="15">
        <v>3.388181818181818E-2</v>
      </c>
    </row>
    <row r="112" spans="1:6" x14ac:dyDescent="0.25">
      <c r="A112" s="14"/>
      <c r="B112" s="13" t="s">
        <v>57</v>
      </c>
      <c r="C112" s="13">
        <v>44</v>
      </c>
      <c r="D112" s="13">
        <v>34</v>
      </c>
      <c r="E112" s="13">
        <v>78</v>
      </c>
      <c r="F112" s="15">
        <v>4.107555555555556E-2</v>
      </c>
    </row>
    <row r="113" spans="1:6" x14ac:dyDescent="0.25">
      <c r="A113" s="14"/>
      <c r="B113" s="13" t="s">
        <v>58</v>
      </c>
      <c r="C113" s="13">
        <v>22</v>
      </c>
      <c r="D113" s="13">
        <v>15</v>
      </c>
      <c r="E113" s="13">
        <v>37</v>
      </c>
      <c r="F113" s="15">
        <v>4.2837555555555552E-2</v>
      </c>
    </row>
    <row r="114" spans="1:6" x14ac:dyDescent="0.25">
      <c r="A114" s="14"/>
      <c r="B114" s="13" t="s">
        <v>62</v>
      </c>
      <c r="C114" s="13">
        <v>30</v>
      </c>
      <c r="D114" s="13">
        <v>23</v>
      </c>
      <c r="E114" s="13">
        <v>53</v>
      </c>
      <c r="F114" s="15">
        <v>3.5416799999999998E-2</v>
      </c>
    </row>
    <row r="115" spans="1:6" x14ac:dyDescent="0.25">
      <c r="A115" s="14"/>
      <c r="B115" s="13" t="s">
        <v>59</v>
      </c>
      <c r="C115" s="13">
        <v>31</v>
      </c>
      <c r="D115" s="13">
        <v>23</v>
      </c>
      <c r="E115" s="13">
        <v>54</v>
      </c>
      <c r="F115" s="15">
        <v>4.5064083333333338E-2</v>
      </c>
    </row>
    <row r="116" spans="1:6" x14ac:dyDescent="0.25">
      <c r="A116" s="14">
        <v>45105</v>
      </c>
      <c r="B116" s="13" t="s">
        <v>60</v>
      </c>
      <c r="C116" s="13">
        <v>26</v>
      </c>
      <c r="D116" s="13">
        <v>21</v>
      </c>
      <c r="E116" s="13">
        <v>47</v>
      </c>
      <c r="F116" s="15">
        <v>4.9461899999999996E-2</v>
      </c>
    </row>
    <row r="117" spans="1:6" x14ac:dyDescent="0.25">
      <c r="A117" s="14"/>
      <c r="B117" s="13" t="s">
        <v>61</v>
      </c>
      <c r="C117" s="13">
        <v>13</v>
      </c>
      <c r="D117" s="13">
        <v>0</v>
      </c>
      <c r="E117" s="13">
        <v>13</v>
      </c>
      <c r="F117" s="15">
        <v>4.2403222222222224E-2</v>
      </c>
    </row>
    <row r="118" spans="1:6" x14ac:dyDescent="0.25">
      <c r="A118" s="14"/>
      <c r="B118" s="13" t="s">
        <v>57</v>
      </c>
      <c r="C118" s="13">
        <v>22</v>
      </c>
      <c r="D118" s="13">
        <v>15</v>
      </c>
      <c r="E118" s="13">
        <v>37</v>
      </c>
      <c r="F118" s="15">
        <v>4.32028E-2</v>
      </c>
    </row>
    <row r="119" spans="1:6" x14ac:dyDescent="0.25">
      <c r="A119" s="14"/>
      <c r="B119" s="13" t="s">
        <v>58</v>
      </c>
      <c r="C119" s="13">
        <v>25</v>
      </c>
      <c r="D119" s="13">
        <v>18</v>
      </c>
      <c r="E119" s="13">
        <v>43</v>
      </c>
      <c r="F119" s="15">
        <v>5.6353333333333332E-2</v>
      </c>
    </row>
    <row r="120" spans="1:6" x14ac:dyDescent="0.25">
      <c r="A120" s="14"/>
      <c r="B120" s="13" t="s">
        <v>62</v>
      </c>
      <c r="C120" s="13">
        <v>20</v>
      </c>
      <c r="D120" s="13">
        <v>23</v>
      </c>
      <c r="E120" s="13">
        <v>43</v>
      </c>
      <c r="F120" s="15">
        <v>3.5984999999999996E-2</v>
      </c>
    </row>
    <row r="121" spans="1:6" x14ac:dyDescent="0.25">
      <c r="A121" s="14"/>
      <c r="B121" s="13" t="s">
        <v>59</v>
      </c>
      <c r="C121" s="13">
        <v>22</v>
      </c>
      <c r="D121" s="13">
        <v>14</v>
      </c>
      <c r="E121" s="13">
        <v>36</v>
      </c>
      <c r="F121" s="15">
        <v>5.0234000000000001E-2</v>
      </c>
    </row>
    <row r="122" spans="1:6" x14ac:dyDescent="0.25">
      <c r="A122" s="14">
        <v>45106</v>
      </c>
      <c r="B122" s="13" t="s">
        <v>60</v>
      </c>
      <c r="C122" s="13">
        <v>18</v>
      </c>
      <c r="D122" s="13">
        <v>4</v>
      </c>
      <c r="E122" s="13">
        <v>22</v>
      </c>
      <c r="F122" s="15">
        <v>4.6513857142857148E-2</v>
      </c>
    </row>
    <row r="123" spans="1:6" x14ac:dyDescent="0.25">
      <c r="A123" s="14"/>
      <c r="B123" s="13" t="s">
        <v>61</v>
      </c>
      <c r="C123" s="13">
        <v>13</v>
      </c>
      <c r="D123" s="13">
        <v>0</v>
      </c>
      <c r="E123" s="13">
        <v>13</v>
      </c>
      <c r="F123" s="15">
        <v>3.3752454545454551E-2</v>
      </c>
    </row>
    <row r="124" spans="1:6" x14ac:dyDescent="0.25">
      <c r="A124" s="14"/>
      <c r="B124" s="13" t="s">
        <v>57</v>
      </c>
      <c r="C124" s="13">
        <v>20</v>
      </c>
      <c r="D124" s="13">
        <v>14</v>
      </c>
      <c r="E124" s="13">
        <v>34</v>
      </c>
      <c r="F124" s="15">
        <v>3.9584599999999998E-2</v>
      </c>
    </row>
    <row r="125" spans="1:6" x14ac:dyDescent="0.25">
      <c r="A125" s="14"/>
      <c r="B125" s="13" t="s">
        <v>58</v>
      </c>
      <c r="C125" s="13">
        <v>9</v>
      </c>
      <c r="D125" s="13">
        <v>13</v>
      </c>
      <c r="E125" s="13">
        <v>22</v>
      </c>
      <c r="F125" s="15">
        <v>4.56002E-2</v>
      </c>
    </row>
    <row r="126" spans="1:6" x14ac:dyDescent="0.25">
      <c r="A126" s="14"/>
      <c r="B126" s="13" t="s">
        <v>62</v>
      </c>
      <c r="C126" s="13">
        <v>24</v>
      </c>
      <c r="D126" s="13">
        <v>16</v>
      </c>
      <c r="E126" s="13">
        <v>40</v>
      </c>
      <c r="F126" s="15">
        <v>4.1667000000000003E-2</v>
      </c>
    </row>
    <row r="127" spans="1:6" x14ac:dyDescent="0.25">
      <c r="A127" s="14"/>
      <c r="B127" s="13" t="s">
        <v>59</v>
      </c>
      <c r="C127" s="13">
        <v>20</v>
      </c>
      <c r="D127" s="13">
        <v>9</v>
      </c>
      <c r="E127" s="13">
        <v>29</v>
      </c>
      <c r="F127" s="15">
        <v>5.3578250000000001E-2</v>
      </c>
    </row>
    <row r="128" spans="1:6" x14ac:dyDescent="0.25">
      <c r="A128" s="14">
        <v>45107</v>
      </c>
      <c r="B128" s="13" t="s">
        <v>60</v>
      </c>
      <c r="C128" s="13">
        <v>23</v>
      </c>
      <c r="D128" s="13">
        <v>20</v>
      </c>
      <c r="E128" s="13">
        <v>43</v>
      </c>
      <c r="F128" s="15">
        <v>4.604272727272727E-2</v>
      </c>
    </row>
    <row r="129" spans="1:6" x14ac:dyDescent="0.25">
      <c r="A129" s="14"/>
      <c r="B129" s="13" t="s">
        <v>61</v>
      </c>
      <c r="C129" s="13">
        <v>17</v>
      </c>
      <c r="D129" s="13">
        <v>0</v>
      </c>
      <c r="E129" s="13">
        <v>17</v>
      </c>
      <c r="F129" s="15">
        <v>4.3472699999999996E-2</v>
      </c>
    </row>
    <row r="130" spans="1:6" x14ac:dyDescent="0.25">
      <c r="A130" s="14"/>
      <c r="B130" s="13" t="s">
        <v>57</v>
      </c>
      <c r="C130" s="13">
        <v>41</v>
      </c>
      <c r="D130" s="13">
        <v>24</v>
      </c>
      <c r="E130" s="13">
        <v>65</v>
      </c>
      <c r="F130" s="15">
        <v>4.5504066666666662E-2</v>
      </c>
    </row>
    <row r="131" spans="1:6" x14ac:dyDescent="0.25">
      <c r="A131" s="14"/>
      <c r="B131" s="13" t="s">
        <v>58</v>
      </c>
      <c r="C131" s="13">
        <v>32</v>
      </c>
      <c r="D131" s="13">
        <v>22</v>
      </c>
      <c r="E131" s="13">
        <v>54</v>
      </c>
      <c r="F131" s="15">
        <v>4.4121E-2</v>
      </c>
    </row>
    <row r="132" spans="1:6" x14ac:dyDescent="0.25">
      <c r="A132" s="14"/>
      <c r="B132" s="13" t="s">
        <v>62</v>
      </c>
      <c r="C132" s="13">
        <v>57</v>
      </c>
      <c r="D132" s="13">
        <v>34</v>
      </c>
      <c r="E132" s="13">
        <v>91</v>
      </c>
      <c r="F132" s="15">
        <v>3.4375099999999999E-2</v>
      </c>
    </row>
    <row r="133" spans="1:6" x14ac:dyDescent="0.25">
      <c r="A133" s="14"/>
      <c r="B133" s="13" t="s">
        <v>59</v>
      </c>
      <c r="C133" s="13">
        <v>19</v>
      </c>
      <c r="D133" s="13">
        <v>19</v>
      </c>
      <c r="E133" s="13">
        <v>38</v>
      </c>
      <c r="F133" s="15">
        <v>5.2321874999999997E-2</v>
      </c>
    </row>
    <row r="134" spans="1:6" x14ac:dyDescent="0.25">
      <c r="A134" s="14">
        <v>45108</v>
      </c>
      <c r="B134" s="13" t="s">
        <v>60</v>
      </c>
      <c r="C134" s="13">
        <v>21</v>
      </c>
      <c r="D134" s="13">
        <v>13</v>
      </c>
      <c r="E134" s="13">
        <v>34</v>
      </c>
      <c r="F134" s="15">
        <v>6.0454272727272725E-2</v>
      </c>
    </row>
    <row r="135" spans="1:6" x14ac:dyDescent="0.25">
      <c r="A135" s="14"/>
      <c r="B135" s="13" t="s">
        <v>61</v>
      </c>
      <c r="C135" s="13">
        <v>43</v>
      </c>
      <c r="D135" s="13">
        <v>0</v>
      </c>
      <c r="E135" s="13">
        <v>43</v>
      </c>
      <c r="F135" s="15">
        <v>3.2784357142857143E-2</v>
      </c>
    </row>
    <row r="136" spans="1:6" x14ac:dyDescent="0.25">
      <c r="A136" s="14"/>
      <c r="B136" s="13" t="s">
        <v>57</v>
      </c>
      <c r="C136" s="13">
        <v>41</v>
      </c>
      <c r="D136" s="13">
        <v>30</v>
      </c>
      <c r="E136" s="13">
        <v>71</v>
      </c>
      <c r="F136" s="15">
        <v>3.91783125E-2</v>
      </c>
    </row>
    <row r="137" spans="1:6" x14ac:dyDescent="0.25">
      <c r="A137" s="14"/>
      <c r="B137" s="13" t="s">
        <v>58</v>
      </c>
      <c r="C137" s="13">
        <v>37</v>
      </c>
      <c r="D137" s="13">
        <v>23</v>
      </c>
      <c r="E137" s="13">
        <v>60</v>
      </c>
      <c r="F137" s="15">
        <v>4.8783333333333338E-2</v>
      </c>
    </row>
    <row r="138" spans="1:6" x14ac:dyDescent="0.25">
      <c r="A138" s="14"/>
      <c r="B138" s="13" t="s">
        <v>62</v>
      </c>
      <c r="C138" s="13">
        <v>25</v>
      </c>
      <c r="D138" s="13">
        <v>23</v>
      </c>
      <c r="E138" s="13">
        <v>48</v>
      </c>
      <c r="F138" s="15">
        <v>3.5416799999999998E-2</v>
      </c>
    </row>
    <row r="139" spans="1:6" x14ac:dyDescent="0.25">
      <c r="A139" s="14"/>
      <c r="B139" s="13" t="s">
        <v>59</v>
      </c>
      <c r="C139" s="13">
        <v>57</v>
      </c>
      <c r="D139" s="13">
        <v>34</v>
      </c>
      <c r="E139" s="13">
        <v>91</v>
      </c>
      <c r="F139" s="15">
        <v>5.065573684210526E-2</v>
      </c>
    </row>
    <row r="140" spans="1:6" x14ac:dyDescent="0.25">
      <c r="A140" s="14">
        <v>45109</v>
      </c>
      <c r="B140" s="13" t="s">
        <v>60</v>
      </c>
      <c r="C140" s="13">
        <v>22</v>
      </c>
      <c r="D140" s="13">
        <v>12</v>
      </c>
      <c r="E140" s="13">
        <v>34</v>
      </c>
      <c r="F140" s="15">
        <v>4.9436750000000002E-2</v>
      </c>
    </row>
    <row r="141" spans="1:6" x14ac:dyDescent="0.25">
      <c r="A141" s="14"/>
      <c r="B141" s="13" t="s">
        <v>61</v>
      </c>
      <c r="C141" s="13">
        <v>10</v>
      </c>
      <c r="D141" s="13">
        <v>0</v>
      </c>
      <c r="E141" s="13">
        <v>10</v>
      </c>
      <c r="F141" s="15">
        <v>3.4409333333333333E-2</v>
      </c>
    </row>
    <row r="142" spans="1:6" x14ac:dyDescent="0.25">
      <c r="A142" s="14"/>
      <c r="B142" s="13" t="s">
        <v>57</v>
      </c>
      <c r="C142" s="13">
        <v>40</v>
      </c>
      <c r="D142" s="13">
        <v>32</v>
      </c>
      <c r="E142" s="13">
        <v>72</v>
      </c>
      <c r="F142" s="15">
        <v>5.3331812499999999E-2</v>
      </c>
    </row>
    <row r="143" spans="1:6" x14ac:dyDescent="0.25">
      <c r="A143" s="14"/>
      <c r="B143" s="13" t="s">
        <v>58</v>
      </c>
      <c r="C143" s="13">
        <v>12</v>
      </c>
      <c r="D143" s="13">
        <v>5</v>
      </c>
      <c r="E143" s="13">
        <v>17</v>
      </c>
      <c r="F143" s="15">
        <v>5.1782750000000002E-2</v>
      </c>
    </row>
    <row r="144" spans="1:6" x14ac:dyDescent="0.25">
      <c r="A144" s="14"/>
      <c r="B144" s="13" t="s">
        <v>62</v>
      </c>
      <c r="C144" s="13">
        <v>30</v>
      </c>
      <c r="D144" s="13">
        <v>15</v>
      </c>
      <c r="E144" s="13">
        <v>45</v>
      </c>
      <c r="F144" s="15">
        <v>3.3333399999999999E-2</v>
      </c>
    </row>
    <row r="145" spans="1:6" x14ac:dyDescent="0.25">
      <c r="A145" s="14"/>
      <c r="B145" s="13" t="s">
        <v>59</v>
      </c>
      <c r="C145" s="13">
        <v>29</v>
      </c>
      <c r="D145" s="13">
        <v>33</v>
      </c>
      <c r="E145" s="13">
        <v>62</v>
      </c>
      <c r="F145" s="15">
        <v>5.4007266666666665E-2</v>
      </c>
    </row>
    <row r="146" spans="1:6" x14ac:dyDescent="0.25">
      <c r="A146" s="14">
        <v>45110</v>
      </c>
      <c r="B146" s="13" t="s">
        <v>60</v>
      </c>
      <c r="C146" s="13">
        <v>29</v>
      </c>
      <c r="D146" s="13">
        <v>25</v>
      </c>
      <c r="E146" s="13">
        <v>54</v>
      </c>
      <c r="F146" s="15">
        <v>4.5421461538461536E-2</v>
      </c>
    </row>
    <row r="147" spans="1:6" x14ac:dyDescent="0.25">
      <c r="A147" s="14"/>
      <c r="B147" s="13" t="s">
        <v>61</v>
      </c>
      <c r="C147" s="13">
        <v>31</v>
      </c>
      <c r="D147" s="13">
        <v>0</v>
      </c>
      <c r="E147" s="13">
        <v>31</v>
      </c>
      <c r="F147" s="15">
        <v>3.4818149999999999E-2</v>
      </c>
    </row>
    <row r="148" spans="1:6" x14ac:dyDescent="0.25">
      <c r="A148" s="14"/>
      <c r="B148" s="13" t="s">
        <v>57</v>
      </c>
      <c r="C148" s="13">
        <v>28</v>
      </c>
      <c r="D148" s="13">
        <v>27</v>
      </c>
      <c r="E148" s="13">
        <v>55</v>
      </c>
      <c r="F148" s="15">
        <v>4.3447846153846156E-2</v>
      </c>
    </row>
    <row r="149" spans="1:6" x14ac:dyDescent="0.25">
      <c r="A149" s="14"/>
      <c r="B149" s="13" t="s">
        <v>58</v>
      </c>
      <c r="C149" s="13">
        <v>25</v>
      </c>
      <c r="D149" s="13">
        <v>21</v>
      </c>
      <c r="E149" s="13">
        <v>46</v>
      </c>
      <c r="F149" s="15">
        <v>3.3167888888888893E-2</v>
      </c>
    </row>
    <row r="150" spans="1:6" x14ac:dyDescent="0.25">
      <c r="A150" s="14"/>
      <c r="B150" s="13" t="s">
        <v>62</v>
      </c>
      <c r="C150" s="13">
        <v>26</v>
      </c>
      <c r="D150" s="13">
        <v>18</v>
      </c>
      <c r="E150" s="13">
        <v>44</v>
      </c>
      <c r="F150" s="15">
        <v>3.6458499999999998E-2</v>
      </c>
    </row>
    <row r="151" spans="1:6" x14ac:dyDescent="0.25">
      <c r="A151" s="14"/>
      <c r="B151" s="13" t="s">
        <v>59</v>
      </c>
      <c r="C151" s="13">
        <v>39</v>
      </c>
      <c r="D151" s="13">
        <v>21</v>
      </c>
      <c r="E151" s="13">
        <v>60</v>
      </c>
      <c r="F151" s="15">
        <v>5.7993933333333338E-2</v>
      </c>
    </row>
    <row r="152" spans="1:6" x14ac:dyDescent="0.25">
      <c r="A152" s="14">
        <v>45111</v>
      </c>
      <c r="B152" s="13" t="s">
        <v>60</v>
      </c>
      <c r="C152" s="13">
        <v>58</v>
      </c>
      <c r="D152" s="13">
        <v>40</v>
      </c>
      <c r="E152" s="13">
        <v>98</v>
      </c>
      <c r="F152" s="15">
        <v>5.6018583333333337E-2</v>
      </c>
    </row>
    <row r="153" spans="1:6" x14ac:dyDescent="0.25">
      <c r="A153" s="14"/>
      <c r="B153" s="13" t="s">
        <v>61</v>
      </c>
      <c r="C153" s="13">
        <v>56</v>
      </c>
      <c r="D153" s="13">
        <v>0</v>
      </c>
      <c r="E153" s="13">
        <v>56</v>
      </c>
      <c r="F153" s="15">
        <v>3.9332794117647063E-2</v>
      </c>
    </row>
    <row r="154" spans="1:6" x14ac:dyDescent="0.25">
      <c r="A154" s="14"/>
      <c r="B154" s="13" t="s">
        <v>57</v>
      </c>
      <c r="C154" s="13">
        <v>56</v>
      </c>
      <c r="D154" s="13">
        <v>35</v>
      </c>
      <c r="E154" s="13">
        <v>91</v>
      </c>
      <c r="F154" s="15">
        <v>4.0999571428571427E-2</v>
      </c>
    </row>
    <row r="155" spans="1:6" x14ac:dyDescent="0.25">
      <c r="A155" s="14"/>
      <c r="B155" s="13" t="s">
        <v>58</v>
      </c>
      <c r="C155" s="13">
        <v>55</v>
      </c>
      <c r="D155" s="13">
        <v>38</v>
      </c>
      <c r="E155" s="13">
        <v>93</v>
      </c>
      <c r="F155" s="15">
        <v>4.1027049999999995E-2</v>
      </c>
    </row>
    <row r="156" spans="1:6" x14ac:dyDescent="0.25">
      <c r="A156" s="14"/>
      <c r="B156" s="13" t="s">
        <v>62</v>
      </c>
      <c r="C156" s="13">
        <v>60</v>
      </c>
      <c r="D156" s="13">
        <v>28</v>
      </c>
      <c r="E156" s="13">
        <v>88</v>
      </c>
      <c r="F156" s="15">
        <v>4.1667000000000003E-2</v>
      </c>
    </row>
    <row r="157" spans="1:6" x14ac:dyDescent="0.25">
      <c r="A157" s="14"/>
      <c r="B157" s="13" t="s">
        <v>59</v>
      </c>
      <c r="C157" s="13">
        <v>40</v>
      </c>
      <c r="D157" s="13">
        <v>35</v>
      </c>
      <c r="E157" s="13">
        <v>75</v>
      </c>
      <c r="F157" s="15">
        <v>4.8996722222222219E-2</v>
      </c>
    </row>
    <row r="158" spans="1:6" x14ac:dyDescent="0.25">
      <c r="A158" s="14">
        <v>45112</v>
      </c>
      <c r="B158" s="13" t="s">
        <v>60</v>
      </c>
      <c r="C158" s="13">
        <v>31</v>
      </c>
      <c r="D158" s="13">
        <v>16</v>
      </c>
      <c r="E158" s="13">
        <v>47</v>
      </c>
      <c r="F158" s="15">
        <v>5.237863636363637E-2</v>
      </c>
    </row>
    <row r="159" spans="1:6" x14ac:dyDescent="0.25">
      <c r="A159" s="14"/>
      <c r="B159" s="13" t="s">
        <v>61</v>
      </c>
      <c r="C159" s="13">
        <v>20</v>
      </c>
      <c r="D159" s="13">
        <v>0</v>
      </c>
      <c r="E159" s="13">
        <v>20</v>
      </c>
      <c r="F159" s="15">
        <v>3.8168076923076923E-2</v>
      </c>
    </row>
    <row r="160" spans="1:6" x14ac:dyDescent="0.25">
      <c r="A160" s="14"/>
      <c r="B160" s="13" t="s">
        <v>57</v>
      </c>
      <c r="C160" s="13">
        <v>39</v>
      </c>
      <c r="D160" s="13">
        <v>27</v>
      </c>
      <c r="E160" s="13">
        <v>66</v>
      </c>
      <c r="F160" s="15">
        <v>4.0960894736842106E-2</v>
      </c>
    </row>
    <row r="161" spans="1:6" x14ac:dyDescent="0.25">
      <c r="A161" s="14"/>
      <c r="B161" s="13" t="s">
        <v>58</v>
      </c>
      <c r="C161" s="13">
        <v>34</v>
      </c>
      <c r="D161" s="13">
        <v>20</v>
      </c>
      <c r="E161" s="13">
        <v>54</v>
      </c>
      <c r="F161" s="15">
        <v>3.2130307692307694E-2</v>
      </c>
    </row>
    <row r="162" spans="1:6" x14ac:dyDescent="0.25">
      <c r="A162" s="14"/>
      <c r="B162" s="13" t="s">
        <v>62</v>
      </c>
      <c r="C162" s="13">
        <v>26</v>
      </c>
      <c r="D162" s="13">
        <v>15</v>
      </c>
      <c r="E162" s="13">
        <v>41</v>
      </c>
      <c r="F162" s="15">
        <v>3.7500199999999997E-2</v>
      </c>
    </row>
    <row r="163" spans="1:6" x14ac:dyDescent="0.25">
      <c r="A163" s="14"/>
      <c r="B163" s="13" t="s">
        <v>59</v>
      </c>
      <c r="C163" s="13">
        <v>42</v>
      </c>
      <c r="D163" s="13">
        <v>28</v>
      </c>
      <c r="E163" s="13">
        <v>70</v>
      </c>
      <c r="F163" s="15">
        <v>4.6782937500000003E-2</v>
      </c>
    </row>
    <row r="164" spans="1:6" x14ac:dyDescent="0.25">
      <c r="A164" s="13" t="s">
        <v>46</v>
      </c>
      <c r="B164" s="13"/>
      <c r="C164" s="13">
        <v>4573</v>
      </c>
      <c r="D164" s="13">
        <v>2924</v>
      </c>
      <c r="E164" s="13">
        <v>7497</v>
      </c>
      <c r="F164" s="15">
        <v>4.3973113821138214E-2</v>
      </c>
    </row>
  </sheetData>
  <pageMargins left="0.7" right="0.7" top="0.75" bottom="0.75" header="0.3" footer="0.3"/>
  <pageSetup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8564-B491-43FF-A707-F1E80FE1AD93}">
  <sheetPr codeName="Sheet9">
    <tabColor theme="7"/>
  </sheetPr>
  <dimension ref="A5:E181"/>
  <sheetViews>
    <sheetView showGridLines="0" workbookViewId="0">
      <selection activeCell="A6" sqref="A6:A11 A13:A18 A20:A25 A27:A32 A34:A39 A41:A46 A48:A53 A55:A60 A62:A67 A69:A74 A76:A81 A83:A88 A90:A95 A97:A102 A104:A109 A111:A116 A118:A123 A125:A130 A132:A137 A139:A144 A146:A151 A153:A158 A160:A165 A167:A172 A174:A179"/>
      <pivotSelection pane="bottomRight" showHeader="1" axis="axisRow" activeRow="4" previousRow="4" click="1" r:id="rId1">
        <pivotArea dataOnly="0" labelOnly="1" outline="0" fieldPosition="0">
          <references count="1">
            <reference field="4" count="0"/>
          </references>
        </pivotArea>
      </pivotSelection>
    </sheetView>
  </sheetViews>
  <sheetFormatPr defaultRowHeight="15" x14ac:dyDescent="0.25"/>
  <cols>
    <col min="1" max="1" width="11.5703125" style="10" bestFit="1" customWidth="1"/>
    <col min="2" max="2" width="20.85546875" style="10" bestFit="1" customWidth="1"/>
    <col min="3" max="3" width="20.140625" style="10" bestFit="1" customWidth="1"/>
    <col min="4" max="4" width="16.28515625" style="10" bestFit="1" customWidth="1"/>
    <col min="5" max="5" width="13.85546875" style="10" bestFit="1" customWidth="1"/>
    <col min="6" max="8" width="22.140625" style="10" bestFit="1" customWidth="1"/>
    <col min="9" max="16384" width="9.140625" style="10"/>
  </cols>
  <sheetData>
    <row r="5" spans="1:5" x14ac:dyDescent="0.25">
      <c r="A5" s="13" t="s">
        <v>0</v>
      </c>
      <c r="B5" s="13" t="s">
        <v>51</v>
      </c>
      <c r="C5" s="13" t="s">
        <v>111</v>
      </c>
      <c r="D5" s="13" t="s">
        <v>122</v>
      </c>
      <c r="E5" s="13" t="s">
        <v>123</v>
      </c>
    </row>
    <row r="6" spans="1:5" x14ac:dyDescent="0.25">
      <c r="A6" s="14">
        <v>45088</v>
      </c>
      <c r="B6" s="13" t="s">
        <v>60</v>
      </c>
      <c r="C6" s="13">
        <v>13</v>
      </c>
      <c r="D6" s="13">
        <v>5</v>
      </c>
      <c r="E6" s="13">
        <v>8</v>
      </c>
    </row>
    <row r="7" spans="1:5" x14ac:dyDescent="0.25">
      <c r="A7" s="14"/>
      <c r="B7" s="13" t="s">
        <v>61</v>
      </c>
      <c r="C7" s="13">
        <v>16</v>
      </c>
      <c r="D7" s="13">
        <v>16</v>
      </c>
      <c r="E7" s="13">
        <v>0</v>
      </c>
    </row>
    <row r="8" spans="1:5" x14ac:dyDescent="0.25">
      <c r="A8" s="14"/>
      <c r="B8" s="13" t="s">
        <v>57</v>
      </c>
      <c r="C8" s="13">
        <v>43</v>
      </c>
      <c r="D8" s="13">
        <v>25</v>
      </c>
      <c r="E8" s="13">
        <v>18</v>
      </c>
    </row>
    <row r="9" spans="1:5" x14ac:dyDescent="0.25">
      <c r="A9" s="14"/>
      <c r="B9" s="13" t="s">
        <v>58</v>
      </c>
      <c r="C9" s="13">
        <v>60</v>
      </c>
      <c r="D9" s="13">
        <v>33</v>
      </c>
      <c r="E9" s="13">
        <v>27</v>
      </c>
    </row>
    <row r="10" spans="1:5" x14ac:dyDescent="0.25">
      <c r="A10" s="14"/>
      <c r="B10" s="13" t="s">
        <v>62</v>
      </c>
      <c r="C10" s="13">
        <v>23</v>
      </c>
      <c r="D10" s="13">
        <v>14</v>
      </c>
      <c r="E10" s="13">
        <v>9</v>
      </c>
    </row>
    <row r="11" spans="1:5" x14ac:dyDescent="0.25">
      <c r="A11" s="14"/>
      <c r="B11" s="13" t="s">
        <v>59</v>
      </c>
      <c r="C11" s="13">
        <v>14</v>
      </c>
      <c r="D11" s="13">
        <v>9</v>
      </c>
      <c r="E11" s="13">
        <v>5</v>
      </c>
    </row>
    <row r="12" spans="1:5" x14ac:dyDescent="0.25">
      <c r="A12" s="13" t="s">
        <v>125</v>
      </c>
      <c r="B12" s="13"/>
      <c r="C12" s="13">
        <v>169</v>
      </c>
      <c r="D12" s="13">
        <v>102</v>
      </c>
      <c r="E12" s="13">
        <v>67</v>
      </c>
    </row>
    <row r="13" spans="1:5" x14ac:dyDescent="0.25">
      <c r="A13" s="14">
        <v>45089</v>
      </c>
      <c r="B13" s="13" t="s">
        <v>60</v>
      </c>
      <c r="C13" s="13">
        <v>46</v>
      </c>
      <c r="D13" s="13">
        <v>27</v>
      </c>
      <c r="E13" s="13">
        <v>19</v>
      </c>
    </row>
    <row r="14" spans="1:5" x14ac:dyDescent="0.25">
      <c r="A14" s="14"/>
      <c r="B14" s="13" t="s">
        <v>61</v>
      </c>
      <c r="C14" s="13">
        <v>15</v>
      </c>
      <c r="D14" s="13">
        <v>15</v>
      </c>
      <c r="E14" s="13">
        <v>0</v>
      </c>
    </row>
    <row r="15" spans="1:5" x14ac:dyDescent="0.25">
      <c r="A15" s="14"/>
      <c r="B15" s="13" t="s">
        <v>57</v>
      </c>
      <c r="C15" s="13">
        <v>41</v>
      </c>
      <c r="D15" s="13">
        <v>22</v>
      </c>
      <c r="E15" s="13">
        <v>19</v>
      </c>
    </row>
    <row r="16" spans="1:5" x14ac:dyDescent="0.25">
      <c r="A16" s="14"/>
      <c r="B16" s="13" t="s">
        <v>58</v>
      </c>
      <c r="C16" s="13">
        <v>69</v>
      </c>
      <c r="D16" s="13">
        <v>39</v>
      </c>
      <c r="E16" s="13">
        <v>30</v>
      </c>
    </row>
    <row r="17" spans="1:5" x14ac:dyDescent="0.25">
      <c r="A17" s="14"/>
      <c r="B17" s="13" t="s">
        <v>62</v>
      </c>
      <c r="C17" s="13">
        <v>41</v>
      </c>
      <c r="D17" s="13">
        <v>20</v>
      </c>
      <c r="E17" s="13">
        <v>21</v>
      </c>
    </row>
    <row r="18" spans="1:5" x14ac:dyDescent="0.25">
      <c r="A18" s="14"/>
      <c r="B18" s="13" t="s">
        <v>59</v>
      </c>
      <c r="C18" s="13">
        <v>44</v>
      </c>
      <c r="D18" s="13">
        <v>25</v>
      </c>
      <c r="E18" s="13">
        <v>19</v>
      </c>
    </row>
    <row r="19" spans="1:5" x14ac:dyDescent="0.25">
      <c r="A19" s="13" t="s">
        <v>126</v>
      </c>
      <c r="B19" s="13"/>
      <c r="C19" s="13">
        <v>256</v>
      </c>
      <c r="D19" s="13">
        <v>148</v>
      </c>
      <c r="E19" s="13">
        <v>108</v>
      </c>
    </row>
    <row r="20" spans="1:5" x14ac:dyDescent="0.25">
      <c r="A20" s="14">
        <v>45090</v>
      </c>
      <c r="B20" s="13" t="s">
        <v>60</v>
      </c>
      <c r="C20" s="13">
        <v>42</v>
      </c>
      <c r="D20" s="13">
        <v>23</v>
      </c>
      <c r="E20" s="13">
        <v>19</v>
      </c>
    </row>
    <row r="21" spans="1:5" x14ac:dyDescent="0.25">
      <c r="A21" s="14"/>
      <c r="B21" s="13" t="s">
        <v>61</v>
      </c>
      <c r="C21" s="13">
        <v>11</v>
      </c>
      <c r="D21" s="13">
        <v>11</v>
      </c>
      <c r="E21" s="13">
        <v>0</v>
      </c>
    </row>
    <row r="22" spans="1:5" x14ac:dyDescent="0.25">
      <c r="A22" s="14"/>
      <c r="B22" s="13" t="s">
        <v>57</v>
      </c>
      <c r="C22" s="13">
        <v>44</v>
      </c>
      <c r="D22" s="13">
        <v>24</v>
      </c>
      <c r="E22" s="13">
        <v>20</v>
      </c>
    </row>
    <row r="23" spans="1:5" x14ac:dyDescent="0.25">
      <c r="A23" s="14"/>
      <c r="B23" s="13" t="s">
        <v>58</v>
      </c>
      <c r="C23" s="13">
        <v>76</v>
      </c>
      <c r="D23" s="13">
        <v>49</v>
      </c>
      <c r="E23" s="13">
        <v>27</v>
      </c>
    </row>
    <row r="24" spans="1:5" x14ac:dyDescent="0.25">
      <c r="A24" s="14"/>
      <c r="B24" s="13" t="s">
        <v>62</v>
      </c>
      <c r="C24" s="13">
        <v>76</v>
      </c>
      <c r="D24" s="13">
        <v>44</v>
      </c>
      <c r="E24" s="13">
        <v>32</v>
      </c>
    </row>
    <row r="25" spans="1:5" x14ac:dyDescent="0.25">
      <c r="A25" s="14"/>
      <c r="B25" s="13" t="s">
        <v>59</v>
      </c>
      <c r="C25" s="13">
        <v>71</v>
      </c>
      <c r="D25" s="13">
        <v>40</v>
      </c>
      <c r="E25" s="13">
        <v>31</v>
      </c>
    </row>
    <row r="26" spans="1:5" x14ac:dyDescent="0.25">
      <c r="A26" s="13" t="s">
        <v>127</v>
      </c>
      <c r="B26" s="13"/>
      <c r="C26" s="13">
        <v>320</v>
      </c>
      <c r="D26" s="13">
        <v>191</v>
      </c>
      <c r="E26" s="13">
        <v>129</v>
      </c>
    </row>
    <row r="27" spans="1:5" x14ac:dyDescent="0.25">
      <c r="A27" s="14">
        <v>45091</v>
      </c>
      <c r="B27" s="13" t="s">
        <v>60</v>
      </c>
      <c r="C27" s="13">
        <v>47</v>
      </c>
      <c r="D27" s="13">
        <v>29</v>
      </c>
      <c r="E27" s="13">
        <v>18</v>
      </c>
    </row>
    <row r="28" spans="1:5" x14ac:dyDescent="0.25">
      <c r="A28" s="14"/>
      <c r="B28" s="13" t="s">
        <v>61</v>
      </c>
      <c r="C28" s="13">
        <v>12</v>
      </c>
      <c r="D28" s="13">
        <v>12</v>
      </c>
      <c r="E28" s="13">
        <v>0</v>
      </c>
    </row>
    <row r="29" spans="1:5" x14ac:dyDescent="0.25">
      <c r="A29" s="14"/>
      <c r="B29" s="13" t="s">
        <v>57</v>
      </c>
      <c r="C29" s="13">
        <v>58</v>
      </c>
      <c r="D29" s="13">
        <v>29</v>
      </c>
      <c r="E29" s="13">
        <v>29</v>
      </c>
    </row>
    <row r="30" spans="1:5" x14ac:dyDescent="0.25">
      <c r="A30" s="14"/>
      <c r="B30" s="13" t="s">
        <v>58</v>
      </c>
      <c r="C30" s="13">
        <v>49</v>
      </c>
      <c r="D30" s="13">
        <v>22</v>
      </c>
      <c r="E30" s="13">
        <v>27</v>
      </c>
    </row>
    <row r="31" spans="1:5" x14ac:dyDescent="0.25">
      <c r="A31" s="14"/>
      <c r="B31" s="13" t="s">
        <v>62</v>
      </c>
      <c r="C31" s="13">
        <v>55</v>
      </c>
      <c r="D31" s="13">
        <v>30</v>
      </c>
      <c r="E31" s="13">
        <v>25</v>
      </c>
    </row>
    <row r="32" spans="1:5" x14ac:dyDescent="0.25">
      <c r="A32" s="14"/>
      <c r="B32" s="13" t="s">
        <v>59</v>
      </c>
      <c r="C32" s="13">
        <v>14</v>
      </c>
      <c r="D32" s="13">
        <v>6</v>
      </c>
      <c r="E32" s="13">
        <v>8</v>
      </c>
    </row>
    <row r="33" spans="1:5" x14ac:dyDescent="0.25">
      <c r="A33" s="13" t="s">
        <v>128</v>
      </c>
      <c r="B33" s="13"/>
      <c r="C33" s="13">
        <v>235</v>
      </c>
      <c r="D33" s="13">
        <v>128</v>
      </c>
      <c r="E33" s="13">
        <v>107</v>
      </c>
    </row>
    <row r="34" spans="1:5" x14ac:dyDescent="0.25">
      <c r="A34" s="14">
        <v>45092</v>
      </c>
      <c r="B34" s="13" t="s">
        <v>60</v>
      </c>
      <c r="C34" s="13">
        <v>95</v>
      </c>
      <c r="D34" s="13">
        <v>54</v>
      </c>
      <c r="E34" s="13">
        <v>41</v>
      </c>
    </row>
    <row r="35" spans="1:5" x14ac:dyDescent="0.25">
      <c r="A35" s="14"/>
      <c r="B35" s="13" t="s">
        <v>61</v>
      </c>
      <c r="C35" s="13">
        <v>14</v>
      </c>
      <c r="D35" s="13">
        <v>14</v>
      </c>
      <c r="E35" s="13">
        <v>0</v>
      </c>
    </row>
    <row r="36" spans="1:5" x14ac:dyDescent="0.25">
      <c r="A36" s="14"/>
      <c r="B36" s="13" t="s">
        <v>57</v>
      </c>
      <c r="C36" s="13">
        <v>97</v>
      </c>
      <c r="D36" s="13">
        <v>53</v>
      </c>
      <c r="E36" s="13">
        <v>44</v>
      </c>
    </row>
    <row r="37" spans="1:5" x14ac:dyDescent="0.25">
      <c r="A37" s="14"/>
      <c r="B37" s="13" t="s">
        <v>58</v>
      </c>
      <c r="C37" s="13">
        <v>80</v>
      </c>
      <c r="D37" s="13">
        <v>48</v>
      </c>
      <c r="E37" s="13">
        <v>32</v>
      </c>
    </row>
    <row r="38" spans="1:5" x14ac:dyDescent="0.25">
      <c r="A38" s="14"/>
      <c r="B38" s="13" t="s">
        <v>62</v>
      </c>
      <c r="C38" s="13">
        <v>47</v>
      </c>
      <c r="D38" s="13">
        <v>25</v>
      </c>
      <c r="E38" s="13">
        <v>22</v>
      </c>
    </row>
    <row r="39" spans="1:5" x14ac:dyDescent="0.25">
      <c r="A39" s="14"/>
      <c r="B39" s="13" t="s">
        <v>59</v>
      </c>
      <c r="C39" s="13">
        <v>73</v>
      </c>
      <c r="D39" s="13">
        <v>46</v>
      </c>
      <c r="E39" s="13">
        <v>27</v>
      </c>
    </row>
    <row r="40" spans="1:5" x14ac:dyDescent="0.25">
      <c r="A40" s="13" t="s">
        <v>129</v>
      </c>
      <c r="B40" s="13"/>
      <c r="C40" s="13">
        <v>406</v>
      </c>
      <c r="D40" s="13">
        <v>240</v>
      </c>
      <c r="E40" s="13">
        <v>166</v>
      </c>
    </row>
    <row r="41" spans="1:5" x14ac:dyDescent="0.25">
      <c r="A41" s="14">
        <v>45093</v>
      </c>
      <c r="B41" s="13" t="s">
        <v>60</v>
      </c>
      <c r="C41" s="13">
        <v>118</v>
      </c>
      <c r="D41" s="13">
        <v>70</v>
      </c>
      <c r="E41" s="13">
        <v>48</v>
      </c>
    </row>
    <row r="42" spans="1:5" x14ac:dyDescent="0.25">
      <c r="A42" s="14"/>
      <c r="B42" s="13" t="s">
        <v>61</v>
      </c>
      <c r="C42" s="13">
        <v>31</v>
      </c>
      <c r="D42" s="13">
        <v>31</v>
      </c>
      <c r="E42" s="13">
        <v>0</v>
      </c>
    </row>
    <row r="43" spans="1:5" x14ac:dyDescent="0.25">
      <c r="A43" s="14"/>
      <c r="B43" s="13" t="s">
        <v>57</v>
      </c>
      <c r="C43" s="13">
        <v>91</v>
      </c>
      <c r="D43" s="13">
        <v>46</v>
      </c>
      <c r="E43" s="13">
        <v>45</v>
      </c>
    </row>
    <row r="44" spans="1:5" x14ac:dyDescent="0.25">
      <c r="A44" s="14"/>
      <c r="B44" s="13" t="s">
        <v>58</v>
      </c>
      <c r="C44" s="13">
        <v>44</v>
      </c>
      <c r="D44" s="13">
        <v>26</v>
      </c>
      <c r="E44" s="13">
        <v>18</v>
      </c>
    </row>
    <row r="45" spans="1:5" x14ac:dyDescent="0.25">
      <c r="A45" s="14"/>
      <c r="B45" s="13" t="s">
        <v>62</v>
      </c>
      <c r="C45" s="13">
        <v>119</v>
      </c>
      <c r="D45" s="13">
        <v>74</v>
      </c>
      <c r="E45" s="13">
        <v>45</v>
      </c>
    </row>
    <row r="46" spans="1:5" x14ac:dyDescent="0.25">
      <c r="A46" s="14"/>
      <c r="B46" s="13" t="s">
        <v>59</v>
      </c>
      <c r="C46" s="13">
        <v>75</v>
      </c>
      <c r="D46" s="13">
        <v>44</v>
      </c>
      <c r="E46" s="13">
        <v>31</v>
      </c>
    </row>
    <row r="47" spans="1:5" x14ac:dyDescent="0.25">
      <c r="A47" s="13" t="s">
        <v>130</v>
      </c>
      <c r="B47" s="13"/>
      <c r="C47" s="13">
        <v>478</v>
      </c>
      <c r="D47" s="13">
        <v>291</v>
      </c>
      <c r="E47" s="13">
        <v>187</v>
      </c>
    </row>
    <row r="48" spans="1:5" x14ac:dyDescent="0.25">
      <c r="A48" s="14">
        <v>45094</v>
      </c>
      <c r="B48" s="13" t="s">
        <v>60</v>
      </c>
      <c r="C48" s="13">
        <v>82</v>
      </c>
      <c r="D48" s="13">
        <v>39</v>
      </c>
      <c r="E48" s="13">
        <v>43</v>
      </c>
    </row>
    <row r="49" spans="1:5" x14ac:dyDescent="0.25">
      <c r="A49" s="14"/>
      <c r="B49" s="13" t="s">
        <v>61</v>
      </c>
      <c r="C49" s="13">
        <v>29</v>
      </c>
      <c r="D49" s="13">
        <v>29</v>
      </c>
      <c r="E49" s="13">
        <v>0</v>
      </c>
    </row>
    <row r="50" spans="1:5" x14ac:dyDescent="0.25">
      <c r="A50" s="14"/>
      <c r="B50" s="13" t="s">
        <v>57</v>
      </c>
      <c r="C50" s="13">
        <v>79</v>
      </c>
      <c r="D50" s="13">
        <v>47</v>
      </c>
      <c r="E50" s="13">
        <v>32</v>
      </c>
    </row>
    <row r="51" spans="1:5" x14ac:dyDescent="0.25">
      <c r="A51" s="14"/>
      <c r="B51" s="13" t="s">
        <v>58</v>
      </c>
      <c r="C51" s="13">
        <v>71</v>
      </c>
      <c r="D51" s="13">
        <v>42</v>
      </c>
      <c r="E51" s="13">
        <v>29</v>
      </c>
    </row>
    <row r="52" spans="1:5" x14ac:dyDescent="0.25">
      <c r="A52" s="14"/>
      <c r="B52" s="13" t="s">
        <v>62</v>
      </c>
      <c r="C52" s="13">
        <v>73</v>
      </c>
      <c r="D52" s="13">
        <v>44</v>
      </c>
      <c r="E52" s="13">
        <v>29</v>
      </c>
    </row>
    <row r="53" spans="1:5" x14ac:dyDescent="0.25">
      <c r="A53" s="14"/>
      <c r="B53" s="13" t="s">
        <v>59</v>
      </c>
      <c r="C53" s="13">
        <v>70</v>
      </c>
      <c r="D53" s="13">
        <v>39</v>
      </c>
      <c r="E53" s="13">
        <v>31</v>
      </c>
    </row>
    <row r="54" spans="1:5" x14ac:dyDescent="0.25">
      <c r="A54" s="13" t="s">
        <v>131</v>
      </c>
      <c r="B54" s="13"/>
      <c r="C54" s="13">
        <v>404</v>
      </c>
      <c r="D54" s="13">
        <v>240</v>
      </c>
      <c r="E54" s="13">
        <v>164</v>
      </c>
    </row>
    <row r="55" spans="1:5" x14ac:dyDescent="0.25">
      <c r="A55" s="14">
        <v>45095</v>
      </c>
      <c r="B55" s="13" t="s">
        <v>60</v>
      </c>
      <c r="C55" s="13">
        <v>36</v>
      </c>
      <c r="D55" s="13">
        <v>23</v>
      </c>
      <c r="E55" s="13">
        <v>13</v>
      </c>
    </row>
    <row r="56" spans="1:5" x14ac:dyDescent="0.25">
      <c r="A56" s="14"/>
      <c r="B56" s="13" t="s">
        <v>61</v>
      </c>
      <c r="C56" s="13">
        <v>11</v>
      </c>
      <c r="D56" s="13">
        <v>11</v>
      </c>
      <c r="E56" s="13">
        <v>0</v>
      </c>
    </row>
    <row r="57" spans="1:5" x14ac:dyDescent="0.25">
      <c r="A57" s="14"/>
      <c r="B57" s="13" t="s">
        <v>57</v>
      </c>
      <c r="C57" s="13">
        <v>40</v>
      </c>
      <c r="D57" s="13">
        <v>23</v>
      </c>
      <c r="E57" s="13">
        <v>17</v>
      </c>
    </row>
    <row r="58" spans="1:5" x14ac:dyDescent="0.25">
      <c r="A58" s="14"/>
      <c r="B58" s="13" t="s">
        <v>58</v>
      </c>
      <c r="C58" s="13">
        <v>39</v>
      </c>
      <c r="D58" s="13">
        <v>20</v>
      </c>
      <c r="E58" s="13">
        <v>19</v>
      </c>
    </row>
    <row r="59" spans="1:5" x14ac:dyDescent="0.25">
      <c r="A59" s="14"/>
      <c r="B59" s="13" t="s">
        <v>62</v>
      </c>
      <c r="C59" s="13">
        <v>59</v>
      </c>
      <c r="D59" s="13">
        <v>33</v>
      </c>
      <c r="E59" s="13">
        <v>26</v>
      </c>
    </row>
    <row r="60" spans="1:5" x14ac:dyDescent="0.25">
      <c r="A60" s="14"/>
      <c r="B60" s="13" t="s">
        <v>59</v>
      </c>
      <c r="C60" s="13">
        <v>53</v>
      </c>
      <c r="D60" s="13">
        <v>27</v>
      </c>
      <c r="E60" s="13">
        <v>26</v>
      </c>
    </row>
    <row r="61" spans="1:5" x14ac:dyDescent="0.25">
      <c r="A61" s="13" t="s">
        <v>132</v>
      </c>
      <c r="B61" s="13"/>
      <c r="C61" s="13">
        <v>238</v>
      </c>
      <c r="D61" s="13">
        <v>137</v>
      </c>
      <c r="E61" s="13">
        <v>101</v>
      </c>
    </row>
    <row r="62" spans="1:5" x14ac:dyDescent="0.25">
      <c r="A62" s="14">
        <v>45096</v>
      </c>
      <c r="B62" s="13" t="s">
        <v>60</v>
      </c>
      <c r="C62" s="13">
        <v>44</v>
      </c>
      <c r="D62" s="13">
        <v>24</v>
      </c>
      <c r="E62" s="13">
        <v>20</v>
      </c>
    </row>
    <row r="63" spans="1:5" x14ac:dyDescent="0.25">
      <c r="A63" s="14"/>
      <c r="B63" s="13" t="s">
        <v>61</v>
      </c>
      <c r="C63" s="13">
        <v>24</v>
      </c>
      <c r="D63" s="13">
        <v>24</v>
      </c>
      <c r="E63" s="13">
        <v>0</v>
      </c>
    </row>
    <row r="64" spans="1:5" x14ac:dyDescent="0.25">
      <c r="A64" s="14"/>
      <c r="B64" s="13" t="s">
        <v>57</v>
      </c>
      <c r="C64" s="13">
        <v>78</v>
      </c>
      <c r="D64" s="13">
        <v>44</v>
      </c>
      <c r="E64" s="13">
        <v>34</v>
      </c>
    </row>
    <row r="65" spans="1:5" x14ac:dyDescent="0.25">
      <c r="A65" s="14"/>
      <c r="B65" s="13" t="s">
        <v>58</v>
      </c>
      <c r="C65" s="13">
        <v>42</v>
      </c>
      <c r="D65" s="13">
        <v>22</v>
      </c>
      <c r="E65" s="13">
        <v>20</v>
      </c>
    </row>
    <row r="66" spans="1:5" x14ac:dyDescent="0.25">
      <c r="A66" s="14"/>
      <c r="B66" s="13" t="s">
        <v>62</v>
      </c>
      <c r="C66" s="13">
        <v>48</v>
      </c>
      <c r="D66" s="13">
        <v>32</v>
      </c>
      <c r="E66" s="13">
        <v>16</v>
      </c>
    </row>
    <row r="67" spans="1:5" x14ac:dyDescent="0.25">
      <c r="A67" s="14"/>
      <c r="B67" s="13" t="s">
        <v>59</v>
      </c>
      <c r="C67" s="13">
        <v>57</v>
      </c>
      <c r="D67" s="13">
        <v>37</v>
      </c>
      <c r="E67" s="13">
        <v>20</v>
      </c>
    </row>
    <row r="68" spans="1:5" x14ac:dyDescent="0.25">
      <c r="A68" s="13" t="s">
        <v>133</v>
      </c>
      <c r="B68" s="13"/>
      <c r="C68" s="13">
        <v>293</v>
      </c>
      <c r="D68" s="13">
        <v>183</v>
      </c>
      <c r="E68" s="13">
        <v>110</v>
      </c>
    </row>
    <row r="69" spans="1:5" x14ac:dyDescent="0.25">
      <c r="A69" s="14">
        <v>45097</v>
      </c>
      <c r="B69" s="13" t="s">
        <v>60</v>
      </c>
      <c r="C69" s="13">
        <v>38</v>
      </c>
      <c r="D69" s="13">
        <v>21</v>
      </c>
      <c r="E69" s="13">
        <v>17</v>
      </c>
    </row>
    <row r="70" spans="1:5" x14ac:dyDescent="0.25">
      <c r="A70" s="14"/>
      <c r="B70" s="13" t="s">
        <v>61</v>
      </c>
      <c r="C70" s="13">
        <v>10</v>
      </c>
      <c r="D70" s="13">
        <v>10</v>
      </c>
      <c r="E70" s="13">
        <v>0</v>
      </c>
    </row>
    <row r="71" spans="1:5" x14ac:dyDescent="0.25">
      <c r="A71" s="14"/>
      <c r="B71" s="13" t="s">
        <v>57</v>
      </c>
      <c r="C71" s="13">
        <v>44</v>
      </c>
      <c r="D71" s="13">
        <v>26</v>
      </c>
      <c r="E71" s="13">
        <v>18</v>
      </c>
    </row>
    <row r="72" spans="1:5" x14ac:dyDescent="0.25">
      <c r="A72" s="14"/>
      <c r="B72" s="13" t="s">
        <v>58</v>
      </c>
      <c r="C72" s="13">
        <v>24</v>
      </c>
      <c r="D72" s="13">
        <v>14</v>
      </c>
      <c r="E72" s="13">
        <v>10</v>
      </c>
    </row>
    <row r="73" spans="1:5" x14ac:dyDescent="0.25">
      <c r="A73" s="14"/>
      <c r="B73" s="13" t="s">
        <v>62</v>
      </c>
      <c r="C73" s="13">
        <v>13</v>
      </c>
      <c r="D73" s="13">
        <v>8</v>
      </c>
      <c r="E73" s="13">
        <v>5</v>
      </c>
    </row>
    <row r="74" spans="1:5" x14ac:dyDescent="0.25">
      <c r="A74" s="14"/>
      <c r="B74" s="13" t="s">
        <v>59</v>
      </c>
      <c r="C74" s="13">
        <v>36</v>
      </c>
      <c r="D74" s="13">
        <v>22</v>
      </c>
      <c r="E74" s="13">
        <v>14</v>
      </c>
    </row>
    <row r="75" spans="1:5" x14ac:dyDescent="0.25">
      <c r="A75" s="13" t="s">
        <v>134</v>
      </c>
      <c r="B75" s="13"/>
      <c r="C75" s="13">
        <v>165</v>
      </c>
      <c r="D75" s="13">
        <v>101</v>
      </c>
      <c r="E75" s="13">
        <v>64</v>
      </c>
    </row>
    <row r="76" spans="1:5" x14ac:dyDescent="0.25">
      <c r="A76" s="14">
        <v>45098</v>
      </c>
      <c r="B76" s="13" t="s">
        <v>60</v>
      </c>
      <c r="C76" s="13">
        <v>36</v>
      </c>
      <c r="D76" s="13">
        <v>23</v>
      </c>
      <c r="E76" s="13">
        <v>13</v>
      </c>
    </row>
    <row r="77" spans="1:5" x14ac:dyDescent="0.25">
      <c r="A77" s="14"/>
      <c r="B77" s="13" t="s">
        <v>61</v>
      </c>
      <c r="C77" s="13">
        <v>12</v>
      </c>
      <c r="D77" s="13">
        <v>12</v>
      </c>
      <c r="E77" s="13">
        <v>0</v>
      </c>
    </row>
    <row r="78" spans="1:5" x14ac:dyDescent="0.25">
      <c r="A78" s="14"/>
      <c r="B78" s="13" t="s">
        <v>57</v>
      </c>
      <c r="C78" s="13">
        <v>55</v>
      </c>
      <c r="D78" s="13">
        <v>28</v>
      </c>
      <c r="E78" s="13">
        <v>27</v>
      </c>
    </row>
    <row r="79" spans="1:5" x14ac:dyDescent="0.25">
      <c r="A79" s="14"/>
      <c r="B79" s="13" t="s">
        <v>58</v>
      </c>
      <c r="C79" s="13">
        <v>34</v>
      </c>
      <c r="D79" s="13">
        <v>17</v>
      </c>
      <c r="E79" s="13">
        <v>17</v>
      </c>
    </row>
    <row r="80" spans="1:5" x14ac:dyDescent="0.25">
      <c r="A80" s="14"/>
      <c r="B80" s="13" t="s">
        <v>62</v>
      </c>
      <c r="C80" s="13">
        <v>42</v>
      </c>
      <c r="D80" s="13">
        <v>23</v>
      </c>
      <c r="E80" s="13">
        <v>19</v>
      </c>
    </row>
    <row r="81" spans="1:5" x14ac:dyDescent="0.25">
      <c r="A81" s="14"/>
      <c r="B81" s="13" t="s">
        <v>59</v>
      </c>
      <c r="C81" s="13">
        <v>44</v>
      </c>
      <c r="D81" s="13">
        <v>23</v>
      </c>
      <c r="E81" s="13">
        <v>21</v>
      </c>
    </row>
    <row r="82" spans="1:5" x14ac:dyDescent="0.25">
      <c r="A82" s="13" t="s">
        <v>135</v>
      </c>
      <c r="B82" s="13"/>
      <c r="C82" s="13">
        <v>223</v>
      </c>
      <c r="D82" s="13">
        <v>126</v>
      </c>
      <c r="E82" s="13">
        <v>97</v>
      </c>
    </row>
    <row r="83" spans="1:5" x14ac:dyDescent="0.25">
      <c r="A83" s="14">
        <v>45099</v>
      </c>
      <c r="B83" s="13" t="s">
        <v>60</v>
      </c>
      <c r="C83" s="13">
        <v>78</v>
      </c>
      <c r="D83" s="13">
        <v>44</v>
      </c>
      <c r="E83" s="13">
        <v>34</v>
      </c>
    </row>
    <row r="84" spans="1:5" x14ac:dyDescent="0.25">
      <c r="A84" s="14"/>
      <c r="B84" s="13" t="s">
        <v>61</v>
      </c>
      <c r="C84" s="13">
        <v>28</v>
      </c>
      <c r="D84" s="13">
        <v>28</v>
      </c>
      <c r="E84" s="13">
        <v>0</v>
      </c>
    </row>
    <row r="85" spans="1:5" x14ac:dyDescent="0.25">
      <c r="A85" s="14"/>
      <c r="B85" s="13" t="s">
        <v>57</v>
      </c>
      <c r="C85" s="13">
        <v>77</v>
      </c>
      <c r="D85" s="13">
        <v>44</v>
      </c>
      <c r="E85" s="13">
        <v>33</v>
      </c>
    </row>
    <row r="86" spans="1:5" x14ac:dyDescent="0.25">
      <c r="A86" s="14"/>
      <c r="B86" s="13" t="s">
        <v>58</v>
      </c>
      <c r="C86" s="13">
        <v>67</v>
      </c>
      <c r="D86" s="13">
        <v>43</v>
      </c>
      <c r="E86" s="13">
        <v>24</v>
      </c>
    </row>
    <row r="87" spans="1:5" x14ac:dyDescent="0.25">
      <c r="A87" s="14"/>
      <c r="B87" s="13" t="s">
        <v>62</v>
      </c>
      <c r="C87" s="13">
        <v>47</v>
      </c>
      <c r="D87" s="13">
        <v>33</v>
      </c>
      <c r="E87" s="13">
        <v>14</v>
      </c>
    </row>
    <row r="88" spans="1:5" x14ac:dyDescent="0.25">
      <c r="A88" s="14"/>
      <c r="B88" s="13" t="s">
        <v>59</v>
      </c>
      <c r="C88" s="13">
        <v>61</v>
      </c>
      <c r="D88" s="13">
        <v>36</v>
      </c>
      <c r="E88" s="13">
        <v>25</v>
      </c>
    </row>
    <row r="89" spans="1:5" x14ac:dyDescent="0.25">
      <c r="A89" s="13" t="s">
        <v>136</v>
      </c>
      <c r="B89" s="13"/>
      <c r="C89" s="13">
        <v>358</v>
      </c>
      <c r="D89" s="13">
        <v>228</v>
      </c>
      <c r="E89" s="13">
        <v>130</v>
      </c>
    </row>
    <row r="90" spans="1:5" x14ac:dyDescent="0.25">
      <c r="A90" s="14">
        <v>45100</v>
      </c>
      <c r="B90" s="13" t="s">
        <v>60</v>
      </c>
      <c r="C90" s="13">
        <v>39</v>
      </c>
      <c r="D90" s="13">
        <v>24</v>
      </c>
      <c r="E90" s="13">
        <v>15</v>
      </c>
    </row>
    <row r="91" spans="1:5" x14ac:dyDescent="0.25">
      <c r="A91" s="14"/>
      <c r="B91" s="13" t="s">
        <v>61</v>
      </c>
      <c r="C91" s="13">
        <v>26</v>
      </c>
      <c r="D91" s="13">
        <v>26</v>
      </c>
      <c r="E91" s="13">
        <v>0</v>
      </c>
    </row>
    <row r="92" spans="1:5" x14ac:dyDescent="0.25">
      <c r="A92" s="14"/>
      <c r="B92" s="13" t="s">
        <v>57</v>
      </c>
      <c r="C92" s="13">
        <v>62</v>
      </c>
      <c r="D92" s="13">
        <v>36</v>
      </c>
      <c r="E92" s="13">
        <v>26</v>
      </c>
    </row>
    <row r="93" spans="1:5" x14ac:dyDescent="0.25">
      <c r="A93" s="14"/>
      <c r="B93" s="13" t="s">
        <v>58</v>
      </c>
      <c r="C93" s="13">
        <v>78</v>
      </c>
      <c r="D93" s="13">
        <v>49</v>
      </c>
      <c r="E93" s="13">
        <v>29</v>
      </c>
    </row>
    <row r="94" spans="1:5" x14ac:dyDescent="0.25">
      <c r="A94" s="14"/>
      <c r="B94" s="13" t="s">
        <v>62</v>
      </c>
      <c r="C94" s="13">
        <v>75</v>
      </c>
      <c r="D94" s="13">
        <v>40</v>
      </c>
      <c r="E94" s="13">
        <v>35</v>
      </c>
    </row>
    <row r="95" spans="1:5" x14ac:dyDescent="0.25">
      <c r="A95" s="14"/>
      <c r="B95" s="13" t="s">
        <v>59</v>
      </c>
      <c r="C95" s="13">
        <v>96</v>
      </c>
      <c r="D95" s="13">
        <v>54</v>
      </c>
      <c r="E95" s="13">
        <v>42</v>
      </c>
    </row>
    <row r="96" spans="1:5" x14ac:dyDescent="0.25">
      <c r="A96" s="13" t="s">
        <v>137</v>
      </c>
      <c r="B96" s="13"/>
      <c r="C96" s="13">
        <v>376</v>
      </c>
      <c r="D96" s="13">
        <v>229</v>
      </c>
      <c r="E96" s="13">
        <v>147</v>
      </c>
    </row>
    <row r="97" spans="1:5" x14ac:dyDescent="0.25">
      <c r="A97" s="14">
        <v>45101</v>
      </c>
      <c r="B97" s="13" t="s">
        <v>60</v>
      </c>
      <c r="C97" s="13">
        <v>77</v>
      </c>
      <c r="D97" s="13">
        <v>46</v>
      </c>
      <c r="E97" s="13">
        <v>31</v>
      </c>
    </row>
    <row r="98" spans="1:5" x14ac:dyDescent="0.25">
      <c r="A98" s="14"/>
      <c r="B98" s="13" t="s">
        <v>61</v>
      </c>
      <c r="C98" s="13">
        <v>36</v>
      </c>
      <c r="D98" s="13">
        <v>36</v>
      </c>
      <c r="E98" s="13">
        <v>0</v>
      </c>
    </row>
    <row r="99" spans="1:5" x14ac:dyDescent="0.25">
      <c r="A99" s="14"/>
      <c r="B99" s="13" t="s">
        <v>57</v>
      </c>
      <c r="C99" s="13">
        <v>95</v>
      </c>
      <c r="D99" s="13">
        <v>55</v>
      </c>
      <c r="E99" s="13">
        <v>40</v>
      </c>
    </row>
    <row r="100" spans="1:5" x14ac:dyDescent="0.25">
      <c r="A100" s="14"/>
      <c r="B100" s="13" t="s">
        <v>58</v>
      </c>
      <c r="C100" s="13">
        <v>67</v>
      </c>
      <c r="D100" s="13">
        <v>40</v>
      </c>
      <c r="E100" s="13">
        <v>27</v>
      </c>
    </row>
    <row r="101" spans="1:5" x14ac:dyDescent="0.25">
      <c r="A101" s="14"/>
      <c r="B101" s="13" t="s">
        <v>62</v>
      </c>
      <c r="C101" s="13">
        <v>59</v>
      </c>
      <c r="D101" s="13">
        <v>37</v>
      </c>
      <c r="E101" s="13">
        <v>22</v>
      </c>
    </row>
    <row r="102" spans="1:5" x14ac:dyDescent="0.25">
      <c r="A102" s="14"/>
      <c r="B102" s="13" t="s">
        <v>59</v>
      </c>
      <c r="C102" s="13">
        <v>102</v>
      </c>
      <c r="D102" s="13">
        <v>58</v>
      </c>
      <c r="E102" s="13">
        <v>44</v>
      </c>
    </row>
    <row r="103" spans="1:5" x14ac:dyDescent="0.25">
      <c r="A103" s="13" t="s">
        <v>138</v>
      </c>
      <c r="B103" s="13"/>
      <c r="C103" s="13">
        <v>436</v>
      </c>
      <c r="D103" s="13">
        <v>272</v>
      </c>
      <c r="E103" s="13">
        <v>164</v>
      </c>
    </row>
    <row r="104" spans="1:5" x14ac:dyDescent="0.25">
      <c r="A104" s="14">
        <v>45102</v>
      </c>
      <c r="B104" s="13" t="s">
        <v>60</v>
      </c>
      <c r="C104" s="13">
        <v>45</v>
      </c>
      <c r="D104" s="13">
        <v>21</v>
      </c>
      <c r="E104" s="13">
        <v>24</v>
      </c>
    </row>
    <row r="105" spans="1:5" x14ac:dyDescent="0.25">
      <c r="A105" s="14"/>
      <c r="B105" s="13" t="s">
        <v>61</v>
      </c>
      <c r="C105" s="13">
        <v>21</v>
      </c>
      <c r="D105" s="13">
        <v>21</v>
      </c>
      <c r="E105" s="13">
        <v>0</v>
      </c>
    </row>
    <row r="106" spans="1:5" x14ac:dyDescent="0.25">
      <c r="A106" s="14"/>
      <c r="B106" s="13" t="s">
        <v>57</v>
      </c>
      <c r="C106" s="13">
        <v>24</v>
      </c>
      <c r="D106" s="13">
        <v>14</v>
      </c>
      <c r="E106" s="13">
        <v>10</v>
      </c>
    </row>
    <row r="107" spans="1:5" x14ac:dyDescent="0.25">
      <c r="A107" s="14"/>
      <c r="B107" s="13" t="s">
        <v>58</v>
      </c>
      <c r="C107" s="13">
        <v>32</v>
      </c>
      <c r="D107" s="13">
        <v>20</v>
      </c>
      <c r="E107" s="13">
        <v>12</v>
      </c>
    </row>
    <row r="108" spans="1:5" x14ac:dyDescent="0.25">
      <c r="A108" s="14"/>
      <c r="B108" s="13" t="s">
        <v>62</v>
      </c>
      <c r="C108" s="13">
        <v>60</v>
      </c>
      <c r="D108" s="13">
        <v>37</v>
      </c>
      <c r="E108" s="13">
        <v>23</v>
      </c>
    </row>
    <row r="109" spans="1:5" x14ac:dyDescent="0.25">
      <c r="A109" s="14"/>
      <c r="B109" s="13" t="s">
        <v>59</v>
      </c>
      <c r="C109" s="13">
        <v>39</v>
      </c>
      <c r="D109" s="13">
        <v>26</v>
      </c>
      <c r="E109" s="13">
        <v>13</v>
      </c>
    </row>
    <row r="110" spans="1:5" x14ac:dyDescent="0.25">
      <c r="A110" s="13" t="s">
        <v>139</v>
      </c>
      <c r="B110" s="13"/>
      <c r="C110" s="13">
        <v>221</v>
      </c>
      <c r="D110" s="13">
        <v>139</v>
      </c>
      <c r="E110" s="13">
        <v>82</v>
      </c>
    </row>
    <row r="111" spans="1:5" x14ac:dyDescent="0.25">
      <c r="A111" s="14">
        <v>45103</v>
      </c>
      <c r="B111" s="13" t="s">
        <v>60</v>
      </c>
      <c r="C111" s="13">
        <v>42</v>
      </c>
      <c r="D111" s="13">
        <v>24</v>
      </c>
      <c r="E111" s="13">
        <v>18</v>
      </c>
    </row>
    <row r="112" spans="1:5" x14ac:dyDescent="0.25">
      <c r="A112" s="14"/>
      <c r="B112" s="13" t="s">
        <v>61</v>
      </c>
      <c r="C112" s="13">
        <v>29</v>
      </c>
      <c r="D112" s="13">
        <v>29</v>
      </c>
      <c r="E112" s="13">
        <v>0</v>
      </c>
    </row>
    <row r="113" spans="1:5" x14ac:dyDescent="0.25">
      <c r="A113" s="14"/>
      <c r="B113" s="13" t="s">
        <v>57</v>
      </c>
      <c r="C113" s="13">
        <v>43</v>
      </c>
      <c r="D113" s="13">
        <v>29</v>
      </c>
      <c r="E113" s="13">
        <v>14</v>
      </c>
    </row>
    <row r="114" spans="1:5" x14ac:dyDescent="0.25">
      <c r="A114" s="14"/>
      <c r="B114" s="13" t="s">
        <v>58</v>
      </c>
      <c r="C114" s="13">
        <v>75</v>
      </c>
      <c r="D114" s="13">
        <v>39</v>
      </c>
      <c r="E114" s="13">
        <v>36</v>
      </c>
    </row>
    <row r="115" spans="1:5" x14ac:dyDescent="0.25">
      <c r="A115" s="14"/>
      <c r="B115" s="13" t="s">
        <v>62</v>
      </c>
      <c r="C115" s="13">
        <v>45</v>
      </c>
      <c r="D115" s="13">
        <v>25</v>
      </c>
      <c r="E115" s="13">
        <v>20</v>
      </c>
    </row>
    <row r="116" spans="1:5" x14ac:dyDescent="0.25">
      <c r="A116" s="14"/>
      <c r="B116" s="13" t="s">
        <v>59</v>
      </c>
      <c r="C116" s="13">
        <v>51</v>
      </c>
      <c r="D116" s="13">
        <v>27</v>
      </c>
      <c r="E116" s="13">
        <v>24</v>
      </c>
    </row>
    <row r="117" spans="1:5" x14ac:dyDescent="0.25">
      <c r="A117" s="13" t="s">
        <v>140</v>
      </c>
      <c r="B117" s="13"/>
      <c r="C117" s="13">
        <v>285</v>
      </c>
      <c r="D117" s="13">
        <v>173</v>
      </c>
      <c r="E117" s="13">
        <v>112</v>
      </c>
    </row>
    <row r="118" spans="1:5" x14ac:dyDescent="0.25">
      <c r="A118" s="14">
        <v>45104</v>
      </c>
      <c r="B118" s="13" t="s">
        <v>60</v>
      </c>
      <c r="C118" s="13">
        <v>32</v>
      </c>
      <c r="D118" s="13">
        <v>18</v>
      </c>
      <c r="E118" s="13">
        <v>14</v>
      </c>
    </row>
    <row r="119" spans="1:5" x14ac:dyDescent="0.25">
      <c r="A119" s="14"/>
      <c r="B119" s="13" t="s">
        <v>61</v>
      </c>
      <c r="C119" s="13">
        <v>17</v>
      </c>
      <c r="D119" s="13">
        <v>17</v>
      </c>
      <c r="E119" s="13">
        <v>0</v>
      </c>
    </row>
    <row r="120" spans="1:5" x14ac:dyDescent="0.25">
      <c r="A120" s="14"/>
      <c r="B120" s="13" t="s">
        <v>57</v>
      </c>
      <c r="C120" s="13">
        <v>78</v>
      </c>
      <c r="D120" s="13">
        <v>44</v>
      </c>
      <c r="E120" s="13">
        <v>34</v>
      </c>
    </row>
    <row r="121" spans="1:5" x14ac:dyDescent="0.25">
      <c r="A121" s="14"/>
      <c r="B121" s="13" t="s">
        <v>58</v>
      </c>
      <c r="C121" s="13">
        <v>37</v>
      </c>
      <c r="D121" s="13">
        <v>22</v>
      </c>
      <c r="E121" s="13">
        <v>15</v>
      </c>
    </row>
    <row r="122" spans="1:5" x14ac:dyDescent="0.25">
      <c r="A122" s="14"/>
      <c r="B122" s="13" t="s">
        <v>62</v>
      </c>
      <c r="C122" s="13">
        <v>53</v>
      </c>
      <c r="D122" s="13">
        <v>30</v>
      </c>
      <c r="E122" s="13">
        <v>23</v>
      </c>
    </row>
    <row r="123" spans="1:5" x14ac:dyDescent="0.25">
      <c r="A123" s="14"/>
      <c r="B123" s="13" t="s">
        <v>59</v>
      </c>
      <c r="C123" s="13">
        <v>54</v>
      </c>
      <c r="D123" s="13">
        <v>31</v>
      </c>
      <c r="E123" s="13">
        <v>23</v>
      </c>
    </row>
    <row r="124" spans="1:5" x14ac:dyDescent="0.25">
      <c r="A124" s="13" t="s">
        <v>141</v>
      </c>
      <c r="B124" s="13"/>
      <c r="C124" s="13">
        <v>271</v>
      </c>
      <c r="D124" s="13">
        <v>162</v>
      </c>
      <c r="E124" s="13">
        <v>109</v>
      </c>
    </row>
    <row r="125" spans="1:5" x14ac:dyDescent="0.25">
      <c r="A125" s="14">
        <v>45105</v>
      </c>
      <c r="B125" s="13" t="s">
        <v>60</v>
      </c>
      <c r="C125" s="13">
        <v>47</v>
      </c>
      <c r="D125" s="13">
        <v>26</v>
      </c>
      <c r="E125" s="13">
        <v>21</v>
      </c>
    </row>
    <row r="126" spans="1:5" x14ac:dyDescent="0.25">
      <c r="A126" s="14"/>
      <c r="B126" s="13" t="s">
        <v>61</v>
      </c>
      <c r="C126" s="13">
        <v>13</v>
      </c>
      <c r="D126" s="13">
        <v>13</v>
      </c>
      <c r="E126" s="13">
        <v>0</v>
      </c>
    </row>
    <row r="127" spans="1:5" x14ac:dyDescent="0.25">
      <c r="A127" s="14"/>
      <c r="B127" s="13" t="s">
        <v>57</v>
      </c>
      <c r="C127" s="13">
        <v>37</v>
      </c>
      <c r="D127" s="13">
        <v>22</v>
      </c>
      <c r="E127" s="13">
        <v>15</v>
      </c>
    </row>
    <row r="128" spans="1:5" x14ac:dyDescent="0.25">
      <c r="A128" s="14"/>
      <c r="B128" s="13" t="s">
        <v>58</v>
      </c>
      <c r="C128" s="13">
        <v>43</v>
      </c>
      <c r="D128" s="13">
        <v>25</v>
      </c>
      <c r="E128" s="13">
        <v>18</v>
      </c>
    </row>
    <row r="129" spans="1:5" x14ac:dyDescent="0.25">
      <c r="A129" s="14"/>
      <c r="B129" s="13" t="s">
        <v>62</v>
      </c>
      <c r="C129" s="13">
        <v>43</v>
      </c>
      <c r="D129" s="13">
        <v>20</v>
      </c>
      <c r="E129" s="13">
        <v>23</v>
      </c>
    </row>
    <row r="130" spans="1:5" x14ac:dyDescent="0.25">
      <c r="A130" s="14"/>
      <c r="B130" s="13" t="s">
        <v>59</v>
      </c>
      <c r="C130" s="13">
        <v>36</v>
      </c>
      <c r="D130" s="13">
        <v>22</v>
      </c>
      <c r="E130" s="13">
        <v>14</v>
      </c>
    </row>
    <row r="131" spans="1:5" x14ac:dyDescent="0.25">
      <c r="A131" s="13" t="s">
        <v>142</v>
      </c>
      <c r="B131" s="13"/>
      <c r="C131" s="13">
        <v>219</v>
      </c>
      <c r="D131" s="13">
        <v>128</v>
      </c>
      <c r="E131" s="13">
        <v>91</v>
      </c>
    </row>
    <row r="132" spans="1:5" x14ac:dyDescent="0.25">
      <c r="A132" s="14">
        <v>45106</v>
      </c>
      <c r="B132" s="13" t="s">
        <v>60</v>
      </c>
      <c r="C132" s="13">
        <v>22</v>
      </c>
      <c r="D132" s="13">
        <v>18</v>
      </c>
      <c r="E132" s="13">
        <v>4</v>
      </c>
    </row>
    <row r="133" spans="1:5" x14ac:dyDescent="0.25">
      <c r="A133" s="14"/>
      <c r="B133" s="13" t="s">
        <v>61</v>
      </c>
      <c r="C133" s="13">
        <v>13</v>
      </c>
      <c r="D133" s="13">
        <v>13</v>
      </c>
      <c r="E133" s="13">
        <v>0</v>
      </c>
    </row>
    <row r="134" spans="1:5" x14ac:dyDescent="0.25">
      <c r="A134" s="14"/>
      <c r="B134" s="13" t="s">
        <v>57</v>
      </c>
      <c r="C134" s="13">
        <v>34</v>
      </c>
      <c r="D134" s="13">
        <v>20</v>
      </c>
      <c r="E134" s="13">
        <v>14</v>
      </c>
    </row>
    <row r="135" spans="1:5" x14ac:dyDescent="0.25">
      <c r="A135" s="14"/>
      <c r="B135" s="13" t="s">
        <v>58</v>
      </c>
      <c r="C135" s="13">
        <v>22</v>
      </c>
      <c r="D135" s="13">
        <v>9</v>
      </c>
      <c r="E135" s="13">
        <v>13</v>
      </c>
    </row>
    <row r="136" spans="1:5" x14ac:dyDescent="0.25">
      <c r="A136" s="14"/>
      <c r="B136" s="13" t="s">
        <v>62</v>
      </c>
      <c r="C136" s="13">
        <v>40</v>
      </c>
      <c r="D136" s="13">
        <v>24</v>
      </c>
      <c r="E136" s="13">
        <v>16</v>
      </c>
    </row>
    <row r="137" spans="1:5" x14ac:dyDescent="0.25">
      <c r="A137" s="14"/>
      <c r="B137" s="13" t="s">
        <v>59</v>
      </c>
      <c r="C137" s="13">
        <v>29</v>
      </c>
      <c r="D137" s="13">
        <v>20</v>
      </c>
      <c r="E137" s="13">
        <v>9</v>
      </c>
    </row>
    <row r="138" spans="1:5" x14ac:dyDescent="0.25">
      <c r="A138" s="13" t="s">
        <v>143</v>
      </c>
      <c r="B138" s="13"/>
      <c r="C138" s="13">
        <v>160</v>
      </c>
      <c r="D138" s="13">
        <v>104</v>
      </c>
      <c r="E138" s="13">
        <v>56</v>
      </c>
    </row>
    <row r="139" spans="1:5" x14ac:dyDescent="0.25">
      <c r="A139" s="14">
        <v>45107</v>
      </c>
      <c r="B139" s="13" t="s">
        <v>60</v>
      </c>
      <c r="C139" s="13">
        <v>43</v>
      </c>
      <c r="D139" s="13">
        <v>23</v>
      </c>
      <c r="E139" s="13">
        <v>20</v>
      </c>
    </row>
    <row r="140" spans="1:5" x14ac:dyDescent="0.25">
      <c r="A140" s="14"/>
      <c r="B140" s="13" t="s">
        <v>61</v>
      </c>
      <c r="C140" s="13">
        <v>17</v>
      </c>
      <c r="D140" s="13">
        <v>17</v>
      </c>
      <c r="E140" s="13">
        <v>0</v>
      </c>
    </row>
    <row r="141" spans="1:5" x14ac:dyDescent="0.25">
      <c r="A141" s="14"/>
      <c r="B141" s="13" t="s">
        <v>57</v>
      </c>
      <c r="C141" s="13">
        <v>65</v>
      </c>
      <c r="D141" s="13">
        <v>41</v>
      </c>
      <c r="E141" s="13">
        <v>24</v>
      </c>
    </row>
    <row r="142" spans="1:5" x14ac:dyDescent="0.25">
      <c r="A142" s="14"/>
      <c r="B142" s="13" t="s">
        <v>58</v>
      </c>
      <c r="C142" s="13">
        <v>54</v>
      </c>
      <c r="D142" s="13">
        <v>32</v>
      </c>
      <c r="E142" s="13">
        <v>22</v>
      </c>
    </row>
    <row r="143" spans="1:5" x14ac:dyDescent="0.25">
      <c r="A143" s="14"/>
      <c r="B143" s="13" t="s">
        <v>62</v>
      </c>
      <c r="C143" s="13">
        <v>91</v>
      </c>
      <c r="D143" s="13">
        <v>57</v>
      </c>
      <c r="E143" s="13">
        <v>34</v>
      </c>
    </row>
    <row r="144" spans="1:5" x14ac:dyDescent="0.25">
      <c r="A144" s="14"/>
      <c r="B144" s="13" t="s">
        <v>59</v>
      </c>
      <c r="C144" s="13">
        <v>38</v>
      </c>
      <c r="D144" s="13">
        <v>19</v>
      </c>
      <c r="E144" s="13">
        <v>19</v>
      </c>
    </row>
    <row r="145" spans="1:5" x14ac:dyDescent="0.25">
      <c r="A145" s="13" t="s">
        <v>144</v>
      </c>
      <c r="B145" s="13"/>
      <c r="C145" s="13">
        <v>308</v>
      </c>
      <c r="D145" s="13">
        <v>189</v>
      </c>
      <c r="E145" s="13">
        <v>119</v>
      </c>
    </row>
    <row r="146" spans="1:5" x14ac:dyDescent="0.25">
      <c r="A146" s="14">
        <v>45108</v>
      </c>
      <c r="B146" s="13" t="s">
        <v>60</v>
      </c>
      <c r="C146" s="13">
        <v>34</v>
      </c>
      <c r="D146" s="13">
        <v>21</v>
      </c>
      <c r="E146" s="13">
        <v>13</v>
      </c>
    </row>
    <row r="147" spans="1:5" x14ac:dyDescent="0.25">
      <c r="A147" s="14"/>
      <c r="B147" s="13" t="s">
        <v>61</v>
      </c>
      <c r="C147" s="13">
        <v>43</v>
      </c>
      <c r="D147" s="13">
        <v>43</v>
      </c>
      <c r="E147" s="13">
        <v>0</v>
      </c>
    </row>
    <row r="148" spans="1:5" x14ac:dyDescent="0.25">
      <c r="A148" s="14"/>
      <c r="B148" s="13" t="s">
        <v>57</v>
      </c>
      <c r="C148" s="13">
        <v>71</v>
      </c>
      <c r="D148" s="13">
        <v>41</v>
      </c>
      <c r="E148" s="13">
        <v>30</v>
      </c>
    </row>
    <row r="149" spans="1:5" x14ac:dyDescent="0.25">
      <c r="A149" s="14"/>
      <c r="B149" s="13" t="s">
        <v>58</v>
      </c>
      <c r="C149" s="13">
        <v>60</v>
      </c>
      <c r="D149" s="13">
        <v>37</v>
      </c>
      <c r="E149" s="13">
        <v>23</v>
      </c>
    </row>
    <row r="150" spans="1:5" x14ac:dyDescent="0.25">
      <c r="A150" s="14"/>
      <c r="B150" s="13" t="s">
        <v>62</v>
      </c>
      <c r="C150" s="13">
        <v>48</v>
      </c>
      <c r="D150" s="13">
        <v>25</v>
      </c>
      <c r="E150" s="13">
        <v>23</v>
      </c>
    </row>
    <row r="151" spans="1:5" x14ac:dyDescent="0.25">
      <c r="A151" s="14"/>
      <c r="B151" s="13" t="s">
        <v>59</v>
      </c>
      <c r="C151" s="13">
        <v>91</v>
      </c>
      <c r="D151" s="13">
        <v>57</v>
      </c>
      <c r="E151" s="13">
        <v>34</v>
      </c>
    </row>
    <row r="152" spans="1:5" x14ac:dyDescent="0.25">
      <c r="A152" s="13" t="s">
        <v>145</v>
      </c>
      <c r="B152" s="13"/>
      <c r="C152" s="13">
        <v>347</v>
      </c>
      <c r="D152" s="13">
        <v>224</v>
      </c>
      <c r="E152" s="13">
        <v>123</v>
      </c>
    </row>
    <row r="153" spans="1:5" x14ac:dyDescent="0.25">
      <c r="A153" s="14">
        <v>45109</v>
      </c>
      <c r="B153" s="13" t="s">
        <v>60</v>
      </c>
      <c r="C153" s="13">
        <v>34</v>
      </c>
      <c r="D153" s="13">
        <v>22</v>
      </c>
      <c r="E153" s="13">
        <v>12</v>
      </c>
    </row>
    <row r="154" spans="1:5" x14ac:dyDescent="0.25">
      <c r="A154" s="14"/>
      <c r="B154" s="13" t="s">
        <v>61</v>
      </c>
      <c r="C154" s="13">
        <v>10</v>
      </c>
      <c r="D154" s="13">
        <v>10</v>
      </c>
      <c r="E154" s="13">
        <v>0</v>
      </c>
    </row>
    <row r="155" spans="1:5" x14ac:dyDescent="0.25">
      <c r="A155" s="14"/>
      <c r="B155" s="13" t="s">
        <v>57</v>
      </c>
      <c r="C155" s="13">
        <v>72</v>
      </c>
      <c r="D155" s="13">
        <v>40</v>
      </c>
      <c r="E155" s="13">
        <v>32</v>
      </c>
    </row>
    <row r="156" spans="1:5" x14ac:dyDescent="0.25">
      <c r="A156" s="14"/>
      <c r="B156" s="13" t="s">
        <v>58</v>
      </c>
      <c r="C156" s="13">
        <v>17</v>
      </c>
      <c r="D156" s="13">
        <v>12</v>
      </c>
      <c r="E156" s="13">
        <v>5</v>
      </c>
    </row>
    <row r="157" spans="1:5" x14ac:dyDescent="0.25">
      <c r="A157" s="14"/>
      <c r="B157" s="13" t="s">
        <v>62</v>
      </c>
      <c r="C157" s="13">
        <v>45</v>
      </c>
      <c r="D157" s="13">
        <v>30</v>
      </c>
      <c r="E157" s="13">
        <v>15</v>
      </c>
    </row>
    <row r="158" spans="1:5" x14ac:dyDescent="0.25">
      <c r="A158" s="14"/>
      <c r="B158" s="13" t="s">
        <v>59</v>
      </c>
      <c r="C158" s="13">
        <v>62</v>
      </c>
      <c r="D158" s="13">
        <v>29</v>
      </c>
      <c r="E158" s="13">
        <v>33</v>
      </c>
    </row>
    <row r="159" spans="1:5" x14ac:dyDescent="0.25">
      <c r="A159" s="13" t="s">
        <v>146</v>
      </c>
      <c r="B159" s="13"/>
      <c r="C159" s="13">
        <v>240</v>
      </c>
      <c r="D159" s="13">
        <v>143</v>
      </c>
      <c r="E159" s="13">
        <v>97</v>
      </c>
    </row>
    <row r="160" spans="1:5" x14ac:dyDescent="0.25">
      <c r="A160" s="14">
        <v>45110</v>
      </c>
      <c r="B160" s="13" t="s">
        <v>60</v>
      </c>
      <c r="C160" s="13">
        <v>54</v>
      </c>
      <c r="D160" s="13">
        <v>29</v>
      </c>
      <c r="E160" s="13">
        <v>25</v>
      </c>
    </row>
    <row r="161" spans="1:5" x14ac:dyDescent="0.25">
      <c r="A161" s="14"/>
      <c r="B161" s="13" t="s">
        <v>61</v>
      </c>
      <c r="C161" s="13">
        <v>31</v>
      </c>
      <c r="D161" s="13">
        <v>31</v>
      </c>
      <c r="E161" s="13">
        <v>0</v>
      </c>
    </row>
    <row r="162" spans="1:5" x14ac:dyDescent="0.25">
      <c r="A162" s="14"/>
      <c r="B162" s="13" t="s">
        <v>57</v>
      </c>
      <c r="C162" s="13">
        <v>55</v>
      </c>
      <c r="D162" s="13">
        <v>28</v>
      </c>
      <c r="E162" s="13">
        <v>27</v>
      </c>
    </row>
    <row r="163" spans="1:5" x14ac:dyDescent="0.25">
      <c r="A163" s="14"/>
      <c r="B163" s="13" t="s">
        <v>58</v>
      </c>
      <c r="C163" s="13">
        <v>46</v>
      </c>
      <c r="D163" s="13">
        <v>25</v>
      </c>
      <c r="E163" s="13">
        <v>21</v>
      </c>
    </row>
    <row r="164" spans="1:5" x14ac:dyDescent="0.25">
      <c r="A164" s="14"/>
      <c r="B164" s="13" t="s">
        <v>62</v>
      </c>
      <c r="C164" s="13">
        <v>44</v>
      </c>
      <c r="D164" s="13">
        <v>26</v>
      </c>
      <c r="E164" s="13">
        <v>18</v>
      </c>
    </row>
    <row r="165" spans="1:5" x14ac:dyDescent="0.25">
      <c r="A165" s="14"/>
      <c r="B165" s="13" t="s">
        <v>59</v>
      </c>
      <c r="C165" s="13">
        <v>60</v>
      </c>
      <c r="D165" s="13">
        <v>39</v>
      </c>
      <c r="E165" s="13">
        <v>21</v>
      </c>
    </row>
    <row r="166" spans="1:5" x14ac:dyDescent="0.25">
      <c r="A166" s="13" t="s">
        <v>147</v>
      </c>
      <c r="B166" s="13"/>
      <c r="C166" s="13">
        <v>290</v>
      </c>
      <c r="D166" s="13">
        <v>178</v>
      </c>
      <c r="E166" s="13">
        <v>112</v>
      </c>
    </row>
    <row r="167" spans="1:5" x14ac:dyDescent="0.25">
      <c r="A167" s="14">
        <v>45111</v>
      </c>
      <c r="B167" s="13" t="s">
        <v>60</v>
      </c>
      <c r="C167" s="13">
        <v>98</v>
      </c>
      <c r="D167" s="13">
        <v>58</v>
      </c>
      <c r="E167" s="13">
        <v>40</v>
      </c>
    </row>
    <row r="168" spans="1:5" x14ac:dyDescent="0.25">
      <c r="A168" s="14"/>
      <c r="B168" s="13" t="s">
        <v>61</v>
      </c>
      <c r="C168" s="13">
        <v>56</v>
      </c>
      <c r="D168" s="13">
        <v>56</v>
      </c>
      <c r="E168" s="13">
        <v>0</v>
      </c>
    </row>
    <row r="169" spans="1:5" x14ac:dyDescent="0.25">
      <c r="A169" s="14"/>
      <c r="B169" s="13" t="s">
        <v>57</v>
      </c>
      <c r="C169" s="13">
        <v>91</v>
      </c>
      <c r="D169" s="13">
        <v>56</v>
      </c>
      <c r="E169" s="13">
        <v>35</v>
      </c>
    </row>
    <row r="170" spans="1:5" x14ac:dyDescent="0.25">
      <c r="A170" s="14"/>
      <c r="B170" s="13" t="s">
        <v>58</v>
      </c>
      <c r="C170" s="13">
        <v>93</v>
      </c>
      <c r="D170" s="13">
        <v>55</v>
      </c>
      <c r="E170" s="13">
        <v>38</v>
      </c>
    </row>
    <row r="171" spans="1:5" x14ac:dyDescent="0.25">
      <c r="A171" s="14"/>
      <c r="B171" s="13" t="s">
        <v>62</v>
      </c>
      <c r="C171" s="13">
        <v>88</v>
      </c>
      <c r="D171" s="13">
        <v>60</v>
      </c>
      <c r="E171" s="13">
        <v>28</v>
      </c>
    </row>
    <row r="172" spans="1:5" x14ac:dyDescent="0.25">
      <c r="A172" s="14"/>
      <c r="B172" s="13" t="s">
        <v>59</v>
      </c>
      <c r="C172" s="13">
        <v>75</v>
      </c>
      <c r="D172" s="13">
        <v>40</v>
      </c>
      <c r="E172" s="13">
        <v>35</v>
      </c>
    </row>
    <row r="173" spans="1:5" x14ac:dyDescent="0.25">
      <c r="A173" s="13" t="s">
        <v>148</v>
      </c>
      <c r="B173" s="13"/>
      <c r="C173" s="13">
        <v>501</v>
      </c>
      <c r="D173" s="13">
        <v>325</v>
      </c>
      <c r="E173" s="13">
        <v>176</v>
      </c>
    </row>
    <row r="174" spans="1:5" x14ac:dyDescent="0.25">
      <c r="A174" s="14">
        <v>45112</v>
      </c>
      <c r="B174" s="13" t="s">
        <v>60</v>
      </c>
      <c r="C174" s="13">
        <v>47</v>
      </c>
      <c r="D174" s="13">
        <v>31</v>
      </c>
      <c r="E174" s="13">
        <v>16</v>
      </c>
    </row>
    <row r="175" spans="1:5" x14ac:dyDescent="0.25">
      <c r="A175" s="14"/>
      <c r="B175" s="13" t="s">
        <v>61</v>
      </c>
      <c r="C175" s="13">
        <v>20</v>
      </c>
      <c r="D175" s="13">
        <v>20</v>
      </c>
      <c r="E175" s="13">
        <v>0</v>
      </c>
    </row>
    <row r="176" spans="1:5" x14ac:dyDescent="0.25">
      <c r="A176" s="14"/>
      <c r="B176" s="13" t="s">
        <v>57</v>
      </c>
      <c r="C176" s="13">
        <v>66</v>
      </c>
      <c r="D176" s="13">
        <v>39</v>
      </c>
      <c r="E176" s="13">
        <v>27</v>
      </c>
    </row>
    <row r="177" spans="1:5" x14ac:dyDescent="0.25">
      <c r="A177" s="14"/>
      <c r="B177" s="13" t="s">
        <v>58</v>
      </c>
      <c r="C177" s="13">
        <v>54</v>
      </c>
      <c r="D177" s="13">
        <v>34</v>
      </c>
      <c r="E177" s="13">
        <v>20</v>
      </c>
    </row>
    <row r="178" spans="1:5" x14ac:dyDescent="0.25">
      <c r="A178" s="14"/>
      <c r="B178" s="13" t="s">
        <v>62</v>
      </c>
      <c r="C178" s="13">
        <v>41</v>
      </c>
      <c r="D178" s="13">
        <v>26</v>
      </c>
      <c r="E178" s="13">
        <v>15</v>
      </c>
    </row>
    <row r="179" spans="1:5" x14ac:dyDescent="0.25">
      <c r="A179" s="14"/>
      <c r="B179" s="13" t="s">
        <v>59</v>
      </c>
      <c r="C179" s="13">
        <v>70</v>
      </c>
      <c r="D179" s="13">
        <v>42</v>
      </c>
      <c r="E179" s="13">
        <v>28</v>
      </c>
    </row>
    <row r="180" spans="1:5" x14ac:dyDescent="0.25">
      <c r="A180" s="13" t="s">
        <v>149</v>
      </c>
      <c r="B180" s="13"/>
      <c r="C180" s="13">
        <v>298</v>
      </c>
      <c r="D180" s="13">
        <v>192</v>
      </c>
      <c r="E180" s="13">
        <v>106</v>
      </c>
    </row>
    <row r="181" spans="1:5" x14ac:dyDescent="0.25">
      <c r="A181" s="13" t="s">
        <v>46</v>
      </c>
      <c r="B181" s="13"/>
      <c r="C181" s="13">
        <v>7497</v>
      </c>
      <c r="D181" s="13">
        <v>4573</v>
      </c>
      <c r="E181" s="13">
        <v>2924</v>
      </c>
    </row>
  </sheetData>
  <pageMargins left="0.7" right="0.7" top="0.75" bottom="0.75" header="0.3" footer="0.3"/>
  <pageSetup orientation="portrait" horizontalDpi="0"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413E7-86F9-4796-B096-118C890DDF76}">
  <sheetPr codeName="Sheet10">
    <tabColor theme="9"/>
  </sheetPr>
  <dimension ref="A1:C1968"/>
  <sheetViews>
    <sheetView showGridLines="0" workbookViewId="0">
      <selection activeCell="B2" sqref="B2"/>
    </sheetView>
  </sheetViews>
  <sheetFormatPr defaultRowHeight="15" x14ac:dyDescent="0.25"/>
  <cols>
    <col min="1" max="1" width="9.7109375" style="1" bestFit="1" customWidth="1"/>
    <col min="2" max="2" width="15.28515625" style="7" customWidth="1"/>
    <col min="3" max="3" width="16.28515625" style="8" bestFit="1" customWidth="1"/>
  </cols>
  <sheetData>
    <row r="1" spans="1:3" x14ac:dyDescent="0.25">
      <c r="A1" s="1" t="s">
        <v>0</v>
      </c>
      <c r="B1" s="7" t="s">
        <v>107</v>
      </c>
      <c r="C1" s="8" t="s">
        <v>106</v>
      </c>
    </row>
    <row r="2" spans="1:3" x14ac:dyDescent="0.25">
      <c r="A2" s="1">
        <v>45088</v>
      </c>
      <c r="B2" s="7">
        <v>0.375</v>
      </c>
      <c r="C2" s="8">
        <f>DateTimeBuckets[[#This Row],[Date]]+DateTimeBuckets[[#This Row],[TimeBucket]]</f>
        <v>45088.375</v>
      </c>
    </row>
    <row r="3" spans="1:3" x14ac:dyDescent="0.25">
      <c r="A3" s="1">
        <v>45088</v>
      </c>
      <c r="B3" s="7">
        <v>0.41666666666666669</v>
      </c>
      <c r="C3" s="8">
        <f>DateTimeBuckets[[#This Row],[Date]]+DateTimeBuckets[[#This Row],[TimeBucket]]</f>
        <v>45088.416666666664</v>
      </c>
    </row>
    <row r="4" spans="1:3" x14ac:dyDescent="0.25">
      <c r="A4" s="1">
        <v>45088</v>
      </c>
      <c r="B4" s="7">
        <v>0.45833333333333331</v>
      </c>
      <c r="C4" s="8">
        <f>DateTimeBuckets[[#This Row],[Date]]+DateTimeBuckets[[#This Row],[TimeBucket]]</f>
        <v>45088.458333333336</v>
      </c>
    </row>
    <row r="5" spans="1:3" x14ac:dyDescent="0.25">
      <c r="A5" s="1">
        <v>45088</v>
      </c>
      <c r="B5" s="7">
        <v>0.5</v>
      </c>
      <c r="C5" s="8">
        <f>DateTimeBuckets[[#This Row],[Date]]+DateTimeBuckets[[#This Row],[TimeBucket]]</f>
        <v>45088.5</v>
      </c>
    </row>
    <row r="6" spans="1:3" x14ac:dyDescent="0.25">
      <c r="A6" s="1">
        <v>45088</v>
      </c>
      <c r="B6" s="7">
        <v>0.54166666666666663</v>
      </c>
      <c r="C6" s="8">
        <f>DateTimeBuckets[[#This Row],[Date]]+DateTimeBuckets[[#This Row],[TimeBucket]]</f>
        <v>45088.541666666664</v>
      </c>
    </row>
    <row r="7" spans="1:3" x14ac:dyDescent="0.25">
      <c r="A7" s="1">
        <v>45088</v>
      </c>
      <c r="B7" s="7">
        <v>0.58333333333333337</v>
      </c>
      <c r="C7" s="8">
        <f>DateTimeBuckets[[#This Row],[Date]]+DateTimeBuckets[[#This Row],[TimeBucket]]</f>
        <v>45088.583333333336</v>
      </c>
    </row>
    <row r="8" spans="1:3" x14ac:dyDescent="0.25">
      <c r="A8" s="1">
        <v>45088</v>
      </c>
      <c r="B8" s="7">
        <v>0.625</v>
      </c>
      <c r="C8" s="8">
        <f>DateTimeBuckets[[#This Row],[Date]]+DateTimeBuckets[[#This Row],[TimeBucket]]</f>
        <v>45088.625</v>
      </c>
    </row>
    <row r="9" spans="1:3" x14ac:dyDescent="0.25">
      <c r="A9" s="1">
        <v>45089</v>
      </c>
      <c r="B9" s="7">
        <v>0.375</v>
      </c>
      <c r="C9" s="8">
        <f>DateTimeBuckets[[#This Row],[Date]]+DateTimeBuckets[[#This Row],[TimeBucket]]</f>
        <v>45089.375</v>
      </c>
    </row>
    <row r="10" spans="1:3" x14ac:dyDescent="0.25">
      <c r="A10" s="1">
        <v>45089</v>
      </c>
      <c r="B10" s="7">
        <v>0.41666666666666669</v>
      </c>
      <c r="C10" s="8">
        <f>DateTimeBuckets[[#This Row],[Date]]+DateTimeBuckets[[#This Row],[TimeBucket]]</f>
        <v>45089.416666666664</v>
      </c>
    </row>
    <row r="11" spans="1:3" x14ac:dyDescent="0.25">
      <c r="A11" s="1">
        <v>45089</v>
      </c>
      <c r="B11" s="7">
        <v>0.45833333333333331</v>
      </c>
      <c r="C11" s="8">
        <f>DateTimeBuckets[[#This Row],[Date]]+DateTimeBuckets[[#This Row],[TimeBucket]]</f>
        <v>45089.458333333336</v>
      </c>
    </row>
    <row r="12" spans="1:3" x14ac:dyDescent="0.25">
      <c r="A12" s="1">
        <v>45089</v>
      </c>
      <c r="B12" s="7">
        <v>0.5</v>
      </c>
      <c r="C12" s="8">
        <f>DateTimeBuckets[[#This Row],[Date]]+DateTimeBuckets[[#This Row],[TimeBucket]]</f>
        <v>45089.5</v>
      </c>
    </row>
    <row r="13" spans="1:3" x14ac:dyDescent="0.25">
      <c r="A13" s="1">
        <v>45089</v>
      </c>
      <c r="B13" s="7">
        <v>0.54166666666666663</v>
      </c>
      <c r="C13" s="8">
        <f>DateTimeBuckets[[#This Row],[Date]]+DateTimeBuckets[[#This Row],[TimeBucket]]</f>
        <v>45089.541666666664</v>
      </c>
    </row>
    <row r="14" spans="1:3" x14ac:dyDescent="0.25">
      <c r="A14" s="1">
        <v>45089</v>
      </c>
      <c r="B14" s="7">
        <v>0.58333333333333337</v>
      </c>
      <c r="C14" s="8">
        <f>DateTimeBuckets[[#This Row],[Date]]+DateTimeBuckets[[#This Row],[TimeBucket]]</f>
        <v>45089.583333333336</v>
      </c>
    </row>
    <row r="15" spans="1:3" x14ac:dyDescent="0.25">
      <c r="A15" s="1">
        <v>45089</v>
      </c>
      <c r="B15" s="7">
        <v>0.625</v>
      </c>
      <c r="C15" s="8">
        <f>DateTimeBuckets[[#This Row],[Date]]+DateTimeBuckets[[#This Row],[TimeBucket]]</f>
        <v>45089.625</v>
      </c>
    </row>
    <row r="16" spans="1:3" x14ac:dyDescent="0.25">
      <c r="A16" s="1">
        <v>45090</v>
      </c>
      <c r="B16" s="7">
        <v>0.375</v>
      </c>
      <c r="C16" s="8">
        <f>DateTimeBuckets[[#This Row],[Date]]+DateTimeBuckets[[#This Row],[TimeBucket]]</f>
        <v>45090.375</v>
      </c>
    </row>
    <row r="17" spans="1:3" x14ac:dyDescent="0.25">
      <c r="A17" s="1">
        <v>45090</v>
      </c>
      <c r="B17" s="7">
        <v>0.41666666666666669</v>
      </c>
      <c r="C17" s="8">
        <f>DateTimeBuckets[[#This Row],[Date]]+DateTimeBuckets[[#This Row],[TimeBucket]]</f>
        <v>45090.416666666664</v>
      </c>
    </row>
    <row r="18" spans="1:3" x14ac:dyDescent="0.25">
      <c r="A18" s="1">
        <v>45090</v>
      </c>
      <c r="B18" s="7">
        <v>0.45833333333333331</v>
      </c>
      <c r="C18" s="8">
        <f>DateTimeBuckets[[#This Row],[Date]]+DateTimeBuckets[[#This Row],[TimeBucket]]</f>
        <v>45090.458333333336</v>
      </c>
    </row>
    <row r="19" spans="1:3" x14ac:dyDescent="0.25">
      <c r="A19" s="1">
        <v>45090</v>
      </c>
      <c r="B19" s="7">
        <v>0.5</v>
      </c>
      <c r="C19" s="8">
        <f>DateTimeBuckets[[#This Row],[Date]]+DateTimeBuckets[[#This Row],[TimeBucket]]</f>
        <v>45090.5</v>
      </c>
    </row>
    <row r="20" spans="1:3" x14ac:dyDescent="0.25">
      <c r="A20" s="1">
        <v>45090</v>
      </c>
      <c r="B20" s="7">
        <v>0.54166666666666663</v>
      </c>
      <c r="C20" s="8">
        <f>DateTimeBuckets[[#This Row],[Date]]+DateTimeBuckets[[#This Row],[TimeBucket]]</f>
        <v>45090.541666666664</v>
      </c>
    </row>
    <row r="21" spans="1:3" x14ac:dyDescent="0.25">
      <c r="A21" s="1">
        <v>45090</v>
      </c>
      <c r="B21" s="7">
        <v>0.58333333333333337</v>
      </c>
      <c r="C21" s="8">
        <f>DateTimeBuckets[[#This Row],[Date]]+DateTimeBuckets[[#This Row],[TimeBucket]]</f>
        <v>45090.583333333336</v>
      </c>
    </row>
    <row r="22" spans="1:3" x14ac:dyDescent="0.25">
      <c r="A22" s="1">
        <v>45090</v>
      </c>
      <c r="B22" s="7">
        <v>0.625</v>
      </c>
      <c r="C22" s="8">
        <f>DateTimeBuckets[[#This Row],[Date]]+DateTimeBuckets[[#This Row],[TimeBucket]]</f>
        <v>45090.625</v>
      </c>
    </row>
    <row r="23" spans="1:3" x14ac:dyDescent="0.25">
      <c r="A23" s="1">
        <v>45091</v>
      </c>
      <c r="B23" s="7">
        <v>0.375</v>
      </c>
      <c r="C23" s="8">
        <f>DateTimeBuckets[[#This Row],[Date]]+DateTimeBuckets[[#This Row],[TimeBucket]]</f>
        <v>45091.375</v>
      </c>
    </row>
    <row r="24" spans="1:3" x14ac:dyDescent="0.25">
      <c r="A24" s="1">
        <v>45091</v>
      </c>
      <c r="B24" s="7">
        <v>0.41666666666666669</v>
      </c>
      <c r="C24" s="8">
        <f>DateTimeBuckets[[#This Row],[Date]]+DateTimeBuckets[[#This Row],[TimeBucket]]</f>
        <v>45091.416666666664</v>
      </c>
    </row>
    <row r="25" spans="1:3" x14ac:dyDescent="0.25">
      <c r="A25" s="1">
        <v>45091</v>
      </c>
      <c r="B25" s="7">
        <v>0.45833333333333331</v>
      </c>
      <c r="C25" s="8">
        <f>DateTimeBuckets[[#This Row],[Date]]+DateTimeBuckets[[#This Row],[TimeBucket]]</f>
        <v>45091.458333333336</v>
      </c>
    </row>
    <row r="26" spans="1:3" x14ac:dyDescent="0.25">
      <c r="A26" s="1">
        <v>45091</v>
      </c>
      <c r="B26" s="7">
        <v>0.5</v>
      </c>
      <c r="C26" s="8">
        <f>DateTimeBuckets[[#This Row],[Date]]+DateTimeBuckets[[#This Row],[TimeBucket]]</f>
        <v>45091.5</v>
      </c>
    </row>
    <row r="27" spans="1:3" x14ac:dyDescent="0.25">
      <c r="A27" s="1">
        <v>45091</v>
      </c>
      <c r="B27" s="7">
        <v>0.54166666666666663</v>
      </c>
      <c r="C27" s="8">
        <f>DateTimeBuckets[[#This Row],[Date]]+DateTimeBuckets[[#This Row],[TimeBucket]]</f>
        <v>45091.541666666664</v>
      </c>
    </row>
    <row r="28" spans="1:3" x14ac:dyDescent="0.25">
      <c r="A28" s="1">
        <v>45091</v>
      </c>
      <c r="B28" s="7">
        <v>0.58333333333333337</v>
      </c>
      <c r="C28" s="8">
        <f>DateTimeBuckets[[#This Row],[Date]]+DateTimeBuckets[[#This Row],[TimeBucket]]</f>
        <v>45091.583333333336</v>
      </c>
    </row>
    <row r="29" spans="1:3" x14ac:dyDescent="0.25">
      <c r="A29" s="1">
        <v>45091</v>
      </c>
      <c r="B29" s="7">
        <v>0.625</v>
      </c>
      <c r="C29" s="8">
        <f>DateTimeBuckets[[#This Row],[Date]]+DateTimeBuckets[[#This Row],[TimeBucket]]</f>
        <v>45091.625</v>
      </c>
    </row>
    <row r="30" spans="1:3" x14ac:dyDescent="0.25">
      <c r="A30" s="1">
        <v>45092</v>
      </c>
      <c r="B30" s="7">
        <v>0.375</v>
      </c>
      <c r="C30" s="8">
        <f>DateTimeBuckets[[#This Row],[Date]]+DateTimeBuckets[[#This Row],[TimeBucket]]</f>
        <v>45092.375</v>
      </c>
    </row>
    <row r="31" spans="1:3" x14ac:dyDescent="0.25">
      <c r="A31" s="1">
        <v>45092</v>
      </c>
      <c r="B31" s="7">
        <v>0.41666666666666669</v>
      </c>
      <c r="C31" s="8">
        <f>DateTimeBuckets[[#This Row],[Date]]+DateTimeBuckets[[#This Row],[TimeBucket]]</f>
        <v>45092.416666666664</v>
      </c>
    </row>
    <row r="32" spans="1:3" x14ac:dyDescent="0.25">
      <c r="A32" s="1">
        <v>45092</v>
      </c>
      <c r="B32" s="7">
        <v>0.45833333333333331</v>
      </c>
      <c r="C32" s="8">
        <f>DateTimeBuckets[[#This Row],[Date]]+DateTimeBuckets[[#This Row],[TimeBucket]]</f>
        <v>45092.458333333336</v>
      </c>
    </row>
    <row r="33" spans="1:3" x14ac:dyDescent="0.25">
      <c r="A33" s="1">
        <v>45092</v>
      </c>
      <c r="B33" s="7">
        <v>0.5</v>
      </c>
      <c r="C33" s="8">
        <f>DateTimeBuckets[[#This Row],[Date]]+DateTimeBuckets[[#This Row],[TimeBucket]]</f>
        <v>45092.5</v>
      </c>
    </row>
    <row r="34" spans="1:3" x14ac:dyDescent="0.25">
      <c r="A34" s="1">
        <v>45092</v>
      </c>
      <c r="B34" s="7">
        <v>0.54166666666666663</v>
      </c>
      <c r="C34" s="8">
        <f>DateTimeBuckets[[#This Row],[Date]]+DateTimeBuckets[[#This Row],[TimeBucket]]</f>
        <v>45092.541666666664</v>
      </c>
    </row>
    <row r="35" spans="1:3" x14ac:dyDescent="0.25">
      <c r="A35" s="1">
        <v>45092</v>
      </c>
      <c r="B35" s="7">
        <v>0.58333333333333337</v>
      </c>
      <c r="C35" s="8">
        <f>DateTimeBuckets[[#This Row],[Date]]+DateTimeBuckets[[#This Row],[TimeBucket]]</f>
        <v>45092.583333333336</v>
      </c>
    </row>
    <row r="36" spans="1:3" x14ac:dyDescent="0.25">
      <c r="A36" s="1">
        <v>45092</v>
      </c>
      <c r="B36" s="7">
        <v>0.625</v>
      </c>
      <c r="C36" s="8">
        <f>DateTimeBuckets[[#This Row],[Date]]+DateTimeBuckets[[#This Row],[TimeBucket]]</f>
        <v>45092.625</v>
      </c>
    </row>
    <row r="37" spans="1:3" x14ac:dyDescent="0.25">
      <c r="A37" s="1">
        <v>45093</v>
      </c>
      <c r="B37" s="7">
        <v>0.375</v>
      </c>
      <c r="C37" s="8">
        <f>DateTimeBuckets[[#This Row],[Date]]+DateTimeBuckets[[#This Row],[TimeBucket]]</f>
        <v>45093.375</v>
      </c>
    </row>
    <row r="38" spans="1:3" x14ac:dyDescent="0.25">
      <c r="A38" s="1">
        <v>45093</v>
      </c>
      <c r="B38" s="7">
        <v>0.41666666666666669</v>
      </c>
      <c r="C38" s="8">
        <f>DateTimeBuckets[[#This Row],[Date]]+DateTimeBuckets[[#This Row],[TimeBucket]]</f>
        <v>45093.416666666664</v>
      </c>
    </row>
    <row r="39" spans="1:3" x14ac:dyDescent="0.25">
      <c r="A39" s="1">
        <v>45093</v>
      </c>
      <c r="B39" s="7">
        <v>0.45833333333333331</v>
      </c>
      <c r="C39" s="8">
        <f>DateTimeBuckets[[#This Row],[Date]]+DateTimeBuckets[[#This Row],[TimeBucket]]</f>
        <v>45093.458333333336</v>
      </c>
    </row>
    <row r="40" spans="1:3" x14ac:dyDescent="0.25">
      <c r="A40" s="1">
        <v>45093</v>
      </c>
      <c r="B40" s="7">
        <v>0.5</v>
      </c>
      <c r="C40" s="8">
        <f>DateTimeBuckets[[#This Row],[Date]]+DateTimeBuckets[[#This Row],[TimeBucket]]</f>
        <v>45093.5</v>
      </c>
    </row>
    <row r="41" spans="1:3" x14ac:dyDescent="0.25">
      <c r="A41" s="1">
        <v>45093</v>
      </c>
      <c r="B41" s="7">
        <v>0.54166666666666663</v>
      </c>
      <c r="C41" s="8">
        <f>DateTimeBuckets[[#This Row],[Date]]+DateTimeBuckets[[#This Row],[TimeBucket]]</f>
        <v>45093.541666666664</v>
      </c>
    </row>
    <row r="42" spans="1:3" x14ac:dyDescent="0.25">
      <c r="A42" s="1">
        <v>45093</v>
      </c>
      <c r="B42" s="7">
        <v>0.58333333333333337</v>
      </c>
      <c r="C42" s="8">
        <f>DateTimeBuckets[[#This Row],[Date]]+DateTimeBuckets[[#This Row],[TimeBucket]]</f>
        <v>45093.583333333336</v>
      </c>
    </row>
    <row r="43" spans="1:3" x14ac:dyDescent="0.25">
      <c r="A43" s="1">
        <v>45093</v>
      </c>
      <c r="B43" s="7">
        <v>0.625</v>
      </c>
      <c r="C43" s="8">
        <f>DateTimeBuckets[[#This Row],[Date]]+DateTimeBuckets[[#This Row],[TimeBucket]]</f>
        <v>45093.625</v>
      </c>
    </row>
    <row r="44" spans="1:3" x14ac:dyDescent="0.25">
      <c r="A44" s="1">
        <v>45094</v>
      </c>
      <c r="B44" s="7">
        <v>0.375</v>
      </c>
      <c r="C44" s="8">
        <f>DateTimeBuckets[[#This Row],[Date]]+DateTimeBuckets[[#This Row],[TimeBucket]]</f>
        <v>45094.375</v>
      </c>
    </row>
    <row r="45" spans="1:3" x14ac:dyDescent="0.25">
      <c r="A45" s="1">
        <v>45094</v>
      </c>
      <c r="B45" s="7">
        <v>0.41666666666666669</v>
      </c>
      <c r="C45" s="8">
        <f>DateTimeBuckets[[#This Row],[Date]]+DateTimeBuckets[[#This Row],[TimeBucket]]</f>
        <v>45094.416666666664</v>
      </c>
    </row>
    <row r="46" spans="1:3" x14ac:dyDescent="0.25">
      <c r="A46" s="1">
        <v>45094</v>
      </c>
      <c r="B46" s="7">
        <v>0.45833333333333331</v>
      </c>
      <c r="C46" s="8">
        <f>DateTimeBuckets[[#This Row],[Date]]+DateTimeBuckets[[#This Row],[TimeBucket]]</f>
        <v>45094.458333333336</v>
      </c>
    </row>
    <row r="47" spans="1:3" x14ac:dyDescent="0.25">
      <c r="A47" s="1">
        <v>45094</v>
      </c>
      <c r="B47" s="7">
        <v>0.5</v>
      </c>
      <c r="C47" s="8">
        <f>DateTimeBuckets[[#This Row],[Date]]+DateTimeBuckets[[#This Row],[TimeBucket]]</f>
        <v>45094.5</v>
      </c>
    </row>
    <row r="48" spans="1:3" x14ac:dyDescent="0.25">
      <c r="A48" s="1">
        <v>45094</v>
      </c>
      <c r="B48" s="7">
        <v>0.54166666666666663</v>
      </c>
      <c r="C48" s="8">
        <f>DateTimeBuckets[[#This Row],[Date]]+DateTimeBuckets[[#This Row],[TimeBucket]]</f>
        <v>45094.541666666664</v>
      </c>
    </row>
    <row r="49" spans="1:3" x14ac:dyDescent="0.25">
      <c r="A49" s="1">
        <v>45094</v>
      </c>
      <c r="B49" s="7">
        <v>0.58333333333333337</v>
      </c>
      <c r="C49" s="8">
        <f>DateTimeBuckets[[#This Row],[Date]]+DateTimeBuckets[[#This Row],[TimeBucket]]</f>
        <v>45094.583333333336</v>
      </c>
    </row>
    <row r="50" spans="1:3" x14ac:dyDescent="0.25">
      <c r="A50" s="1">
        <v>45094</v>
      </c>
      <c r="B50" s="7">
        <v>0.625</v>
      </c>
      <c r="C50" s="8">
        <f>DateTimeBuckets[[#This Row],[Date]]+DateTimeBuckets[[#This Row],[TimeBucket]]</f>
        <v>45094.625</v>
      </c>
    </row>
    <row r="51" spans="1:3" x14ac:dyDescent="0.25">
      <c r="A51" s="1">
        <v>45095</v>
      </c>
      <c r="B51" s="7">
        <v>0.375</v>
      </c>
      <c r="C51" s="8">
        <f>DateTimeBuckets[[#This Row],[Date]]+DateTimeBuckets[[#This Row],[TimeBucket]]</f>
        <v>45095.375</v>
      </c>
    </row>
    <row r="52" spans="1:3" x14ac:dyDescent="0.25">
      <c r="A52" s="1">
        <v>45095</v>
      </c>
      <c r="B52" s="7">
        <v>0.41666666666666669</v>
      </c>
      <c r="C52" s="8">
        <f>DateTimeBuckets[[#This Row],[Date]]+DateTimeBuckets[[#This Row],[TimeBucket]]</f>
        <v>45095.416666666664</v>
      </c>
    </row>
    <row r="53" spans="1:3" x14ac:dyDescent="0.25">
      <c r="A53" s="1">
        <v>45095</v>
      </c>
      <c r="B53" s="7">
        <v>0.45833333333333331</v>
      </c>
      <c r="C53" s="8">
        <f>DateTimeBuckets[[#This Row],[Date]]+DateTimeBuckets[[#This Row],[TimeBucket]]</f>
        <v>45095.458333333336</v>
      </c>
    </row>
    <row r="54" spans="1:3" x14ac:dyDescent="0.25">
      <c r="A54" s="1">
        <v>45095</v>
      </c>
      <c r="B54" s="7">
        <v>0.5</v>
      </c>
      <c r="C54" s="8">
        <f>DateTimeBuckets[[#This Row],[Date]]+DateTimeBuckets[[#This Row],[TimeBucket]]</f>
        <v>45095.5</v>
      </c>
    </row>
    <row r="55" spans="1:3" x14ac:dyDescent="0.25">
      <c r="A55" s="1">
        <v>45095</v>
      </c>
      <c r="B55" s="7">
        <v>0.54166666666666663</v>
      </c>
      <c r="C55" s="8">
        <f>DateTimeBuckets[[#This Row],[Date]]+DateTimeBuckets[[#This Row],[TimeBucket]]</f>
        <v>45095.541666666664</v>
      </c>
    </row>
    <row r="56" spans="1:3" x14ac:dyDescent="0.25">
      <c r="A56" s="1">
        <v>45095</v>
      </c>
      <c r="B56" s="7">
        <v>0.58333333333333337</v>
      </c>
      <c r="C56" s="8">
        <f>DateTimeBuckets[[#This Row],[Date]]+DateTimeBuckets[[#This Row],[TimeBucket]]</f>
        <v>45095.583333333336</v>
      </c>
    </row>
    <row r="57" spans="1:3" x14ac:dyDescent="0.25">
      <c r="A57" s="1">
        <v>45095</v>
      </c>
      <c r="B57" s="7">
        <v>0.625</v>
      </c>
      <c r="C57" s="8">
        <f>DateTimeBuckets[[#This Row],[Date]]+DateTimeBuckets[[#This Row],[TimeBucket]]</f>
        <v>45095.625</v>
      </c>
    </row>
    <row r="58" spans="1:3" x14ac:dyDescent="0.25">
      <c r="A58" s="1">
        <v>45096</v>
      </c>
      <c r="B58" s="7">
        <v>0.375</v>
      </c>
      <c r="C58" s="8">
        <f>DateTimeBuckets[[#This Row],[Date]]+DateTimeBuckets[[#This Row],[TimeBucket]]</f>
        <v>45096.375</v>
      </c>
    </row>
    <row r="59" spans="1:3" x14ac:dyDescent="0.25">
      <c r="A59" s="1">
        <v>45096</v>
      </c>
      <c r="B59" s="7">
        <v>0.41666666666666669</v>
      </c>
      <c r="C59" s="8">
        <f>DateTimeBuckets[[#This Row],[Date]]+DateTimeBuckets[[#This Row],[TimeBucket]]</f>
        <v>45096.416666666664</v>
      </c>
    </row>
    <row r="60" spans="1:3" x14ac:dyDescent="0.25">
      <c r="A60" s="1">
        <v>45096</v>
      </c>
      <c r="B60" s="7">
        <v>0.45833333333333331</v>
      </c>
      <c r="C60" s="8">
        <f>DateTimeBuckets[[#This Row],[Date]]+DateTimeBuckets[[#This Row],[TimeBucket]]</f>
        <v>45096.458333333336</v>
      </c>
    </row>
    <row r="61" spans="1:3" x14ac:dyDescent="0.25">
      <c r="A61" s="1">
        <v>45096</v>
      </c>
      <c r="B61" s="7">
        <v>0.5</v>
      </c>
      <c r="C61" s="8">
        <f>DateTimeBuckets[[#This Row],[Date]]+DateTimeBuckets[[#This Row],[TimeBucket]]</f>
        <v>45096.5</v>
      </c>
    </row>
    <row r="62" spans="1:3" x14ac:dyDescent="0.25">
      <c r="A62" s="1">
        <v>45096</v>
      </c>
      <c r="B62" s="7">
        <v>0.54166666666666663</v>
      </c>
      <c r="C62" s="8">
        <f>DateTimeBuckets[[#This Row],[Date]]+DateTimeBuckets[[#This Row],[TimeBucket]]</f>
        <v>45096.541666666664</v>
      </c>
    </row>
    <row r="63" spans="1:3" x14ac:dyDescent="0.25">
      <c r="A63" s="1">
        <v>45096</v>
      </c>
      <c r="B63" s="7">
        <v>0.58333333333333337</v>
      </c>
      <c r="C63" s="8">
        <f>DateTimeBuckets[[#This Row],[Date]]+DateTimeBuckets[[#This Row],[TimeBucket]]</f>
        <v>45096.583333333336</v>
      </c>
    </row>
    <row r="64" spans="1:3" x14ac:dyDescent="0.25">
      <c r="A64" s="1">
        <v>45096</v>
      </c>
      <c r="B64" s="7">
        <v>0.625</v>
      </c>
      <c r="C64" s="8">
        <f>DateTimeBuckets[[#This Row],[Date]]+DateTimeBuckets[[#This Row],[TimeBucket]]</f>
        <v>45096.625</v>
      </c>
    </row>
    <row r="65" spans="1:3" x14ac:dyDescent="0.25">
      <c r="A65" s="1">
        <v>45097</v>
      </c>
      <c r="B65" s="7">
        <v>0.375</v>
      </c>
      <c r="C65" s="8">
        <f>DateTimeBuckets[[#This Row],[Date]]+DateTimeBuckets[[#This Row],[TimeBucket]]</f>
        <v>45097.375</v>
      </c>
    </row>
    <row r="66" spans="1:3" x14ac:dyDescent="0.25">
      <c r="A66" s="1">
        <v>45097</v>
      </c>
      <c r="B66" s="7">
        <v>0.41666666666666669</v>
      </c>
      <c r="C66" s="8">
        <f>DateTimeBuckets[[#This Row],[Date]]+DateTimeBuckets[[#This Row],[TimeBucket]]</f>
        <v>45097.416666666664</v>
      </c>
    </row>
    <row r="67" spans="1:3" x14ac:dyDescent="0.25">
      <c r="A67" s="1">
        <v>45097</v>
      </c>
      <c r="B67" s="7">
        <v>0.45833333333333331</v>
      </c>
      <c r="C67" s="8">
        <f>DateTimeBuckets[[#This Row],[Date]]+DateTimeBuckets[[#This Row],[TimeBucket]]</f>
        <v>45097.458333333336</v>
      </c>
    </row>
    <row r="68" spans="1:3" x14ac:dyDescent="0.25">
      <c r="A68" s="1">
        <v>45097</v>
      </c>
      <c r="B68" s="7">
        <v>0.5</v>
      </c>
      <c r="C68" s="8">
        <f>DateTimeBuckets[[#This Row],[Date]]+DateTimeBuckets[[#This Row],[TimeBucket]]</f>
        <v>45097.5</v>
      </c>
    </row>
    <row r="69" spans="1:3" x14ac:dyDescent="0.25">
      <c r="A69" s="1">
        <v>45097</v>
      </c>
      <c r="B69" s="7">
        <v>0.54166666666666663</v>
      </c>
      <c r="C69" s="8">
        <f>DateTimeBuckets[[#This Row],[Date]]+DateTimeBuckets[[#This Row],[TimeBucket]]</f>
        <v>45097.541666666664</v>
      </c>
    </row>
    <row r="70" spans="1:3" x14ac:dyDescent="0.25">
      <c r="A70" s="1">
        <v>45097</v>
      </c>
      <c r="B70" s="7">
        <v>0.58333333333333337</v>
      </c>
      <c r="C70" s="8">
        <f>DateTimeBuckets[[#This Row],[Date]]+DateTimeBuckets[[#This Row],[TimeBucket]]</f>
        <v>45097.583333333336</v>
      </c>
    </row>
    <row r="71" spans="1:3" x14ac:dyDescent="0.25">
      <c r="A71" s="1">
        <v>45097</v>
      </c>
      <c r="B71" s="7">
        <v>0.625</v>
      </c>
      <c r="C71" s="8">
        <f>DateTimeBuckets[[#This Row],[Date]]+DateTimeBuckets[[#This Row],[TimeBucket]]</f>
        <v>45097.625</v>
      </c>
    </row>
    <row r="72" spans="1:3" x14ac:dyDescent="0.25">
      <c r="A72" s="1">
        <v>45098</v>
      </c>
      <c r="B72" s="7">
        <v>0.375</v>
      </c>
      <c r="C72" s="8">
        <f>DateTimeBuckets[[#This Row],[Date]]+DateTimeBuckets[[#This Row],[TimeBucket]]</f>
        <v>45098.375</v>
      </c>
    </row>
    <row r="73" spans="1:3" x14ac:dyDescent="0.25">
      <c r="A73" s="1">
        <v>45098</v>
      </c>
      <c r="B73" s="7">
        <v>0.41666666666666669</v>
      </c>
      <c r="C73" s="8">
        <f>DateTimeBuckets[[#This Row],[Date]]+DateTimeBuckets[[#This Row],[TimeBucket]]</f>
        <v>45098.416666666664</v>
      </c>
    </row>
    <row r="74" spans="1:3" x14ac:dyDescent="0.25">
      <c r="A74" s="1">
        <v>45098</v>
      </c>
      <c r="B74" s="7">
        <v>0.45833333333333331</v>
      </c>
      <c r="C74" s="8">
        <f>DateTimeBuckets[[#This Row],[Date]]+DateTimeBuckets[[#This Row],[TimeBucket]]</f>
        <v>45098.458333333336</v>
      </c>
    </row>
    <row r="75" spans="1:3" x14ac:dyDescent="0.25">
      <c r="A75" s="1">
        <v>45098</v>
      </c>
      <c r="B75" s="7">
        <v>0.5</v>
      </c>
      <c r="C75" s="8">
        <f>DateTimeBuckets[[#This Row],[Date]]+DateTimeBuckets[[#This Row],[TimeBucket]]</f>
        <v>45098.5</v>
      </c>
    </row>
    <row r="76" spans="1:3" x14ac:dyDescent="0.25">
      <c r="A76" s="1">
        <v>45098</v>
      </c>
      <c r="B76" s="7">
        <v>0.54166666666666663</v>
      </c>
      <c r="C76" s="8">
        <f>DateTimeBuckets[[#This Row],[Date]]+DateTimeBuckets[[#This Row],[TimeBucket]]</f>
        <v>45098.541666666664</v>
      </c>
    </row>
    <row r="77" spans="1:3" x14ac:dyDescent="0.25">
      <c r="A77" s="1">
        <v>45098</v>
      </c>
      <c r="B77" s="7">
        <v>0.58333333333333337</v>
      </c>
      <c r="C77" s="8">
        <f>DateTimeBuckets[[#This Row],[Date]]+DateTimeBuckets[[#This Row],[TimeBucket]]</f>
        <v>45098.583333333336</v>
      </c>
    </row>
    <row r="78" spans="1:3" x14ac:dyDescent="0.25">
      <c r="A78" s="1">
        <v>45098</v>
      </c>
      <c r="B78" s="7">
        <v>0.625</v>
      </c>
      <c r="C78" s="8">
        <f>DateTimeBuckets[[#This Row],[Date]]+DateTimeBuckets[[#This Row],[TimeBucket]]</f>
        <v>45098.625</v>
      </c>
    </row>
    <row r="79" spans="1:3" x14ac:dyDescent="0.25">
      <c r="A79" s="1">
        <v>45099</v>
      </c>
      <c r="B79" s="7">
        <v>0.375</v>
      </c>
      <c r="C79" s="8">
        <f>DateTimeBuckets[[#This Row],[Date]]+DateTimeBuckets[[#This Row],[TimeBucket]]</f>
        <v>45099.375</v>
      </c>
    </row>
    <row r="80" spans="1:3" x14ac:dyDescent="0.25">
      <c r="A80" s="1">
        <v>45099</v>
      </c>
      <c r="B80" s="7">
        <v>0.41666666666666669</v>
      </c>
      <c r="C80" s="8">
        <f>DateTimeBuckets[[#This Row],[Date]]+DateTimeBuckets[[#This Row],[TimeBucket]]</f>
        <v>45099.416666666664</v>
      </c>
    </row>
    <row r="81" spans="1:3" x14ac:dyDescent="0.25">
      <c r="A81" s="1">
        <v>45099</v>
      </c>
      <c r="B81" s="7">
        <v>0.45833333333333331</v>
      </c>
      <c r="C81" s="8">
        <f>DateTimeBuckets[[#This Row],[Date]]+DateTimeBuckets[[#This Row],[TimeBucket]]</f>
        <v>45099.458333333336</v>
      </c>
    </row>
    <row r="82" spans="1:3" x14ac:dyDescent="0.25">
      <c r="A82" s="1">
        <v>45099</v>
      </c>
      <c r="B82" s="7">
        <v>0.5</v>
      </c>
      <c r="C82" s="8">
        <f>DateTimeBuckets[[#This Row],[Date]]+DateTimeBuckets[[#This Row],[TimeBucket]]</f>
        <v>45099.5</v>
      </c>
    </row>
    <row r="83" spans="1:3" x14ac:dyDescent="0.25">
      <c r="A83" s="1">
        <v>45099</v>
      </c>
      <c r="B83" s="7">
        <v>0.54166666666666663</v>
      </c>
      <c r="C83" s="8">
        <f>DateTimeBuckets[[#This Row],[Date]]+DateTimeBuckets[[#This Row],[TimeBucket]]</f>
        <v>45099.541666666664</v>
      </c>
    </row>
    <row r="84" spans="1:3" x14ac:dyDescent="0.25">
      <c r="A84" s="1">
        <v>45099</v>
      </c>
      <c r="B84" s="7">
        <v>0.58333333333333337</v>
      </c>
      <c r="C84" s="8">
        <f>DateTimeBuckets[[#This Row],[Date]]+DateTimeBuckets[[#This Row],[TimeBucket]]</f>
        <v>45099.583333333336</v>
      </c>
    </row>
    <row r="85" spans="1:3" x14ac:dyDescent="0.25">
      <c r="A85" s="1">
        <v>45099</v>
      </c>
      <c r="B85" s="7">
        <v>0.625</v>
      </c>
      <c r="C85" s="8">
        <f>DateTimeBuckets[[#This Row],[Date]]+DateTimeBuckets[[#This Row],[TimeBucket]]</f>
        <v>45099.625</v>
      </c>
    </row>
    <row r="86" spans="1:3" x14ac:dyDescent="0.25">
      <c r="A86" s="1">
        <v>45100</v>
      </c>
      <c r="B86" s="7">
        <v>0.375</v>
      </c>
      <c r="C86" s="8">
        <f>DateTimeBuckets[[#This Row],[Date]]+DateTimeBuckets[[#This Row],[TimeBucket]]</f>
        <v>45100.375</v>
      </c>
    </row>
    <row r="87" spans="1:3" x14ac:dyDescent="0.25">
      <c r="A87" s="1">
        <v>45100</v>
      </c>
      <c r="B87" s="7">
        <v>0.41666666666666669</v>
      </c>
      <c r="C87" s="8">
        <f>DateTimeBuckets[[#This Row],[Date]]+DateTimeBuckets[[#This Row],[TimeBucket]]</f>
        <v>45100.416666666664</v>
      </c>
    </row>
    <row r="88" spans="1:3" x14ac:dyDescent="0.25">
      <c r="A88" s="1">
        <v>45100</v>
      </c>
      <c r="B88" s="7">
        <v>0.45833333333333331</v>
      </c>
      <c r="C88" s="8">
        <f>DateTimeBuckets[[#This Row],[Date]]+DateTimeBuckets[[#This Row],[TimeBucket]]</f>
        <v>45100.458333333336</v>
      </c>
    </row>
    <row r="89" spans="1:3" x14ac:dyDescent="0.25">
      <c r="A89" s="1">
        <v>45100</v>
      </c>
      <c r="B89" s="7">
        <v>0.5</v>
      </c>
      <c r="C89" s="8">
        <f>DateTimeBuckets[[#This Row],[Date]]+DateTimeBuckets[[#This Row],[TimeBucket]]</f>
        <v>45100.5</v>
      </c>
    </row>
    <row r="90" spans="1:3" x14ac:dyDescent="0.25">
      <c r="A90" s="1">
        <v>45100</v>
      </c>
      <c r="B90" s="7">
        <v>0.54166666666666663</v>
      </c>
      <c r="C90" s="8">
        <f>DateTimeBuckets[[#This Row],[Date]]+DateTimeBuckets[[#This Row],[TimeBucket]]</f>
        <v>45100.541666666664</v>
      </c>
    </row>
    <row r="91" spans="1:3" x14ac:dyDescent="0.25">
      <c r="A91" s="1">
        <v>45100</v>
      </c>
      <c r="B91" s="7">
        <v>0.58333333333333337</v>
      </c>
      <c r="C91" s="8">
        <f>DateTimeBuckets[[#This Row],[Date]]+DateTimeBuckets[[#This Row],[TimeBucket]]</f>
        <v>45100.583333333336</v>
      </c>
    </row>
    <row r="92" spans="1:3" x14ac:dyDescent="0.25">
      <c r="A92" s="1">
        <v>45100</v>
      </c>
      <c r="B92" s="7">
        <v>0.625</v>
      </c>
      <c r="C92" s="8">
        <f>DateTimeBuckets[[#This Row],[Date]]+DateTimeBuckets[[#This Row],[TimeBucket]]</f>
        <v>45100.625</v>
      </c>
    </row>
    <row r="93" spans="1:3" x14ac:dyDescent="0.25">
      <c r="A93" s="1">
        <v>45101</v>
      </c>
      <c r="B93" s="7">
        <v>0.375</v>
      </c>
      <c r="C93" s="8">
        <f>DateTimeBuckets[[#This Row],[Date]]+DateTimeBuckets[[#This Row],[TimeBucket]]</f>
        <v>45101.375</v>
      </c>
    </row>
    <row r="94" spans="1:3" x14ac:dyDescent="0.25">
      <c r="A94" s="1">
        <v>45101</v>
      </c>
      <c r="B94" s="7">
        <v>0.41666666666666669</v>
      </c>
      <c r="C94" s="8">
        <f>DateTimeBuckets[[#This Row],[Date]]+DateTimeBuckets[[#This Row],[TimeBucket]]</f>
        <v>45101.416666666664</v>
      </c>
    </row>
    <row r="95" spans="1:3" x14ac:dyDescent="0.25">
      <c r="A95" s="1">
        <v>45101</v>
      </c>
      <c r="B95" s="7">
        <v>0.45833333333333331</v>
      </c>
      <c r="C95" s="8">
        <f>DateTimeBuckets[[#This Row],[Date]]+DateTimeBuckets[[#This Row],[TimeBucket]]</f>
        <v>45101.458333333336</v>
      </c>
    </row>
    <row r="96" spans="1:3" x14ac:dyDescent="0.25">
      <c r="A96" s="1">
        <v>45101</v>
      </c>
      <c r="B96" s="7">
        <v>0.5</v>
      </c>
      <c r="C96" s="8">
        <f>DateTimeBuckets[[#This Row],[Date]]+DateTimeBuckets[[#This Row],[TimeBucket]]</f>
        <v>45101.5</v>
      </c>
    </row>
    <row r="97" spans="1:3" x14ac:dyDescent="0.25">
      <c r="A97" s="1">
        <v>45101</v>
      </c>
      <c r="B97" s="7">
        <v>0.54166666666666663</v>
      </c>
      <c r="C97" s="8">
        <f>DateTimeBuckets[[#This Row],[Date]]+DateTimeBuckets[[#This Row],[TimeBucket]]</f>
        <v>45101.541666666664</v>
      </c>
    </row>
    <row r="98" spans="1:3" x14ac:dyDescent="0.25">
      <c r="A98" s="1">
        <v>45101</v>
      </c>
      <c r="B98" s="7">
        <v>0.58333333333333337</v>
      </c>
      <c r="C98" s="8">
        <f>DateTimeBuckets[[#This Row],[Date]]+DateTimeBuckets[[#This Row],[TimeBucket]]</f>
        <v>45101.583333333336</v>
      </c>
    </row>
    <row r="99" spans="1:3" x14ac:dyDescent="0.25">
      <c r="A99" s="1">
        <v>45101</v>
      </c>
      <c r="B99" s="7">
        <v>0.625</v>
      </c>
      <c r="C99" s="8">
        <f>DateTimeBuckets[[#This Row],[Date]]+DateTimeBuckets[[#This Row],[TimeBucket]]</f>
        <v>45101.625</v>
      </c>
    </row>
    <row r="100" spans="1:3" x14ac:dyDescent="0.25">
      <c r="A100" s="1">
        <v>45102</v>
      </c>
      <c r="B100" s="7">
        <v>0.375</v>
      </c>
      <c r="C100" s="8">
        <f>DateTimeBuckets[[#This Row],[Date]]+DateTimeBuckets[[#This Row],[TimeBucket]]</f>
        <v>45102.375</v>
      </c>
    </row>
    <row r="101" spans="1:3" x14ac:dyDescent="0.25">
      <c r="A101" s="1">
        <v>45102</v>
      </c>
      <c r="B101" s="7">
        <v>0.41666666666666669</v>
      </c>
      <c r="C101" s="8">
        <f>DateTimeBuckets[[#This Row],[Date]]+DateTimeBuckets[[#This Row],[TimeBucket]]</f>
        <v>45102.416666666664</v>
      </c>
    </row>
    <row r="102" spans="1:3" x14ac:dyDescent="0.25">
      <c r="A102" s="1">
        <v>45102</v>
      </c>
      <c r="B102" s="7">
        <v>0.45833333333333331</v>
      </c>
      <c r="C102" s="8">
        <f>DateTimeBuckets[[#This Row],[Date]]+DateTimeBuckets[[#This Row],[TimeBucket]]</f>
        <v>45102.458333333336</v>
      </c>
    </row>
    <row r="103" spans="1:3" x14ac:dyDescent="0.25">
      <c r="A103" s="1">
        <v>45102</v>
      </c>
      <c r="B103" s="7">
        <v>0.5</v>
      </c>
      <c r="C103" s="8">
        <f>DateTimeBuckets[[#This Row],[Date]]+DateTimeBuckets[[#This Row],[TimeBucket]]</f>
        <v>45102.5</v>
      </c>
    </row>
    <row r="104" spans="1:3" x14ac:dyDescent="0.25">
      <c r="A104" s="1">
        <v>45102</v>
      </c>
      <c r="B104" s="7">
        <v>0.54166666666666663</v>
      </c>
      <c r="C104" s="8">
        <f>DateTimeBuckets[[#This Row],[Date]]+DateTimeBuckets[[#This Row],[TimeBucket]]</f>
        <v>45102.541666666664</v>
      </c>
    </row>
    <row r="105" spans="1:3" x14ac:dyDescent="0.25">
      <c r="A105" s="1">
        <v>45102</v>
      </c>
      <c r="B105" s="7">
        <v>0.58333333333333337</v>
      </c>
      <c r="C105" s="8">
        <f>DateTimeBuckets[[#This Row],[Date]]+DateTimeBuckets[[#This Row],[TimeBucket]]</f>
        <v>45102.583333333336</v>
      </c>
    </row>
    <row r="106" spans="1:3" x14ac:dyDescent="0.25">
      <c r="A106" s="1">
        <v>45102</v>
      </c>
      <c r="B106" s="7">
        <v>0.625</v>
      </c>
      <c r="C106" s="8">
        <f>DateTimeBuckets[[#This Row],[Date]]+DateTimeBuckets[[#This Row],[TimeBucket]]</f>
        <v>45102.625</v>
      </c>
    </row>
    <row r="107" spans="1:3" x14ac:dyDescent="0.25">
      <c r="A107" s="1">
        <v>45103</v>
      </c>
      <c r="B107" s="7">
        <v>0.375</v>
      </c>
      <c r="C107" s="8">
        <f>DateTimeBuckets[[#This Row],[Date]]+DateTimeBuckets[[#This Row],[TimeBucket]]</f>
        <v>45103.375</v>
      </c>
    </row>
    <row r="108" spans="1:3" x14ac:dyDescent="0.25">
      <c r="A108" s="1">
        <v>45103</v>
      </c>
      <c r="B108" s="7">
        <v>0.41666666666666669</v>
      </c>
      <c r="C108" s="8">
        <f>DateTimeBuckets[[#This Row],[Date]]+DateTimeBuckets[[#This Row],[TimeBucket]]</f>
        <v>45103.416666666664</v>
      </c>
    </row>
    <row r="109" spans="1:3" x14ac:dyDescent="0.25">
      <c r="A109" s="1">
        <v>45103</v>
      </c>
      <c r="B109" s="7">
        <v>0.45833333333333331</v>
      </c>
      <c r="C109" s="8">
        <f>DateTimeBuckets[[#This Row],[Date]]+DateTimeBuckets[[#This Row],[TimeBucket]]</f>
        <v>45103.458333333336</v>
      </c>
    </row>
    <row r="110" spans="1:3" x14ac:dyDescent="0.25">
      <c r="A110" s="1">
        <v>45103</v>
      </c>
      <c r="B110" s="7">
        <v>0.5</v>
      </c>
      <c r="C110" s="8">
        <f>DateTimeBuckets[[#This Row],[Date]]+DateTimeBuckets[[#This Row],[TimeBucket]]</f>
        <v>45103.5</v>
      </c>
    </row>
    <row r="111" spans="1:3" x14ac:dyDescent="0.25">
      <c r="A111" s="1">
        <v>45103</v>
      </c>
      <c r="B111" s="7">
        <v>0.54166666666666663</v>
      </c>
      <c r="C111" s="8">
        <f>DateTimeBuckets[[#This Row],[Date]]+DateTimeBuckets[[#This Row],[TimeBucket]]</f>
        <v>45103.541666666664</v>
      </c>
    </row>
    <row r="112" spans="1:3" x14ac:dyDescent="0.25">
      <c r="A112" s="1">
        <v>45103</v>
      </c>
      <c r="B112" s="7">
        <v>0.58333333333333337</v>
      </c>
      <c r="C112" s="8">
        <f>DateTimeBuckets[[#This Row],[Date]]+DateTimeBuckets[[#This Row],[TimeBucket]]</f>
        <v>45103.583333333336</v>
      </c>
    </row>
    <row r="113" spans="1:3" x14ac:dyDescent="0.25">
      <c r="A113" s="1">
        <v>45103</v>
      </c>
      <c r="B113" s="7">
        <v>0.625</v>
      </c>
      <c r="C113" s="8">
        <f>DateTimeBuckets[[#This Row],[Date]]+DateTimeBuckets[[#This Row],[TimeBucket]]</f>
        <v>45103.625</v>
      </c>
    </row>
    <row r="114" spans="1:3" x14ac:dyDescent="0.25">
      <c r="A114" s="1">
        <v>45104</v>
      </c>
      <c r="B114" s="7">
        <v>0.375</v>
      </c>
      <c r="C114" s="8">
        <f>DateTimeBuckets[[#This Row],[Date]]+DateTimeBuckets[[#This Row],[TimeBucket]]</f>
        <v>45104.375</v>
      </c>
    </row>
    <row r="115" spans="1:3" x14ac:dyDescent="0.25">
      <c r="A115" s="1">
        <v>45104</v>
      </c>
      <c r="B115" s="7">
        <v>0.41666666666666669</v>
      </c>
      <c r="C115" s="8">
        <f>DateTimeBuckets[[#This Row],[Date]]+DateTimeBuckets[[#This Row],[TimeBucket]]</f>
        <v>45104.416666666664</v>
      </c>
    </row>
    <row r="116" spans="1:3" x14ac:dyDescent="0.25">
      <c r="A116" s="1">
        <v>45104</v>
      </c>
      <c r="B116" s="7">
        <v>0.45833333333333331</v>
      </c>
      <c r="C116" s="8">
        <f>DateTimeBuckets[[#This Row],[Date]]+DateTimeBuckets[[#This Row],[TimeBucket]]</f>
        <v>45104.458333333336</v>
      </c>
    </row>
    <row r="117" spans="1:3" x14ac:dyDescent="0.25">
      <c r="A117" s="1">
        <v>45104</v>
      </c>
      <c r="B117" s="7">
        <v>0.5</v>
      </c>
      <c r="C117" s="8">
        <f>DateTimeBuckets[[#This Row],[Date]]+DateTimeBuckets[[#This Row],[TimeBucket]]</f>
        <v>45104.5</v>
      </c>
    </row>
    <row r="118" spans="1:3" x14ac:dyDescent="0.25">
      <c r="A118" s="1">
        <v>45104</v>
      </c>
      <c r="B118" s="7">
        <v>0.54166666666666663</v>
      </c>
      <c r="C118" s="8">
        <f>DateTimeBuckets[[#This Row],[Date]]+DateTimeBuckets[[#This Row],[TimeBucket]]</f>
        <v>45104.541666666664</v>
      </c>
    </row>
    <row r="119" spans="1:3" x14ac:dyDescent="0.25">
      <c r="A119" s="1">
        <v>45104</v>
      </c>
      <c r="B119" s="7">
        <v>0.58333333333333337</v>
      </c>
      <c r="C119" s="8">
        <f>DateTimeBuckets[[#This Row],[Date]]+DateTimeBuckets[[#This Row],[TimeBucket]]</f>
        <v>45104.583333333336</v>
      </c>
    </row>
    <row r="120" spans="1:3" x14ac:dyDescent="0.25">
      <c r="A120" s="1">
        <v>45104</v>
      </c>
      <c r="B120" s="7">
        <v>0.625</v>
      </c>
      <c r="C120" s="8">
        <f>DateTimeBuckets[[#This Row],[Date]]+DateTimeBuckets[[#This Row],[TimeBucket]]</f>
        <v>45104.625</v>
      </c>
    </row>
    <row r="121" spans="1:3" x14ac:dyDescent="0.25">
      <c r="A121" s="1">
        <v>45105</v>
      </c>
      <c r="B121" s="7">
        <v>0.375</v>
      </c>
      <c r="C121" s="8">
        <f>DateTimeBuckets[[#This Row],[Date]]+DateTimeBuckets[[#This Row],[TimeBucket]]</f>
        <v>45105.375</v>
      </c>
    </row>
    <row r="122" spans="1:3" x14ac:dyDescent="0.25">
      <c r="A122" s="1">
        <v>45105</v>
      </c>
      <c r="B122" s="7">
        <v>0.41666666666666669</v>
      </c>
      <c r="C122" s="8">
        <f>DateTimeBuckets[[#This Row],[Date]]+DateTimeBuckets[[#This Row],[TimeBucket]]</f>
        <v>45105.416666666664</v>
      </c>
    </row>
    <row r="123" spans="1:3" x14ac:dyDescent="0.25">
      <c r="A123" s="1">
        <v>45105</v>
      </c>
      <c r="B123" s="7">
        <v>0.45833333333333331</v>
      </c>
      <c r="C123" s="8">
        <f>DateTimeBuckets[[#This Row],[Date]]+DateTimeBuckets[[#This Row],[TimeBucket]]</f>
        <v>45105.458333333336</v>
      </c>
    </row>
    <row r="124" spans="1:3" x14ac:dyDescent="0.25">
      <c r="A124" s="1">
        <v>45105</v>
      </c>
      <c r="B124" s="7">
        <v>0.5</v>
      </c>
      <c r="C124" s="8">
        <f>DateTimeBuckets[[#This Row],[Date]]+DateTimeBuckets[[#This Row],[TimeBucket]]</f>
        <v>45105.5</v>
      </c>
    </row>
    <row r="125" spans="1:3" x14ac:dyDescent="0.25">
      <c r="A125" s="1">
        <v>45105</v>
      </c>
      <c r="B125" s="7">
        <v>0.54166666666666663</v>
      </c>
      <c r="C125" s="8">
        <f>DateTimeBuckets[[#This Row],[Date]]+DateTimeBuckets[[#This Row],[TimeBucket]]</f>
        <v>45105.541666666664</v>
      </c>
    </row>
    <row r="126" spans="1:3" x14ac:dyDescent="0.25">
      <c r="A126" s="1">
        <v>45105</v>
      </c>
      <c r="B126" s="7">
        <v>0.625</v>
      </c>
      <c r="C126" s="8">
        <f>DateTimeBuckets[[#This Row],[Date]]+DateTimeBuckets[[#This Row],[TimeBucket]]</f>
        <v>45105.625</v>
      </c>
    </row>
    <row r="127" spans="1:3" x14ac:dyDescent="0.25">
      <c r="A127" s="1">
        <v>45106</v>
      </c>
      <c r="B127" s="7">
        <v>0.375</v>
      </c>
      <c r="C127" s="8">
        <f>DateTimeBuckets[[#This Row],[Date]]+DateTimeBuckets[[#This Row],[TimeBucket]]</f>
        <v>45106.375</v>
      </c>
    </row>
    <row r="128" spans="1:3" x14ac:dyDescent="0.25">
      <c r="A128" s="1">
        <v>45106</v>
      </c>
      <c r="B128" s="7">
        <v>0.41666666666666669</v>
      </c>
      <c r="C128" s="8">
        <f>DateTimeBuckets[[#This Row],[Date]]+DateTimeBuckets[[#This Row],[TimeBucket]]</f>
        <v>45106.416666666664</v>
      </c>
    </row>
    <row r="129" spans="1:3" x14ac:dyDescent="0.25">
      <c r="A129" s="1">
        <v>45106</v>
      </c>
      <c r="B129" s="7">
        <v>0.45833333333333331</v>
      </c>
      <c r="C129" s="8">
        <f>DateTimeBuckets[[#This Row],[Date]]+DateTimeBuckets[[#This Row],[TimeBucket]]</f>
        <v>45106.458333333336</v>
      </c>
    </row>
    <row r="130" spans="1:3" x14ac:dyDescent="0.25">
      <c r="A130" s="1">
        <v>45106</v>
      </c>
      <c r="B130" s="7">
        <v>0.5</v>
      </c>
      <c r="C130" s="8">
        <f>DateTimeBuckets[[#This Row],[Date]]+DateTimeBuckets[[#This Row],[TimeBucket]]</f>
        <v>45106.5</v>
      </c>
    </row>
    <row r="131" spans="1:3" x14ac:dyDescent="0.25">
      <c r="A131" s="1">
        <v>45106</v>
      </c>
      <c r="B131" s="7">
        <v>0.54166666666666663</v>
      </c>
      <c r="C131" s="8">
        <f>DateTimeBuckets[[#This Row],[Date]]+DateTimeBuckets[[#This Row],[TimeBucket]]</f>
        <v>45106.541666666664</v>
      </c>
    </row>
    <row r="132" spans="1:3" x14ac:dyDescent="0.25">
      <c r="A132" s="1">
        <v>45106</v>
      </c>
      <c r="B132" s="7">
        <v>0.58333333333333337</v>
      </c>
      <c r="C132" s="8">
        <f>DateTimeBuckets[[#This Row],[Date]]+DateTimeBuckets[[#This Row],[TimeBucket]]</f>
        <v>45106.583333333336</v>
      </c>
    </row>
    <row r="133" spans="1:3" x14ac:dyDescent="0.25">
      <c r="A133" s="1">
        <v>45106</v>
      </c>
      <c r="B133" s="7">
        <v>0.625</v>
      </c>
      <c r="C133" s="8">
        <f>DateTimeBuckets[[#This Row],[Date]]+DateTimeBuckets[[#This Row],[TimeBucket]]</f>
        <v>45106.625</v>
      </c>
    </row>
    <row r="134" spans="1:3" x14ac:dyDescent="0.25">
      <c r="A134" s="1">
        <v>45107</v>
      </c>
      <c r="B134" s="7">
        <v>0.375</v>
      </c>
      <c r="C134" s="8">
        <f>DateTimeBuckets[[#This Row],[Date]]+DateTimeBuckets[[#This Row],[TimeBucket]]</f>
        <v>45107.375</v>
      </c>
    </row>
    <row r="135" spans="1:3" x14ac:dyDescent="0.25">
      <c r="A135" s="1">
        <v>45107</v>
      </c>
      <c r="B135" s="7">
        <v>0.41666666666666669</v>
      </c>
      <c r="C135" s="8">
        <f>DateTimeBuckets[[#This Row],[Date]]+DateTimeBuckets[[#This Row],[TimeBucket]]</f>
        <v>45107.416666666664</v>
      </c>
    </row>
    <row r="136" spans="1:3" x14ac:dyDescent="0.25">
      <c r="A136" s="1">
        <v>45107</v>
      </c>
      <c r="B136" s="7">
        <v>0.45833333333333331</v>
      </c>
      <c r="C136" s="8">
        <f>DateTimeBuckets[[#This Row],[Date]]+DateTimeBuckets[[#This Row],[TimeBucket]]</f>
        <v>45107.458333333336</v>
      </c>
    </row>
    <row r="137" spans="1:3" x14ac:dyDescent="0.25">
      <c r="A137" s="1">
        <v>45107</v>
      </c>
      <c r="B137" s="7">
        <v>0.5</v>
      </c>
      <c r="C137" s="8">
        <f>DateTimeBuckets[[#This Row],[Date]]+DateTimeBuckets[[#This Row],[TimeBucket]]</f>
        <v>45107.5</v>
      </c>
    </row>
    <row r="138" spans="1:3" x14ac:dyDescent="0.25">
      <c r="A138" s="1">
        <v>45107</v>
      </c>
      <c r="B138" s="7">
        <v>0.54166666666666663</v>
      </c>
      <c r="C138" s="8">
        <f>DateTimeBuckets[[#This Row],[Date]]+DateTimeBuckets[[#This Row],[TimeBucket]]</f>
        <v>45107.541666666664</v>
      </c>
    </row>
    <row r="139" spans="1:3" x14ac:dyDescent="0.25">
      <c r="A139" s="1">
        <v>45107</v>
      </c>
      <c r="B139" s="7">
        <v>0.58333333333333337</v>
      </c>
      <c r="C139" s="8">
        <f>DateTimeBuckets[[#This Row],[Date]]+DateTimeBuckets[[#This Row],[TimeBucket]]</f>
        <v>45107.583333333336</v>
      </c>
    </row>
    <row r="140" spans="1:3" x14ac:dyDescent="0.25">
      <c r="A140" s="1">
        <v>45107</v>
      </c>
      <c r="B140" s="7">
        <v>0.625</v>
      </c>
      <c r="C140" s="8">
        <f>DateTimeBuckets[[#This Row],[Date]]+DateTimeBuckets[[#This Row],[TimeBucket]]</f>
        <v>45107.625</v>
      </c>
    </row>
    <row r="141" spans="1:3" x14ac:dyDescent="0.25">
      <c r="A141" s="1">
        <v>45108</v>
      </c>
      <c r="B141" s="7">
        <v>0.375</v>
      </c>
      <c r="C141" s="8">
        <f>DateTimeBuckets[[#This Row],[Date]]+DateTimeBuckets[[#This Row],[TimeBucket]]</f>
        <v>45108.375</v>
      </c>
    </row>
    <row r="142" spans="1:3" x14ac:dyDescent="0.25">
      <c r="A142" s="1">
        <v>45108</v>
      </c>
      <c r="B142" s="7">
        <v>0.41666666666666669</v>
      </c>
      <c r="C142" s="8">
        <f>DateTimeBuckets[[#This Row],[Date]]+DateTimeBuckets[[#This Row],[TimeBucket]]</f>
        <v>45108.416666666664</v>
      </c>
    </row>
    <row r="143" spans="1:3" x14ac:dyDescent="0.25">
      <c r="A143" s="1">
        <v>45108</v>
      </c>
      <c r="B143" s="7">
        <v>0.45833333333333331</v>
      </c>
      <c r="C143" s="8">
        <f>DateTimeBuckets[[#This Row],[Date]]+DateTimeBuckets[[#This Row],[TimeBucket]]</f>
        <v>45108.458333333336</v>
      </c>
    </row>
    <row r="144" spans="1:3" x14ac:dyDescent="0.25">
      <c r="A144" s="1">
        <v>45108</v>
      </c>
      <c r="B144" s="7">
        <v>0.5</v>
      </c>
      <c r="C144" s="8">
        <f>DateTimeBuckets[[#This Row],[Date]]+DateTimeBuckets[[#This Row],[TimeBucket]]</f>
        <v>45108.5</v>
      </c>
    </row>
    <row r="145" spans="1:3" x14ac:dyDescent="0.25">
      <c r="A145" s="1">
        <v>45108</v>
      </c>
      <c r="B145" s="7">
        <v>0.54166666666666663</v>
      </c>
      <c r="C145" s="8">
        <f>DateTimeBuckets[[#This Row],[Date]]+DateTimeBuckets[[#This Row],[TimeBucket]]</f>
        <v>45108.541666666664</v>
      </c>
    </row>
    <row r="146" spans="1:3" x14ac:dyDescent="0.25">
      <c r="A146" s="1">
        <v>45108</v>
      </c>
      <c r="B146" s="7">
        <v>0.58333333333333337</v>
      </c>
      <c r="C146" s="8">
        <f>DateTimeBuckets[[#This Row],[Date]]+DateTimeBuckets[[#This Row],[TimeBucket]]</f>
        <v>45108.583333333336</v>
      </c>
    </row>
    <row r="147" spans="1:3" x14ac:dyDescent="0.25">
      <c r="A147" s="1">
        <v>45108</v>
      </c>
      <c r="B147" s="7">
        <v>0.625</v>
      </c>
      <c r="C147" s="8">
        <f>DateTimeBuckets[[#This Row],[Date]]+DateTimeBuckets[[#This Row],[TimeBucket]]</f>
        <v>45108.625</v>
      </c>
    </row>
    <row r="148" spans="1:3" x14ac:dyDescent="0.25">
      <c r="A148" s="1">
        <v>45109</v>
      </c>
      <c r="B148" s="7">
        <v>0.375</v>
      </c>
      <c r="C148" s="8">
        <f>DateTimeBuckets[[#This Row],[Date]]+DateTimeBuckets[[#This Row],[TimeBucket]]</f>
        <v>45109.375</v>
      </c>
    </row>
    <row r="149" spans="1:3" x14ac:dyDescent="0.25">
      <c r="A149" s="1">
        <v>45109</v>
      </c>
      <c r="B149" s="7">
        <v>0.41666666666666669</v>
      </c>
      <c r="C149" s="8">
        <f>DateTimeBuckets[[#This Row],[Date]]+DateTimeBuckets[[#This Row],[TimeBucket]]</f>
        <v>45109.416666666664</v>
      </c>
    </row>
    <row r="150" spans="1:3" x14ac:dyDescent="0.25">
      <c r="A150" s="1">
        <v>45109</v>
      </c>
      <c r="B150" s="7">
        <v>0.45833333333333331</v>
      </c>
      <c r="C150" s="8">
        <f>DateTimeBuckets[[#This Row],[Date]]+DateTimeBuckets[[#This Row],[TimeBucket]]</f>
        <v>45109.458333333336</v>
      </c>
    </row>
    <row r="151" spans="1:3" x14ac:dyDescent="0.25">
      <c r="A151" s="1">
        <v>45109</v>
      </c>
      <c r="B151" s="7">
        <v>0.5</v>
      </c>
      <c r="C151" s="8">
        <f>DateTimeBuckets[[#This Row],[Date]]+DateTimeBuckets[[#This Row],[TimeBucket]]</f>
        <v>45109.5</v>
      </c>
    </row>
    <row r="152" spans="1:3" x14ac:dyDescent="0.25">
      <c r="A152" s="1">
        <v>45109</v>
      </c>
      <c r="B152" s="7">
        <v>0.54166666666666663</v>
      </c>
      <c r="C152" s="8">
        <f>DateTimeBuckets[[#This Row],[Date]]+DateTimeBuckets[[#This Row],[TimeBucket]]</f>
        <v>45109.541666666664</v>
      </c>
    </row>
    <row r="153" spans="1:3" x14ac:dyDescent="0.25">
      <c r="A153" s="1">
        <v>45109</v>
      </c>
      <c r="B153" s="7">
        <v>0.58333333333333337</v>
      </c>
      <c r="C153" s="8">
        <f>DateTimeBuckets[[#This Row],[Date]]+DateTimeBuckets[[#This Row],[TimeBucket]]</f>
        <v>45109.583333333336</v>
      </c>
    </row>
    <row r="154" spans="1:3" x14ac:dyDescent="0.25">
      <c r="A154" s="1">
        <v>45109</v>
      </c>
      <c r="B154" s="7">
        <v>0.625</v>
      </c>
      <c r="C154" s="8">
        <f>DateTimeBuckets[[#This Row],[Date]]+DateTimeBuckets[[#This Row],[TimeBucket]]</f>
        <v>45109.625</v>
      </c>
    </row>
    <row r="155" spans="1:3" x14ac:dyDescent="0.25">
      <c r="A155" s="1">
        <v>45110</v>
      </c>
      <c r="B155" s="7">
        <v>0.375</v>
      </c>
      <c r="C155" s="8">
        <f>DateTimeBuckets[[#This Row],[Date]]+DateTimeBuckets[[#This Row],[TimeBucket]]</f>
        <v>45110.375</v>
      </c>
    </row>
    <row r="156" spans="1:3" x14ac:dyDescent="0.25">
      <c r="A156" s="1">
        <v>45110</v>
      </c>
      <c r="B156" s="7">
        <v>0.41666666666666669</v>
      </c>
      <c r="C156" s="8">
        <f>DateTimeBuckets[[#This Row],[Date]]+DateTimeBuckets[[#This Row],[TimeBucket]]</f>
        <v>45110.416666666664</v>
      </c>
    </row>
    <row r="157" spans="1:3" x14ac:dyDescent="0.25">
      <c r="A157" s="1">
        <v>45110</v>
      </c>
      <c r="B157" s="7">
        <v>0.45833333333333331</v>
      </c>
      <c r="C157" s="8">
        <f>DateTimeBuckets[[#This Row],[Date]]+DateTimeBuckets[[#This Row],[TimeBucket]]</f>
        <v>45110.458333333336</v>
      </c>
    </row>
    <row r="158" spans="1:3" x14ac:dyDescent="0.25">
      <c r="A158" s="1">
        <v>45110</v>
      </c>
      <c r="B158" s="7">
        <v>0.5</v>
      </c>
      <c r="C158" s="8">
        <f>DateTimeBuckets[[#This Row],[Date]]+DateTimeBuckets[[#This Row],[TimeBucket]]</f>
        <v>45110.5</v>
      </c>
    </row>
    <row r="159" spans="1:3" x14ac:dyDescent="0.25">
      <c r="A159" s="1">
        <v>45110</v>
      </c>
      <c r="B159" s="7">
        <v>0.54166666666666663</v>
      </c>
      <c r="C159" s="8">
        <f>DateTimeBuckets[[#This Row],[Date]]+DateTimeBuckets[[#This Row],[TimeBucket]]</f>
        <v>45110.541666666664</v>
      </c>
    </row>
    <row r="160" spans="1:3" x14ac:dyDescent="0.25">
      <c r="A160" s="1">
        <v>45110</v>
      </c>
      <c r="B160" s="7">
        <v>0.58333333333333337</v>
      </c>
      <c r="C160" s="8">
        <f>DateTimeBuckets[[#This Row],[Date]]+DateTimeBuckets[[#This Row],[TimeBucket]]</f>
        <v>45110.583333333336</v>
      </c>
    </row>
    <row r="161" spans="1:3" x14ac:dyDescent="0.25">
      <c r="A161" s="1">
        <v>45110</v>
      </c>
      <c r="B161" s="7">
        <v>0.625</v>
      </c>
      <c r="C161" s="8">
        <f>DateTimeBuckets[[#This Row],[Date]]+DateTimeBuckets[[#This Row],[TimeBucket]]</f>
        <v>45110.625</v>
      </c>
    </row>
    <row r="162" spans="1:3" x14ac:dyDescent="0.25">
      <c r="A162" s="1">
        <v>45111</v>
      </c>
      <c r="B162" s="7">
        <v>0.375</v>
      </c>
      <c r="C162" s="8">
        <f>DateTimeBuckets[[#This Row],[Date]]+DateTimeBuckets[[#This Row],[TimeBucket]]</f>
        <v>45111.375</v>
      </c>
    </row>
    <row r="163" spans="1:3" x14ac:dyDescent="0.25">
      <c r="A163" s="1">
        <v>45111</v>
      </c>
      <c r="B163" s="7">
        <v>0.41666666666666669</v>
      </c>
      <c r="C163" s="8">
        <f>DateTimeBuckets[[#This Row],[Date]]+DateTimeBuckets[[#This Row],[TimeBucket]]</f>
        <v>45111.416666666664</v>
      </c>
    </row>
    <row r="164" spans="1:3" x14ac:dyDescent="0.25">
      <c r="A164" s="1">
        <v>45111</v>
      </c>
      <c r="B164" s="7">
        <v>0.45833333333333331</v>
      </c>
      <c r="C164" s="8">
        <f>DateTimeBuckets[[#This Row],[Date]]+DateTimeBuckets[[#This Row],[TimeBucket]]</f>
        <v>45111.458333333336</v>
      </c>
    </row>
    <row r="165" spans="1:3" x14ac:dyDescent="0.25">
      <c r="A165" s="1">
        <v>45111</v>
      </c>
      <c r="B165" s="7">
        <v>0.5</v>
      </c>
      <c r="C165" s="8">
        <f>DateTimeBuckets[[#This Row],[Date]]+DateTimeBuckets[[#This Row],[TimeBucket]]</f>
        <v>45111.5</v>
      </c>
    </row>
    <row r="166" spans="1:3" x14ac:dyDescent="0.25">
      <c r="A166" s="1">
        <v>45111</v>
      </c>
      <c r="B166" s="7">
        <v>0.54166666666666663</v>
      </c>
      <c r="C166" s="8">
        <f>DateTimeBuckets[[#This Row],[Date]]+DateTimeBuckets[[#This Row],[TimeBucket]]</f>
        <v>45111.541666666664</v>
      </c>
    </row>
    <row r="167" spans="1:3" x14ac:dyDescent="0.25">
      <c r="A167" s="1">
        <v>45111</v>
      </c>
      <c r="B167" s="7">
        <v>0.58333333333333337</v>
      </c>
      <c r="C167" s="8">
        <f>DateTimeBuckets[[#This Row],[Date]]+DateTimeBuckets[[#This Row],[TimeBucket]]</f>
        <v>45111.583333333336</v>
      </c>
    </row>
    <row r="168" spans="1:3" x14ac:dyDescent="0.25">
      <c r="A168" s="1">
        <v>45111</v>
      </c>
      <c r="B168" s="7">
        <v>0.625</v>
      </c>
      <c r="C168" s="8">
        <f>DateTimeBuckets[[#This Row],[Date]]+DateTimeBuckets[[#This Row],[TimeBucket]]</f>
        <v>45111.625</v>
      </c>
    </row>
    <row r="169" spans="1:3" x14ac:dyDescent="0.25">
      <c r="A169" s="1">
        <v>45111</v>
      </c>
      <c r="B169" s="7">
        <v>0.66666666666666663</v>
      </c>
      <c r="C169" s="8">
        <f>DateTimeBuckets[[#This Row],[Date]]+DateTimeBuckets[[#This Row],[TimeBucket]]</f>
        <v>45111.666666666664</v>
      </c>
    </row>
    <row r="170" spans="1:3" x14ac:dyDescent="0.25">
      <c r="A170" s="1">
        <v>45112</v>
      </c>
      <c r="B170" s="7">
        <v>0.375</v>
      </c>
      <c r="C170" s="8">
        <f>DateTimeBuckets[[#This Row],[Date]]+DateTimeBuckets[[#This Row],[TimeBucket]]</f>
        <v>45112.375</v>
      </c>
    </row>
    <row r="171" spans="1:3" x14ac:dyDescent="0.25">
      <c r="A171" s="1">
        <v>45112</v>
      </c>
      <c r="B171" s="7">
        <v>0.41666666666666669</v>
      </c>
      <c r="C171" s="8">
        <f>DateTimeBuckets[[#This Row],[Date]]+DateTimeBuckets[[#This Row],[TimeBucket]]</f>
        <v>45112.416666666664</v>
      </c>
    </row>
    <row r="172" spans="1:3" x14ac:dyDescent="0.25">
      <c r="A172" s="1">
        <v>45112</v>
      </c>
      <c r="B172" s="7">
        <v>0.45833333333333331</v>
      </c>
      <c r="C172" s="8">
        <f>DateTimeBuckets[[#This Row],[Date]]+DateTimeBuckets[[#This Row],[TimeBucket]]</f>
        <v>45112.458333333336</v>
      </c>
    </row>
    <row r="173" spans="1:3" x14ac:dyDescent="0.25">
      <c r="A173" s="1">
        <v>45112</v>
      </c>
      <c r="B173" s="7">
        <v>0.5</v>
      </c>
      <c r="C173" s="8">
        <f>DateTimeBuckets[[#This Row],[Date]]+DateTimeBuckets[[#This Row],[TimeBucket]]</f>
        <v>45112.5</v>
      </c>
    </row>
    <row r="174" spans="1:3" x14ac:dyDescent="0.25">
      <c r="A174" s="1">
        <v>45112</v>
      </c>
      <c r="B174" s="7">
        <v>0.54166666666666663</v>
      </c>
      <c r="C174" s="8">
        <f>DateTimeBuckets[[#This Row],[Date]]+DateTimeBuckets[[#This Row],[TimeBucket]]</f>
        <v>45112.541666666664</v>
      </c>
    </row>
    <row r="175" spans="1:3" x14ac:dyDescent="0.25">
      <c r="A175" s="1">
        <v>45112</v>
      </c>
      <c r="B175" s="7">
        <v>0.58333333333333337</v>
      </c>
      <c r="C175" s="8">
        <f>DateTimeBuckets[[#This Row],[Date]]+DateTimeBuckets[[#This Row],[TimeBucket]]</f>
        <v>45112.583333333336</v>
      </c>
    </row>
    <row r="176" spans="1:3" x14ac:dyDescent="0.25">
      <c r="A176" s="1">
        <v>45112</v>
      </c>
      <c r="B176" s="7">
        <v>0.625</v>
      </c>
      <c r="C176" s="8">
        <f>DateTimeBuckets[[#This Row],[Date]]+DateTimeBuckets[[#This Row],[TimeBucket]]</f>
        <v>45112.625</v>
      </c>
    </row>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58EC5-FCD0-4D36-AAFA-D6F5907C0B83}">
  <sheetPr codeName="Sheet11">
    <tabColor theme="9"/>
  </sheetPr>
  <dimension ref="A1:E290"/>
  <sheetViews>
    <sheetView showGridLines="0" workbookViewId="0">
      <selection activeCell="G6" sqref="G6"/>
    </sheetView>
  </sheetViews>
  <sheetFormatPr defaultRowHeight="15" x14ac:dyDescent="0.25"/>
  <cols>
    <col min="1" max="1" width="11.5703125" style="7" bestFit="1" customWidth="1"/>
    <col min="2" max="2" width="14.7109375" style="7" bestFit="1" customWidth="1"/>
    <col min="3" max="3" width="14.85546875" style="6" bestFit="1" customWidth="1"/>
    <col min="4" max="4" width="14.7109375" bestFit="1" customWidth="1"/>
    <col min="5" max="5" width="20.28515625" bestFit="1" customWidth="1"/>
  </cols>
  <sheetData>
    <row r="1" spans="1:5" x14ac:dyDescent="0.25">
      <c r="A1" s="7" t="s">
        <v>1</v>
      </c>
      <c r="B1" s="7" t="s">
        <v>98</v>
      </c>
      <c r="C1" s="6" t="s">
        <v>78</v>
      </c>
      <c r="D1" t="s">
        <v>77</v>
      </c>
      <c r="E1" t="s">
        <v>95</v>
      </c>
    </row>
    <row r="2" spans="1:5" x14ac:dyDescent="0.25">
      <c r="A2" s="7">
        <v>0</v>
      </c>
      <c r="B2" s="7">
        <f>TIME(HOUR(TimeOfDay[[#This Row],[Time]]),0,0)</f>
        <v>0</v>
      </c>
      <c r="C2" s="6">
        <f>ROUND(TimeOfDay[[#This Row],[Time]],6)</f>
        <v>0</v>
      </c>
      <c r="D2" t="s">
        <v>79</v>
      </c>
      <c r="E2" t="s">
        <v>81</v>
      </c>
    </row>
    <row r="3" spans="1:5" x14ac:dyDescent="0.25">
      <c r="A3" s="7">
        <v>3.472222222222222E-3</v>
      </c>
      <c r="B3" s="7">
        <f>TIME(HOUR(TimeOfDay[[#This Row],[Time]]),0,0)</f>
        <v>0</v>
      </c>
      <c r="C3" s="6">
        <f>ROUND(TimeOfDay[[#This Row],[Time]],6)</f>
        <v>3.4719999999999998E-3</v>
      </c>
      <c r="D3" t="s">
        <v>92</v>
      </c>
      <c r="E3" t="s">
        <v>81</v>
      </c>
    </row>
    <row r="4" spans="1:5" x14ac:dyDescent="0.25">
      <c r="A4" s="7">
        <v>6.9444444444444397E-3</v>
      </c>
      <c r="B4" s="7">
        <f>TIME(HOUR(TimeOfDay[[#This Row],[Time]]),0,0)</f>
        <v>0</v>
      </c>
      <c r="C4" s="6">
        <f>ROUND(TimeOfDay[[#This Row],[Time]],6)</f>
        <v>6.9439999999999997E-3</v>
      </c>
      <c r="D4" t="s">
        <v>92</v>
      </c>
      <c r="E4" t="s">
        <v>81</v>
      </c>
    </row>
    <row r="5" spans="1:5" x14ac:dyDescent="0.25">
      <c r="A5" s="7">
        <v>1.0416666666666701E-2</v>
      </c>
      <c r="B5" s="7">
        <f>TIME(HOUR(TimeOfDay[[#This Row],[Time]]),0,0)</f>
        <v>0</v>
      </c>
      <c r="C5" s="6">
        <f>ROUND(TimeOfDay[[#This Row],[Time]],6)</f>
        <v>1.0416999999999999E-2</v>
      </c>
      <c r="D5" t="s">
        <v>92</v>
      </c>
      <c r="E5" t="s">
        <v>81</v>
      </c>
    </row>
    <row r="6" spans="1:5" x14ac:dyDescent="0.25">
      <c r="A6" s="7">
        <v>1.38888888888889E-2</v>
      </c>
      <c r="B6" s="7">
        <f>TIME(HOUR(TimeOfDay[[#This Row],[Time]]),0,0)</f>
        <v>0</v>
      </c>
      <c r="C6" s="6">
        <f>ROUND(TimeOfDay[[#This Row],[Time]],6)</f>
        <v>1.3889E-2</v>
      </c>
      <c r="D6" t="s">
        <v>92</v>
      </c>
      <c r="E6" t="s">
        <v>81</v>
      </c>
    </row>
    <row r="7" spans="1:5" x14ac:dyDescent="0.25">
      <c r="A7" s="7">
        <v>1.7361111111111101E-2</v>
      </c>
      <c r="B7" s="7">
        <f>TIME(HOUR(TimeOfDay[[#This Row],[Time]]),0,0)</f>
        <v>0</v>
      </c>
      <c r="C7" s="6">
        <f>ROUND(TimeOfDay[[#This Row],[Time]],6)</f>
        <v>1.7361000000000001E-2</v>
      </c>
      <c r="D7" t="s">
        <v>92</v>
      </c>
      <c r="E7" t="s">
        <v>81</v>
      </c>
    </row>
    <row r="8" spans="1:5" x14ac:dyDescent="0.25">
      <c r="A8" s="7">
        <v>2.0833333333333301E-2</v>
      </c>
      <c r="B8" s="7">
        <f>TIME(HOUR(TimeOfDay[[#This Row],[Time]]),0,0)</f>
        <v>0</v>
      </c>
      <c r="C8" s="6">
        <f>ROUND(TimeOfDay[[#This Row],[Time]],6)</f>
        <v>2.0833000000000001E-2</v>
      </c>
      <c r="D8" t="s">
        <v>92</v>
      </c>
      <c r="E8" t="s">
        <v>81</v>
      </c>
    </row>
    <row r="9" spans="1:5" x14ac:dyDescent="0.25">
      <c r="A9" s="7">
        <v>2.4305555555555601E-2</v>
      </c>
      <c r="B9" s="7">
        <f>TIME(HOUR(TimeOfDay[[#This Row],[Time]]),0,0)</f>
        <v>0</v>
      </c>
      <c r="C9" s="6">
        <f>ROUND(TimeOfDay[[#This Row],[Time]],6)</f>
        <v>2.4306000000000001E-2</v>
      </c>
      <c r="D9" t="s">
        <v>92</v>
      </c>
      <c r="E9" t="s">
        <v>81</v>
      </c>
    </row>
    <row r="10" spans="1:5" x14ac:dyDescent="0.25">
      <c r="A10" s="7">
        <v>2.7777777777777801E-2</v>
      </c>
      <c r="B10" s="7">
        <f>TIME(HOUR(TimeOfDay[[#This Row],[Time]]),0,0)</f>
        <v>0</v>
      </c>
      <c r="C10" s="6">
        <f>ROUND(TimeOfDay[[#This Row],[Time]],6)</f>
        <v>2.7778000000000001E-2</v>
      </c>
      <c r="D10" t="s">
        <v>92</v>
      </c>
      <c r="E10" t="s">
        <v>81</v>
      </c>
    </row>
    <row r="11" spans="1:5" x14ac:dyDescent="0.25">
      <c r="A11" s="7">
        <v>3.125E-2</v>
      </c>
      <c r="B11" s="7">
        <f>TIME(HOUR(TimeOfDay[[#This Row],[Time]]),0,0)</f>
        <v>0</v>
      </c>
      <c r="C11" s="6">
        <f>ROUND(TimeOfDay[[#This Row],[Time]],6)</f>
        <v>3.125E-2</v>
      </c>
      <c r="D11" t="s">
        <v>92</v>
      </c>
      <c r="E11" t="s">
        <v>81</v>
      </c>
    </row>
    <row r="12" spans="1:5" x14ac:dyDescent="0.25">
      <c r="A12" s="7">
        <v>3.4722222222222203E-2</v>
      </c>
      <c r="B12" s="7">
        <f>TIME(HOUR(TimeOfDay[[#This Row],[Time]]),0,0)</f>
        <v>0</v>
      </c>
      <c r="C12" s="6">
        <f>ROUND(TimeOfDay[[#This Row],[Time]],6)</f>
        <v>3.4722000000000003E-2</v>
      </c>
      <c r="D12" t="s">
        <v>92</v>
      </c>
      <c r="E12" t="s">
        <v>81</v>
      </c>
    </row>
    <row r="13" spans="1:5" x14ac:dyDescent="0.25">
      <c r="A13" s="7">
        <v>3.8194444444444399E-2</v>
      </c>
      <c r="B13" s="7">
        <f>TIME(HOUR(TimeOfDay[[#This Row],[Time]]),0,0)</f>
        <v>0</v>
      </c>
      <c r="C13" s="6">
        <f>ROUND(TimeOfDay[[#This Row],[Time]],6)</f>
        <v>3.8193999999999999E-2</v>
      </c>
      <c r="D13" t="s">
        <v>92</v>
      </c>
      <c r="E13" t="s">
        <v>81</v>
      </c>
    </row>
    <row r="14" spans="1:5" x14ac:dyDescent="0.25">
      <c r="A14" s="7">
        <v>4.1666666666666699E-2</v>
      </c>
      <c r="B14" s="7">
        <f>TIME(HOUR(TimeOfDay[[#This Row],[Time]]),0,0)</f>
        <v>4.1666666666666664E-2</v>
      </c>
      <c r="C14" s="6">
        <f>ROUND(TimeOfDay[[#This Row],[Time]],6)</f>
        <v>4.1667000000000003E-2</v>
      </c>
      <c r="D14" t="s">
        <v>92</v>
      </c>
      <c r="E14" t="s">
        <v>81</v>
      </c>
    </row>
    <row r="15" spans="1:5" x14ac:dyDescent="0.25">
      <c r="A15" s="7">
        <v>4.5138888888888902E-2</v>
      </c>
      <c r="B15" s="7">
        <f>TIME(HOUR(TimeOfDay[[#This Row],[Time]]),0,0)</f>
        <v>4.1666666666666664E-2</v>
      </c>
      <c r="C15" s="6">
        <f>ROUND(TimeOfDay[[#This Row],[Time]],6)</f>
        <v>4.5138999999999999E-2</v>
      </c>
      <c r="D15" t="s">
        <v>92</v>
      </c>
      <c r="E15" t="s">
        <v>81</v>
      </c>
    </row>
    <row r="16" spans="1:5" x14ac:dyDescent="0.25">
      <c r="A16" s="7">
        <v>4.8611111111111098E-2</v>
      </c>
      <c r="B16" s="7">
        <f>TIME(HOUR(TimeOfDay[[#This Row],[Time]]),0,0)</f>
        <v>4.1666666666666664E-2</v>
      </c>
      <c r="C16" s="6">
        <f>ROUND(TimeOfDay[[#This Row],[Time]],6)</f>
        <v>4.8611000000000001E-2</v>
      </c>
      <c r="D16" t="s">
        <v>92</v>
      </c>
      <c r="E16" t="s">
        <v>81</v>
      </c>
    </row>
    <row r="17" spans="1:5" x14ac:dyDescent="0.25">
      <c r="A17" s="7">
        <v>5.2083333333333301E-2</v>
      </c>
      <c r="B17" s="7">
        <f>TIME(HOUR(TimeOfDay[[#This Row],[Time]]),0,0)</f>
        <v>4.1666666666666664E-2</v>
      </c>
      <c r="C17" s="6">
        <f>ROUND(TimeOfDay[[#This Row],[Time]],6)</f>
        <v>5.2082999999999997E-2</v>
      </c>
      <c r="D17" t="s">
        <v>92</v>
      </c>
      <c r="E17" t="s">
        <v>81</v>
      </c>
    </row>
    <row r="18" spans="1:5" x14ac:dyDescent="0.25">
      <c r="A18" s="7">
        <v>5.5555555555555601E-2</v>
      </c>
      <c r="B18" s="7">
        <f>TIME(HOUR(TimeOfDay[[#This Row],[Time]]),0,0)</f>
        <v>4.1666666666666664E-2</v>
      </c>
      <c r="C18" s="6">
        <f>ROUND(TimeOfDay[[#This Row],[Time]],6)</f>
        <v>5.5556000000000001E-2</v>
      </c>
      <c r="D18" t="s">
        <v>92</v>
      </c>
      <c r="E18" t="s">
        <v>81</v>
      </c>
    </row>
    <row r="19" spans="1:5" x14ac:dyDescent="0.25">
      <c r="A19" s="7">
        <v>5.9027777777777797E-2</v>
      </c>
      <c r="B19" s="7">
        <f>TIME(HOUR(TimeOfDay[[#This Row],[Time]]),0,0)</f>
        <v>4.1666666666666664E-2</v>
      </c>
      <c r="C19" s="6">
        <f>ROUND(TimeOfDay[[#This Row],[Time]],6)</f>
        <v>5.9027999999999997E-2</v>
      </c>
      <c r="D19" t="s">
        <v>92</v>
      </c>
      <c r="E19" t="s">
        <v>81</v>
      </c>
    </row>
    <row r="20" spans="1:5" x14ac:dyDescent="0.25">
      <c r="A20" s="7">
        <v>6.25E-2</v>
      </c>
      <c r="B20" s="7">
        <f>TIME(HOUR(TimeOfDay[[#This Row],[Time]]),0,0)</f>
        <v>4.1666666666666664E-2</v>
      </c>
      <c r="C20" s="6">
        <f>ROUND(TimeOfDay[[#This Row],[Time]],6)</f>
        <v>6.25E-2</v>
      </c>
      <c r="D20" t="s">
        <v>92</v>
      </c>
      <c r="E20" t="s">
        <v>81</v>
      </c>
    </row>
    <row r="21" spans="1:5" x14ac:dyDescent="0.25">
      <c r="A21" s="7">
        <v>6.5972222222222196E-2</v>
      </c>
      <c r="B21" s="7">
        <f>TIME(HOUR(TimeOfDay[[#This Row],[Time]]),0,0)</f>
        <v>4.1666666666666664E-2</v>
      </c>
      <c r="C21" s="6">
        <f>ROUND(TimeOfDay[[#This Row],[Time]],6)</f>
        <v>6.5972000000000003E-2</v>
      </c>
      <c r="D21" t="s">
        <v>92</v>
      </c>
      <c r="E21" t="s">
        <v>81</v>
      </c>
    </row>
    <row r="22" spans="1:5" x14ac:dyDescent="0.25">
      <c r="A22" s="7">
        <v>6.9444444444444406E-2</v>
      </c>
      <c r="B22" s="7">
        <f>TIME(HOUR(TimeOfDay[[#This Row],[Time]]),0,0)</f>
        <v>4.1666666666666664E-2</v>
      </c>
      <c r="C22" s="6">
        <f>ROUND(TimeOfDay[[#This Row],[Time]],6)</f>
        <v>6.9444000000000006E-2</v>
      </c>
      <c r="D22" t="s">
        <v>92</v>
      </c>
      <c r="E22" t="s">
        <v>81</v>
      </c>
    </row>
    <row r="23" spans="1:5" x14ac:dyDescent="0.25">
      <c r="A23" s="7">
        <v>7.2916666666666699E-2</v>
      </c>
      <c r="B23" s="7">
        <f>TIME(HOUR(TimeOfDay[[#This Row],[Time]]),0,0)</f>
        <v>4.1666666666666664E-2</v>
      </c>
      <c r="C23" s="6">
        <f>ROUND(TimeOfDay[[#This Row],[Time]],6)</f>
        <v>7.2916999999999996E-2</v>
      </c>
      <c r="D23" t="s">
        <v>92</v>
      </c>
      <c r="E23" t="s">
        <v>81</v>
      </c>
    </row>
    <row r="24" spans="1:5" x14ac:dyDescent="0.25">
      <c r="A24" s="7">
        <v>7.6388888888888895E-2</v>
      </c>
      <c r="B24" s="7">
        <f>TIME(HOUR(TimeOfDay[[#This Row],[Time]]),0,0)</f>
        <v>4.1666666666666664E-2</v>
      </c>
      <c r="C24" s="6">
        <f>ROUND(TimeOfDay[[#This Row],[Time]],6)</f>
        <v>7.6388999999999999E-2</v>
      </c>
      <c r="D24" t="s">
        <v>92</v>
      </c>
      <c r="E24" t="s">
        <v>81</v>
      </c>
    </row>
    <row r="25" spans="1:5" x14ac:dyDescent="0.25">
      <c r="A25" s="7">
        <v>7.9861111111111105E-2</v>
      </c>
      <c r="B25" s="7">
        <f>TIME(HOUR(TimeOfDay[[#This Row],[Time]]),0,0)</f>
        <v>4.1666666666666664E-2</v>
      </c>
      <c r="C25" s="6">
        <f>ROUND(TimeOfDay[[#This Row],[Time]],6)</f>
        <v>7.9861000000000001E-2</v>
      </c>
      <c r="D25" t="s">
        <v>92</v>
      </c>
      <c r="E25" t="s">
        <v>81</v>
      </c>
    </row>
    <row r="26" spans="1:5" x14ac:dyDescent="0.25">
      <c r="A26" s="7">
        <v>8.3333333333333301E-2</v>
      </c>
      <c r="B26" s="7">
        <f>TIME(HOUR(TimeOfDay[[#This Row],[Time]]),0,0)</f>
        <v>8.3333333333333329E-2</v>
      </c>
      <c r="C26" s="6">
        <f>ROUND(TimeOfDay[[#This Row],[Time]],6)</f>
        <v>8.3333000000000004E-2</v>
      </c>
      <c r="D26" t="s">
        <v>92</v>
      </c>
      <c r="E26" t="s">
        <v>81</v>
      </c>
    </row>
    <row r="27" spans="1:5" x14ac:dyDescent="0.25">
      <c r="A27" s="7">
        <v>8.6805555555555594E-2</v>
      </c>
      <c r="B27" s="7">
        <f>TIME(HOUR(TimeOfDay[[#This Row],[Time]]),0,0)</f>
        <v>8.3333333333333329E-2</v>
      </c>
      <c r="C27" s="6">
        <f>ROUND(TimeOfDay[[#This Row],[Time]],6)</f>
        <v>8.6805999999999994E-2</v>
      </c>
      <c r="D27" t="s">
        <v>92</v>
      </c>
      <c r="E27" t="s">
        <v>81</v>
      </c>
    </row>
    <row r="28" spans="1:5" x14ac:dyDescent="0.25">
      <c r="A28" s="7">
        <v>9.0277777777777804E-2</v>
      </c>
      <c r="B28" s="7">
        <f>TIME(HOUR(TimeOfDay[[#This Row],[Time]]),0,0)</f>
        <v>8.3333333333333329E-2</v>
      </c>
      <c r="C28" s="6">
        <f>ROUND(TimeOfDay[[#This Row],[Time]],6)</f>
        <v>9.0277999999999997E-2</v>
      </c>
      <c r="D28" t="s">
        <v>92</v>
      </c>
      <c r="E28" t="s">
        <v>81</v>
      </c>
    </row>
    <row r="29" spans="1:5" x14ac:dyDescent="0.25">
      <c r="A29" s="7">
        <v>9.375E-2</v>
      </c>
      <c r="B29" s="7">
        <f>TIME(HOUR(TimeOfDay[[#This Row],[Time]]),0,0)</f>
        <v>8.3333333333333329E-2</v>
      </c>
      <c r="C29" s="6">
        <f>ROUND(TimeOfDay[[#This Row],[Time]],6)</f>
        <v>9.375E-2</v>
      </c>
      <c r="D29" t="s">
        <v>92</v>
      </c>
      <c r="E29" t="s">
        <v>81</v>
      </c>
    </row>
    <row r="30" spans="1:5" x14ac:dyDescent="0.25">
      <c r="A30" s="7">
        <v>9.7222222222222196E-2</v>
      </c>
      <c r="B30" s="7">
        <f>TIME(HOUR(TimeOfDay[[#This Row],[Time]]),0,0)</f>
        <v>8.3333333333333329E-2</v>
      </c>
      <c r="C30" s="6">
        <f>ROUND(TimeOfDay[[#This Row],[Time]],6)</f>
        <v>9.7222000000000003E-2</v>
      </c>
      <c r="D30" t="s">
        <v>92</v>
      </c>
      <c r="E30" t="s">
        <v>81</v>
      </c>
    </row>
    <row r="31" spans="1:5" x14ac:dyDescent="0.25">
      <c r="A31" s="7">
        <v>0.100694444444444</v>
      </c>
      <c r="B31" s="7">
        <f>TIME(HOUR(TimeOfDay[[#This Row],[Time]]),0,0)</f>
        <v>8.3333333333333329E-2</v>
      </c>
      <c r="C31" s="6">
        <f>ROUND(TimeOfDay[[#This Row],[Time]],6)</f>
        <v>0.10069400000000001</v>
      </c>
      <c r="D31" t="s">
        <v>92</v>
      </c>
      <c r="E31" t="s">
        <v>81</v>
      </c>
    </row>
    <row r="32" spans="1:5" x14ac:dyDescent="0.25">
      <c r="A32" s="7">
        <v>0.104166666666667</v>
      </c>
      <c r="B32" s="7">
        <f>TIME(HOUR(TimeOfDay[[#This Row],[Time]]),0,0)</f>
        <v>8.3333333333333329E-2</v>
      </c>
      <c r="C32" s="6">
        <f>ROUND(TimeOfDay[[#This Row],[Time]],6)</f>
        <v>0.104167</v>
      </c>
      <c r="D32" t="s">
        <v>92</v>
      </c>
      <c r="E32" t="s">
        <v>81</v>
      </c>
    </row>
    <row r="33" spans="1:5" x14ac:dyDescent="0.25">
      <c r="A33" s="7">
        <v>0.10763888888888901</v>
      </c>
      <c r="B33" s="7">
        <f>TIME(HOUR(TimeOfDay[[#This Row],[Time]]),0,0)</f>
        <v>8.3333333333333329E-2</v>
      </c>
      <c r="C33" s="6">
        <f>ROUND(TimeOfDay[[#This Row],[Time]],6)</f>
        <v>0.107639</v>
      </c>
      <c r="D33" t="s">
        <v>92</v>
      </c>
      <c r="E33" t="s">
        <v>81</v>
      </c>
    </row>
    <row r="34" spans="1:5" x14ac:dyDescent="0.25">
      <c r="A34" s="7">
        <v>0.11111111111111099</v>
      </c>
      <c r="B34" s="7">
        <f>TIME(HOUR(TimeOfDay[[#This Row],[Time]]),0,0)</f>
        <v>8.3333333333333329E-2</v>
      </c>
      <c r="C34" s="6">
        <f>ROUND(TimeOfDay[[#This Row],[Time]],6)</f>
        <v>0.111111</v>
      </c>
      <c r="D34" t="s">
        <v>92</v>
      </c>
      <c r="E34" t="s">
        <v>81</v>
      </c>
    </row>
    <row r="35" spans="1:5" x14ac:dyDescent="0.25">
      <c r="A35" s="7">
        <v>0.114583333333333</v>
      </c>
      <c r="B35" s="7">
        <f>TIME(HOUR(TimeOfDay[[#This Row],[Time]]),0,0)</f>
        <v>8.3333333333333329E-2</v>
      </c>
      <c r="C35" s="6">
        <f>ROUND(TimeOfDay[[#This Row],[Time]],6)</f>
        <v>0.114583</v>
      </c>
      <c r="D35" t="s">
        <v>92</v>
      </c>
      <c r="E35" t="s">
        <v>81</v>
      </c>
    </row>
    <row r="36" spans="1:5" x14ac:dyDescent="0.25">
      <c r="A36" s="7">
        <v>0.118055555555556</v>
      </c>
      <c r="B36" s="7">
        <f>TIME(HOUR(TimeOfDay[[#This Row],[Time]]),0,0)</f>
        <v>8.3333333333333329E-2</v>
      </c>
      <c r="C36" s="6">
        <f>ROUND(TimeOfDay[[#This Row],[Time]],6)</f>
        <v>0.11805599999999999</v>
      </c>
      <c r="D36" t="s">
        <v>92</v>
      </c>
      <c r="E36" t="s">
        <v>81</v>
      </c>
    </row>
    <row r="37" spans="1:5" x14ac:dyDescent="0.25">
      <c r="A37" s="7">
        <v>0.121527777777778</v>
      </c>
      <c r="B37" s="7">
        <f>TIME(HOUR(TimeOfDay[[#This Row],[Time]]),0,0)</f>
        <v>8.3333333333333329E-2</v>
      </c>
      <c r="C37" s="6">
        <f>ROUND(TimeOfDay[[#This Row],[Time]],6)</f>
        <v>0.121528</v>
      </c>
      <c r="D37" t="s">
        <v>92</v>
      </c>
      <c r="E37" t="s">
        <v>81</v>
      </c>
    </row>
    <row r="38" spans="1:5" x14ac:dyDescent="0.25">
      <c r="A38" s="7">
        <v>0.125</v>
      </c>
      <c r="B38" s="7">
        <f>TIME(HOUR(TimeOfDay[[#This Row],[Time]]),0,0)</f>
        <v>0.125</v>
      </c>
      <c r="C38" s="6">
        <f>ROUND(TimeOfDay[[#This Row],[Time]],6)</f>
        <v>0.125</v>
      </c>
      <c r="D38" t="s">
        <v>92</v>
      </c>
      <c r="E38" t="s">
        <v>81</v>
      </c>
    </row>
    <row r="39" spans="1:5" x14ac:dyDescent="0.25">
      <c r="A39" s="7">
        <v>0.12847222222222199</v>
      </c>
      <c r="B39" s="7">
        <f>TIME(HOUR(TimeOfDay[[#This Row],[Time]]),0,0)</f>
        <v>0.125</v>
      </c>
      <c r="C39" s="6">
        <f>ROUND(TimeOfDay[[#This Row],[Time]],6)</f>
        <v>0.128472</v>
      </c>
      <c r="D39" t="s">
        <v>92</v>
      </c>
      <c r="E39" t="s">
        <v>81</v>
      </c>
    </row>
    <row r="40" spans="1:5" x14ac:dyDescent="0.25">
      <c r="A40" s="7">
        <v>0.131944444444444</v>
      </c>
      <c r="B40" s="7">
        <f>TIME(HOUR(TimeOfDay[[#This Row],[Time]]),0,0)</f>
        <v>0.125</v>
      </c>
      <c r="C40" s="6">
        <f>ROUND(TimeOfDay[[#This Row],[Time]],6)</f>
        <v>0.13194400000000001</v>
      </c>
      <c r="D40" t="s">
        <v>92</v>
      </c>
      <c r="E40" t="s">
        <v>81</v>
      </c>
    </row>
    <row r="41" spans="1:5" x14ac:dyDescent="0.25">
      <c r="A41" s="7">
        <v>0.13541666666666699</v>
      </c>
      <c r="B41" s="7">
        <f>TIME(HOUR(TimeOfDay[[#This Row],[Time]]),0,0)</f>
        <v>0.125</v>
      </c>
      <c r="C41" s="6">
        <f>ROUND(TimeOfDay[[#This Row],[Time]],6)</f>
        <v>0.13541700000000001</v>
      </c>
      <c r="D41" t="s">
        <v>92</v>
      </c>
      <c r="E41" t="s">
        <v>81</v>
      </c>
    </row>
    <row r="42" spans="1:5" x14ac:dyDescent="0.25">
      <c r="A42" s="7">
        <v>0.13888888888888901</v>
      </c>
      <c r="B42" s="7">
        <f>TIME(HOUR(TimeOfDay[[#This Row],[Time]]),0,0)</f>
        <v>0.125</v>
      </c>
      <c r="C42" s="6">
        <f>ROUND(TimeOfDay[[#This Row],[Time]],6)</f>
        <v>0.13888900000000001</v>
      </c>
      <c r="D42" t="s">
        <v>92</v>
      </c>
      <c r="E42" t="s">
        <v>81</v>
      </c>
    </row>
    <row r="43" spans="1:5" x14ac:dyDescent="0.25">
      <c r="A43" s="7">
        <v>0.14236111111111099</v>
      </c>
      <c r="B43" s="7">
        <f>TIME(HOUR(TimeOfDay[[#This Row],[Time]]),0,0)</f>
        <v>0.125</v>
      </c>
      <c r="C43" s="6">
        <f>ROUND(TimeOfDay[[#This Row],[Time]],6)</f>
        <v>0.14236099999999999</v>
      </c>
      <c r="D43" t="s">
        <v>92</v>
      </c>
      <c r="E43" t="s">
        <v>81</v>
      </c>
    </row>
    <row r="44" spans="1:5" x14ac:dyDescent="0.25">
      <c r="A44" s="7">
        <v>0.14583333333333301</v>
      </c>
      <c r="B44" s="7">
        <f>TIME(HOUR(TimeOfDay[[#This Row],[Time]]),0,0)</f>
        <v>0.125</v>
      </c>
      <c r="C44" s="6">
        <f>ROUND(TimeOfDay[[#This Row],[Time]],6)</f>
        <v>0.14583299999999999</v>
      </c>
      <c r="D44" t="s">
        <v>92</v>
      </c>
      <c r="E44" t="s">
        <v>81</v>
      </c>
    </row>
    <row r="45" spans="1:5" x14ac:dyDescent="0.25">
      <c r="A45" s="7">
        <v>0.149305555555556</v>
      </c>
      <c r="B45" s="7">
        <f>TIME(HOUR(TimeOfDay[[#This Row],[Time]]),0,0)</f>
        <v>0.125</v>
      </c>
      <c r="C45" s="6">
        <f>ROUND(TimeOfDay[[#This Row],[Time]],6)</f>
        <v>0.14930599999999999</v>
      </c>
      <c r="D45" t="s">
        <v>92</v>
      </c>
      <c r="E45" t="s">
        <v>81</v>
      </c>
    </row>
    <row r="46" spans="1:5" x14ac:dyDescent="0.25">
      <c r="A46" s="7">
        <v>0.15277777777777801</v>
      </c>
      <c r="B46" s="7">
        <f>TIME(HOUR(TimeOfDay[[#This Row],[Time]]),0,0)</f>
        <v>0.125</v>
      </c>
      <c r="C46" s="6">
        <f>ROUND(TimeOfDay[[#This Row],[Time]],6)</f>
        <v>0.152778</v>
      </c>
      <c r="D46" t="s">
        <v>92</v>
      </c>
      <c r="E46" t="s">
        <v>81</v>
      </c>
    </row>
    <row r="47" spans="1:5" x14ac:dyDescent="0.25">
      <c r="A47" s="7">
        <v>0.15625</v>
      </c>
      <c r="B47" s="7">
        <f>TIME(HOUR(TimeOfDay[[#This Row],[Time]]),0,0)</f>
        <v>0.125</v>
      </c>
      <c r="C47" s="6">
        <f>ROUND(TimeOfDay[[#This Row],[Time]],6)</f>
        <v>0.15625</v>
      </c>
      <c r="D47" t="s">
        <v>92</v>
      </c>
      <c r="E47" t="s">
        <v>81</v>
      </c>
    </row>
    <row r="48" spans="1:5" x14ac:dyDescent="0.25">
      <c r="A48" s="7">
        <v>0.15972222222222199</v>
      </c>
      <c r="B48" s="7">
        <f>TIME(HOUR(TimeOfDay[[#This Row],[Time]]),0,0)</f>
        <v>0.125</v>
      </c>
      <c r="C48" s="6">
        <f>ROUND(TimeOfDay[[#This Row],[Time]],6)</f>
        <v>0.159722</v>
      </c>
      <c r="D48" t="s">
        <v>92</v>
      </c>
      <c r="E48" t="s">
        <v>81</v>
      </c>
    </row>
    <row r="49" spans="1:5" x14ac:dyDescent="0.25">
      <c r="A49" s="7">
        <v>0.163194444444444</v>
      </c>
      <c r="B49" s="7">
        <f>TIME(HOUR(TimeOfDay[[#This Row],[Time]]),0,0)</f>
        <v>0.125</v>
      </c>
      <c r="C49" s="6">
        <f>ROUND(TimeOfDay[[#This Row],[Time]],6)</f>
        <v>0.16319400000000001</v>
      </c>
      <c r="D49" t="s">
        <v>92</v>
      </c>
      <c r="E49" t="s">
        <v>81</v>
      </c>
    </row>
    <row r="50" spans="1:5" x14ac:dyDescent="0.25">
      <c r="A50" s="7">
        <v>0.16666666666666699</v>
      </c>
      <c r="B50" s="7">
        <f>TIME(HOUR(TimeOfDay[[#This Row],[Time]]),0,0)</f>
        <v>0.16666666666666666</v>
      </c>
      <c r="C50" s="6">
        <f>ROUND(TimeOfDay[[#This Row],[Time]],6)</f>
        <v>0.16666700000000001</v>
      </c>
      <c r="D50" t="s">
        <v>92</v>
      </c>
      <c r="E50" t="s">
        <v>81</v>
      </c>
    </row>
    <row r="51" spans="1:5" x14ac:dyDescent="0.25">
      <c r="A51" s="7">
        <v>0.17013888888888901</v>
      </c>
      <c r="B51" s="7">
        <f>TIME(HOUR(TimeOfDay[[#This Row],[Time]]),0,0)</f>
        <v>0.16666666666666666</v>
      </c>
      <c r="C51" s="6">
        <f>ROUND(TimeOfDay[[#This Row],[Time]],6)</f>
        <v>0.17013900000000001</v>
      </c>
      <c r="D51" t="s">
        <v>92</v>
      </c>
      <c r="E51" t="s">
        <v>81</v>
      </c>
    </row>
    <row r="52" spans="1:5" x14ac:dyDescent="0.25">
      <c r="A52" s="7">
        <v>0.17361111111111099</v>
      </c>
      <c r="B52" s="7">
        <f>TIME(HOUR(TimeOfDay[[#This Row],[Time]]),0,0)</f>
        <v>0.16666666666666666</v>
      </c>
      <c r="C52" s="6">
        <f>ROUND(TimeOfDay[[#This Row],[Time]],6)</f>
        <v>0.17361099999999999</v>
      </c>
      <c r="D52" t="s">
        <v>92</v>
      </c>
      <c r="E52" t="s">
        <v>81</v>
      </c>
    </row>
    <row r="53" spans="1:5" x14ac:dyDescent="0.25">
      <c r="A53" s="7">
        <v>0.17708333333333301</v>
      </c>
      <c r="B53" s="7">
        <f>TIME(HOUR(TimeOfDay[[#This Row],[Time]]),0,0)</f>
        <v>0.16666666666666666</v>
      </c>
      <c r="C53" s="6">
        <f>ROUND(TimeOfDay[[#This Row],[Time]],6)</f>
        <v>0.17708299999999999</v>
      </c>
      <c r="D53" t="s">
        <v>92</v>
      </c>
      <c r="E53" t="s">
        <v>81</v>
      </c>
    </row>
    <row r="54" spans="1:5" x14ac:dyDescent="0.25">
      <c r="A54" s="7">
        <v>0.180555555555556</v>
      </c>
      <c r="B54" s="7">
        <f>TIME(HOUR(TimeOfDay[[#This Row],[Time]]),0,0)</f>
        <v>0.16666666666666666</v>
      </c>
      <c r="C54" s="6">
        <f>ROUND(TimeOfDay[[#This Row],[Time]],6)</f>
        <v>0.18055599999999999</v>
      </c>
      <c r="D54" t="s">
        <v>92</v>
      </c>
      <c r="E54" t="s">
        <v>81</v>
      </c>
    </row>
    <row r="55" spans="1:5" x14ac:dyDescent="0.25">
      <c r="A55" s="7">
        <v>0.18402777777777801</v>
      </c>
      <c r="B55" s="7">
        <f>TIME(HOUR(TimeOfDay[[#This Row],[Time]]),0,0)</f>
        <v>0.16666666666666666</v>
      </c>
      <c r="C55" s="6">
        <f>ROUND(TimeOfDay[[#This Row],[Time]],6)</f>
        <v>0.184028</v>
      </c>
      <c r="D55" t="s">
        <v>92</v>
      </c>
      <c r="E55" t="s">
        <v>81</v>
      </c>
    </row>
    <row r="56" spans="1:5" x14ac:dyDescent="0.25">
      <c r="A56" s="7">
        <v>0.1875</v>
      </c>
      <c r="B56" s="7">
        <f>TIME(HOUR(TimeOfDay[[#This Row],[Time]]),0,0)</f>
        <v>0.16666666666666666</v>
      </c>
      <c r="C56" s="6">
        <f>ROUND(TimeOfDay[[#This Row],[Time]],6)</f>
        <v>0.1875</v>
      </c>
      <c r="D56" t="s">
        <v>92</v>
      </c>
      <c r="E56" t="s">
        <v>81</v>
      </c>
    </row>
    <row r="57" spans="1:5" x14ac:dyDescent="0.25">
      <c r="A57" s="7">
        <v>0.19097222222222199</v>
      </c>
      <c r="B57" s="7">
        <f>TIME(HOUR(TimeOfDay[[#This Row],[Time]]),0,0)</f>
        <v>0.16666666666666666</v>
      </c>
      <c r="C57" s="6">
        <f>ROUND(TimeOfDay[[#This Row],[Time]],6)</f>
        <v>0.190972</v>
      </c>
      <c r="D57" t="s">
        <v>92</v>
      </c>
      <c r="E57" t="s">
        <v>81</v>
      </c>
    </row>
    <row r="58" spans="1:5" x14ac:dyDescent="0.25">
      <c r="A58" s="7">
        <v>0.194444444444444</v>
      </c>
      <c r="B58" s="7">
        <f>TIME(HOUR(TimeOfDay[[#This Row],[Time]]),0,0)</f>
        <v>0.16666666666666666</v>
      </c>
      <c r="C58" s="6">
        <f>ROUND(TimeOfDay[[#This Row],[Time]],6)</f>
        <v>0.19444400000000001</v>
      </c>
      <c r="D58" t="s">
        <v>92</v>
      </c>
      <c r="E58" t="s">
        <v>81</v>
      </c>
    </row>
    <row r="59" spans="1:5" x14ac:dyDescent="0.25">
      <c r="A59" s="7">
        <v>0.19791666666666699</v>
      </c>
      <c r="B59" s="7">
        <f>TIME(HOUR(TimeOfDay[[#This Row],[Time]]),0,0)</f>
        <v>0.16666666666666666</v>
      </c>
      <c r="C59" s="6">
        <f>ROUND(TimeOfDay[[#This Row],[Time]],6)</f>
        <v>0.19791700000000001</v>
      </c>
      <c r="D59" t="s">
        <v>92</v>
      </c>
      <c r="E59" t="s">
        <v>81</v>
      </c>
    </row>
    <row r="60" spans="1:5" x14ac:dyDescent="0.25">
      <c r="A60" s="7">
        <v>0.20138888888888901</v>
      </c>
      <c r="B60" s="7">
        <f>TIME(HOUR(TimeOfDay[[#This Row],[Time]]),0,0)</f>
        <v>0.16666666666666666</v>
      </c>
      <c r="C60" s="6">
        <f>ROUND(TimeOfDay[[#This Row],[Time]],6)</f>
        <v>0.20138900000000001</v>
      </c>
      <c r="D60" t="s">
        <v>92</v>
      </c>
      <c r="E60" t="s">
        <v>81</v>
      </c>
    </row>
    <row r="61" spans="1:5" x14ac:dyDescent="0.25">
      <c r="A61" s="7">
        <v>0.20486111111111099</v>
      </c>
      <c r="B61" s="7">
        <f>TIME(HOUR(TimeOfDay[[#This Row],[Time]]),0,0)</f>
        <v>0.16666666666666666</v>
      </c>
      <c r="C61" s="6">
        <f>ROUND(TimeOfDay[[#This Row],[Time]],6)</f>
        <v>0.20486099999999999</v>
      </c>
      <c r="D61" t="s">
        <v>92</v>
      </c>
      <c r="E61" t="s">
        <v>81</v>
      </c>
    </row>
    <row r="62" spans="1:5" x14ac:dyDescent="0.25">
      <c r="A62" s="7">
        <v>0.20833333333333301</v>
      </c>
      <c r="B62" s="7">
        <f>TIME(HOUR(TimeOfDay[[#This Row],[Time]]),0,0)</f>
        <v>0.20833333333333334</v>
      </c>
      <c r="C62" s="6">
        <f>ROUND(TimeOfDay[[#This Row],[Time]],6)</f>
        <v>0.20833299999999999</v>
      </c>
      <c r="D62" t="s">
        <v>92</v>
      </c>
      <c r="E62" t="s">
        <v>81</v>
      </c>
    </row>
    <row r="63" spans="1:5" x14ac:dyDescent="0.25">
      <c r="A63" s="7">
        <v>0.211805555555556</v>
      </c>
      <c r="B63" s="7">
        <f>TIME(HOUR(TimeOfDay[[#This Row],[Time]]),0,0)</f>
        <v>0.20833333333333334</v>
      </c>
      <c r="C63" s="6">
        <f>ROUND(TimeOfDay[[#This Row],[Time]],6)</f>
        <v>0.21180599999999999</v>
      </c>
      <c r="D63" t="s">
        <v>92</v>
      </c>
      <c r="E63" t="s">
        <v>81</v>
      </c>
    </row>
    <row r="64" spans="1:5" x14ac:dyDescent="0.25">
      <c r="A64" s="7">
        <v>0.21527777777777801</v>
      </c>
      <c r="B64" s="7">
        <f>TIME(HOUR(TimeOfDay[[#This Row],[Time]]),0,0)</f>
        <v>0.20833333333333334</v>
      </c>
      <c r="C64" s="6">
        <f>ROUND(TimeOfDay[[#This Row],[Time]],6)</f>
        <v>0.215278</v>
      </c>
      <c r="D64" t="s">
        <v>92</v>
      </c>
      <c r="E64" t="s">
        <v>81</v>
      </c>
    </row>
    <row r="65" spans="1:5" x14ac:dyDescent="0.25">
      <c r="A65" s="7">
        <v>0.21875</v>
      </c>
      <c r="B65" s="7">
        <f>TIME(HOUR(TimeOfDay[[#This Row],[Time]]),0,0)</f>
        <v>0.20833333333333334</v>
      </c>
      <c r="C65" s="6">
        <f>ROUND(TimeOfDay[[#This Row],[Time]],6)</f>
        <v>0.21875</v>
      </c>
      <c r="D65" t="s">
        <v>92</v>
      </c>
      <c r="E65" t="s">
        <v>81</v>
      </c>
    </row>
    <row r="66" spans="1:5" x14ac:dyDescent="0.25">
      <c r="A66" s="7">
        <v>0.22222222222222199</v>
      </c>
      <c r="B66" s="7">
        <f>TIME(HOUR(TimeOfDay[[#This Row],[Time]]),0,0)</f>
        <v>0.20833333333333334</v>
      </c>
      <c r="C66" s="6">
        <f>ROUND(TimeOfDay[[#This Row],[Time]],6)</f>
        <v>0.222222</v>
      </c>
      <c r="D66" t="s">
        <v>92</v>
      </c>
      <c r="E66" t="s">
        <v>81</v>
      </c>
    </row>
    <row r="67" spans="1:5" x14ac:dyDescent="0.25">
      <c r="A67" s="7">
        <v>0.225694444444444</v>
      </c>
      <c r="B67" s="7">
        <f>TIME(HOUR(TimeOfDay[[#This Row],[Time]]),0,0)</f>
        <v>0.20833333333333334</v>
      </c>
      <c r="C67" s="6">
        <f>ROUND(TimeOfDay[[#This Row],[Time]],6)</f>
        <v>0.22569400000000001</v>
      </c>
      <c r="D67" t="s">
        <v>92</v>
      </c>
      <c r="E67" t="s">
        <v>81</v>
      </c>
    </row>
    <row r="68" spans="1:5" x14ac:dyDescent="0.25">
      <c r="A68" s="7">
        <v>0.22916666666666699</v>
      </c>
      <c r="B68" s="7">
        <f>TIME(HOUR(TimeOfDay[[#This Row],[Time]]),0,0)</f>
        <v>0.20833333333333334</v>
      </c>
      <c r="C68" s="6">
        <f>ROUND(TimeOfDay[[#This Row],[Time]],6)</f>
        <v>0.22916700000000001</v>
      </c>
      <c r="D68" t="s">
        <v>82</v>
      </c>
      <c r="E68" t="s">
        <v>81</v>
      </c>
    </row>
    <row r="69" spans="1:5" x14ac:dyDescent="0.25">
      <c r="A69" s="7">
        <v>0.23263888888888901</v>
      </c>
      <c r="B69" s="7">
        <f>TIME(HOUR(TimeOfDay[[#This Row],[Time]]),0,0)</f>
        <v>0.20833333333333334</v>
      </c>
      <c r="C69" s="6">
        <f>ROUND(TimeOfDay[[#This Row],[Time]],6)</f>
        <v>0.23263900000000001</v>
      </c>
      <c r="D69" t="s">
        <v>82</v>
      </c>
      <c r="E69" t="s">
        <v>81</v>
      </c>
    </row>
    <row r="70" spans="1:5" x14ac:dyDescent="0.25">
      <c r="A70" s="7">
        <v>0.23611111111111099</v>
      </c>
      <c r="B70" s="7">
        <f>TIME(HOUR(TimeOfDay[[#This Row],[Time]]),0,0)</f>
        <v>0.20833333333333334</v>
      </c>
      <c r="C70" s="6">
        <f>ROUND(TimeOfDay[[#This Row],[Time]],6)</f>
        <v>0.23611099999999999</v>
      </c>
      <c r="D70" t="s">
        <v>82</v>
      </c>
      <c r="E70" t="s">
        <v>81</v>
      </c>
    </row>
    <row r="71" spans="1:5" x14ac:dyDescent="0.25">
      <c r="A71" s="7">
        <v>0.23958333333333301</v>
      </c>
      <c r="B71" s="7">
        <f>TIME(HOUR(TimeOfDay[[#This Row],[Time]]),0,0)</f>
        <v>0.20833333333333334</v>
      </c>
      <c r="C71" s="6">
        <f>ROUND(TimeOfDay[[#This Row],[Time]],6)</f>
        <v>0.23958299999999999</v>
      </c>
      <c r="D71" t="s">
        <v>82</v>
      </c>
      <c r="E71" t="s">
        <v>81</v>
      </c>
    </row>
    <row r="72" spans="1:5" x14ac:dyDescent="0.25">
      <c r="A72" s="7">
        <v>0.243055555555556</v>
      </c>
      <c r="B72" s="7">
        <f>TIME(HOUR(TimeOfDay[[#This Row],[Time]]),0,0)</f>
        <v>0.20833333333333334</v>
      </c>
      <c r="C72" s="6">
        <f>ROUND(TimeOfDay[[#This Row],[Time]],6)</f>
        <v>0.24305599999999999</v>
      </c>
      <c r="D72" t="s">
        <v>82</v>
      </c>
      <c r="E72" t="s">
        <v>81</v>
      </c>
    </row>
    <row r="73" spans="1:5" x14ac:dyDescent="0.25">
      <c r="A73" s="7">
        <v>0.24652777777777801</v>
      </c>
      <c r="B73" s="7">
        <f>TIME(HOUR(TimeOfDay[[#This Row],[Time]]),0,0)</f>
        <v>0.20833333333333334</v>
      </c>
      <c r="C73" s="6">
        <f>ROUND(TimeOfDay[[#This Row],[Time]],6)</f>
        <v>0.246528</v>
      </c>
      <c r="D73" t="s">
        <v>82</v>
      </c>
      <c r="E73" t="s">
        <v>81</v>
      </c>
    </row>
    <row r="74" spans="1:5" x14ac:dyDescent="0.25">
      <c r="A74" s="7">
        <v>0.25</v>
      </c>
      <c r="B74" s="7">
        <f>TIME(HOUR(TimeOfDay[[#This Row],[Time]]),0,0)</f>
        <v>0.25</v>
      </c>
      <c r="C74" s="6">
        <f>ROUND(TimeOfDay[[#This Row],[Time]],6)</f>
        <v>0.25</v>
      </c>
      <c r="D74" t="s">
        <v>82</v>
      </c>
      <c r="E74" t="s">
        <v>81</v>
      </c>
    </row>
    <row r="75" spans="1:5" x14ac:dyDescent="0.25">
      <c r="A75" s="7">
        <v>0.25347222222222199</v>
      </c>
      <c r="B75" s="7">
        <f>TIME(HOUR(TimeOfDay[[#This Row],[Time]]),0,0)</f>
        <v>0.25</v>
      </c>
      <c r="C75" s="6">
        <f>ROUND(TimeOfDay[[#This Row],[Time]],6)</f>
        <v>0.25347199999999998</v>
      </c>
      <c r="D75" t="s">
        <v>82</v>
      </c>
      <c r="E75" t="s">
        <v>81</v>
      </c>
    </row>
    <row r="76" spans="1:5" x14ac:dyDescent="0.25">
      <c r="A76" s="7">
        <v>0.25694444444444398</v>
      </c>
      <c r="B76" s="7">
        <f>TIME(HOUR(TimeOfDay[[#This Row],[Time]]),0,0)</f>
        <v>0.25</v>
      </c>
      <c r="C76" s="6">
        <f>ROUND(TimeOfDay[[#This Row],[Time]],6)</f>
        <v>0.25694400000000001</v>
      </c>
      <c r="D76" t="s">
        <v>82</v>
      </c>
      <c r="E76" t="s">
        <v>81</v>
      </c>
    </row>
    <row r="77" spans="1:5" x14ac:dyDescent="0.25">
      <c r="A77" s="7">
        <v>0.26041666666666702</v>
      </c>
      <c r="B77" s="7">
        <f>TIME(HOUR(TimeOfDay[[#This Row],[Time]]),0,0)</f>
        <v>0.25</v>
      </c>
      <c r="C77" s="6">
        <f>ROUND(TimeOfDay[[#This Row],[Time]],6)</f>
        <v>0.26041700000000001</v>
      </c>
      <c r="D77" t="s">
        <v>82</v>
      </c>
      <c r="E77" t="s">
        <v>81</v>
      </c>
    </row>
    <row r="78" spans="1:5" x14ac:dyDescent="0.25">
      <c r="A78" s="7">
        <v>0.26388888888888901</v>
      </c>
      <c r="B78" s="7">
        <f>TIME(HOUR(TimeOfDay[[#This Row],[Time]]),0,0)</f>
        <v>0.25</v>
      </c>
      <c r="C78" s="6">
        <f>ROUND(TimeOfDay[[#This Row],[Time]],6)</f>
        <v>0.26388899999999998</v>
      </c>
      <c r="D78" t="s">
        <v>82</v>
      </c>
      <c r="E78" t="s">
        <v>81</v>
      </c>
    </row>
    <row r="79" spans="1:5" x14ac:dyDescent="0.25">
      <c r="A79" s="7">
        <v>0.26736111111111099</v>
      </c>
      <c r="B79" s="7">
        <f>TIME(HOUR(TimeOfDay[[#This Row],[Time]]),0,0)</f>
        <v>0.25</v>
      </c>
      <c r="C79" s="6">
        <f>ROUND(TimeOfDay[[#This Row],[Time]],6)</f>
        <v>0.26736100000000002</v>
      </c>
      <c r="D79" t="s">
        <v>82</v>
      </c>
      <c r="E79" t="s">
        <v>81</v>
      </c>
    </row>
    <row r="80" spans="1:5" x14ac:dyDescent="0.25">
      <c r="A80" s="7">
        <v>0.27083333333333298</v>
      </c>
      <c r="B80" s="7">
        <f>TIME(HOUR(TimeOfDay[[#This Row],[Time]]),0,0)</f>
        <v>0.25</v>
      </c>
      <c r="C80" s="6">
        <f>ROUND(TimeOfDay[[#This Row],[Time]],6)</f>
        <v>0.27083299999999999</v>
      </c>
      <c r="D80" t="s">
        <v>82</v>
      </c>
      <c r="E80" t="s">
        <v>81</v>
      </c>
    </row>
    <row r="81" spans="1:5" x14ac:dyDescent="0.25">
      <c r="A81" s="7">
        <v>0.27430555555555602</v>
      </c>
      <c r="B81" s="7">
        <f>TIME(HOUR(TimeOfDay[[#This Row],[Time]]),0,0)</f>
        <v>0.25</v>
      </c>
      <c r="C81" s="6">
        <f>ROUND(TimeOfDay[[#This Row],[Time]],6)</f>
        <v>0.27430599999999999</v>
      </c>
      <c r="D81" t="s">
        <v>81</v>
      </c>
      <c r="E81" t="s">
        <v>81</v>
      </c>
    </row>
    <row r="82" spans="1:5" x14ac:dyDescent="0.25">
      <c r="A82" s="7">
        <v>0.27777777777777801</v>
      </c>
      <c r="B82" s="7">
        <f>TIME(HOUR(TimeOfDay[[#This Row],[Time]]),0,0)</f>
        <v>0.25</v>
      </c>
      <c r="C82" s="6">
        <f>ROUND(TimeOfDay[[#This Row],[Time]],6)</f>
        <v>0.27777800000000002</v>
      </c>
      <c r="D82" t="s">
        <v>81</v>
      </c>
      <c r="E82" t="s">
        <v>81</v>
      </c>
    </row>
    <row r="83" spans="1:5" x14ac:dyDescent="0.25">
      <c r="A83" s="7">
        <v>0.28125</v>
      </c>
      <c r="B83" s="7">
        <f>TIME(HOUR(TimeOfDay[[#This Row],[Time]]),0,0)</f>
        <v>0.25</v>
      </c>
      <c r="C83" s="6">
        <f>ROUND(TimeOfDay[[#This Row],[Time]],6)</f>
        <v>0.28125</v>
      </c>
      <c r="D83" t="s">
        <v>81</v>
      </c>
      <c r="E83" t="s">
        <v>81</v>
      </c>
    </row>
    <row r="84" spans="1:5" x14ac:dyDescent="0.25">
      <c r="A84" s="7">
        <v>0.28472222222222199</v>
      </c>
      <c r="B84" s="7">
        <f>TIME(HOUR(TimeOfDay[[#This Row],[Time]]),0,0)</f>
        <v>0.25</v>
      </c>
      <c r="C84" s="6">
        <f>ROUND(TimeOfDay[[#This Row],[Time]],6)</f>
        <v>0.28472199999999998</v>
      </c>
      <c r="D84" t="s">
        <v>81</v>
      </c>
      <c r="E84" t="s">
        <v>81</v>
      </c>
    </row>
    <row r="85" spans="1:5" x14ac:dyDescent="0.25">
      <c r="A85" s="7">
        <v>0.28819444444444398</v>
      </c>
      <c r="B85" s="7">
        <f>TIME(HOUR(TimeOfDay[[#This Row],[Time]]),0,0)</f>
        <v>0.25</v>
      </c>
      <c r="C85" s="6">
        <f>ROUND(TimeOfDay[[#This Row],[Time]],6)</f>
        <v>0.28819400000000001</v>
      </c>
      <c r="D85" t="s">
        <v>81</v>
      </c>
      <c r="E85" t="s">
        <v>81</v>
      </c>
    </row>
    <row r="86" spans="1:5" x14ac:dyDescent="0.25">
      <c r="A86" s="7">
        <v>0.29166666666666702</v>
      </c>
      <c r="B86" s="7">
        <f>TIME(HOUR(TimeOfDay[[#This Row],[Time]]),0,0)</f>
        <v>0.29166666666666669</v>
      </c>
      <c r="C86" s="6">
        <f>ROUND(TimeOfDay[[#This Row],[Time]],6)</f>
        <v>0.29166700000000001</v>
      </c>
      <c r="D86" t="s">
        <v>81</v>
      </c>
      <c r="E86" t="s">
        <v>81</v>
      </c>
    </row>
    <row r="87" spans="1:5" x14ac:dyDescent="0.25">
      <c r="A87" s="7">
        <v>0.29513888888888901</v>
      </c>
      <c r="B87" s="7">
        <f>TIME(HOUR(TimeOfDay[[#This Row],[Time]]),0,0)</f>
        <v>0.29166666666666669</v>
      </c>
      <c r="C87" s="6">
        <f>ROUND(TimeOfDay[[#This Row],[Time]],6)</f>
        <v>0.29513899999999998</v>
      </c>
      <c r="D87" t="s">
        <v>81</v>
      </c>
      <c r="E87" t="s">
        <v>81</v>
      </c>
    </row>
    <row r="88" spans="1:5" x14ac:dyDescent="0.25">
      <c r="A88" s="7">
        <v>0.29861111111111099</v>
      </c>
      <c r="B88" s="7">
        <f>TIME(HOUR(TimeOfDay[[#This Row],[Time]]),0,0)</f>
        <v>0.29166666666666669</v>
      </c>
      <c r="C88" s="6">
        <f>ROUND(TimeOfDay[[#This Row],[Time]],6)</f>
        <v>0.29861100000000002</v>
      </c>
      <c r="D88" t="s">
        <v>81</v>
      </c>
      <c r="E88" t="s">
        <v>81</v>
      </c>
    </row>
    <row r="89" spans="1:5" x14ac:dyDescent="0.25">
      <c r="A89" s="7">
        <v>0.30208333333333298</v>
      </c>
      <c r="B89" s="7">
        <f>TIME(HOUR(TimeOfDay[[#This Row],[Time]]),0,0)</f>
        <v>0.29166666666666669</v>
      </c>
      <c r="C89" s="6">
        <f>ROUND(TimeOfDay[[#This Row],[Time]],6)</f>
        <v>0.30208299999999999</v>
      </c>
      <c r="D89" t="s">
        <v>81</v>
      </c>
      <c r="E89" t="s">
        <v>81</v>
      </c>
    </row>
    <row r="90" spans="1:5" x14ac:dyDescent="0.25">
      <c r="A90" s="7">
        <v>0.30555555555555602</v>
      </c>
      <c r="B90" s="7">
        <f>TIME(HOUR(TimeOfDay[[#This Row],[Time]]),0,0)</f>
        <v>0.29166666666666669</v>
      </c>
      <c r="C90" s="6">
        <f>ROUND(TimeOfDay[[#This Row],[Time]],6)</f>
        <v>0.30555599999999999</v>
      </c>
      <c r="D90" t="s">
        <v>81</v>
      </c>
      <c r="E90" t="s">
        <v>81</v>
      </c>
    </row>
    <row r="91" spans="1:5" x14ac:dyDescent="0.25">
      <c r="A91" s="7">
        <v>0.30902777777777801</v>
      </c>
      <c r="B91" s="7">
        <f>TIME(HOUR(TimeOfDay[[#This Row],[Time]]),0,0)</f>
        <v>0.29166666666666669</v>
      </c>
      <c r="C91" s="6">
        <f>ROUND(TimeOfDay[[#This Row],[Time]],6)</f>
        <v>0.30902800000000002</v>
      </c>
      <c r="D91" t="s">
        <v>81</v>
      </c>
      <c r="E91" t="s">
        <v>81</v>
      </c>
    </row>
    <row r="92" spans="1:5" x14ac:dyDescent="0.25">
      <c r="A92" s="7">
        <v>0.3125</v>
      </c>
      <c r="B92" s="7">
        <f>TIME(HOUR(TimeOfDay[[#This Row],[Time]]),0,0)</f>
        <v>0.29166666666666669</v>
      </c>
      <c r="C92" s="6">
        <f>ROUND(TimeOfDay[[#This Row],[Time]],6)</f>
        <v>0.3125</v>
      </c>
      <c r="D92" t="s">
        <v>81</v>
      </c>
      <c r="E92" t="s">
        <v>81</v>
      </c>
    </row>
    <row r="93" spans="1:5" x14ac:dyDescent="0.25">
      <c r="A93" s="7">
        <v>0.31597222222222199</v>
      </c>
      <c r="B93" s="7">
        <f>TIME(HOUR(TimeOfDay[[#This Row],[Time]]),0,0)</f>
        <v>0.29166666666666669</v>
      </c>
      <c r="C93" s="6">
        <f>ROUND(TimeOfDay[[#This Row],[Time]],6)</f>
        <v>0.31597199999999998</v>
      </c>
      <c r="D93" t="s">
        <v>81</v>
      </c>
      <c r="E93" t="s">
        <v>81</v>
      </c>
    </row>
    <row r="94" spans="1:5" x14ac:dyDescent="0.25">
      <c r="A94" s="7">
        <v>0.31944444444444398</v>
      </c>
      <c r="B94" s="7">
        <f>TIME(HOUR(TimeOfDay[[#This Row],[Time]]),0,0)</f>
        <v>0.29166666666666669</v>
      </c>
      <c r="C94" s="6">
        <f>ROUND(TimeOfDay[[#This Row],[Time]],6)</f>
        <v>0.31944400000000001</v>
      </c>
      <c r="D94" t="s">
        <v>81</v>
      </c>
      <c r="E94" t="s">
        <v>81</v>
      </c>
    </row>
    <row r="95" spans="1:5" x14ac:dyDescent="0.25">
      <c r="A95" s="7">
        <v>0.32291666666666702</v>
      </c>
      <c r="B95" s="7">
        <f>TIME(HOUR(TimeOfDay[[#This Row],[Time]]),0,0)</f>
        <v>0.29166666666666669</v>
      </c>
      <c r="C95" s="6">
        <f>ROUND(TimeOfDay[[#This Row],[Time]],6)</f>
        <v>0.32291700000000001</v>
      </c>
      <c r="D95" t="s">
        <v>81</v>
      </c>
      <c r="E95" t="s">
        <v>81</v>
      </c>
    </row>
    <row r="96" spans="1:5" x14ac:dyDescent="0.25">
      <c r="A96" s="7">
        <v>0.32638888888888901</v>
      </c>
      <c r="B96" s="7">
        <f>TIME(HOUR(TimeOfDay[[#This Row],[Time]]),0,0)</f>
        <v>0.29166666666666669</v>
      </c>
      <c r="C96" s="6">
        <f>ROUND(TimeOfDay[[#This Row],[Time]],6)</f>
        <v>0.32638899999999998</v>
      </c>
      <c r="D96" t="s">
        <v>81</v>
      </c>
      <c r="E96" t="s">
        <v>81</v>
      </c>
    </row>
    <row r="97" spans="1:5" x14ac:dyDescent="0.25">
      <c r="A97" s="7">
        <v>0.32986111111111099</v>
      </c>
      <c r="B97" s="7">
        <f>TIME(HOUR(TimeOfDay[[#This Row],[Time]]),0,0)</f>
        <v>0.29166666666666669</v>
      </c>
      <c r="C97" s="6">
        <f>ROUND(TimeOfDay[[#This Row],[Time]],6)</f>
        <v>0.32986100000000002</v>
      </c>
      <c r="D97" t="s">
        <v>81</v>
      </c>
      <c r="E97" t="s">
        <v>81</v>
      </c>
    </row>
    <row r="98" spans="1:5" x14ac:dyDescent="0.25">
      <c r="A98" s="7">
        <v>0.33333333333333298</v>
      </c>
      <c r="B98" s="7">
        <f>TIME(HOUR(TimeOfDay[[#This Row],[Time]]),0,0)</f>
        <v>0.33333333333333331</v>
      </c>
      <c r="C98" s="6">
        <f>ROUND(TimeOfDay[[#This Row],[Time]],6)</f>
        <v>0.33333299999999999</v>
      </c>
      <c r="D98" t="s">
        <v>81</v>
      </c>
      <c r="E98" t="s">
        <v>81</v>
      </c>
    </row>
    <row r="99" spans="1:5" x14ac:dyDescent="0.25">
      <c r="A99" s="7">
        <v>0.33680555555555602</v>
      </c>
      <c r="B99" s="7">
        <f>TIME(HOUR(TimeOfDay[[#This Row],[Time]]),0,0)</f>
        <v>0.33333333333333331</v>
      </c>
      <c r="C99" s="6">
        <f>ROUND(TimeOfDay[[#This Row],[Time]],6)</f>
        <v>0.33680599999999999</v>
      </c>
      <c r="D99" t="s">
        <v>81</v>
      </c>
      <c r="E99" t="s">
        <v>81</v>
      </c>
    </row>
    <row r="100" spans="1:5" x14ac:dyDescent="0.25">
      <c r="A100" s="7">
        <v>0.34027777777777801</v>
      </c>
      <c r="B100" s="7">
        <f>TIME(HOUR(TimeOfDay[[#This Row],[Time]]),0,0)</f>
        <v>0.33333333333333331</v>
      </c>
      <c r="C100" s="6">
        <f>ROUND(TimeOfDay[[#This Row],[Time]],6)</f>
        <v>0.34027800000000002</v>
      </c>
      <c r="D100" t="s">
        <v>81</v>
      </c>
      <c r="E100" t="s">
        <v>81</v>
      </c>
    </row>
    <row r="101" spans="1:5" x14ac:dyDescent="0.25">
      <c r="A101" s="7">
        <v>0.34375</v>
      </c>
      <c r="B101" s="7">
        <f>TIME(HOUR(TimeOfDay[[#This Row],[Time]]),0,0)</f>
        <v>0.33333333333333331</v>
      </c>
      <c r="C101" s="6">
        <f>ROUND(TimeOfDay[[#This Row],[Time]],6)</f>
        <v>0.34375</v>
      </c>
      <c r="D101" t="s">
        <v>81</v>
      </c>
      <c r="E101" t="s">
        <v>81</v>
      </c>
    </row>
    <row r="102" spans="1:5" x14ac:dyDescent="0.25">
      <c r="A102" s="7">
        <v>0.34722222222222199</v>
      </c>
      <c r="B102" s="7">
        <f>TIME(HOUR(TimeOfDay[[#This Row],[Time]]),0,0)</f>
        <v>0.33333333333333331</v>
      </c>
      <c r="C102" s="6">
        <f>ROUND(TimeOfDay[[#This Row],[Time]],6)</f>
        <v>0.34722199999999998</v>
      </c>
      <c r="D102" t="s">
        <v>81</v>
      </c>
      <c r="E102" t="s">
        <v>81</v>
      </c>
    </row>
    <row r="103" spans="1:5" x14ac:dyDescent="0.25">
      <c r="A103" s="7">
        <v>0.35069444444444398</v>
      </c>
      <c r="B103" s="7">
        <f>TIME(HOUR(TimeOfDay[[#This Row],[Time]]),0,0)</f>
        <v>0.33333333333333331</v>
      </c>
      <c r="C103" s="6">
        <f>ROUND(TimeOfDay[[#This Row],[Time]],6)</f>
        <v>0.35069400000000001</v>
      </c>
      <c r="D103" t="s">
        <v>81</v>
      </c>
      <c r="E103" t="s">
        <v>81</v>
      </c>
    </row>
    <row r="104" spans="1:5" x14ac:dyDescent="0.25">
      <c r="A104" s="7">
        <v>0.35416666666666702</v>
      </c>
      <c r="B104" s="7">
        <f>TIME(HOUR(TimeOfDay[[#This Row],[Time]]),0,0)</f>
        <v>0.33333333333333331</v>
      </c>
      <c r="C104" s="6">
        <f>ROUND(TimeOfDay[[#This Row],[Time]],6)</f>
        <v>0.35416700000000001</v>
      </c>
      <c r="D104" t="s">
        <v>81</v>
      </c>
      <c r="E104" t="s">
        <v>81</v>
      </c>
    </row>
    <row r="105" spans="1:5" x14ac:dyDescent="0.25">
      <c r="A105" s="7">
        <v>0.35763888888888901</v>
      </c>
      <c r="B105" s="7">
        <f>TIME(HOUR(TimeOfDay[[#This Row],[Time]]),0,0)</f>
        <v>0.33333333333333331</v>
      </c>
      <c r="C105" s="6">
        <f>ROUND(TimeOfDay[[#This Row],[Time]],6)</f>
        <v>0.35763899999999998</v>
      </c>
      <c r="D105" t="s">
        <v>93</v>
      </c>
      <c r="E105" t="s">
        <v>81</v>
      </c>
    </row>
    <row r="106" spans="1:5" x14ac:dyDescent="0.25">
      <c r="A106" s="7">
        <v>0.36111111111111099</v>
      </c>
      <c r="B106" s="7">
        <f>TIME(HOUR(TimeOfDay[[#This Row],[Time]]),0,0)</f>
        <v>0.33333333333333331</v>
      </c>
      <c r="C106" s="6">
        <f>ROUND(TimeOfDay[[#This Row],[Time]],6)</f>
        <v>0.36111100000000002</v>
      </c>
      <c r="D106" s="4" t="s">
        <v>93</v>
      </c>
      <c r="E106" t="s">
        <v>81</v>
      </c>
    </row>
    <row r="107" spans="1:5" x14ac:dyDescent="0.25">
      <c r="A107" s="7">
        <v>0.36458333333333298</v>
      </c>
      <c r="B107" s="7">
        <f>TIME(HOUR(TimeOfDay[[#This Row],[Time]]),0,0)</f>
        <v>0.33333333333333331</v>
      </c>
      <c r="C107" s="6">
        <f>ROUND(TimeOfDay[[#This Row],[Time]],6)</f>
        <v>0.36458299999999999</v>
      </c>
      <c r="D107" t="s">
        <v>93</v>
      </c>
      <c r="E107" t="s">
        <v>81</v>
      </c>
    </row>
    <row r="108" spans="1:5" x14ac:dyDescent="0.25">
      <c r="A108" s="7">
        <v>0.36805555555555602</v>
      </c>
      <c r="B108" s="7">
        <f>TIME(HOUR(TimeOfDay[[#This Row],[Time]]),0,0)</f>
        <v>0.33333333333333331</v>
      </c>
      <c r="C108" s="6">
        <f>ROUND(TimeOfDay[[#This Row],[Time]],6)</f>
        <v>0.36805599999999999</v>
      </c>
      <c r="D108" s="4" t="s">
        <v>93</v>
      </c>
      <c r="E108" t="s">
        <v>81</v>
      </c>
    </row>
    <row r="109" spans="1:5" x14ac:dyDescent="0.25">
      <c r="A109" s="7">
        <v>0.37152777777777801</v>
      </c>
      <c r="B109" s="7">
        <f>TIME(HOUR(TimeOfDay[[#This Row],[Time]]),0,0)</f>
        <v>0.33333333333333331</v>
      </c>
      <c r="C109" s="6">
        <f>ROUND(TimeOfDay[[#This Row],[Time]],6)</f>
        <v>0.37152800000000002</v>
      </c>
      <c r="D109" t="s">
        <v>93</v>
      </c>
      <c r="E109" t="s">
        <v>81</v>
      </c>
    </row>
    <row r="110" spans="1:5" x14ac:dyDescent="0.25">
      <c r="A110" s="7">
        <v>0.375</v>
      </c>
      <c r="B110" s="7">
        <f>TIME(HOUR(TimeOfDay[[#This Row],[Time]]),0,0)</f>
        <v>0.375</v>
      </c>
      <c r="C110" s="6">
        <f>ROUND(TimeOfDay[[#This Row],[Time]],6)</f>
        <v>0.375</v>
      </c>
      <c r="D110" s="4" t="s">
        <v>93</v>
      </c>
      <c r="E110" t="s">
        <v>81</v>
      </c>
    </row>
    <row r="111" spans="1:5" x14ac:dyDescent="0.25">
      <c r="A111" s="7">
        <v>0.37847222222222199</v>
      </c>
      <c r="B111" s="7">
        <f>TIME(HOUR(TimeOfDay[[#This Row],[Time]]),0,0)</f>
        <v>0.375</v>
      </c>
      <c r="C111" s="6">
        <f>ROUND(TimeOfDay[[#This Row],[Time]],6)</f>
        <v>0.37847199999999998</v>
      </c>
      <c r="D111" t="s">
        <v>93</v>
      </c>
      <c r="E111" t="s">
        <v>81</v>
      </c>
    </row>
    <row r="112" spans="1:5" x14ac:dyDescent="0.25">
      <c r="A112" s="7">
        <v>0.38194444444444398</v>
      </c>
      <c r="B112" s="7">
        <f>TIME(HOUR(TimeOfDay[[#This Row],[Time]]),0,0)</f>
        <v>0.375</v>
      </c>
      <c r="C112" s="6">
        <f>ROUND(TimeOfDay[[#This Row],[Time]],6)</f>
        <v>0.38194400000000001</v>
      </c>
      <c r="D112" s="4" t="s">
        <v>93</v>
      </c>
      <c r="E112" t="s">
        <v>81</v>
      </c>
    </row>
    <row r="113" spans="1:5" x14ac:dyDescent="0.25">
      <c r="A113" s="7">
        <v>0.38541666666666702</v>
      </c>
      <c r="B113" s="7">
        <f>TIME(HOUR(TimeOfDay[[#This Row],[Time]]),0,0)</f>
        <v>0.375</v>
      </c>
      <c r="C113" s="6">
        <f>ROUND(TimeOfDay[[#This Row],[Time]],6)</f>
        <v>0.38541700000000001</v>
      </c>
      <c r="D113" t="s">
        <v>93</v>
      </c>
      <c r="E113" t="s">
        <v>81</v>
      </c>
    </row>
    <row r="114" spans="1:5" x14ac:dyDescent="0.25">
      <c r="A114" s="7">
        <v>0.38888888888888901</v>
      </c>
      <c r="B114" s="7">
        <f>TIME(HOUR(TimeOfDay[[#This Row],[Time]]),0,0)</f>
        <v>0.375</v>
      </c>
      <c r="C114" s="6">
        <f>ROUND(TimeOfDay[[#This Row],[Time]],6)</f>
        <v>0.38888899999999998</v>
      </c>
      <c r="D114" s="4" t="s">
        <v>93</v>
      </c>
      <c r="E114" t="s">
        <v>81</v>
      </c>
    </row>
    <row r="115" spans="1:5" x14ac:dyDescent="0.25">
      <c r="A115" s="7">
        <v>0.39236111111111099</v>
      </c>
      <c r="B115" s="7">
        <f>TIME(HOUR(TimeOfDay[[#This Row],[Time]]),0,0)</f>
        <v>0.375</v>
      </c>
      <c r="C115" s="6">
        <f>ROUND(TimeOfDay[[#This Row],[Time]],6)</f>
        <v>0.39236100000000002</v>
      </c>
      <c r="D115" t="s">
        <v>93</v>
      </c>
      <c r="E115" t="s">
        <v>81</v>
      </c>
    </row>
    <row r="116" spans="1:5" x14ac:dyDescent="0.25">
      <c r="A116" s="7">
        <v>0.39583333333333298</v>
      </c>
      <c r="B116" s="7">
        <f>TIME(HOUR(TimeOfDay[[#This Row],[Time]]),0,0)</f>
        <v>0.375</v>
      </c>
      <c r="C116" s="6">
        <f>ROUND(TimeOfDay[[#This Row],[Time]],6)</f>
        <v>0.39583299999999999</v>
      </c>
      <c r="D116" s="4" t="s">
        <v>93</v>
      </c>
      <c r="E116" t="s">
        <v>81</v>
      </c>
    </row>
    <row r="117" spans="1:5" x14ac:dyDescent="0.25">
      <c r="A117" s="7">
        <v>0.39930555555555602</v>
      </c>
      <c r="B117" s="7">
        <f>TIME(HOUR(TimeOfDay[[#This Row],[Time]]),0,0)</f>
        <v>0.375</v>
      </c>
      <c r="C117" s="6">
        <f>ROUND(TimeOfDay[[#This Row],[Time]],6)</f>
        <v>0.39930599999999999</v>
      </c>
      <c r="D117" t="s">
        <v>93</v>
      </c>
      <c r="E117" t="s">
        <v>81</v>
      </c>
    </row>
    <row r="118" spans="1:5" x14ac:dyDescent="0.25">
      <c r="A118" s="7">
        <v>0.40277777777777801</v>
      </c>
      <c r="B118" s="7">
        <f>TIME(HOUR(TimeOfDay[[#This Row],[Time]]),0,0)</f>
        <v>0.375</v>
      </c>
      <c r="C118" s="6">
        <f>ROUND(TimeOfDay[[#This Row],[Time]],6)</f>
        <v>0.40277800000000002</v>
      </c>
      <c r="D118" s="4" t="s">
        <v>93</v>
      </c>
      <c r="E118" t="s">
        <v>81</v>
      </c>
    </row>
    <row r="119" spans="1:5" x14ac:dyDescent="0.25">
      <c r="A119" s="7">
        <v>0.40625</v>
      </c>
      <c r="B119" s="7">
        <f>TIME(HOUR(TimeOfDay[[#This Row],[Time]]),0,0)</f>
        <v>0.375</v>
      </c>
      <c r="C119" s="6">
        <f>ROUND(TimeOfDay[[#This Row],[Time]],6)</f>
        <v>0.40625</v>
      </c>
      <c r="D119" t="s">
        <v>93</v>
      </c>
      <c r="E119" t="s">
        <v>81</v>
      </c>
    </row>
    <row r="120" spans="1:5" x14ac:dyDescent="0.25">
      <c r="A120" s="7">
        <v>0.40972222222222199</v>
      </c>
      <c r="B120" s="7">
        <f>TIME(HOUR(TimeOfDay[[#This Row],[Time]]),0,0)</f>
        <v>0.375</v>
      </c>
      <c r="C120" s="6">
        <f>ROUND(TimeOfDay[[#This Row],[Time]],6)</f>
        <v>0.40972199999999998</v>
      </c>
      <c r="D120" s="4" t="s">
        <v>93</v>
      </c>
      <c r="E120" t="s">
        <v>81</v>
      </c>
    </row>
    <row r="121" spans="1:5" x14ac:dyDescent="0.25">
      <c r="A121" s="7">
        <v>0.41319444444444398</v>
      </c>
      <c r="B121" s="7">
        <f>TIME(HOUR(TimeOfDay[[#This Row],[Time]]),0,0)</f>
        <v>0.375</v>
      </c>
      <c r="C121" s="6">
        <f>ROUND(TimeOfDay[[#This Row],[Time]],6)</f>
        <v>0.41319400000000001</v>
      </c>
      <c r="D121" t="s">
        <v>93</v>
      </c>
      <c r="E121" t="s">
        <v>81</v>
      </c>
    </row>
    <row r="122" spans="1:5" x14ac:dyDescent="0.25">
      <c r="A122" s="7">
        <v>0.41666666666666702</v>
      </c>
      <c r="B122" s="7">
        <f>TIME(HOUR(TimeOfDay[[#This Row],[Time]]),0,0)</f>
        <v>0.41666666666666669</v>
      </c>
      <c r="C122" s="6">
        <f>ROUND(TimeOfDay[[#This Row],[Time]],6)</f>
        <v>0.41666700000000001</v>
      </c>
      <c r="D122" s="4" t="s">
        <v>93</v>
      </c>
      <c r="E122" t="s">
        <v>81</v>
      </c>
    </row>
    <row r="123" spans="1:5" x14ac:dyDescent="0.25">
      <c r="A123" s="7">
        <v>0.42013888888888901</v>
      </c>
      <c r="B123" s="7">
        <f>TIME(HOUR(TimeOfDay[[#This Row],[Time]]),0,0)</f>
        <v>0.41666666666666669</v>
      </c>
      <c r="C123" s="6">
        <f>ROUND(TimeOfDay[[#This Row],[Time]],6)</f>
        <v>0.42013899999999998</v>
      </c>
      <c r="D123" t="s">
        <v>93</v>
      </c>
      <c r="E123" t="s">
        <v>81</v>
      </c>
    </row>
    <row r="124" spans="1:5" x14ac:dyDescent="0.25">
      <c r="A124" s="7">
        <v>0.42361111111111099</v>
      </c>
      <c r="B124" s="7">
        <f>TIME(HOUR(TimeOfDay[[#This Row],[Time]]),0,0)</f>
        <v>0.41666666666666669</v>
      </c>
      <c r="C124" s="6">
        <f>ROUND(TimeOfDay[[#This Row],[Time]],6)</f>
        <v>0.42361100000000002</v>
      </c>
      <c r="D124" s="4" t="s">
        <v>93</v>
      </c>
      <c r="E124" t="s">
        <v>81</v>
      </c>
    </row>
    <row r="125" spans="1:5" x14ac:dyDescent="0.25">
      <c r="A125" s="7">
        <v>0.42708333333333298</v>
      </c>
      <c r="B125" s="7">
        <f>TIME(HOUR(TimeOfDay[[#This Row],[Time]]),0,0)</f>
        <v>0.41666666666666669</v>
      </c>
      <c r="C125" s="6">
        <f>ROUND(TimeOfDay[[#This Row],[Time]],6)</f>
        <v>0.42708299999999999</v>
      </c>
      <c r="D125" t="s">
        <v>93</v>
      </c>
      <c r="E125" t="s">
        <v>81</v>
      </c>
    </row>
    <row r="126" spans="1:5" x14ac:dyDescent="0.25">
      <c r="A126" s="7">
        <v>0.43055555555555602</v>
      </c>
      <c r="B126" s="7">
        <f>TIME(HOUR(TimeOfDay[[#This Row],[Time]]),0,0)</f>
        <v>0.41666666666666669</v>
      </c>
      <c r="C126" s="6">
        <f>ROUND(TimeOfDay[[#This Row],[Time]],6)</f>
        <v>0.43055599999999999</v>
      </c>
      <c r="D126" s="4" t="s">
        <v>93</v>
      </c>
      <c r="E126" t="s">
        <v>81</v>
      </c>
    </row>
    <row r="127" spans="1:5" x14ac:dyDescent="0.25">
      <c r="A127" s="7">
        <v>0.43402777777777801</v>
      </c>
      <c r="B127" s="7">
        <f>TIME(HOUR(TimeOfDay[[#This Row],[Time]]),0,0)</f>
        <v>0.41666666666666669</v>
      </c>
      <c r="C127" s="6">
        <f>ROUND(TimeOfDay[[#This Row],[Time]],6)</f>
        <v>0.43402800000000002</v>
      </c>
      <c r="D127" t="s">
        <v>93</v>
      </c>
      <c r="E127" t="s">
        <v>81</v>
      </c>
    </row>
    <row r="128" spans="1:5" x14ac:dyDescent="0.25">
      <c r="A128" s="7">
        <v>0.4375</v>
      </c>
      <c r="B128" s="7">
        <f>TIME(HOUR(TimeOfDay[[#This Row],[Time]]),0,0)</f>
        <v>0.41666666666666669</v>
      </c>
      <c r="C128" s="6">
        <f>ROUND(TimeOfDay[[#This Row],[Time]],6)</f>
        <v>0.4375</v>
      </c>
      <c r="D128" s="4" t="s">
        <v>93</v>
      </c>
      <c r="E128" t="s">
        <v>81</v>
      </c>
    </row>
    <row r="129" spans="1:5" x14ac:dyDescent="0.25">
      <c r="A129" s="7">
        <v>0.44097222222222199</v>
      </c>
      <c r="B129" s="7">
        <f>TIME(HOUR(TimeOfDay[[#This Row],[Time]]),0,0)</f>
        <v>0.41666666666666669</v>
      </c>
      <c r="C129" s="6">
        <f>ROUND(TimeOfDay[[#This Row],[Time]],6)</f>
        <v>0.44097199999999998</v>
      </c>
      <c r="D129" t="s">
        <v>93</v>
      </c>
      <c r="E129" t="s">
        <v>81</v>
      </c>
    </row>
    <row r="130" spans="1:5" x14ac:dyDescent="0.25">
      <c r="A130" s="7">
        <v>0.44444444444444398</v>
      </c>
      <c r="B130" s="7">
        <f>TIME(HOUR(TimeOfDay[[#This Row],[Time]]),0,0)</f>
        <v>0.41666666666666669</v>
      </c>
      <c r="C130" s="6">
        <f>ROUND(TimeOfDay[[#This Row],[Time]],6)</f>
        <v>0.44444400000000001</v>
      </c>
      <c r="D130" s="4" t="s">
        <v>93</v>
      </c>
      <c r="E130" t="s">
        <v>81</v>
      </c>
    </row>
    <row r="131" spans="1:5" x14ac:dyDescent="0.25">
      <c r="A131" s="7">
        <v>0.44791666666666702</v>
      </c>
      <c r="B131" s="7">
        <f>TIME(HOUR(TimeOfDay[[#This Row],[Time]]),0,0)</f>
        <v>0.41666666666666669</v>
      </c>
      <c r="C131" s="6">
        <f>ROUND(TimeOfDay[[#This Row],[Time]],6)</f>
        <v>0.44791700000000001</v>
      </c>
      <c r="D131" t="s">
        <v>93</v>
      </c>
      <c r="E131" t="s">
        <v>81</v>
      </c>
    </row>
    <row r="132" spans="1:5" x14ac:dyDescent="0.25">
      <c r="A132" s="7">
        <v>0.45138888888888901</v>
      </c>
      <c r="B132" s="7">
        <f>TIME(HOUR(TimeOfDay[[#This Row],[Time]]),0,0)</f>
        <v>0.41666666666666669</v>
      </c>
      <c r="C132" s="6">
        <f>ROUND(TimeOfDay[[#This Row],[Time]],6)</f>
        <v>0.45138899999999998</v>
      </c>
      <c r="D132" s="4" t="s">
        <v>93</v>
      </c>
      <c r="E132" t="s">
        <v>81</v>
      </c>
    </row>
    <row r="133" spans="1:5" x14ac:dyDescent="0.25">
      <c r="A133" s="7">
        <v>0.45486111111111099</v>
      </c>
      <c r="B133" s="7">
        <f>TIME(HOUR(TimeOfDay[[#This Row],[Time]]),0,0)</f>
        <v>0.41666666666666669</v>
      </c>
      <c r="C133" s="6">
        <f>ROUND(TimeOfDay[[#This Row],[Time]],6)</f>
        <v>0.45486100000000002</v>
      </c>
      <c r="D133" t="s">
        <v>93</v>
      </c>
      <c r="E133" t="s">
        <v>81</v>
      </c>
    </row>
    <row r="134" spans="1:5" x14ac:dyDescent="0.25">
      <c r="A134" s="7">
        <v>0.45833333333333298</v>
      </c>
      <c r="B134" s="7">
        <f>TIME(HOUR(TimeOfDay[[#This Row],[Time]]),0,0)</f>
        <v>0.45833333333333331</v>
      </c>
      <c r="C134" s="6">
        <f>ROUND(TimeOfDay[[#This Row],[Time]],6)</f>
        <v>0.45833299999999999</v>
      </c>
      <c r="D134" t="s">
        <v>94</v>
      </c>
      <c r="E134" t="s">
        <v>83</v>
      </c>
    </row>
    <row r="135" spans="1:5" x14ac:dyDescent="0.25">
      <c r="A135" s="7">
        <v>0.46180555555555602</v>
      </c>
      <c r="B135" s="7">
        <f>TIME(HOUR(TimeOfDay[[#This Row],[Time]]),0,0)</f>
        <v>0.45833333333333331</v>
      </c>
      <c r="C135" s="6">
        <f>ROUND(TimeOfDay[[#This Row],[Time]],6)</f>
        <v>0.46180599999999999</v>
      </c>
      <c r="D135" t="s">
        <v>94</v>
      </c>
      <c r="E135" t="s">
        <v>83</v>
      </c>
    </row>
    <row r="136" spans="1:5" x14ac:dyDescent="0.25">
      <c r="A136" s="7">
        <v>0.46527777777777801</v>
      </c>
      <c r="B136" s="7">
        <f>TIME(HOUR(TimeOfDay[[#This Row],[Time]]),0,0)</f>
        <v>0.45833333333333331</v>
      </c>
      <c r="C136" s="6">
        <f>ROUND(TimeOfDay[[#This Row],[Time]],6)</f>
        <v>0.46527800000000002</v>
      </c>
      <c r="D136" t="s">
        <v>94</v>
      </c>
      <c r="E136" t="s">
        <v>83</v>
      </c>
    </row>
    <row r="137" spans="1:5" x14ac:dyDescent="0.25">
      <c r="A137" s="7">
        <v>0.46875</v>
      </c>
      <c r="B137" s="7">
        <f>TIME(HOUR(TimeOfDay[[#This Row],[Time]]),0,0)</f>
        <v>0.45833333333333331</v>
      </c>
      <c r="C137" s="6">
        <f>ROUND(TimeOfDay[[#This Row],[Time]],6)</f>
        <v>0.46875</v>
      </c>
      <c r="D137" t="s">
        <v>94</v>
      </c>
      <c r="E137" t="s">
        <v>83</v>
      </c>
    </row>
    <row r="138" spans="1:5" x14ac:dyDescent="0.25">
      <c r="A138" s="7">
        <v>0.47222222222222199</v>
      </c>
      <c r="B138" s="7">
        <f>TIME(HOUR(TimeOfDay[[#This Row],[Time]]),0,0)</f>
        <v>0.45833333333333331</v>
      </c>
      <c r="C138" s="6">
        <f>ROUND(TimeOfDay[[#This Row],[Time]],6)</f>
        <v>0.47222199999999998</v>
      </c>
      <c r="D138" t="s">
        <v>94</v>
      </c>
      <c r="E138" t="s">
        <v>83</v>
      </c>
    </row>
    <row r="139" spans="1:5" x14ac:dyDescent="0.25">
      <c r="A139" s="7">
        <v>0.47569444444444398</v>
      </c>
      <c r="B139" s="7">
        <f>TIME(HOUR(TimeOfDay[[#This Row],[Time]]),0,0)</f>
        <v>0.45833333333333331</v>
      </c>
      <c r="C139" s="6">
        <f>ROUND(TimeOfDay[[#This Row],[Time]],6)</f>
        <v>0.47569400000000001</v>
      </c>
      <c r="D139" t="s">
        <v>94</v>
      </c>
      <c r="E139" t="s">
        <v>83</v>
      </c>
    </row>
    <row r="140" spans="1:5" x14ac:dyDescent="0.25">
      <c r="A140" s="7">
        <v>0.47916666666666702</v>
      </c>
      <c r="B140" s="7">
        <f>TIME(HOUR(TimeOfDay[[#This Row],[Time]]),0,0)</f>
        <v>0.45833333333333331</v>
      </c>
      <c r="C140" s="6">
        <f>ROUND(TimeOfDay[[#This Row],[Time]],6)</f>
        <v>0.47916700000000001</v>
      </c>
      <c r="D140" t="s">
        <v>94</v>
      </c>
      <c r="E140" t="s">
        <v>83</v>
      </c>
    </row>
    <row r="141" spans="1:5" x14ac:dyDescent="0.25">
      <c r="A141" s="7">
        <v>0.48263888888888901</v>
      </c>
      <c r="B141" s="7">
        <f>TIME(HOUR(TimeOfDay[[#This Row],[Time]]),0,0)</f>
        <v>0.45833333333333331</v>
      </c>
      <c r="C141" s="6">
        <f>ROUND(TimeOfDay[[#This Row],[Time]],6)</f>
        <v>0.48263899999999998</v>
      </c>
      <c r="D141" t="s">
        <v>94</v>
      </c>
      <c r="E141" t="s">
        <v>83</v>
      </c>
    </row>
    <row r="142" spans="1:5" x14ac:dyDescent="0.25">
      <c r="A142" s="7">
        <v>0.48611111111111099</v>
      </c>
      <c r="B142" s="7">
        <f>TIME(HOUR(TimeOfDay[[#This Row],[Time]]),0,0)</f>
        <v>0.45833333333333331</v>
      </c>
      <c r="C142" s="6">
        <f>ROUND(TimeOfDay[[#This Row],[Time]],6)</f>
        <v>0.48611100000000002</v>
      </c>
      <c r="D142" t="s">
        <v>94</v>
      </c>
      <c r="E142" t="s">
        <v>83</v>
      </c>
    </row>
    <row r="143" spans="1:5" x14ac:dyDescent="0.25">
      <c r="A143" s="7">
        <v>0.48958333333333298</v>
      </c>
      <c r="B143" s="7">
        <f>TIME(HOUR(TimeOfDay[[#This Row],[Time]]),0,0)</f>
        <v>0.45833333333333331</v>
      </c>
      <c r="C143" s="6">
        <f>ROUND(TimeOfDay[[#This Row],[Time]],6)</f>
        <v>0.48958299999999999</v>
      </c>
      <c r="D143" t="s">
        <v>94</v>
      </c>
      <c r="E143" t="s">
        <v>83</v>
      </c>
    </row>
    <row r="144" spans="1:5" x14ac:dyDescent="0.25">
      <c r="A144" s="7">
        <v>0.49305555555555602</v>
      </c>
      <c r="B144" s="7">
        <f>TIME(HOUR(TimeOfDay[[#This Row],[Time]]),0,0)</f>
        <v>0.45833333333333331</v>
      </c>
      <c r="C144" s="6">
        <f>ROUND(TimeOfDay[[#This Row],[Time]],6)</f>
        <v>0.49305599999999999</v>
      </c>
      <c r="D144" t="s">
        <v>94</v>
      </c>
      <c r="E144" t="s">
        <v>83</v>
      </c>
    </row>
    <row r="145" spans="1:5" x14ac:dyDescent="0.25">
      <c r="A145" s="7">
        <v>0.49652777777777801</v>
      </c>
      <c r="B145" s="7">
        <f>TIME(HOUR(TimeOfDay[[#This Row],[Time]]),0,0)</f>
        <v>0.45833333333333331</v>
      </c>
      <c r="C145" s="6">
        <f>ROUND(TimeOfDay[[#This Row],[Time]],6)</f>
        <v>0.49652800000000002</v>
      </c>
      <c r="D145" t="s">
        <v>94</v>
      </c>
      <c r="E145" t="s">
        <v>83</v>
      </c>
    </row>
    <row r="146" spans="1:5" x14ac:dyDescent="0.25">
      <c r="A146" s="7">
        <v>0.5</v>
      </c>
      <c r="B146" s="7">
        <f>TIME(HOUR(TimeOfDay[[#This Row],[Time]]),0,0)</f>
        <v>0.5</v>
      </c>
      <c r="C146" s="6">
        <f>ROUND(TimeOfDay[[#This Row],[Time]],6)</f>
        <v>0.5</v>
      </c>
      <c r="D146" t="s">
        <v>83</v>
      </c>
      <c r="E146" t="s">
        <v>83</v>
      </c>
    </row>
    <row r="147" spans="1:5" x14ac:dyDescent="0.25">
      <c r="A147" s="7">
        <v>0.50347222222222199</v>
      </c>
      <c r="B147" s="7">
        <f>TIME(HOUR(TimeOfDay[[#This Row],[Time]]),0,0)</f>
        <v>0.5</v>
      </c>
      <c r="C147" s="6">
        <f>ROUND(TimeOfDay[[#This Row],[Time]],6)</f>
        <v>0.50347200000000003</v>
      </c>
      <c r="D147" t="s">
        <v>83</v>
      </c>
      <c r="E147" t="s">
        <v>83</v>
      </c>
    </row>
    <row r="148" spans="1:5" x14ac:dyDescent="0.25">
      <c r="A148" s="7">
        <v>0.50694444444444398</v>
      </c>
      <c r="B148" s="7">
        <f>TIME(HOUR(TimeOfDay[[#This Row],[Time]]),0,0)</f>
        <v>0.5</v>
      </c>
      <c r="C148" s="6">
        <f>ROUND(TimeOfDay[[#This Row],[Time]],6)</f>
        <v>0.50694399999999995</v>
      </c>
      <c r="D148" t="s">
        <v>83</v>
      </c>
      <c r="E148" t="s">
        <v>83</v>
      </c>
    </row>
    <row r="149" spans="1:5" x14ac:dyDescent="0.25">
      <c r="A149" s="7">
        <v>0.51041666666666696</v>
      </c>
      <c r="B149" s="7">
        <f>TIME(HOUR(TimeOfDay[[#This Row],[Time]]),0,0)</f>
        <v>0.5</v>
      </c>
      <c r="C149" s="6">
        <f>ROUND(TimeOfDay[[#This Row],[Time]],6)</f>
        <v>0.51041700000000001</v>
      </c>
      <c r="D149" t="s">
        <v>83</v>
      </c>
      <c r="E149" t="s">
        <v>83</v>
      </c>
    </row>
    <row r="150" spans="1:5" x14ac:dyDescent="0.25">
      <c r="A150" s="7">
        <v>0.51388888888888895</v>
      </c>
      <c r="B150" s="7">
        <f>TIME(HOUR(TimeOfDay[[#This Row],[Time]]),0,0)</f>
        <v>0.5</v>
      </c>
      <c r="C150" s="6">
        <f>ROUND(TimeOfDay[[#This Row],[Time]],6)</f>
        <v>0.51388900000000004</v>
      </c>
      <c r="D150" t="s">
        <v>83</v>
      </c>
      <c r="E150" t="s">
        <v>83</v>
      </c>
    </row>
    <row r="151" spans="1:5" x14ac:dyDescent="0.25">
      <c r="A151" s="7">
        <v>0.51736111111111105</v>
      </c>
      <c r="B151" s="7">
        <f>TIME(HOUR(TimeOfDay[[#This Row],[Time]]),0,0)</f>
        <v>0.5</v>
      </c>
      <c r="C151" s="6">
        <f>ROUND(TimeOfDay[[#This Row],[Time]],6)</f>
        <v>0.51736099999999996</v>
      </c>
      <c r="D151" t="s">
        <v>83</v>
      </c>
      <c r="E151" t="s">
        <v>83</v>
      </c>
    </row>
    <row r="152" spans="1:5" x14ac:dyDescent="0.25">
      <c r="A152" s="7">
        <v>0.52083333333333304</v>
      </c>
      <c r="B152" s="7">
        <f>TIME(HOUR(TimeOfDay[[#This Row],[Time]]),0,0)</f>
        <v>0.5</v>
      </c>
      <c r="C152" s="6">
        <f>ROUND(TimeOfDay[[#This Row],[Time]],6)</f>
        <v>0.52083299999999999</v>
      </c>
      <c r="D152" t="s">
        <v>84</v>
      </c>
      <c r="E152" t="s">
        <v>83</v>
      </c>
    </row>
    <row r="153" spans="1:5" x14ac:dyDescent="0.25">
      <c r="A153" s="7">
        <v>0.52430555555555602</v>
      </c>
      <c r="B153" s="7">
        <f>TIME(HOUR(TimeOfDay[[#This Row],[Time]]),0,0)</f>
        <v>0.5</v>
      </c>
      <c r="C153" s="6">
        <f>ROUND(TimeOfDay[[#This Row],[Time]],6)</f>
        <v>0.52430600000000005</v>
      </c>
      <c r="D153" t="s">
        <v>83</v>
      </c>
      <c r="E153" t="s">
        <v>83</v>
      </c>
    </row>
    <row r="154" spans="1:5" x14ac:dyDescent="0.25">
      <c r="A154" s="7">
        <v>0.52777777777777801</v>
      </c>
      <c r="B154" s="7">
        <f>TIME(HOUR(TimeOfDay[[#This Row],[Time]]),0,0)</f>
        <v>0.5</v>
      </c>
      <c r="C154" s="6">
        <f>ROUND(TimeOfDay[[#This Row],[Time]],6)</f>
        <v>0.52777799999999997</v>
      </c>
      <c r="D154" t="s">
        <v>83</v>
      </c>
      <c r="E154" t="s">
        <v>83</v>
      </c>
    </row>
    <row r="155" spans="1:5" x14ac:dyDescent="0.25">
      <c r="A155" s="7">
        <v>0.53125</v>
      </c>
      <c r="B155" s="7">
        <f>TIME(HOUR(TimeOfDay[[#This Row],[Time]]),0,0)</f>
        <v>0.5</v>
      </c>
      <c r="C155" s="6">
        <f>ROUND(TimeOfDay[[#This Row],[Time]],6)</f>
        <v>0.53125</v>
      </c>
      <c r="D155" t="s">
        <v>83</v>
      </c>
      <c r="E155" t="s">
        <v>83</v>
      </c>
    </row>
    <row r="156" spans="1:5" x14ac:dyDescent="0.25">
      <c r="A156" s="7">
        <v>0.53472222222222199</v>
      </c>
      <c r="B156" s="7">
        <f>TIME(HOUR(TimeOfDay[[#This Row],[Time]]),0,0)</f>
        <v>0.5</v>
      </c>
      <c r="C156" s="6">
        <f>ROUND(TimeOfDay[[#This Row],[Time]],6)</f>
        <v>0.53472200000000003</v>
      </c>
      <c r="D156" t="s">
        <v>83</v>
      </c>
      <c r="E156" t="s">
        <v>83</v>
      </c>
    </row>
    <row r="157" spans="1:5" x14ac:dyDescent="0.25">
      <c r="A157" s="7">
        <v>0.53819444444444398</v>
      </c>
      <c r="B157" s="7">
        <f>TIME(HOUR(TimeOfDay[[#This Row],[Time]]),0,0)</f>
        <v>0.5</v>
      </c>
      <c r="C157" s="6">
        <f>ROUND(TimeOfDay[[#This Row],[Time]],6)</f>
        <v>0.53819399999999995</v>
      </c>
      <c r="D157" t="s">
        <v>83</v>
      </c>
      <c r="E157" t="s">
        <v>83</v>
      </c>
    </row>
    <row r="158" spans="1:5" x14ac:dyDescent="0.25">
      <c r="A158" s="7">
        <v>0.54166666666666696</v>
      </c>
      <c r="B158" s="7">
        <f>TIME(HOUR(TimeOfDay[[#This Row],[Time]]),0,0)</f>
        <v>0.54166666666666663</v>
      </c>
      <c r="C158" s="6">
        <f>ROUND(TimeOfDay[[#This Row],[Time]],6)</f>
        <v>0.54166700000000001</v>
      </c>
      <c r="D158" t="s">
        <v>85</v>
      </c>
      <c r="E158" t="s">
        <v>83</v>
      </c>
    </row>
    <row r="159" spans="1:5" x14ac:dyDescent="0.25">
      <c r="A159" s="7">
        <v>0.54513888888888895</v>
      </c>
      <c r="B159" s="7">
        <f>TIME(HOUR(TimeOfDay[[#This Row],[Time]]),0,0)</f>
        <v>0.54166666666666663</v>
      </c>
      <c r="C159" s="6">
        <f>ROUND(TimeOfDay[[#This Row],[Time]],6)</f>
        <v>0.54513900000000004</v>
      </c>
      <c r="D159" t="s">
        <v>85</v>
      </c>
      <c r="E159" t="s">
        <v>83</v>
      </c>
    </row>
    <row r="160" spans="1:5" x14ac:dyDescent="0.25">
      <c r="A160" s="7">
        <v>0.54861111111111105</v>
      </c>
      <c r="B160" s="7">
        <f>TIME(HOUR(TimeOfDay[[#This Row],[Time]]),0,0)</f>
        <v>0.54166666666666663</v>
      </c>
      <c r="C160" s="6">
        <f>ROUND(TimeOfDay[[#This Row],[Time]],6)</f>
        <v>0.54861099999999996</v>
      </c>
      <c r="D160" t="s">
        <v>85</v>
      </c>
      <c r="E160" t="s">
        <v>85</v>
      </c>
    </row>
    <row r="161" spans="1:5" x14ac:dyDescent="0.25">
      <c r="A161" s="7">
        <v>0.55208333333333304</v>
      </c>
      <c r="B161" s="7">
        <f>TIME(HOUR(TimeOfDay[[#This Row],[Time]]),0,0)</f>
        <v>0.54166666666666663</v>
      </c>
      <c r="C161" s="6">
        <f>ROUND(TimeOfDay[[#This Row],[Time]],6)</f>
        <v>0.55208299999999999</v>
      </c>
      <c r="D161" t="s">
        <v>85</v>
      </c>
      <c r="E161" t="s">
        <v>85</v>
      </c>
    </row>
    <row r="162" spans="1:5" x14ac:dyDescent="0.25">
      <c r="A162" s="7">
        <v>0.55555555555555602</v>
      </c>
      <c r="B162" s="7">
        <f>TIME(HOUR(TimeOfDay[[#This Row],[Time]]),0,0)</f>
        <v>0.54166666666666663</v>
      </c>
      <c r="C162" s="6">
        <f>ROUND(TimeOfDay[[#This Row],[Time]],6)</f>
        <v>0.55555600000000005</v>
      </c>
      <c r="D162" t="s">
        <v>85</v>
      </c>
      <c r="E162" t="s">
        <v>85</v>
      </c>
    </row>
    <row r="163" spans="1:5" x14ac:dyDescent="0.25">
      <c r="A163" s="7">
        <v>0.55902777777777801</v>
      </c>
      <c r="B163" s="7">
        <f>TIME(HOUR(TimeOfDay[[#This Row],[Time]]),0,0)</f>
        <v>0.54166666666666663</v>
      </c>
      <c r="C163" s="6">
        <f>ROUND(TimeOfDay[[#This Row],[Time]],6)</f>
        <v>0.55902799999999997</v>
      </c>
      <c r="D163" t="s">
        <v>85</v>
      </c>
      <c r="E163" t="s">
        <v>85</v>
      </c>
    </row>
    <row r="164" spans="1:5" x14ac:dyDescent="0.25">
      <c r="A164" s="7">
        <v>0.5625</v>
      </c>
      <c r="B164" s="7">
        <f>TIME(HOUR(TimeOfDay[[#This Row],[Time]]),0,0)</f>
        <v>0.54166666666666663</v>
      </c>
      <c r="C164" s="6">
        <f>ROUND(TimeOfDay[[#This Row],[Time]],6)</f>
        <v>0.5625</v>
      </c>
      <c r="D164" t="s">
        <v>85</v>
      </c>
      <c r="E164" t="s">
        <v>85</v>
      </c>
    </row>
    <row r="165" spans="1:5" x14ac:dyDescent="0.25">
      <c r="A165" s="7">
        <v>0.56597222222222199</v>
      </c>
      <c r="B165" s="7">
        <f>TIME(HOUR(TimeOfDay[[#This Row],[Time]]),0,0)</f>
        <v>0.54166666666666663</v>
      </c>
      <c r="C165" s="6">
        <f>ROUND(TimeOfDay[[#This Row],[Time]],6)</f>
        <v>0.56597200000000003</v>
      </c>
      <c r="D165" t="s">
        <v>85</v>
      </c>
      <c r="E165" t="s">
        <v>85</v>
      </c>
    </row>
    <row r="166" spans="1:5" x14ac:dyDescent="0.25">
      <c r="A166" s="7">
        <v>0.56944444444444398</v>
      </c>
      <c r="B166" s="7">
        <f>TIME(HOUR(TimeOfDay[[#This Row],[Time]]),0,0)</f>
        <v>0.54166666666666663</v>
      </c>
      <c r="C166" s="6">
        <f>ROUND(TimeOfDay[[#This Row],[Time]],6)</f>
        <v>0.56944399999999995</v>
      </c>
      <c r="D166" t="s">
        <v>85</v>
      </c>
      <c r="E166" t="s">
        <v>85</v>
      </c>
    </row>
    <row r="167" spans="1:5" x14ac:dyDescent="0.25">
      <c r="A167" s="7">
        <v>0.57291666666666696</v>
      </c>
      <c r="B167" s="7">
        <f>TIME(HOUR(TimeOfDay[[#This Row],[Time]]),0,0)</f>
        <v>0.54166666666666663</v>
      </c>
      <c r="C167" s="6">
        <f>ROUND(TimeOfDay[[#This Row],[Time]],6)</f>
        <v>0.57291700000000001</v>
      </c>
      <c r="D167" t="s">
        <v>85</v>
      </c>
      <c r="E167" t="s">
        <v>85</v>
      </c>
    </row>
    <row r="168" spans="1:5" x14ac:dyDescent="0.25">
      <c r="A168" s="7">
        <v>0.57638888888888895</v>
      </c>
      <c r="B168" s="7">
        <f>TIME(HOUR(TimeOfDay[[#This Row],[Time]]),0,0)</f>
        <v>0.54166666666666663</v>
      </c>
      <c r="C168" s="6">
        <f>ROUND(TimeOfDay[[#This Row],[Time]],6)</f>
        <v>0.57638900000000004</v>
      </c>
      <c r="D168" t="s">
        <v>85</v>
      </c>
      <c r="E168" t="s">
        <v>85</v>
      </c>
    </row>
    <row r="169" spans="1:5" x14ac:dyDescent="0.25">
      <c r="A169" s="7">
        <v>0.57986111111111105</v>
      </c>
      <c r="B169" s="7">
        <f>TIME(HOUR(TimeOfDay[[#This Row],[Time]]),0,0)</f>
        <v>0.54166666666666663</v>
      </c>
      <c r="C169" s="6">
        <f>ROUND(TimeOfDay[[#This Row],[Time]],6)</f>
        <v>0.57986099999999996</v>
      </c>
      <c r="D169" t="s">
        <v>85</v>
      </c>
      <c r="E169" t="s">
        <v>85</v>
      </c>
    </row>
    <row r="170" spans="1:5" x14ac:dyDescent="0.25">
      <c r="A170" s="7">
        <v>0.58333333333333304</v>
      </c>
      <c r="B170" s="7">
        <f>TIME(HOUR(TimeOfDay[[#This Row],[Time]]),0,0)</f>
        <v>0.58333333333333337</v>
      </c>
      <c r="C170" s="6">
        <f>ROUND(TimeOfDay[[#This Row],[Time]],6)</f>
        <v>0.58333299999999999</v>
      </c>
      <c r="D170" t="s">
        <v>85</v>
      </c>
      <c r="E170" t="s">
        <v>85</v>
      </c>
    </row>
    <row r="171" spans="1:5" x14ac:dyDescent="0.25">
      <c r="A171" s="7">
        <v>0.58680555555555503</v>
      </c>
      <c r="B171" s="7">
        <f>TIME(HOUR(TimeOfDay[[#This Row],[Time]]),0,0)</f>
        <v>0.58333333333333337</v>
      </c>
      <c r="C171" s="6">
        <f>ROUND(TimeOfDay[[#This Row],[Time]],6)</f>
        <v>0.58680600000000005</v>
      </c>
      <c r="D171" t="s">
        <v>85</v>
      </c>
      <c r="E171" t="s">
        <v>85</v>
      </c>
    </row>
    <row r="172" spans="1:5" x14ac:dyDescent="0.25">
      <c r="A172" s="7">
        <v>0.59027777777777801</v>
      </c>
      <c r="B172" s="7">
        <f>TIME(HOUR(TimeOfDay[[#This Row],[Time]]),0,0)</f>
        <v>0.58333333333333337</v>
      </c>
      <c r="C172" s="6">
        <f>ROUND(TimeOfDay[[#This Row],[Time]],6)</f>
        <v>0.59027799999999997</v>
      </c>
      <c r="D172" t="s">
        <v>85</v>
      </c>
      <c r="E172" t="s">
        <v>85</v>
      </c>
    </row>
    <row r="173" spans="1:5" x14ac:dyDescent="0.25">
      <c r="A173" s="7">
        <v>0.59375</v>
      </c>
      <c r="B173" s="7">
        <f>TIME(HOUR(TimeOfDay[[#This Row],[Time]]),0,0)</f>
        <v>0.58333333333333337</v>
      </c>
      <c r="C173" s="6">
        <f>ROUND(TimeOfDay[[#This Row],[Time]],6)</f>
        <v>0.59375</v>
      </c>
      <c r="D173" t="s">
        <v>85</v>
      </c>
      <c r="E173" t="s">
        <v>85</v>
      </c>
    </row>
    <row r="174" spans="1:5" x14ac:dyDescent="0.25">
      <c r="A174" s="7">
        <v>0.59722222222222199</v>
      </c>
      <c r="B174" s="7">
        <f>TIME(HOUR(TimeOfDay[[#This Row],[Time]]),0,0)</f>
        <v>0.58333333333333337</v>
      </c>
      <c r="C174" s="6">
        <f>ROUND(TimeOfDay[[#This Row],[Time]],6)</f>
        <v>0.59722200000000003</v>
      </c>
      <c r="D174" t="s">
        <v>85</v>
      </c>
      <c r="E174" t="s">
        <v>85</v>
      </c>
    </row>
    <row r="175" spans="1:5" x14ac:dyDescent="0.25">
      <c r="A175" s="7">
        <v>0.60069444444444398</v>
      </c>
      <c r="B175" s="7">
        <f>TIME(HOUR(TimeOfDay[[#This Row],[Time]]),0,0)</f>
        <v>0.58333333333333337</v>
      </c>
      <c r="C175" s="6">
        <f>ROUND(TimeOfDay[[#This Row],[Time]],6)</f>
        <v>0.60069399999999995</v>
      </c>
      <c r="D175" t="s">
        <v>85</v>
      </c>
      <c r="E175" t="s">
        <v>85</v>
      </c>
    </row>
    <row r="176" spans="1:5" x14ac:dyDescent="0.25">
      <c r="A176" s="7">
        <v>0.60416666666666696</v>
      </c>
      <c r="B176" s="7">
        <f>TIME(HOUR(TimeOfDay[[#This Row],[Time]]),0,0)</f>
        <v>0.58333333333333337</v>
      </c>
      <c r="C176" s="6">
        <f>ROUND(TimeOfDay[[#This Row],[Time]],6)</f>
        <v>0.60416700000000001</v>
      </c>
      <c r="D176" t="s">
        <v>85</v>
      </c>
      <c r="E176" t="s">
        <v>85</v>
      </c>
    </row>
    <row r="177" spans="1:5" x14ac:dyDescent="0.25">
      <c r="A177" s="7">
        <v>0.60763888888888895</v>
      </c>
      <c r="B177" s="7">
        <f>TIME(HOUR(TimeOfDay[[#This Row],[Time]]),0,0)</f>
        <v>0.58333333333333337</v>
      </c>
      <c r="C177" s="6">
        <f>ROUND(TimeOfDay[[#This Row],[Time]],6)</f>
        <v>0.60763900000000004</v>
      </c>
      <c r="D177" t="s">
        <v>85</v>
      </c>
      <c r="E177" t="s">
        <v>85</v>
      </c>
    </row>
    <row r="178" spans="1:5" x14ac:dyDescent="0.25">
      <c r="A178" s="7">
        <v>0.61111111111111105</v>
      </c>
      <c r="B178" s="7">
        <f>TIME(HOUR(TimeOfDay[[#This Row],[Time]]),0,0)</f>
        <v>0.58333333333333337</v>
      </c>
      <c r="C178" s="6">
        <f>ROUND(TimeOfDay[[#This Row],[Time]],6)</f>
        <v>0.61111099999999996</v>
      </c>
      <c r="D178" t="s">
        <v>85</v>
      </c>
      <c r="E178" t="s">
        <v>85</v>
      </c>
    </row>
    <row r="179" spans="1:5" x14ac:dyDescent="0.25">
      <c r="A179" s="7">
        <v>0.61458333333333304</v>
      </c>
      <c r="B179" s="7">
        <f>TIME(HOUR(TimeOfDay[[#This Row],[Time]]),0,0)</f>
        <v>0.58333333333333337</v>
      </c>
      <c r="C179" s="6">
        <f>ROUND(TimeOfDay[[#This Row],[Time]],6)</f>
        <v>0.61458299999999999</v>
      </c>
      <c r="D179" t="s">
        <v>85</v>
      </c>
      <c r="E179" t="s">
        <v>85</v>
      </c>
    </row>
    <row r="180" spans="1:5" x14ac:dyDescent="0.25">
      <c r="A180" s="7">
        <v>0.61805555555555503</v>
      </c>
      <c r="B180" s="7">
        <f>TIME(HOUR(TimeOfDay[[#This Row],[Time]]),0,0)</f>
        <v>0.58333333333333337</v>
      </c>
      <c r="C180" s="6">
        <f>ROUND(TimeOfDay[[#This Row],[Time]],6)</f>
        <v>0.61805600000000005</v>
      </c>
      <c r="D180" t="s">
        <v>85</v>
      </c>
      <c r="E180" t="s">
        <v>85</v>
      </c>
    </row>
    <row r="181" spans="1:5" x14ac:dyDescent="0.25">
      <c r="A181" s="7">
        <v>0.62152777777777801</v>
      </c>
      <c r="B181" s="7">
        <f>TIME(HOUR(TimeOfDay[[#This Row],[Time]]),0,0)</f>
        <v>0.58333333333333337</v>
      </c>
      <c r="C181" s="6">
        <f>ROUND(TimeOfDay[[#This Row],[Time]],6)</f>
        <v>0.62152799999999997</v>
      </c>
      <c r="D181" t="s">
        <v>85</v>
      </c>
      <c r="E181" t="s">
        <v>85</v>
      </c>
    </row>
    <row r="182" spans="1:5" x14ac:dyDescent="0.25">
      <c r="A182" s="7">
        <v>0.625</v>
      </c>
      <c r="B182" s="7">
        <f>TIME(HOUR(TimeOfDay[[#This Row],[Time]]),0,0)</f>
        <v>0.625</v>
      </c>
      <c r="C182" s="6">
        <f>ROUND(TimeOfDay[[#This Row],[Time]],6)</f>
        <v>0.625</v>
      </c>
      <c r="D182" t="s">
        <v>86</v>
      </c>
      <c r="E182" t="s">
        <v>85</v>
      </c>
    </row>
    <row r="183" spans="1:5" x14ac:dyDescent="0.25">
      <c r="A183" s="7">
        <v>0.62847222222222199</v>
      </c>
      <c r="B183" s="7">
        <f>TIME(HOUR(TimeOfDay[[#This Row],[Time]]),0,0)</f>
        <v>0.625</v>
      </c>
      <c r="C183" s="6">
        <f>ROUND(TimeOfDay[[#This Row],[Time]],6)</f>
        <v>0.62847200000000003</v>
      </c>
      <c r="D183" t="s">
        <v>86</v>
      </c>
      <c r="E183" t="s">
        <v>85</v>
      </c>
    </row>
    <row r="184" spans="1:5" x14ac:dyDescent="0.25">
      <c r="A184" s="7">
        <v>0.63194444444444398</v>
      </c>
      <c r="B184" s="7">
        <f>TIME(HOUR(TimeOfDay[[#This Row],[Time]]),0,0)</f>
        <v>0.625</v>
      </c>
      <c r="C184" s="6">
        <f>ROUND(TimeOfDay[[#This Row],[Time]],6)</f>
        <v>0.63194399999999995</v>
      </c>
      <c r="D184" t="s">
        <v>86</v>
      </c>
      <c r="E184" t="s">
        <v>85</v>
      </c>
    </row>
    <row r="185" spans="1:5" x14ac:dyDescent="0.25">
      <c r="A185" s="7">
        <v>0.63541666666666696</v>
      </c>
      <c r="B185" s="7">
        <f>TIME(HOUR(TimeOfDay[[#This Row],[Time]]),0,0)</f>
        <v>0.625</v>
      </c>
      <c r="C185" s="6">
        <f>ROUND(TimeOfDay[[#This Row],[Time]],6)</f>
        <v>0.63541700000000001</v>
      </c>
      <c r="D185" t="s">
        <v>86</v>
      </c>
      <c r="E185" t="s">
        <v>85</v>
      </c>
    </row>
    <row r="186" spans="1:5" x14ac:dyDescent="0.25">
      <c r="A186" s="7">
        <v>0.63888888888888895</v>
      </c>
      <c r="B186" s="7">
        <f>TIME(HOUR(TimeOfDay[[#This Row],[Time]]),0,0)</f>
        <v>0.625</v>
      </c>
      <c r="C186" s="6">
        <f>ROUND(TimeOfDay[[#This Row],[Time]],6)</f>
        <v>0.63888900000000004</v>
      </c>
      <c r="D186" t="s">
        <v>86</v>
      </c>
      <c r="E186" t="s">
        <v>85</v>
      </c>
    </row>
    <row r="187" spans="1:5" x14ac:dyDescent="0.25">
      <c r="A187" s="7">
        <v>0.64236111111111105</v>
      </c>
      <c r="B187" s="7">
        <f>TIME(HOUR(TimeOfDay[[#This Row],[Time]]),0,0)</f>
        <v>0.625</v>
      </c>
      <c r="C187" s="6">
        <f>ROUND(TimeOfDay[[#This Row],[Time]],6)</f>
        <v>0.64236099999999996</v>
      </c>
      <c r="D187" t="s">
        <v>86</v>
      </c>
      <c r="E187" t="s">
        <v>85</v>
      </c>
    </row>
    <row r="188" spans="1:5" x14ac:dyDescent="0.25">
      <c r="A188" s="7">
        <v>0.64583333333333304</v>
      </c>
      <c r="B188" s="7">
        <f>TIME(HOUR(TimeOfDay[[#This Row],[Time]]),0,0)</f>
        <v>0.625</v>
      </c>
      <c r="C188" s="6">
        <f>ROUND(TimeOfDay[[#This Row],[Time]],6)</f>
        <v>0.64583299999999999</v>
      </c>
      <c r="D188" t="s">
        <v>86</v>
      </c>
      <c r="E188" t="s">
        <v>85</v>
      </c>
    </row>
    <row r="189" spans="1:5" x14ac:dyDescent="0.25">
      <c r="A189" s="7">
        <v>0.64930555555555503</v>
      </c>
      <c r="B189" s="7">
        <f>TIME(HOUR(TimeOfDay[[#This Row],[Time]]),0,0)</f>
        <v>0.625</v>
      </c>
      <c r="C189" s="6">
        <f>ROUND(TimeOfDay[[#This Row],[Time]],6)</f>
        <v>0.64930600000000005</v>
      </c>
      <c r="D189" t="s">
        <v>86</v>
      </c>
      <c r="E189" t="s">
        <v>85</v>
      </c>
    </row>
    <row r="190" spans="1:5" x14ac:dyDescent="0.25">
      <c r="A190" s="7">
        <v>0.65277777777777801</v>
      </c>
      <c r="B190" s="7">
        <f>TIME(HOUR(TimeOfDay[[#This Row],[Time]]),0,0)</f>
        <v>0.625</v>
      </c>
      <c r="C190" s="6">
        <f>ROUND(TimeOfDay[[#This Row],[Time]],6)</f>
        <v>0.65277799999999997</v>
      </c>
      <c r="D190" t="s">
        <v>86</v>
      </c>
      <c r="E190" t="s">
        <v>85</v>
      </c>
    </row>
    <row r="191" spans="1:5" x14ac:dyDescent="0.25">
      <c r="A191" s="7">
        <v>0.65625</v>
      </c>
      <c r="B191" s="7">
        <f>TIME(HOUR(TimeOfDay[[#This Row],[Time]]),0,0)</f>
        <v>0.625</v>
      </c>
      <c r="C191" s="6">
        <f>ROUND(TimeOfDay[[#This Row],[Time]],6)</f>
        <v>0.65625</v>
      </c>
      <c r="D191" t="s">
        <v>86</v>
      </c>
      <c r="E191" t="s">
        <v>85</v>
      </c>
    </row>
    <row r="192" spans="1:5" x14ac:dyDescent="0.25">
      <c r="A192" s="7">
        <v>0.65972222222222199</v>
      </c>
      <c r="B192" s="7">
        <f>TIME(HOUR(TimeOfDay[[#This Row],[Time]]),0,0)</f>
        <v>0.625</v>
      </c>
      <c r="C192" s="6">
        <f>ROUND(TimeOfDay[[#This Row],[Time]],6)</f>
        <v>0.65972200000000003</v>
      </c>
      <c r="D192" t="s">
        <v>86</v>
      </c>
      <c r="E192" t="s">
        <v>85</v>
      </c>
    </row>
    <row r="193" spans="1:5" x14ac:dyDescent="0.25">
      <c r="A193" s="7">
        <v>0.66319444444444398</v>
      </c>
      <c r="B193" s="7">
        <f>TIME(HOUR(TimeOfDay[[#This Row],[Time]]),0,0)</f>
        <v>0.625</v>
      </c>
      <c r="C193" s="6">
        <f>ROUND(TimeOfDay[[#This Row],[Time]],6)</f>
        <v>0.66319399999999995</v>
      </c>
      <c r="D193" t="s">
        <v>86</v>
      </c>
      <c r="E193" t="s">
        <v>85</v>
      </c>
    </row>
    <row r="194" spans="1:5" x14ac:dyDescent="0.25">
      <c r="A194" s="7">
        <v>0.66666666666666696</v>
      </c>
      <c r="B194" s="7">
        <f>TIME(HOUR(TimeOfDay[[#This Row],[Time]]),0,0)</f>
        <v>0.66666666666666663</v>
      </c>
      <c r="C194" s="6">
        <f>ROUND(TimeOfDay[[#This Row],[Time]],6)</f>
        <v>0.66666700000000001</v>
      </c>
      <c r="D194" t="s">
        <v>86</v>
      </c>
      <c r="E194" t="s">
        <v>85</v>
      </c>
    </row>
    <row r="195" spans="1:5" x14ac:dyDescent="0.25">
      <c r="A195" s="7">
        <v>0.67013888888888895</v>
      </c>
      <c r="B195" s="7">
        <f>TIME(HOUR(TimeOfDay[[#This Row],[Time]]),0,0)</f>
        <v>0.66666666666666663</v>
      </c>
      <c r="C195" s="6">
        <f>ROUND(TimeOfDay[[#This Row],[Time]],6)</f>
        <v>0.67013900000000004</v>
      </c>
      <c r="D195" t="s">
        <v>86</v>
      </c>
      <c r="E195" t="s">
        <v>85</v>
      </c>
    </row>
    <row r="196" spans="1:5" x14ac:dyDescent="0.25">
      <c r="A196" s="7">
        <v>0.67361111111111105</v>
      </c>
      <c r="B196" s="7">
        <f>TIME(HOUR(TimeOfDay[[#This Row],[Time]]),0,0)</f>
        <v>0.66666666666666663</v>
      </c>
      <c r="C196" s="6">
        <f>ROUND(TimeOfDay[[#This Row],[Time]],6)</f>
        <v>0.67361099999999996</v>
      </c>
      <c r="D196" t="s">
        <v>86</v>
      </c>
      <c r="E196" t="s">
        <v>85</v>
      </c>
    </row>
    <row r="197" spans="1:5" x14ac:dyDescent="0.25">
      <c r="A197" s="7">
        <v>0.67708333333333304</v>
      </c>
      <c r="B197" s="7">
        <f>TIME(HOUR(TimeOfDay[[#This Row],[Time]]),0,0)</f>
        <v>0.66666666666666663</v>
      </c>
      <c r="C197" s="6">
        <f>ROUND(TimeOfDay[[#This Row],[Time]],6)</f>
        <v>0.67708299999999999</v>
      </c>
      <c r="D197" t="s">
        <v>86</v>
      </c>
      <c r="E197" t="s">
        <v>85</v>
      </c>
    </row>
    <row r="198" spans="1:5" x14ac:dyDescent="0.25">
      <c r="A198" s="7">
        <v>0.68055555555555503</v>
      </c>
      <c r="B198" s="7">
        <f>TIME(HOUR(TimeOfDay[[#This Row],[Time]]),0,0)</f>
        <v>0.66666666666666663</v>
      </c>
      <c r="C198" s="6">
        <f>ROUND(TimeOfDay[[#This Row],[Time]],6)</f>
        <v>0.68055600000000005</v>
      </c>
      <c r="D198" t="s">
        <v>86</v>
      </c>
      <c r="E198" t="s">
        <v>85</v>
      </c>
    </row>
    <row r="199" spans="1:5" x14ac:dyDescent="0.25">
      <c r="A199" s="7">
        <v>0.68402777777777801</v>
      </c>
      <c r="B199" s="7">
        <f>TIME(HOUR(TimeOfDay[[#This Row],[Time]]),0,0)</f>
        <v>0.66666666666666663</v>
      </c>
      <c r="C199" s="6">
        <f>ROUND(TimeOfDay[[#This Row],[Time]],6)</f>
        <v>0.68402799999999997</v>
      </c>
      <c r="D199" t="s">
        <v>86</v>
      </c>
      <c r="E199" t="s">
        <v>85</v>
      </c>
    </row>
    <row r="200" spans="1:5" x14ac:dyDescent="0.25">
      <c r="A200" s="7">
        <v>0.6875</v>
      </c>
      <c r="B200" s="7">
        <f>TIME(HOUR(TimeOfDay[[#This Row],[Time]]),0,0)</f>
        <v>0.66666666666666663</v>
      </c>
      <c r="C200" s="6">
        <f>ROUND(TimeOfDay[[#This Row],[Time]],6)</f>
        <v>0.6875</v>
      </c>
      <c r="D200" t="s">
        <v>86</v>
      </c>
      <c r="E200" t="s">
        <v>85</v>
      </c>
    </row>
    <row r="201" spans="1:5" x14ac:dyDescent="0.25">
      <c r="A201" s="7">
        <v>0.69097222222222199</v>
      </c>
      <c r="B201" s="7">
        <f>TIME(HOUR(TimeOfDay[[#This Row],[Time]]),0,0)</f>
        <v>0.66666666666666663</v>
      </c>
      <c r="C201" s="6">
        <f>ROUND(TimeOfDay[[#This Row],[Time]],6)</f>
        <v>0.69097200000000003</v>
      </c>
      <c r="D201" t="s">
        <v>86</v>
      </c>
      <c r="E201" t="s">
        <v>85</v>
      </c>
    </row>
    <row r="202" spans="1:5" x14ac:dyDescent="0.25">
      <c r="A202" s="7">
        <v>0.69444444444444398</v>
      </c>
      <c r="B202" s="7">
        <f>TIME(HOUR(TimeOfDay[[#This Row],[Time]]),0,0)</f>
        <v>0.66666666666666663</v>
      </c>
      <c r="C202" s="6">
        <f>ROUND(TimeOfDay[[#This Row],[Time]],6)</f>
        <v>0.69444399999999995</v>
      </c>
      <c r="D202" t="s">
        <v>86</v>
      </c>
      <c r="E202" t="s">
        <v>85</v>
      </c>
    </row>
    <row r="203" spans="1:5" x14ac:dyDescent="0.25">
      <c r="A203" s="7">
        <v>0.69791666666666696</v>
      </c>
      <c r="B203" s="7">
        <f>TIME(HOUR(TimeOfDay[[#This Row],[Time]]),0,0)</f>
        <v>0.66666666666666663</v>
      </c>
      <c r="C203" s="6">
        <f>ROUND(TimeOfDay[[#This Row],[Time]],6)</f>
        <v>0.69791700000000001</v>
      </c>
      <c r="D203" t="s">
        <v>86</v>
      </c>
      <c r="E203" t="s">
        <v>85</v>
      </c>
    </row>
    <row r="204" spans="1:5" x14ac:dyDescent="0.25">
      <c r="A204" s="7">
        <v>0.70138888888888895</v>
      </c>
      <c r="B204" s="7">
        <f>TIME(HOUR(TimeOfDay[[#This Row],[Time]]),0,0)</f>
        <v>0.66666666666666663</v>
      </c>
      <c r="C204" s="6">
        <f>ROUND(TimeOfDay[[#This Row],[Time]],6)</f>
        <v>0.70138900000000004</v>
      </c>
      <c r="D204" t="s">
        <v>86</v>
      </c>
      <c r="E204" t="s">
        <v>85</v>
      </c>
    </row>
    <row r="205" spans="1:5" x14ac:dyDescent="0.25">
      <c r="A205" s="7">
        <v>0.70486111111111105</v>
      </c>
      <c r="B205" s="7">
        <f>TIME(HOUR(TimeOfDay[[#This Row],[Time]]),0,0)</f>
        <v>0.66666666666666663</v>
      </c>
      <c r="C205" s="6">
        <f>ROUND(TimeOfDay[[#This Row],[Time]],6)</f>
        <v>0.70486099999999996</v>
      </c>
      <c r="D205" t="s">
        <v>86</v>
      </c>
      <c r="E205" t="s">
        <v>85</v>
      </c>
    </row>
    <row r="206" spans="1:5" x14ac:dyDescent="0.25">
      <c r="A206" s="7">
        <v>0.70833333333333304</v>
      </c>
      <c r="B206" s="7">
        <f>TIME(HOUR(TimeOfDay[[#This Row],[Time]]),0,0)</f>
        <v>0.70833333333333337</v>
      </c>
      <c r="C206" s="6">
        <f>ROUND(TimeOfDay[[#This Row],[Time]],6)</f>
        <v>0.70833299999999999</v>
      </c>
      <c r="D206" t="s">
        <v>87</v>
      </c>
      <c r="E206" t="s">
        <v>88</v>
      </c>
    </row>
    <row r="207" spans="1:5" x14ac:dyDescent="0.25">
      <c r="A207" s="7">
        <v>0.71180555555555503</v>
      </c>
      <c r="B207" s="7">
        <f>TIME(HOUR(TimeOfDay[[#This Row],[Time]]),0,0)</f>
        <v>0.70833333333333337</v>
      </c>
      <c r="C207" s="6">
        <f>ROUND(TimeOfDay[[#This Row],[Time]],6)</f>
        <v>0.71180600000000005</v>
      </c>
      <c r="D207" t="s">
        <v>87</v>
      </c>
      <c r="E207" t="s">
        <v>88</v>
      </c>
    </row>
    <row r="208" spans="1:5" x14ac:dyDescent="0.25">
      <c r="A208" s="7">
        <v>0.71527777777777801</v>
      </c>
      <c r="B208" s="7">
        <f>TIME(HOUR(TimeOfDay[[#This Row],[Time]]),0,0)</f>
        <v>0.70833333333333337</v>
      </c>
      <c r="C208" s="6">
        <f>ROUND(TimeOfDay[[#This Row],[Time]],6)</f>
        <v>0.71527799999999997</v>
      </c>
      <c r="D208" t="s">
        <v>87</v>
      </c>
      <c r="E208" t="s">
        <v>88</v>
      </c>
    </row>
    <row r="209" spans="1:5" x14ac:dyDescent="0.25">
      <c r="A209" s="7">
        <v>0.71875</v>
      </c>
      <c r="B209" s="7">
        <f>TIME(HOUR(TimeOfDay[[#This Row],[Time]]),0,0)</f>
        <v>0.70833333333333337</v>
      </c>
      <c r="C209" s="6">
        <f>ROUND(TimeOfDay[[#This Row],[Time]],6)</f>
        <v>0.71875</v>
      </c>
      <c r="D209" t="s">
        <v>87</v>
      </c>
      <c r="E209" t="s">
        <v>88</v>
      </c>
    </row>
    <row r="210" spans="1:5" x14ac:dyDescent="0.25">
      <c r="A210" s="7">
        <v>0.72222222222222199</v>
      </c>
      <c r="B210" s="7">
        <f>TIME(HOUR(TimeOfDay[[#This Row],[Time]]),0,0)</f>
        <v>0.70833333333333337</v>
      </c>
      <c r="C210" s="6">
        <f>ROUND(TimeOfDay[[#This Row],[Time]],6)</f>
        <v>0.72222200000000003</v>
      </c>
      <c r="D210" t="s">
        <v>87</v>
      </c>
      <c r="E210" t="s">
        <v>88</v>
      </c>
    </row>
    <row r="211" spans="1:5" x14ac:dyDescent="0.25">
      <c r="A211" s="7">
        <v>0.72569444444444398</v>
      </c>
      <c r="B211" s="7">
        <f>TIME(HOUR(TimeOfDay[[#This Row],[Time]]),0,0)</f>
        <v>0.70833333333333337</v>
      </c>
      <c r="C211" s="6">
        <f>ROUND(TimeOfDay[[#This Row],[Time]],6)</f>
        <v>0.72569399999999995</v>
      </c>
      <c r="D211" t="s">
        <v>87</v>
      </c>
      <c r="E211" t="s">
        <v>88</v>
      </c>
    </row>
    <row r="212" spans="1:5" x14ac:dyDescent="0.25">
      <c r="A212" s="7">
        <v>0.72916666666666696</v>
      </c>
      <c r="B212" s="7">
        <f>TIME(HOUR(TimeOfDay[[#This Row],[Time]]),0,0)</f>
        <v>0.70833333333333337</v>
      </c>
      <c r="C212" s="6">
        <f>ROUND(TimeOfDay[[#This Row],[Time]],6)</f>
        <v>0.72916700000000001</v>
      </c>
      <c r="D212" t="s">
        <v>87</v>
      </c>
      <c r="E212" t="s">
        <v>88</v>
      </c>
    </row>
    <row r="213" spans="1:5" x14ac:dyDescent="0.25">
      <c r="A213" s="7">
        <v>0.73263888888888895</v>
      </c>
      <c r="B213" s="7">
        <f>TIME(HOUR(TimeOfDay[[#This Row],[Time]]),0,0)</f>
        <v>0.70833333333333337</v>
      </c>
      <c r="C213" s="6">
        <f>ROUND(TimeOfDay[[#This Row],[Time]],6)</f>
        <v>0.73263900000000004</v>
      </c>
      <c r="D213" t="s">
        <v>87</v>
      </c>
      <c r="E213" t="s">
        <v>88</v>
      </c>
    </row>
    <row r="214" spans="1:5" x14ac:dyDescent="0.25">
      <c r="A214" s="7">
        <v>0.73611111111111105</v>
      </c>
      <c r="B214" s="7">
        <f>TIME(HOUR(TimeOfDay[[#This Row],[Time]]),0,0)</f>
        <v>0.70833333333333337</v>
      </c>
      <c r="C214" s="6">
        <f>ROUND(TimeOfDay[[#This Row],[Time]],6)</f>
        <v>0.73611099999999996</v>
      </c>
      <c r="D214" t="s">
        <v>87</v>
      </c>
      <c r="E214" t="s">
        <v>88</v>
      </c>
    </row>
    <row r="215" spans="1:5" x14ac:dyDescent="0.25">
      <c r="A215" s="7">
        <v>0.73958333333333304</v>
      </c>
      <c r="B215" s="7">
        <f>TIME(HOUR(TimeOfDay[[#This Row],[Time]]),0,0)</f>
        <v>0.70833333333333337</v>
      </c>
      <c r="C215" s="6">
        <f>ROUND(TimeOfDay[[#This Row],[Time]],6)</f>
        <v>0.73958299999999999</v>
      </c>
      <c r="D215" t="s">
        <v>87</v>
      </c>
      <c r="E215" t="s">
        <v>88</v>
      </c>
    </row>
    <row r="216" spans="1:5" x14ac:dyDescent="0.25">
      <c r="A216" s="7">
        <v>0.74305555555555503</v>
      </c>
      <c r="B216" s="7">
        <f>TIME(HOUR(TimeOfDay[[#This Row],[Time]]),0,0)</f>
        <v>0.70833333333333337</v>
      </c>
      <c r="C216" s="6">
        <f>ROUND(TimeOfDay[[#This Row],[Time]],6)</f>
        <v>0.74305600000000005</v>
      </c>
      <c r="D216" t="s">
        <v>87</v>
      </c>
      <c r="E216" t="s">
        <v>88</v>
      </c>
    </row>
    <row r="217" spans="1:5" x14ac:dyDescent="0.25">
      <c r="A217" s="7">
        <v>0.74652777777777801</v>
      </c>
      <c r="B217" s="7">
        <f>TIME(HOUR(TimeOfDay[[#This Row],[Time]]),0,0)</f>
        <v>0.70833333333333337</v>
      </c>
      <c r="C217" s="6">
        <f>ROUND(TimeOfDay[[#This Row],[Time]],6)</f>
        <v>0.74652799999999997</v>
      </c>
      <c r="D217" t="s">
        <v>87</v>
      </c>
      <c r="E217" t="s">
        <v>88</v>
      </c>
    </row>
    <row r="218" spans="1:5" x14ac:dyDescent="0.25">
      <c r="A218" s="7">
        <v>0.75</v>
      </c>
      <c r="B218" s="7">
        <f>TIME(HOUR(TimeOfDay[[#This Row],[Time]]),0,0)</f>
        <v>0.75</v>
      </c>
      <c r="C218" s="6">
        <f>ROUND(TimeOfDay[[#This Row],[Time]],6)</f>
        <v>0.75</v>
      </c>
      <c r="D218" t="s">
        <v>88</v>
      </c>
      <c r="E218" t="s">
        <v>88</v>
      </c>
    </row>
    <row r="219" spans="1:5" x14ac:dyDescent="0.25">
      <c r="A219" s="7">
        <v>0.75347222222222199</v>
      </c>
      <c r="B219" s="7">
        <f>TIME(HOUR(TimeOfDay[[#This Row],[Time]]),0,0)</f>
        <v>0.75</v>
      </c>
      <c r="C219" s="6">
        <f>ROUND(TimeOfDay[[#This Row],[Time]],6)</f>
        <v>0.75347200000000003</v>
      </c>
      <c r="D219" t="s">
        <v>88</v>
      </c>
      <c r="E219" t="s">
        <v>88</v>
      </c>
    </row>
    <row r="220" spans="1:5" x14ac:dyDescent="0.25">
      <c r="A220" s="7">
        <v>0.75694444444444398</v>
      </c>
      <c r="B220" s="7">
        <f>TIME(HOUR(TimeOfDay[[#This Row],[Time]]),0,0)</f>
        <v>0.75</v>
      </c>
      <c r="C220" s="6">
        <f>ROUND(TimeOfDay[[#This Row],[Time]],6)</f>
        <v>0.75694399999999995</v>
      </c>
      <c r="D220" t="s">
        <v>88</v>
      </c>
      <c r="E220" t="s">
        <v>88</v>
      </c>
    </row>
    <row r="221" spans="1:5" x14ac:dyDescent="0.25">
      <c r="A221" s="7">
        <v>0.76041666666666696</v>
      </c>
      <c r="B221" s="7">
        <f>TIME(HOUR(TimeOfDay[[#This Row],[Time]]),0,0)</f>
        <v>0.75</v>
      </c>
      <c r="C221" s="6">
        <f>ROUND(TimeOfDay[[#This Row],[Time]],6)</f>
        <v>0.76041700000000001</v>
      </c>
      <c r="D221" t="s">
        <v>88</v>
      </c>
      <c r="E221" t="s">
        <v>88</v>
      </c>
    </row>
    <row r="222" spans="1:5" x14ac:dyDescent="0.25">
      <c r="A222" s="7">
        <v>0.76388888888888895</v>
      </c>
      <c r="B222" s="7">
        <f>TIME(HOUR(TimeOfDay[[#This Row],[Time]]),0,0)</f>
        <v>0.75</v>
      </c>
      <c r="C222" s="6">
        <f>ROUND(TimeOfDay[[#This Row],[Time]],6)</f>
        <v>0.76388900000000004</v>
      </c>
      <c r="D222" t="s">
        <v>88</v>
      </c>
      <c r="E222" t="s">
        <v>88</v>
      </c>
    </row>
    <row r="223" spans="1:5" x14ac:dyDescent="0.25">
      <c r="A223" s="7">
        <v>0.76736111111111105</v>
      </c>
      <c r="B223" s="7">
        <f>TIME(HOUR(TimeOfDay[[#This Row],[Time]]),0,0)</f>
        <v>0.75</v>
      </c>
      <c r="C223" s="6">
        <f>ROUND(TimeOfDay[[#This Row],[Time]],6)</f>
        <v>0.76736099999999996</v>
      </c>
      <c r="D223" t="s">
        <v>88</v>
      </c>
      <c r="E223" t="s">
        <v>88</v>
      </c>
    </row>
    <row r="224" spans="1:5" x14ac:dyDescent="0.25">
      <c r="A224" s="7">
        <v>0.77083333333333304</v>
      </c>
      <c r="B224" s="7">
        <f>TIME(HOUR(TimeOfDay[[#This Row],[Time]]),0,0)</f>
        <v>0.75</v>
      </c>
      <c r="C224" s="6">
        <f>ROUND(TimeOfDay[[#This Row],[Time]],6)</f>
        <v>0.77083299999999999</v>
      </c>
      <c r="D224" t="s">
        <v>88</v>
      </c>
      <c r="E224" t="s">
        <v>88</v>
      </c>
    </row>
    <row r="225" spans="1:5" x14ac:dyDescent="0.25">
      <c r="A225" s="7">
        <v>0.77430555555555503</v>
      </c>
      <c r="B225" s="7">
        <f>TIME(HOUR(TimeOfDay[[#This Row],[Time]]),0,0)</f>
        <v>0.75</v>
      </c>
      <c r="C225" s="6">
        <f>ROUND(TimeOfDay[[#This Row],[Time]],6)</f>
        <v>0.77430600000000005</v>
      </c>
      <c r="D225" t="s">
        <v>88</v>
      </c>
      <c r="E225" t="s">
        <v>88</v>
      </c>
    </row>
    <row r="226" spans="1:5" x14ac:dyDescent="0.25">
      <c r="A226" s="7">
        <v>0.77777777777777801</v>
      </c>
      <c r="B226" s="7">
        <f>TIME(HOUR(TimeOfDay[[#This Row],[Time]]),0,0)</f>
        <v>0.75</v>
      </c>
      <c r="C226" s="6">
        <f>ROUND(TimeOfDay[[#This Row],[Time]],6)</f>
        <v>0.77777799999999997</v>
      </c>
      <c r="D226" t="s">
        <v>88</v>
      </c>
      <c r="E226" t="s">
        <v>88</v>
      </c>
    </row>
    <row r="227" spans="1:5" x14ac:dyDescent="0.25">
      <c r="A227" s="7">
        <v>0.78125</v>
      </c>
      <c r="B227" s="7">
        <f>TIME(HOUR(TimeOfDay[[#This Row],[Time]]),0,0)</f>
        <v>0.75</v>
      </c>
      <c r="C227" s="6">
        <f>ROUND(TimeOfDay[[#This Row],[Time]],6)</f>
        <v>0.78125</v>
      </c>
      <c r="D227" t="s">
        <v>88</v>
      </c>
      <c r="E227" t="s">
        <v>88</v>
      </c>
    </row>
    <row r="228" spans="1:5" x14ac:dyDescent="0.25">
      <c r="A228" s="7">
        <v>0.78472222222222199</v>
      </c>
      <c r="B228" s="7">
        <f>TIME(HOUR(TimeOfDay[[#This Row],[Time]]),0,0)</f>
        <v>0.75</v>
      </c>
      <c r="C228" s="6">
        <f>ROUND(TimeOfDay[[#This Row],[Time]],6)</f>
        <v>0.78472200000000003</v>
      </c>
      <c r="D228" t="s">
        <v>88</v>
      </c>
      <c r="E228" t="s">
        <v>88</v>
      </c>
    </row>
    <row r="229" spans="1:5" x14ac:dyDescent="0.25">
      <c r="A229" s="7">
        <v>0.78819444444444398</v>
      </c>
      <c r="B229" s="7">
        <f>TIME(HOUR(TimeOfDay[[#This Row],[Time]]),0,0)</f>
        <v>0.75</v>
      </c>
      <c r="C229" s="6">
        <f>ROUND(TimeOfDay[[#This Row],[Time]],6)</f>
        <v>0.78819399999999995</v>
      </c>
      <c r="D229" t="s">
        <v>88</v>
      </c>
      <c r="E229" t="s">
        <v>88</v>
      </c>
    </row>
    <row r="230" spans="1:5" x14ac:dyDescent="0.25">
      <c r="A230" s="7">
        <v>0.79166666666666696</v>
      </c>
      <c r="B230" s="7">
        <f>TIME(HOUR(TimeOfDay[[#This Row],[Time]]),0,0)</f>
        <v>0.79166666666666663</v>
      </c>
      <c r="C230" s="6">
        <f>ROUND(TimeOfDay[[#This Row],[Time]],6)</f>
        <v>0.79166700000000001</v>
      </c>
      <c r="D230" t="s">
        <v>88</v>
      </c>
      <c r="E230" t="s">
        <v>88</v>
      </c>
    </row>
    <row r="231" spans="1:5" x14ac:dyDescent="0.25">
      <c r="A231" s="7">
        <v>0.79513888888888895</v>
      </c>
      <c r="B231" s="7">
        <f>TIME(HOUR(TimeOfDay[[#This Row],[Time]]),0,0)</f>
        <v>0.79166666666666663</v>
      </c>
      <c r="C231" s="6">
        <f>ROUND(TimeOfDay[[#This Row],[Time]],6)</f>
        <v>0.79513900000000004</v>
      </c>
      <c r="D231" t="s">
        <v>88</v>
      </c>
      <c r="E231" t="s">
        <v>88</v>
      </c>
    </row>
    <row r="232" spans="1:5" x14ac:dyDescent="0.25">
      <c r="A232" s="7">
        <v>0.79861111111111105</v>
      </c>
      <c r="B232" s="7">
        <f>TIME(HOUR(TimeOfDay[[#This Row],[Time]]),0,0)</f>
        <v>0.79166666666666663</v>
      </c>
      <c r="C232" s="6">
        <f>ROUND(TimeOfDay[[#This Row],[Time]],6)</f>
        <v>0.79861099999999996</v>
      </c>
      <c r="D232" t="s">
        <v>88</v>
      </c>
      <c r="E232" t="s">
        <v>88</v>
      </c>
    </row>
    <row r="233" spans="1:5" x14ac:dyDescent="0.25">
      <c r="A233" s="7">
        <v>0.80208333333333304</v>
      </c>
      <c r="B233" s="7">
        <f>TIME(HOUR(TimeOfDay[[#This Row],[Time]]),0,0)</f>
        <v>0.79166666666666663</v>
      </c>
      <c r="C233" s="6">
        <f>ROUND(TimeOfDay[[#This Row],[Time]],6)</f>
        <v>0.80208299999999999</v>
      </c>
      <c r="D233" t="s">
        <v>88</v>
      </c>
      <c r="E233" t="s">
        <v>88</v>
      </c>
    </row>
    <row r="234" spans="1:5" x14ac:dyDescent="0.25">
      <c r="A234" s="7">
        <v>0.80555555555555503</v>
      </c>
      <c r="B234" s="7">
        <f>TIME(HOUR(TimeOfDay[[#This Row],[Time]]),0,0)</f>
        <v>0.79166666666666663</v>
      </c>
      <c r="C234" s="6">
        <f>ROUND(TimeOfDay[[#This Row],[Time]],6)</f>
        <v>0.80555600000000005</v>
      </c>
      <c r="D234" t="s">
        <v>88</v>
      </c>
      <c r="E234" t="s">
        <v>88</v>
      </c>
    </row>
    <row r="235" spans="1:5" x14ac:dyDescent="0.25">
      <c r="A235" s="7">
        <v>0.80902777777777801</v>
      </c>
      <c r="B235" s="7">
        <f>TIME(HOUR(TimeOfDay[[#This Row],[Time]]),0,0)</f>
        <v>0.79166666666666663</v>
      </c>
      <c r="C235" s="6">
        <f>ROUND(TimeOfDay[[#This Row],[Time]],6)</f>
        <v>0.80902799999999997</v>
      </c>
      <c r="D235" t="s">
        <v>88</v>
      </c>
      <c r="E235" t="s">
        <v>88</v>
      </c>
    </row>
    <row r="236" spans="1:5" x14ac:dyDescent="0.25">
      <c r="A236" s="7">
        <v>0.8125</v>
      </c>
      <c r="B236" s="7">
        <f>TIME(HOUR(TimeOfDay[[#This Row],[Time]]),0,0)</f>
        <v>0.79166666666666663</v>
      </c>
      <c r="C236" s="6">
        <f>ROUND(TimeOfDay[[#This Row],[Time]],6)</f>
        <v>0.8125</v>
      </c>
      <c r="D236" t="s">
        <v>88</v>
      </c>
      <c r="E236" t="s">
        <v>88</v>
      </c>
    </row>
    <row r="237" spans="1:5" x14ac:dyDescent="0.25">
      <c r="A237" s="7">
        <v>0.81597222222222199</v>
      </c>
      <c r="B237" s="7">
        <f>TIME(HOUR(TimeOfDay[[#This Row],[Time]]),0,0)</f>
        <v>0.79166666666666663</v>
      </c>
      <c r="C237" s="6">
        <f>ROUND(TimeOfDay[[#This Row],[Time]],6)</f>
        <v>0.81597200000000003</v>
      </c>
      <c r="D237" t="s">
        <v>88</v>
      </c>
      <c r="E237" t="s">
        <v>88</v>
      </c>
    </row>
    <row r="238" spans="1:5" x14ac:dyDescent="0.25">
      <c r="A238" s="7">
        <v>0.81944444444444398</v>
      </c>
      <c r="B238" s="7">
        <f>TIME(HOUR(TimeOfDay[[#This Row],[Time]]),0,0)</f>
        <v>0.79166666666666663</v>
      </c>
      <c r="C238" s="6">
        <f>ROUND(TimeOfDay[[#This Row],[Time]],6)</f>
        <v>0.81944399999999995</v>
      </c>
      <c r="D238" t="s">
        <v>88</v>
      </c>
      <c r="E238" t="s">
        <v>88</v>
      </c>
    </row>
    <row r="239" spans="1:5" x14ac:dyDescent="0.25">
      <c r="A239" s="7">
        <v>0.82291666666666696</v>
      </c>
      <c r="B239" s="7">
        <f>TIME(HOUR(TimeOfDay[[#This Row],[Time]]),0,0)</f>
        <v>0.79166666666666663</v>
      </c>
      <c r="C239" s="6">
        <f>ROUND(TimeOfDay[[#This Row],[Time]],6)</f>
        <v>0.82291700000000001</v>
      </c>
      <c r="D239" t="s">
        <v>88</v>
      </c>
      <c r="E239" t="s">
        <v>88</v>
      </c>
    </row>
    <row r="240" spans="1:5" x14ac:dyDescent="0.25">
      <c r="A240" s="7">
        <v>0.82638888888888895</v>
      </c>
      <c r="B240" s="7">
        <f>TIME(HOUR(TimeOfDay[[#This Row],[Time]]),0,0)</f>
        <v>0.79166666666666663</v>
      </c>
      <c r="C240" s="6">
        <f>ROUND(TimeOfDay[[#This Row],[Time]],6)</f>
        <v>0.82638900000000004</v>
      </c>
      <c r="D240" t="s">
        <v>88</v>
      </c>
      <c r="E240" t="s">
        <v>88</v>
      </c>
    </row>
    <row r="241" spans="1:5" x14ac:dyDescent="0.25">
      <c r="A241" s="7">
        <v>0.82986111111111105</v>
      </c>
      <c r="B241" s="7">
        <f>TIME(HOUR(TimeOfDay[[#This Row],[Time]]),0,0)</f>
        <v>0.79166666666666663</v>
      </c>
      <c r="C241" s="6">
        <f>ROUND(TimeOfDay[[#This Row],[Time]],6)</f>
        <v>0.82986099999999996</v>
      </c>
      <c r="D241" t="s">
        <v>88</v>
      </c>
      <c r="E241" t="s">
        <v>88</v>
      </c>
    </row>
    <row r="242" spans="1:5" x14ac:dyDescent="0.25">
      <c r="A242" s="7">
        <v>0.83333333333333304</v>
      </c>
      <c r="B242" s="7">
        <f>TIME(HOUR(TimeOfDay[[#This Row],[Time]]),0,0)</f>
        <v>0.83333333333333337</v>
      </c>
      <c r="C242" s="6">
        <f>ROUND(TimeOfDay[[#This Row],[Time]],6)</f>
        <v>0.83333299999999999</v>
      </c>
      <c r="D242" t="s">
        <v>88</v>
      </c>
      <c r="E242" t="s">
        <v>88</v>
      </c>
    </row>
    <row r="243" spans="1:5" x14ac:dyDescent="0.25">
      <c r="A243" s="7">
        <v>0.83680555555555503</v>
      </c>
      <c r="B243" s="7">
        <f>TIME(HOUR(TimeOfDay[[#This Row],[Time]]),0,0)</f>
        <v>0.83333333333333337</v>
      </c>
      <c r="C243" s="6">
        <f>ROUND(TimeOfDay[[#This Row],[Time]],6)</f>
        <v>0.83680600000000005</v>
      </c>
      <c r="D243" t="s">
        <v>88</v>
      </c>
      <c r="E243" t="s">
        <v>88</v>
      </c>
    </row>
    <row r="244" spans="1:5" x14ac:dyDescent="0.25">
      <c r="A244" s="7">
        <v>0.84027777777777801</v>
      </c>
      <c r="B244" s="7">
        <f>TIME(HOUR(TimeOfDay[[#This Row],[Time]]),0,0)</f>
        <v>0.83333333333333337</v>
      </c>
      <c r="C244" s="6">
        <f>ROUND(TimeOfDay[[#This Row],[Time]],6)</f>
        <v>0.84027799999999997</v>
      </c>
      <c r="D244" t="s">
        <v>88</v>
      </c>
      <c r="E244" t="s">
        <v>88</v>
      </c>
    </row>
    <row r="245" spans="1:5" x14ac:dyDescent="0.25">
      <c r="A245" s="7">
        <v>0.84375</v>
      </c>
      <c r="B245" s="7">
        <f>TIME(HOUR(TimeOfDay[[#This Row],[Time]]),0,0)</f>
        <v>0.83333333333333337</v>
      </c>
      <c r="C245" s="6">
        <f>ROUND(TimeOfDay[[#This Row],[Time]],6)</f>
        <v>0.84375</v>
      </c>
      <c r="D245" t="s">
        <v>88</v>
      </c>
      <c r="E245" t="s">
        <v>88</v>
      </c>
    </row>
    <row r="246" spans="1:5" x14ac:dyDescent="0.25">
      <c r="A246" s="7">
        <v>0.84722222222222199</v>
      </c>
      <c r="B246" s="7">
        <f>TIME(HOUR(TimeOfDay[[#This Row],[Time]]),0,0)</f>
        <v>0.83333333333333337</v>
      </c>
      <c r="C246" s="6">
        <f>ROUND(TimeOfDay[[#This Row],[Time]],6)</f>
        <v>0.84722200000000003</v>
      </c>
      <c r="D246" t="s">
        <v>88</v>
      </c>
      <c r="E246" t="s">
        <v>88</v>
      </c>
    </row>
    <row r="247" spans="1:5" x14ac:dyDescent="0.25">
      <c r="A247" s="7">
        <v>0.85069444444444398</v>
      </c>
      <c r="B247" s="7">
        <f>TIME(HOUR(TimeOfDay[[#This Row],[Time]]),0,0)</f>
        <v>0.83333333333333337</v>
      </c>
      <c r="C247" s="6">
        <f>ROUND(TimeOfDay[[#This Row],[Time]],6)</f>
        <v>0.85069399999999995</v>
      </c>
      <c r="D247" t="s">
        <v>88</v>
      </c>
      <c r="E247" t="s">
        <v>88</v>
      </c>
    </row>
    <row r="248" spans="1:5" x14ac:dyDescent="0.25">
      <c r="A248" s="7">
        <v>0.85416666666666696</v>
      </c>
      <c r="B248" s="7">
        <f>TIME(HOUR(TimeOfDay[[#This Row],[Time]]),0,0)</f>
        <v>0.83333333333333337</v>
      </c>
      <c r="C248" s="6">
        <f>ROUND(TimeOfDay[[#This Row],[Time]],6)</f>
        <v>0.85416700000000001</v>
      </c>
      <c r="D248" t="s">
        <v>89</v>
      </c>
      <c r="E248" t="s">
        <v>88</v>
      </c>
    </row>
    <row r="249" spans="1:5" x14ac:dyDescent="0.25">
      <c r="A249" s="7">
        <v>0.85763888888888895</v>
      </c>
      <c r="B249" s="7">
        <f>TIME(HOUR(TimeOfDay[[#This Row],[Time]]),0,0)</f>
        <v>0.83333333333333337</v>
      </c>
      <c r="C249" s="6">
        <f>ROUND(TimeOfDay[[#This Row],[Time]],6)</f>
        <v>0.85763900000000004</v>
      </c>
      <c r="D249" t="s">
        <v>89</v>
      </c>
      <c r="E249" t="s">
        <v>88</v>
      </c>
    </row>
    <row r="250" spans="1:5" x14ac:dyDescent="0.25">
      <c r="A250" s="7">
        <v>0.86111111111111105</v>
      </c>
      <c r="B250" s="7">
        <f>TIME(HOUR(TimeOfDay[[#This Row],[Time]]),0,0)</f>
        <v>0.83333333333333337</v>
      </c>
      <c r="C250" s="6">
        <f>ROUND(TimeOfDay[[#This Row],[Time]],6)</f>
        <v>0.86111099999999996</v>
      </c>
      <c r="D250" t="s">
        <v>89</v>
      </c>
      <c r="E250" t="s">
        <v>88</v>
      </c>
    </row>
    <row r="251" spans="1:5" x14ac:dyDescent="0.25">
      <c r="A251" s="7">
        <v>0.86458333333333304</v>
      </c>
      <c r="B251" s="7">
        <f>TIME(HOUR(TimeOfDay[[#This Row],[Time]]),0,0)</f>
        <v>0.83333333333333337</v>
      </c>
      <c r="C251" s="6">
        <f>ROUND(TimeOfDay[[#This Row],[Time]],6)</f>
        <v>0.86458299999999999</v>
      </c>
      <c r="D251" t="s">
        <v>89</v>
      </c>
      <c r="E251" t="s">
        <v>88</v>
      </c>
    </row>
    <row r="252" spans="1:5" x14ac:dyDescent="0.25">
      <c r="A252" s="7">
        <v>0.86805555555555503</v>
      </c>
      <c r="B252" s="7">
        <f>TIME(HOUR(TimeOfDay[[#This Row],[Time]]),0,0)</f>
        <v>0.83333333333333337</v>
      </c>
      <c r="C252" s="6">
        <f>ROUND(TimeOfDay[[#This Row],[Time]],6)</f>
        <v>0.86805600000000005</v>
      </c>
      <c r="D252" t="s">
        <v>89</v>
      </c>
      <c r="E252" t="s">
        <v>88</v>
      </c>
    </row>
    <row r="253" spans="1:5" x14ac:dyDescent="0.25">
      <c r="A253" s="7">
        <v>0.87152777777777801</v>
      </c>
      <c r="B253" s="7">
        <f>TIME(HOUR(TimeOfDay[[#This Row],[Time]]),0,0)</f>
        <v>0.83333333333333337</v>
      </c>
      <c r="C253" s="6">
        <f>ROUND(TimeOfDay[[#This Row],[Time]],6)</f>
        <v>0.87152799999999997</v>
      </c>
      <c r="D253" t="s">
        <v>89</v>
      </c>
      <c r="E253" t="s">
        <v>88</v>
      </c>
    </row>
    <row r="254" spans="1:5" x14ac:dyDescent="0.25">
      <c r="A254" s="7">
        <v>0.875</v>
      </c>
      <c r="B254" s="7">
        <f>TIME(HOUR(TimeOfDay[[#This Row],[Time]]),0,0)</f>
        <v>0.875</v>
      </c>
      <c r="C254" s="6">
        <f>ROUND(TimeOfDay[[#This Row],[Time]],6)</f>
        <v>0.875</v>
      </c>
      <c r="D254" t="s">
        <v>89</v>
      </c>
      <c r="E254" t="s">
        <v>88</v>
      </c>
    </row>
    <row r="255" spans="1:5" x14ac:dyDescent="0.25">
      <c r="A255" s="7">
        <v>0.87847222222222199</v>
      </c>
      <c r="B255" s="7">
        <f>TIME(HOUR(TimeOfDay[[#This Row],[Time]]),0,0)</f>
        <v>0.875</v>
      </c>
      <c r="C255" s="6">
        <f>ROUND(TimeOfDay[[#This Row],[Time]],6)</f>
        <v>0.87847200000000003</v>
      </c>
      <c r="D255" t="s">
        <v>89</v>
      </c>
      <c r="E255" t="s">
        <v>88</v>
      </c>
    </row>
    <row r="256" spans="1:5" x14ac:dyDescent="0.25">
      <c r="A256" s="7">
        <v>0.88194444444444398</v>
      </c>
      <c r="B256" s="7">
        <f>TIME(HOUR(TimeOfDay[[#This Row],[Time]]),0,0)</f>
        <v>0.875</v>
      </c>
      <c r="C256" s="6">
        <f>ROUND(TimeOfDay[[#This Row],[Time]],6)</f>
        <v>0.88194399999999995</v>
      </c>
      <c r="D256" t="s">
        <v>89</v>
      </c>
      <c r="E256" t="s">
        <v>88</v>
      </c>
    </row>
    <row r="257" spans="1:5" x14ac:dyDescent="0.25">
      <c r="A257" s="7">
        <v>0.88541666666666696</v>
      </c>
      <c r="B257" s="7">
        <f>TIME(HOUR(TimeOfDay[[#This Row],[Time]]),0,0)</f>
        <v>0.875</v>
      </c>
      <c r="C257" s="6">
        <f>ROUND(TimeOfDay[[#This Row],[Time]],6)</f>
        <v>0.88541700000000001</v>
      </c>
      <c r="D257" t="s">
        <v>89</v>
      </c>
      <c r="E257" t="s">
        <v>88</v>
      </c>
    </row>
    <row r="258" spans="1:5" x14ac:dyDescent="0.25">
      <c r="A258" s="7">
        <v>0.88888888888888895</v>
      </c>
      <c r="B258" s="7">
        <f>TIME(HOUR(TimeOfDay[[#This Row],[Time]]),0,0)</f>
        <v>0.875</v>
      </c>
      <c r="C258" s="6">
        <f>ROUND(TimeOfDay[[#This Row],[Time]],6)</f>
        <v>0.88888900000000004</v>
      </c>
      <c r="D258" t="s">
        <v>89</v>
      </c>
      <c r="E258" t="s">
        <v>88</v>
      </c>
    </row>
    <row r="259" spans="1:5" x14ac:dyDescent="0.25">
      <c r="A259" s="7">
        <v>0.89236111111111105</v>
      </c>
      <c r="B259" s="7">
        <f>TIME(HOUR(TimeOfDay[[#This Row],[Time]]),0,0)</f>
        <v>0.875</v>
      </c>
      <c r="C259" s="6">
        <f>ROUND(TimeOfDay[[#This Row],[Time]],6)</f>
        <v>0.89236099999999996</v>
      </c>
      <c r="D259" t="s">
        <v>89</v>
      </c>
      <c r="E259" t="s">
        <v>88</v>
      </c>
    </row>
    <row r="260" spans="1:5" x14ac:dyDescent="0.25">
      <c r="A260" s="7">
        <v>0.89583333333333304</v>
      </c>
      <c r="B260" s="7">
        <f>TIME(HOUR(TimeOfDay[[#This Row],[Time]]),0,0)</f>
        <v>0.875</v>
      </c>
      <c r="C260" s="6">
        <f>ROUND(TimeOfDay[[#This Row],[Time]],6)</f>
        <v>0.89583299999999999</v>
      </c>
      <c r="D260" t="s">
        <v>89</v>
      </c>
      <c r="E260" t="s">
        <v>88</v>
      </c>
    </row>
    <row r="261" spans="1:5" x14ac:dyDescent="0.25">
      <c r="A261" s="7">
        <v>0.89930555555555503</v>
      </c>
      <c r="B261" s="7">
        <f>TIME(HOUR(TimeOfDay[[#This Row],[Time]]),0,0)</f>
        <v>0.875</v>
      </c>
      <c r="C261" s="6">
        <f>ROUND(TimeOfDay[[#This Row],[Time]],6)</f>
        <v>0.89930600000000005</v>
      </c>
      <c r="D261" t="s">
        <v>90</v>
      </c>
      <c r="E261" t="s">
        <v>88</v>
      </c>
    </row>
    <row r="262" spans="1:5" x14ac:dyDescent="0.25">
      <c r="A262" s="7">
        <v>0.90277777777777801</v>
      </c>
      <c r="B262" s="7">
        <f>TIME(HOUR(TimeOfDay[[#This Row],[Time]]),0,0)</f>
        <v>0.875</v>
      </c>
      <c r="C262" s="6">
        <f>ROUND(TimeOfDay[[#This Row],[Time]],6)</f>
        <v>0.90277799999999997</v>
      </c>
      <c r="D262" t="s">
        <v>90</v>
      </c>
      <c r="E262" t="s">
        <v>88</v>
      </c>
    </row>
    <row r="263" spans="1:5" x14ac:dyDescent="0.25">
      <c r="A263" s="7">
        <v>0.90625</v>
      </c>
      <c r="B263" s="7">
        <f>TIME(HOUR(TimeOfDay[[#This Row],[Time]]),0,0)</f>
        <v>0.875</v>
      </c>
      <c r="C263" s="6">
        <f>ROUND(TimeOfDay[[#This Row],[Time]],6)</f>
        <v>0.90625</v>
      </c>
      <c r="D263" t="s">
        <v>90</v>
      </c>
      <c r="E263" t="s">
        <v>88</v>
      </c>
    </row>
    <row r="264" spans="1:5" x14ac:dyDescent="0.25">
      <c r="A264" s="7">
        <v>0.90972222222222199</v>
      </c>
      <c r="B264" s="7">
        <f>TIME(HOUR(TimeOfDay[[#This Row],[Time]]),0,0)</f>
        <v>0.875</v>
      </c>
      <c r="C264" s="6">
        <f>ROUND(TimeOfDay[[#This Row],[Time]],6)</f>
        <v>0.90972200000000003</v>
      </c>
      <c r="D264" t="s">
        <v>90</v>
      </c>
      <c r="E264" t="s">
        <v>88</v>
      </c>
    </row>
    <row r="265" spans="1:5" x14ac:dyDescent="0.25">
      <c r="A265" s="7">
        <v>0.91319444444444398</v>
      </c>
      <c r="B265" s="7">
        <f>TIME(HOUR(TimeOfDay[[#This Row],[Time]]),0,0)</f>
        <v>0.875</v>
      </c>
      <c r="C265" s="6">
        <f>ROUND(TimeOfDay[[#This Row],[Time]],6)</f>
        <v>0.91319399999999995</v>
      </c>
      <c r="D265" t="s">
        <v>90</v>
      </c>
      <c r="E265" t="s">
        <v>88</v>
      </c>
    </row>
    <row r="266" spans="1:5" x14ac:dyDescent="0.25">
      <c r="A266" s="7">
        <v>0.91666666666666696</v>
      </c>
      <c r="B266" s="7">
        <f>TIME(HOUR(TimeOfDay[[#This Row],[Time]]),0,0)</f>
        <v>0.91666666666666663</v>
      </c>
      <c r="C266" s="6">
        <f>ROUND(TimeOfDay[[#This Row],[Time]],6)</f>
        <v>0.91666700000000001</v>
      </c>
      <c r="D266" t="s">
        <v>90</v>
      </c>
      <c r="E266" t="s">
        <v>88</v>
      </c>
    </row>
    <row r="267" spans="1:5" x14ac:dyDescent="0.25">
      <c r="A267" s="7">
        <v>0.92013888888888895</v>
      </c>
      <c r="B267" s="7">
        <f>TIME(HOUR(TimeOfDay[[#This Row],[Time]]),0,0)</f>
        <v>0.91666666666666663</v>
      </c>
      <c r="C267" s="6">
        <f>ROUND(TimeOfDay[[#This Row],[Time]],6)</f>
        <v>0.92013900000000004</v>
      </c>
      <c r="D267" t="s">
        <v>90</v>
      </c>
      <c r="E267" t="s">
        <v>88</v>
      </c>
    </row>
    <row r="268" spans="1:5" x14ac:dyDescent="0.25">
      <c r="A268" s="7">
        <v>0.92361111111111105</v>
      </c>
      <c r="B268" s="7">
        <f>TIME(HOUR(TimeOfDay[[#This Row],[Time]]),0,0)</f>
        <v>0.91666666666666663</v>
      </c>
      <c r="C268" s="6">
        <f>ROUND(TimeOfDay[[#This Row],[Time]],6)</f>
        <v>0.92361099999999996</v>
      </c>
      <c r="D268" t="s">
        <v>90</v>
      </c>
      <c r="E268" t="s">
        <v>88</v>
      </c>
    </row>
    <row r="269" spans="1:5" x14ac:dyDescent="0.25">
      <c r="A269" s="7">
        <v>0.92708333333333304</v>
      </c>
      <c r="B269" s="7">
        <f>TIME(HOUR(TimeOfDay[[#This Row],[Time]]),0,0)</f>
        <v>0.91666666666666663</v>
      </c>
      <c r="C269" s="6">
        <f>ROUND(TimeOfDay[[#This Row],[Time]],6)</f>
        <v>0.92708299999999999</v>
      </c>
      <c r="D269" t="s">
        <v>90</v>
      </c>
      <c r="E269" t="s">
        <v>88</v>
      </c>
    </row>
    <row r="270" spans="1:5" x14ac:dyDescent="0.25">
      <c r="A270" s="7">
        <v>0.93055555555555503</v>
      </c>
      <c r="B270" s="7">
        <f>TIME(HOUR(TimeOfDay[[#This Row],[Time]]),0,0)</f>
        <v>0.91666666666666663</v>
      </c>
      <c r="C270" s="6">
        <f>ROUND(TimeOfDay[[#This Row],[Time]],6)</f>
        <v>0.93055600000000005</v>
      </c>
      <c r="D270" t="s">
        <v>90</v>
      </c>
      <c r="E270" t="s">
        <v>88</v>
      </c>
    </row>
    <row r="271" spans="1:5" x14ac:dyDescent="0.25">
      <c r="A271" s="7">
        <v>0.93402777777777801</v>
      </c>
      <c r="B271" s="7">
        <f>TIME(HOUR(TimeOfDay[[#This Row],[Time]]),0,0)</f>
        <v>0.91666666666666663</v>
      </c>
      <c r="C271" s="6">
        <f>ROUND(TimeOfDay[[#This Row],[Time]],6)</f>
        <v>0.93402799999999997</v>
      </c>
      <c r="D271" t="s">
        <v>90</v>
      </c>
      <c r="E271" t="s">
        <v>88</v>
      </c>
    </row>
    <row r="272" spans="1:5" x14ac:dyDescent="0.25">
      <c r="A272" s="7">
        <v>0.9375</v>
      </c>
      <c r="B272" s="7">
        <f>TIME(HOUR(TimeOfDay[[#This Row],[Time]]),0,0)</f>
        <v>0.91666666666666663</v>
      </c>
      <c r="C272" s="6">
        <f>ROUND(TimeOfDay[[#This Row],[Time]],6)</f>
        <v>0.9375</v>
      </c>
      <c r="D272" t="s">
        <v>80</v>
      </c>
      <c r="E272" t="s">
        <v>88</v>
      </c>
    </row>
    <row r="273" spans="1:5" x14ac:dyDescent="0.25">
      <c r="A273" s="7">
        <v>0.94097222222222199</v>
      </c>
      <c r="B273" s="7">
        <f>TIME(HOUR(TimeOfDay[[#This Row],[Time]]),0,0)</f>
        <v>0.91666666666666663</v>
      </c>
      <c r="C273" s="6">
        <f>ROUND(TimeOfDay[[#This Row],[Time]],6)</f>
        <v>0.94097200000000003</v>
      </c>
      <c r="D273" t="s">
        <v>80</v>
      </c>
      <c r="E273" t="s">
        <v>88</v>
      </c>
    </row>
    <row r="274" spans="1:5" x14ac:dyDescent="0.25">
      <c r="A274" s="7">
        <v>0.94444444444444398</v>
      </c>
      <c r="B274" s="7">
        <f>TIME(HOUR(TimeOfDay[[#This Row],[Time]]),0,0)</f>
        <v>0.91666666666666663</v>
      </c>
      <c r="C274" s="6">
        <f>ROUND(TimeOfDay[[#This Row],[Time]],6)</f>
        <v>0.94444399999999995</v>
      </c>
      <c r="D274" t="s">
        <v>80</v>
      </c>
      <c r="E274" t="s">
        <v>88</v>
      </c>
    </row>
    <row r="275" spans="1:5" x14ac:dyDescent="0.25">
      <c r="A275" s="7">
        <v>0.94791666666666696</v>
      </c>
      <c r="B275" s="7">
        <f>TIME(HOUR(TimeOfDay[[#This Row],[Time]]),0,0)</f>
        <v>0.91666666666666663</v>
      </c>
      <c r="C275" s="6">
        <f>ROUND(TimeOfDay[[#This Row],[Time]],6)</f>
        <v>0.94791700000000001</v>
      </c>
      <c r="D275" t="s">
        <v>80</v>
      </c>
      <c r="E275" t="s">
        <v>88</v>
      </c>
    </row>
    <row r="276" spans="1:5" x14ac:dyDescent="0.25">
      <c r="A276" s="7">
        <v>0.95138888888888895</v>
      </c>
      <c r="B276" s="7">
        <f>TIME(HOUR(TimeOfDay[[#This Row],[Time]]),0,0)</f>
        <v>0.91666666666666663</v>
      </c>
      <c r="C276" s="6">
        <f>ROUND(TimeOfDay[[#This Row],[Time]],6)</f>
        <v>0.95138900000000004</v>
      </c>
      <c r="D276" t="s">
        <v>80</v>
      </c>
      <c r="E276" t="s">
        <v>88</v>
      </c>
    </row>
    <row r="277" spans="1:5" x14ac:dyDescent="0.25">
      <c r="A277" s="7">
        <v>0.95486111111111105</v>
      </c>
      <c r="B277" s="7">
        <f>TIME(HOUR(TimeOfDay[[#This Row],[Time]]),0,0)</f>
        <v>0.91666666666666663</v>
      </c>
      <c r="C277" s="6">
        <f>ROUND(TimeOfDay[[#This Row],[Time]],6)</f>
        <v>0.95486099999999996</v>
      </c>
      <c r="D277" t="s">
        <v>80</v>
      </c>
      <c r="E277" t="s">
        <v>88</v>
      </c>
    </row>
    <row r="278" spans="1:5" x14ac:dyDescent="0.25">
      <c r="A278" s="7">
        <v>0.95833333333333304</v>
      </c>
      <c r="B278" s="7">
        <f>TIME(HOUR(TimeOfDay[[#This Row],[Time]]),0,0)</f>
        <v>0.95833333333333337</v>
      </c>
      <c r="C278" s="6">
        <f>ROUND(TimeOfDay[[#This Row],[Time]],6)</f>
        <v>0.95833299999999999</v>
      </c>
      <c r="D278" t="s">
        <v>80</v>
      </c>
      <c r="E278" t="s">
        <v>88</v>
      </c>
    </row>
    <row r="279" spans="1:5" x14ac:dyDescent="0.25">
      <c r="A279" s="7">
        <v>0.96180555555555503</v>
      </c>
      <c r="B279" s="7">
        <f>TIME(HOUR(TimeOfDay[[#This Row],[Time]]),0,0)</f>
        <v>0.95833333333333337</v>
      </c>
      <c r="C279" s="6">
        <f>ROUND(TimeOfDay[[#This Row],[Time]],6)</f>
        <v>0.96180600000000005</v>
      </c>
      <c r="D279" t="s">
        <v>80</v>
      </c>
      <c r="E279" t="s">
        <v>88</v>
      </c>
    </row>
    <row r="280" spans="1:5" x14ac:dyDescent="0.25">
      <c r="A280" s="7">
        <v>0.96527777777777801</v>
      </c>
      <c r="B280" s="7">
        <f>TIME(HOUR(TimeOfDay[[#This Row],[Time]]),0,0)</f>
        <v>0.95833333333333337</v>
      </c>
      <c r="C280" s="6">
        <f>ROUND(TimeOfDay[[#This Row],[Time]],6)</f>
        <v>0.96527799999999997</v>
      </c>
      <c r="D280" t="s">
        <v>80</v>
      </c>
      <c r="E280" t="s">
        <v>88</v>
      </c>
    </row>
    <row r="281" spans="1:5" x14ac:dyDescent="0.25">
      <c r="A281" s="7">
        <v>0.96875</v>
      </c>
      <c r="B281" s="7">
        <f>TIME(HOUR(TimeOfDay[[#This Row],[Time]]),0,0)</f>
        <v>0.95833333333333337</v>
      </c>
      <c r="C281" s="6">
        <f>ROUND(TimeOfDay[[#This Row],[Time]],6)</f>
        <v>0.96875</v>
      </c>
      <c r="D281" t="s">
        <v>80</v>
      </c>
      <c r="E281" t="s">
        <v>88</v>
      </c>
    </row>
    <row r="282" spans="1:5" x14ac:dyDescent="0.25">
      <c r="A282" s="7">
        <v>0.97222222222222199</v>
      </c>
      <c r="B282" s="7">
        <f>TIME(HOUR(TimeOfDay[[#This Row],[Time]]),0,0)</f>
        <v>0.95833333333333337</v>
      </c>
      <c r="C282" s="6">
        <f>ROUND(TimeOfDay[[#This Row],[Time]],6)</f>
        <v>0.97222200000000003</v>
      </c>
      <c r="D282" t="s">
        <v>80</v>
      </c>
      <c r="E282" t="s">
        <v>88</v>
      </c>
    </row>
    <row r="283" spans="1:5" x14ac:dyDescent="0.25">
      <c r="A283" s="7">
        <v>0.97569444444444398</v>
      </c>
      <c r="B283" s="7">
        <f>TIME(HOUR(TimeOfDay[[#This Row],[Time]]),0,0)</f>
        <v>0.95833333333333337</v>
      </c>
      <c r="C283" s="6">
        <f>ROUND(TimeOfDay[[#This Row],[Time]],6)</f>
        <v>0.97569399999999995</v>
      </c>
      <c r="D283" t="s">
        <v>80</v>
      </c>
      <c r="E283" t="s">
        <v>88</v>
      </c>
    </row>
    <row r="284" spans="1:5" x14ac:dyDescent="0.25">
      <c r="A284" s="7">
        <v>0.97916666666666696</v>
      </c>
      <c r="B284" s="7">
        <f>TIME(HOUR(TimeOfDay[[#This Row],[Time]]),0,0)</f>
        <v>0.95833333333333337</v>
      </c>
      <c r="C284" s="6">
        <f>ROUND(TimeOfDay[[#This Row],[Time]],6)</f>
        <v>0.97916700000000001</v>
      </c>
      <c r="D284" t="s">
        <v>80</v>
      </c>
      <c r="E284" t="s">
        <v>88</v>
      </c>
    </row>
    <row r="285" spans="1:5" x14ac:dyDescent="0.25">
      <c r="A285" s="7">
        <v>0.98263888888888895</v>
      </c>
      <c r="B285" s="7">
        <f>TIME(HOUR(TimeOfDay[[#This Row],[Time]]),0,0)</f>
        <v>0.95833333333333337</v>
      </c>
      <c r="C285" s="6">
        <f>ROUND(TimeOfDay[[#This Row],[Time]],6)</f>
        <v>0.98263900000000004</v>
      </c>
      <c r="D285" t="s">
        <v>91</v>
      </c>
      <c r="E285" t="s">
        <v>88</v>
      </c>
    </row>
    <row r="286" spans="1:5" x14ac:dyDescent="0.25">
      <c r="A286" s="7">
        <v>0.98611111111111105</v>
      </c>
      <c r="B286" s="7">
        <f>TIME(HOUR(TimeOfDay[[#This Row],[Time]]),0,0)</f>
        <v>0.95833333333333337</v>
      </c>
      <c r="C286" s="6">
        <f>ROUND(TimeOfDay[[#This Row],[Time]],6)</f>
        <v>0.98611099999999996</v>
      </c>
      <c r="D286" t="s">
        <v>91</v>
      </c>
      <c r="E286" t="s">
        <v>88</v>
      </c>
    </row>
    <row r="287" spans="1:5" x14ac:dyDescent="0.25">
      <c r="A287" s="7">
        <v>0.98958333333333304</v>
      </c>
      <c r="B287" s="7">
        <f>TIME(HOUR(TimeOfDay[[#This Row],[Time]]),0,0)</f>
        <v>0.95833333333333337</v>
      </c>
      <c r="C287" s="6">
        <f>ROUND(TimeOfDay[[#This Row],[Time]],6)</f>
        <v>0.98958299999999999</v>
      </c>
      <c r="D287" t="s">
        <v>91</v>
      </c>
      <c r="E287" t="s">
        <v>88</v>
      </c>
    </row>
    <row r="288" spans="1:5" x14ac:dyDescent="0.25">
      <c r="A288" s="7">
        <v>0.99305555555555503</v>
      </c>
      <c r="B288" s="7">
        <f>TIME(HOUR(TimeOfDay[[#This Row],[Time]]),0,0)</f>
        <v>0.95833333333333337</v>
      </c>
      <c r="C288" s="6">
        <f>ROUND(TimeOfDay[[#This Row],[Time]],6)</f>
        <v>0.99305600000000005</v>
      </c>
      <c r="D288" t="s">
        <v>91</v>
      </c>
      <c r="E288" t="s">
        <v>88</v>
      </c>
    </row>
    <row r="289" spans="1:5" x14ac:dyDescent="0.25">
      <c r="A289" s="7">
        <v>0.99652777777777801</v>
      </c>
      <c r="B289" s="7">
        <f>TIME(HOUR(TimeOfDay[[#This Row],[Time]]),0,0)</f>
        <v>0.95833333333333337</v>
      </c>
      <c r="C289" s="6">
        <f>ROUND(TimeOfDay[[#This Row],[Time]],6)</f>
        <v>0.99652799999999997</v>
      </c>
      <c r="D289" t="s">
        <v>91</v>
      </c>
      <c r="E289" t="s">
        <v>88</v>
      </c>
    </row>
    <row r="290" spans="1:5" x14ac:dyDescent="0.25">
      <c r="A290" s="7">
        <v>0.99930555555555556</v>
      </c>
      <c r="B290" s="7">
        <f>TIME(HOUR(TimeOfDay[[#This Row],[Time]]),0,0)</f>
        <v>0.95833333333333337</v>
      </c>
      <c r="C290" s="6">
        <f>ROUND(TimeOfDay[[#This Row],[Time]],6)</f>
        <v>0.99930600000000003</v>
      </c>
      <c r="D290" t="s">
        <v>91</v>
      </c>
      <c r="E290" t="s">
        <v>88</v>
      </c>
    </row>
  </sheetData>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997-8C09-4790-9858-D990FB725C1D}">
  <sheetPr codeName="Sheet12">
    <tabColor theme="9"/>
  </sheetPr>
  <dimension ref="A1:B25"/>
  <sheetViews>
    <sheetView showGridLines="0" workbookViewId="0">
      <selection activeCell="B10" sqref="B10"/>
    </sheetView>
  </sheetViews>
  <sheetFormatPr defaultRowHeight="15" x14ac:dyDescent="0.25"/>
  <cols>
    <col min="1" max="1" width="14.42578125" style="7" customWidth="1"/>
    <col min="2" max="2" width="19.85546875" customWidth="1"/>
  </cols>
  <sheetData>
    <row r="1" spans="1:2" x14ac:dyDescent="0.25">
      <c r="A1" s="7" t="s">
        <v>98</v>
      </c>
      <c r="B1" t="s">
        <v>95</v>
      </c>
    </row>
    <row r="2" spans="1:2" x14ac:dyDescent="0.25">
      <c r="A2" s="7">
        <v>0</v>
      </c>
      <c r="B2" t="s">
        <v>81</v>
      </c>
    </row>
    <row r="3" spans="1:2" x14ac:dyDescent="0.25">
      <c r="A3" s="7">
        <v>4.1666666666666664E-2</v>
      </c>
      <c r="B3" t="s">
        <v>81</v>
      </c>
    </row>
    <row r="4" spans="1:2" x14ac:dyDescent="0.25">
      <c r="A4" s="7">
        <v>8.3333333333333329E-2</v>
      </c>
      <c r="B4" t="s">
        <v>81</v>
      </c>
    </row>
    <row r="5" spans="1:2" x14ac:dyDescent="0.25">
      <c r="A5" s="7">
        <v>0.125</v>
      </c>
      <c r="B5" t="s">
        <v>81</v>
      </c>
    </row>
    <row r="6" spans="1:2" x14ac:dyDescent="0.25">
      <c r="A6" s="7">
        <v>0.16666666666666666</v>
      </c>
      <c r="B6" t="s">
        <v>81</v>
      </c>
    </row>
    <row r="7" spans="1:2" x14ac:dyDescent="0.25">
      <c r="A7" s="7">
        <v>0.20833333333333334</v>
      </c>
      <c r="B7" t="s">
        <v>81</v>
      </c>
    </row>
    <row r="8" spans="1:2" x14ac:dyDescent="0.25">
      <c r="A8" s="7">
        <v>0.25</v>
      </c>
      <c r="B8" t="s">
        <v>81</v>
      </c>
    </row>
    <row r="9" spans="1:2" x14ac:dyDescent="0.25">
      <c r="A9" s="7">
        <v>0.29166666666666669</v>
      </c>
      <c r="B9" t="s">
        <v>81</v>
      </c>
    </row>
    <row r="10" spans="1:2" x14ac:dyDescent="0.25">
      <c r="A10" s="7">
        <v>0.33333333333333331</v>
      </c>
      <c r="B10" t="s">
        <v>81</v>
      </c>
    </row>
    <row r="11" spans="1:2" x14ac:dyDescent="0.25">
      <c r="A11" s="7">
        <v>0.375</v>
      </c>
      <c r="B11" t="s">
        <v>81</v>
      </c>
    </row>
    <row r="12" spans="1:2" x14ac:dyDescent="0.25">
      <c r="A12" s="7">
        <v>0.41666666666666669</v>
      </c>
      <c r="B12" t="s">
        <v>81</v>
      </c>
    </row>
    <row r="13" spans="1:2" x14ac:dyDescent="0.25">
      <c r="A13" s="7">
        <v>0.45833333333333331</v>
      </c>
      <c r="B13" t="s">
        <v>83</v>
      </c>
    </row>
    <row r="14" spans="1:2" x14ac:dyDescent="0.25">
      <c r="A14" s="7">
        <v>0.5</v>
      </c>
      <c r="B14" t="s">
        <v>83</v>
      </c>
    </row>
    <row r="15" spans="1:2" x14ac:dyDescent="0.25">
      <c r="A15" s="7">
        <v>0.54166666666666663</v>
      </c>
      <c r="B15" t="s">
        <v>85</v>
      </c>
    </row>
    <row r="16" spans="1:2" x14ac:dyDescent="0.25">
      <c r="A16" s="7">
        <v>0.58333333333333337</v>
      </c>
      <c r="B16" t="s">
        <v>85</v>
      </c>
    </row>
    <row r="17" spans="1:2" x14ac:dyDescent="0.25">
      <c r="A17" s="7">
        <v>0.625</v>
      </c>
      <c r="B17" t="s">
        <v>85</v>
      </c>
    </row>
    <row r="18" spans="1:2" x14ac:dyDescent="0.25">
      <c r="A18" s="7">
        <v>0.66666666666666663</v>
      </c>
      <c r="B18" t="s">
        <v>85</v>
      </c>
    </row>
    <row r="19" spans="1:2" x14ac:dyDescent="0.25">
      <c r="A19" s="7">
        <v>0.70833333333333337</v>
      </c>
      <c r="B19" t="s">
        <v>88</v>
      </c>
    </row>
    <row r="20" spans="1:2" x14ac:dyDescent="0.25">
      <c r="A20" s="7">
        <v>0.75</v>
      </c>
      <c r="B20" t="s">
        <v>88</v>
      </c>
    </row>
    <row r="21" spans="1:2" x14ac:dyDescent="0.25">
      <c r="A21" s="7">
        <v>0.79166666666666663</v>
      </c>
      <c r="B21" t="s">
        <v>88</v>
      </c>
    </row>
    <row r="22" spans="1:2" x14ac:dyDescent="0.25">
      <c r="A22" s="7">
        <v>0.83333333333333337</v>
      </c>
      <c r="B22" t="s">
        <v>88</v>
      </c>
    </row>
    <row r="23" spans="1:2" x14ac:dyDescent="0.25">
      <c r="A23" s="7">
        <v>0.875</v>
      </c>
      <c r="B23" t="s">
        <v>88</v>
      </c>
    </row>
    <row r="24" spans="1:2" x14ac:dyDescent="0.25">
      <c r="A24" s="7">
        <v>0.91666666666666663</v>
      </c>
      <c r="B24" t="s">
        <v>80</v>
      </c>
    </row>
    <row r="25" spans="1:2" x14ac:dyDescent="0.25">
      <c r="A25" s="7">
        <v>0.95833333333333337</v>
      </c>
      <c r="B25" t="s">
        <v>80</v>
      </c>
    </row>
  </sheetData>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4F9C9-AE34-4652-9638-BC52EC88A4EB}">
  <sheetPr codeName="Sheet13">
    <tabColor theme="9"/>
  </sheetPr>
  <dimension ref="A1:B25"/>
  <sheetViews>
    <sheetView showGridLines="0" workbookViewId="0">
      <selection activeCell="B10" sqref="B10"/>
    </sheetView>
  </sheetViews>
  <sheetFormatPr defaultRowHeight="15" x14ac:dyDescent="0.25"/>
  <cols>
    <col min="1" max="1" width="14.42578125" style="7" customWidth="1"/>
    <col min="2" max="2" width="19.85546875" customWidth="1"/>
  </cols>
  <sheetData>
    <row r="1" spans="1:2" x14ac:dyDescent="0.25">
      <c r="A1" s="7" t="s">
        <v>98</v>
      </c>
      <c r="B1" t="s">
        <v>95</v>
      </c>
    </row>
    <row r="2" spans="1:2" x14ac:dyDescent="0.25">
      <c r="A2" s="7">
        <v>0</v>
      </c>
      <c r="B2" t="s">
        <v>81</v>
      </c>
    </row>
    <row r="3" spans="1:2" x14ac:dyDescent="0.25">
      <c r="A3" s="7">
        <v>4.1666666666666664E-2</v>
      </c>
      <c r="B3" t="s">
        <v>81</v>
      </c>
    </row>
    <row r="4" spans="1:2" x14ac:dyDescent="0.25">
      <c r="A4" s="7">
        <v>8.3333333333333329E-2</v>
      </c>
      <c r="B4" t="s">
        <v>81</v>
      </c>
    </row>
    <row r="5" spans="1:2" x14ac:dyDescent="0.25">
      <c r="A5" s="7">
        <v>0.125</v>
      </c>
      <c r="B5" t="s">
        <v>81</v>
      </c>
    </row>
    <row r="6" spans="1:2" x14ac:dyDescent="0.25">
      <c r="A6" s="7">
        <v>0.16666666666666666</v>
      </c>
      <c r="B6" t="s">
        <v>81</v>
      </c>
    </row>
    <row r="7" spans="1:2" x14ac:dyDescent="0.25">
      <c r="A7" s="7">
        <v>0.20833333333333334</v>
      </c>
      <c r="B7" t="s">
        <v>81</v>
      </c>
    </row>
    <row r="8" spans="1:2" x14ac:dyDescent="0.25">
      <c r="A8" s="7">
        <v>0.25</v>
      </c>
      <c r="B8" t="s">
        <v>81</v>
      </c>
    </row>
    <row r="9" spans="1:2" x14ac:dyDescent="0.25">
      <c r="A9" s="7">
        <v>0.29166666666666669</v>
      </c>
      <c r="B9" t="s">
        <v>81</v>
      </c>
    </row>
    <row r="10" spans="1:2" x14ac:dyDescent="0.25">
      <c r="A10" s="7">
        <v>0.33333333333333331</v>
      </c>
      <c r="B10" t="s">
        <v>81</v>
      </c>
    </row>
    <row r="11" spans="1:2" x14ac:dyDescent="0.25">
      <c r="A11" s="7">
        <v>0.375</v>
      </c>
      <c r="B11" t="s">
        <v>81</v>
      </c>
    </row>
    <row r="12" spans="1:2" x14ac:dyDescent="0.25">
      <c r="A12" s="7">
        <v>0.41666666666666669</v>
      </c>
      <c r="B12" t="s">
        <v>81</v>
      </c>
    </row>
    <row r="13" spans="1:2" x14ac:dyDescent="0.25">
      <c r="A13" s="7">
        <v>0.45833333333333331</v>
      </c>
      <c r="B13" t="s">
        <v>83</v>
      </c>
    </row>
    <row r="14" spans="1:2" x14ac:dyDescent="0.25">
      <c r="A14" s="7">
        <v>0.5</v>
      </c>
      <c r="B14" t="s">
        <v>83</v>
      </c>
    </row>
    <row r="15" spans="1:2" x14ac:dyDescent="0.25">
      <c r="A15" s="7">
        <v>0.54166666666666663</v>
      </c>
      <c r="B15" t="s">
        <v>85</v>
      </c>
    </row>
    <row r="16" spans="1:2" x14ac:dyDescent="0.25">
      <c r="A16" s="7">
        <v>0.58333333333333337</v>
      </c>
      <c r="B16" t="s">
        <v>85</v>
      </c>
    </row>
    <row r="17" spans="1:2" x14ac:dyDescent="0.25">
      <c r="A17" s="7">
        <v>0.625</v>
      </c>
      <c r="B17" t="s">
        <v>85</v>
      </c>
    </row>
    <row r="18" spans="1:2" x14ac:dyDescent="0.25">
      <c r="A18" s="7">
        <v>0.66666666666666663</v>
      </c>
      <c r="B18" t="s">
        <v>85</v>
      </c>
    </row>
    <row r="19" spans="1:2" x14ac:dyDescent="0.25">
      <c r="A19" s="7">
        <v>0.70833333333333337</v>
      </c>
      <c r="B19" t="s">
        <v>88</v>
      </c>
    </row>
    <row r="20" spans="1:2" x14ac:dyDescent="0.25">
      <c r="A20" s="7">
        <v>0.75</v>
      </c>
      <c r="B20" t="s">
        <v>88</v>
      </c>
    </row>
    <row r="21" spans="1:2" x14ac:dyDescent="0.25">
      <c r="A21" s="7">
        <v>0.79166666666666663</v>
      </c>
      <c r="B21" t="s">
        <v>88</v>
      </c>
    </row>
    <row r="22" spans="1:2" x14ac:dyDescent="0.25">
      <c r="A22" s="7">
        <v>0.83333333333333337</v>
      </c>
      <c r="B22" t="s">
        <v>88</v>
      </c>
    </row>
    <row r="23" spans="1:2" x14ac:dyDescent="0.25">
      <c r="A23" s="7">
        <v>0.875</v>
      </c>
      <c r="B23" t="s">
        <v>88</v>
      </c>
    </row>
    <row r="24" spans="1:2" x14ac:dyDescent="0.25">
      <c r="A24" s="7">
        <v>0.91666666666666663</v>
      </c>
      <c r="B24" t="s">
        <v>80</v>
      </c>
    </row>
    <row r="25" spans="1:2" x14ac:dyDescent="0.25">
      <c r="A25" s="7">
        <v>0.95833333333333337</v>
      </c>
      <c r="B25" t="s">
        <v>80</v>
      </c>
    </row>
  </sheetData>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6D901-1143-4947-9C5A-EDC07E9E26C3}">
  <sheetPr codeName="Sheet14">
    <tabColor theme="9"/>
  </sheetPr>
  <dimension ref="A1:B6"/>
  <sheetViews>
    <sheetView showGridLines="0" workbookViewId="0">
      <selection activeCell="C21" sqref="C21"/>
    </sheetView>
  </sheetViews>
  <sheetFormatPr defaultRowHeight="15" x14ac:dyDescent="0.25"/>
  <cols>
    <col min="1" max="1" width="20.85546875" customWidth="1"/>
    <col min="2" max="2" width="19.85546875" customWidth="1"/>
  </cols>
  <sheetData>
    <row r="1" spans="1:2" x14ac:dyDescent="0.25">
      <c r="A1" t="s">
        <v>103</v>
      </c>
      <c r="B1" t="s">
        <v>95</v>
      </c>
    </row>
    <row r="2" spans="1:2" x14ac:dyDescent="0.25">
      <c r="A2">
        <v>1</v>
      </c>
      <c r="B2" t="s">
        <v>81</v>
      </c>
    </row>
    <row r="3" spans="1:2" x14ac:dyDescent="0.25">
      <c r="A3">
        <v>2</v>
      </c>
      <c r="B3" t="s">
        <v>83</v>
      </c>
    </row>
    <row r="4" spans="1:2" x14ac:dyDescent="0.25">
      <c r="A4">
        <v>3</v>
      </c>
      <c r="B4" t="s">
        <v>85</v>
      </c>
    </row>
    <row r="5" spans="1:2" x14ac:dyDescent="0.25">
      <c r="A5">
        <v>4</v>
      </c>
      <c r="B5" t="s">
        <v>88</v>
      </c>
    </row>
    <row r="6" spans="1:2" x14ac:dyDescent="0.25">
      <c r="A6">
        <v>5</v>
      </c>
      <c r="B6" t="s">
        <v>80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37CBA-48EF-401D-A764-579A6E828ADC}">
  <sheetPr codeName="Sheet18">
    <tabColor theme="8"/>
  </sheetPr>
  <dimension ref="A1:F42"/>
  <sheetViews>
    <sheetView workbookViewId="0">
      <selection activeCell="N21" sqref="N21"/>
    </sheetView>
  </sheetViews>
  <sheetFormatPr defaultRowHeight="15" x14ac:dyDescent="0.25"/>
  <cols>
    <col min="1" max="1" width="11.42578125" customWidth="1"/>
    <col min="2" max="3" width="11.28515625" customWidth="1"/>
    <col min="6" max="6" width="10.42578125" customWidth="1"/>
  </cols>
  <sheetData>
    <row r="1" spans="1:6" x14ac:dyDescent="0.25">
      <c r="A1" t="s">
        <v>152</v>
      </c>
      <c r="B1" t="s">
        <v>197</v>
      </c>
      <c r="C1" t="s">
        <v>198</v>
      </c>
      <c r="D1" t="s">
        <v>199</v>
      </c>
      <c r="E1" t="s">
        <v>200</v>
      </c>
      <c r="F1" t="s">
        <v>201</v>
      </c>
    </row>
    <row r="2" spans="1:6" x14ac:dyDescent="0.25">
      <c r="A2" t="s">
        <v>153</v>
      </c>
      <c r="B2" t="s">
        <v>194</v>
      </c>
      <c r="D2" t="s">
        <v>195</v>
      </c>
      <c r="E2" t="s">
        <v>196</v>
      </c>
      <c r="F2">
        <v>80134</v>
      </c>
    </row>
    <row r="3" spans="1:6" x14ac:dyDescent="0.25">
      <c r="A3" t="s">
        <v>154</v>
      </c>
    </row>
    <row r="4" spans="1:6" x14ac:dyDescent="0.25">
      <c r="A4" t="s">
        <v>155</v>
      </c>
    </row>
    <row r="5" spans="1:6" x14ac:dyDescent="0.25">
      <c r="A5" t="s">
        <v>156</v>
      </c>
    </row>
    <row r="6" spans="1:6" x14ac:dyDescent="0.25">
      <c r="A6" t="s">
        <v>157</v>
      </c>
    </row>
    <row r="7" spans="1:6" x14ac:dyDescent="0.25">
      <c r="A7" t="s">
        <v>158</v>
      </c>
    </row>
    <row r="8" spans="1:6" x14ac:dyDescent="0.25">
      <c r="A8" t="s">
        <v>159</v>
      </c>
    </row>
    <row r="9" spans="1:6" x14ac:dyDescent="0.25">
      <c r="A9" t="s">
        <v>160</v>
      </c>
    </row>
    <row r="10" spans="1:6" x14ac:dyDescent="0.25">
      <c r="A10" t="s">
        <v>161</v>
      </c>
    </row>
    <row r="11" spans="1:6" x14ac:dyDescent="0.25">
      <c r="A11" t="s">
        <v>162</v>
      </c>
    </row>
    <row r="12" spans="1:6" x14ac:dyDescent="0.25">
      <c r="A12" t="s">
        <v>163</v>
      </c>
    </row>
    <row r="13" spans="1:6" x14ac:dyDescent="0.25">
      <c r="A13" t="s">
        <v>164</v>
      </c>
    </row>
    <row r="14" spans="1:6" x14ac:dyDescent="0.25">
      <c r="A14" t="s">
        <v>165</v>
      </c>
    </row>
    <row r="15" spans="1:6" x14ac:dyDescent="0.25">
      <c r="A15" t="s">
        <v>166</v>
      </c>
    </row>
    <row r="16" spans="1:6" x14ac:dyDescent="0.25">
      <c r="A16" t="s">
        <v>167</v>
      </c>
    </row>
    <row r="17" spans="1:1" x14ac:dyDescent="0.25">
      <c r="A17" t="s">
        <v>168</v>
      </c>
    </row>
    <row r="18" spans="1:1" x14ac:dyDescent="0.25">
      <c r="A18" t="s">
        <v>169</v>
      </c>
    </row>
    <row r="19" spans="1:1" x14ac:dyDescent="0.25">
      <c r="A19" t="s">
        <v>170</v>
      </c>
    </row>
    <row r="20" spans="1:1" x14ac:dyDescent="0.25">
      <c r="A20" t="s">
        <v>171</v>
      </c>
    </row>
    <row r="21" spans="1:1" x14ac:dyDescent="0.25">
      <c r="A21" t="s">
        <v>172</v>
      </c>
    </row>
    <row r="22" spans="1:1" x14ac:dyDescent="0.25">
      <c r="A22" t="s">
        <v>173</v>
      </c>
    </row>
    <row r="23" spans="1:1" x14ac:dyDescent="0.25">
      <c r="A23" t="s">
        <v>174</v>
      </c>
    </row>
    <row r="24" spans="1:1" x14ac:dyDescent="0.25">
      <c r="A24" t="s">
        <v>175</v>
      </c>
    </row>
    <row r="25" spans="1:1" x14ac:dyDescent="0.25">
      <c r="A25" t="s">
        <v>176</v>
      </c>
    </row>
    <row r="26" spans="1:1" x14ac:dyDescent="0.25">
      <c r="A26" t="s">
        <v>177</v>
      </c>
    </row>
    <row r="27" spans="1:1" x14ac:dyDescent="0.25">
      <c r="A27" t="s">
        <v>178</v>
      </c>
    </row>
    <row r="28" spans="1:1" x14ac:dyDescent="0.25">
      <c r="A28" t="s">
        <v>179</v>
      </c>
    </row>
    <row r="29" spans="1:1" x14ac:dyDescent="0.25">
      <c r="A29" t="s">
        <v>180</v>
      </c>
    </row>
    <row r="30" spans="1:1" x14ac:dyDescent="0.25">
      <c r="A30" t="s">
        <v>181</v>
      </c>
    </row>
    <row r="31" spans="1:1" x14ac:dyDescent="0.25">
      <c r="A31" t="s">
        <v>182</v>
      </c>
    </row>
    <row r="32" spans="1:1" x14ac:dyDescent="0.25">
      <c r="A32" t="s">
        <v>183</v>
      </c>
    </row>
    <row r="33" spans="1:1" x14ac:dyDescent="0.25">
      <c r="A33" t="s">
        <v>184</v>
      </c>
    </row>
    <row r="34" spans="1:1" x14ac:dyDescent="0.25">
      <c r="A34" t="s">
        <v>185</v>
      </c>
    </row>
    <row r="35" spans="1:1" x14ac:dyDescent="0.25">
      <c r="A35" t="s">
        <v>186</v>
      </c>
    </row>
    <row r="36" spans="1:1" x14ac:dyDescent="0.25">
      <c r="A36" t="s">
        <v>187</v>
      </c>
    </row>
    <row r="37" spans="1:1" x14ac:dyDescent="0.25">
      <c r="A37" t="s">
        <v>188</v>
      </c>
    </row>
    <row r="38" spans="1:1" x14ac:dyDescent="0.25">
      <c r="A38" t="s">
        <v>189</v>
      </c>
    </row>
    <row r="39" spans="1:1" x14ac:dyDescent="0.25">
      <c r="A39" t="s">
        <v>190</v>
      </c>
    </row>
    <row r="40" spans="1:1" x14ac:dyDescent="0.25">
      <c r="A40" t="s">
        <v>191</v>
      </c>
    </row>
    <row r="41" spans="1:1" x14ac:dyDescent="0.25">
      <c r="A41" t="s">
        <v>192</v>
      </c>
    </row>
    <row r="42" spans="1:1" x14ac:dyDescent="0.25">
      <c r="A42" t="s">
        <v>193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990C-4048-4E16-8FA1-3AC3C873A8E9}">
  <sheetPr codeName="Sheet15"/>
  <dimension ref="B1:Q1785"/>
  <sheetViews>
    <sheetView workbookViewId="0">
      <selection activeCell="J34" sqref="J34"/>
    </sheetView>
  </sheetViews>
  <sheetFormatPr defaultRowHeight="15" x14ac:dyDescent="0.25"/>
  <sheetData>
    <row r="1" spans="2:17" x14ac:dyDescent="0.25">
      <c r="B1">
        <v>45078</v>
      </c>
      <c r="C1" t="s">
        <v>63</v>
      </c>
      <c r="D1" t="s">
        <v>64</v>
      </c>
      <c r="E1" t="s">
        <v>62</v>
      </c>
      <c r="F1">
        <v>6</v>
      </c>
      <c r="G1">
        <v>0.37509985815565899</v>
      </c>
      <c r="H1">
        <v>2</v>
      </c>
      <c r="I1">
        <v>1</v>
      </c>
      <c r="J1">
        <v>0.5383324390859453</v>
      </c>
      <c r="K1">
        <v>0.16320000000000001</v>
      </c>
      <c r="L1" t="s">
        <v>20</v>
      </c>
      <c r="M1" t="s">
        <v>20</v>
      </c>
      <c r="N1" t="s">
        <v>20</v>
      </c>
      <c r="O1" t="s">
        <v>20</v>
      </c>
      <c r="P1" t="s">
        <v>20</v>
      </c>
      <c r="Q1" t="s">
        <v>20</v>
      </c>
    </row>
    <row r="2" spans="2:17" x14ac:dyDescent="0.25">
      <c r="B2">
        <v>45078</v>
      </c>
      <c r="C2" t="s">
        <v>63</v>
      </c>
      <c r="D2" t="s">
        <v>64</v>
      </c>
      <c r="E2" t="s">
        <v>61</v>
      </c>
      <c r="F2">
        <v>5</v>
      </c>
      <c r="G2">
        <v>0.37554018031268999</v>
      </c>
      <c r="H2">
        <v>5</v>
      </c>
      <c r="I2">
        <v>1</v>
      </c>
      <c r="J2">
        <v>1.1142105938112636</v>
      </c>
      <c r="K2">
        <v>0.73870000000000002</v>
      </c>
      <c r="L2" t="s">
        <v>20</v>
      </c>
      <c r="M2" t="s">
        <v>20</v>
      </c>
      <c r="N2" t="s">
        <v>20</v>
      </c>
      <c r="O2" t="s">
        <v>20</v>
      </c>
      <c r="P2" t="s">
        <v>20</v>
      </c>
      <c r="Q2">
        <v>6</v>
      </c>
    </row>
    <row r="3" spans="2:17" x14ac:dyDescent="0.25">
      <c r="B3">
        <v>45078</v>
      </c>
      <c r="C3" t="s">
        <v>63</v>
      </c>
      <c r="D3" t="s">
        <v>64</v>
      </c>
      <c r="E3" t="s">
        <v>60</v>
      </c>
      <c r="F3">
        <v>4</v>
      </c>
      <c r="G3">
        <v>0.37654701936239598</v>
      </c>
      <c r="H3">
        <v>4</v>
      </c>
      <c r="I3">
        <v>0</v>
      </c>
      <c r="J3">
        <v>0.66711659796704637</v>
      </c>
      <c r="K3">
        <v>0.29060000000000002</v>
      </c>
      <c r="L3" t="s">
        <v>20</v>
      </c>
      <c r="M3" t="s">
        <v>20</v>
      </c>
      <c r="N3" t="s">
        <v>20</v>
      </c>
      <c r="O3" t="s">
        <v>20</v>
      </c>
      <c r="P3">
        <v>4</v>
      </c>
      <c r="Q3" t="s">
        <v>20</v>
      </c>
    </row>
    <row r="4" spans="2:17" x14ac:dyDescent="0.25">
      <c r="B4">
        <v>45078</v>
      </c>
      <c r="C4" t="s">
        <v>63</v>
      </c>
      <c r="D4" t="s">
        <v>64</v>
      </c>
      <c r="E4" t="s">
        <v>57</v>
      </c>
      <c r="F4">
        <v>1</v>
      </c>
      <c r="G4">
        <v>0.37680299026417202</v>
      </c>
      <c r="H4">
        <v>3</v>
      </c>
      <c r="I4">
        <v>3</v>
      </c>
      <c r="J4">
        <v>1.0565481677445918</v>
      </c>
      <c r="K4">
        <v>0.67969999999999997</v>
      </c>
      <c r="L4">
        <v>6</v>
      </c>
      <c r="M4" t="s">
        <v>20</v>
      </c>
      <c r="N4" t="s">
        <v>20</v>
      </c>
      <c r="O4" t="s">
        <v>20</v>
      </c>
      <c r="P4" t="s">
        <v>20</v>
      </c>
      <c r="Q4" t="s">
        <v>20</v>
      </c>
    </row>
    <row r="5" spans="2:17" x14ac:dyDescent="0.25">
      <c r="B5">
        <v>45078</v>
      </c>
      <c r="C5" t="s">
        <v>63</v>
      </c>
      <c r="D5" t="s">
        <v>64</v>
      </c>
      <c r="E5" t="s">
        <v>58</v>
      </c>
      <c r="F5">
        <v>2</v>
      </c>
      <c r="G5">
        <v>0.37750969787720001</v>
      </c>
      <c r="H5">
        <v>5</v>
      </c>
      <c r="I5">
        <v>1</v>
      </c>
      <c r="J5">
        <v>0.53572470281188556</v>
      </c>
      <c r="K5">
        <v>0.15820000000000001</v>
      </c>
      <c r="L5" t="s">
        <v>20</v>
      </c>
      <c r="M5">
        <v>6</v>
      </c>
      <c r="N5">
        <v>6</v>
      </c>
      <c r="O5" t="s">
        <v>20</v>
      </c>
      <c r="P5" t="s">
        <v>20</v>
      </c>
      <c r="Q5" t="s">
        <v>20</v>
      </c>
    </row>
    <row r="6" spans="2:17" x14ac:dyDescent="0.25">
      <c r="B6">
        <v>45078</v>
      </c>
      <c r="C6" t="s">
        <v>63</v>
      </c>
      <c r="D6" t="s">
        <v>64</v>
      </c>
      <c r="E6" t="s">
        <v>60</v>
      </c>
      <c r="F6">
        <v>4</v>
      </c>
      <c r="G6">
        <v>0.37856070278599502</v>
      </c>
      <c r="H6">
        <v>2</v>
      </c>
      <c r="I6">
        <v>0</v>
      </c>
      <c r="J6">
        <v>1.1094733559999126</v>
      </c>
      <c r="K6">
        <v>0.73089999999999999</v>
      </c>
      <c r="L6" t="s">
        <v>20</v>
      </c>
      <c r="M6" t="s">
        <v>20</v>
      </c>
      <c r="N6" t="s">
        <v>20</v>
      </c>
      <c r="O6" t="s">
        <v>20</v>
      </c>
      <c r="P6">
        <v>2</v>
      </c>
      <c r="Q6" t="s">
        <v>20</v>
      </c>
    </row>
    <row r="7" spans="2:17" x14ac:dyDescent="0.25">
      <c r="B7">
        <v>45078</v>
      </c>
      <c r="C7" t="s">
        <v>63</v>
      </c>
      <c r="D7" t="s">
        <v>64</v>
      </c>
      <c r="E7" t="s">
        <v>58</v>
      </c>
      <c r="F7">
        <v>2</v>
      </c>
      <c r="G7">
        <v>0.37870657193434398</v>
      </c>
      <c r="H7">
        <v>3</v>
      </c>
      <c r="I7">
        <v>1</v>
      </c>
      <c r="J7">
        <v>1.3141302891898259</v>
      </c>
      <c r="K7">
        <v>0.93540000000000001</v>
      </c>
      <c r="L7" t="s">
        <v>20</v>
      </c>
      <c r="M7">
        <v>4</v>
      </c>
      <c r="N7">
        <v>4</v>
      </c>
      <c r="O7" t="s">
        <v>20</v>
      </c>
      <c r="P7" t="s">
        <v>20</v>
      </c>
      <c r="Q7" t="s">
        <v>20</v>
      </c>
    </row>
    <row r="8" spans="2:17" x14ac:dyDescent="0.25">
      <c r="B8">
        <v>45078</v>
      </c>
      <c r="C8" t="s">
        <v>63</v>
      </c>
      <c r="D8" t="s">
        <v>64</v>
      </c>
      <c r="E8" t="s">
        <v>57</v>
      </c>
      <c r="F8">
        <v>1</v>
      </c>
      <c r="G8">
        <v>0.37899470140591601</v>
      </c>
      <c r="H8">
        <v>1</v>
      </c>
      <c r="I8">
        <v>4</v>
      </c>
      <c r="J8">
        <v>1.2650826573148204</v>
      </c>
      <c r="K8">
        <v>0.8861</v>
      </c>
      <c r="L8">
        <v>5</v>
      </c>
      <c r="M8" t="s">
        <v>20</v>
      </c>
      <c r="N8" t="s">
        <v>20</v>
      </c>
      <c r="O8" t="s">
        <v>20</v>
      </c>
      <c r="P8" t="s">
        <v>20</v>
      </c>
      <c r="Q8" t="s">
        <v>20</v>
      </c>
    </row>
    <row r="9" spans="2:17" x14ac:dyDescent="0.25">
      <c r="B9">
        <v>45078</v>
      </c>
      <c r="C9" t="s">
        <v>63</v>
      </c>
      <c r="D9" t="s">
        <v>64</v>
      </c>
      <c r="E9" t="s">
        <v>57</v>
      </c>
      <c r="F9">
        <v>1</v>
      </c>
      <c r="G9">
        <v>0.379968798103959</v>
      </c>
      <c r="H9">
        <v>5</v>
      </c>
      <c r="I9">
        <v>1</v>
      </c>
      <c r="J9">
        <v>1.0963253812856835</v>
      </c>
      <c r="K9">
        <v>0.71640000000000004</v>
      </c>
      <c r="L9">
        <v>6</v>
      </c>
      <c r="M9" t="s">
        <v>20</v>
      </c>
      <c r="N9" t="s">
        <v>20</v>
      </c>
      <c r="O9" t="s">
        <v>20</v>
      </c>
      <c r="P9" t="s">
        <v>20</v>
      </c>
      <c r="Q9" t="s">
        <v>20</v>
      </c>
    </row>
    <row r="10" spans="2:17" x14ac:dyDescent="0.25">
      <c r="B10">
        <v>45078</v>
      </c>
      <c r="C10" t="s">
        <v>63</v>
      </c>
      <c r="D10" t="s">
        <v>64</v>
      </c>
      <c r="E10" t="s">
        <v>61</v>
      </c>
      <c r="F10">
        <v>5</v>
      </c>
      <c r="G10">
        <v>0.380061233869808</v>
      </c>
      <c r="H10">
        <v>3</v>
      </c>
      <c r="I10">
        <v>3</v>
      </c>
      <c r="J10">
        <v>0.78308838038860673</v>
      </c>
      <c r="K10">
        <v>0.40300000000000002</v>
      </c>
      <c r="L10" t="s">
        <v>20</v>
      </c>
      <c r="M10" t="s">
        <v>20</v>
      </c>
      <c r="N10" t="s">
        <v>20</v>
      </c>
      <c r="O10" t="s">
        <v>20</v>
      </c>
      <c r="P10" t="s">
        <v>20</v>
      </c>
      <c r="Q10">
        <v>6</v>
      </c>
    </row>
    <row r="11" spans="2:17" x14ac:dyDescent="0.25">
      <c r="B11">
        <v>45078</v>
      </c>
      <c r="C11" t="s">
        <v>63</v>
      </c>
      <c r="D11" t="s">
        <v>64</v>
      </c>
      <c r="E11" t="s">
        <v>58</v>
      </c>
      <c r="F11">
        <v>2</v>
      </c>
      <c r="G11">
        <v>0.38089684875299901</v>
      </c>
      <c r="H11">
        <v>4</v>
      </c>
      <c r="I11">
        <v>3</v>
      </c>
      <c r="J11">
        <v>1.3409330377761171</v>
      </c>
      <c r="K11">
        <v>0.96</v>
      </c>
      <c r="L11" t="s">
        <v>20</v>
      </c>
      <c r="M11">
        <v>7</v>
      </c>
      <c r="N11">
        <v>7</v>
      </c>
      <c r="O11" t="s">
        <v>20</v>
      </c>
      <c r="P11" t="s">
        <v>20</v>
      </c>
      <c r="Q11" t="s">
        <v>20</v>
      </c>
    </row>
    <row r="12" spans="2:17" x14ac:dyDescent="0.25">
      <c r="B12">
        <v>45078</v>
      </c>
      <c r="C12" t="s">
        <v>63</v>
      </c>
      <c r="D12" t="s">
        <v>64</v>
      </c>
      <c r="E12" t="s">
        <v>61</v>
      </c>
      <c r="F12">
        <v>5</v>
      </c>
      <c r="G12">
        <v>0.381010933157368</v>
      </c>
      <c r="H12">
        <v>3</v>
      </c>
      <c r="I12">
        <v>0</v>
      </c>
      <c r="J12">
        <v>0.83919582977449481</v>
      </c>
      <c r="K12">
        <v>0.4582</v>
      </c>
      <c r="L12" t="s">
        <v>20</v>
      </c>
      <c r="M12" t="s">
        <v>20</v>
      </c>
      <c r="N12" t="s">
        <v>20</v>
      </c>
      <c r="O12" t="s">
        <v>20</v>
      </c>
      <c r="P12" t="s">
        <v>20</v>
      </c>
      <c r="Q12">
        <v>3</v>
      </c>
    </row>
    <row r="13" spans="2:17" x14ac:dyDescent="0.25">
      <c r="B13">
        <v>45078</v>
      </c>
      <c r="C13" t="s">
        <v>63</v>
      </c>
      <c r="D13" t="s">
        <v>64</v>
      </c>
      <c r="E13" t="s">
        <v>62</v>
      </c>
      <c r="F13">
        <v>6</v>
      </c>
      <c r="G13">
        <v>0.38127293346917102</v>
      </c>
      <c r="H13">
        <v>5</v>
      </c>
      <c r="I13">
        <v>4</v>
      </c>
      <c r="J13">
        <v>0.65359976160723676</v>
      </c>
      <c r="K13">
        <v>0.27229999999999999</v>
      </c>
      <c r="L13" t="s">
        <v>20</v>
      </c>
      <c r="M13" t="s">
        <v>20</v>
      </c>
      <c r="N13" t="s">
        <v>20</v>
      </c>
      <c r="O13" t="s">
        <v>20</v>
      </c>
      <c r="P13" t="s">
        <v>20</v>
      </c>
      <c r="Q13" t="s">
        <v>20</v>
      </c>
    </row>
    <row r="14" spans="2:17" x14ac:dyDescent="0.25">
      <c r="B14">
        <v>45078</v>
      </c>
      <c r="C14" t="s">
        <v>63</v>
      </c>
      <c r="D14" t="s">
        <v>64</v>
      </c>
      <c r="E14" t="s">
        <v>57</v>
      </c>
      <c r="F14">
        <v>1</v>
      </c>
      <c r="G14">
        <v>0.38260717467440297</v>
      </c>
      <c r="H14">
        <v>5</v>
      </c>
      <c r="I14">
        <v>0</v>
      </c>
      <c r="J14">
        <v>0.88104008871214434</v>
      </c>
      <c r="K14">
        <v>0.49840000000000001</v>
      </c>
      <c r="L14">
        <v>5</v>
      </c>
      <c r="M14" t="s">
        <v>20</v>
      </c>
      <c r="N14" t="s">
        <v>20</v>
      </c>
      <c r="O14" t="s">
        <v>20</v>
      </c>
      <c r="P14" t="s">
        <v>20</v>
      </c>
      <c r="Q14" t="s">
        <v>20</v>
      </c>
    </row>
    <row r="15" spans="2:17" x14ac:dyDescent="0.25">
      <c r="B15">
        <v>45078</v>
      </c>
      <c r="C15" t="s">
        <v>63</v>
      </c>
      <c r="D15" t="s">
        <v>64</v>
      </c>
      <c r="E15" t="s">
        <v>61</v>
      </c>
      <c r="F15">
        <v>5</v>
      </c>
      <c r="G15">
        <v>0.38283804913133601</v>
      </c>
      <c r="H15">
        <v>1</v>
      </c>
      <c r="I15">
        <v>1</v>
      </c>
      <c r="J15">
        <v>0.93014349679319586</v>
      </c>
      <c r="K15">
        <v>0.54730000000000001</v>
      </c>
      <c r="L15" t="s">
        <v>20</v>
      </c>
      <c r="M15" t="s">
        <v>20</v>
      </c>
      <c r="N15" t="s">
        <v>20</v>
      </c>
      <c r="O15" t="s">
        <v>20</v>
      </c>
      <c r="P15" t="s">
        <v>20</v>
      </c>
      <c r="Q15">
        <v>2</v>
      </c>
    </row>
    <row r="16" spans="2:17" x14ac:dyDescent="0.25">
      <c r="B16">
        <v>45078</v>
      </c>
      <c r="C16" t="s">
        <v>63</v>
      </c>
      <c r="D16" t="s">
        <v>64</v>
      </c>
      <c r="E16" t="s">
        <v>57</v>
      </c>
      <c r="F16">
        <v>1</v>
      </c>
      <c r="G16">
        <v>0.383794988744104</v>
      </c>
      <c r="H16">
        <v>3</v>
      </c>
      <c r="I16">
        <v>4</v>
      </c>
      <c r="J16">
        <v>0.53662902354671149</v>
      </c>
      <c r="K16">
        <v>0.15279999999999999</v>
      </c>
      <c r="L16">
        <v>7</v>
      </c>
      <c r="M16" t="s">
        <v>20</v>
      </c>
      <c r="N16" t="s">
        <v>20</v>
      </c>
      <c r="O16" t="s">
        <v>20</v>
      </c>
      <c r="P16" t="s">
        <v>20</v>
      </c>
      <c r="Q16" t="s">
        <v>20</v>
      </c>
    </row>
    <row r="17" spans="2:17" x14ac:dyDescent="0.25">
      <c r="B17">
        <v>45078</v>
      </c>
      <c r="C17" t="s">
        <v>63</v>
      </c>
      <c r="D17" t="s">
        <v>64</v>
      </c>
      <c r="E17" t="s">
        <v>59</v>
      </c>
      <c r="F17">
        <v>3</v>
      </c>
      <c r="G17">
        <v>0.38472901985719199</v>
      </c>
      <c r="H17">
        <v>2</v>
      </c>
      <c r="I17">
        <v>3</v>
      </c>
      <c r="J17">
        <v>1.2096212813092055</v>
      </c>
      <c r="K17">
        <v>0.82489999999999997</v>
      </c>
      <c r="L17" t="s">
        <v>20</v>
      </c>
      <c r="M17" t="s">
        <v>20</v>
      </c>
      <c r="N17" t="s">
        <v>20</v>
      </c>
      <c r="O17">
        <v>5</v>
      </c>
      <c r="P17" t="s">
        <v>20</v>
      </c>
      <c r="Q17" t="s">
        <v>20</v>
      </c>
    </row>
    <row r="18" spans="2:17" x14ac:dyDescent="0.25">
      <c r="B18">
        <v>45078</v>
      </c>
      <c r="C18" t="s">
        <v>63</v>
      </c>
      <c r="D18" t="s">
        <v>64</v>
      </c>
      <c r="E18" t="s">
        <v>60</v>
      </c>
      <c r="F18">
        <v>4</v>
      </c>
      <c r="G18">
        <v>0.385093137161715</v>
      </c>
      <c r="H18">
        <v>3</v>
      </c>
      <c r="I18">
        <v>3</v>
      </c>
      <c r="J18">
        <v>1.1073068274044371</v>
      </c>
      <c r="K18">
        <v>0.72219999999999995</v>
      </c>
      <c r="L18" t="s">
        <v>20</v>
      </c>
      <c r="M18" t="s">
        <v>20</v>
      </c>
      <c r="N18" t="s">
        <v>20</v>
      </c>
      <c r="O18" t="s">
        <v>20</v>
      </c>
      <c r="P18">
        <v>6</v>
      </c>
      <c r="Q18" t="s">
        <v>20</v>
      </c>
    </row>
    <row r="19" spans="2:17" x14ac:dyDescent="0.25">
      <c r="B19">
        <v>45078</v>
      </c>
      <c r="C19" t="s">
        <v>63</v>
      </c>
      <c r="D19" t="s">
        <v>64</v>
      </c>
      <c r="E19" t="s">
        <v>58</v>
      </c>
      <c r="F19">
        <v>2</v>
      </c>
      <c r="G19">
        <v>0.38576786913896399</v>
      </c>
      <c r="H19">
        <v>1</v>
      </c>
      <c r="I19">
        <v>1</v>
      </c>
      <c r="J19">
        <v>1.0159552971317436</v>
      </c>
      <c r="K19">
        <v>0.63019999999999998</v>
      </c>
      <c r="L19" t="s">
        <v>20</v>
      </c>
      <c r="M19">
        <v>2</v>
      </c>
      <c r="N19">
        <v>2</v>
      </c>
      <c r="O19" t="s">
        <v>20</v>
      </c>
      <c r="P19" t="s">
        <v>20</v>
      </c>
      <c r="Q19" t="s">
        <v>20</v>
      </c>
    </row>
    <row r="20" spans="2:17" x14ac:dyDescent="0.25">
      <c r="B20">
        <v>45078</v>
      </c>
      <c r="C20" t="s">
        <v>63</v>
      </c>
      <c r="D20" t="s">
        <v>64</v>
      </c>
      <c r="E20" t="s">
        <v>61</v>
      </c>
      <c r="F20">
        <v>5</v>
      </c>
      <c r="G20">
        <v>0.40625</v>
      </c>
      <c r="H20">
        <v>5</v>
      </c>
      <c r="I20">
        <v>2</v>
      </c>
      <c r="J20">
        <v>0.76684666942884316</v>
      </c>
      <c r="K20">
        <v>0.36059999999999998</v>
      </c>
      <c r="L20" t="s">
        <v>20</v>
      </c>
      <c r="M20" t="s">
        <v>20</v>
      </c>
      <c r="N20" t="s">
        <v>20</v>
      </c>
      <c r="O20" t="s">
        <v>20</v>
      </c>
      <c r="P20" t="s">
        <v>20</v>
      </c>
      <c r="Q20">
        <v>7</v>
      </c>
    </row>
    <row r="21" spans="2:17" x14ac:dyDescent="0.25">
      <c r="B21">
        <v>45078</v>
      </c>
      <c r="C21" t="s">
        <v>63</v>
      </c>
      <c r="D21" t="s">
        <v>64</v>
      </c>
      <c r="E21" t="s">
        <v>58</v>
      </c>
      <c r="F21">
        <v>2</v>
      </c>
      <c r="G21">
        <v>0.40902777777777777</v>
      </c>
      <c r="H21">
        <v>3</v>
      </c>
      <c r="I21">
        <v>0</v>
      </c>
      <c r="J21">
        <v>0.66397915635418103</v>
      </c>
      <c r="K21">
        <v>0.255</v>
      </c>
      <c r="L21" t="s">
        <v>20</v>
      </c>
      <c r="M21">
        <v>3</v>
      </c>
      <c r="N21">
        <v>3</v>
      </c>
      <c r="O21" t="s">
        <v>20</v>
      </c>
      <c r="P21" t="s">
        <v>20</v>
      </c>
      <c r="Q21" t="s">
        <v>20</v>
      </c>
    </row>
    <row r="22" spans="2:17" x14ac:dyDescent="0.25">
      <c r="B22">
        <v>45078</v>
      </c>
      <c r="C22" t="s">
        <v>63</v>
      </c>
      <c r="D22" t="s">
        <v>64</v>
      </c>
      <c r="E22" t="s">
        <v>57</v>
      </c>
      <c r="F22">
        <v>1</v>
      </c>
      <c r="G22">
        <v>0.48958333333333298</v>
      </c>
      <c r="H22">
        <v>3</v>
      </c>
      <c r="I22">
        <v>2</v>
      </c>
      <c r="J22">
        <v>1.2461801881019925</v>
      </c>
      <c r="K22">
        <v>0.75660000000000005</v>
      </c>
      <c r="L22">
        <v>5</v>
      </c>
      <c r="M22" t="s">
        <v>20</v>
      </c>
      <c r="N22" t="s">
        <v>20</v>
      </c>
      <c r="O22" t="s">
        <v>20</v>
      </c>
      <c r="P22" t="s">
        <v>20</v>
      </c>
      <c r="Q22" t="s">
        <v>20</v>
      </c>
    </row>
    <row r="23" spans="2:17" x14ac:dyDescent="0.25">
      <c r="B23">
        <v>45078</v>
      </c>
      <c r="C23" t="s">
        <v>63</v>
      </c>
      <c r="D23" t="s">
        <v>64</v>
      </c>
      <c r="E23" t="s">
        <v>61</v>
      </c>
      <c r="F23">
        <v>5</v>
      </c>
      <c r="G23">
        <v>0.53125</v>
      </c>
      <c r="H23">
        <v>2</v>
      </c>
      <c r="I23">
        <v>3</v>
      </c>
      <c r="J23">
        <v>0.67279375822206644</v>
      </c>
      <c r="K23">
        <v>0.14149999999999999</v>
      </c>
      <c r="L23" t="s">
        <v>20</v>
      </c>
      <c r="M23" t="s">
        <v>20</v>
      </c>
      <c r="N23" t="s">
        <v>20</v>
      </c>
      <c r="O23" t="s">
        <v>20</v>
      </c>
      <c r="P23" t="s">
        <v>20</v>
      </c>
      <c r="Q23">
        <v>5</v>
      </c>
    </row>
    <row r="24" spans="2:17" x14ac:dyDescent="0.25">
      <c r="B24">
        <v>45078</v>
      </c>
      <c r="C24" t="s">
        <v>63</v>
      </c>
      <c r="D24" t="s">
        <v>64</v>
      </c>
      <c r="E24" t="s">
        <v>59</v>
      </c>
      <c r="F24">
        <v>3</v>
      </c>
      <c r="G24">
        <v>0.57291666666666696</v>
      </c>
      <c r="H24">
        <v>5</v>
      </c>
      <c r="I24">
        <v>2</v>
      </c>
      <c r="J24">
        <v>1.1037919582306703</v>
      </c>
      <c r="K24">
        <v>0.53090000000000004</v>
      </c>
      <c r="L24" t="s">
        <v>20</v>
      </c>
      <c r="M24" t="s">
        <v>20</v>
      </c>
      <c r="N24" t="s">
        <v>20</v>
      </c>
      <c r="O24">
        <v>7</v>
      </c>
      <c r="P24" t="s">
        <v>20</v>
      </c>
      <c r="Q24" t="s">
        <v>20</v>
      </c>
    </row>
    <row r="25" spans="2:17" x14ac:dyDescent="0.25">
      <c r="B25">
        <v>45078</v>
      </c>
      <c r="C25" t="s">
        <v>63</v>
      </c>
      <c r="D25" t="s">
        <v>64</v>
      </c>
      <c r="E25" t="s">
        <v>58</v>
      </c>
      <c r="F25">
        <v>2</v>
      </c>
      <c r="G25">
        <v>0.39232135811519497</v>
      </c>
      <c r="H25">
        <v>3</v>
      </c>
      <c r="I25">
        <v>0</v>
      </c>
      <c r="J25">
        <v>1.0680109146022101</v>
      </c>
      <c r="K25">
        <v>0.67569999999999997</v>
      </c>
      <c r="L25" t="s">
        <v>20</v>
      </c>
      <c r="M25">
        <v>3</v>
      </c>
      <c r="N25">
        <v>3</v>
      </c>
      <c r="O25" t="s">
        <v>20</v>
      </c>
      <c r="P25" t="s">
        <v>20</v>
      </c>
      <c r="Q25" t="s">
        <v>20</v>
      </c>
    </row>
    <row r="26" spans="2:17" x14ac:dyDescent="0.25">
      <c r="B26">
        <v>45078</v>
      </c>
      <c r="C26" t="s">
        <v>63</v>
      </c>
      <c r="D26" t="s">
        <v>64</v>
      </c>
      <c r="E26" t="s">
        <v>58</v>
      </c>
      <c r="F26">
        <v>2</v>
      </c>
      <c r="G26">
        <v>0.39237900378156199</v>
      </c>
      <c r="H26">
        <v>2</v>
      </c>
      <c r="I26">
        <v>4</v>
      </c>
      <c r="J26">
        <v>0.82406602693482678</v>
      </c>
      <c r="K26">
        <v>0.43169999999999997</v>
      </c>
      <c r="L26" t="s">
        <v>20</v>
      </c>
      <c r="M26">
        <v>6</v>
      </c>
      <c r="N26">
        <v>6</v>
      </c>
      <c r="O26" t="s">
        <v>20</v>
      </c>
      <c r="P26" t="s">
        <v>20</v>
      </c>
      <c r="Q26" t="s">
        <v>20</v>
      </c>
    </row>
    <row r="27" spans="2:17" x14ac:dyDescent="0.25">
      <c r="B27">
        <v>45078</v>
      </c>
      <c r="C27" t="s">
        <v>63</v>
      </c>
      <c r="D27" t="s">
        <v>64</v>
      </c>
      <c r="E27" t="s">
        <v>58</v>
      </c>
      <c r="F27">
        <v>2</v>
      </c>
      <c r="G27">
        <v>0.39242358213322098</v>
      </c>
      <c r="H27">
        <v>1</v>
      </c>
      <c r="I27">
        <v>2</v>
      </c>
      <c r="J27">
        <v>0.82644684239887267</v>
      </c>
      <c r="K27">
        <v>0.434</v>
      </c>
      <c r="L27" t="s">
        <v>20</v>
      </c>
      <c r="M27">
        <v>3</v>
      </c>
      <c r="N27">
        <v>3</v>
      </c>
      <c r="O27" t="s">
        <v>20</v>
      </c>
      <c r="P27" t="s">
        <v>20</v>
      </c>
      <c r="Q27" t="s">
        <v>20</v>
      </c>
    </row>
    <row r="28" spans="2:17" x14ac:dyDescent="0.25">
      <c r="B28">
        <v>45078</v>
      </c>
      <c r="C28" t="s">
        <v>63</v>
      </c>
      <c r="D28" t="s">
        <v>64</v>
      </c>
      <c r="E28" t="s">
        <v>59</v>
      </c>
      <c r="F28">
        <v>3</v>
      </c>
      <c r="G28">
        <v>0.39414036979788197</v>
      </c>
      <c r="H28">
        <v>5</v>
      </c>
      <c r="I28">
        <v>1</v>
      </c>
      <c r="J28">
        <v>0.94961315268216173</v>
      </c>
      <c r="K28">
        <v>0.55549999999999999</v>
      </c>
      <c r="L28" t="s">
        <v>20</v>
      </c>
      <c r="M28" t="s">
        <v>20</v>
      </c>
      <c r="N28" t="s">
        <v>20</v>
      </c>
      <c r="O28">
        <v>6</v>
      </c>
      <c r="P28" t="s">
        <v>20</v>
      </c>
      <c r="Q28" t="s">
        <v>20</v>
      </c>
    </row>
    <row r="29" spans="2:17" x14ac:dyDescent="0.25">
      <c r="B29">
        <v>45078</v>
      </c>
      <c r="C29" t="s">
        <v>63</v>
      </c>
      <c r="D29" t="s">
        <v>64</v>
      </c>
      <c r="E29" t="s">
        <v>62</v>
      </c>
      <c r="F29">
        <v>6</v>
      </c>
      <c r="G29">
        <v>0.39526020970719999</v>
      </c>
      <c r="H29">
        <v>5</v>
      </c>
      <c r="I29">
        <v>4</v>
      </c>
      <c r="J29">
        <v>1.0821678496038523</v>
      </c>
      <c r="K29">
        <v>0.68689999999999996</v>
      </c>
      <c r="L29" t="s">
        <v>20</v>
      </c>
      <c r="M29" t="s">
        <v>20</v>
      </c>
      <c r="N29" t="s">
        <v>20</v>
      </c>
      <c r="O29" t="s">
        <v>20</v>
      </c>
      <c r="P29" t="s">
        <v>20</v>
      </c>
      <c r="Q29" t="s">
        <v>20</v>
      </c>
    </row>
    <row r="30" spans="2:17" x14ac:dyDescent="0.25">
      <c r="B30">
        <v>45078</v>
      </c>
      <c r="C30" t="s">
        <v>63</v>
      </c>
      <c r="D30" t="s">
        <v>64</v>
      </c>
      <c r="E30" t="s">
        <v>61</v>
      </c>
      <c r="F30">
        <v>5</v>
      </c>
      <c r="G30">
        <v>0.39528737055015201</v>
      </c>
      <c r="H30">
        <v>4</v>
      </c>
      <c r="I30">
        <v>4</v>
      </c>
      <c r="J30">
        <v>0.65593203671326095</v>
      </c>
      <c r="K30">
        <v>0.2606</v>
      </c>
      <c r="L30" t="s">
        <v>20</v>
      </c>
      <c r="M30" t="s">
        <v>20</v>
      </c>
      <c r="N30" t="s">
        <v>20</v>
      </c>
      <c r="O30" t="s">
        <v>20</v>
      </c>
      <c r="P30" t="s">
        <v>20</v>
      </c>
      <c r="Q30">
        <v>8</v>
      </c>
    </row>
    <row r="31" spans="2:17" x14ac:dyDescent="0.25">
      <c r="B31">
        <v>45078</v>
      </c>
      <c r="C31" t="s">
        <v>63</v>
      </c>
      <c r="D31" t="s">
        <v>64</v>
      </c>
      <c r="E31" t="s">
        <v>62</v>
      </c>
      <c r="F31">
        <v>6</v>
      </c>
      <c r="G31">
        <v>0.39571545196192698</v>
      </c>
      <c r="H31">
        <v>5</v>
      </c>
      <c r="I31">
        <v>3</v>
      </c>
      <c r="J31">
        <v>0.9700863986925119</v>
      </c>
      <c r="K31">
        <v>0.57440000000000002</v>
      </c>
      <c r="L31" t="s">
        <v>20</v>
      </c>
      <c r="M31" t="s">
        <v>20</v>
      </c>
      <c r="N31" t="s">
        <v>20</v>
      </c>
      <c r="O31" t="s">
        <v>20</v>
      </c>
      <c r="P31" t="s">
        <v>20</v>
      </c>
      <c r="Q31" t="s">
        <v>20</v>
      </c>
    </row>
    <row r="32" spans="2:17" x14ac:dyDescent="0.25">
      <c r="B32">
        <v>45078</v>
      </c>
      <c r="C32" t="s">
        <v>63</v>
      </c>
      <c r="D32" t="s">
        <v>64</v>
      </c>
      <c r="E32" t="s">
        <v>59</v>
      </c>
      <c r="F32">
        <v>3</v>
      </c>
      <c r="G32">
        <v>0.39605956357050498</v>
      </c>
      <c r="H32">
        <v>1</v>
      </c>
      <c r="I32">
        <v>4</v>
      </c>
      <c r="J32">
        <v>0.78709749332760848</v>
      </c>
      <c r="K32">
        <v>0.39100000000000001</v>
      </c>
      <c r="L32" t="s">
        <v>20</v>
      </c>
      <c r="M32" t="s">
        <v>20</v>
      </c>
      <c r="N32" t="s">
        <v>20</v>
      </c>
      <c r="O32">
        <v>5</v>
      </c>
      <c r="P32" t="s">
        <v>20</v>
      </c>
      <c r="Q32" t="s">
        <v>20</v>
      </c>
    </row>
    <row r="33" spans="2:17" x14ac:dyDescent="0.25">
      <c r="B33">
        <v>45078</v>
      </c>
      <c r="C33" t="s">
        <v>63</v>
      </c>
      <c r="D33" t="s">
        <v>64</v>
      </c>
      <c r="E33" t="s">
        <v>60</v>
      </c>
      <c r="F33">
        <v>4</v>
      </c>
      <c r="G33">
        <v>0.39725199308160197</v>
      </c>
      <c r="H33">
        <v>1</v>
      </c>
      <c r="I33">
        <v>4</v>
      </c>
      <c r="J33">
        <v>1.3146325180898488</v>
      </c>
      <c r="K33">
        <v>0.91739999999999999</v>
      </c>
      <c r="L33" t="s">
        <v>20</v>
      </c>
      <c r="M33" t="s">
        <v>20</v>
      </c>
      <c r="N33" t="s">
        <v>20</v>
      </c>
      <c r="O33" t="s">
        <v>20</v>
      </c>
      <c r="P33">
        <v>5</v>
      </c>
      <c r="Q33" t="s">
        <v>20</v>
      </c>
    </row>
    <row r="34" spans="2:17" x14ac:dyDescent="0.25">
      <c r="B34">
        <v>45078</v>
      </c>
      <c r="C34" t="s">
        <v>63</v>
      </c>
      <c r="D34" t="s">
        <v>64</v>
      </c>
      <c r="E34" t="s">
        <v>58</v>
      </c>
      <c r="F34">
        <v>2</v>
      </c>
      <c r="G34">
        <v>0.39826093524422101</v>
      </c>
      <c r="H34">
        <v>3</v>
      </c>
      <c r="I34">
        <v>1</v>
      </c>
      <c r="J34">
        <v>0.56047523494184437</v>
      </c>
      <c r="K34">
        <v>0.16220000000000001</v>
      </c>
      <c r="L34" t="s">
        <v>20</v>
      </c>
      <c r="M34">
        <v>4</v>
      </c>
      <c r="N34">
        <v>4</v>
      </c>
      <c r="O34" t="s">
        <v>20</v>
      </c>
      <c r="P34" t="s">
        <v>20</v>
      </c>
      <c r="Q34" t="s">
        <v>20</v>
      </c>
    </row>
    <row r="35" spans="2:17" x14ac:dyDescent="0.25">
      <c r="B35">
        <v>45078</v>
      </c>
      <c r="C35" t="s">
        <v>63</v>
      </c>
      <c r="D35" t="s">
        <v>64</v>
      </c>
      <c r="E35" t="s">
        <v>58</v>
      </c>
      <c r="F35">
        <v>2</v>
      </c>
      <c r="G35">
        <v>0.39839480868798199</v>
      </c>
      <c r="H35">
        <v>4</v>
      </c>
      <c r="I35">
        <v>3</v>
      </c>
      <c r="J35">
        <v>1.2593108124818468</v>
      </c>
      <c r="K35">
        <v>0.8609</v>
      </c>
      <c r="L35" t="s">
        <v>20</v>
      </c>
      <c r="M35">
        <v>7</v>
      </c>
      <c r="N35">
        <v>7</v>
      </c>
      <c r="O35" t="s">
        <v>20</v>
      </c>
      <c r="P35" t="s">
        <v>20</v>
      </c>
      <c r="Q35" t="s">
        <v>20</v>
      </c>
    </row>
    <row r="36" spans="2:17" x14ac:dyDescent="0.25">
      <c r="B36">
        <v>45078</v>
      </c>
      <c r="C36" t="s">
        <v>63</v>
      </c>
      <c r="D36" t="s">
        <v>64</v>
      </c>
      <c r="E36" t="s">
        <v>58</v>
      </c>
      <c r="F36">
        <v>2</v>
      </c>
      <c r="G36">
        <v>0.39844033448620902</v>
      </c>
      <c r="H36">
        <v>5</v>
      </c>
      <c r="I36">
        <v>3</v>
      </c>
      <c r="J36">
        <v>1.171043115699488</v>
      </c>
      <c r="K36">
        <v>0.77259999999999995</v>
      </c>
      <c r="L36" t="s">
        <v>20</v>
      </c>
      <c r="M36">
        <v>8</v>
      </c>
      <c r="N36">
        <v>8</v>
      </c>
      <c r="O36" t="s">
        <v>20</v>
      </c>
      <c r="P36" t="s">
        <v>20</v>
      </c>
      <c r="Q36" t="s">
        <v>20</v>
      </c>
    </row>
    <row r="37" spans="2:17" x14ac:dyDescent="0.25">
      <c r="B37">
        <v>45078</v>
      </c>
      <c r="C37" t="s">
        <v>63</v>
      </c>
      <c r="D37" t="s">
        <v>64</v>
      </c>
      <c r="E37" t="s">
        <v>62</v>
      </c>
      <c r="F37">
        <v>6</v>
      </c>
      <c r="G37">
        <v>0.39845973211079999</v>
      </c>
      <c r="H37">
        <v>5</v>
      </c>
      <c r="I37">
        <v>0</v>
      </c>
      <c r="J37">
        <v>1.2384219905355627</v>
      </c>
      <c r="K37">
        <v>0.84</v>
      </c>
      <c r="L37" t="s">
        <v>20</v>
      </c>
      <c r="M37" t="s">
        <v>20</v>
      </c>
      <c r="N37" t="s">
        <v>20</v>
      </c>
      <c r="O37" t="s">
        <v>20</v>
      </c>
      <c r="P37" t="s">
        <v>20</v>
      </c>
      <c r="Q37" t="s">
        <v>20</v>
      </c>
    </row>
    <row r="38" spans="2:17" x14ac:dyDescent="0.25">
      <c r="B38">
        <v>45078</v>
      </c>
      <c r="C38" t="s">
        <v>63</v>
      </c>
      <c r="D38" t="s">
        <v>64</v>
      </c>
      <c r="E38" t="s">
        <v>57</v>
      </c>
      <c r="F38">
        <v>1</v>
      </c>
      <c r="G38">
        <v>0.39873788077675598</v>
      </c>
      <c r="H38">
        <v>5</v>
      </c>
      <c r="I38">
        <v>1</v>
      </c>
      <c r="J38">
        <v>1.0312003968876393</v>
      </c>
      <c r="K38">
        <v>0.63249999999999995</v>
      </c>
      <c r="L38">
        <v>6</v>
      </c>
      <c r="M38" t="s">
        <v>20</v>
      </c>
      <c r="N38" t="s">
        <v>20</v>
      </c>
      <c r="O38" t="s">
        <v>20</v>
      </c>
      <c r="P38" t="s">
        <v>20</v>
      </c>
      <c r="Q38" t="s">
        <v>20</v>
      </c>
    </row>
    <row r="39" spans="2:17" x14ac:dyDescent="0.25">
      <c r="B39">
        <v>45078</v>
      </c>
      <c r="C39" t="s">
        <v>63</v>
      </c>
      <c r="D39" t="s">
        <v>64</v>
      </c>
      <c r="E39" t="s">
        <v>61</v>
      </c>
      <c r="F39">
        <v>5</v>
      </c>
      <c r="G39">
        <v>0.39896067366534699</v>
      </c>
      <c r="H39">
        <v>1</v>
      </c>
      <c r="I39">
        <v>1</v>
      </c>
      <c r="J39">
        <v>0.62326456933263175</v>
      </c>
      <c r="K39">
        <v>0.2243</v>
      </c>
      <c r="L39" t="s">
        <v>20</v>
      </c>
      <c r="M39" t="s">
        <v>20</v>
      </c>
      <c r="N39" t="s">
        <v>20</v>
      </c>
      <c r="O39" t="s">
        <v>20</v>
      </c>
      <c r="P39" t="s">
        <v>20</v>
      </c>
      <c r="Q39">
        <v>2</v>
      </c>
    </row>
    <row r="40" spans="2:17" x14ac:dyDescent="0.25">
      <c r="B40">
        <v>45078</v>
      </c>
      <c r="C40" t="s">
        <v>63</v>
      </c>
      <c r="D40" t="s">
        <v>64</v>
      </c>
      <c r="E40" t="s">
        <v>57</v>
      </c>
      <c r="F40">
        <v>1</v>
      </c>
      <c r="G40">
        <v>0.39900685789974</v>
      </c>
      <c r="H40">
        <v>3</v>
      </c>
      <c r="I40">
        <v>1</v>
      </c>
      <c r="J40">
        <v>1.3166040002877912</v>
      </c>
      <c r="K40">
        <v>0.91759999999999997</v>
      </c>
      <c r="L40">
        <v>4</v>
      </c>
      <c r="M40" t="s">
        <v>20</v>
      </c>
      <c r="N40" t="s">
        <v>20</v>
      </c>
      <c r="O40" t="s">
        <v>20</v>
      </c>
      <c r="P40" t="s">
        <v>20</v>
      </c>
      <c r="Q40" t="s">
        <v>20</v>
      </c>
    </row>
    <row r="41" spans="2:17" x14ac:dyDescent="0.25">
      <c r="B41">
        <v>45078</v>
      </c>
      <c r="C41" t="s">
        <v>63</v>
      </c>
      <c r="D41" t="s">
        <v>64</v>
      </c>
      <c r="E41" t="s">
        <v>58</v>
      </c>
      <c r="F41">
        <v>2</v>
      </c>
      <c r="G41">
        <v>0.39918613041683099</v>
      </c>
      <c r="H41">
        <v>2</v>
      </c>
      <c r="I41">
        <v>3</v>
      </c>
      <c r="J41">
        <v>1.2237561766088068</v>
      </c>
      <c r="K41">
        <v>0.8246</v>
      </c>
      <c r="L41" t="s">
        <v>20</v>
      </c>
      <c r="M41">
        <v>5</v>
      </c>
      <c r="N41">
        <v>5</v>
      </c>
      <c r="O41" t="s">
        <v>20</v>
      </c>
      <c r="P41" t="s">
        <v>20</v>
      </c>
      <c r="Q41" t="s">
        <v>20</v>
      </c>
    </row>
    <row r="42" spans="2:17" x14ac:dyDescent="0.25">
      <c r="B42">
        <v>45078</v>
      </c>
      <c r="C42" t="s">
        <v>63</v>
      </c>
      <c r="D42" t="s">
        <v>64</v>
      </c>
      <c r="E42" t="s">
        <v>61</v>
      </c>
      <c r="F42">
        <v>5</v>
      </c>
      <c r="G42">
        <v>0.399979299251634</v>
      </c>
      <c r="H42">
        <v>3</v>
      </c>
      <c r="I42">
        <v>0</v>
      </c>
      <c r="J42">
        <v>1.1556832901370779</v>
      </c>
      <c r="K42">
        <v>0.75570000000000004</v>
      </c>
      <c r="L42" t="s">
        <v>20</v>
      </c>
      <c r="M42" t="s">
        <v>20</v>
      </c>
      <c r="N42" t="s">
        <v>20</v>
      </c>
      <c r="O42" t="s">
        <v>20</v>
      </c>
      <c r="P42" t="s">
        <v>20</v>
      </c>
      <c r="Q42">
        <v>3</v>
      </c>
    </row>
    <row r="43" spans="2:17" x14ac:dyDescent="0.25">
      <c r="B43">
        <v>45078</v>
      </c>
      <c r="C43" t="s">
        <v>63</v>
      </c>
      <c r="D43" t="s">
        <v>64</v>
      </c>
      <c r="E43" t="s">
        <v>57</v>
      </c>
      <c r="F43">
        <v>1</v>
      </c>
      <c r="G43">
        <v>0.400044734293099</v>
      </c>
      <c r="H43">
        <v>3</v>
      </c>
      <c r="I43">
        <v>4</v>
      </c>
      <c r="J43">
        <v>1.2998827954385557</v>
      </c>
      <c r="K43">
        <v>0.89980000000000004</v>
      </c>
      <c r="L43">
        <v>7</v>
      </c>
      <c r="M43" t="s">
        <v>20</v>
      </c>
      <c r="N43" t="s">
        <v>20</v>
      </c>
      <c r="O43" t="s">
        <v>20</v>
      </c>
      <c r="P43" t="s">
        <v>20</v>
      </c>
      <c r="Q43" t="s">
        <v>20</v>
      </c>
    </row>
    <row r="44" spans="2:17" x14ac:dyDescent="0.25">
      <c r="B44">
        <v>45078</v>
      </c>
      <c r="C44" t="s">
        <v>63</v>
      </c>
      <c r="D44" t="s">
        <v>64</v>
      </c>
      <c r="E44" t="s">
        <v>58</v>
      </c>
      <c r="F44">
        <v>2</v>
      </c>
      <c r="G44">
        <v>0.40037504024749399</v>
      </c>
      <c r="H44">
        <v>1</v>
      </c>
      <c r="I44">
        <v>4</v>
      </c>
      <c r="J44">
        <v>1.3721696050357746</v>
      </c>
      <c r="K44">
        <v>0.9718</v>
      </c>
      <c r="L44" t="s">
        <v>20</v>
      </c>
      <c r="M44">
        <v>5</v>
      </c>
      <c r="N44">
        <v>5</v>
      </c>
      <c r="O44" t="s">
        <v>20</v>
      </c>
      <c r="P44" t="s">
        <v>20</v>
      </c>
      <c r="Q44" t="s">
        <v>20</v>
      </c>
    </row>
    <row r="45" spans="2:17" x14ac:dyDescent="0.25">
      <c r="B45">
        <v>45079</v>
      </c>
      <c r="C45" t="s">
        <v>63</v>
      </c>
      <c r="D45" t="s">
        <v>64</v>
      </c>
      <c r="E45" t="s">
        <v>58</v>
      </c>
      <c r="F45">
        <v>2</v>
      </c>
      <c r="G45">
        <v>0.40072246649821602</v>
      </c>
      <c r="H45">
        <v>5</v>
      </c>
      <c r="I45">
        <v>3</v>
      </c>
      <c r="J45">
        <v>0.60327054773571487</v>
      </c>
      <c r="K45">
        <v>0.20250000000000001</v>
      </c>
      <c r="L45" t="s">
        <v>20</v>
      </c>
      <c r="M45">
        <v>8</v>
      </c>
      <c r="N45">
        <v>8</v>
      </c>
      <c r="O45" t="s">
        <v>20</v>
      </c>
      <c r="P45" t="s">
        <v>20</v>
      </c>
      <c r="Q45" t="s">
        <v>20</v>
      </c>
    </row>
    <row r="46" spans="2:17" x14ac:dyDescent="0.25">
      <c r="B46">
        <v>45079</v>
      </c>
      <c r="C46" t="s">
        <v>63</v>
      </c>
      <c r="D46" t="s">
        <v>64</v>
      </c>
      <c r="E46" t="s">
        <v>59</v>
      </c>
      <c r="F46">
        <v>3</v>
      </c>
      <c r="G46">
        <v>0.401288590151338</v>
      </c>
      <c r="H46">
        <v>3</v>
      </c>
      <c r="I46">
        <v>1</v>
      </c>
      <c r="J46">
        <v>0.83086863846725878</v>
      </c>
      <c r="K46">
        <v>0.42959999999999998</v>
      </c>
      <c r="L46" t="s">
        <v>20</v>
      </c>
      <c r="M46" t="s">
        <v>20</v>
      </c>
      <c r="N46" t="s">
        <v>20</v>
      </c>
      <c r="O46">
        <v>4</v>
      </c>
      <c r="P46" t="s">
        <v>20</v>
      </c>
      <c r="Q46" t="s">
        <v>20</v>
      </c>
    </row>
    <row r="47" spans="2:17" x14ac:dyDescent="0.25">
      <c r="B47">
        <v>45079</v>
      </c>
      <c r="C47" t="s">
        <v>63</v>
      </c>
      <c r="D47" t="s">
        <v>64</v>
      </c>
      <c r="E47" t="s">
        <v>58</v>
      </c>
      <c r="F47">
        <v>2</v>
      </c>
      <c r="G47">
        <v>0.40149558081196901</v>
      </c>
      <c r="H47">
        <v>3</v>
      </c>
      <c r="I47">
        <v>1</v>
      </c>
      <c r="J47">
        <v>1.0610073510416727</v>
      </c>
      <c r="K47">
        <v>0.65949999999999998</v>
      </c>
      <c r="L47" t="s">
        <v>20</v>
      </c>
      <c r="M47">
        <v>4</v>
      </c>
      <c r="N47">
        <v>4</v>
      </c>
      <c r="O47" t="s">
        <v>20</v>
      </c>
      <c r="P47" t="s">
        <v>20</v>
      </c>
      <c r="Q47" t="s">
        <v>20</v>
      </c>
    </row>
    <row r="48" spans="2:17" x14ac:dyDescent="0.25">
      <c r="B48">
        <v>45079</v>
      </c>
      <c r="C48" t="s">
        <v>63</v>
      </c>
      <c r="D48" t="s">
        <v>64</v>
      </c>
      <c r="E48" t="s">
        <v>60</v>
      </c>
      <c r="F48">
        <v>4</v>
      </c>
      <c r="G48">
        <v>0.40163152018762999</v>
      </c>
      <c r="H48">
        <v>2</v>
      </c>
      <c r="I48">
        <v>3</v>
      </c>
      <c r="J48">
        <v>1.3086669242388238</v>
      </c>
      <c r="K48">
        <v>0.90700000000000003</v>
      </c>
      <c r="L48" t="s">
        <v>20</v>
      </c>
      <c r="M48" t="s">
        <v>20</v>
      </c>
      <c r="N48" t="s">
        <v>20</v>
      </c>
      <c r="O48" t="s">
        <v>20</v>
      </c>
      <c r="P48">
        <v>5</v>
      </c>
      <c r="Q48" t="s">
        <v>20</v>
      </c>
    </row>
    <row r="49" spans="2:17" x14ac:dyDescent="0.25">
      <c r="B49">
        <v>45079</v>
      </c>
      <c r="C49" t="s">
        <v>63</v>
      </c>
      <c r="D49" t="s">
        <v>64</v>
      </c>
      <c r="E49" t="s">
        <v>61</v>
      </c>
      <c r="F49">
        <v>5</v>
      </c>
      <c r="G49">
        <v>0.40167500775964299</v>
      </c>
      <c r="H49">
        <v>5</v>
      </c>
      <c r="I49">
        <v>1</v>
      </c>
      <c r="J49">
        <v>1.0699868355234323</v>
      </c>
      <c r="K49">
        <v>0.66830000000000001</v>
      </c>
      <c r="L49" t="s">
        <v>20</v>
      </c>
      <c r="M49" t="s">
        <v>20</v>
      </c>
      <c r="N49" t="s">
        <v>20</v>
      </c>
      <c r="O49" t="s">
        <v>20</v>
      </c>
      <c r="P49" t="s">
        <v>20</v>
      </c>
      <c r="Q49">
        <v>6</v>
      </c>
    </row>
    <row r="50" spans="2:17" x14ac:dyDescent="0.25">
      <c r="B50">
        <v>45079</v>
      </c>
      <c r="C50" t="s">
        <v>63</v>
      </c>
      <c r="D50" t="s">
        <v>64</v>
      </c>
      <c r="E50" t="s">
        <v>59</v>
      </c>
      <c r="F50">
        <v>3</v>
      </c>
      <c r="G50">
        <v>0.402242190155501</v>
      </c>
      <c r="H50">
        <v>3</v>
      </c>
      <c r="I50">
        <v>3</v>
      </c>
      <c r="J50">
        <v>1.3451956839925487</v>
      </c>
      <c r="K50">
        <v>0.94299999999999995</v>
      </c>
      <c r="L50" t="s">
        <v>20</v>
      </c>
      <c r="M50" t="s">
        <v>20</v>
      </c>
      <c r="N50" t="s">
        <v>20</v>
      </c>
      <c r="O50">
        <v>6</v>
      </c>
      <c r="P50" t="s">
        <v>20</v>
      </c>
      <c r="Q50" t="s">
        <v>20</v>
      </c>
    </row>
    <row r="51" spans="2:17" x14ac:dyDescent="0.25">
      <c r="B51">
        <v>45079</v>
      </c>
      <c r="C51" t="s">
        <v>63</v>
      </c>
      <c r="D51" t="s">
        <v>64</v>
      </c>
      <c r="E51" t="s">
        <v>58</v>
      </c>
      <c r="F51">
        <v>2</v>
      </c>
      <c r="G51">
        <v>0.40249056642235098</v>
      </c>
      <c r="H51">
        <v>1</v>
      </c>
      <c r="I51">
        <v>3</v>
      </c>
      <c r="J51">
        <v>0.86023737499402175</v>
      </c>
      <c r="K51">
        <v>0.4577</v>
      </c>
      <c r="L51" t="s">
        <v>20</v>
      </c>
      <c r="M51">
        <v>4</v>
      </c>
      <c r="N51">
        <v>4</v>
      </c>
      <c r="O51" t="s">
        <v>20</v>
      </c>
      <c r="P51" t="s">
        <v>20</v>
      </c>
      <c r="Q51" t="s">
        <v>20</v>
      </c>
    </row>
    <row r="52" spans="2:17" x14ac:dyDescent="0.25">
      <c r="B52">
        <v>45079</v>
      </c>
      <c r="C52" t="s">
        <v>63</v>
      </c>
      <c r="D52" t="s">
        <v>64</v>
      </c>
      <c r="E52" t="s">
        <v>60</v>
      </c>
      <c r="F52">
        <v>4</v>
      </c>
      <c r="G52">
        <v>0.402814852434633</v>
      </c>
      <c r="H52">
        <v>2</v>
      </c>
      <c r="I52">
        <v>3</v>
      </c>
      <c r="J52">
        <v>0.77880825539161203</v>
      </c>
      <c r="K52">
        <v>0.376</v>
      </c>
      <c r="L52" t="s">
        <v>20</v>
      </c>
      <c r="M52" t="s">
        <v>20</v>
      </c>
      <c r="N52" t="s">
        <v>20</v>
      </c>
      <c r="O52" t="s">
        <v>20</v>
      </c>
      <c r="P52">
        <v>5</v>
      </c>
      <c r="Q52" t="s">
        <v>20</v>
      </c>
    </row>
    <row r="53" spans="2:17" x14ac:dyDescent="0.25">
      <c r="B53">
        <v>45079</v>
      </c>
      <c r="C53" t="s">
        <v>63</v>
      </c>
      <c r="D53" t="s">
        <v>64</v>
      </c>
      <c r="E53" t="s">
        <v>62</v>
      </c>
      <c r="F53">
        <v>6</v>
      </c>
      <c r="G53">
        <v>0.40301802941710402</v>
      </c>
      <c r="H53">
        <v>3</v>
      </c>
      <c r="I53">
        <v>0</v>
      </c>
      <c r="J53">
        <v>0.89854822882545382</v>
      </c>
      <c r="K53">
        <v>0.4955</v>
      </c>
      <c r="L53" t="s">
        <v>20</v>
      </c>
      <c r="M53" t="s">
        <v>20</v>
      </c>
      <c r="N53" t="s">
        <v>20</v>
      </c>
      <c r="O53" t="s">
        <v>20</v>
      </c>
      <c r="P53" t="s">
        <v>20</v>
      </c>
      <c r="Q53" t="s">
        <v>20</v>
      </c>
    </row>
    <row r="54" spans="2:17" x14ac:dyDescent="0.25">
      <c r="B54">
        <v>45079</v>
      </c>
      <c r="C54" t="s">
        <v>63</v>
      </c>
      <c r="D54" t="s">
        <v>64</v>
      </c>
      <c r="E54" t="s">
        <v>62</v>
      </c>
      <c r="F54">
        <v>6</v>
      </c>
      <c r="G54">
        <v>0.40364387691714199</v>
      </c>
      <c r="H54">
        <v>5</v>
      </c>
      <c r="I54">
        <v>3</v>
      </c>
      <c r="J54">
        <v>1.2283777740444168</v>
      </c>
      <c r="K54">
        <v>0.82469999999999999</v>
      </c>
      <c r="L54" t="s">
        <v>20</v>
      </c>
      <c r="M54" t="s">
        <v>20</v>
      </c>
      <c r="N54" t="s">
        <v>20</v>
      </c>
      <c r="O54" t="s">
        <v>20</v>
      </c>
      <c r="P54" t="s">
        <v>20</v>
      </c>
      <c r="Q54" t="s">
        <v>20</v>
      </c>
    </row>
    <row r="55" spans="2:17" x14ac:dyDescent="0.25">
      <c r="B55">
        <v>45079</v>
      </c>
      <c r="C55" t="s">
        <v>63</v>
      </c>
      <c r="D55" t="s">
        <v>64</v>
      </c>
      <c r="E55" t="s">
        <v>60</v>
      </c>
      <c r="F55">
        <v>4</v>
      </c>
      <c r="G55">
        <v>0.40420083329874401</v>
      </c>
      <c r="H55">
        <v>1</v>
      </c>
      <c r="I55">
        <v>2</v>
      </c>
      <c r="J55">
        <v>0.65592550352740697</v>
      </c>
      <c r="K55">
        <v>0.25169999999999998</v>
      </c>
      <c r="L55" t="s">
        <v>20</v>
      </c>
      <c r="M55" t="s">
        <v>20</v>
      </c>
      <c r="N55" t="s">
        <v>20</v>
      </c>
      <c r="O55" t="s">
        <v>20</v>
      </c>
      <c r="P55">
        <v>3</v>
      </c>
      <c r="Q55" t="s">
        <v>20</v>
      </c>
    </row>
    <row r="56" spans="2:17" x14ac:dyDescent="0.25">
      <c r="B56">
        <v>45079</v>
      </c>
      <c r="C56" t="s">
        <v>63</v>
      </c>
      <c r="D56" t="s">
        <v>64</v>
      </c>
      <c r="E56" t="s">
        <v>61</v>
      </c>
      <c r="F56">
        <v>5</v>
      </c>
      <c r="G56">
        <v>0.40568487761657501</v>
      </c>
      <c r="H56">
        <v>3</v>
      </c>
      <c r="I56">
        <v>3</v>
      </c>
      <c r="J56">
        <v>0.6621152903169325</v>
      </c>
      <c r="K56">
        <v>0.25640000000000002</v>
      </c>
      <c r="L56" t="s">
        <v>20</v>
      </c>
      <c r="M56" t="s">
        <v>20</v>
      </c>
      <c r="N56" t="s">
        <v>20</v>
      </c>
      <c r="O56" t="s">
        <v>20</v>
      </c>
      <c r="P56" t="s">
        <v>20</v>
      </c>
      <c r="Q56">
        <v>6</v>
      </c>
    </row>
    <row r="57" spans="2:17" x14ac:dyDescent="0.25">
      <c r="B57">
        <v>45079</v>
      </c>
      <c r="C57" t="s">
        <v>63</v>
      </c>
      <c r="D57" t="s">
        <v>64</v>
      </c>
      <c r="E57" t="s">
        <v>58</v>
      </c>
      <c r="F57">
        <v>2</v>
      </c>
      <c r="G57">
        <v>0.405855706609064</v>
      </c>
      <c r="H57">
        <v>5</v>
      </c>
      <c r="I57">
        <v>3</v>
      </c>
      <c r="J57">
        <v>0.76911447236575325</v>
      </c>
      <c r="K57">
        <v>0.36330000000000001</v>
      </c>
      <c r="L57" t="s">
        <v>20</v>
      </c>
      <c r="M57">
        <v>8</v>
      </c>
      <c r="N57">
        <v>8</v>
      </c>
      <c r="O57" t="s">
        <v>20</v>
      </c>
      <c r="P57" t="s">
        <v>20</v>
      </c>
      <c r="Q57" t="s">
        <v>20</v>
      </c>
    </row>
    <row r="58" spans="2:17" x14ac:dyDescent="0.25">
      <c r="B58">
        <v>45079</v>
      </c>
      <c r="C58" t="s">
        <v>63</v>
      </c>
      <c r="D58" t="s">
        <v>64</v>
      </c>
      <c r="E58" t="s">
        <v>59</v>
      </c>
      <c r="F58">
        <v>3</v>
      </c>
      <c r="G58">
        <v>0.40639981603411302</v>
      </c>
      <c r="H58">
        <v>2</v>
      </c>
      <c r="I58">
        <v>4</v>
      </c>
      <c r="J58">
        <v>0.63554843346324918</v>
      </c>
      <c r="K58">
        <v>0.2291</v>
      </c>
      <c r="L58" t="s">
        <v>20</v>
      </c>
      <c r="M58" t="s">
        <v>20</v>
      </c>
      <c r="N58" t="s">
        <v>20</v>
      </c>
      <c r="O58">
        <v>6</v>
      </c>
      <c r="P58" t="s">
        <v>20</v>
      </c>
      <c r="Q58" t="s">
        <v>20</v>
      </c>
    </row>
    <row r="59" spans="2:17" x14ac:dyDescent="0.25">
      <c r="B59">
        <v>45079</v>
      </c>
      <c r="C59" t="s">
        <v>63</v>
      </c>
      <c r="D59" t="s">
        <v>64</v>
      </c>
      <c r="E59" t="s">
        <v>59</v>
      </c>
      <c r="F59">
        <v>3</v>
      </c>
      <c r="G59">
        <v>0.40906130948299502</v>
      </c>
      <c r="H59">
        <v>5</v>
      </c>
      <c r="I59">
        <v>0</v>
      </c>
      <c r="J59">
        <v>0.70621627630438977</v>
      </c>
      <c r="K59">
        <v>0.29720000000000002</v>
      </c>
      <c r="L59" t="s">
        <v>20</v>
      </c>
      <c r="M59" t="s">
        <v>20</v>
      </c>
      <c r="N59" t="s">
        <v>20</v>
      </c>
      <c r="O59">
        <v>5</v>
      </c>
      <c r="P59" t="s">
        <v>20</v>
      </c>
      <c r="Q59" t="s">
        <v>20</v>
      </c>
    </row>
    <row r="60" spans="2:17" x14ac:dyDescent="0.25">
      <c r="B60">
        <v>45079</v>
      </c>
      <c r="C60" t="s">
        <v>63</v>
      </c>
      <c r="D60" t="s">
        <v>64</v>
      </c>
      <c r="E60" t="s">
        <v>57</v>
      </c>
      <c r="F60">
        <v>1</v>
      </c>
      <c r="G60">
        <v>0.40980058769574201</v>
      </c>
      <c r="H60">
        <v>4</v>
      </c>
      <c r="I60">
        <v>0</v>
      </c>
      <c r="J60">
        <v>0.7186603990682191</v>
      </c>
      <c r="K60">
        <v>0.30890000000000001</v>
      </c>
      <c r="L60">
        <v>4</v>
      </c>
      <c r="M60" t="s">
        <v>20</v>
      </c>
      <c r="N60" t="s">
        <v>20</v>
      </c>
      <c r="O60" t="s">
        <v>20</v>
      </c>
      <c r="P60" t="s">
        <v>20</v>
      </c>
      <c r="Q60" t="s">
        <v>20</v>
      </c>
    </row>
    <row r="61" spans="2:17" x14ac:dyDescent="0.25">
      <c r="B61">
        <v>45079</v>
      </c>
      <c r="C61" t="s">
        <v>63</v>
      </c>
      <c r="D61" t="s">
        <v>64</v>
      </c>
      <c r="E61" t="s">
        <v>58</v>
      </c>
      <c r="F61">
        <v>2</v>
      </c>
      <c r="G61">
        <v>0.41006831618803502</v>
      </c>
      <c r="H61">
        <v>3</v>
      </c>
      <c r="I61">
        <v>4</v>
      </c>
      <c r="J61">
        <v>1.0142445708647494</v>
      </c>
      <c r="K61">
        <v>0.60419999999999996</v>
      </c>
      <c r="L61" t="s">
        <v>20</v>
      </c>
      <c r="M61">
        <v>7</v>
      </c>
      <c r="N61">
        <v>7</v>
      </c>
      <c r="O61" t="s">
        <v>20</v>
      </c>
      <c r="P61" t="s">
        <v>20</v>
      </c>
      <c r="Q61" t="s">
        <v>20</v>
      </c>
    </row>
    <row r="62" spans="2:17" x14ac:dyDescent="0.25">
      <c r="B62">
        <v>45079</v>
      </c>
      <c r="C62" t="s">
        <v>63</v>
      </c>
      <c r="D62" t="s">
        <v>64</v>
      </c>
      <c r="E62" t="s">
        <v>61</v>
      </c>
      <c r="F62">
        <v>5</v>
      </c>
      <c r="G62">
        <v>0.41019881739692299</v>
      </c>
      <c r="H62">
        <v>2</v>
      </c>
      <c r="I62">
        <v>0</v>
      </c>
      <c r="J62">
        <v>1.0956620678897244</v>
      </c>
      <c r="K62">
        <v>0.6855</v>
      </c>
      <c r="L62" t="s">
        <v>20</v>
      </c>
      <c r="M62" t="s">
        <v>20</v>
      </c>
      <c r="N62" t="s">
        <v>20</v>
      </c>
      <c r="O62" t="s">
        <v>20</v>
      </c>
      <c r="P62" t="s">
        <v>20</v>
      </c>
      <c r="Q62">
        <v>2</v>
      </c>
    </row>
    <row r="63" spans="2:17" x14ac:dyDescent="0.25">
      <c r="B63">
        <v>45079</v>
      </c>
      <c r="C63" t="s">
        <v>63</v>
      </c>
      <c r="D63" t="s">
        <v>64</v>
      </c>
      <c r="E63" t="s">
        <v>58</v>
      </c>
      <c r="F63">
        <v>2</v>
      </c>
      <c r="G63">
        <v>0.4103159857143</v>
      </c>
      <c r="H63">
        <v>5</v>
      </c>
      <c r="I63">
        <v>1</v>
      </c>
      <c r="J63">
        <v>0.66658056334717219</v>
      </c>
      <c r="K63">
        <v>0.25629999999999997</v>
      </c>
      <c r="L63" t="s">
        <v>20</v>
      </c>
      <c r="M63">
        <v>6</v>
      </c>
      <c r="N63">
        <v>6</v>
      </c>
      <c r="O63" t="s">
        <v>20</v>
      </c>
      <c r="P63" t="s">
        <v>20</v>
      </c>
      <c r="Q63" t="s">
        <v>20</v>
      </c>
    </row>
    <row r="64" spans="2:17" x14ac:dyDescent="0.25">
      <c r="B64">
        <v>45079</v>
      </c>
      <c r="C64" t="s">
        <v>63</v>
      </c>
      <c r="D64" t="s">
        <v>64</v>
      </c>
      <c r="E64" t="s">
        <v>60</v>
      </c>
      <c r="F64">
        <v>4</v>
      </c>
      <c r="G64">
        <v>0.41062621648570902</v>
      </c>
      <c r="H64">
        <v>1</v>
      </c>
      <c r="I64">
        <v>2</v>
      </c>
      <c r="J64">
        <v>0.92713648620293476</v>
      </c>
      <c r="K64">
        <v>0.51649999999999996</v>
      </c>
      <c r="L64" t="s">
        <v>20</v>
      </c>
      <c r="M64" t="s">
        <v>20</v>
      </c>
      <c r="N64" t="s">
        <v>20</v>
      </c>
      <c r="O64" t="s">
        <v>20</v>
      </c>
      <c r="P64">
        <v>3</v>
      </c>
      <c r="Q64" t="s">
        <v>20</v>
      </c>
    </row>
    <row r="65" spans="2:17" x14ac:dyDescent="0.25">
      <c r="B65">
        <v>45079</v>
      </c>
      <c r="C65" t="s">
        <v>63</v>
      </c>
      <c r="D65" t="s">
        <v>64</v>
      </c>
      <c r="E65" t="s">
        <v>60</v>
      </c>
      <c r="F65">
        <v>4</v>
      </c>
      <c r="G65">
        <v>0.41071389531313701</v>
      </c>
      <c r="H65">
        <v>5</v>
      </c>
      <c r="I65">
        <v>1</v>
      </c>
      <c r="J65">
        <v>1.3242663157984773</v>
      </c>
      <c r="K65">
        <v>0.91359999999999997</v>
      </c>
      <c r="L65" t="s">
        <v>20</v>
      </c>
      <c r="M65" t="s">
        <v>20</v>
      </c>
      <c r="N65" t="s">
        <v>20</v>
      </c>
      <c r="O65" t="s">
        <v>20</v>
      </c>
      <c r="P65">
        <v>6</v>
      </c>
      <c r="Q65" t="s">
        <v>20</v>
      </c>
    </row>
    <row r="66" spans="2:17" x14ac:dyDescent="0.25">
      <c r="B66">
        <v>45079</v>
      </c>
      <c r="C66" t="s">
        <v>63</v>
      </c>
      <c r="D66" t="s">
        <v>64</v>
      </c>
      <c r="E66" t="s">
        <v>57</v>
      </c>
      <c r="F66">
        <v>1</v>
      </c>
      <c r="G66">
        <v>0.41090278756992599</v>
      </c>
      <c r="H66">
        <v>3</v>
      </c>
      <c r="I66">
        <v>1</v>
      </c>
      <c r="J66">
        <v>0.84689676624496513</v>
      </c>
      <c r="K66">
        <v>0.436</v>
      </c>
      <c r="L66">
        <v>4</v>
      </c>
      <c r="M66" t="s">
        <v>20</v>
      </c>
      <c r="N66" t="s">
        <v>20</v>
      </c>
      <c r="O66" t="s">
        <v>20</v>
      </c>
      <c r="P66" t="s">
        <v>20</v>
      </c>
      <c r="Q66" t="s">
        <v>20</v>
      </c>
    </row>
    <row r="67" spans="2:17" x14ac:dyDescent="0.25">
      <c r="B67">
        <v>45079</v>
      </c>
      <c r="C67" t="s">
        <v>63</v>
      </c>
      <c r="D67" t="s">
        <v>64</v>
      </c>
      <c r="E67" t="s">
        <v>57</v>
      </c>
      <c r="F67">
        <v>1</v>
      </c>
      <c r="G67">
        <v>0.411325279327305</v>
      </c>
      <c r="H67">
        <v>4</v>
      </c>
      <c r="I67">
        <v>4</v>
      </c>
      <c r="J67">
        <v>1.2798015160481122</v>
      </c>
      <c r="K67">
        <v>0.86850000000000005</v>
      </c>
      <c r="L67">
        <v>8</v>
      </c>
      <c r="M67" t="s">
        <v>20</v>
      </c>
      <c r="N67" t="s">
        <v>20</v>
      </c>
      <c r="O67" t="s">
        <v>20</v>
      </c>
      <c r="P67" t="s">
        <v>20</v>
      </c>
      <c r="Q67" t="s">
        <v>20</v>
      </c>
    </row>
    <row r="68" spans="2:17" x14ac:dyDescent="0.25">
      <c r="B68">
        <v>45079</v>
      </c>
      <c r="C68" t="s">
        <v>63</v>
      </c>
      <c r="D68" t="s">
        <v>64</v>
      </c>
      <c r="E68" t="s">
        <v>62</v>
      </c>
      <c r="F68">
        <v>6</v>
      </c>
      <c r="G68">
        <v>0.41226323665307002</v>
      </c>
      <c r="H68">
        <v>2</v>
      </c>
      <c r="I68">
        <v>1</v>
      </c>
      <c r="J68">
        <v>1.1544805878786151</v>
      </c>
      <c r="K68">
        <v>0.74219999999999997</v>
      </c>
      <c r="L68" t="s">
        <v>20</v>
      </c>
      <c r="M68" t="s">
        <v>20</v>
      </c>
      <c r="N68" t="s">
        <v>20</v>
      </c>
      <c r="O68" t="s">
        <v>20</v>
      </c>
      <c r="P68" t="s">
        <v>20</v>
      </c>
      <c r="Q68" t="s">
        <v>20</v>
      </c>
    </row>
    <row r="69" spans="2:17" x14ac:dyDescent="0.25">
      <c r="B69">
        <v>45079</v>
      </c>
      <c r="C69" t="s">
        <v>63</v>
      </c>
      <c r="D69" t="s">
        <v>64</v>
      </c>
      <c r="E69" t="s">
        <v>58</v>
      </c>
      <c r="F69">
        <v>2</v>
      </c>
      <c r="G69">
        <v>0.412873654578713</v>
      </c>
      <c r="H69">
        <v>1</v>
      </c>
      <c r="I69">
        <v>4</v>
      </c>
      <c r="J69">
        <v>0.98683522069266505</v>
      </c>
      <c r="K69">
        <v>0.57399999999999995</v>
      </c>
      <c r="L69" t="s">
        <v>20</v>
      </c>
      <c r="M69">
        <v>5</v>
      </c>
      <c r="N69">
        <v>5</v>
      </c>
      <c r="O69" t="s">
        <v>20</v>
      </c>
      <c r="P69" t="s">
        <v>20</v>
      </c>
      <c r="Q69" t="s">
        <v>20</v>
      </c>
    </row>
    <row r="70" spans="2:17" x14ac:dyDescent="0.25">
      <c r="B70">
        <v>45079</v>
      </c>
      <c r="C70" t="s">
        <v>63</v>
      </c>
      <c r="D70" t="s">
        <v>64</v>
      </c>
      <c r="E70" t="s">
        <v>62</v>
      </c>
      <c r="F70">
        <v>6</v>
      </c>
      <c r="G70">
        <v>0.41393805082724899</v>
      </c>
      <c r="H70">
        <v>3</v>
      </c>
      <c r="I70">
        <v>0</v>
      </c>
      <c r="J70">
        <v>0.76731787738829471</v>
      </c>
      <c r="K70">
        <v>0.35339999999999999</v>
      </c>
      <c r="L70" t="s">
        <v>20</v>
      </c>
      <c r="M70" t="s">
        <v>20</v>
      </c>
      <c r="N70" t="s">
        <v>20</v>
      </c>
      <c r="O70" t="s">
        <v>20</v>
      </c>
      <c r="P70" t="s">
        <v>20</v>
      </c>
      <c r="Q70" t="s">
        <v>20</v>
      </c>
    </row>
    <row r="71" spans="2:17" x14ac:dyDescent="0.25">
      <c r="B71">
        <v>45079</v>
      </c>
      <c r="C71" t="s">
        <v>63</v>
      </c>
      <c r="D71" t="s">
        <v>64</v>
      </c>
      <c r="E71" t="s">
        <v>58</v>
      </c>
      <c r="F71">
        <v>2</v>
      </c>
      <c r="G71">
        <v>0.413945160949657</v>
      </c>
      <c r="H71">
        <v>4</v>
      </c>
      <c r="I71">
        <v>2</v>
      </c>
      <c r="J71">
        <v>0.86432279194951422</v>
      </c>
      <c r="K71">
        <v>0.45040000000000002</v>
      </c>
      <c r="L71" t="s">
        <v>20</v>
      </c>
      <c r="M71">
        <v>6</v>
      </c>
      <c r="N71">
        <v>6</v>
      </c>
      <c r="O71" t="s">
        <v>20</v>
      </c>
      <c r="P71" t="s">
        <v>20</v>
      </c>
      <c r="Q71" t="s">
        <v>20</v>
      </c>
    </row>
    <row r="72" spans="2:17" x14ac:dyDescent="0.25">
      <c r="B72">
        <v>45079</v>
      </c>
      <c r="C72" t="s">
        <v>63</v>
      </c>
      <c r="D72" t="s">
        <v>64</v>
      </c>
      <c r="E72" t="s">
        <v>60</v>
      </c>
      <c r="F72">
        <v>4</v>
      </c>
      <c r="G72">
        <v>0.41448492951423599</v>
      </c>
      <c r="H72">
        <v>5</v>
      </c>
      <c r="I72">
        <v>4</v>
      </c>
      <c r="J72">
        <v>1.075952637070662</v>
      </c>
      <c r="K72">
        <v>0.66149999999999998</v>
      </c>
      <c r="L72" t="s">
        <v>20</v>
      </c>
      <c r="M72" t="s">
        <v>20</v>
      </c>
      <c r="N72" t="s">
        <v>20</v>
      </c>
      <c r="O72" t="s">
        <v>20</v>
      </c>
      <c r="P72">
        <v>9</v>
      </c>
      <c r="Q72" t="s">
        <v>20</v>
      </c>
    </row>
    <row r="73" spans="2:17" x14ac:dyDescent="0.25">
      <c r="B73">
        <v>45079</v>
      </c>
      <c r="C73" t="s">
        <v>63</v>
      </c>
      <c r="D73" t="s">
        <v>64</v>
      </c>
      <c r="E73" t="s">
        <v>62</v>
      </c>
      <c r="F73">
        <v>6</v>
      </c>
      <c r="G73">
        <v>0.41476538333458102</v>
      </c>
      <c r="H73">
        <v>3</v>
      </c>
      <c r="I73">
        <v>1</v>
      </c>
      <c r="J73">
        <v>0.56128315674736451</v>
      </c>
      <c r="K73">
        <v>0.14649999999999999</v>
      </c>
      <c r="L73" t="s">
        <v>20</v>
      </c>
      <c r="M73" t="s">
        <v>20</v>
      </c>
      <c r="N73" t="s">
        <v>20</v>
      </c>
      <c r="O73" t="s">
        <v>20</v>
      </c>
      <c r="P73" t="s">
        <v>20</v>
      </c>
      <c r="Q73" t="s">
        <v>20</v>
      </c>
    </row>
    <row r="74" spans="2:17" x14ac:dyDescent="0.25">
      <c r="B74">
        <v>45079</v>
      </c>
      <c r="C74" t="s">
        <v>63</v>
      </c>
      <c r="D74" t="s">
        <v>64</v>
      </c>
      <c r="E74" t="s">
        <v>61</v>
      </c>
      <c r="F74">
        <v>5</v>
      </c>
      <c r="G74">
        <v>0.41501088924148</v>
      </c>
      <c r="H74">
        <v>4</v>
      </c>
      <c r="I74">
        <v>1</v>
      </c>
      <c r="J74">
        <v>1.2527280604681685</v>
      </c>
      <c r="K74">
        <v>0.8377</v>
      </c>
      <c r="L74" t="s">
        <v>20</v>
      </c>
      <c r="M74" t="s">
        <v>20</v>
      </c>
      <c r="N74" t="s">
        <v>20</v>
      </c>
      <c r="O74" t="s">
        <v>20</v>
      </c>
      <c r="P74" t="s">
        <v>20</v>
      </c>
      <c r="Q74">
        <v>5</v>
      </c>
    </row>
    <row r="75" spans="2:17" x14ac:dyDescent="0.25">
      <c r="B75">
        <v>45079</v>
      </c>
      <c r="C75" t="s">
        <v>63</v>
      </c>
      <c r="D75" t="s">
        <v>64</v>
      </c>
      <c r="E75" t="s">
        <v>58</v>
      </c>
      <c r="F75">
        <v>2</v>
      </c>
      <c r="G75">
        <v>0.41549024327044598</v>
      </c>
      <c r="H75">
        <v>3</v>
      </c>
      <c r="I75">
        <v>2</v>
      </c>
      <c r="J75">
        <v>1.0504541084099781</v>
      </c>
      <c r="K75">
        <v>0.63500000000000001</v>
      </c>
      <c r="L75" t="s">
        <v>20</v>
      </c>
      <c r="M75">
        <v>5</v>
      </c>
      <c r="N75">
        <v>5</v>
      </c>
      <c r="O75" t="s">
        <v>20</v>
      </c>
      <c r="P75" t="s">
        <v>20</v>
      </c>
      <c r="Q75" t="s">
        <v>20</v>
      </c>
    </row>
    <row r="76" spans="2:17" x14ac:dyDescent="0.25">
      <c r="B76">
        <v>45079</v>
      </c>
      <c r="C76" t="s">
        <v>63</v>
      </c>
      <c r="D76" t="s">
        <v>64</v>
      </c>
      <c r="E76" t="s">
        <v>62</v>
      </c>
      <c r="F76">
        <v>6</v>
      </c>
      <c r="G76">
        <v>0.41573628332603202</v>
      </c>
      <c r="H76">
        <v>3</v>
      </c>
      <c r="I76">
        <v>1</v>
      </c>
      <c r="J76">
        <v>0.52835507737631493</v>
      </c>
      <c r="K76">
        <v>0.11260000000000001</v>
      </c>
      <c r="L76" t="s">
        <v>20</v>
      </c>
      <c r="M76" t="s">
        <v>20</v>
      </c>
      <c r="N76" t="s">
        <v>20</v>
      </c>
      <c r="O76" t="s">
        <v>20</v>
      </c>
      <c r="P76" t="s">
        <v>20</v>
      </c>
      <c r="Q76" t="s">
        <v>20</v>
      </c>
    </row>
    <row r="77" spans="2:17" x14ac:dyDescent="0.25">
      <c r="B77">
        <v>45079</v>
      </c>
      <c r="C77" t="s">
        <v>63</v>
      </c>
      <c r="D77" t="s">
        <v>64</v>
      </c>
      <c r="E77" t="s">
        <v>58</v>
      </c>
      <c r="F77">
        <v>2</v>
      </c>
      <c r="G77">
        <v>0.41618583001677201</v>
      </c>
      <c r="H77">
        <v>4</v>
      </c>
      <c r="I77">
        <v>0</v>
      </c>
      <c r="J77">
        <v>1.0601474400907558</v>
      </c>
      <c r="K77">
        <v>0.64400000000000002</v>
      </c>
      <c r="L77" t="s">
        <v>20</v>
      </c>
      <c r="M77">
        <v>4</v>
      </c>
      <c r="N77">
        <v>4</v>
      </c>
      <c r="O77" t="s">
        <v>20</v>
      </c>
      <c r="P77" t="s">
        <v>20</v>
      </c>
      <c r="Q77" t="s">
        <v>20</v>
      </c>
    </row>
    <row r="78" spans="2:17" x14ac:dyDescent="0.25">
      <c r="B78">
        <v>45079</v>
      </c>
      <c r="C78" t="s">
        <v>63</v>
      </c>
      <c r="D78" t="s">
        <v>64</v>
      </c>
      <c r="E78" t="s">
        <v>58</v>
      </c>
      <c r="F78">
        <v>2</v>
      </c>
      <c r="G78">
        <v>0.41637940749374402</v>
      </c>
      <c r="H78">
        <v>5</v>
      </c>
      <c r="I78">
        <v>3</v>
      </c>
      <c r="J78">
        <v>1.0399174724306131</v>
      </c>
      <c r="K78">
        <v>0.62350000000000005</v>
      </c>
      <c r="L78" t="s">
        <v>20</v>
      </c>
      <c r="M78">
        <v>8</v>
      </c>
      <c r="N78">
        <v>8</v>
      </c>
      <c r="O78" t="s">
        <v>20</v>
      </c>
      <c r="P78" t="s">
        <v>20</v>
      </c>
      <c r="Q78" t="s">
        <v>20</v>
      </c>
    </row>
    <row r="79" spans="2:17" x14ac:dyDescent="0.25">
      <c r="B79">
        <v>45079</v>
      </c>
      <c r="C79" t="s">
        <v>63</v>
      </c>
      <c r="D79" t="s">
        <v>64</v>
      </c>
      <c r="E79" t="s">
        <v>61</v>
      </c>
      <c r="F79">
        <v>5</v>
      </c>
      <c r="G79">
        <v>0.416796282486254</v>
      </c>
      <c r="H79">
        <v>4</v>
      </c>
      <c r="I79">
        <v>4</v>
      </c>
      <c r="J79">
        <v>1.1714013980326481</v>
      </c>
      <c r="K79">
        <v>0.75460000000000005</v>
      </c>
      <c r="L79" t="s">
        <v>20</v>
      </c>
      <c r="M79" t="s">
        <v>20</v>
      </c>
      <c r="N79" t="s">
        <v>20</v>
      </c>
      <c r="O79" t="s">
        <v>20</v>
      </c>
      <c r="P79" t="s">
        <v>20</v>
      </c>
      <c r="Q79">
        <v>8</v>
      </c>
    </row>
    <row r="80" spans="2:17" x14ac:dyDescent="0.25">
      <c r="B80">
        <v>45079</v>
      </c>
      <c r="C80" t="s">
        <v>63</v>
      </c>
      <c r="D80" t="s">
        <v>64</v>
      </c>
      <c r="E80" t="s">
        <v>57</v>
      </c>
      <c r="F80">
        <v>1</v>
      </c>
      <c r="G80">
        <v>0.41704069689378997</v>
      </c>
      <c r="H80">
        <v>5</v>
      </c>
      <c r="I80">
        <v>0</v>
      </c>
      <c r="J80">
        <v>1.3133116557058804</v>
      </c>
      <c r="K80">
        <v>0.89629999999999999</v>
      </c>
      <c r="L80">
        <v>5</v>
      </c>
      <c r="M80" t="s">
        <v>20</v>
      </c>
      <c r="N80" t="s">
        <v>20</v>
      </c>
      <c r="O80" t="s">
        <v>20</v>
      </c>
      <c r="P80" t="s">
        <v>20</v>
      </c>
      <c r="Q80" t="s">
        <v>20</v>
      </c>
    </row>
    <row r="81" spans="2:17" x14ac:dyDescent="0.25">
      <c r="B81">
        <v>45079</v>
      </c>
      <c r="C81" t="s">
        <v>63</v>
      </c>
      <c r="D81" t="s">
        <v>64</v>
      </c>
      <c r="E81" t="s">
        <v>57</v>
      </c>
      <c r="F81">
        <v>1</v>
      </c>
      <c r="G81">
        <v>0.41758285027627901</v>
      </c>
      <c r="H81">
        <v>2</v>
      </c>
      <c r="I81">
        <v>4</v>
      </c>
      <c r="J81">
        <v>0.69231899062319824</v>
      </c>
      <c r="K81">
        <v>0.2747</v>
      </c>
      <c r="L81">
        <v>6</v>
      </c>
      <c r="M81" t="s">
        <v>20</v>
      </c>
      <c r="N81" t="s">
        <v>20</v>
      </c>
      <c r="O81" t="s">
        <v>20</v>
      </c>
      <c r="P81" t="s">
        <v>20</v>
      </c>
      <c r="Q81" t="s">
        <v>20</v>
      </c>
    </row>
    <row r="82" spans="2:17" x14ac:dyDescent="0.25">
      <c r="B82">
        <v>45079</v>
      </c>
      <c r="C82" t="s">
        <v>63</v>
      </c>
      <c r="D82" t="s">
        <v>64</v>
      </c>
      <c r="E82" t="s">
        <v>59</v>
      </c>
      <c r="F82">
        <v>3</v>
      </c>
      <c r="G82">
        <v>0.41782650412348099</v>
      </c>
      <c r="H82">
        <v>3</v>
      </c>
      <c r="I82">
        <v>4</v>
      </c>
      <c r="J82">
        <v>1.3545485889280218</v>
      </c>
      <c r="K82">
        <v>0.93669999999999998</v>
      </c>
      <c r="L82" t="s">
        <v>20</v>
      </c>
      <c r="M82" t="s">
        <v>20</v>
      </c>
      <c r="N82" t="s">
        <v>20</v>
      </c>
      <c r="O82">
        <v>7</v>
      </c>
      <c r="P82" t="s">
        <v>20</v>
      </c>
      <c r="Q82" t="s">
        <v>20</v>
      </c>
    </row>
    <row r="83" spans="2:17" x14ac:dyDescent="0.25">
      <c r="B83">
        <v>45079</v>
      </c>
      <c r="C83" t="s">
        <v>63</v>
      </c>
      <c r="D83" t="s">
        <v>64</v>
      </c>
      <c r="E83" t="s">
        <v>61</v>
      </c>
      <c r="F83">
        <v>5</v>
      </c>
      <c r="G83">
        <v>0.41858096959083302</v>
      </c>
      <c r="H83">
        <v>3</v>
      </c>
      <c r="I83">
        <v>1</v>
      </c>
      <c r="J83">
        <v>1.1936933089269082</v>
      </c>
      <c r="K83">
        <v>0.77510000000000001</v>
      </c>
      <c r="L83" t="s">
        <v>20</v>
      </c>
      <c r="M83" t="s">
        <v>20</v>
      </c>
      <c r="N83" t="s">
        <v>20</v>
      </c>
      <c r="O83" t="s">
        <v>20</v>
      </c>
      <c r="P83" t="s">
        <v>20</v>
      </c>
      <c r="Q83">
        <v>4</v>
      </c>
    </row>
    <row r="84" spans="2:17" x14ac:dyDescent="0.25">
      <c r="B84">
        <v>45079</v>
      </c>
      <c r="C84" t="s">
        <v>63</v>
      </c>
      <c r="D84" t="s">
        <v>64</v>
      </c>
      <c r="E84" t="s">
        <v>58</v>
      </c>
      <c r="F84">
        <v>2</v>
      </c>
      <c r="G84">
        <v>0.41864544683152299</v>
      </c>
      <c r="H84">
        <v>3</v>
      </c>
      <c r="I84">
        <v>3</v>
      </c>
      <c r="J84">
        <v>1.1103151559556159</v>
      </c>
      <c r="K84">
        <v>0.69169999999999998</v>
      </c>
      <c r="L84" t="s">
        <v>20</v>
      </c>
      <c r="M84">
        <v>6</v>
      </c>
      <c r="N84">
        <v>6</v>
      </c>
      <c r="O84" t="s">
        <v>20</v>
      </c>
      <c r="P84" t="s">
        <v>20</v>
      </c>
      <c r="Q84" t="s">
        <v>20</v>
      </c>
    </row>
    <row r="85" spans="2:17" x14ac:dyDescent="0.25">
      <c r="B85">
        <v>45079</v>
      </c>
      <c r="C85" t="s">
        <v>63</v>
      </c>
      <c r="D85" t="s">
        <v>64</v>
      </c>
      <c r="E85" t="s">
        <v>57</v>
      </c>
      <c r="F85">
        <v>1</v>
      </c>
      <c r="G85">
        <v>0.41868611572275299</v>
      </c>
      <c r="H85">
        <v>1</v>
      </c>
      <c r="I85">
        <v>4</v>
      </c>
      <c r="J85">
        <v>0.80971481290033298</v>
      </c>
      <c r="K85">
        <v>0.39100000000000001</v>
      </c>
      <c r="L85">
        <v>5</v>
      </c>
      <c r="M85" t="s">
        <v>20</v>
      </c>
      <c r="N85" t="s">
        <v>20</v>
      </c>
      <c r="O85" t="s">
        <v>20</v>
      </c>
      <c r="P85" t="s">
        <v>20</v>
      </c>
      <c r="Q85" t="s">
        <v>20</v>
      </c>
    </row>
    <row r="86" spans="2:17" x14ac:dyDescent="0.25">
      <c r="B86">
        <v>45079</v>
      </c>
      <c r="C86" t="s">
        <v>63</v>
      </c>
      <c r="D86" t="s">
        <v>64</v>
      </c>
      <c r="E86" t="s">
        <v>57</v>
      </c>
      <c r="F86">
        <v>1</v>
      </c>
      <c r="G86">
        <v>0.42157518792297499</v>
      </c>
      <c r="H86">
        <v>1</v>
      </c>
      <c r="I86">
        <v>3</v>
      </c>
      <c r="J86">
        <v>0.98642445862382477</v>
      </c>
      <c r="K86">
        <v>0.56479999999999997</v>
      </c>
      <c r="L86">
        <v>4</v>
      </c>
      <c r="M86" t="s">
        <v>20</v>
      </c>
      <c r="N86" t="s">
        <v>20</v>
      </c>
      <c r="O86" t="s">
        <v>20</v>
      </c>
      <c r="P86" t="s">
        <v>20</v>
      </c>
      <c r="Q86" t="s">
        <v>20</v>
      </c>
    </row>
    <row r="87" spans="2:17" x14ac:dyDescent="0.25">
      <c r="B87">
        <v>45079</v>
      </c>
      <c r="C87" t="s">
        <v>63</v>
      </c>
      <c r="D87" t="s">
        <v>64</v>
      </c>
      <c r="E87" t="s">
        <v>62</v>
      </c>
      <c r="F87">
        <v>6</v>
      </c>
      <c r="G87">
        <v>0.42232496794741298</v>
      </c>
      <c r="H87">
        <v>2</v>
      </c>
      <c r="I87">
        <v>3</v>
      </c>
      <c r="J87">
        <v>1.1899609327028107</v>
      </c>
      <c r="K87">
        <v>0.76759999999999995</v>
      </c>
      <c r="L87" t="s">
        <v>20</v>
      </c>
      <c r="M87" t="s">
        <v>20</v>
      </c>
      <c r="N87" t="s">
        <v>20</v>
      </c>
      <c r="O87" t="s">
        <v>20</v>
      </c>
      <c r="P87" t="s">
        <v>20</v>
      </c>
      <c r="Q87" t="s">
        <v>20</v>
      </c>
    </row>
    <row r="88" spans="2:17" x14ac:dyDescent="0.25">
      <c r="B88">
        <v>45079</v>
      </c>
      <c r="C88" t="s">
        <v>63</v>
      </c>
      <c r="D88" t="s">
        <v>64</v>
      </c>
      <c r="E88" t="s">
        <v>60</v>
      </c>
      <c r="F88">
        <v>4</v>
      </c>
      <c r="G88">
        <v>0.42311398562653502</v>
      </c>
      <c r="H88">
        <v>1</v>
      </c>
      <c r="I88">
        <v>4</v>
      </c>
      <c r="J88">
        <v>1.0841931194093282</v>
      </c>
      <c r="K88">
        <v>0.66110000000000002</v>
      </c>
      <c r="L88" t="s">
        <v>20</v>
      </c>
      <c r="M88" t="s">
        <v>20</v>
      </c>
      <c r="N88" t="s">
        <v>20</v>
      </c>
      <c r="O88" t="s">
        <v>20</v>
      </c>
      <c r="P88">
        <v>5</v>
      </c>
      <c r="Q88" t="s">
        <v>20</v>
      </c>
    </row>
    <row r="89" spans="2:17" x14ac:dyDescent="0.25">
      <c r="B89">
        <v>45079</v>
      </c>
      <c r="C89" t="s">
        <v>63</v>
      </c>
      <c r="D89" t="s">
        <v>64</v>
      </c>
      <c r="E89" t="s">
        <v>60</v>
      </c>
      <c r="F89">
        <v>4</v>
      </c>
      <c r="G89">
        <v>0.42323595746634002</v>
      </c>
      <c r="H89">
        <v>1</v>
      </c>
      <c r="I89">
        <v>0</v>
      </c>
      <c r="J89">
        <v>0.64119012316190371</v>
      </c>
      <c r="K89">
        <v>0.218</v>
      </c>
      <c r="L89" t="s">
        <v>20</v>
      </c>
      <c r="M89" t="s">
        <v>20</v>
      </c>
      <c r="N89" t="s">
        <v>20</v>
      </c>
      <c r="O89" t="s">
        <v>20</v>
      </c>
      <c r="P89">
        <v>1</v>
      </c>
      <c r="Q89" t="s">
        <v>20</v>
      </c>
    </row>
    <row r="90" spans="2:17" x14ac:dyDescent="0.25">
      <c r="B90">
        <v>45079</v>
      </c>
      <c r="C90" t="s">
        <v>63</v>
      </c>
      <c r="D90" t="s">
        <v>64</v>
      </c>
      <c r="E90" t="s">
        <v>58</v>
      </c>
      <c r="F90">
        <v>2</v>
      </c>
      <c r="G90">
        <v>0.42340633130066702</v>
      </c>
      <c r="H90">
        <v>3</v>
      </c>
      <c r="I90">
        <v>4</v>
      </c>
      <c r="J90">
        <v>0.98276953994740712</v>
      </c>
      <c r="K90">
        <v>0.55940000000000001</v>
      </c>
      <c r="L90" t="s">
        <v>20</v>
      </c>
      <c r="M90">
        <v>7</v>
      </c>
      <c r="N90">
        <v>7</v>
      </c>
      <c r="O90" t="s">
        <v>20</v>
      </c>
      <c r="P90" t="s">
        <v>20</v>
      </c>
      <c r="Q90" t="s">
        <v>20</v>
      </c>
    </row>
    <row r="91" spans="2:17" x14ac:dyDescent="0.25">
      <c r="B91">
        <v>45079</v>
      </c>
      <c r="C91" t="s">
        <v>63</v>
      </c>
      <c r="D91" t="s">
        <v>64</v>
      </c>
      <c r="E91" t="s">
        <v>59</v>
      </c>
      <c r="F91">
        <v>3</v>
      </c>
      <c r="G91">
        <v>0.423626409144506</v>
      </c>
      <c r="H91">
        <v>3</v>
      </c>
      <c r="I91">
        <v>4</v>
      </c>
      <c r="J91">
        <v>0.64789965426788598</v>
      </c>
      <c r="K91">
        <v>0.2243</v>
      </c>
      <c r="L91" t="s">
        <v>20</v>
      </c>
      <c r="M91" t="s">
        <v>20</v>
      </c>
      <c r="N91" t="s">
        <v>20</v>
      </c>
      <c r="O91">
        <v>7</v>
      </c>
      <c r="P91" t="s">
        <v>20</v>
      </c>
      <c r="Q91" t="s">
        <v>20</v>
      </c>
    </row>
    <row r="92" spans="2:17" x14ac:dyDescent="0.25">
      <c r="B92">
        <v>45079</v>
      </c>
      <c r="C92" t="s">
        <v>63</v>
      </c>
      <c r="D92" t="s">
        <v>64</v>
      </c>
      <c r="E92" t="s">
        <v>61</v>
      </c>
      <c r="F92">
        <v>5</v>
      </c>
      <c r="G92">
        <v>0.42455915857484899</v>
      </c>
      <c r="H92">
        <v>1</v>
      </c>
      <c r="I92">
        <v>1</v>
      </c>
      <c r="J92">
        <v>1.2865336686810269</v>
      </c>
      <c r="K92">
        <v>0.86199999999999999</v>
      </c>
      <c r="L92" t="s">
        <v>20</v>
      </c>
      <c r="M92" t="s">
        <v>20</v>
      </c>
      <c r="N92" t="s">
        <v>20</v>
      </c>
      <c r="O92" t="s">
        <v>20</v>
      </c>
      <c r="P92" t="s">
        <v>20</v>
      </c>
      <c r="Q92">
        <v>2</v>
      </c>
    </row>
    <row r="93" spans="2:17" x14ac:dyDescent="0.25">
      <c r="B93">
        <v>45079</v>
      </c>
      <c r="C93" t="s">
        <v>63</v>
      </c>
      <c r="D93" t="s">
        <v>64</v>
      </c>
      <c r="E93" t="s">
        <v>57</v>
      </c>
      <c r="F93">
        <v>1</v>
      </c>
      <c r="G93">
        <v>0.42465048303025199</v>
      </c>
      <c r="H93">
        <v>2</v>
      </c>
      <c r="I93">
        <v>3</v>
      </c>
      <c r="J93">
        <v>1.3035952325347058</v>
      </c>
      <c r="K93">
        <v>0.87890000000000001</v>
      </c>
      <c r="L93">
        <v>5</v>
      </c>
      <c r="M93" t="s">
        <v>20</v>
      </c>
      <c r="N93" t="s">
        <v>20</v>
      </c>
      <c r="O93" t="s">
        <v>20</v>
      </c>
      <c r="P93" t="s">
        <v>20</v>
      </c>
      <c r="Q93" t="s">
        <v>20</v>
      </c>
    </row>
    <row r="94" spans="2:17" x14ac:dyDescent="0.25">
      <c r="B94">
        <v>45079</v>
      </c>
      <c r="C94" t="s">
        <v>63</v>
      </c>
      <c r="D94" t="s">
        <v>64</v>
      </c>
      <c r="E94" t="s">
        <v>60</v>
      </c>
      <c r="F94">
        <v>4</v>
      </c>
      <c r="G94">
        <v>0.42472634754077698</v>
      </c>
      <c r="H94">
        <v>1</v>
      </c>
      <c r="I94">
        <v>2</v>
      </c>
      <c r="J94">
        <v>0.99728196495109522</v>
      </c>
      <c r="K94">
        <v>0.5726</v>
      </c>
      <c r="L94" t="s">
        <v>20</v>
      </c>
      <c r="M94" t="s">
        <v>20</v>
      </c>
      <c r="N94" t="s">
        <v>20</v>
      </c>
      <c r="O94" t="s">
        <v>20</v>
      </c>
      <c r="P94">
        <v>3</v>
      </c>
      <c r="Q94" t="s">
        <v>20</v>
      </c>
    </row>
    <row r="95" spans="2:17" x14ac:dyDescent="0.25">
      <c r="B95">
        <v>45079</v>
      </c>
      <c r="C95" t="s">
        <v>63</v>
      </c>
      <c r="D95" t="s">
        <v>64</v>
      </c>
      <c r="E95" t="s">
        <v>58</v>
      </c>
      <c r="F95">
        <v>2</v>
      </c>
      <c r="G95">
        <v>0.42506557364157399</v>
      </c>
      <c r="H95">
        <v>2</v>
      </c>
      <c r="I95">
        <v>0</v>
      </c>
      <c r="J95">
        <v>0.58601651133177879</v>
      </c>
      <c r="K95">
        <v>0.161</v>
      </c>
      <c r="L95" t="s">
        <v>20</v>
      </c>
      <c r="M95">
        <v>2</v>
      </c>
      <c r="N95">
        <v>2</v>
      </c>
      <c r="O95" t="s">
        <v>20</v>
      </c>
      <c r="P95" t="s">
        <v>20</v>
      </c>
      <c r="Q95" t="s">
        <v>20</v>
      </c>
    </row>
    <row r="96" spans="2:17" x14ac:dyDescent="0.25">
      <c r="B96">
        <v>45079</v>
      </c>
      <c r="C96" t="s">
        <v>63</v>
      </c>
      <c r="D96" t="s">
        <v>64</v>
      </c>
      <c r="E96" t="s">
        <v>59</v>
      </c>
      <c r="F96">
        <v>3</v>
      </c>
      <c r="G96">
        <v>0.42557218621475801</v>
      </c>
      <c r="H96">
        <v>1</v>
      </c>
      <c r="I96">
        <v>1</v>
      </c>
      <c r="J96">
        <v>1.0381067319982304</v>
      </c>
      <c r="K96">
        <v>0.61250000000000004</v>
      </c>
      <c r="L96" t="s">
        <v>20</v>
      </c>
      <c r="M96" t="s">
        <v>20</v>
      </c>
      <c r="N96" t="s">
        <v>20</v>
      </c>
      <c r="O96">
        <v>2</v>
      </c>
      <c r="P96" t="s">
        <v>20</v>
      </c>
      <c r="Q96" t="s">
        <v>20</v>
      </c>
    </row>
    <row r="97" spans="2:17" x14ac:dyDescent="0.25">
      <c r="B97">
        <v>45079</v>
      </c>
      <c r="C97" t="s">
        <v>63</v>
      </c>
      <c r="D97" t="s">
        <v>64</v>
      </c>
      <c r="E97" t="s">
        <v>58</v>
      </c>
      <c r="F97">
        <v>2</v>
      </c>
      <c r="G97">
        <v>0.42587872612934002</v>
      </c>
      <c r="H97">
        <v>5</v>
      </c>
      <c r="I97">
        <v>3</v>
      </c>
      <c r="J97">
        <v>1.2552496199534207</v>
      </c>
      <c r="K97">
        <v>0.82940000000000003</v>
      </c>
      <c r="L97" t="s">
        <v>20</v>
      </c>
      <c r="M97">
        <v>8</v>
      </c>
      <c r="N97">
        <v>8</v>
      </c>
      <c r="O97" t="s">
        <v>20</v>
      </c>
      <c r="P97" t="s">
        <v>20</v>
      </c>
      <c r="Q97" t="s">
        <v>20</v>
      </c>
    </row>
    <row r="98" spans="2:17" x14ac:dyDescent="0.25">
      <c r="B98">
        <v>45079</v>
      </c>
      <c r="C98" t="s">
        <v>63</v>
      </c>
      <c r="D98" t="s">
        <v>64</v>
      </c>
      <c r="E98" t="s">
        <v>61</v>
      </c>
      <c r="F98">
        <v>5</v>
      </c>
      <c r="G98">
        <v>0.42591151022423901</v>
      </c>
      <c r="H98">
        <v>3</v>
      </c>
      <c r="I98">
        <v>2</v>
      </c>
      <c r="J98">
        <v>1.2075845955831359</v>
      </c>
      <c r="K98">
        <v>0.78169999999999995</v>
      </c>
      <c r="L98" t="s">
        <v>20</v>
      </c>
      <c r="M98" t="s">
        <v>20</v>
      </c>
      <c r="N98" t="s">
        <v>20</v>
      </c>
      <c r="O98" t="s">
        <v>20</v>
      </c>
      <c r="P98" t="s">
        <v>20</v>
      </c>
      <c r="Q98">
        <v>5</v>
      </c>
    </row>
    <row r="99" spans="2:17" x14ac:dyDescent="0.25">
      <c r="B99">
        <v>45079</v>
      </c>
      <c r="C99" t="s">
        <v>63</v>
      </c>
      <c r="D99" t="s">
        <v>64</v>
      </c>
      <c r="E99" t="s">
        <v>60</v>
      </c>
      <c r="F99">
        <v>4</v>
      </c>
      <c r="G99">
        <v>0.42605879826242499</v>
      </c>
      <c r="H99">
        <v>5</v>
      </c>
      <c r="I99">
        <v>4</v>
      </c>
      <c r="J99">
        <v>0.97027905153302085</v>
      </c>
      <c r="K99">
        <v>0.54420000000000002</v>
      </c>
      <c r="L99" t="s">
        <v>20</v>
      </c>
      <c r="M99" t="s">
        <v>20</v>
      </c>
      <c r="N99" t="s">
        <v>20</v>
      </c>
      <c r="O99" t="s">
        <v>20</v>
      </c>
      <c r="P99">
        <v>9</v>
      </c>
      <c r="Q99" t="s">
        <v>20</v>
      </c>
    </row>
    <row r="100" spans="2:17" x14ac:dyDescent="0.25">
      <c r="B100">
        <v>45079</v>
      </c>
      <c r="C100" t="s">
        <v>63</v>
      </c>
      <c r="D100" t="s">
        <v>64</v>
      </c>
      <c r="E100" t="s">
        <v>62</v>
      </c>
      <c r="F100">
        <v>6</v>
      </c>
      <c r="G100">
        <v>0.42666261642435099</v>
      </c>
      <c r="H100">
        <v>1</v>
      </c>
      <c r="I100">
        <v>4</v>
      </c>
      <c r="J100">
        <v>1.2504987471470312</v>
      </c>
      <c r="K100">
        <v>0.82379999999999998</v>
      </c>
      <c r="L100" t="s">
        <v>20</v>
      </c>
      <c r="M100" t="s">
        <v>20</v>
      </c>
      <c r="N100" t="s">
        <v>20</v>
      </c>
      <c r="O100" t="s">
        <v>20</v>
      </c>
      <c r="P100" t="s">
        <v>20</v>
      </c>
      <c r="Q100" t="s">
        <v>20</v>
      </c>
    </row>
    <row r="101" spans="2:17" x14ac:dyDescent="0.25">
      <c r="B101">
        <v>45079</v>
      </c>
      <c r="C101" t="s">
        <v>63</v>
      </c>
      <c r="D101" t="s">
        <v>64</v>
      </c>
      <c r="E101" t="s">
        <v>62</v>
      </c>
      <c r="F101">
        <v>6</v>
      </c>
      <c r="G101">
        <v>0.42681607593197202</v>
      </c>
      <c r="H101">
        <v>4</v>
      </c>
      <c r="I101">
        <v>1</v>
      </c>
      <c r="J101">
        <v>1.3068873573815833</v>
      </c>
      <c r="K101">
        <v>0.88009999999999999</v>
      </c>
      <c r="L101" t="s">
        <v>20</v>
      </c>
      <c r="M101" t="s">
        <v>20</v>
      </c>
      <c r="N101" t="s">
        <v>20</v>
      </c>
      <c r="O101" t="s">
        <v>20</v>
      </c>
      <c r="P101" t="s">
        <v>20</v>
      </c>
      <c r="Q101" t="s">
        <v>20</v>
      </c>
    </row>
    <row r="102" spans="2:17" x14ac:dyDescent="0.25">
      <c r="B102">
        <v>45079</v>
      </c>
      <c r="C102" t="s">
        <v>63</v>
      </c>
      <c r="D102" t="s">
        <v>64</v>
      </c>
      <c r="E102" t="s">
        <v>61</v>
      </c>
      <c r="F102">
        <v>5</v>
      </c>
      <c r="G102">
        <v>0.42696157993774703</v>
      </c>
      <c r="H102">
        <v>5</v>
      </c>
      <c r="I102">
        <v>3</v>
      </c>
      <c r="J102">
        <v>0.57457410867702885</v>
      </c>
      <c r="K102">
        <v>0.14760000000000001</v>
      </c>
      <c r="L102" t="s">
        <v>20</v>
      </c>
      <c r="M102" t="s">
        <v>20</v>
      </c>
      <c r="N102" t="s">
        <v>20</v>
      </c>
      <c r="O102" t="s">
        <v>20</v>
      </c>
      <c r="P102" t="s">
        <v>20</v>
      </c>
      <c r="Q102">
        <v>8</v>
      </c>
    </row>
    <row r="103" spans="2:17" x14ac:dyDescent="0.25">
      <c r="B103">
        <v>45079</v>
      </c>
      <c r="C103" t="s">
        <v>63</v>
      </c>
      <c r="D103" t="s">
        <v>64</v>
      </c>
      <c r="E103" t="s">
        <v>57</v>
      </c>
      <c r="F103">
        <v>1</v>
      </c>
      <c r="G103">
        <v>0.42739790371706299</v>
      </c>
      <c r="H103">
        <v>2</v>
      </c>
      <c r="I103">
        <v>2</v>
      </c>
      <c r="J103">
        <v>1.1822394530610616</v>
      </c>
      <c r="K103">
        <v>0.75480000000000003</v>
      </c>
      <c r="L103">
        <v>4</v>
      </c>
      <c r="M103" t="s">
        <v>20</v>
      </c>
      <c r="N103" t="s">
        <v>20</v>
      </c>
      <c r="O103" t="s">
        <v>20</v>
      </c>
      <c r="P103" t="s">
        <v>20</v>
      </c>
      <c r="Q103" t="s">
        <v>20</v>
      </c>
    </row>
    <row r="104" spans="2:17" x14ac:dyDescent="0.25">
      <c r="B104">
        <v>45079</v>
      </c>
      <c r="C104" t="s">
        <v>63</v>
      </c>
      <c r="D104" t="s">
        <v>64</v>
      </c>
      <c r="E104" t="s">
        <v>58</v>
      </c>
      <c r="F104">
        <v>2</v>
      </c>
      <c r="G104">
        <v>0.427547345210673</v>
      </c>
      <c r="H104">
        <v>1</v>
      </c>
      <c r="I104">
        <v>3</v>
      </c>
      <c r="J104">
        <v>1.3319325398583932</v>
      </c>
      <c r="K104">
        <v>0.90439999999999998</v>
      </c>
      <c r="L104" t="s">
        <v>20</v>
      </c>
      <c r="M104">
        <v>4</v>
      </c>
      <c r="N104">
        <v>4</v>
      </c>
      <c r="O104" t="s">
        <v>20</v>
      </c>
      <c r="P104" t="s">
        <v>20</v>
      </c>
      <c r="Q104" t="s">
        <v>20</v>
      </c>
    </row>
    <row r="105" spans="2:17" x14ac:dyDescent="0.25">
      <c r="B105">
        <v>45079</v>
      </c>
      <c r="C105" t="s">
        <v>63</v>
      </c>
      <c r="D105" t="s">
        <v>64</v>
      </c>
      <c r="E105" t="s">
        <v>61</v>
      </c>
      <c r="F105">
        <v>5</v>
      </c>
      <c r="G105">
        <v>0.427698365064411</v>
      </c>
      <c r="H105">
        <v>3</v>
      </c>
      <c r="I105">
        <v>0</v>
      </c>
      <c r="J105">
        <v>1.102978923483684</v>
      </c>
      <c r="K105">
        <v>0.67530000000000001</v>
      </c>
      <c r="L105" t="s">
        <v>20</v>
      </c>
      <c r="M105" t="s">
        <v>20</v>
      </c>
      <c r="N105" t="s">
        <v>20</v>
      </c>
      <c r="O105" t="s">
        <v>20</v>
      </c>
      <c r="P105" t="s">
        <v>20</v>
      </c>
      <c r="Q105">
        <v>3</v>
      </c>
    </row>
    <row r="106" spans="2:17" x14ac:dyDescent="0.25">
      <c r="B106">
        <v>45079</v>
      </c>
      <c r="C106" t="s">
        <v>63</v>
      </c>
      <c r="D106" t="s">
        <v>64</v>
      </c>
      <c r="E106" t="s">
        <v>59</v>
      </c>
      <c r="F106">
        <v>3</v>
      </c>
      <c r="G106">
        <v>0.42820711173223402</v>
      </c>
      <c r="H106">
        <v>2</v>
      </c>
      <c r="I106">
        <v>2</v>
      </c>
      <c r="J106">
        <v>1.1440782216187859</v>
      </c>
      <c r="K106">
        <v>0.71589999999999998</v>
      </c>
      <c r="L106" t="s">
        <v>20</v>
      </c>
      <c r="M106" t="s">
        <v>20</v>
      </c>
      <c r="N106" t="s">
        <v>20</v>
      </c>
      <c r="O106">
        <v>4</v>
      </c>
      <c r="P106" t="s">
        <v>20</v>
      </c>
      <c r="Q106" t="s">
        <v>20</v>
      </c>
    </row>
    <row r="107" spans="2:17" x14ac:dyDescent="0.25">
      <c r="B107">
        <v>45079</v>
      </c>
      <c r="C107" t="s">
        <v>63</v>
      </c>
      <c r="D107" t="s">
        <v>64</v>
      </c>
      <c r="E107" t="s">
        <v>59</v>
      </c>
      <c r="F107">
        <v>3</v>
      </c>
      <c r="G107">
        <v>0.43015758072876098</v>
      </c>
      <c r="H107">
        <v>2</v>
      </c>
      <c r="I107">
        <v>0</v>
      </c>
      <c r="J107">
        <v>1.3523397507821886</v>
      </c>
      <c r="K107">
        <v>0.92220000000000002</v>
      </c>
      <c r="L107" t="s">
        <v>20</v>
      </c>
      <c r="M107" t="s">
        <v>20</v>
      </c>
      <c r="N107" t="s">
        <v>20</v>
      </c>
      <c r="O107">
        <v>2</v>
      </c>
      <c r="P107" t="s">
        <v>20</v>
      </c>
      <c r="Q107" t="s">
        <v>20</v>
      </c>
    </row>
    <row r="108" spans="2:17" x14ac:dyDescent="0.25">
      <c r="B108">
        <v>45079</v>
      </c>
      <c r="C108" t="s">
        <v>63</v>
      </c>
      <c r="D108" t="s">
        <v>64</v>
      </c>
      <c r="E108" t="s">
        <v>58</v>
      </c>
      <c r="F108">
        <v>2</v>
      </c>
      <c r="G108">
        <v>0.43037185100966602</v>
      </c>
      <c r="H108">
        <v>1</v>
      </c>
      <c r="I108">
        <v>4</v>
      </c>
      <c r="J108">
        <v>1.3051503808644549</v>
      </c>
      <c r="K108">
        <v>0.87480000000000002</v>
      </c>
      <c r="L108" t="s">
        <v>20</v>
      </c>
      <c r="M108">
        <v>5</v>
      </c>
      <c r="N108">
        <v>5</v>
      </c>
      <c r="O108" t="s">
        <v>20</v>
      </c>
      <c r="P108" t="s">
        <v>20</v>
      </c>
      <c r="Q108" t="s">
        <v>20</v>
      </c>
    </row>
    <row r="109" spans="2:17" x14ac:dyDescent="0.25">
      <c r="B109">
        <v>45080</v>
      </c>
      <c r="C109" t="s">
        <v>63</v>
      </c>
      <c r="D109" t="s">
        <v>64</v>
      </c>
      <c r="E109" t="s">
        <v>62</v>
      </c>
      <c r="F109">
        <v>6</v>
      </c>
      <c r="G109">
        <v>0.43038459250814498</v>
      </c>
      <c r="H109">
        <v>5</v>
      </c>
      <c r="I109">
        <v>1</v>
      </c>
      <c r="J109">
        <v>1.2301996976387914</v>
      </c>
      <c r="K109">
        <v>0.79979999999999996</v>
      </c>
      <c r="L109" t="s">
        <v>20</v>
      </c>
      <c r="M109" t="s">
        <v>20</v>
      </c>
      <c r="N109" t="s">
        <v>20</v>
      </c>
      <c r="O109" t="s">
        <v>20</v>
      </c>
      <c r="P109" t="s">
        <v>20</v>
      </c>
      <c r="Q109" t="s">
        <v>20</v>
      </c>
    </row>
    <row r="110" spans="2:17" x14ac:dyDescent="0.25">
      <c r="B110">
        <v>45080</v>
      </c>
      <c r="C110" t="s">
        <v>63</v>
      </c>
      <c r="D110" t="s">
        <v>64</v>
      </c>
      <c r="E110" t="s">
        <v>60</v>
      </c>
      <c r="F110">
        <v>4</v>
      </c>
      <c r="G110">
        <v>0.43104773556290499</v>
      </c>
      <c r="H110">
        <v>2</v>
      </c>
      <c r="I110">
        <v>4</v>
      </c>
      <c r="J110">
        <v>0.5684134958615632</v>
      </c>
      <c r="K110">
        <v>0.13739999999999999</v>
      </c>
      <c r="L110" t="s">
        <v>20</v>
      </c>
      <c r="M110" t="s">
        <v>20</v>
      </c>
      <c r="N110" t="s">
        <v>20</v>
      </c>
      <c r="O110" t="s">
        <v>20</v>
      </c>
      <c r="P110">
        <v>6</v>
      </c>
      <c r="Q110" t="s">
        <v>20</v>
      </c>
    </row>
    <row r="111" spans="2:17" x14ac:dyDescent="0.25">
      <c r="B111">
        <v>45080</v>
      </c>
      <c r="C111" t="s">
        <v>63</v>
      </c>
      <c r="D111" t="s">
        <v>64</v>
      </c>
      <c r="E111" t="s">
        <v>57</v>
      </c>
      <c r="F111">
        <v>1</v>
      </c>
      <c r="G111">
        <v>0.431454179628662</v>
      </c>
      <c r="H111">
        <v>2</v>
      </c>
      <c r="I111">
        <v>3</v>
      </c>
      <c r="J111">
        <v>1.2388049969250789</v>
      </c>
      <c r="K111">
        <v>0.80740000000000001</v>
      </c>
      <c r="L111">
        <v>5</v>
      </c>
      <c r="M111" t="s">
        <v>20</v>
      </c>
      <c r="N111" t="s">
        <v>20</v>
      </c>
      <c r="O111" t="s">
        <v>20</v>
      </c>
      <c r="P111" t="s">
        <v>20</v>
      </c>
      <c r="Q111" t="s">
        <v>20</v>
      </c>
    </row>
    <row r="112" spans="2:17" x14ac:dyDescent="0.25">
      <c r="B112">
        <v>45080</v>
      </c>
      <c r="C112" t="s">
        <v>63</v>
      </c>
      <c r="D112" t="s">
        <v>64</v>
      </c>
      <c r="E112" t="s">
        <v>62</v>
      </c>
      <c r="F112">
        <v>6</v>
      </c>
      <c r="G112">
        <v>0.43153817535901701</v>
      </c>
      <c r="H112">
        <v>5</v>
      </c>
      <c r="I112">
        <v>0</v>
      </c>
      <c r="J112">
        <v>0.88146057292522517</v>
      </c>
      <c r="K112">
        <v>0.44990000000000002</v>
      </c>
      <c r="L112" t="s">
        <v>20</v>
      </c>
      <c r="M112" t="s">
        <v>20</v>
      </c>
      <c r="N112" t="s">
        <v>20</v>
      </c>
      <c r="O112" t="s">
        <v>20</v>
      </c>
      <c r="P112" t="s">
        <v>20</v>
      </c>
      <c r="Q112" t="s">
        <v>20</v>
      </c>
    </row>
    <row r="113" spans="2:17" x14ac:dyDescent="0.25">
      <c r="B113">
        <v>45080</v>
      </c>
      <c r="C113" t="s">
        <v>63</v>
      </c>
      <c r="D113" t="s">
        <v>64</v>
      </c>
      <c r="E113" t="s">
        <v>58</v>
      </c>
      <c r="F113">
        <v>2</v>
      </c>
      <c r="G113">
        <v>0.43219152316024201</v>
      </c>
      <c r="H113">
        <v>2</v>
      </c>
      <c r="I113">
        <v>3</v>
      </c>
      <c r="J113">
        <v>1.2788299546823412</v>
      </c>
      <c r="K113">
        <v>0.84660000000000002</v>
      </c>
      <c r="L113" t="s">
        <v>20</v>
      </c>
      <c r="M113">
        <v>5</v>
      </c>
      <c r="N113">
        <v>5</v>
      </c>
      <c r="O113" t="s">
        <v>20</v>
      </c>
      <c r="P113" t="s">
        <v>20</v>
      </c>
      <c r="Q113" t="s">
        <v>20</v>
      </c>
    </row>
    <row r="114" spans="2:17" x14ac:dyDescent="0.25">
      <c r="B114">
        <v>45080</v>
      </c>
      <c r="C114" t="s">
        <v>63</v>
      </c>
      <c r="D114" t="s">
        <v>64</v>
      </c>
      <c r="E114" t="s">
        <v>59</v>
      </c>
      <c r="F114">
        <v>3</v>
      </c>
      <c r="G114">
        <v>0.43220993834723598</v>
      </c>
      <c r="H114">
        <v>4</v>
      </c>
      <c r="I114">
        <v>2</v>
      </c>
      <c r="J114">
        <v>0.7525136693312976</v>
      </c>
      <c r="K114">
        <v>0.32029999999999997</v>
      </c>
      <c r="L114" t="s">
        <v>20</v>
      </c>
      <c r="M114" t="s">
        <v>20</v>
      </c>
      <c r="N114" t="s">
        <v>20</v>
      </c>
      <c r="O114">
        <v>6</v>
      </c>
      <c r="P114" t="s">
        <v>20</v>
      </c>
      <c r="Q114" t="s">
        <v>20</v>
      </c>
    </row>
    <row r="115" spans="2:17" x14ac:dyDescent="0.25">
      <c r="B115">
        <v>45080</v>
      </c>
      <c r="C115" t="s">
        <v>63</v>
      </c>
      <c r="D115" t="s">
        <v>64</v>
      </c>
      <c r="E115" t="s">
        <v>57</v>
      </c>
      <c r="F115">
        <v>1</v>
      </c>
      <c r="G115">
        <v>0.432913438145197</v>
      </c>
      <c r="H115">
        <v>2</v>
      </c>
      <c r="I115">
        <v>2</v>
      </c>
      <c r="J115">
        <v>1.2907474104626431</v>
      </c>
      <c r="K115">
        <v>0.85780000000000001</v>
      </c>
      <c r="L115">
        <v>4</v>
      </c>
      <c r="M115" t="s">
        <v>20</v>
      </c>
      <c r="N115" t="s">
        <v>20</v>
      </c>
      <c r="O115" t="s">
        <v>20</v>
      </c>
      <c r="P115" t="s">
        <v>20</v>
      </c>
      <c r="Q115" t="s">
        <v>20</v>
      </c>
    </row>
    <row r="116" spans="2:17" x14ac:dyDescent="0.25">
      <c r="B116">
        <v>45080</v>
      </c>
      <c r="C116" t="s">
        <v>63</v>
      </c>
      <c r="D116" t="s">
        <v>64</v>
      </c>
      <c r="E116" t="s">
        <v>58</v>
      </c>
      <c r="F116">
        <v>2</v>
      </c>
      <c r="G116">
        <v>0.43297747999304698</v>
      </c>
      <c r="H116">
        <v>3</v>
      </c>
      <c r="I116">
        <v>3</v>
      </c>
      <c r="J116">
        <v>0.73628467245460694</v>
      </c>
      <c r="K116">
        <v>0.30330000000000001</v>
      </c>
      <c r="L116" t="s">
        <v>20</v>
      </c>
      <c r="M116">
        <v>6</v>
      </c>
      <c r="N116">
        <v>6</v>
      </c>
      <c r="O116" t="s">
        <v>20</v>
      </c>
      <c r="P116" t="s">
        <v>20</v>
      </c>
      <c r="Q116" t="s">
        <v>20</v>
      </c>
    </row>
    <row r="117" spans="2:17" x14ac:dyDescent="0.25">
      <c r="B117">
        <v>45080</v>
      </c>
      <c r="C117" t="s">
        <v>63</v>
      </c>
      <c r="D117" t="s">
        <v>64</v>
      </c>
      <c r="E117" t="s">
        <v>59</v>
      </c>
      <c r="F117">
        <v>3</v>
      </c>
      <c r="G117">
        <v>0.43319308285487601</v>
      </c>
      <c r="H117">
        <v>3</v>
      </c>
      <c r="I117">
        <v>1</v>
      </c>
      <c r="J117">
        <v>1.0162097179034679</v>
      </c>
      <c r="K117">
        <v>0.58299999999999996</v>
      </c>
      <c r="L117" t="s">
        <v>20</v>
      </c>
      <c r="M117" t="s">
        <v>20</v>
      </c>
      <c r="N117" t="s">
        <v>20</v>
      </c>
      <c r="O117">
        <v>4</v>
      </c>
      <c r="P117" t="s">
        <v>20</v>
      </c>
      <c r="Q117" t="s">
        <v>20</v>
      </c>
    </row>
    <row r="118" spans="2:17" x14ac:dyDescent="0.25">
      <c r="B118">
        <v>45080</v>
      </c>
      <c r="C118" t="s">
        <v>63</v>
      </c>
      <c r="D118" t="s">
        <v>64</v>
      </c>
      <c r="E118" t="s">
        <v>57</v>
      </c>
      <c r="F118">
        <v>1</v>
      </c>
      <c r="G118">
        <v>0.43365111612560298</v>
      </c>
      <c r="H118">
        <v>2</v>
      </c>
      <c r="I118">
        <v>4</v>
      </c>
      <c r="J118">
        <v>0.71221347419849412</v>
      </c>
      <c r="K118">
        <v>0.27860000000000001</v>
      </c>
      <c r="L118">
        <v>6</v>
      </c>
      <c r="M118" t="s">
        <v>20</v>
      </c>
      <c r="N118" t="s">
        <v>20</v>
      </c>
      <c r="O118" t="s">
        <v>20</v>
      </c>
      <c r="P118" t="s">
        <v>20</v>
      </c>
      <c r="Q118" t="s">
        <v>20</v>
      </c>
    </row>
    <row r="119" spans="2:17" x14ac:dyDescent="0.25">
      <c r="B119">
        <v>45080</v>
      </c>
      <c r="C119" t="s">
        <v>63</v>
      </c>
      <c r="D119" t="s">
        <v>64</v>
      </c>
      <c r="E119" t="s">
        <v>59</v>
      </c>
      <c r="F119">
        <v>3</v>
      </c>
      <c r="G119">
        <v>0.43382788633362401</v>
      </c>
      <c r="H119">
        <v>4</v>
      </c>
      <c r="I119">
        <v>3</v>
      </c>
      <c r="J119">
        <v>1.3637130612140769</v>
      </c>
      <c r="K119">
        <v>0.92989999999999995</v>
      </c>
      <c r="L119" t="s">
        <v>20</v>
      </c>
      <c r="M119" t="s">
        <v>20</v>
      </c>
      <c r="N119" t="s">
        <v>20</v>
      </c>
      <c r="O119">
        <v>7</v>
      </c>
      <c r="P119" t="s">
        <v>20</v>
      </c>
      <c r="Q119" t="s">
        <v>20</v>
      </c>
    </row>
    <row r="120" spans="2:17" x14ac:dyDescent="0.25">
      <c r="B120">
        <v>45080</v>
      </c>
      <c r="C120" t="s">
        <v>63</v>
      </c>
      <c r="D120" t="s">
        <v>64</v>
      </c>
      <c r="E120" t="s">
        <v>62</v>
      </c>
      <c r="F120">
        <v>6</v>
      </c>
      <c r="G120">
        <v>0.43483238693543702</v>
      </c>
      <c r="H120">
        <v>3</v>
      </c>
      <c r="I120">
        <v>4</v>
      </c>
      <c r="J120">
        <v>1.0366691449756447</v>
      </c>
      <c r="K120">
        <v>0.6018</v>
      </c>
      <c r="L120" t="s">
        <v>20</v>
      </c>
      <c r="M120" t="s">
        <v>20</v>
      </c>
      <c r="N120" t="s">
        <v>20</v>
      </c>
      <c r="O120" t="s">
        <v>20</v>
      </c>
      <c r="P120" t="s">
        <v>20</v>
      </c>
      <c r="Q120" t="s">
        <v>20</v>
      </c>
    </row>
    <row r="121" spans="2:17" x14ac:dyDescent="0.25">
      <c r="B121">
        <v>45080</v>
      </c>
      <c r="C121" t="s">
        <v>63</v>
      </c>
      <c r="D121" t="s">
        <v>64</v>
      </c>
      <c r="E121" t="s">
        <v>59</v>
      </c>
      <c r="F121">
        <v>3</v>
      </c>
      <c r="G121">
        <v>0.43489818085802001</v>
      </c>
      <c r="H121">
        <v>4</v>
      </c>
      <c r="I121">
        <v>3</v>
      </c>
      <c r="J121">
        <v>1.0011539171393173</v>
      </c>
      <c r="K121">
        <v>0.56630000000000003</v>
      </c>
      <c r="L121" t="s">
        <v>20</v>
      </c>
      <c r="M121" t="s">
        <v>20</v>
      </c>
      <c r="N121" t="s">
        <v>20</v>
      </c>
      <c r="O121">
        <v>7</v>
      </c>
      <c r="P121" t="s">
        <v>20</v>
      </c>
      <c r="Q121" t="s">
        <v>20</v>
      </c>
    </row>
    <row r="122" spans="2:17" x14ac:dyDescent="0.25">
      <c r="B122">
        <v>45080</v>
      </c>
      <c r="C122" t="s">
        <v>63</v>
      </c>
      <c r="D122" t="s">
        <v>64</v>
      </c>
      <c r="E122" t="s">
        <v>62</v>
      </c>
      <c r="F122">
        <v>6</v>
      </c>
      <c r="G122">
        <v>0.43516385783866901</v>
      </c>
      <c r="H122">
        <v>2</v>
      </c>
      <c r="I122">
        <v>3</v>
      </c>
      <c r="J122">
        <v>0.84919357042001153</v>
      </c>
      <c r="K122">
        <v>0.41399999999999998</v>
      </c>
      <c r="L122" t="s">
        <v>20</v>
      </c>
      <c r="M122" t="s">
        <v>20</v>
      </c>
      <c r="N122" t="s">
        <v>20</v>
      </c>
      <c r="O122" t="s">
        <v>20</v>
      </c>
      <c r="P122" t="s">
        <v>20</v>
      </c>
      <c r="Q122" t="s">
        <v>20</v>
      </c>
    </row>
    <row r="123" spans="2:17" x14ac:dyDescent="0.25">
      <c r="B123">
        <v>45080</v>
      </c>
      <c r="C123" t="s">
        <v>63</v>
      </c>
      <c r="D123" t="s">
        <v>64</v>
      </c>
      <c r="E123" t="s">
        <v>57</v>
      </c>
      <c r="F123">
        <v>1</v>
      </c>
      <c r="G123">
        <v>0.43591273648184797</v>
      </c>
      <c r="H123">
        <v>5</v>
      </c>
      <c r="I123">
        <v>2</v>
      </c>
      <c r="J123">
        <v>0.70578299747292772</v>
      </c>
      <c r="K123">
        <v>0.26989999999999997</v>
      </c>
      <c r="L123">
        <v>7</v>
      </c>
      <c r="M123" t="s">
        <v>20</v>
      </c>
      <c r="N123" t="s">
        <v>20</v>
      </c>
      <c r="O123" t="s">
        <v>20</v>
      </c>
      <c r="P123" t="s">
        <v>20</v>
      </c>
      <c r="Q123" t="s">
        <v>20</v>
      </c>
    </row>
    <row r="124" spans="2:17" x14ac:dyDescent="0.25">
      <c r="B124">
        <v>45080</v>
      </c>
      <c r="C124" t="s">
        <v>63</v>
      </c>
      <c r="D124" t="s">
        <v>64</v>
      </c>
      <c r="E124" t="s">
        <v>61</v>
      </c>
      <c r="F124">
        <v>5</v>
      </c>
      <c r="G124">
        <v>0.43646054692441899</v>
      </c>
      <c r="H124">
        <v>4</v>
      </c>
      <c r="I124">
        <v>0</v>
      </c>
      <c r="J124">
        <v>0.91131549133299494</v>
      </c>
      <c r="K124">
        <v>0.47489999999999999</v>
      </c>
      <c r="L124" t="s">
        <v>20</v>
      </c>
      <c r="M124" t="s">
        <v>20</v>
      </c>
      <c r="N124" t="s">
        <v>20</v>
      </c>
      <c r="O124" t="s">
        <v>20</v>
      </c>
      <c r="P124" t="s">
        <v>20</v>
      </c>
      <c r="Q124">
        <v>4</v>
      </c>
    </row>
    <row r="125" spans="2:17" x14ac:dyDescent="0.25">
      <c r="B125">
        <v>45080</v>
      </c>
      <c r="C125" t="s">
        <v>63</v>
      </c>
      <c r="D125" t="s">
        <v>64</v>
      </c>
      <c r="E125" t="s">
        <v>62</v>
      </c>
      <c r="F125">
        <v>6</v>
      </c>
      <c r="G125">
        <v>0.436575407341456</v>
      </c>
      <c r="H125">
        <v>3</v>
      </c>
      <c r="I125">
        <v>1</v>
      </c>
      <c r="J125">
        <v>0.89842064170294089</v>
      </c>
      <c r="K125">
        <v>0.46179999999999999</v>
      </c>
      <c r="L125" t="s">
        <v>20</v>
      </c>
      <c r="M125" t="s">
        <v>20</v>
      </c>
      <c r="N125" t="s">
        <v>20</v>
      </c>
      <c r="O125" t="s">
        <v>20</v>
      </c>
      <c r="P125" t="s">
        <v>20</v>
      </c>
      <c r="Q125" t="s">
        <v>20</v>
      </c>
    </row>
    <row r="126" spans="2:17" x14ac:dyDescent="0.25">
      <c r="B126">
        <v>45080</v>
      </c>
      <c r="C126" t="s">
        <v>63</v>
      </c>
      <c r="D126" t="s">
        <v>64</v>
      </c>
      <c r="E126" t="s">
        <v>62</v>
      </c>
      <c r="F126">
        <v>6</v>
      </c>
      <c r="G126">
        <v>0.43673439592705199</v>
      </c>
      <c r="H126">
        <v>1</v>
      </c>
      <c r="I126">
        <v>4</v>
      </c>
      <c r="J126">
        <v>1.1325644416287386</v>
      </c>
      <c r="K126">
        <v>0.69579999999999997</v>
      </c>
      <c r="L126" t="s">
        <v>20</v>
      </c>
      <c r="M126" t="s">
        <v>20</v>
      </c>
      <c r="N126" t="s">
        <v>20</v>
      </c>
      <c r="O126" t="s">
        <v>20</v>
      </c>
      <c r="P126" t="s">
        <v>20</v>
      </c>
      <c r="Q126" t="s">
        <v>20</v>
      </c>
    </row>
    <row r="127" spans="2:17" x14ac:dyDescent="0.25">
      <c r="B127">
        <v>45080</v>
      </c>
      <c r="C127" t="s">
        <v>63</v>
      </c>
      <c r="D127" t="s">
        <v>64</v>
      </c>
      <c r="E127" t="s">
        <v>58</v>
      </c>
      <c r="F127">
        <v>2</v>
      </c>
      <c r="G127">
        <v>0.437737227937602</v>
      </c>
      <c r="H127">
        <v>4</v>
      </c>
      <c r="I127">
        <v>2</v>
      </c>
      <c r="J127">
        <v>1.2349891554917403</v>
      </c>
      <c r="K127">
        <v>0.79730000000000001</v>
      </c>
      <c r="L127" t="s">
        <v>20</v>
      </c>
      <c r="M127">
        <v>6</v>
      </c>
      <c r="N127">
        <v>6</v>
      </c>
      <c r="O127" t="s">
        <v>20</v>
      </c>
      <c r="P127" t="s">
        <v>20</v>
      </c>
      <c r="Q127" t="s">
        <v>20</v>
      </c>
    </row>
    <row r="128" spans="2:17" x14ac:dyDescent="0.25">
      <c r="B128">
        <v>45080</v>
      </c>
      <c r="C128" t="s">
        <v>63</v>
      </c>
      <c r="D128" t="s">
        <v>64</v>
      </c>
      <c r="E128" t="s">
        <v>61</v>
      </c>
      <c r="F128">
        <v>5</v>
      </c>
      <c r="G128">
        <v>0.43810039567745102</v>
      </c>
      <c r="H128">
        <v>2</v>
      </c>
      <c r="I128">
        <v>3</v>
      </c>
      <c r="J128">
        <v>0.57014987887089941</v>
      </c>
      <c r="K128">
        <v>0.13200000000000001</v>
      </c>
      <c r="L128" t="s">
        <v>20</v>
      </c>
      <c r="M128" t="s">
        <v>20</v>
      </c>
      <c r="N128" t="s">
        <v>20</v>
      </c>
      <c r="O128" t="s">
        <v>20</v>
      </c>
      <c r="P128" t="s">
        <v>20</v>
      </c>
      <c r="Q128">
        <v>5</v>
      </c>
    </row>
    <row r="129" spans="2:17" x14ac:dyDescent="0.25">
      <c r="B129">
        <v>45080</v>
      </c>
      <c r="C129" t="s">
        <v>63</v>
      </c>
      <c r="D129" t="s">
        <v>64</v>
      </c>
      <c r="E129" t="s">
        <v>62</v>
      </c>
      <c r="F129">
        <v>6</v>
      </c>
      <c r="G129">
        <v>0.439774792519466</v>
      </c>
      <c r="H129">
        <v>1</v>
      </c>
      <c r="I129">
        <v>2</v>
      </c>
      <c r="J129">
        <v>1.3344483292535136</v>
      </c>
      <c r="K129">
        <v>0.89470000000000005</v>
      </c>
      <c r="L129" t="s">
        <v>20</v>
      </c>
      <c r="M129" t="s">
        <v>20</v>
      </c>
      <c r="N129" t="s">
        <v>20</v>
      </c>
      <c r="O129" t="s">
        <v>20</v>
      </c>
      <c r="P129" t="s">
        <v>20</v>
      </c>
      <c r="Q129" t="s">
        <v>20</v>
      </c>
    </row>
    <row r="130" spans="2:17" x14ac:dyDescent="0.25">
      <c r="B130">
        <v>45080</v>
      </c>
      <c r="C130" t="s">
        <v>63</v>
      </c>
      <c r="D130" t="s">
        <v>64</v>
      </c>
      <c r="E130" t="s">
        <v>60</v>
      </c>
      <c r="F130">
        <v>4</v>
      </c>
      <c r="G130">
        <v>0.44046746599016701</v>
      </c>
      <c r="H130">
        <v>2</v>
      </c>
      <c r="I130">
        <v>2</v>
      </c>
      <c r="J130">
        <v>1.1601820960324123</v>
      </c>
      <c r="K130">
        <v>0.71970000000000001</v>
      </c>
      <c r="L130" t="s">
        <v>20</v>
      </c>
      <c r="M130" t="s">
        <v>20</v>
      </c>
      <c r="N130" t="s">
        <v>20</v>
      </c>
      <c r="O130" t="s">
        <v>20</v>
      </c>
      <c r="P130">
        <v>4</v>
      </c>
      <c r="Q130" t="s">
        <v>20</v>
      </c>
    </row>
    <row r="131" spans="2:17" x14ac:dyDescent="0.25">
      <c r="B131">
        <v>45080</v>
      </c>
      <c r="C131" t="s">
        <v>63</v>
      </c>
      <c r="D131" t="s">
        <v>64</v>
      </c>
      <c r="E131" t="s">
        <v>61</v>
      </c>
      <c r="F131">
        <v>5</v>
      </c>
      <c r="G131">
        <v>0.44069168244503998</v>
      </c>
      <c r="H131">
        <v>1</v>
      </c>
      <c r="I131">
        <v>4</v>
      </c>
      <c r="J131">
        <v>0.76543241496747472</v>
      </c>
      <c r="K131">
        <v>0.32469999999999999</v>
      </c>
      <c r="L131" t="s">
        <v>20</v>
      </c>
      <c r="M131" t="s">
        <v>20</v>
      </c>
      <c r="N131" t="s">
        <v>20</v>
      </c>
      <c r="O131" t="s">
        <v>20</v>
      </c>
      <c r="P131" t="s">
        <v>20</v>
      </c>
      <c r="Q131">
        <v>5</v>
      </c>
    </row>
    <row r="132" spans="2:17" x14ac:dyDescent="0.25">
      <c r="B132">
        <v>45080</v>
      </c>
      <c r="C132" t="s">
        <v>63</v>
      </c>
      <c r="D132" t="s">
        <v>64</v>
      </c>
      <c r="E132" t="s">
        <v>58</v>
      </c>
      <c r="F132">
        <v>2</v>
      </c>
      <c r="G132">
        <v>0.44182550463068099</v>
      </c>
      <c r="H132">
        <v>5</v>
      </c>
      <c r="I132">
        <v>3</v>
      </c>
      <c r="J132">
        <v>0.93031570951096754</v>
      </c>
      <c r="K132">
        <v>0.48849999999999999</v>
      </c>
      <c r="L132" t="s">
        <v>20</v>
      </c>
      <c r="M132">
        <v>8</v>
      </c>
      <c r="N132">
        <v>8</v>
      </c>
      <c r="O132" t="s">
        <v>20</v>
      </c>
      <c r="P132" t="s">
        <v>20</v>
      </c>
      <c r="Q132" t="s">
        <v>20</v>
      </c>
    </row>
    <row r="133" spans="2:17" x14ac:dyDescent="0.25">
      <c r="B133">
        <v>45080</v>
      </c>
      <c r="C133" t="s">
        <v>63</v>
      </c>
      <c r="D133" t="s">
        <v>64</v>
      </c>
      <c r="E133" t="s">
        <v>59</v>
      </c>
      <c r="F133">
        <v>3</v>
      </c>
      <c r="G133">
        <v>0.44227657579163399</v>
      </c>
      <c r="H133">
        <v>3</v>
      </c>
      <c r="I133">
        <v>2</v>
      </c>
      <c r="J133">
        <v>1.3316161321296822</v>
      </c>
      <c r="K133">
        <v>0.88929999999999998</v>
      </c>
      <c r="L133" t="s">
        <v>20</v>
      </c>
      <c r="M133" t="s">
        <v>20</v>
      </c>
      <c r="N133" t="s">
        <v>20</v>
      </c>
      <c r="O133">
        <v>5</v>
      </c>
      <c r="P133" t="s">
        <v>20</v>
      </c>
      <c r="Q133" t="s">
        <v>20</v>
      </c>
    </row>
    <row r="134" spans="2:17" x14ac:dyDescent="0.25">
      <c r="B134">
        <v>45080</v>
      </c>
      <c r="C134" t="s">
        <v>63</v>
      </c>
      <c r="D134" t="s">
        <v>64</v>
      </c>
      <c r="E134" t="s">
        <v>58</v>
      </c>
      <c r="F134">
        <v>2</v>
      </c>
      <c r="G134">
        <v>0.44228304426653098</v>
      </c>
      <c r="H134">
        <v>2</v>
      </c>
      <c r="I134">
        <v>1</v>
      </c>
      <c r="J134">
        <v>0.8227349623346929</v>
      </c>
      <c r="K134">
        <v>0.3805</v>
      </c>
      <c r="L134" t="s">
        <v>20</v>
      </c>
      <c r="M134">
        <v>3</v>
      </c>
      <c r="N134">
        <v>3</v>
      </c>
      <c r="O134" t="s">
        <v>20</v>
      </c>
      <c r="P134" t="s">
        <v>20</v>
      </c>
      <c r="Q134" t="s">
        <v>20</v>
      </c>
    </row>
    <row r="135" spans="2:17" x14ac:dyDescent="0.25">
      <c r="B135">
        <v>45080</v>
      </c>
      <c r="C135" t="s">
        <v>63</v>
      </c>
      <c r="D135" t="s">
        <v>64</v>
      </c>
      <c r="E135" t="s">
        <v>59</v>
      </c>
      <c r="F135">
        <v>3</v>
      </c>
      <c r="G135">
        <v>0.44235397598100401</v>
      </c>
      <c r="H135">
        <v>3</v>
      </c>
      <c r="I135">
        <v>2</v>
      </c>
      <c r="J135">
        <v>0.70650553879076416</v>
      </c>
      <c r="K135">
        <v>0.26419999999999999</v>
      </c>
      <c r="L135" t="s">
        <v>20</v>
      </c>
      <c r="M135" t="s">
        <v>20</v>
      </c>
      <c r="N135" t="s">
        <v>20</v>
      </c>
      <c r="O135">
        <v>5</v>
      </c>
      <c r="P135" t="s">
        <v>20</v>
      </c>
      <c r="Q135" t="s">
        <v>20</v>
      </c>
    </row>
    <row r="136" spans="2:17" x14ac:dyDescent="0.25">
      <c r="B136">
        <v>45080</v>
      </c>
      <c r="C136" t="s">
        <v>63</v>
      </c>
      <c r="D136" t="s">
        <v>64</v>
      </c>
      <c r="E136" t="s">
        <v>58</v>
      </c>
      <c r="F136">
        <v>2</v>
      </c>
      <c r="G136">
        <v>0.44393155962702102</v>
      </c>
      <c r="H136">
        <v>4</v>
      </c>
      <c r="I136">
        <v>1</v>
      </c>
      <c r="J136">
        <v>1.0791712077026738</v>
      </c>
      <c r="K136">
        <v>0.63519999999999999</v>
      </c>
      <c r="L136" t="s">
        <v>20</v>
      </c>
      <c r="M136">
        <v>5</v>
      </c>
      <c r="N136">
        <v>5</v>
      </c>
      <c r="O136" t="s">
        <v>20</v>
      </c>
      <c r="P136" t="s">
        <v>20</v>
      </c>
      <c r="Q136" t="s">
        <v>20</v>
      </c>
    </row>
    <row r="137" spans="2:17" x14ac:dyDescent="0.25">
      <c r="B137">
        <v>45080</v>
      </c>
      <c r="C137" t="s">
        <v>63</v>
      </c>
      <c r="D137" t="s">
        <v>64</v>
      </c>
      <c r="E137" t="s">
        <v>60</v>
      </c>
      <c r="F137">
        <v>4</v>
      </c>
      <c r="G137">
        <v>0.44408632740924098</v>
      </c>
      <c r="H137">
        <v>3</v>
      </c>
      <c r="I137">
        <v>4</v>
      </c>
      <c r="J137">
        <v>0.97522583850129507</v>
      </c>
      <c r="K137">
        <v>0.53110000000000002</v>
      </c>
      <c r="L137" t="s">
        <v>20</v>
      </c>
      <c r="M137" t="s">
        <v>20</v>
      </c>
      <c r="N137" t="s">
        <v>20</v>
      </c>
      <c r="O137" t="s">
        <v>20</v>
      </c>
      <c r="P137">
        <v>7</v>
      </c>
      <c r="Q137" t="s">
        <v>20</v>
      </c>
    </row>
    <row r="138" spans="2:17" x14ac:dyDescent="0.25">
      <c r="B138">
        <v>45080</v>
      </c>
      <c r="C138" t="s">
        <v>63</v>
      </c>
      <c r="D138" t="s">
        <v>64</v>
      </c>
      <c r="E138" t="s">
        <v>61</v>
      </c>
      <c r="F138">
        <v>5</v>
      </c>
      <c r="G138">
        <v>0.44477043550530398</v>
      </c>
      <c r="H138">
        <v>5</v>
      </c>
      <c r="I138">
        <v>1</v>
      </c>
      <c r="J138">
        <v>0.74593682173096854</v>
      </c>
      <c r="K138">
        <v>0.30120000000000002</v>
      </c>
      <c r="L138" t="s">
        <v>20</v>
      </c>
      <c r="M138" t="s">
        <v>20</v>
      </c>
      <c r="N138" t="s">
        <v>20</v>
      </c>
      <c r="O138" t="s">
        <v>20</v>
      </c>
      <c r="P138" t="s">
        <v>20</v>
      </c>
      <c r="Q138">
        <v>6</v>
      </c>
    </row>
    <row r="139" spans="2:17" x14ac:dyDescent="0.25">
      <c r="B139">
        <v>45080</v>
      </c>
      <c r="C139" t="s">
        <v>63</v>
      </c>
      <c r="D139" t="s">
        <v>64</v>
      </c>
      <c r="E139" t="s">
        <v>61</v>
      </c>
      <c r="F139">
        <v>5</v>
      </c>
      <c r="G139">
        <v>0.445038065075614</v>
      </c>
      <c r="H139">
        <v>2</v>
      </c>
      <c r="I139">
        <v>2</v>
      </c>
      <c r="J139">
        <v>1.1602637919104266</v>
      </c>
      <c r="K139">
        <v>0.71519999999999995</v>
      </c>
      <c r="L139" t="s">
        <v>20</v>
      </c>
      <c r="M139" t="s">
        <v>20</v>
      </c>
      <c r="N139" t="s">
        <v>20</v>
      </c>
      <c r="O139" t="s">
        <v>20</v>
      </c>
      <c r="P139" t="s">
        <v>20</v>
      </c>
      <c r="Q139">
        <v>4</v>
      </c>
    </row>
    <row r="140" spans="2:17" x14ac:dyDescent="0.25">
      <c r="B140">
        <v>45080</v>
      </c>
      <c r="C140" t="s">
        <v>63</v>
      </c>
      <c r="D140" t="s">
        <v>64</v>
      </c>
      <c r="E140" t="s">
        <v>60</v>
      </c>
      <c r="F140">
        <v>4</v>
      </c>
      <c r="G140">
        <v>0.44512015617802397</v>
      </c>
      <c r="H140">
        <v>5</v>
      </c>
      <c r="I140">
        <v>3</v>
      </c>
      <c r="J140">
        <v>0.93964825411278796</v>
      </c>
      <c r="K140">
        <v>0.4945</v>
      </c>
      <c r="L140" t="s">
        <v>20</v>
      </c>
      <c r="M140" t="s">
        <v>20</v>
      </c>
      <c r="N140" t="s">
        <v>20</v>
      </c>
      <c r="O140" t="s">
        <v>20</v>
      </c>
      <c r="P140">
        <v>8</v>
      </c>
      <c r="Q140" t="s">
        <v>20</v>
      </c>
    </row>
    <row r="141" spans="2:17" x14ac:dyDescent="0.25">
      <c r="B141">
        <v>45080</v>
      </c>
      <c r="C141" t="s">
        <v>63</v>
      </c>
      <c r="D141" t="s">
        <v>64</v>
      </c>
      <c r="E141" t="s">
        <v>58</v>
      </c>
      <c r="F141">
        <v>2</v>
      </c>
      <c r="G141">
        <v>0.44523717272650698</v>
      </c>
      <c r="H141">
        <v>2</v>
      </c>
      <c r="I141">
        <v>3</v>
      </c>
      <c r="J141">
        <v>0.58704096936033923</v>
      </c>
      <c r="K141">
        <v>0.14180000000000001</v>
      </c>
      <c r="L141" t="s">
        <v>20</v>
      </c>
      <c r="M141">
        <v>5</v>
      </c>
      <c r="N141">
        <v>5</v>
      </c>
      <c r="O141" t="s">
        <v>20</v>
      </c>
      <c r="P141" t="s">
        <v>20</v>
      </c>
      <c r="Q141" t="s">
        <v>20</v>
      </c>
    </row>
    <row r="142" spans="2:17" x14ac:dyDescent="0.25">
      <c r="B142">
        <v>45080</v>
      </c>
      <c r="C142" t="s">
        <v>63</v>
      </c>
      <c r="D142" t="s">
        <v>64</v>
      </c>
      <c r="E142" t="s">
        <v>59</v>
      </c>
      <c r="F142">
        <v>3</v>
      </c>
      <c r="G142">
        <v>0.44536027669165801</v>
      </c>
      <c r="H142">
        <v>2</v>
      </c>
      <c r="I142">
        <v>0</v>
      </c>
      <c r="J142">
        <v>1.0371354725451085</v>
      </c>
      <c r="K142">
        <v>0.59179999999999999</v>
      </c>
      <c r="L142" t="s">
        <v>20</v>
      </c>
      <c r="M142" t="s">
        <v>20</v>
      </c>
      <c r="N142" t="s">
        <v>20</v>
      </c>
      <c r="O142">
        <v>2</v>
      </c>
      <c r="P142" t="s">
        <v>20</v>
      </c>
      <c r="Q142" t="s">
        <v>20</v>
      </c>
    </row>
    <row r="143" spans="2:17" x14ac:dyDescent="0.25">
      <c r="B143">
        <v>45080</v>
      </c>
      <c r="C143" t="s">
        <v>63</v>
      </c>
      <c r="D143" t="s">
        <v>64</v>
      </c>
      <c r="E143" t="s">
        <v>61</v>
      </c>
      <c r="F143">
        <v>5</v>
      </c>
      <c r="G143">
        <v>0.44582649955516201</v>
      </c>
      <c r="H143">
        <v>3</v>
      </c>
      <c r="I143">
        <v>3</v>
      </c>
      <c r="J143">
        <v>1.222115124810311</v>
      </c>
      <c r="K143">
        <v>0.77629999999999999</v>
      </c>
      <c r="L143" t="s">
        <v>20</v>
      </c>
      <c r="M143" t="s">
        <v>20</v>
      </c>
      <c r="N143" t="s">
        <v>20</v>
      </c>
      <c r="O143" t="s">
        <v>20</v>
      </c>
      <c r="P143" t="s">
        <v>20</v>
      </c>
      <c r="Q143">
        <v>6</v>
      </c>
    </row>
    <row r="144" spans="2:17" x14ac:dyDescent="0.25">
      <c r="B144">
        <v>45080</v>
      </c>
      <c r="C144" t="s">
        <v>63</v>
      </c>
      <c r="D144" t="s">
        <v>64</v>
      </c>
      <c r="E144" t="s">
        <v>57</v>
      </c>
      <c r="F144">
        <v>1</v>
      </c>
      <c r="G144">
        <v>0.44591621757772298</v>
      </c>
      <c r="H144">
        <v>2</v>
      </c>
      <c r="I144">
        <v>0</v>
      </c>
      <c r="J144">
        <v>1.2057470188134531</v>
      </c>
      <c r="K144">
        <v>0.75980000000000003</v>
      </c>
      <c r="L144">
        <v>2</v>
      </c>
      <c r="M144" t="s">
        <v>20</v>
      </c>
      <c r="N144" t="s">
        <v>20</v>
      </c>
      <c r="O144" t="s">
        <v>20</v>
      </c>
      <c r="P144" t="s">
        <v>20</v>
      </c>
      <c r="Q144" t="s">
        <v>20</v>
      </c>
    </row>
    <row r="145" spans="2:17" x14ac:dyDescent="0.25">
      <c r="B145">
        <v>45080</v>
      </c>
      <c r="C145" t="s">
        <v>63</v>
      </c>
      <c r="D145" t="s">
        <v>64</v>
      </c>
      <c r="E145" t="s">
        <v>59</v>
      </c>
      <c r="F145">
        <v>3</v>
      </c>
      <c r="G145">
        <v>0.44603902486198599</v>
      </c>
      <c r="H145">
        <v>1</v>
      </c>
      <c r="I145">
        <v>3</v>
      </c>
      <c r="J145">
        <v>0.97052475757427159</v>
      </c>
      <c r="K145">
        <v>0.52449999999999997</v>
      </c>
      <c r="L145" t="s">
        <v>20</v>
      </c>
      <c r="M145" t="s">
        <v>20</v>
      </c>
      <c r="N145" t="s">
        <v>20</v>
      </c>
      <c r="O145">
        <v>4</v>
      </c>
      <c r="P145" t="s">
        <v>20</v>
      </c>
      <c r="Q145" t="s">
        <v>20</v>
      </c>
    </row>
    <row r="146" spans="2:17" x14ac:dyDescent="0.25">
      <c r="B146">
        <v>45080</v>
      </c>
      <c r="C146" t="s">
        <v>63</v>
      </c>
      <c r="D146" t="s">
        <v>64</v>
      </c>
      <c r="E146" t="s">
        <v>60</v>
      </c>
      <c r="F146">
        <v>4</v>
      </c>
      <c r="G146">
        <v>0.446358249257232</v>
      </c>
      <c r="H146">
        <v>2</v>
      </c>
      <c r="I146">
        <v>4</v>
      </c>
      <c r="J146">
        <v>1.3528195708353323</v>
      </c>
      <c r="K146">
        <v>0.90649999999999997</v>
      </c>
      <c r="L146" t="s">
        <v>20</v>
      </c>
      <c r="M146" t="s">
        <v>20</v>
      </c>
      <c r="N146" t="s">
        <v>20</v>
      </c>
      <c r="O146" t="s">
        <v>20</v>
      </c>
      <c r="P146">
        <v>6</v>
      </c>
      <c r="Q146" t="s">
        <v>20</v>
      </c>
    </row>
    <row r="147" spans="2:17" x14ac:dyDescent="0.25">
      <c r="B147">
        <v>45080</v>
      </c>
      <c r="C147" t="s">
        <v>63</v>
      </c>
      <c r="D147" t="s">
        <v>64</v>
      </c>
      <c r="E147" t="s">
        <v>62</v>
      </c>
      <c r="F147">
        <v>6</v>
      </c>
      <c r="G147">
        <v>0.44661613026097502</v>
      </c>
      <c r="H147">
        <v>4</v>
      </c>
      <c r="I147">
        <v>3</v>
      </c>
      <c r="J147">
        <v>0.52397556741198781</v>
      </c>
      <c r="K147">
        <v>7.7399999999999997E-2</v>
      </c>
      <c r="L147" t="s">
        <v>20</v>
      </c>
      <c r="M147" t="s">
        <v>20</v>
      </c>
      <c r="N147" t="s">
        <v>20</v>
      </c>
      <c r="O147" t="s">
        <v>20</v>
      </c>
      <c r="P147" t="s">
        <v>20</v>
      </c>
      <c r="Q147" t="s">
        <v>20</v>
      </c>
    </row>
    <row r="148" spans="2:17" x14ac:dyDescent="0.25">
      <c r="B148">
        <v>45080</v>
      </c>
      <c r="C148" t="s">
        <v>63</v>
      </c>
      <c r="D148" t="s">
        <v>64</v>
      </c>
      <c r="E148" t="s">
        <v>59</v>
      </c>
      <c r="F148">
        <v>3</v>
      </c>
      <c r="G148">
        <v>0.446801833314177</v>
      </c>
      <c r="H148">
        <v>4</v>
      </c>
      <c r="I148">
        <v>4</v>
      </c>
      <c r="J148">
        <v>0.60538311667712463</v>
      </c>
      <c r="K148">
        <v>0.15859999999999999</v>
      </c>
      <c r="L148" t="s">
        <v>20</v>
      </c>
      <c r="M148" t="s">
        <v>20</v>
      </c>
      <c r="N148" t="s">
        <v>20</v>
      </c>
      <c r="O148">
        <v>8</v>
      </c>
      <c r="P148" t="s">
        <v>20</v>
      </c>
      <c r="Q148" t="s">
        <v>20</v>
      </c>
    </row>
    <row r="149" spans="2:17" x14ac:dyDescent="0.25">
      <c r="B149">
        <v>45080</v>
      </c>
      <c r="C149" t="s">
        <v>63</v>
      </c>
      <c r="D149" t="s">
        <v>64</v>
      </c>
      <c r="E149" t="s">
        <v>58</v>
      </c>
      <c r="F149">
        <v>2</v>
      </c>
      <c r="G149">
        <v>0.44768753046802401</v>
      </c>
      <c r="H149">
        <v>3</v>
      </c>
      <c r="I149">
        <v>1</v>
      </c>
      <c r="J149">
        <v>1.2943472595826528</v>
      </c>
      <c r="K149">
        <v>0.84670000000000001</v>
      </c>
      <c r="L149" t="s">
        <v>20</v>
      </c>
      <c r="M149">
        <v>4</v>
      </c>
      <c r="N149">
        <v>4</v>
      </c>
      <c r="O149" t="s">
        <v>20</v>
      </c>
      <c r="P149" t="s">
        <v>20</v>
      </c>
      <c r="Q149" t="s">
        <v>20</v>
      </c>
    </row>
    <row r="150" spans="2:17" x14ac:dyDescent="0.25">
      <c r="B150">
        <v>45080</v>
      </c>
      <c r="C150" t="s">
        <v>63</v>
      </c>
      <c r="D150" t="s">
        <v>64</v>
      </c>
      <c r="E150" t="s">
        <v>57</v>
      </c>
      <c r="F150">
        <v>1</v>
      </c>
      <c r="G150">
        <v>0.44778698652437698</v>
      </c>
      <c r="H150">
        <v>1</v>
      </c>
      <c r="I150">
        <v>3</v>
      </c>
      <c r="J150">
        <v>1.0097118692886919</v>
      </c>
      <c r="K150">
        <v>0.56189999999999996</v>
      </c>
      <c r="L150">
        <v>4</v>
      </c>
      <c r="M150" t="s">
        <v>20</v>
      </c>
      <c r="N150" t="s">
        <v>20</v>
      </c>
      <c r="O150" t="s">
        <v>20</v>
      </c>
      <c r="P150" t="s">
        <v>20</v>
      </c>
      <c r="Q150" t="s">
        <v>20</v>
      </c>
    </row>
    <row r="151" spans="2:17" x14ac:dyDescent="0.25">
      <c r="B151">
        <v>45080</v>
      </c>
      <c r="C151" t="s">
        <v>63</v>
      </c>
      <c r="D151" t="s">
        <v>64</v>
      </c>
      <c r="E151" t="s">
        <v>60</v>
      </c>
      <c r="F151">
        <v>4</v>
      </c>
      <c r="G151">
        <v>0.44844475975243903</v>
      </c>
      <c r="H151">
        <v>1</v>
      </c>
      <c r="I151">
        <v>3</v>
      </c>
      <c r="J151">
        <v>0.56937285298386509</v>
      </c>
      <c r="K151">
        <v>0.12089999999999999</v>
      </c>
      <c r="L151" t="s">
        <v>20</v>
      </c>
      <c r="M151" t="s">
        <v>20</v>
      </c>
      <c r="N151" t="s">
        <v>20</v>
      </c>
      <c r="O151" t="s">
        <v>20</v>
      </c>
      <c r="P151">
        <v>4</v>
      </c>
      <c r="Q151" t="s">
        <v>20</v>
      </c>
    </row>
    <row r="152" spans="2:17" x14ac:dyDescent="0.25">
      <c r="B152">
        <v>45080</v>
      </c>
      <c r="C152" t="s">
        <v>63</v>
      </c>
      <c r="D152" t="s">
        <v>64</v>
      </c>
      <c r="E152" t="s">
        <v>57</v>
      </c>
      <c r="F152">
        <v>1</v>
      </c>
      <c r="G152">
        <v>0.449233694479587</v>
      </c>
      <c r="H152">
        <v>4</v>
      </c>
      <c r="I152">
        <v>0</v>
      </c>
      <c r="J152">
        <v>0.8164098735940013</v>
      </c>
      <c r="K152">
        <v>0.36720000000000003</v>
      </c>
      <c r="L152">
        <v>4</v>
      </c>
      <c r="M152" t="s">
        <v>20</v>
      </c>
      <c r="N152" t="s">
        <v>20</v>
      </c>
      <c r="O152" t="s">
        <v>20</v>
      </c>
      <c r="P152" t="s">
        <v>20</v>
      </c>
      <c r="Q152" t="s">
        <v>20</v>
      </c>
    </row>
    <row r="153" spans="2:17" x14ac:dyDescent="0.25">
      <c r="B153">
        <v>45080</v>
      </c>
      <c r="C153" t="s">
        <v>63</v>
      </c>
      <c r="D153" t="s">
        <v>64</v>
      </c>
      <c r="E153" t="s">
        <v>60</v>
      </c>
      <c r="F153">
        <v>4</v>
      </c>
      <c r="G153">
        <v>0.450150892230408</v>
      </c>
      <c r="H153">
        <v>2</v>
      </c>
      <c r="I153">
        <v>3</v>
      </c>
      <c r="J153">
        <v>1.0925492977678357</v>
      </c>
      <c r="K153">
        <v>0.64239999999999997</v>
      </c>
      <c r="L153" t="s">
        <v>20</v>
      </c>
      <c r="M153" t="s">
        <v>20</v>
      </c>
      <c r="N153" t="s">
        <v>20</v>
      </c>
      <c r="O153" t="s">
        <v>20</v>
      </c>
      <c r="P153">
        <v>5</v>
      </c>
      <c r="Q153" t="s">
        <v>20</v>
      </c>
    </row>
    <row r="154" spans="2:17" x14ac:dyDescent="0.25">
      <c r="B154">
        <v>45080</v>
      </c>
      <c r="C154" t="s">
        <v>63</v>
      </c>
      <c r="D154" t="s">
        <v>64</v>
      </c>
      <c r="E154" t="s">
        <v>57</v>
      </c>
      <c r="F154">
        <v>1</v>
      </c>
      <c r="G154">
        <v>0.45045316070455299</v>
      </c>
      <c r="H154">
        <v>1</v>
      </c>
      <c r="I154">
        <v>0</v>
      </c>
      <c r="J154">
        <v>0.93098509168424004</v>
      </c>
      <c r="K154">
        <v>0.48049999999999998</v>
      </c>
      <c r="L154">
        <v>1</v>
      </c>
      <c r="M154" t="s">
        <v>20</v>
      </c>
      <c r="N154" t="s">
        <v>20</v>
      </c>
      <c r="O154" t="s">
        <v>20</v>
      </c>
      <c r="P154" t="s">
        <v>20</v>
      </c>
      <c r="Q154" t="s">
        <v>20</v>
      </c>
    </row>
    <row r="155" spans="2:17" x14ac:dyDescent="0.25">
      <c r="B155">
        <v>45080</v>
      </c>
      <c r="C155" t="s">
        <v>63</v>
      </c>
      <c r="D155" t="s">
        <v>64</v>
      </c>
      <c r="E155" t="s">
        <v>62</v>
      </c>
      <c r="F155">
        <v>6</v>
      </c>
      <c r="G155">
        <v>0.45080286160350702</v>
      </c>
      <c r="H155">
        <v>4</v>
      </c>
      <c r="I155">
        <v>4</v>
      </c>
      <c r="J155">
        <v>1.0456804701391871</v>
      </c>
      <c r="K155">
        <v>0.59489999999999998</v>
      </c>
      <c r="L155" t="s">
        <v>20</v>
      </c>
      <c r="M155" t="s">
        <v>20</v>
      </c>
      <c r="N155" t="s">
        <v>20</v>
      </c>
      <c r="O155" t="s">
        <v>20</v>
      </c>
      <c r="P155" t="s">
        <v>20</v>
      </c>
      <c r="Q155" t="s">
        <v>20</v>
      </c>
    </row>
    <row r="156" spans="2:17" x14ac:dyDescent="0.25">
      <c r="B156">
        <v>45080</v>
      </c>
      <c r="C156" t="s">
        <v>63</v>
      </c>
      <c r="D156" t="s">
        <v>64</v>
      </c>
      <c r="E156" t="s">
        <v>60</v>
      </c>
      <c r="F156">
        <v>4</v>
      </c>
      <c r="G156">
        <v>0.45221719103282298</v>
      </c>
      <c r="H156">
        <v>1</v>
      </c>
      <c r="I156">
        <v>2</v>
      </c>
      <c r="J156">
        <v>1.3047983157503644</v>
      </c>
      <c r="K156">
        <v>0.85260000000000002</v>
      </c>
      <c r="L156" t="s">
        <v>20</v>
      </c>
      <c r="M156" t="s">
        <v>20</v>
      </c>
      <c r="N156" t="s">
        <v>20</v>
      </c>
      <c r="O156" t="s">
        <v>20</v>
      </c>
      <c r="P156">
        <v>3</v>
      </c>
      <c r="Q156" t="s">
        <v>20</v>
      </c>
    </row>
    <row r="157" spans="2:17" x14ac:dyDescent="0.25">
      <c r="B157">
        <v>45080</v>
      </c>
      <c r="C157" t="s">
        <v>63</v>
      </c>
      <c r="D157" t="s">
        <v>64</v>
      </c>
      <c r="E157" t="s">
        <v>59</v>
      </c>
      <c r="F157">
        <v>3</v>
      </c>
      <c r="G157">
        <v>0.45275733753377501</v>
      </c>
      <c r="H157">
        <v>3</v>
      </c>
      <c r="I157">
        <v>2</v>
      </c>
      <c r="J157">
        <v>1.0515152779974066</v>
      </c>
      <c r="K157">
        <v>0.5988</v>
      </c>
      <c r="L157" t="s">
        <v>20</v>
      </c>
      <c r="M157" t="s">
        <v>20</v>
      </c>
      <c r="N157" t="s">
        <v>20</v>
      </c>
      <c r="O157">
        <v>5</v>
      </c>
      <c r="P157" t="s">
        <v>20</v>
      </c>
      <c r="Q157" t="s">
        <v>20</v>
      </c>
    </row>
    <row r="158" spans="2:17" x14ac:dyDescent="0.25">
      <c r="B158">
        <v>45080</v>
      </c>
      <c r="C158" t="s">
        <v>63</v>
      </c>
      <c r="D158" t="s">
        <v>64</v>
      </c>
      <c r="E158" t="s">
        <v>58</v>
      </c>
      <c r="F158">
        <v>2</v>
      </c>
      <c r="G158">
        <v>0.45332623621017798</v>
      </c>
      <c r="H158">
        <v>5</v>
      </c>
      <c r="I158">
        <v>2</v>
      </c>
      <c r="J158">
        <v>0.79296914809242303</v>
      </c>
      <c r="K158">
        <v>0.33960000000000001</v>
      </c>
      <c r="L158" t="s">
        <v>20</v>
      </c>
      <c r="M158">
        <v>7</v>
      </c>
      <c r="N158">
        <v>7</v>
      </c>
      <c r="O158" t="s">
        <v>20</v>
      </c>
      <c r="P158" t="s">
        <v>20</v>
      </c>
      <c r="Q158" t="s">
        <v>20</v>
      </c>
    </row>
    <row r="159" spans="2:17" x14ac:dyDescent="0.25">
      <c r="B159">
        <v>45080</v>
      </c>
      <c r="C159" t="s">
        <v>63</v>
      </c>
      <c r="D159" t="s">
        <v>64</v>
      </c>
      <c r="E159" t="s">
        <v>57</v>
      </c>
      <c r="F159">
        <v>1</v>
      </c>
      <c r="G159">
        <v>0.45344702047235602</v>
      </c>
      <c r="H159">
        <v>5</v>
      </c>
      <c r="I159">
        <v>1</v>
      </c>
      <c r="J159">
        <v>0.89220025933750846</v>
      </c>
      <c r="K159">
        <v>0.43880000000000002</v>
      </c>
      <c r="L159">
        <v>6</v>
      </c>
      <c r="M159" t="s">
        <v>20</v>
      </c>
      <c r="N159" t="s">
        <v>20</v>
      </c>
      <c r="O159" t="s">
        <v>20</v>
      </c>
      <c r="P159" t="s">
        <v>20</v>
      </c>
      <c r="Q159" t="s">
        <v>20</v>
      </c>
    </row>
    <row r="160" spans="2:17" x14ac:dyDescent="0.25">
      <c r="B160">
        <v>45080</v>
      </c>
      <c r="C160" t="s">
        <v>63</v>
      </c>
      <c r="D160" t="s">
        <v>64</v>
      </c>
      <c r="E160" t="s">
        <v>60</v>
      </c>
      <c r="F160">
        <v>4</v>
      </c>
      <c r="G160">
        <v>0.45412988999040799</v>
      </c>
      <c r="H160">
        <v>2</v>
      </c>
      <c r="I160">
        <v>2</v>
      </c>
      <c r="J160">
        <v>0.95293644099002939</v>
      </c>
      <c r="K160">
        <v>0.49880000000000002</v>
      </c>
      <c r="L160" t="s">
        <v>20</v>
      </c>
      <c r="M160" t="s">
        <v>20</v>
      </c>
      <c r="N160" t="s">
        <v>20</v>
      </c>
      <c r="O160" t="s">
        <v>20</v>
      </c>
      <c r="P160">
        <v>4</v>
      </c>
      <c r="Q160" t="s">
        <v>20</v>
      </c>
    </row>
    <row r="161" spans="2:17" x14ac:dyDescent="0.25">
      <c r="B161">
        <v>45080</v>
      </c>
      <c r="C161" t="s">
        <v>63</v>
      </c>
      <c r="D161" t="s">
        <v>64</v>
      </c>
      <c r="E161" t="s">
        <v>61</v>
      </c>
      <c r="F161">
        <v>5</v>
      </c>
      <c r="G161">
        <v>0.45460724111812401</v>
      </c>
      <c r="H161">
        <v>4</v>
      </c>
      <c r="I161">
        <v>0</v>
      </c>
      <c r="J161">
        <v>1.0308925379325182</v>
      </c>
      <c r="K161">
        <v>0.57630000000000003</v>
      </c>
      <c r="L161" t="s">
        <v>20</v>
      </c>
      <c r="M161" t="s">
        <v>20</v>
      </c>
      <c r="N161" t="s">
        <v>20</v>
      </c>
      <c r="O161" t="s">
        <v>20</v>
      </c>
      <c r="P161" t="s">
        <v>20</v>
      </c>
      <c r="Q161">
        <v>4</v>
      </c>
    </row>
    <row r="162" spans="2:17" x14ac:dyDescent="0.25">
      <c r="B162">
        <v>45080</v>
      </c>
      <c r="C162" t="s">
        <v>63</v>
      </c>
      <c r="D162" t="s">
        <v>64</v>
      </c>
      <c r="E162" t="s">
        <v>62</v>
      </c>
      <c r="F162">
        <v>6</v>
      </c>
      <c r="G162">
        <v>0.45470824144172101</v>
      </c>
      <c r="H162">
        <v>1</v>
      </c>
      <c r="I162">
        <v>2</v>
      </c>
      <c r="J162">
        <v>1.1594561638581216</v>
      </c>
      <c r="K162">
        <v>0.70469999999999999</v>
      </c>
      <c r="L162" t="s">
        <v>20</v>
      </c>
      <c r="M162" t="s">
        <v>20</v>
      </c>
      <c r="N162" t="s">
        <v>20</v>
      </c>
      <c r="O162" t="s">
        <v>20</v>
      </c>
      <c r="P162" t="s">
        <v>20</v>
      </c>
      <c r="Q162" t="s">
        <v>20</v>
      </c>
    </row>
    <row r="163" spans="2:17" x14ac:dyDescent="0.25">
      <c r="B163">
        <v>45080</v>
      </c>
      <c r="C163" t="s">
        <v>63</v>
      </c>
      <c r="D163" t="s">
        <v>64</v>
      </c>
      <c r="E163" t="s">
        <v>59</v>
      </c>
      <c r="F163">
        <v>3</v>
      </c>
      <c r="G163">
        <v>0.45607460885165801</v>
      </c>
      <c r="H163">
        <v>2</v>
      </c>
      <c r="I163">
        <v>4</v>
      </c>
      <c r="J163">
        <v>0.55930289603845618</v>
      </c>
      <c r="K163">
        <v>0.1032</v>
      </c>
      <c r="L163" t="s">
        <v>20</v>
      </c>
      <c r="M163" t="s">
        <v>20</v>
      </c>
      <c r="N163" t="s">
        <v>20</v>
      </c>
      <c r="O163">
        <v>6</v>
      </c>
      <c r="P163" t="s">
        <v>20</v>
      </c>
      <c r="Q163" t="s">
        <v>20</v>
      </c>
    </row>
    <row r="164" spans="2:17" x14ac:dyDescent="0.25">
      <c r="B164">
        <v>45080</v>
      </c>
      <c r="C164" t="s">
        <v>63</v>
      </c>
      <c r="D164" t="s">
        <v>64</v>
      </c>
      <c r="E164" t="s">
        <v>62</v>
      </c>
      <c r="F164">
        <v>6</v>
      </c>
      <c r="G164">
        <v>0.45652737788766201</v>
      </c>
      <c r="H164">
        <v>5</v>
      </c>
      <c r="I164">
        <v>1</v>
      </c>
      <c r="J164">
        <v>1.1591456689072641</v>
      </c>
      <c r="K164">
        <v>0.7026</v>
      </c>
      <c r="L164" t="s">
        <v>20</v>
      </c>
      <c r="M164" t="s">
        <v>20</v>
      </c>
      <c r="N164" t="s">
        <v>20</v>
      </c>
      <c r="O164" t="s">
        <v>20</v>
      </c>
      <c r="P164" t="s">
        <v>20</v>
      </c>
      <c r="Q164" t="s">
        <v>20</v>
      </c>
    </row>
    <row r="165" spans="2:17" x14ac:dyDescent="0.25">
      <c r="B165">
        <v>45080</v>
      </c>
      <c r="C165" t="s">
        <v>63</v>
      </c>
      <c r="D165" t="s">
        <v>64</v>
      </c>
      <c r="E165" t="s">
        <v>58</v>
      </c>
      <c r="F165">
        <v>2</v>
      </c>
      <c r="G165">
        <v>0.456805783068435</v>
      </c>
      <c r="H165">
        <v>2</v>
      </c>
      <c r="I165">
        <v>3</v>
      </c>
      <c r="J165">
        <v>1.2077225882917766</v>
      </c>
      <c r="K165">
        <v>0.75090000000000001</v>
      </c>
      <c r="L165" t="s">
        <v>20</v>
      </c>
      <c r="M165">
        <v>5</v>
      </c>
      <c r="N165">
        <v>5</v>
      </c>
      <c r="O165" t="s">
        <v>20</v>
      </c>
      <c r="P165" t="s">
        <v>20</v>
      </c>
      <c r="Q165" t="s">
        <v>20</v>
      </c>
    </row>
    <row r="166" spans="2:17" x14ac:dyDescent="0.25">
      <c r="B166">
        <v>45080</v>
      </c>
      <c r="C166" t="s">
        <v>63</v>
      </c>
      <c r="D166" t="s">
        <v>64</v>
      </c>
      <c r="E166" t="s">
        <v>61</v>
      </c>
      <c r="F166">
        <v>5</v>
      </c>
      <c r="G166">
        <v>0.45696227892382502</v>
      </c>
      <c r="H166">
        <v>1</v>
      </c>
      <c r="I166">
        <v>4</v>
      </c>
      <c r="J166">
        <v>0.91142957073410558</v>
      </c>
      <c r="K166">
        <v>0.45450000000000002</v>
      </c>
      <c r="L166" t="s">
        <v>20</v>
      </c>
      <c r="M166" t="s">
        <v>20</v>
      </c>
      <c r="N166" t="s">
        <v>20</v>
      </c>
      <c r="O166" t="s">
        <v>20</v>
      </c>
      <c r="P166" t="s">
        <v>20</v>
      </c>
      <c r="Q166">
        <v>5</v>
      </c>
    </row>
    <row r="167" spans="2:17" x14ac:dyDescent="0.25">
      <c r="B167">
        <v>45080</v>
      </c>
      <c r="C167" t="s">
        <v>63</v>
      </c>
      <c r="D167" t="s">
        <v>64</v>
      </c>
      <c r="E167" t="s">
        <v>62</v>
      </c>
      <c r="F167">
        <v>6</v>
      </c>
      <c r="G167">
        <v>0.45782313634115401</v>
      </c>
      <c r="H167">
        <v>5</v>
      </c>
      <c r="I167">
        <v>1</v>
      </c>
      <c r="J167">
        <v>0.61802717514247862</v>
      </c>
      <c r="K167">
        <v>0.16020000000000001</v>
      </c>
      <c r="L167" t="s">
        <v>20</v>
      </c>
      <c r="M167" t="s">
        <v>20</v>
      </c>
      <c r="N167" t="s">
        <v>20</v>
      </c>
      <c r="O167" t="s">
        <v>20</v>
      </c>
      <c r="P167" t="s">
        <v>20</v>
      </c>
      <c r="Q167" t="s">
        <v>20</v>
      </c>
    </row>
    <row r="168" spans="2:17" x14ac:dyDescent="0.25">
      <c r="B168">
        <v>45080</v>
      </c>
      <c r="C168" t="s">
        <v>63</v>
      </c>
      <c r="D168" t="s">
        <v>64</v>
      </c>
      <c r="E168" t="s">
        <v>59</v>
      </c>
      <c r="F168">
        <v>3</v>
      </c>
      <c r="G168">
        <v>0.458194218167147</v>
      </c>
      <c r="H168">
        <v>4</v>
      </c>
      <c r="I168">
        <v>3</v>
      </c>
      <c r="J168">
        <v>0.83999261055488184</v>
      </c>
      <c r="K168">
        <v>0.38179999999999997</v>
      </c>
      <c r="L168" t="s">
        <v>20</v>
      </c>
      <c r="M168" t="s">
        <v>20</v>
      </c>
      <c r="N168" t="s">
        <v>20</v>
      </c>
      <c r="O168">
        <v>7</v>
      </c>
      <c r="P168" t="s">
        <v>20</v>
      </c>
      <c r="Q168" t="s">
        <v>20</v>
      </c>
    </row>
    <row r="169" spans="2:17" x14ac:dyDescent="0.25">
      <c r="B169">
        <v>45080</v>
      </c>
      <c r="C169" t="s">
        <v>63</v>
      </c>
      <c r="D169" t="s">
        <v>64</v>
      </c>
      <c r="E169" t="s">
        <v>62</v>
      </c>
      <c r="F169">
        <v>6</v>
      </c>
      <c r="G169">
        <v>0.46018787336882</v>
      </c>
      <c r="H169">
        <v>5</v>
      </c>
      <c r="I169">
        <v>3</v>
      </c>
      <c r="J169">
        <v>1.160251954246029</v>
      </c>
      <c r="K169">
        <v>0.70009999999999994</v>
      </c>
      <c r="L169" t="s">
        <v>20</v>
      </c>
      <c r="M169" t="s">
        <v>20</v>
      </c>
      <c r="N169" t="s">
        <v>20</v>
      </c>
      <c r="O169" t="s">
        <v>20</v>
      </c>
      <c r="P169" t="s">
        <v>20</v>
      </c>
      <c r="Q169" t="s">
        <v>20</v>
      </c>
    </row>
    <row r="170" spans="2:17" x14ac:dyDescent="0.25">
      <c r="B170">
        <v>45080</v>
      </c>
      <c r="C170" t="s">
        <v>63</v>
      </c>
      <c r="D170" t="s">
        <v>64</v>
      </c>
      <c r="E170" t="s">
        <v>60</v>
      </c>
      <c r="F170">
        <v>4</v>
      </c>
      <c r="G170">
        <v>0.46160123137821901</v>
      </c>
      <c r="H170">
        <v>3</v>
      </c>
      <c r="I170">
        <v>4</v>
      </c>
      <c r="J170">
        <v>0.61840099856761976</v>
      </c>
      <c r="K170">
        <v>0.15679999999999999</v>
      </c>
      <c r="L170" t="s">
        <v>20</v>
      </c>
      <c r="M170" t="s">
        <v>20</v>
      </c>
      <c r="N170" t="s">
        <v>20</v>
      </c>
      <c r="O170" t="s">
        <v>20</v>
      </c>
      <c r="P170">
        <v>7</v>
      </c>
      <c r="Q170" t="s">
        <v>20</v>
      </c>
    </row>
    <row r="171" spans="2:17" x14ac:dyDescent="0.25">
      <c r="B171">
        <v>45080</v>
      </c>
      <c r="C171" t="s">
        <v>63</v>
      </c>
      <c r="D171" t="s">
        <v>64</v>
      </c>
      <c r="E171" t="s">
        <v>62</v>
      </c>
      <c r="F171">
        <v>6</v>
      </c>
      <c r="G171">
        <v>0.46186446539296599</v>
      </c>
      <c r="H171">
        <v>2</v>
      </c>
      <c r="I171">
        <v>3</v>
      </c>
      <c r="J171">
        <v>0.73865152407793655</v>
      </c>
      <c r="K171">
        <v>0.27679999999999999</v>
      </c>
      <c r="L171" t="s">
        <v>20</v>
      </c>
      <c r="M171" t="s">
        <v>20</v>
      </c>
      <c r="N171" t="s">
        <v>20</v>
      </c>
      <c r="O171" t="s">
        <v>20</v>
      </c>
      <c r="P171" t="s">
        <v>20</v>
      </c>
      <c r="Q171" t="s">
        <v>20</v>
      </c>
    </row>
    <row r="172" spans="2:17" x14ac:dyDescent="0.25">
      <c r="B172">
        <v>45080</v>
      </c>
      <c r="C172" t="s">
        <v>63</v>
      </c>
      <c r="D172" t="s">
        <v>64</v>
      </c>
      <c r="E172" t="s">
        <v>58</v>
      </c>
      <c r="F172">
        <v>2</v>
      </c>
      <c r="G172">
        <v>0.46246912600128398</v>
      </c>
      <c r="H172">
        <v>4</v>
      </c>
      <c r="I172">
        <v>2</v>
      </c>
      <c r="J172">
        <v>0.89017574722127057</v>
      </c>
      <c r="K172">
        <v>0.42770000000000002</v>
      </c>
      <c r="L172" t="s">
        <v>20</v>
      </c>
      <c r="M172">
        <v>6</v>
      </c>
      <c r="N172">
        <v>6</v>
      </c>
      <c r="O172" t="s">
        <v>20</v>
      </c>
      <c r="P172" t="s">
        <v>20</v>
      </c>
      <c r="Q172" t="s">
        <v>20</v>
      </c>
    </row>
    <row r="173" spans="2:17" x14ac:dyDescent="0.25">
      <c r="B173">
        <v>45080</v>
      </c>
      <c r="C173" t="s">
        <v>63</v>
      </c>
      <c r="D173" t="s">
        <v>64</v>
      </c>
      <c r="E173" t="s">
        <v>62</v>
      </c>
      <c r="F173">
        <v>6</v>
      </c>
      <c r="G173">
        <v>0.462695411621796</v>
      </c>
      <c r="H173">
        <v>5</v>
      </c>
      <c r="I173">
        <v>0</v>
      </c>
      <c r="J173">
        <v>0.80772327959957879</v>
      </c>
      <c r="K173">
        <v>0.34499999999999997</v>
      </c>
      <c r="L173" t="s">
        <v>20</v>
      </c>
      <c r="M173" t="s">
        <v>20</v>
      </c>
      <c r="N173" t="s">
        <v>20</v>
      </c>
      <c r="O173" t="s">
        <v>20</v>
      </c>
      <c r="P173" t="s">
        <v>20</v>
      </c>
      <c r="Q173" t="s">
        <v>20</v>
      </c>
    </row>
    <row r="174" spans="2:17" x14ac:dyDescent="0.25">
      <c r="B174">
        <v>45080</v>
      </c>
      <c r="C174" t="s">
        <v>63</v>
      </c>
      <c r="D174" t="s">
        <v>64</v>
      </c>
      <c r="E174" t="s">
        <v>58</v>
      </c>
      <c r="F174">
        <v>2</v>
      </c>
      <c r="G174">
        <v>0.46282148756309699</v>
      </c>
      <c r="H174">
        <v>3</v>
      </c>
      <c r="I174">
        <v>4</v>
      </c>
      <c r="J174">
        <v>0.81262926826396031</v>
      </c>
      <c r="K174">
        <v>0.3498</v>
      </c>
      <c r="L174" t="s">
        <v>20</v>
      </c>
      <c r="M174">
        <v>7</v>
      </c>
      <c r="N174">
        <v>7</v>
      </c>
      <c r="O174" t="s">
        <v>20</v>
      </c>
      <c r="P174" t="s">
        <v>20</v>
      </c>
      <c r="Q174" t="s">
        <v>20</v>
      </c>
    </row>
    <row r="175" spans="2:17" x14ac:dyDescent="0.25">
      <c r="B175">
        <v>45080</v>
      </c>
      <c r="C175" t="s">
        <v>63</v>
      </c>
      <c r="D175" t="s">
        <v>64</v>
      </c>
      <c r="E175" t="s">
        <v>58</v>
      </c>
      <c r="F175">
        <v>2</v>
      </c>
      <c r="G175">
        <v>0.46341474197974603</v>
      </c>
      <c r="H175">
        <v>4</v>
      </c>
      <c r="I175">
        <v>4</v>
      </c>
      <c r="J175">
        <v>0.62227071856386484</v>
      </c>
      <c r="K175">
        <v>0.15890000000000001</v>
      </c>
      <c r="L175" t="s">
        <v>20</v>
      </c>
      <c r="M175">
        <v>8</v>
      </c>
      <c r="N175">
        <v>8</v>
      </c>
      <c r="O175" t="s">
        <v>20</v>
      </c>
      <c r="P175" t="s">
        <v>20</v>
      </c>
      <c r="Q175" t="s">
        <v>20</v>
      </c>
    </row>
    <row r="176" spans="2:17" x14ac:dyDescent="0.25">
      <c r="B176">
        <v>45080</v>
      </c>
      <c r="C176" t="s">
        <v>63</v>
      </c>
      <c r="D176" t="s">
        <v>64</v>
      </c>
      <c r="E176" t="s">
        <v>59</v>
      </c>
      <c r="F176">
        <v>3</v>
      </c>
      <c r="G176">
        <v>0.463682265956817</v>
      </c>
      <c r="H176">
        <v>2</v>
      </c>
      <c r="I176">
        <v>4</v>
      </c>
      <c r="J176">
        <v>0.72723002036214557</v>
      </c>
      <c r="K176">
        <v>0.26350000000000001</v>
      </c>
      <c r="L176" t="s">
        <v>20</v>
      </c>
      <c r="M176" t="s">
        <v>20</v>
      </c>
      <c r="N176" t="s">
        <v>20</v>
      </c>
      <c r="O176">
        <v>6</v>
      </c>
      <c r="P176" t="s">
        <v>20</v>
      </c>
      <c r="Q176" t="s">
        <v>20</v>
      </c>
    </row>
    <row r="177" spans="2:17" x14ac:dyDescent="0.25">
      <c r="B177">
        <v>45080</v>
      </c>
      <c r="C177" t="s">
        <v>63</v>
      </c>
      <c r="D177" t="s">
        <v>64</v>
      </c>
      <c r="E177" t="s">
        <v>59</v>
      </c>
      <c r="F177">
        <v>3</v>
      </c>
      <c r="G177">
        <v>0.46437108052484899</v>
      </c>
      <c r="H177">
        <v>5</v>
      </c>
      <c r="I177">
        <v>4</v>
      </c>
      <c r="J177">
        <v>0.64544842008086256</v>
      </c>
      <c r="K177">
        <v>0.18110000000000001</v>
      </c>
      <c r="L177" t="s">
        <v>20</v>
      </c>
      <c r="M177" t="s">
        <v>20</v>
      </c>
      <c r="N177" t="s">
        <v>20</v>
      </c>
      <c r="O177">
        <v>9</v>
      </c>
      <c r="P177" t="s">
        <v>20</v>
      </c>
      <c r="Q177" t="s">
        <v>20</v>
      </c>
    </row>
    <row r="178" spans="2:17" x14ac:dyDescent="0.25">
      <c r="B178">
        <v>45080</v>
      </c>
      <c r="C178" t="s">
        <v>63</v>
      </c>
      <c r="D178" t="s">
        <v>64</v>
      </c>
      <c r="E178" t="s">
        <v>57</v>
      </c>
      <c r="F178">
        <v>1</v>
      </c>
      <c r="G178">
        <v>0.46455149549713098</v>
      </c>
      <c r="H178">
        <v>1</v>
      </c>
      <c r="I178">
        <v>1</v>
      </c>
      <c r="J178">
        <v>1.0942065003443089</v>
      </c>
      <c r="K178">
        <v>0.62970000000000004</v>
      </c>
      <c r="L178">
        <v>2</v>
      </c>
      <c r="M178" t="s">
        <v>20</v>
      </c>
      <c r="N178" t="s">
        <v>20</v>
      </c>
      <c r="O178" t="s">
        <v>20</v>
      </c>
      <c r="P178" t="s">
        <v>20</v>
      </c>
      <c r="Q178" t="s">
        <v>20</v>
      </c>
    </row>
    <row r="179" spans="2:17" x14ac:dyDescent="0.25">
      <c r="B179">
        <v>45080</v>
      </c>
      <c r="C179" t="s">
        <v>63</v>
      </c>
      <c r="D179" t="s">
        <v>64</v>
      </c>
      <c r="E179" t="s">
        <v>59</v>
      </c>
      <c r="F179">
        <v>3</v>
      </c>
      <c r="G179">
        <v>0.46548122282279297</v>
      </c>
      <c r="H179">
        <v>2</v>
      </c>
      <c r="I179">
        <v>1</v>
      </c>
      <c r="J179">
        <v>0.89443089730064917</v>
      </c>
      <c r="K179">
        <v>0.4289</v>
      </c>
      <c r="L179" t="s">
        <v>20</v>
      </c>
      <c r="M179" t="s">
        <v>20</v>
      </c>
      <c r="N179" t="s">
        <v>20</v>
      </c>
      <c r="O179">
        <v>3</v>
      </c>
      <c r="P179" t="s">
        <v>20</v>
      </c>
      <c r="Q179" t="s">
        <v>20</v>
      </c>
    </row>
    <row r="180" spans="2:17" x14ac:dyDescent="0.25">
      <c r="B180">
        <v>45080</v>
      </c>
      <c r="C180" t="s">
        <v>63</v>
      </c>
      <c r="D180" t="s">
        <v>64</v>
      </c>
      <c r="E180" t="s">
        <v>61</v>
      </c>
      <c r="F180">
        <v>5</v>
      </c>
      <c r="G180">
        <v>0.46559199318461503</v>
      </c>
      <c r="H180">
        <v>2</v>
      </c>
      <c r="I180">
        <v>1</v>
      </c>
      <c r="J180">
        <v>1.2352199405722695</v>
      </c>
      <c r="K180">
        <v>0.76959999999999995</v>
      </c>
      <c r="L180" t="s">
        <v>20</v>
      </c>
      <c r="M180" t="s">
        <v>20</v>
      </c>
      <c r="N180" t="s">
        <v>20</v>
      </c>
      <c r="O180" t="s">
        <v>20</v>
      </c>
      <c r="P180" t="s">
        <v>20</v>
      </c>
      <c r="Q180">
        <v>3</v>
      </c>
    </row>
    <row r="181" spans="2:17" x14ac:dyDescent="0.25">
      <c r="B181">
        <v>45080</v>
      </c>
      <c r="C181" t="s">
        <v>63</v>
      </c>
      <c r="D181" t="s">
        <v>64</v>
      </c>
      <c r="E181" t="s">
        <v>57</v>
      </c>
      <c r="F181">
        <v>1</v>
      </c>
      <c r="G181">
        <v>0.46600481888065898</v>
      </c>
      <c r="H181">
        <v>1</v>
      </c>
      <c r="I181">
        <v>2</v>
      </c>
      <c r="J181">
        <v>0.65000734909333846</v>
      </c>
      <c r="K181">
        <v>0.184</v>
      </c>
      <c r="L181">
        <v>3</v>
      </c>
      <c r="M181" t="s">
        <v>20</v>
      </c>
      <c r="N181" t="s">
        <v>20</v>
      </c>
      <c r="O181" t="s">
        <v>20</v>
      </c>
      <c r="P181" t="s">
        <v>20</v>
      </c>
      <c r="Q181" t="s">
        <v>20</v>
      </c>
    </row>
    <row r="182" spans="2:17" x14ac:dyDescent="0.25">
      <c r="B182">
        <v>45080</v>
      </c>
      <c r="C182" t="s">
        <v>63</v>
      </c>
      <c r="D182" t="s">
        <v>64</v>
      </c>
      <c r="E182" t="s">
        <v>58</v>
      </c>
      <c r="F182">
        <v>2</v>
      </c>
      <c r="G182">
        <v>0.46684965996595701</v>
      </c>
      <c r="H182">
        <v>1</v>
      </c>
      <c r="I182">
        <v>1</v>
      </c>
      <c r="J182">
        <v>0.53281832674366669</v>
      </c>
      <c r="K182">
        <v>6.6000000000000003E-2</v>
      </c>
      <c r="L182" t="s">
        <v>20</v>
      </c>
      <c r="M182">
        <v>2</v>
      </c>
      <c r="N182">
        <v>2</v>
      </c>
      <c r="O182" t="s">
        <v>20</v>
      </c>
      <c r="P182" t="s">
        <v>20</v>
      </c>
      <c r="Q182" t="s">
        <v>20</v>
      </c>
    </row>
    <row r="183" spans="2:17" x14ac:dyDescent="0.25">
      <c r="B183">
        <v>45080</v>
      </c>
      <c r="C183" t="s">
        <v>63</v>
      </c>
      <c r="D183" t="s">
        <v>64</v>
      </c>
      <c r="E183" t="s">
        <v>58</v>
      </c>
      <c r="F183">
        <v>2</v>
      </c>
      <c r="G183">
        <v>0.46751600189002002</v>
      </c>
      <c r="H183">
        <v>1</v>
      </c>
      <c r="I183">
        <v>1</v>
      </c>
      <c r="J183">
        <v>1.3188346710364161</v>
      </c>
      <c r="K183">
        <v>0.85129999999999995</v>
      </c>
      <c r="L183" t="s">
        <v>20</v>
      </c>
      <c r="M183">
        <v>2</v>
      </c>
      <c r="N183">
        <v>2</v>
      </c>
      <c r="O183" t="s">
        <v>20</v>
      </c>
      <c r="P183" t="s">
        <v>20</v>
      </c>
      <c r="Q183" t="s">
        <v>20</v>
      </c>
    </row>
    <row r="184" spans="2:17" x14ac:dyDescent="0.25">
      <c r="B184">
        <v>45080</v>
      </c>
      <c r="C184" t="s">
        <v>63</v>
      </c>
      <c r="D184" t="s">
        <v>64</v>
      </c>
      <c r="E184" t="s">
        <v>58</v>
      </c>
      <c r="F184">
        <v>2</v>
      </c>
      <c r="G184">
        <v>0.46857213832144701</v>
      </c>
      <c r="H184">
        <v>5</v>
      </c>
      <c r="I184">
        <v>1</v>
      </c>
      <c r="J184">
        <v>1.1426873866279765</v>
      </c>
      <c r="K184">
        <v>0.67410000000000003</v>
      </c>
      <c r="L184" t="s">
        <v>20</v>
      </c>
      <c r="M184">
        <v>6</v>
      </c>
      <c r="N184">
        <v>6</v>
      </c>
      <c r="O184" t="s">
        <v>20</v>
      </c>
      <c r="P184" t="s">
        <v>20</v>
      </c>
      <c r="Q184" t="s">
        <v>20</v>
      </c>
    </row>
    <row r="185" spans="2:17" x14ac:dyDescent="0.25">
      <c r="B185">
        <v>45080</v>
      </c>
      <c r="C185" t="s">
        <v>63</v>
      </c>
      <c r="D185" t="s">
        <v>64</v>
      </c>
      <c r="E185" t="s">
        <v>59</v>
      </c>
      <c r="F185">
        <v>3</v>
      </c>
      <c r="G185">
        <v>0.46918040363909203</v>
      </c>
      <c r="H185">
        <v>1</v>
      </c>
      <c r="I185">
        <v>0</v>
      </c>
      <c r="J185">
        <v>0.91366725038280938</v>
      </c>
      <c r="K185">
        <v>0.44450000000000001</v>
      </c>
      <c r="L185" t="s">
        <v>20</v>
      </c>
      <c r="M185" t="s">
        <v>20</v>
      </c>
      <c r="N185" t="s">
        <v>20</v>
      </c>
      <c r="O185">
        <v>1</v>
      </c>
      <c r="P185" t="s">
        <v>20</v>
      </c>
      <c r="Q185" t="s">
        <v>20</v>
      </c>
    </row>
    <row r="186" spans="2:17" x14ac:dyDescent="0.25">
      <c r="B186">
        <v>45081</v>
      </c>
      <c r="C186" t="s">
        <v>63</v>
      </c>
      <c r="D186" t="s">
        <v>64</v>
      </c>
      <c r="E186" t="s">
        <v>61</v>
      </c>
      <c r="F186">
        <v>5</v>
      </c>
      <c r="G186">
        <v>0.469402706863981</v>
      </c>
      <c r="H186">
        <v>4</v>
      </c>
      <c r="I186">
        <v>2</v>
      </c>
      <c r="J186">
        <v>0.71674518953296229</v>
      </c>
      <c r="K186">
        <v>0.24729999999999999</v>
      </c>
      <c r="L186" t="s">
        <v>20</v>
      </c>
      <c r="M186" t="s">
        <v>20</v>
      </c>
      <c r="N186" t="s">
        <v>20</v>
      </c>
      <c r="O186" t="s">
        <v>20</v>
      </c>
      <c r="P186" t="s">
        <v>20</v>
      </c>
      <c r="Q186">
        <v>6</v>
      </c>
    </row>
    <row r="187" spans="2:17" x14ac:dyDescent="0.25">
      <c r="B187">
        <v>45081</v>
      </c>
      <c r="C187" t="s">
        <v>63</v>
      </c>
      <c r="D187" t="s">
        <v>64</v>
      </c>
      <c r="E187" t="s">
        <v>60</v>
      </c>
      <c r="F187">
        <v>4</v>
      </c>
      <c r="G187">
        <v>0.47125994863176102</v>
      </c>
      <c r="H187">
        <v>4</v>
      </c>
      <c r="I187">
        <v>0</v>
      </c>
      <c r="J187">
        <v>0.52613231326035381</v>
      </c>
      <c r="K187">
        <v>5.4899999999999997E-2</v>
      </c>
      <c r="L187" t="s">
        <v>20</v>
      </c>
      <c r="M187" t="s">
        <v>20</v>
      </c>
      <c r="N187" t="s">
        <v>20</v>
      </c>
      <c r="O187" t="s">
        <v>20</v>
      </c>
      <c r="P187">
        <v>4</v>
      </c>
      <c r="Q187" t="s">
        <v>20</v>
      </c>
    </row>
    <row r="188" spans="2:17" x14ac:dyDescent="0.25">
      <c r="B188">
        <v>45081</v>
      </c>
      <c r="C188" t="s">
        <v>63</v>
      </c>
      <c r="D188" t="s">
        <v>64</v>
      </c>
      <c r="E188" t="s">
        <v>61</v>
      </c>
      <c r="F188">
        <v>5</v>
      </c>
      <c r="G188">
        <v>0.47130470563482701</v>
      </c>
      <c r="H188">
        <v>4</v>
      </c>
      <c r="I188">
        <v>2</v>
      </c>
      <c r="J188">
        <v>0.67195544805435881</v>
      </c>
      <c r="K188">
        <v>0.20069999999999999</v>
      </c>
      <c r="L188" t="s">
        <v>20</v>
      </c>
      <c r="M188" t="s">
        <v>20</v>
      </c>
      <c r="N188" t="s">
        <v>20</v>
      </c>
      <c r="O188" t="s">
        <v>20</v>
      </c>
      <c r="P188" t="s">
        <v>20</v>
      </c>
      <c r="Q188">
        <v>6</v>
      </c>
    </row>
    <row r="189" spans="2:17" x14ac:dyDescent="0.25">
      <c r="B189">
        <v>45081</v>
      </c>
      <c r="C189" t="s">
        <v>63</v>
      </c>
      <c r="D189" t="s">
        <v>64</v>
      </c>
      <c r="E189" t="s">
        <v>59</v>
      </c>
      <c r="F189">
        <v>3</v>
      </c>
      <c r="G189">
        <v>0.47178263559929501</v>
      </c>
      <c r="H189">
        <v>1</v>
      </c>
      <c r="I189">
        <v>0</v>
      </c>
      <c r="J189">
        <v>0.67579768010163699</v>
      </c>
      <c r="K189">
        <v>0.20399999999999999</v>
      </c>
      <c r="L189" t="s">
        <v>20</v>
      </c>
      <c r="M189" t="s">
        <v>20</v>
      </c>
      <c r="N189" t="s">
        <v>20</v>
      </c>
      <c r="O189">
        <v>1</v>
      </c>
      <c r="P189" t="s">
        <v>20</v>
      </c>
      <c r="Q189" t="s">
        <v>20</v>
      </c>
    </row>
    <row r="190" spans="2:17" x14ac:dyDescent="0.25">
      <c r="B190">
        <v>45081</v>
      </c>
      <c r="C190" t="s">
        <v>63</v>
      </c>
      <c r="D190" t="s">
        <v>64</v>
      </c>
      <c r="E190" t="s">
        <v>61</v>
      </c>
      <c r="F190">
        <v>5</v>
      </c>
      <c r="G190">
        <v>0.47187158327386702</v>
      </c>
      <c r="H190">
        <v>2</v>
      </c>
      <c r="I190">
        <v>3</v>
      </c>
      <c r="J190">
        <v>0.70232931800187126</v>
      </c>
      <c r="K190">
        <v>0.23050000000000001</v>
      </c>
      <c r="L190" t="s">
        <v>20</v>
      </c>
      <c r="M190" t="s">
        <v>20</v>
      </c>
      <c r="N190" t="s">
        <v>20</v>
      </c>
      <c r="O190" t="s">
        <v>20</v>
      </c>
      <c r="P190" t="s">
        <v>20</v>
      </c>
      <c r="Q190">
        <v>5</v>
      </c>
    </row>
    <row r="191" spans="2:17" x14ac:dyDescent="0.25">
      <c r="B191">
        <v>45081</v>
      </c>
      <c r="C191" t="s">
        <v>63</v>
      </c>
      <c r="D191" t="s">
        <v>64</v>
      </c>
      <c r="E191" t="s">
        <v>62</v>
      </c>
      <c r="F191">
        <v>6</v>
      </c>
      <c r="G191">
        <v>0.47222414837416099</v>
      </c>
      <c r="H191">
        <v>1</v>
      </c>
      <c r="I191">
        <v>1</v>
      </c>
      <c r="J191">
        <v>1.0700754030606496</v>
      </c>
      <c r="K191">
        <v>0.59789999999999999</v>
      </c>
      <c r="L191" t="s">
        <v>20</v>
      </c>
      <c r="M191" t="s">
        <v>20</v>
      </c>
      <c r="N191" t="s">
        <v>20</v>
      </c>
      <c r="O191" t="s">
        <v>20</v>
      </c>
      <c r="P191" t="s">
        <v>20</v>
      </c>
      <c r="Q191" t="s">
        <v>20</v>
      </c>
    </row>
    <row r="192" spans="2:17" x14ac:dyDescent="0.25">
      <c r="B192">
        <v>45081</v>
      </c>
      <c r="C192" t="s">
        <v>63</v>
      </c>
      <c r="D192" t="s">
        <v>64</v>
      </c>
      <c r="E192" t="s">
        <v>62</v>
      </c>
      <c r="F192">
        <v>6</v>
      </c>
      <c r="G192">
        <v>0.472253360147183</v>
      </c>
      <c r="H192">
        <v>3</v>
      </c>
      <c r="I192">
        <v>4</v>
      </c>
      <c r="J192">
        <v>0.75990933157785245</v>
      </c>
      <c r="K192">
        <v>0.28770000000000001</v>
      </c>
      <c r="L192" t="s">
        <v>20</v>
      </c>
      <c r="M192" t="s">
        <v>20</v>
      </c>
      <c r="N192" t="s">
        <v>20</v>
      </c>
      <c r="O192" t="s">
        <v>20</v>
      </c>
      <c r="P192" t="s">
        <v>20</v>
      </c>
      <c r="Q192" t="s">
        <v>20</v>
      </c>
    </row>
    <row r="193" spans="2:17" x14ac:dyDescent="0.25">
      <c r="B193">
        <v>45081</v>
      </c>
      <c r="C193" t="s">
        <v>63</v>
      </c>
      <c r="D193" t="s">
        <v>64</v>
      </c>
      <c r="E193" t="s">
        <v>59</v>
      </c>
      <c r="F193">
        <v>3</v>
      </c>
      <c r="G193">
        <v>0.47349681394160198</v>
      </c>
      <c r="H193">
        <v>1</v>
      </c>
      <c r="I193">
        <v>1</v>
      </c>
      <c r="J193">
        <v>0.93109743313706772</v>
      </c>
      <c r="K193">
        <v>0.45760000000000001</v>
      </c>
      <c r="L193" t="s">
        <v>20</v>
      </c>
      <c r="M193" t="s">
        <v>20</v>
      </c>
      <c r="N193" t="s">
        <v>20</v>
      </c>
      <c r="O193">
        <v>2</v>
      </c>
      <c r="P193" t="s">
        <v>20</v>
      </c>
      <c r="Q193" t="s">
        <v>20</v>
      </c>
    </row>
    <row r="194" spans="2:17" x14ac:dyDescent="0.25">
      <c r="B194">
        <v>45081</v>
      </c>
      <c r="C194" t="s">
        <v>63</v>
      </c>
      <c r="D194" t="s">
        <v>64</v>
      </c>
      <c r="E194" t="s">
        <v>57</v>
      </c>
      <c r="F194">
        <v>1</v>
      </c>
      <c r="G194">
        <v>0.47428772791585899</v>
      </c>
      <c r="H194">
        <v>3</v>
      </c>
      <c r="I194">
        <v>1</v>
      </c>
      <c r="J194">
        <v>0.77085158781923124</v>
      </c>
      <c r="K194">
        <v>0.29659999999999997</v>
      </c>
      <c r="L194">
        <v>4</v>
      </c>
      <c r="M194" t="s">
        <v>20</v>
      </c>
      <c r="N194" t="s">
        <v>20</v>
      </c>
      <c r="O194" t="s">
        <v>20</v>
      </c>
      <c r="P194" t="s">
        <v>20</v>
      </c>
      <c r="Q194" t="s">
        <v>20</v>
      </c>
    </row>
    <row r="195" spans="2:17" x14ac:dyDescent="0.25">
      <c r="B195">
        <v>45081</v>
      </c>
      <c r="C195" t="s">
        <v>63</v>
      </c>
      <c r="D195" t="s">
        <v>64</v>
      </c>
      <c r="E195" t="s">
        <v>62</v>
      </c>
      <c r="F195">
        <v>6</v>
      </c>
      <c r="G195">
        <v>0.475496368586457</v>
      </c>
      <c r="H195">
        <v>2</v>
      </c>
      <c r="I195">
        <v>3</v>
      </c>
      <c r="J195">
        <v>0.65811535801307119</v>
      </c>
      <c r="K195">
        <v>0.18260000000000001</v>
      </c>
      <c r="L195" t="s">
        <v>20</v>
      </c>
      <c r="M195" t="s">
        <v>20</v>
      </c>
      <c r="N195" t="s">
        <v>20</v>
      </c>
      <c r="O195" t="s">
        <v>20</v>
      </c>
      <c r="P195" t="s">
        <v>20</v>
      </c>
      <c r="Q195" t="s">
        <v>20</v>
      </c>
    </row>
    <row r="196" spans="2:17" x14ac:dyDescent="0.25">
      <c r="B196">
        <v>45081</v>
      </c>
      <c r="C196" t="s">
        <v>63</v>
      </c>
      <c r="D196" t="s">
        <v>64</v>
      </c>
      <c r="E196" t="s">
        <v>60</v>
      </c>
      <c r="F196">
        <v>4</v>
      </c>
      <c r="G196">
        <v>0.47593698495057002</v>
      </c>
      <c r="H196">
        <v>5</v>
      </c>
      <c r="I196">
        <v>3</v>
      </c>
      <c r="J196">
        <v>0.89426678600002241</v>
      </c>
      <c r="K196">
        <v>0.41830000000000001</v>
      </c>
      <c r="L196" t="s">
        <v>20</v>
      </c>
      <c r="M196" t="s">
        <v>20</v>
      </c>
      <c r="N196" t="s">
        <v>20</v>
      </c>
      <c r="O196" t="s">
        <v>20</v>
      </c>
      <c r="P196">
        <v>8</v>
      </c>
      <c r="Q196" t="s">
        <v>20</v>
      </c>
    </row>
    <row r="197" spans="2:17" x14ac:dyDescent="0.25">
      <c r="B197">
        <v>45081</v>
      </c>
      <c r="C197" t="s">
        <v>63</v>
      </c>
      <c r="D197" t="s">
        <v>64</v>
      </c>
      <c r="E197" t="s">
        <v>62</v>
      </c>
      <c r="F197">
        <v>6</v>
      </c>
      <c r="G197">
        <v>0.47679704631197001</v>
      </c>
      <c r="H197">
        <v>5</v>
      </c>
      <c r="I197">
        <v>0</v>
      </c>
      <c r="J197">
        <v>1.2349797240813287</v>
      </c>
      <c r="K197">
        <v>0.75819999999999999</v>
      </c>
      <c r="L197" t="s">
        <v>20</v>
      </c>
      <c r="M197" t="s">
        <v>20</v>
      </c>
      <c r="N197" t="s">
        <v>20</v>
      </c>
      <c r="O197" t="s">
        <v>20</v>
      </c>
      <c r="P197" t="s">
        <v>20</v>
      </c>
      <c r="Q197" t="s">
        <v>20</v>
      </c>
    </row>
    <row r="198" spans="2:17" x14ac:dyDescent="0.25">
      <c r="B198">
        <v>45081</v>
      </c>
      <c r="C198" t="s">
        <v>63</v>
      </c>
      <c r="D198" t="s">
        <v>64</v>
      </c>
      <c r="E198" t="s">
        <v>57</v>
      </c>
      <c r="F198">
        <v>1</v>
      </c>
      <c r="G198">
        <v>0.47699379206818399</v>
      </c>
      <c r="H198">
        <v>1</v>
      </c>
      <c r="I198">
        <v>2</v>
      </c>
      <c r="J198">
        <v>0.90235664822046624</v>
      </c>
      <c r="K198">
        <v>0.4254</v>
      </c>
      <c r="L198">
        <v>3</v>
      </c>
      <c r="M198" t="s">
        <v>20</v>
      </c>
      <c r="N198" t="s">
        <v>20</v>
      </c>
      <c r="O198" t="s">
        <v>20</v>
      </c>
      <c r="P198" t="s">
        <v>20</v>
      </c>
      <c r="Q198" t="s">
        <v>20</v>
      </c>
    </row>
    <row r="199" spans="2:17" x14ac:dyDescent="0.25">
      <c r="B199">
        <v>45081</v>
      </c>
      <c r="C199" t="s">
        <v>63</v>
      </c>
      <c r="D199" t="s">
        <v>64</v>
      </c>
      <c r="E199" t="s">
        <v>61</v>
      </c>
      <c r="F199">
        <v>5</v>
      </c>
      <c r="G199">
        <v>0.477223228052437</v>
      </c>
      <c r="H199">
        <v>1</v>
      </c>
      <c r="I199">
        <v>3</v>
      </c>
      <c r="J199">
        <v>1.3591914270156022</v>
      </c>
      <c r="K199">
        <v>0.88200000000000001</v>
      </c>
      <c r="L199" t="s">
        <v>20</v>
      </c>
      <c r="M199" t="s">
        <v>20</v>
      </c>
      <c r="N199" t="s">
        <v>20</v>
      </c>
      <c r="O199" t="s">
        <v>20</v>
      </c>
      <c r="P199" t="s">
        <v>20</v>
      </c>
      <c r="Q199">
        <v>4</v>
      </c>
    </row>
    <row r="200" spans="2:17" x14ac:dyDescent="0.25">
      <c r="B200">
        <v>45081</v>
      </c>
      <c r="C200" t="s">
        <v>63</v>
      </c>
      <c r="D200" t="s">
        <v>64</v>
      </c>
      <c r="E200" t="s">
        <v>61</v>
      </c>
      <c r="F200">
        <v>5</v>
      </c>
      <c r="G200">
        <v>0.477563751726159</v>
      </c>
      <c r="H200">
        <v>4</v>
      </c>
      <c r="I200">
        <v>4</v>
      </c>
      <c r="J200">
        <v>1.2709412225182903</v>
      </c>
      <c r="K200">
        <v>0.79339999999999999</v>
      </c>
      <c r="L200" t="s">
        <v>20</v>
      </c>
      <c r="M200" t="s">
        <v>20</v>
      </c>
      <c r="N200" t="s">
        <v>20</v>
      </c>
      <c r="O200" t="s">
        <v>20</v>
      </c>
      <c r="P200" t="s">
        <v>20</v>
      </c>
      <c r="Q200">
        <v>8</v>
      </c>
    </row>
    <row r="201" spans="2:17" x14ac:dyDescent="0.25">
      <c r="B201">
        <v>45081</v>
      </c>
      <c r="C201" t="s">
        <v>63</v>
      </c>
      <c r="D201" t="s">
        <v>64</v>
      </c>
      <c r="E201" t="s">
        <v>57</v>
      </c>
      <c r="F201">
        <v>1</v>
      </c>
      <c r="G201">
        <v>0.477629483163793</v>
      </c>
      <c r="H201">
        <v>4</v>
      </c>
      <c r="I201">
        <v>1</v>
      </c>
      <c r="J201">
        <v>1.1887885922571315</v>
      </c>
      <c r="K201">
        <v>0.71120000000000005</v>
      </c>
      <c r="L201">
        <v>5</v>
      </c>
      <c r="M201" t="s">
        <v>20</v>
      </c>
      <c r="N201" t="s">
        <v>20</v>
      </c>
      <c r="O201" t="s">
        <v>20</v>
      </c>
      <c r="P201" t="s">
        <v>20</v>
      </c>
      <c r="Q201" t="s">
        <v>20</v>
      </c>
    </row>
    <row r="202" spans="2:17" x14ac:dyDescent="0.25">
      <c r="B202">
        <v>45081</v>
      </c>
      <c r="C202" t="s">
        <v>63</v>
      </c>
      <c r="D202" t="s">
        <v>64</v>
      </c>
      <c r="E202" t="s">
        <v>60</v>
      </c>
      <c r="F202">
        <v>4</v>
      </c>
      <c r="G202">
        <v>0.47781116679485203</v>
      </c>
      <c r="H202">
        <v>1</v>
      </c>
      <c r="I202">
        <v>3</v>
      </c>
      <c r="J202">
        <v>0.92760811049740743</v>
      </c>
      <c r="K202">
        <v>0.44979999999999998</v>
      </c>
      <c r="L202" t="s">
        <v>20</v>
      </c>
      <c r="M202" t="s">
        <v>20</v>
      </c>
      <c r="N202" t="s">
        <v>20</v>
      </c>
      <c r="O202" t="s">
        <v>20</v>
      </c>
      <c r="P202">
        <v>4</v>
      </c>
      <c r="Q202" t="s">
        <v>20</v>
      </c>
    </row>
    <row r="203" spans="2:17" x14ac:dyDescent="0.25">
      <c r="B203">
        <v>45081</v>
      </c>
      <c r="C203" t="s">
        <v>63</v>
      </c>
      <c r="D203" t="s">
        <v>64</v>
      </c>
      <c r="E203" t="s">
        <v>57</v>
      </c>
      <c r="F203">
        <v>1</v>
      </c>
      <c r="G203">
        <v>0.47838686496655702</v>
      </c>
      <c r="H203">
        <v>2</v>
      </c>
      <c r="I203">
        <v>4</v>
      </c>
      <c r="J203">
        <v>0.67561215155794829</v>
      </c>
      <c r="K203">
        <v>0.19719999999999999</v>
      </c>
      <c r="L203">
        <v>6</v>
      </c>
      <c r="M203" t="s">
        <v>20</v>
      </c>
      <c r="N203" t="s">
        <v>20</v>
      </c>
      <c r="O203" t="s">
        <v>20</v>
      </c>
      <c r="P203" t="s">
        <v>20</v>
      </c>
      <c r="Q203" t="s">
        <v>20</v>
      </c>
    </row>
    <row r="204" spans="2:17" x14ac:dyDescent="0.25">
      <c r="B204">
        <v>45081</v>
      </c>
      <c r="C204" t="s">
        <v>63</v>
      </c>
      <c r="D204" t="s">
        <v>64</v>
      </c>
      <c r="E204" t="s">
        <v>57</v>
      </c>
      <c r="F204">
        <v>1</v>
      </c>
      <c r="G204">
        <v>0.47875690587402497</v>
      </c>
      <c r="H204">
        <v>5</v>
      </c>
      <c r="I204">
        <v>1</v>
      </c>
      <c r="J204">
        <v>0.98277240394898646</v>
      </c>
      <c r="K204">
        <v>0.504</v>
      </c>
      <c r="L204">
        <v>6</v>
      </c>
      <c r="M204" t="s">
        <v>20</v>
      </c>
      <c r="N204" t="s">
        <v>20</v>
      </c>
      <c r="O204" t="s">
        <v>20</v>
      </c>
      <c r="P204" t="s">
        <v>20</v>
      </c>
      <c r="Q204" t="s">
        <v>20</v>
      </c>
    </row>
    <row r="205" spans="2:17" x14ac:dyDescent="0.25">
      <c r="B205">
        <v>45081</v>
      </c>
      <c r="C205" t="s">
        <v>63</v>
      </c>
      <c r="D205" t="s">
        <v>64</v>
      </c>
      <c r="E205" t="s">
        <v>58</v>
      </c>
      <c r="F205">
        <v>2</v>
      </c>
      <c r="G205">
        <v>0.47933873556754197</v>
      </c>
      <c r="H205">
        <v>4</v>
      </c>
      <c r="I205">
        <v>0</v>
      </c>
      <c r="J205">
        <v>0.91623323148250257</v>
      </c>
      <c r="K205">
        <v>0.43690000000000001</v>
      </c>
      <c r="L205" t="s">
        <v>20</v>
      </c>
      <c r="M205">
        <v>4</v>
      </c>
      <c r="N205">
        <v>4</v>
      </c>
      <c r="O205" t="s">
        <v>20</v>
      </c>
      <c r="P205" t="s">
        <v>20</v>
      </c>
      <c r="Q205" t="s">
        <v>20</v>
      </c>
    </row>
    <row r="206" spans="2:17" x14ac:dyDescent="0.25">
      <c r="B206">
        <v>45081</v>
      </c>
      <c r="C206" t="s">
        <v>63</v>
      </c>
      <c r="D206" t="s">
        <v>64</v>
      </c>
      <c r="E206" t="s">
        <v>62</v>
      </c>
      <c r="F206">
        <v>6</v>
      </c>
      <c r="G206">
        <v>0.47934442996962601</v>
      </c>
      <c r="H206">
        <v>4</v>
      </c>
      <c r="I206">
        <v>3</v>
      </c>
      <c r="J206">
        <v>0.89587880671902009</v>
      </c>
      <c r="K206">
        <v>0.41649999999999998</v>
      </c>
      <c r="L206" t="s">
        <v>20</v>
      </c>
      <c r="M206" t="s">
        <v>20</v>
      </c>
      <c r="N206" t="s">
        <v>20</v>
      </c>
      <c r="O206" t="s">
        <v>20</v>
      </c>
      <c r="P206" t="s">
        <v>20</v>
      </c>
      <c r="Q206" t="s">
        <v>20</v>
      </c>
    </row>
    <row r="207" spans="2:17" x14ac:dyDescent="0.25">
      <c r="B207">
        <v>45081</v>
      </c>
      <c r="C207" t="s">
        <v>63</v>
      </c>
      <c r="D207" t="s">
        <v>64</v>
      </c>
      <c r="E207" t="s">
        <v>62</v>
      </c>
      <c r="F207">
        <v>6</v>
      </c>
      <c r="G207">
        <v>0.479546623153917</v>
      </c>
      <c r="H207">
        <v>5</v>
      </c>
      <c r="I207">
        <v>1</v>
      </c>
      <c r="J207">
        <v>0.79309964474492056</v>
      </c>
      <c r="K207">
        <v>0.31359999999999999</v>
      </c>
      <c r="L207" t="s">
        <v>20</v>
      </c>
      <c r="M207" t="s">
        <v>20</v>
      </c>
      <c r="N207" t="s">
        <v>20</v>
      </c>
      <c r="O207" t="s">
        <v>20</v>
      </c>
      <c r="P207" t="s">
        <v>20</v>
      </c>
      <c r="Q207" t="s">
        <v>20</v>
      </c>
    </row>
    <row r="208" spans="2:17" x14ac:dyDescent="0.25">
      <c r="B208">
        <v>45081</v>
      </c>
      <c r="C208" t="s">
        <v>63</v>
      </c>
      <c r="D208" t="s">
        <v>64</v>
      </c>
      <c r="E208" t="s">
        <v>61</v>
      </c>
      <c r="F208">
        <v>5</v>
      </c>
      <c r="G208">
        <v>0.47956431146437101</v>
      </c>
      <c r="H208">
        <v>3</v>
      </c>
      <c r="I208">
        <v>2</v>
      </c>
      <c r="J208">
        <v>0.62015710814896441</v>
      </c>
      <c r="K208">
        <v>0.1406</v>
      </c>
      <c r="L208" t="s">
        <v>20</v>
      </c>
      <c r="M208" t="s">
        <v>20</v>
      </c>
      <c r="N208" t="s">
        <v>20</v>
      </c>
      <c r="O208" t="s">
        <v>20</v>
      </c>
      <c r="P208" t="s">
        <v>20</v>
      </c>
      <c r="Q208">
        <v>5</v>
      </c>
    </row>
    <row r="209" spans="2:17" x14ac:dyDescent="0.25">
      <c r="B209">
        <v>45081</v>
      </c>
      <c r="C209" t="s">
        <v>63</v>
      </c>
      <c r="D209" t="s">
        <v>64</v>
      </c>
      <c r="E209" t="s">
        <v>59</v>
      </c>
      <c r="F209">
        <v>3</v>
      </c>
      <c r="G209">
        <v>0.480501596278053</v>
      </c>
      <c r="H209">
        <v>5</v>
      </c>
      <c r="I209">
        <v>1</v>
      </c>
      <c r="J209">
        <v>0.71182392897301194</v>
      </c>
      <c r="K209">
        <v>0.23130000000000001</v>
      </c>
      <c r="L209" t="s">
        <v>20</v>
      </c>
      <c r="M209" t="s">
        <v>20</v>
      </c>
      <c r="N209" t="s">
        <v>20</v>
      </c>
      <c r="O209">
        <v>6</v>
      </c>
      <c r="P209" t="s">
        <v>20</v>
      </c>
      <c r="Q209" t="s">
        <v>20</v>
      </c>
    </row>
    <row r="210" spans="2:17" x14ac:dyDescent="0.25">
      <c r="B210">
        <v>45081</v>
      </c>
      <c r="C210" t="s">
        <v>63</v>
      </c>
      <c r="D210" t="s">
        <v>64</v>
      </c>
      <c r="E210" t="s">
        <v>58</v>
      </c>
      <c r="F210">
        <v>2</v>
      </c>
      <c r="G210">
        <v>0.48130695350887798</v>
      </c>
      <c r="H210">
        <v>5</v>
      </c>
      <c r="I210">
        <v>2</v>
      </c>
      <c r="J210">
        <v>0.72409149271990669</v>
      </c>
      <c r="K210">
        <v>0.24279999999999999</v>
      </c>
      <c r="L210" t="s">
        <v>20</v>
      </c>
      <c r="M210">
        <v>7</v>
      </c>
      <c r="N210">
        <v>7</v>
      </c>
      <c r="O210" t="s">
        <v>20</v>
      </c>
      <c r="P210" t="s">
        <v>20</v>
      </c>
      <c r="Q210" t="s">
        <v>20</v>
      </c>
    </row>
    <row r="211" spans="2:17" x14ac:dyDescent="0.25">
      <c r="B211">
        <v>45081</v>
      </c>
      <c r="C211" t="s">
        <v>63</v>
      </c>
      <c r="D211" t="s">
        <v>64</v>
      </c>
      <c r="E211" t="s">
        <v>58</v>
      </c>
      <c r="F211">
        <v>2</v>
      </c>
      <c r="G211">
        <v>0.481661373349001</v>
      </c>
      <c r="H211">
        <v>3</v>
      </c>
      <c r="I211">
        <v>2</v>
      </c>
      <c r="J211">
        <v>0.99950683797670348</v>
      </c>
      <c r="K211">
        <v>0.51780000000000004</v>
      </c>
      <c r="L211" t="s">
        <v>20</v>
      </c>
      <c r="M211">
        <v>5</v>
      </c>
      <c r="N211">
        <v>5</v>
      </c>
      <c r="O211" t="s">
        <v>20</v>
      </c>
      <c r="P211" t="s">
        <v>20</v>
      </c>
      <c r="Q211" t="s">
        <v>20</v>
      </c>
    </row>
    <row r="212" spans="2:17" x14ac:dyDescent="0.25">
      <c r="B212">
        <v>45081</v>
      </c>
      <c r="C212" t="s">
        <v>63</v>
      </c>
      <c r="D212" t="s">
        <v>64</v>
      </c>
      <c r="E212" t="s">
        <v>57</v>
      </c>
      <c r="F212">
        <v>1</v>
      </c>
      <c r="G212">
        <v>0.48169675731082001</v>
      </c>
      <c r="H212">
        <v>3</v>
      </c>
      <c r="I212">
        <v>2</v>
      </c>
      <c r="J212">
        <v>1.1260644649907552</v>
      </c>
      <c r="K212">
        <v>0.64439999999999997</v>
      </c>
      <c r="L212">
        <v>5</v>
      </c>
      <c r="M212" t="s">
        <v>20</v>
      </c>
      <c r="N212" t="s">
        <v>20</v>
      </c>
      <c r="O212" t="s">
        <v>20</v>
      </c>
      <c r="P212" t="s">
        <v>20</v>
      </c>
      <c r="Q212" t="s">
        <v>20</v>
      </c>
    </row>
    <row r="213" spans="2:17" x14ac:dyDescent="0.25">
      <c r="B213">
        <v>45081</v>
      </c>
      <c r="C213" t="s">
        <v>63</v>
      </c>
      <c r="D213" t="s">
        <v>64</v>
      </c>
      <c r="E213" t="s">
        <v>58</v>
      </c>
      <c r="F213">
        <v>2</v>
      </c>
      <c r="G213">
        <v>0.48263840085005499</v>
      </c>
      <c r="H213">
        <v>1</v>
      </c>
      <c r="I213">
        <v>3</v>
      </c>
      <c r="J213">
        <v>1.1114251293753399</v>
      </c>
      <c r="K213">
        <v>0.62880000000000003</v>
      </c>
      <c r="L213" t="s">
        <v>20</v>
      </c>
      <c r="M213">
        <v>4</v>
      </c>
      <c r="N213">
        <v>4</v>
      </c>
      <c r="O213" t="s">
        <v>20</v>
      </c>
      <c r="P213" t="s">
        <v>20</v>
      </c>
      <c r="Q213" t="s">
        <v>20</v>
      </c>
    </row>
    <row r="214" spans="2:17" x14ac:dyDescent="0.25">
      <c r="B214">
        <v>45081</v>
      </c>
      <c r="C214" t="s">
        <v>63</v>
      </c>
      <c r="D214" t="s">
        <v>64</v>
      </c>
      <c r="E214" t="s">
        <v>60</v>
      </c>
      <c r="F214">
        <v>4</v>
      </c>
      <c r="G214">
        <v>0.483153580361734</v>
      </c>
      <c r="H214">
        <v>5</v>
      </c>
      <c r="I214">
        <v>1</v>
      </c>
      <c r="J214">
        <v>0.739149195387106</v>
      </c>
      <c r="K214">
        <v>0.25600000000000001</v>
      </c>
      <c r="L214" t="s">
        <v>20</v>
      </c>
      <c r="M214" t="s">
        <v>20</v>
      </c>
      <c r="N214" t="s">
        <v>20</v>
      </c>
      <c r="O214" t="s">
        <v>20</v>
      </c>
      <c r="P214">
        <v>6</v>
      </c>
      <c r="Q214" t="s">
        <v>20</v>
      </c>
    </row>
    <row r="215" spans="2:17" x14ac:dyDescent="0.25">
      <c r="B215">
        <v>45081</v>
      </c>
      <c r="C215" t="s">
        <v>63</v>
      </c>
      <c r="D215" t="s">
        <v>64</v>
      </c>
      <c r="E215" t="s">
        <v>58</v>
      </c>
      <c r="F215">
        <v>2</v>
      </c>
      <c r="G215">
        <v>0.48397391453702199</v>
      </c>
      <c r="H215">
        <v>4</v>
      </c>
      <c r="I215">
        <v>3</v>
      </c>
      <c r="J215">
        <v>1.1224160571404365</v>
      </c>
      <c r="K215">
        <v>0.63839999999999997</v>
      </c>
      <c r="L215" t="s">
        <v>20</v>
      </c>
      <c r="M215">
        <v>7</v>
      </c>
      <c r="N215">
        <v>7</v>
      </c>
      <c r="O215" t="s">
        <v>20</v>
      </c>
      <c r="P215" t="s">
        <v>20</v>
      </c>
      <c r="Q215" t="s">
        <v>20</v>
      </c>
    </row>
    <row r="216" spans="2:17" x14ac:dyDescent="0.25">
      <c r="B216">
        <v>45081</v>
      </c>
      <c r="C216" t="s">
        <v>63</v>
      </c>
      <c r="D216" t="s">
        <v>64</v>
      </c>
      <c r="E216" t="s">
        <v>58</v>
      </c>
      <c r="F216">
        <v>2</v>
      </c>
      <c r="G216">
        <v>0.48477950164580003</v>
      </c>
      <c r="H216">
        <v>3</v>
      </c>
      <c r="I216">
        <v>0</v>
      </c>
      <c r="J216">
        <v>0.7288210020515401</v>
      </c>
      <c r="K216">
        <v>0.24399999999999999</v>
      </c>
      <c r="L216" t="s">
        <v>20</v>
      </c>
      <c r="M216">
        <v>3</v>
      </c>
      <c r="N216">
        <v>3</v>
      </c>
      <c r="O216" t="s">
        <v>20</v>
      </c>
      <c r="P216" t="s">
        <v>20</v>
      </c>
      <c r="Q216" t="s">
        <v>20</v>
      </c>
    </row>
    <row r="217" spans="2:17" x14ac:dyDescent="0.25">
      <c r="B217">
        <v>45081</v>
      </c>
      <c r="C217" t="s">
        <v>63</v>
      </c>
      <c r="D217" t="s">
        <v>64</v>
      </c>
      <c r="E217" t="s">
        <v>57</v>
      </c>
      <c r="F217">
        <v>1</v>
      </c>
      <c r="G217">
        <v>0.48547946290980398</v>
      </c>
      <c r="H217">
        <v>3</v>
      </c>
      <c r="I217">
        <v>2</v>
      </c>
      <c r="J217">
        <v>1.2328395759505573</v>
      </c>
      <c r="K217">
        <v>0.74739999999999995</v>
      </c>
      <c r="L217">
        <v>5</v>
      </c>
      <c r="M217" t="s">
        <v>20</v>
      </c>
      <c r="N217" t="s">
        <v>20</v>
      </c>
      <c r="O217" t="s">
        <v>20</v>
      </c>
      <c r="P217" t="s">
        <v>20</v>
      </c>
      <c r="Q217" t="s">
        <v>20</v>
      </c>
    </row>
    <row r="218" spans="2:17" x14ac:dyDescent="0.25">
      <c r="B218">
        <v>45081</v>
      </c>
      <c r="C218" t="s">
        <v>63</v>
      </c>
      <c r="D218" t="s">
        <v>64</v>
      </c>
      <c r="E218" t="s">
        <v>57</v>
      </c>
      <c r="F218">
        <v>1</v>
      </c>
      <c r="G218">
        <v>0.485836350291524</v>
      </c>
      <c r="H218">
        <v>5</v>
      </c>
      <c r="I218">
        <v>1</v>
      </c>
      <c r="J218">
        <v>0.89026211796340182</v>
      </c>
      <c r="K218">
        <v>0.40439999999999998</v>
      </c>
      <c r="L218">
        <v>6</v>
      </c>
      <c r="M218" t="s">
        <v>20</v>
      </c>
      <c r="N218" t="s">
        <v>20</v>
      </c>
      <c r="O218" t="s">
        <v>20</v>
      </c>
      <c r="P218" t="s">
        <v>20</v>
      </c>
      <c r="Q218" t="s">
        <v>20</v>
      </c>
    </row>
    <row r="219" spans="2:17" x14ac:dyDescent="0.25">
      <c r="B219">
        <v>45081</v>
      </c>
      <c r="C219" t="s">
        <v>63</v>
      </c>
      <c r="D219" t="s">
        <v>64</v>
      </c>
      <c r="E219" t="s">
        <v>62</v>
      </c>
      <c r="F219">
        <v>6</v>
      </c>
      <c r="G219">
        <v>0.485868536762881</v>
      </c>
      <c r="H219">
        <v>2</v>
      </c>
      <c r="I219">
        <v>0</v>
      </c>
      <c r="J219">
        <v>0.59045447057188116</v>
      </c>
      <c r="K219">
        <v>0.1046</v>
      </c>
      <c r="L219" t="s">
        <v>20</v>
      </c>
      <c r="M219" t="s">
        <v>20</v>
      </c>
      <c r="N219" t="s">
        <v>20</v>
      </c>
      <c r="O219" t="s">
        <v>20</v>
      </c>
      <c r="P219" t="s">
        <v>20</v>
      </c>
      <c r="Q219" t="s">
        <v>20</v>
      </c>
    </row>
    <row r="220" spans="2:17" x14ac:dyDescent="0.25">
      <c r="B220">
        <v>45081</v>
      </c>
      <c r="C220" t="s">
        <v>63</v>
      </c>
      <c r="D220" t="s">
        <v>64</v>
      </c>
      <c r="E220" t="s">
        <v>62</v>
      </c>
      <c r="F220">
        <v>6</v>
      </c>
      <c r="G220">
        <v>0.48623320580038898</v>
      </c>
      <c r="H220">
        <v>3</v>
      </c>
      <c r="I220">
        <v>4</v>
      </c>
      <c r="J220">
        <v>0.92908449586104902</v>
      </c>
      <c r="K220">
        <v>0.44290000000000002</v>
      </c>
      <c r="L220" t="s">
        <v>20</v>
      </c>
      <c r="M220" t="s">
        <v>20</v>
      </c>
      <c r="N220" t="s">
        <v>20</v>
      </c>
      <c r="O220" t="s">
        <v>20</v>
      </c>
      <c r="P220" t="s">
        <v>20</v>
      </c>
      <c r="Q220" t="s">
        <v>20</v>
      </c>
    </row>
    <row r="221" spans="2:17" x14ac:dyDescent="0.25">
      <c r="B221">
        <v>45081</v>
      </c>
      <c r="C221" t="s">
        <v>63</v>
      </c>
      <c r="D221" t="s">
        <v>64</v>
      </c>
      <c r="E221" t="s">
        <v>62</v>
      </c>
      <c r="F221">
        <v>6</v>
      </c>
      <c r="G221">
        <v>0.48630173460002202</v>
      </c>
      <c r="H221">
        <v>1</v>
      </c>
      <c r="I221">
        <v>3</v>
      </c>
      <c r="J221">
        <v>1.2248943117242326</v>
      </c>
      <c r="K221">
        <v>0.73860000000000003</v>
      </c>
      <c r="L221" t="s">
        <v>20</v>
      </c>
      <c r="M221" t="s">
        <v>20</v>
      </c>
      <c r="N221" t="s">
        <v>20</v>
      </c>
      <c r="O221" t="s">
        <v>20</v>
      </c>
      <c r="P221" t="s">
        <v>20</v>
      </c>
      <c r="Q221" t="s">
        <v>20</v>
      </c>
    </row>
    <row r="222" spans="2:17" x14ac:dyDescent="0.25">
      <c r="B222">
        <v>45081</v>
      </c>
      <c r="C222" t="s">
        <v>63</v>
      </c>
      <c r="D222" t="s">
        <v>64</v>
      </c>
      <c r="E222" t="s">
        <v>60</v>
      </c>
      <c r="F222">
        <v>4</v>
      </c>
      <c r="G222">
        <v>0.48655593733644198</v>
      </c>
      <c r="H222">
        <v>2</v>
      </c>
      <c r="I222">
        <v>3</v>
      </c>
      <c r="J222">
        <v>1.0237912545322208</v>
      </c>
      <c r="K222">
        <v>0.53720000000000001</v>
      </c>
      <c r="L222" t="s">
        <v>20</v>
      </c>
      <c r="M222" t="s">
        <v>20</v>
      </c>
      <c r="N222" t="s">
        <v>20</v>
      </c>
      <c r="O222" t="s">
        <v>20</v>
      </c>
      <c r="P222">
        <v>5</v>
      </c>
      <c r="Q222" t="s">
        <v>20</v>
      </c>
    </row>
    <row r="223" spans="2:17" x14ac:dyDescent="0.25">
      <c r="B223">
        <v>45081</v>
      </c>
      <c r="C223" t="s">
        <v>63</v>
      </c>
      <c r="D223" t="s">
        <v>64</v>
      </c>
      <c r="E223" t="s">
        <v>60</v>
      </c>
      <c r="F223">
        <v>4</v>
      </c>
      <c r="G223">
        <v>0.48658702361731299</v>
      </c>
      <c r="H223">
        <v>1</v>
      </c>
      <c r="I223">
        <v>4</v>
      </c>
      <c r="J223">
        <v>0.94131291185913069</v>
      </c>
      <c r="K223">
        <v>0.45469999999999999</v>
      </c>
      <c r="L223" t="s">
        <v>20</v>
      </c>
      <c r="M223" t="s">
        <v>20</v>
      </c>
      <c r="N223" t="s">
        <v>20</v>
      </c>
      <c r="O223" t="s">
        <v>20</v>
      </c>
      <c r="P223">
        <v>5</v>
      </c>
      <c r="Q223" t="s">
        <v>20</v>
      </c>
    </row>
    <row r="224" spans="2:17" x14ac:dyDescent="0.25">
      <c r="B224">
        <v>45081</v>
      </c>
      <c r="C224" t="s">
        <v>63</v>
      </c>
      <c r="D224" t="s">
        <v>64</v>
      </c>
      <c r="E224" t="s">
        <v>62</v>
      </c>
      <c r="F224">
        <v>6</v>
      </c>
      <c r="G224">
        <v>0.48693739927277702</v>
      </c>
      <c r="H224">
        <v>2</v>
      </c>
      <c r="I224">
        <v>4</v>
      </c>
      <c r="J224">
        <v>1.1563687604567456</v>
      </c>
      <c r="K224">
        <v>0.6694</v>
      </c>
      <c r="L224" t="s">
        <v>20</v>
      </c>
      <c r="M224" t="s">
        <v>20</v>
      </c>
      <c r="N224" t="s">
        <v>20</v>
      </c>
      <c r="O224" t="s">
        <v>20</v>
      </c>
      <c r="P224" t="s">
        <v>20</v>
      </c>
      <c r="Q224" t="s">
        <v>20</v>
      </c>
    </row>
    <row r="225" spans="2:17" x14ac:dyDescent="0.25">
      <c r="B225">
        <v>45081</v>
      </c>
      <c r="C225" t="s">
        <v>63</v>
      </c>
      <c r="D225" t="s">
        <v>64</v>
      </c>
      <c r="E225" t="s">
        <v>57</v>
      </c>
      <c r="F225">
        <v>1</v>
      </c>
      <c r="G225">
        <v>0.487674643765236</v>
      </c>
      <c r="H225">
        <v>5</v>
      </c>
      <c r="I225">
        <v>3</v>
      </c>
      <c r="J225">
        <v>1.1858907489389514</v>
      </c>
      <c r="K225">
        <v>0.69820000000000004</v>
      </c>
      <c r="L225">
        <v>8</v>
      </c>
      <c r="M225" t="s">
        <v>20</v>
      </c>
      <c r="N225" t="s">
        <v>20</v>
      </c>
      <c r="O225" t="s">
        <v>20</v>
      </c>
      <c r="P225" t="s">
        <v>20</v>
      </c>
      <c r="Q225" t="s">
        <v>20</v>
      </c>
    </row>
    <row r="226" spans="2:17" x14ac:dyDescent="0.25">
      <c r="B226">
        <v>45081</v>
      </c>
      <c r="C226" t="s">
        <v>63</v>
      </c>
      <c r="D226" t="s">
        <v>64</v>
      </c>
      <c r="E226" t="s">
        <v>61</v>
      </c>
      <c r="F226">
        <v>5</v>
      </c>
      <c r="G226">
        <v>0.48797109420357299</v>
      </c>
      <c r="H226">
        <v>2</v>
      </c>
      <c r="I226">
        <v>0</v>
      </c>
      <c r="J226">
        <v>1.1508613446095151</v>
      </c>
      <c r="K226">
        <v>0.66290000000000004</v>
      </c>
      <c r="L226" t="s">
        <v>20</v>
      </c>
      <c r="M226" t="s">
        <v>20</v>
      </c>
      <c r="N226" t="s">
        <v>20</v>
      </c>
      <c r="O226" t="s">
        <v>20</v>
      </c>
      <c r="P226" t="s">
        <v>20</v>
      </c>
      <c r="Q226">
        <v>2</v>
      </c>
    </row>
    <row r="227" spans="2:17" x14ac:dyDescent="0.25">
      <c r="B227">
        <v>45081</v>
      </c>
      <c r="C227" t="s">
        <v>63</v>
      </c>
      <c r="D227" t="s">
        <v>64</v>
      </c>
      <c r="E227" t="s">
        <v>58</v>
      </c>
      <c r="F227">
        <v>2</v>
      </c>
      <c r="G227">
        <v>0.488116643862198</v>
      </c>
      <c r="H227">
        <v>2</v>
      </c>
      <c r="I227">
        <v>0</v>
      </c>
      <c r="J227">
        <v>0.95777230852395523</v>
      </c>
      <c r="K227">
        <v>0.46970000000000001</v>
      </c>
      <c r="L227" t="s">
        <v>20</v>
      </c>
      <c r="M227">
        <v>2</v>
      </c>
      <c r="N227">
        <v>2</v>
      </c>
      <c r="O227" t="s">
        <v>20</v>
      </c>
      <c r="P227" t="s">
        <v>20</v>
      </c>
      <c r="Q227" t="s">
        <v>20</v>
      </c>
    </row>
    <row r="228" spans="2:17" x14ac:dyDescent="0.25">
      <c r="B228">
        <v>45081</v>
      </c>
      <c r="C228" t="s">
        <v>63</v>
      </c>
      <c r="D228" t="s">
        <v>64</v>
      </c>
      <c r="E228" t="s">
        <v>61</v>
      </c>
      <c r="F228">
        <v>5</v>
      </c>
      <c r="G228">
        <v>0.48813502302865103</v>
      </c>
      <c r="H228">
        <v>2</v>
      </c>
      <c r="I228">
        <v>1</v>
      </c>
      <c r="J228">
        <v>1.1017974330274658</v>
      </c>
      <c r="K228">
        <v>0.61370000000000002</v>
      </c>
      <c r="L228" t="s">
        <v>20</v>
      </c>
      <c r="M228" t="s">
        <v>20</v>
      </c>
      <c r="N228" t="s">
        <v>20</v>
      </c>
      <c r="O228" t="s">
        <v>20</v>
      </c>
      <c r="P228" t="s">
        <v>20</v>
      </c>
      <c r="Q228">
        <v>3</v>
      </c>
    </row>
    <row r="229" spans="2:17" x14ac:dyDescent="0.25">
      <c r="B229">
        <v>45081</v>
      </c>
      <c r="C229" t="s">
        <v>63</v>
      </c>
      <c r="D229" t="s">
        <v>64</v>
      </c>
      <c r="E229" t="s">
        <v>57</v>
      </c>
      <c r="F229">
        <v>1</v>
      </c>
      <c r="G229">
        <v>0.48817252045238602</v>
      </c>
      <c r="H229">
        <v>4</v>
      </c>
      <c r="I229">
        <v>3</v>
      </c>
      <c r="J229">
        <v>1.1406382927053407</v>
      </c>
      <c r="K229">
        <v>0.65249999999999997</v>
      </c>
      <c r="L229">
        <v>7</v>
      </c>
      <c r="M229" t="s">
        <v>20</v>
      </c>
      <c r="N229" t="s">
        <v>20</v>
      </c>
      <c r="O229" t="s">
        <v>20</v>
      </c>
      <c r="P229" t="s">
        <v>20</v>
      </c>
      <c r="Q229" t="s">
        <v>20</v>
      </c>
    </row>
    <row r="230" spans="2:17" x14ac:dyDescent="0.25">
      <c r="B230">
        <v>45081</v>
      </c>
      <c r="C230" t="s">
        <v>63</v>
      </c>
      <c r="D230" t="s">
        <v>64</v>
      </c>
      <c r="E230" t="s">
        <v>57</v>
      </c>
      <c r="F230">
        <v>1</v>
      </c>
      <c r="G230">
        <v>0.48852098218283002</v>
      </c>
      <c r="H230">
        <v>5</v>
      </c>
      <c r="I230">
        <v>3</v>
      </c>
      <c r="J230">
        <v>1.2018449322998972</v>
      </c>
      <c r="K230">
        <v>0.71330000000000005</v>
      </c>
      <c r="L230">
        <v>8</v>
      </c>
      <c r="M230" t="s">
        <v>20</v>
      </c>
      <c r="N230" t="s">
        <v>20</v>
      </c>
      <c r="O230" t="s">
        <v>20</v>
      </c>
      <c r="P230" t="s">
        <v>20</v>
      </c>
      <c r="Q230" t="s">
        <v>20</v>
      </c>
    </row>
    <row r="231" spans="2:17" x14ac:dyDescent="0.25">
      <c r="B231">
        <v>45081</v>
      </c>
      <c r="C231" t="s">
        <v>63</v>
      </c>
      <c r="D231" t="s">
        <v>64</v>
      </c>
      <c r="E231" t="s">
        <v>57</v>
      </c>
      <c r="F231">
        <v>1</v>
      </c>
      <c r="G231">
        <v>0.48912283269593698</v>
      </c>
      <c r="H231">
        <v>5</v>
      </c>
      <c r="I231">
        <v>3</v>
      </c>
      <c r="J231">
        <v>1.2198900355936284</v>
      </c>
      <c r="K231">
        <v>0.73080000000000001</v>
      </c>
      <c r="L231">
        <v>8</v>
      </c>
      <c r="M231" t="s">
        <v>20</v>
      </c>
      <c r="N231" t="s">
        <v>20</v>
      </c>
      <c r="O231" t="s">
        <v>20</v>
      </c>
      <c r="P231" t="s">
        <v>20</v>
      </c>
      <c r="Q231" t="s">
        <v>20</v>
      </c>
    </row>
    <row r="232" spans="2:17" x14ac:dyDescent="0.25">
      <c r="B232">
        <v>45081</v>
      </c>
      <c r="C232" t="s">
        <v>63</v>
      </c>
      <c r="D232" t="s">
        <v>64</v>
      </c>
      <c r="E232" t="s">
        <v>61</v>
      </c>
      <c r="F232">
        <v>5</v>
      </c>
      <c r="G232">
        <v>0.48939302806872698</v>
      </c>
      <c r="H232">
        <v>4</v>
      </c>
      <c r="I232">
        <v>4</v>
      </c>
      <c r="J232">
        <v>1.0371561674792193</v>
      </c>
      <c r="K232">
        <v>0.54779999999999995</v>
      </c>
      <c r="L232" t="s">
        <v>20</v>
      </c>
      <c r="M232" t="s">
        <v>20</v>
      </c>
      <c r="N232" t="s">
        <v>20</v>
      </c>
      <c r="O232" t="s">
        <v>20</v>
      </c>
      <c r="P232" t="s">
        <v>20</v>
      </c>
      <c r="Q232">
        <v>8</v>
      </c>
    </row>
    <row r="233" spans="2:17" x14ac:dyDescent="0.25">
      <c r="B233">
        <v>45081</v>
      </c>
      <c r="C233" t="s">
        <v>63</v>
      </c>
      <c r="D233" t="s">
        <v>64</v>
      </c>
      <c r="E233" t="s">
        <v>57</v>
      </c>
      <c r="F233">
        <v>1</v>
      </c>
      <c r="G233">
        <v>0.48955988534721101</v>
      </c>
      <c r="H233">
        <v>2</v>
      </c>
      <c r="I233">
        <v>1</v>
      </c>
      <c r="J233">
        <v>0.57953117974753221</v>
      </c>
      <c r="K233">
        <v>0.09</v>
      </c>
      <c r="L233">
        <v>3</v>
      </c>
      <c r="M233" t="s">
        <v>20</v>
      </c>
      <c r="N233" t="s">
        <v>20</v>
      </c>
      <c r="O233" t="s">
        <v>20</v>
      </c>
      <c r="P233" t="s">
        <v>20</v>
      </c>
      <c r="Q233" t="s">
        <v>20</v>
      </c>
    </row>
    <row r="234" spans="2:17" x14ac:dyDescent="0.25">
      <c r="B234">
        <v>45081</v>
      </c>
      <c r="C234" t="s">
        <v>63</v>
      </c>
      <c r="D234" t="s">
        <v>64</v>
      </c>
      <c r="E234" t="s">
        <v>62</v>
      </c>
      <c r="F234">
        <v>6</v>
      </c>
      <c r="G234">
        <v>0.48964025530072403</v>
      </c>
      <c r="H234">
        <v>5</v>
      </c>
      <c r="I234">
        <v>0</v>
      </c>
      <c r="J234">
        <v>1.3302604162421323</v>
      </c>
      <c r="K234">
        <v>0.84060000000000001</v>
      </c>
      <c r="L234" t="s">
        <v>20</v>
      </c>
      <c r="M234" t="s">
        <v>20</v>
      </c>
      <c r="N234" t="s">
        <v>20</v>
      </c>
      <c r="O234" t="s">
        <v>20</v>
      </c>
      <c r="P234" t="s">
        <v>20</v>
      </c>
      <c r="Q234" t="s">
        <v>20</v>
      </c>
    </row>
    <row r="235" spans="2:17" x14ac:dyDescent="0.25">
      <c r="B235">
        <v>45081</v>
      </c>
      <c r="C235" t="s">
        <v>63</v>
      </c>
      <c r="D235" t="s">
        <v>64</v>
      </c>
      <c r="E235" t="s">
        <v>60</v>
      </c>
      <c r="F235">
        <v>4</v>
      </c>
      <c r="G235">
        <v>0.48985995347633499</v>
      </c>
      <c r="H235">
        <v>2</v>
      </c>
      <c r="I235">
        <v>1</v>
      </c>
      <c r="J235">
        <v>0.81743124845372561</v>
      </c>
      <c r="K235">
        <v>0.3276</v>
      </c>
      <c r="L235" t="s">
        <v>20</v>
      </c>
      <c r="M235" t="s">
        <v>20</v>
      </c>
      <c r="N235" t="s">
        <v>20</v>
      </c>
      <c r="O235" t="s">
        <v>20</v>
      </c>
      <c r="P235">
        <v>3</v>
      </c>
      <c r="Q235" t="s">
        <v>20</v>
      </c>
    </row>
    <row r="236" spans="2:17" x14ac:dyDescent="0.25">
      <c r="B236">
        <v>45081</v>
      </c>
      <c r="C236" t="s">
        <v>63</v>
      </c>
      <c r="D236" t="s">
        <v>64</v>
      </c>
      <c r="E236" t="s">
        <v>58</v>
      </c>
      <c r="F236">
        <v>2</v>
      </c>
      <c r="G236">
        <v>0.49045278519441698</v>
      </c>
      <c r="H236">
        <v>1</v>
      </c>
      <c r="I236">
        <v>4</v>
      </c>
      <c r="J236">
        <v>0.59518858396406649</v>
      </c>
      <c r="K236">
        <v>0.1047</v>
      </c>
      <c r="L236" t="s">
        <v>20</v>
      </c>
      <c r="M236">
        <v>5</v>
      </c>
      <c r="N236">
        <v>5</v>
      </c>
      <c r="O236" t="s">
        <v>20</v>
      </c>
      <c r="P236" t="s">
        <v>20</v>
      </c>
      <c r="Q236" t="s">
        <v>20</v>
      </c>
    </row>
    <row r="237" spans="2:17" x14ac:dyDescent="0.25">
      <c r="B237">
        <v>45081</v>
      </c>
      <c r="C237" t="s">
        <v>63</v>
      </c>
      <c r="D237" t="s">
        <v>64</v>
      </c>
      <c r="E237" t="s">
        <v>60</v>
      </c>
      <c r="F237">
        <v>4</v>
      </c>
      <c r="G237">
        <v>0.49078519462924403</v>
      </c>
      <c r="H237">
        <v>3</v>
      </c>
      <c r="I237">
        <v>0</v>
      </c>
      <c r="J237">
        <v>1.0991375964135111</v>
      </c>
      <c r="K237">
        <v>0.60840000000000005</v>
      </c>
      <c r="L237" t="s">
        <v>20</v>
      </c>
      <c r="M237" t="s">
        <v>20</v>
      </c>
      <c r="N237" t="s">
        <v>20</v>
      </c>
      <c r="O237" t="s">
        <v>20</v>
      </c>
      <c r="P237">
        <v>3</v>
      </c>
      <c r="Q237" t="s">
        <v>20</v>
      </c>
    </row>
    <row r="238" spans="2:17" x14ac:dyDescent="0.25">
      <c r="B238">
        <v>45081</v>
      </c>
      <c r="C238" t="s">
        <v>63</v>
      </c>
      <c r="D238" t="s">
        <v>64</v>
      </c>
      <c r="E238" t="s">
        <v>58</v>
      </c>
      <c r="F238">
        <v>2</v>
      </c>
      <c r="G238">
        <v>0.49099380351953598</v>
      </c>
      <c r="H238">
        <v>3</v>
      </c>
      <c r="I238">
        <v>2</v>
      </c>
      <c r="J238">
        <v>0.68575873852047786</v>
      </c>
      <c r="K238">
        <v>0.1948</v>
      </c>
      <c r="L238" t="s">
        <v>20</v>
      </c>
      <c r="M238">
        <v>5</v>
      </c>
      <c r="N238">
        <v>5</v>
      </c>
      <c r="O238" t="s">
        <v>20</v>
      </c>
      <c r="P238" t="s">
        <v>20</v>
      </c>
      <c r="Q238" t="s">
        <v>20</v>
      </c>
    </row>
    <row r="239" spans="2:17" x14ac:dyDescent="0.25">
      <c r="B239">
        <v>45081</v>
      </c>
      <c r="C239" t="s">
        <v>63</v>
      </c>
      <c r="D239" t="s">
        <v>64</v>
      </c>
      <c r="E239" t="s">
        <v>59</v>
      </c>
      <c r="F239">
        <v>3</v>
      </c>
      <c r="G239">
        <v>0.49109583150321601</v>
      </c>
      <c r="H239">
        <v>3</v>
      </c>
      <c r="I239">
        <v>0</v>
      </c>
      <c r="J239">
        <v>0.59114660754095016</v>
      </c>
      <c r="K239">
        <v>0.10009999999999999</v>
      </c>
      <c r="L239" t="s">
        <v>20</v>
      </c>
      <c r="M239" t="s">
        <v>20</v>
      </c>
      <c r="N239" t="s">
        <v>20</v>
      </c>
      <c r="O239">
        <v>3</v>
      </c>
      <c r="P239" t="s">
        <v>20</v>
      </c>
      <c r="Q239" t="s">
        <v>20</v>
      </c>
    </row>
    <row r="240" spans="2:17" x14ac:dyDescent="0.25">
      <c r="B240">
        <v>45081</v>
      </c>
      <c r="C240" t="s">
        <v>63</v>
      </c>
      <c r="D240" t="s">
        <v>64</v>
      </c>
      <c r="E240" t="s">
        <v>58</v>
      </c>
      <c r="F240">
        <v>2</v>
      </c>
      <c r="G240">
        <v>0.49127776973932502</v>
      </c>
      <c r="H240">
        <v>1</v>
      </c>
      <c r="I240">
        <v>3</v>
      </c>
      <c r="J240">
        <v>0.78614642519660805</v>
      </c>
      <c r="K240">
        <v>0.2949</v>
      </c>
      <c r="L240" t="s">
        <v>20</v>
      </c>
      <c r="M240">
        <v>4</v>
      </c>
      <c r="N240">
        <v>4</v>
      </c>
      <c r="O240" t="s">
        <v>20</v>
      </c>
      <c r="P240" t="s">
        <v>20</v>
      </c>
      <c r="Q240" t="s">
        <v>20</v>
      </c>
    </row>
    <row r="241" spans="2:17" x14ac:dyDescent="0.25">
      <c r="B241">
        <v>45081</v>
      </c>
      <c r="C241" t="s">
        <v>63</v>
      </c>
      <c r="D241" t="s">
        <v>64</v>
      </c>
      <c r="E241" t="s">
        <v>60</v>
      </c>
      <c r="F241">
        <v>4</v>
      </c>
      <c r="G241">
        <v>0.49152575924043801</v>
      </c>
      <c r="H241">
        <v>2</v>
      </c>
      <c r="I241">
        <v>4</v>
      </c>
      <c r="J241">
        <v>0.54144720201780494</v>
      </c>
      <c r="K241">
        <v>4.99E-2</v>
      </c>
      <c r="L241" t="s">
        <v>20</v>
      </c>
      <c r="M241" t="s">
        <v>20</v>
      </c>
      <c r="N241" t="s">
        <v>20</v>
      </c>
      <c r="O241" t="s">
        <v>20</v>
      </c>
      <c r="P241">
        <v>6</v>
      </c>
      <c r="Q241" t="s">
        <v>20</v>
      </c>
    </row>
    <row r="242" spans="2:17" x14ac:dyDescent="0.25">
      <c r="B242">
        <v>45081</v>
      </c>
      <c r="C242" t="s">
        <v>63</v>
      </c>
      <c r="D242" t="s">
        <v>64</v>
      </c>
      <c r="E242" t="s">
        <v>62</v>
      </c>
      <c r="F242">
        <v>6</v>
      </c>
      <c r="G242">
        <v>0.49304410437390001</v>
      </c>
      <c r="H242">
        <v>2</v>
      </c>
      <c r="I242">
        <v>0</v>
      </c>
      <c r="J242">
        <v>1.3467204846442449</v>
      </c>
      <c r="K242">
        <v>0.85370000000000001</v>
      </c>
      <c r="L242" t="s">
        <v>20</v>
      </c>
      <c r="M242" t="s">
        <v>20</v>
      </c>
      <c r="N242" t="s">
        <v>20</v>
      </c>
      <c r="O242" t="s">
        <v>20</v>
      </c>
      <c r="P242" t="s">
        <v>20</v>
      </c>
      <c r="Q242" t="s">
        <v>20</v>
      </c>
    </row>
    <row r="243" spans="2:17" x14ac:dyDescent="0.25">
      <c r="B243">
        <v>45081</v>
      </c>
      <c r="C243" t="s">
        <v>63</v>
      </c>
      <c r="D243" t="s">
        <v>64</v>
      </c>
      <c r="E243" t="s">
        <v>60</v>
      </c>
      <c r="F243">
        <v>4</v>
      </c>
      <c r="G243">
        <v>0.49478461888980801</v>
      </c>
      <c r="H243">
        <v>3</v>
      </c>
      <c r="I243">
        <v>4</v>
      </c>
      <c r="J243">
        <v>0.86052859251364444</v>
      </c>
      <c r="K243">
        <v>0.36570000000000003</v>
      </c>
      <c r="L243" t="s">
        <v>20</v>
      </c>
      <c r="M243" t="s">
        <v>20</v>
      </c>
      <c r="N243" t="s">
        <v>20</v>
      </c>
      <c r="O243" t="s">
        <v>20</v>
      </c>
      <c r="P243">
        <v>7</v>
      </c>
      <c r="Q243" t="s">
        <v>20</v>
      </c>
    </row>
    <row r="244" spans="2:17" x14ac:dyDescent="0.25">
      <c r="B244">
        <v>45082</v>
      </c>
      <c r="C244" t="s">
        <v>63</v>
      </c>
      <c r="D244" t="s">
        <v>64</v>
      </c>
      <c r="E244" t="s">
        <v>57</v>
      </c>
      <c r="F244">
        <v>1</v>
      </c>
      <c r="G244">
        <v>0.49512954118265901</v>
      </c>
      <c r="H244">
        <v>5</v>
      </c>
      <c r="I244">
        <v>3</v>
      </c>
      <c r="J244">
        <v>0.88862768782666868</v>
      </c>
      <c r="K244">
        <v>0.39350000000000002</v>
      </c>
      <c r="L244">
        <v>8</v>
      </c>
      <c r="M244" t="s">
        <v>20</v>
      </c>
      <c r="N244" t="s">
        <v>20</v>
      </c>
      <c r="O244" t="s">
        <v>20</v>
      </c>
      <c r="P244" t="s">
        <v>20</v>
      </c>
      <c r="Q244" t="s">
        <v>20</v>
      </c>
    </row>
    <row r="245" spans="2:17" x14ac:dyDescent="0.25">
      <c r="B245">
        <v>45082</v>
      </c>
      <c r="C245" t="s">
        <v>63</v>
      </c>
      <c r="D245" t="s">
        <v>64</v>
      </c>
      <c r="E245" t="s">
        <v>60</v>
      </c>
      <c r="F245">
        <v>4</v>
      </c>
      <c r="G245">
        <v>0.49567440940718699</v>
      </c>
      <c r="H245">
        <v>2</v>
      </c>
      <c r="I245">
        <v>4</v>
      </c>
      <c r="J245">
        <v>0.72480483245801153</v>
      </c>
      <c r="K245">
        <v>0.2291</v>
      </c>
      <c r="L245" t="s">
        <v>20</v>
      </c>
      <c r="M245" t="s">
        <v>20</v>
      </c>
      <c r="N245" t="s">
        <v>20</v>
      </c>
      <c r="O245" t="s">
        <v>20</v>
      </c>
      <c r="P245">
        <v>6</v>
      </c>
      <c r="Q245" t="s">
        <v>20</v>
      </c>
    </row>
    <row r="246" spans="2:17" x14ac:dyDescent="0.25">
      <c r="B246">
        <v>45082</v>
      </c>
      <c r="C246" t="s">
        <v>63</v>
      </c>
      <c r="D246" t="s">
        <v>64</v>
      </c>
      <c r="E246" t="s">
        <v>58</v>
      </c>
      <c r="F246">
        <v>2</v>
      </c>
      <c r="G246">
        <v>0.495679449724928</v>
      </c>
      <c r="H246">
        <v>4</v>
      </c>
      <c r="I246">
        <v>4</v>
      </c>
      <c r="J246">
        <v>0.68572399382464388</v>
      </c>
      <c r="K246">
        <v>0.19</v>
      </c>
      <c r="L246" t="s">
        <v>20</v>
      </c>
      <c r="M246">
        <v>8</v>
      </c>
      <c r="N246">
        <v>8</v>
      </c>
      <c r="O246" t="s">
        <v>20</v>
      </c>
      <c r="P246" t="s">
        <v>20</v>
      </c>
      <c r="Q246" t="s">
        <v>20</v>
      </c>
    </row>
    <row r="247" spans="2:17" x14ac:dyDescent="0.25">
      <c r="B247">
        <v>45082</v>
      </c>
      <c r="C247" t="s">
        <v>63</v>
      </c>
      <c r="D247" t="s">
        <v>64</v>
      </c>
      <c r="E247" t="s">
        <v>60</v>
      </c>
      <c r="F247">
        <v>4</v>
      </c>
      <c r="G247">
        <v>0.49603392393161599</v>
      </c>
      <c r="H247">
        <v>3</v>
      </c>
      <c r="I247">
        <v>3</v>
      </c>
      <c r="J247">
        <v>0.81286239683465622</v>
      </c>
      <c r="K247">
        <v>0.31680000000000003</v>
      </c>
      <c r="L247" t="s">
        <v>20</v>
      </c>
      <c r="M247" t="s">
        <v>20</v>
      </c>
      <c r="N247" t="s">
        <v>20</v>
      </c>
      <c r="O247" t="s">
        <v>20</v>
      </c>
      <c r="P247">
        <v>6</v>
      </c>
      <c r="Q247" t="s">
        <v>20</v>
      </c>
    </row>
    <row r="248" spans="2:17" x14ac:dyDescent="0.25">
      <c r="B248">
        <v>45082</v>
      </c>
      <c r="C248" t="s">
        <v>63</v>
      </c>
      <c r="D248" t="s">
        <v>64</v>
      </c>
      <c r="E248" t="s">
        <v>60</v>
      </c>
      <c r="F248">
        <v>4</v>
      </c>
      <c r="G248">
        <v>0.49725222577911099</v>
      </c>
      <c r="H248">
        <v>4</v>
      </c>
      <c r="I248">
        <v>4</v>
      </c>
      <c r="J248">
        <v>0.8256605810381602</v>
      </c>
      <c r="K248">
        <v>0.32840000000000003</v>
      </c>
      <c r="L248" t="s">
        <v>20</v>
      </c>
      <c r="M248" t="s">
        <v>20</v>
      </c>
      <c r="N248" t="s">
        <v>20</v>
      </c>
      <c r="O248" t="s">
        <v>20</v>
      </c>
      <c r="P248">
        <v>8</v>
      </c>
      <c r="Q248" t="s">
        <v>20</v>
      </c>
    </row>
    <row r="249" spans="2:17" x14ac:dyDescent="0.25">
      <c r="B249">
        <v>45082</v>
      </c>
      <c r="C249" t="s">
        <v>63</v>
      </c>
      <c r="D249" t="s">
        <v>64</v>
      </c>
      <c r="E249" t="s">
        <v>57</v>
      </c>
      <c r="F249">
        <v>1</v>
      </c>
      <c r="G249">
        <v>0.49784260950838599</v>
      </c>
      <c r="H249">
        <v>3</v>
      </c>
      <c r="I249">
        <v>1</v>
      </c>
      <c r="J249">
        <v>1.168840622176424</v>
      </c>
      <c r="K249">
        <v>0.67100000000000004</v>
      </c>
      <c r="L249">
        <v>4</v>
      </c>
      <c r="M249" t="s">
        <v>20</v>
      </c>
      <c r="N249" t="s">
        <v>20</v>
      </c>
      <c r="O249" t="s">
        <v>20</v>
      </c>
      <c r="P249" t="s">
        <v>20</v>
      </c>
      <c r="Q249" t="s">
        <v>20</v>
      </c>
    </row>
    <row r="250" spans="2:17" x14ac:dyDescent="0.25">
      <c r="B250">
        <v>45082</v>
      </c>
      <c r="C250" t="s">
        <v>63</v>
      </c>
      <c r="D250" t="s">
        <v>64</v>
      </c>
      <c r="E250" t="s">
        <v>58</v>
      </c>
      <c r="F250">
        <v>2</v>
      </c>
      <c r="G250">
        <v>0.49793042326068798</v>
      </c>
      <c r="H250">
        <v>4</v>
      </c>
      <c r="I250">
        <v>1</v>
      </c>
      <c r="J250">
        <v>0.59996161581809249</v>
      </c>
      <c r="K250">
        <v>0.10199999999999999</v>
      </c>
      <c r="L250" t="s">
        <v>20</v>
      </c>
      <c r="M250">
        <v>5</v>
      </c>
      <c r="N250">
        <v>5</v>
      </c>
      <c r="O250" t="s">
        <v>20</v>
      </c>
      <c r="P250" t="s">
        <v>20</v>
      </c>
      <c r="Q250" t="s">
        <v>20</v>
      </c>
    </row>
    <row r="251" spans="2:17" x14ac:dyDescent="0.25">
      <c r="B251">
        <v>45082</v>
      </c>
      <c r="C251" t="s">
        <v>63</v>
      </c>
      <c r="D251" t="s">
        <v>64</v>
      </c>
      <c r="E251" t="s">
        <v>62</v>
      </c>
      <c r="F251">
        <v>6</v>
      </c>
      <c r="G251">
        <v>0.49847279473008099</v>
      </c>
      <c r="H251">
        <v>1</v>
      </c>
      <c r="I251">
        <v>0</v>
      </c>
      <c r="J251">
        <v>1.2725983332848103</v>
      </c>
      <c r="K251">
        <v>0.77410000000000001</v>
      </c>
      <c r="L251" t="s">
        <v>20</v>
      </c>
      <c r="M251" t="s">
        <v>20</v>
      </c>
      <c r="N251" t="s">
        <v>20</v>
      </c>
      <c r="O251" t="s">
        <v>20</v>
      </c>
      <c r="P251" t="s">
        <v>20</v>
      </c>
      <c r="Q251" t="s">
        <v>20</v>
      </c>
    </row>
    <row r="252" spans="2:17" x14ac:dyDescent="0.25">
      <c r="B252">
        <v>45082</v>
      </c>
      <c r="C252" t="s">
        <v>63</v>
      </c>
      <c r="D252" t="s">
        <v>64</v>
      </c>
      <c r="E252" t="s">
        <v>58</v>
      </c>
      <c r="F252">
        <v>2</v>
      </c>
      <c r="G252">
        <v>0.49857781962978398</v>
      </c>
      <c r="H252">
        <v>2</v>
      </c>
      <c r="I252">
        <v>0</v>
      </c>
      <c r="J252">
        <v>1.3238310509796736</v>
      </c>
      <c r="K252">
        <v>0.82530000000000003</v>
      </c>
      <c r="L252" t="s">
        <v>20</v>
      </c>
      <c r="M252">
        <v>2</v>
      </c>
      <c r="N252">
        <v>2</v>
      </c>
      <c r="O252" t="s">
        <v>20</v>
      </c>
      <c r="P252" t="s">
        <v>20</v>
      </c>
      <c r="Q252" t="s">
        <v>20</v>
      </c>
    </row>
    <row r="253" spans="2:17" x14ac:dyDescent="0.25">
      <c r="B253">
        <v>45082</v>
      </c>
      <c r="C253" t="s">
        <v>63</v>
      </c>
      <c r="D253" t="s">
        <v>64</v>
      </c>
      <c r="E253" t="s">
        <v>57</v>
      </c>
      <c r="F253">
        <v>1</v>
      </c>
      <c r="G253">
        <v>0.49862950790798399</v>
      </c>
      <c r="H253">
        <v>4</v>
      </c>
      <c r="I253">
        <v>3</v>
      </c>
      <c r="J253">
        <v>1.2803996027755669</v>
      </c>
      <c r="K253">
        <v>0.78180000000000005</v>
      </c>
      <c r="L253">
        <v>7</v>
      </c>
      <c r="M253" t="s">
        <v>20</v>
      </c>
      <c r="N253" t="s">
        <v>20</v>
      </c>
      <c r="O253" t="s">
        <v>20</v>
      </c>
      <c r="P253" t="s">
        <v>20</v>
      </c>
      <c r="Q253" t="s">
        <v>20</v>
      </c>
    </row>
    <row r="254" spans="2:17" x14ac:dyDescent="0.25">
      <c r="B254">
        <v>45082</v>
      </c>
      <c r="C254" t="s">
        <v>63</v>
      </c>
      <c r="D254" t="s">
        <v>64</v>
      </c>
      <c r="E254" t="s">
        <v>62</v>
      </c>
      <c r="F254">
        <v>6</v>
      </c>
      <c r="G254">
        <v>0.49953316027640099</v>
      </c>
      <c r="H254">
        <v>2</v>
      </c>
      <c r="I254">
        <v>4</v>
      </c>
      <c r="J254">
        <v>0.9760549662424135</v>
      </c>
      <c r="K254">
        <v>0.47649999999999998</v>
      </c>
      <c r="L254" t="s">
        <v>20</v>
      </c>
      <c r="M254" t="s">
        <v>20</v>
      </c>
      <c r="N254" t="s">
        <v>20</v>
      </c>
      <c r="O254" t="s">
        <v>20</v>
      </c>
      <c r="P254" t="s">
        <v>20</v>
      </c>
      <c r="Q254" t="s">
        <v>20</v>
      </c>
    </row>
    <row r="255" spans="2:17" x14ac:dyDescent="0.25">
      <c r="B255">
        <v>45082</v>
      </c>
      <c r="C255" t="s">
        <v>63</v>
      </c>
      <c r="D255" t="s">
        <v>64</v>
      </c>
      <c r="E255" t="s">
        <v>57</v>
      </c>
      <c r="F255">
        <v>1</v>
      </c>
      <c r="G255">
        <v>0.49991848161796298</v>
      </c>
      <c r="H255">
        <v>4</v>
      </c>
      <c r="I255">
        <v>0</v>
      </c>
      <c r="J255">
        <v>1.1477346772447552</v>
      </c>
      <c r="K255">
        <v>0.64780000000000004</v>
      </c>
      <c r="L255">
        <v>4</v>
      </c>
      <c r="M255" t="s">
        <v>20</v>
      </c>
      <c r="N255" t="s">
        <v>20</v>
      </c>
      <c r="O255" t="s">
        <v>20</v>
      </c>
      <c r="P255" t="s">
        <v>20</v>
      </c>
      <c r="Q255" t="s">
        <v>20</v>
      </c>
    </row>
    <row r="256" spans="2:17" x14ac:dyDescent="0.25">
      <c r="B256">
        <v>45082</v>
      </c>
      <c r="C256" t="s">
        <v>63</v>
      </c>
      <c r="D256" t="s">
        <v>64</v>
      </c>
      <c r="E256" t="s">
        <v>59</v>
      </c>
      <c r="F256">
        <v>3</v>
      </c>
      <c r="H256">
        <v>1</v>
      </c>
      <c r="I256">
        <v>2</v>
      </c>
      <c r="J256">
        <v>1.0099961935761705</v>
      </c>
      <c r="K256">
        <v>1.01</v>
      </c>
      <c r="L256" t="s">
        <v>20</v>
      </c>
      <c r="M256" t="s">
        <v>20</v>
      </c>
      <c r="N256" t="s">
        <v>20</v>
      </c>
      <c r="O256">
        <v>3</v>
      </c>
      <c r="P256" t="s">
        <v>20</v>
      </c>
      <c r="Q256" t="s">
        <v>20</v>
      </c>
    </row>
    <row r="257" spans="2:17" x14ac:dyDescent="0.25">
      <c r="B257">
        <v>45082</v>
      </c>
      <c r="C257" t="s">
        <v>63</v>
      </c>
      <c r="D257" t="s">
        <v>64</v>
      </c>
      <c r="E257" t="s">
        <v>58</v>
      </c>
      <c r="F257">
        <v>2</v>
      </c>
      <c r="H257">
        <v>5</v>
      </c>
      <c r="I257">
        <v>4</v>
      </c>
      <c r="J257">
        <v>1.1131490485520756</v>
      </c>
      <c r="K257">
        <v>1.1131</v>
      </c>
      <c r="L257" t="s">
        <v>20</v>
      </c>
      <c r="M257">
        <v>9</v>
      </c>
      <c r="N257">
        <v>9</v>
      </c>
      <c r="O257" t="s">
        <v>20</v>
      </c>
      <c r="P257" t="s">
        <v>20</v>
      </c>
      <c r="Q257" t="s">
        <v>20</v>
      </c>
    </row>
    <row r="258" spans="2:17" x14ac:dyDescent="0.25">
      <c r="B258">
        <v>45082</v>
      </c>
      <c r="E258" t="s">
        <v>60</v>
      </c>
      <c r="F258">
        <v>4</v>
      </c>
      <c r="H258">
        <v>1</v>
      </c>
      <c r="I258">
        <v>3</v>
      </c>
      <c r="J258">
        <v>1.0739915676877867</v>
      </c>
      <c r="K258">
        <v>1.0740000000000001</v>
      </c>
      <c r="L258" t="s">
        <v>20</v>
      </c>
      <c r="M258" t="s">
        <v>20</v>
      </c>
      <c r="N258" t="s">
        <v>20</v>
      </c>
      <c r="O258" t="s">
        <v>20</v>
      </c>
      <c r="P258">
        <v>4</v>
      </c>
      <c r="Q258" t="s">
        <v>20</v>
      </c>
    </row>
    <row r="259" spans="2:17" x14ac:dyDescent="0.25">
      <c r="B259">
        <v>45082</v>
      </c>
      <c r="E259" t="s">
        <v>62</v>
      </c>
      <c r="F259">
        <v>6</v>
      </c>
      <c r="H259">
        <v>1</v>
      </c>
      <c r="I259">
        <v>0</v>
      </c>
      <c r="J259">
        <v>0.89223880363277641</v>
      </c>
      <c r="K259">
        <v>0.89219999999999999</v>
      </c>
      <c r="L259" t="s">
        <v>20</v>
      </c>
      <c r="M259" t="s">
        <v>20</v>
      </c>
      <c r="N259" t="s">
        <v>20</v>
      </c>
      <c r="O259" t="s">
        <v>20</v>
      </c>
      <c r="P259" t="s">
        <v>20</v>
      </c>
      <c r="Q259" t="s">
        <v>20</v>
      </c>
    </row>
    <row r="260" spans="2:17" x14ac:dyDescent="0.25">
      <c r="B260">
        <v>45082</v>
      </c>
      <c r="E260" t="s">
        <v>60</v>
      </c>
      <c r="F260">
        <v>4</v>
      </c>
      <c r="H260">
        <v>5</v>
      </c>
      <c r="I260">
        <v>0</v>
      </c>
      <c r="J260">
        <v>0.60623199815344431</v>
      </c>
      <c r="K260">
        <v>0.60619999999999996</v>
      </c>
      <c r="L260" t="s">
        <v>20</v>
      </c>
      <c r="M260" t="s">
        <v>20</v>
      </c>
      <c r="N260" t="s">
        <v>20</v>
      </c>
      <c r="O260" t="s">
        <v>20</v>
      </c>
      <c r="P260">
        <v>5</v>
      </c>
      <c r="Q260" t="s">
        <v>20</v>
      </c>
    </row>
    <row r="261" spans="2:17" x14ac:dyDescent="0.25">
      <c r="B261">
        <v>45082</v>
      </c>
      <c r="E261" t="s">
        <v>61</v>
      </c>
      <c r="F261">
        <v>5</v>
      </c>
      <c r="H261">
        <v>3</v>
      </c>
      <c r="I261">
        <v>4</v>
      </c>
      <c r="J261">
        <v>1.1491867266225864</v>
      </c>
      <c r="K261">
        <v>1.1492</v>
      </c>
      <c r="L261" t="s">
        <v>20</v>
      </c>
      <c r="M261" t="s">
        <v>20</v>
      </c>
      <c r="N261" t="s">
        <v>20</v>
      </c>
      <c r="O261" t="s">
        <v>20</v>
      </c>
      <c r="P261" t="s">
        <v>20</v>
      </c>
      <c r="Q261">
        <v>7</v>
      </c>
    </row>
    <row r="262" spans="2:17" x14ac:dyDescent="0.25">
      <c r="B262">
        <v>45082</v>
      </c>
      <c r="E262" t="s">
        <v>59</v>
      </c>
      <c r="F262">
        <v>3</v>
      </c>
      <c r="H262">
        <v>4</v>
      </c>
      <c r="I262">
        <v>0</v>
      </c>
      <c r="J262">
        <v>1.2067710713965263</v>
      </c>
      <c r="K262">
        <v>1.2068000000000001</v>
      </c>
      <c r="L262" t="s">
        <v>20</v>
      </c>
      <c r="M262" t="s">
        <v>20</v>
      </c>
      <c r="N262" t="s">
        <v>20</v>
      </c>
      <c r="O262">
        <v>4</v>
      </c>
      <c r="P262" t="s">
        <v>20</v>
      </c>
      <c r="Q262" t="s">
        <v>20</v>
      </c>
    </row>
    <row r="263" spans="2:17" x14ac:dyDescent="0.25">
      <c r="B263">
        <v>45082</v>
      </c>
      <c r="E263" t="s">
        <v>61</v>
      </c>
      <c r="F263">
        <v>5</v>
      </c>
      <c r="H263">
        <v>5</v>
      </c>
      <c r="I263">
        <v>4</v>
      </c>
      <c r="J263">
        <v>0.60021406284837009</v>
      </c>
      <c r="K263">
        <v>0.60019999999999996</v>
      </c>
      <c r="L263" t="s">
        <v>20</v>
      </c>
      <c r="M263" t="s">
        <v>20</v>
      </c>
      <c r="N263" t="s">
        <v>20</v>
      </c>
      <c r="O263" t="s">
        <v>20</v>
      </c>
      <c r="P263" t="s">
        <v>20</v>
      </c>
      <c r="Q263">
        <v>9</v>
      </c>
    </row>
    <row r="264" spans="2:17" x14ac:dyDescent="0.25">
      <c r="B264">
        <v>45082</v>
      </c>
      <c r="E264" t="s">
        <v>60</v>
      </c>
      <c r="F264">
        <v>4</v>
      </c>
      <c r="H264">
        <v>2</v>
      </c>
      <c r="I264">
        <v>1</v>
      </c>
      <c r="J264">
        <v>0.94733967201908498</v>
      </c>
      <c r="K264">
        <v>0.94730000000000003</v>
      </c>
      <c r="L264" t="s">
        <v>20</v>
      </c>
      <c r="M264" t="s">
        <v>20</v>
      </c>
      <c r="N264" t="s">
        <v>20</v>
      </c>
      <c r="O264" t="s">
        <v>20</v>
      </c>
      <c r="P264">
        <v>3</v>
      </c>
      <c r="Q264" t="s">
        <v>20</v>
      </c>
    </row>
    <row r="265" spans="2:17" x14ac:dyDescent="0.25">
      <c r="B265">
        <v>45082</v>
      </c>
      <c r="E265" t="s">
        <v>58</v>
      </c>
      <c r="F265">
        <v>2</v>
      </c>
      <c r="H265">
        <v>3</v>
      </c>
      <c r="I265">
        <v>2</v>
      </c>
      <c r="J265">
        <v>1.2620394293036223</v>
      </c>
      <c r="K265">
        <v>1.262</v>
      </c>
      <c r="L265" t="s">
        <v>20</v>
      </c>
      <c r="M265">
        <v>5</v>
      </c>
      <c r="N265">
        <v>5</v>
      </c>
      <c r="O265" t="s">
        <v>20</v>
      </c>
      <c r="P265" t="s">
        <v>20</v>
      </c>
      <c r="Q265" t="s">
        <v>20</v>
      </c>
    </row>
    <row r="266" spans="2:17" x14ac:dyDescent="0.25">
      <c r="B266">
        <v>45082</v>
      </c>
      <c r="E266" t="s">
        <v>58</v>
      </c>
      <c r="F266">
        <v>2</v>
      </c>
      <c r="H266">
        <v>3</v>
      </c>
      <c r="I266">
        <v>0</v>
      </c>
      <c r="J266">
        <v>0.65801431437246849</v>
      </c>
      <c r="K266">
        <v>0.65800000000000003</v>
      </c>
      <c r="L266" t="s">
        <v>20</v>
      </c>
      <c r="M266">
        <v>3</v>
      </c>
      <c r="N266">
        <v>3</v>
      </c>
      <c r="O266" t="s">
        <v>20</v>
      </c>
      <c r="P266" t="s">
        <v>20</v>
      </c>
      <c r="Q266" t="s">
        <v>20</v>
      </c>
    </row>
    <row r="267" spans="2:17" x14ac:dyDescent="0.25">
      <c r="B267">
        <v>45082</v>
      </c>
      <c r="E267" t="s">
        <v>62</v>
      </c>
      <c r="F267">
        <v>6</v>
      </c>
      <c r="H267">
        <v>1</v>
      </c>
      <c r="I267">
        <v>4</v>
      </c>
      <c r="J267">
        <v>1.2823806794162702</v>
      </c>
      <c r="K267">
        <v>1.2824</v>
      </c>
      <c r="L267" t="s">
        <v>20</v>
      </c>
      <c r="M267" t="s">
        <v>20</v>
      </c>
      <c r="N267" t="s">
        <v>20</v>
      </c>
      <c r="O267" t="s">
        <v>20</v>
      </c>
      <c r="P267" t="s">
        <v>20</v>
      </c>
      <c r="Q267" t="s">
        <v>20</v>
      </c>
    </row>
    <row r="268" spans="2:17" x14ac:dyDescent="0.25">
      <c r="B268">
        <v>45082</v>
      </c>
      <c r="E268" t="s">
        <v>59</v>
      </c>
      <c r="F268">
        <v>3</v>
      </c>
      <c r="H268">
        <v>2</v>
      </c>
      <c r="I268">
        <v>4</v>
      </c>
      <c r="J268">
        <v>0.92581813959921511</v>
      </c>
      <c r="K268">
        <v>0.92579999999999996</v>
      </c>
      <c r="L268" t="s">
        <v>20</v>
      </c>
      <c r="M268" t="s">
        <v>20</v>
      </c>
      <c r="N268" t="s">
        <v>20</v>
      </c>
      <c r="O268">
        <v>6</v>
      </c>
      <c r="P268" t="s">
        <v>20</v>
      </c>
      <c r="Q268" t="s">
        <v>20</v>
      </c>
    </row>
    <row r="269" spans="2:17" x14ac:dyDescent="0.25">
      <c r="B269">
        <v>45082</v>
      </c>
      <c r="E269" t="s">
        <v>60</v>
      </c>
      <c r="F269">
        <v>4</v>
      </c>
      <c r="H269">
        <v>4</v>
      </c>
      <c r="I269">
        <v>4</v>
      </c>
      <c r="J269">
        <v>0.78338845720930461</v>
      </c>
      <c r="K269">
        <v>0.78339999999999999</v>
      </c>
      <c r="L269" t="s">
        <v>20</v>
      </c>
      <c r="M269" t="s">
        <v>20</v>
      </c>
      <c r="N269" t="s">
        <v>20</v>
      </c>
      <c r="O269" t="s">
        <v>20</v>
      </c>
      <c r="P269">
        <v>8</v>
      </c>
      <c r="Q269" t="s">
        <v>20</v>
      </c>
    </row>
    <row r="270" spans="2:17" x14ac:dyDescent="0.25">
      <c r="B270">
        <v>45082</v>
      </c>
      <c r="E270" t="s">
        <v>60</v>
      </c>
      <c r="F270">
        <v>4</v>
      </c>
      <c r="H270">
        <v>1</v>
      </c>
      <c r="I270">
        <v>2</v>
      </c>
      <c r="J270">
        <v>0.74091881356352662</v>
      </c>
      <c r="K270">
        <v>0.7409</v>
      </c>
      <c r="L270" t="s">
        <v>20</v>
      </c>
      <c r="M270" t="s">
        <v>20</v>
      </c>
      <c r="N270" t="s">
        <v>20</v>
      </c>
      <c r="O270" t="s">
        <v>20</v>
      </c>
      <c r="P270">
        <v>3</v>
      </c>
      <c r="Q270" t="s">
        <v>20</v>
      </c>
    </row>
    <row r="271" spans="2:17" x14ac:dyDescent="0.25">
      <c r="B271">
        <v>45082</v>
      </c>
      <c r="E271" t="s">
        <v>57</v>
      </c>
      <c r="F271">
        <v>1</v>
      </c>
      <c r="H271">
        <v>3</v>
      </c>
      <c r="I271">
        <v>3</v>
      </c>
      <c r="J271">
        <v>1.1437788102474973</v>
      </c>
      <c r="K271">
        <v>1.1437999999999999</v>
      </c>
      <c r="L271">
        <v>6</v>
      </c>
      <c r="M271" t="s">
        <v>20</v>
      </c>
      <c r="N271" t="s">
        <v>20</v>
      </c>
      <c r="O271" t="s">
        <v>20</v>
      </c>
      <c r="P271" t="s">
        <v>20</v>
      </c>
      <c r="Q271" t="s">
        <v>20</v>
      </c>
    </row>
    <row r="272" spans="2:17" x14ac:dyDescent="0.25">
      <c r="B272">
        <v>45082</v>
      </c>
      <c r="E272" t="s">
        <v>59</v>
      </c>
      <c r="F272">
        <v>3</v>
      </c>
      <c r="H272">
        <v>2</v>
      </c>
      <c r="I272">
        <v>4</v>
      </c>
      <c r="J272">
        <v>0.52014536390915767</v>
      </c>
      <c r="K272">
        <v>0.52010000000000001</v>
      </c>
      <c r="L272" t="s">
        <v>20</v>
      </c>
      <c r="M272" t="s">
        <v>20</v>
      </c>
      <c r="N272" t="s">
        <v>20</v>
      </c>
      <c r="O272">
        <v>6</v>
      </c>
      <c r="P272" t="s">
        <v>20</v>
      </c>
      <c r="Q272" t="s">
        <v>20</v>
      </c>
    </row>
    <row r="273" spans="2:17" x14ac:dyDescent="0.25">
      <c r="B273">
        <v>45082</v>
      </c>
      <c r="E273" t="s">
        <v>61</v>
      </c>
      <c r="F273">
        <v>5</v>
      </c>
      <c r="H273">
        <v>1</v>
      </c>
      <c r="I273">
        <v>1</v>
      </c>
      <c r="J273">
        <v>1.0282859960276927</v>
      </c>
      <c r="K273">
        <v>1.0283</v>
      </c>
      <c r="L273" t="s">
        <v>20</v>
      </c>
      <c r="M273" t="s">
        <v>20</v>
      </c>
      <c r="N273" t="s">
        <v>20</v>
      </c>
      <c r="O273" t="s">
        <v>20</v>
      </c>
      <c r="P273" t="s">
        <v>20</v>
      </c>
      <c r="Q273">
        <v>2</v>
      </c>
    </row>
    <row r="274" spans="2:17" x14ac:dyDescent="0.25">
      <c r="B274">
        <v>45082</v>
      </c>
      <c r="E274" t="s">
        <v>59</v>
      </c>
      <c r="F274">
        <v>3</v>
      </c>
      <c r="H274">
        <v>4</v>
      </c>
      <c r="I274">
        <v>4</v>
      </c>
      <c r="J274">
        <v>0.85067227993419658</v>
      </c>
      <c r="K274">
        <v>0.85070000000000001</v>
      </c>
      <c r="L274" t="s">
        <v>20</v>
      </c>
      <c r="M274" t="s">
        <v>20</v>
      </c>
      <c r="N274" t="s">
        <v>20</v>
      </c>
      <c r="O274">
        <v>8</v>
      </c>
      <c r="P274" t="s">
        <v>20</v>
      </c>
      <c r="Q274" t="s">
        <v>20</v>
      </c>
    </row>
    <row r="275" spans="2:17" x14ac:dyDescent="0.25">
      <c r="B275">
        <v>45082</v>
      </c>
      <c r="E275" t="s">
        <v>60</v>
      </c>
      <c r="F275">
        <v>4</v>
      </c>
      <c r="H275">
        <v>4</v>
      </c>
      <c r="I275">
        <v>0</v>
      </c>
      <c r="J275">
        <v>1.3167643741932258</v>
      </c>
      <c r="K275">
        <v>1.3168</v>
      </c>
      <c r="L275" t="s">
        <v>20</v>
      </c>
      <c r="M275" t="s">
        <v>20</v>
      </c>
      <c r="N275" t="s">
        <v>20</v>
      </c>
      <c r="O275" t="s">
        <v>20</v>
      </c>
      <c r="P275">
        <v>4</v>
      </c>
      <c r="Q275" t="s">
        <v>20</v>
      </c>
    </row>
    <row r="276" spans="2:17" x14ac:dyDescent="0.25">
      <c r="B276">
        <v>45082</v>
      </c>
      <c r="E276" t="s">
        <v>59</v>
      </c>
      <c r="F276">
        <v>3</v>
      </c>
      <c r="H276">
        <v>3</v>
      </c>
      <c r="I276">
        <v>1</v>
      </c>
      <c r="J276">
        <v>0.80379818812170467</v>
      </c>
      <c r="K276">
        <v>0.80379999999999996</v>
      </c>
      <c r="L276" t="s">
        <v>20</v>
      </c>
      <c r="M276" t="s">
        <v>20</v>
      </c>
      <c r="N276" t="s">
        <v>20</v>
      </c>
      <c r="O276">
        <v>4</v>
      </c>
      <c r="P276" t="s">
        <v>20</v>
      </c>
      <c r="Q276" t="s">
        <v>20</v>
      </c>
    </row>
    <row r="277" spans="2:17" x14ac:dyDescent="0.25">
      <c r="B277">
        <v>45082</v>
      </c>
      <c r="E277" t="s">
        <v>60</v>
      </c>
      <c r="F277">
        <v>4</v>
      </c>
      <c r="H277">
        <v>3</v>
      </c>
      <c r="I277">
        <v>4</v>
      </c>
      <c r="J277">
        <v>1.2711849287057415</v>
      </c>
      <c r="K277">
        <v>1.2712000000000001</v>
      </c>
      <c r="L277" t="s">
        <v>20</v>
      </c>
      <c r="M277" t="s">
        <v>20</v>
      </c>
      <c r="N277" t="s">
        <v>20</v>
      </c>
      <c r="O277" t="s">
        <v>20</v>
      </c>
      <c r="P277">
        <v>7</v>
      </c>
      <c r="Q277" t="s">
        <v>20</v>
      </c>
    </row>
    <row r="278" spans="2:17" x14ac:dyDescent="0.25">
      <c r="B278">
        <v>45082</v>
      </c>
      <c r="E278" t="s">
        <v>60</v>
      </c>
      <c r="F278">
        <v>4</v>
      </c>
      <c r="H278">
        <v>4</v>
      </c>
      <c r="I278">
        <v>1</v>
      </c>
      <c r="J278">
        <v>0.71830187626677877</v>
      </c>
      <c r="K278">
        <v>0.71830000000000005</v>
      </c>
      <c r="L278" t="s">
        <v>20</v>
      </c>
      <c r="M278" t="s">
        <v>20</v>
      </c>
      <c r="N278" t="s">
        <v>20</v>
      </c>
      <c r="O278" t="s">
        <v>20</v>
      </c>
      <c r="P278">
        <v>5</v>
      </c>
      <c r="Q278" t="s">
        <v>20</v>
      </c>
    </row>
    <row r="279" spans="2:17" x14ac:dyDescent="0.25">
      <c r="B279">
        <v>45082</v>
      </c>
      <c r="E279" t="s">
        <v>57</v>
      </c>
      <c r="F279">
        <v>1</v>
      </c>
      <c r="H279">
        <v>2</v>
      </c>
      <c r="I279">
        <v>2</v>
      </c>
      <c r="J279">
        <v>0.56087680260695749</v>
      </c>
      <c r="K279">
        <v>0.56089999999999995</v>
      </c>
      <c r="L279">
        <v>4</v>
      </c>
      <c r="M279" t="s">
        <v>20</v>
      </c>
      <c r="N279" t="s">
        <v>20</v>
      </c>
      <c r="O279" t="s">
        <v>20</v>
      </c>
      <c r="P279" t="s">
        <v>20</v>
      </c>
      <c r="Q279" t="s">
        <v>20</v>
      </c>
    </row>
    <row r="280" spans="2:17" x14ac:dyDescent="0.25">
      <c r="B280">
        <v>45082</v>
      </c>
      <c r="E280" t="s">
        <v>62</v>
      </c>
      <c r="F280">
        <v>6</v>
      </c>
      <c r="H280">
        <v>4</v>
      </c>
      <c r="I280">
        <v>2</v>
      </c>
      <c r="J280">
        <v>0.63747430290185148</v>
      </c>
      <c r="K280">
        <v>0.63749999999999996</v>
      </c>
      <c r="L280" t="s">
        <v>20</v>
      </c>
      <c r="M280" t="s">
        <v>20</v>
      </c>
      <c r="N280" t="s">
        <v>20</v>
      </c>
      <c r="O280" t="s">
        <v>20</v>
      </c>
      <c r="P280" t="s">
        <v>20</v>
      </c>
      <c r="Q280" t="s">
        <v>20</v>
      </c>
    </row>
    <row r="281" spans="2:17" x14ac:dyDescent="0.25">
      <c r="B281">
        <v>45082</v>
      </c>
      <c r="E281" t="s">
        <v>61</v>
      </c>
      <c r="F281">
        <v>5</v>
      </c>
      <c r="H281">
        <v>1</v>
      </c>
      <c r="I281">
        <v>2</v>
      </c>
      <c r="J281">
        <v>0.74816416222374216</v>
      </c>
      <c r="K281">
        <v>0.74819999999999998</v>
      </c>
      <c r="L281" t="s">
        <v>20</v>
      </c>
      <c r="M281" t="s">
        <v>20</v>
      </c>
      <c r="N281" t="s">
        <v>20</v>
      </c>
      <c r="O281" t="s">
        <v>20</v>
      </c>
      <c r="P281" t="s">
        <v>20</v>
      </c>
      <c r="Q281">
        <v>3</v>
      </c>
    </row>
    <row r="282" spans="2:17" x14ac:dyDescent="0.25">
      <c r="B282">
        <v>45082</v>
      </c>
      <c r="E282" t="s">
        <v>60</v>
      </c>
      <c r="F282">
        <v>4</v>
      </c>
      <c r="H282">
        <v>3</v>
      </c>
      <c r="I282">
        <v>2</v>
      </c>
      <c r="J282">
        <v>1.1607679301139915</v>
      </c>
      <c r="K282">
        <v>1.1608000000000001</v>
      </c>
      <c r="L282" t="s">
        <v>20</v>
      </c>
      <c r="M282" t="s">
        <v>20</v>
      </c>
      <c r="N282" t="s">
        <v>20</v>
      </c>
      <c r="O282" t="s">
        <v>20</v>
      </c>
      <c r="P282">
        <v>5</v>
      </c>
      <c r="Q282" t="s">
        <v>20</v>
      </c>
    </row>
    <row r="283" spans="2:17" x14ac:dyDescent="0.25">
      <c r="B283">
        <v>45082</v>
      </c>
      <c r="E283" t="s">
        <v>57</v>
      </c>
      <c r="F283">
        <v>1</v>
      </c>
      <c r="H283">
        <v>3</v>
      </c>
      <c r="I283">
        <v>0</v>
      </c>
      <c r="J283">
        <v>0.83125370539909604</v>
      </c>
      <c r="K283">
        <v>0.83130000000000004</v>
      </c>
      <c r="L283">
        <v>3</v>
      </c>
      <c r="M283" t="s">
        <v>20</v>
      </c>
      <c r="N283" t="s">
        <v>20</v>
      </c>
      <c r="O283" t="s">
        <v>20</v>
      </c>
      <c r="P283" t="s">
        <v>20</v>
      </c>
      <c r="Q283" t="s">
        <v>20</v>
      </c>
    </row>
    <row r="284" spans="2:17" x14ac:dyDescent="0.25">
      <c r="B284">
        <v>45082</v>
      </c>
      <c r="E284" t="s">
        <v>58</v>
      </c>
      <c r="F284">
        <v>2</v>
      </c>
      <c r="H284">
        <v>1</v>
      </c>
      <c r="I284">
        <v>3</v>
      </c>
      <c r="J284">
        <v>0.72228407089660085</v>
      </c>
      <c r="K284">
        <v>0.72230000000000005</v>
      </c>
      <c r="L284" t="s">
        <v>20</v>
      </c>
      <c r="M284">
        <v>4</v>
      </c>
      <c r="N284">
        <v>4</v>
      </c>
      <c r="O284" t="s">
        <v>20</v>
      </c>
      <c r="P284" t="s">
        <v>20</v>
      </c>
      <c r="Q284" t="s">
        <v>20</v>
      </c>
    </row>
    <row r="285" spans="2:17" x14ac:dyDescent="0.25">
      <c r="B285">
        <v>45082</v>
      </c>
      <c r="E285" t="s">
        <v>57</v>
      </c>
      <c r="F285">
        <v>1</v>
      </c>
      <c r="H285">
        <v>2</v>
      </c>
      <c r="I285">
        <v>0</v>
      </c>
      <c r="J285">
        <v>1.2398485373928194</v>
      </c>
      <c r="K285">
        <v>1.2398</v>
      </c>
      <c r="L285">
        <v>2</v>
      </c>
      <c r="M285" t="s">
        <v>20</v>
      </c>
      <c r="N285" t="s">
        <v>20</v>
      </c>
      <c r="O285" t="s">
        <v>20</v>
      </c>
      <c r="P285" t="s">
        <v>20</v>
      </c>
      <c r="Q285" t="s">
        <v>20</v>
      </c>
    </row>
    <row r="286" spans="2:17" x14ac:dyDescent="0.25">
      <c r="B286">
        <v>45082</v>
      </c>
      <c r="E286" t="s">
        <v>59</v>
      </c>
      <c r="F286">
        <v>3</v>
      </c>
      <c r="H286">
        <v>4</v>
      </c>
      <c r="I286">
        <v>0</v>
      </c>
      <c r="J286">
        <v>0.6570812719509902</v>
      </c>
      <c r="K286">
        <v>0.65710000000000002</v>
      </c>
      <c r="L286" t="s">
        <v>20</v>
      </c>
      <c r="M286" t="s">
        <v>20</v>
      </c>
      <c r="N286" t="s">
        <v>20</v>
      </c>
      <c r="O286">
        <v>4</v>
      </c>
      <c r="P286" t="s">
        <v>20</v>
      </c>
      <c r="Q286" t="s">
        <v>20</v>
      </c>
    </row>
    <row r="287" spans="2:17" x14ac:dyDescent="0.25">
      <c r="B287">
        <v>45082</v>
      </c>
      <c r="E287" t="s">
        <v>57</v>
      </c>
      <c r="F287">
        <v>1</v>
      </c>
      <c r="H287">
        <v>2</v>
      </c>
      <c r="I287">
        <v>2</v>
      </c>
      <c r="J287">
        <v>0.59173337674786808</v>
      </c>
      <c r="K287">
        <v>0.5917</v>
      </c>
      <c r="L287">
        <v>4</v>
      </c>
      <c r="M287" t="s">
        <v>20</v>
      </c>
      <c r="N287" t="s">
        <v>20</v>
      </c>
      <c r="O287" t="s">
        <v>20</v>
      </c>
      <c r="P287" t="s">
        <v>20</v>
      </c>
      <c r="Q287" t="s">
        <v>20</v>
      </c>
    </row>
    <row r="288" spans="2:17" x14ac:dyDescent="0.25">
      <c r="B288">
        <v>45082</v>
      </c>
      <c r="E288" t="s">
        <v>57</v>
      </c>
      <c r="F288">
        <v>1</v>
      </c>
      <c r="H288">
        <v>5</v>
      </c>
      <c r="I288">
        <v>3</v>
      </c>
      <c r="J288">
        <v>1.1151452790925147</v>
      </c>
      <c r="K288">
        <v>1.1151</v>
      </c>
      <c r="L288">
        <v>8</v>
      </c>
      <c r="M288" t="s">
        <v>20</v>
      </c>
      <c r="N288" t="s">
        <v>20</v>
      </c>
      <c r="O288" t="s">
        <v>20</v>
      </c>
      <c r="P288" t="s">
        <v>20</v>
      </c>
      <c r="Q288" t="s">
        <v>20</v>
      </c>
    </row>
    <row r="289" spans="2:17" x14ac:dyDescent="0.25">
      <c r="B289">
        <v>45082</v>
      </c>
      <c r="E289" t="s">
        <v>57</v>
      </c>
      <c r="F289">
        <v>1</v>
      </c>
      <c r="H289">
        <v>5</v>
      </c>
      <c r="I289">
        <v>3</v>
      </c>
      <c r="J289">
        <v>1.2943211967724988</v>
      </c>
      <c r="K289">
        <v>1.2943</v>
      </c>
      <c r="L289">
        <v>8</v>
      </c>
      <c r="M289" t="s">
        <v>20</v>
      </c>
      <c r="N289" t="s">
        <v>20</v>
      </c>
      <c r="O289" t="s">
        <v>20</v>
      </c>
      <c r="P289" t="s">
        <v>20</v>
      </c>
      <c r="Q289" t="s">
        <v>20</v>
      </c>
    </row>
    <row r="290" spans="2:17" x14ac:dyDescent="0.25">
      <c r="B290">
        <v>45082</v>
      </c>
      <c r="E290" t="s">
        <v>60</v>
      </c>
      <c r="F290">
        <v>4</v>
      </c>
      <c r="H290">
        <v>5</v>
      </c>
      <c r="I290">
        <v>2</v>
      </c>
      <c r="J290">
        <v>0.55062841299034382</v>
      </c>
      <c r="K290">
        <v>0.55059999999999998</v>
      </c>
      <c r="L290" t="s">
        <v>20</v>
      </c>
      <c r="M290" t="s">
        <v>20</v>
      </c>
      <c r="N290" t="s">
        <v>20</v>
      </c>
      <c r="O290" t="s">
        <v>20</v>
      </c>
      <c r="P290">
        <v>7</v>
      </c>
      <c r="Q290" t="s">
        <v>20</v>
      </c>
    </row>
    <row r="291" spans="2:17" x14ac:dyDescent="0.25">
      <c r="B291">
        <v>45082</v>
      </c>
      <c r="E291" t="s">
        <v>59</v>
      </c>
      <c r="F291">
        <v>3</v>
      </c>
      <c r="H291">
        <v>2</v>
      </c>
      <c r="I291">
        <v>0</v>
      </c>
      <c r="J291">
        <v>0.97346757987697441</v>
      </c>
      <c r="K291">
        <v>0.97350000000000003</v>
      </c>
      <c r="L291" t="s">
        <v>20</v>
      </c>
      <c r="M291" t="s">
        <v>20</v>
      </c>
      <c r="N291" t="s">
        <v>20</v>
      </c>
      <c r="O291">
        <v>2</v>
      </c>
      <c r="P291" t="s">
        <v>20</v>
      </c>
      <c r="Q291" t="s">
        <v>20</v>
      </c>
    </row>
    <row r="292" spans="2:17" x14ac:dyDescent="0.25">
      <c r="B292">
        <v>45083</v>
      </c>
      <c r="E292" t="s">
        <v>59</v>
      </c>
      <c r="F292">
        <v>3</v>
      </c>
      <c r="H292">
        <v>1</v>
      </c>
      <c r="I292">
        <v>3</v>
      </c>
      <c r="J292">
        <v>1.2575512383138652</v>
      </c>
      <c r="K292">
        <v>1.2576000000000001</v>
      </c>
      <c r="L292" t="s">
        <v>20</v>
      </c>
      <c r="M292" t="s">
        <v>20</v>
      </c>
      <c r="N292" t="s">
        <v>20</v>
      </c>
      <c r="O292">
        <v>4</v>
      </c>
      <c r="P292" t="s">
        <v>20</v>
      </c>
      <c r="Q292" t="s">
        <v>20</v>
      </c>
    </row>
    <row r="293" spans="2:17" x14ac:dyDescent="0.25">
      <c r="B293">
        <v>45083</v>
      </c>
      <c r="E293" t="s">
        <v>61</v>
      </c>
      <c r="F293">
        <v>5</v>
      </c>
      <c r="H293">
        <v>5</v>
      </c>
      <c r="I293">
        <v>4</v>
      </c>
      <c r="J293">
        <v>0.91047867225680701</v>
      </c>
      <c r="K293">
        <v>0.91049999999999998</v>
      </c>
      <c r="L293" t="s">
        <v>20</v>
      </c>
      <c r="M293" t="s">
        <v>20</v>
      </c>
      <c r="N293" t="s">
        <v>20</v>
      </c>
      <c r="O293" t="s">
        <v>20</v>
      </c>
      <c r="P293" t="s">
        <v>20</v>
      </c>
      <c r="Q293">
        <v>9</v>
      </c>
    </row>
    <row r="294" spans="2:17" x14ac:dyDescent="0.25">
      <c r="B294">
        <v>45083</v>
      </c>
      <c r="E294" t="s">
        <v>62</v>
      </c>
      <c r="F294">
        <v>6</v>
      </c>
      <c r="H294">
        <v>4</v>
      </c>
      <c r="I294">
        <v>4</v>
      </c>
      <c r="J294">
        <v>1.1130256595728802</v>
      </c>
      <c r="K294">
        <v>1.113</v>
      </c>
      <c r="L294" t="s">
        <v>20</v>
      </c>
      <c r="M294" t="s">
        <v>20</v>
      </c>
      <c r="N294" t="s">
        <v>20</v>
      </c>
      <c r="O294" t="s">
        <v>20</v>
      </c>
      <c r="P294" t="s">
        <v>20</v>
      </c>
      <c r="Q294" t="s">
        <v>20</v>
      </c>
    </row>
    <row r="295" spans="2:17" x14ac:dyDescent="0.25">
      <c r="B295">
        <v>45083</v>
      </c>
      <c r="E295" t="s">
        <v>60</v>
      </c>
      <c r="F295">
        <v>4</v>
      </c>
      <c r="H295">
        <v>5</v>
      </c>
      <c r="I295">
        <v>4</v>
      </c>
      <c r="J295">
        <v>0.99488722754957293</v>
      </c>
      <c r="K295">
        <v>0.99490000000000001</v>
      </c>
      <c r="L295" t="s">
        <v>20</v>
      </c>
      <c r="M295" t="s">
        <v>20</v>
      </c>
      <c r="N295" t="s">
        <v>20</v>
      </c>
      <c r="O295" t="s">
        <v>20</v>
      </c>
      <c r="P295">
        <v>9</v>
      </c>
      <c r="Q295" t="s">
        <v>20</v>
      </c>
    </row>
    <row r="296" spans="2:17" x14ac:dyDescent="0.25">
      <c r="B296">
        <v>45083</v>
      </c>
      <c r="E296" t="s">
        <v>58</v>
      </c>
      <c r="F296">
        <v>2</v>
      </c>
      <c r="H296">
        <v>3</v>
      </c>
      <c r="I296">
        <v>2</v>
      </c>
      <c r="J296">
        <v>1.0441378720217758</v>
      </c>
      <c r="K296">
        <v>1.0441</v>
      </c>
      <c r="L296" t="s">
        <v>20</v>
      </c>
      <c r="M296">
        <v>5</v>
      </c>
      <c r="N296">
        <v>5</v>
      </c>
      <c r="O296" t="s">
        <v>20</v>
      </c>
      <c r="P296" t="s">
        <v>20</v>
      </c>
      <c r="Q296" t="s">
        <v>20</v>
      </c>
    </row>
    <row r="297" spans="2:17" x14ac:dyDescent="0.25">
      <c r="B297">
        <v>45083</v>
      </c>
      <c r="E297" t="s">
        <v>61</v>
      </c>
      <c r="F297">
        <v>5</v>
      </c>
      <c r="H297">
        <v>4</v>
      </c>
      <c r="I297">
        <v>0</v>
      </c>
      <c r="J297">
        <v>0.52829285437356965</v>
      </c>
      <c r="K297">
        <v>0.52829999999999999</v>
      </c>
      <c r="L297" t="s">
        <v>20</v>
      </c>
      <c r="M297" t="s">
        <v>20</v>
      </c>
      <c r="N297" t="s">
        <v>20</v>
      </c>
      <c r="O297" t="s">
        <v>20</v>
      </c>
      <c r="P297" t="s">
        <v>20</v>
      </c>
      <c r="Q297">
        <v>4</v>
      </c>
    </row>
    <row r="298" spans="2:17" x14ac:dyDescent="0.25">
      <c r="B298">
        <v>45083</v>
      </c>
      <c r="E298" t="s">
        <v>60</v>
      </c>
      <c r="F298">
        <v>4</v>
      </c>
      <c r="H298">
        <v>2</v>
      </c>
      <c r="I298">
        <v>2</v>
      </c>
      <c r="J298">
        <v>1.0104547358464706</v>
      </c>
      <c r="K298">
        <v>1.0105</v>
      </c>
      <c r="L298" t="s">
        <v>20</v>
      </c>
      <c r="M298" t="s">
        <v>20</v>
      </c>
      <c r="N298" t="s">
        <v>20</v>
      </c>
      <c r="O298" t="s">
        <v>20</v>
      </c>
      <c r="P298">
        <v>4</v>
      </c>
      <c r="Q298" t="s">
        <v>20</v>
      </c>
    </row>
    <row r="299" spans="2:17" x14ac:dyDescent="0.25">
      <c r="B299">
        <v>45083</v>
      </c>
      <c r="E299" t="s">
        <v>57</v>
      </c>
      <c r="F299">
        <v>1</v>
      </c>
      <c r="H299">
        <v>5</v>
      </c>
      <c r="I299">
        <v>4</v>
      </c>
      <c r="J299">
        <v>1.0479798631406743</v>
      </c>
      <c r="K299">
        <v>1.048</v>
      </c>
      <c r="L299">
        <v>9</v>
      </c>
      <c r="M299" t="s">
        <v>20</v>
      </c>
      <c r="N299" t="s">
        <v>20</v>
      </c>
      <c r="O299" t="s">
        <v>20</v>
      </c>
      <c r="P299" t="s">
        <v>20</v>
      </c>
      <c r="Q299" t="s">
        <v>20</v>
      </c>
    </row>
    <row r="300" spans="2:17" x14ac:dyDescent="0.25">
      <c r="B300">
        <v>45083</v>
      </c>
      <c r="E300" t="s">
        <v>62</v>
      </c>
      <c r="F300">
        <v>6</v>
      </c>
      <c r="H300">
        <v>1</v>
      </c>
      <c r="I300">
        <v>2</v>
      </c>
      <c r="J300">
        <v>0.85819547491993375</v>
      </c>
      <c r="K300">
        <v>0.85819999999999996</v>
      </c>
      <c r="L300" t="s">
        <v>20</v>
      </c>
      <c r="M300" t="s">
        <v>20</v>
      </c>
      <c r="N300" t="s">
        <v>20</v>
      </c>
      <c r="O300" t="s">
        <v>20</v>
      </c>
      <c r="P300" t="s">
        <v>20</v>
      </c>
      <c r="Q300" t="s">
        <v>20</v>
      </c>
    </row>
    <row r="301" spans="2:17" x14ac:dyDescent="0.25">
      <c r="B301">
        <v>45083</v>
      </c>
      <c r="E301" t="s">
        <v>60</v>
      </c>
      <c r="F301">
        <v>4</v>
      </c>
      <c r="H301">
        <v>2</v>
      </c>
      <c r="I301">
        <v>0</v>
      </c>
      <c r="J301">
        <v>0.97168362318466683</v>
      </c>
      <c r="K301">
        <v>0.97170000000000001</v>
      </c>
      <c r="L301" t="s">
        <v>20</v>
      </c>
      <c r="M301" t="s">
        <v>20</v>
      </c>
      <c r="N301" t="s">
        <v>20</v>
      </c>
      <c r="O301" t="s">
        <v>20</v>
      </c>
      <c r="P301">
        <v>2</v>
      </c>
      <c r="Q301" t="s">
        <v>20</v>
      </c>
    </row>
    <row r="302" spans="2:17" x14ac:dyDescent="0.25">
      <c r="B302">
        <v>45083</v>
      </c>
      <c r="E302" t="s">
        <v>61</v>
      </c>
      <c r="F302">
        <v>5</v>
      </c>
      <c r="H302">
        <v>5</v>
      </c>
      <c r="I302">
        <v>2</v>
      </c>
      <c r="J302">
        <v>1.2059285183133113</v>
      </c>
      <c r="K302">
        <v>1.2059</v>
      </c>
      <c r="L302" t="s">
        <v>20</v>
      </c>
      <c r="M302" t="s">
        <v>20</v>
      </c>
      <c r="N302" t="s">
        <v>20</v>
      </c>
      <c r="O302" t="s">
        <v>20</v>
      </c>
      <c r="P302" t="s">
        <v>20</v>
      </c>
      <c r="Q302">
        <v>7</v>
      </c>
    </row>
    <row r="303" spans="2:17" x14ac:dyDescent="0.25">
      <c r="B303">
        <v>45083</v>
      </c>
      <c r="E303" t="s">
        <v>62</v>
      </c>
      <c r="F303">
        <v>6</v>
      </c>
      <c r="H303">
        <v>5</v>
      </c>
      <c r="I303">
        <v>4</v>
      </c>
      <c r="J303">
        <v>1.0858817987277927</v>
      </c>
      <c r="K303">
        <v>1.0859000000000001</v>
      </c>
      <c r="L303" t="s">
        <v>20</v>
      </c>
      <c r="M303" t="s">
        <v>20</v>
      </c>
      <c r="N303" t="s">
        <v>20</v>
      </c>
      <c r="O303" t="s">
        <v>20</v>
      </c>
      <c r="P303" t="s">
        <v>20</v>
      </c>
      <c r="Q303" t="s">
        <v>20</v>
      </c>
    </row>
    <row r="304" spans="2:17" x14ac:dyDescent="0.25">
      <c r="B304">
        <v>45083</v>
      </c>
      <c r="E304" t="s">
        <v>62</v>
      </c>
      <c r="F304">
        <v>6</v>
      </c>
      <c r="H304">
        <v>2</v>
      </c>
      <c r="I304">
        <v>2</v>
      </c>
      <c r="J304">
        <v>0.90387903576554851</v>
      </c>
      <c r="K304">
        <v>0.90390000000000004</v>
      </c>
      <c r="L304" t="s">
        <v>20</v>
      </c>
      <c r="M304" t="s">
        <v>20</v>
      </c>
      <c r="N304" t="s">
        <v>20</v>
      </c>
      <c r="O304" t="s">
        <v>20</v>
      </c>
      <c r="P304" t="s">
        <v>20</v>
      </c>
      <c r="Q304" t="s">
        <v>20</v>
      </c>
    </row>
    <row r="305" spans="2:17" x14ac:dyDescent="0.25">
      <c r="B305">
        <v>45083</v>
      </c>
      <c r="E305" t="s">
        <v>57</v>
      </c>
      <c r="F305">
        <v>1</v>
      </c>
      <c r="H305">
        <v>3</v>
      </c>
      <c r="I305">
        <v>4</v>
      </c>
      <c r="J305">
        <v>0.56034621868686241</v>
      </c>
      <c r="K305">
        <v>0.56030000000000002</v>
      </c>
      <c r="L305">
        <v>7</v>
      </c>
      <c r="M305" t="s">
        <v>20</v>
      </c>
      <c r="N305" t="s">
        <v>20</v>
      </c>
      <c r="O305" t="s">
        <v>20</v>
      </c>
      <c r="P305" t="s">
        <v>20</v>
      </c>
      <c r="Q305" t="s">
        <v>20</v>
      </c>
    </row>
    <row r="306" spans="2:17" x14ac:dyDescent="0.25">
      <c r="B306">
        <v>45083</v>
      </c>
      <c r="E306" t="s">
        <v>59</v>
      </c>
      <c r="F306">
        <v>3</v>
      </c>
      <c r="H306">
        <v>1</v>
      </c>
      <c r="I306">
        <v>3</v>
      </c>
      <c r="J306">
        <v>0.92985079999208309</v>
      </c>
      <c r="K306">
        <v>0.92989999999999995</v>
      </c>
      <c r="L306" t="s">
        <v>20</v>
      </c>
      <c r="M306" t="s">
        <v>20</v>
      </c>
      <c r="N306" t="s">
        <v>20</v>
      </c>
      <c r="O306">
        <v>4</v>
      </c>
      <c r="P306" t="s">
        <v>20</v>
      </c>
      <c r="Q306" t="s">
        <v>20</v>
      </c>
    </row>
    <row r="307" spans="2:17" x14ac:dyDescent="0.25">
      <c r="B307">
        <v>45083</v>
      </c>
      <c r="E307" t="s">
        <v>60</v>
      </c>
      <c r="F307">
        <v>4</v>
      </c>
      <c r="H307">
        <v>3</v>
      </c>
      <c r="I307">
        <v>0</v>
      </c>
      <c r="J307">
        <v>0.70133155278318338</v>
      </c>
      <c r="K307">
        <v>0.70130000000000003</v>
      </c>
      <c r="L307" t="s">
        <v>20</v>
      </c>
      <c r="M307" t="s">
        <v>20</v>
      </c>
      <c r="N307" t="s">
        <v>20</v>
      </c>
      <c r="O307" t="s">
        <v>20</v>
      </c>
      <c r="P307">
        <v>3</v>
      </c>
      <c r="Q307" t="s">
        <v>20</v>
      </c>
    </row>
    <row r="308" spans="2:17" x14ac:dyDescent="0.25">
      <c r="B308">
        <v>45083</v>
      </c>
      <c r="E308" t="s">
        <v>62</v>
      </c>
      <c r="F308">
        <v>6</v>
      </c>
      <c r="H308">
        <v>1</v>
      </c>
      <c r="I308">
        <v>0</v>
      </c>
      <c r="J308">
        <v>1.3109728402179301</v>
      </c>
      <c r="K308">
        <v>1.3109999999999999</v>
      </c>
      <c r="L308" t="s">
        <v>20</v>
      </c>
      <c r="M308" t="s">
        <v>20</v>
      </c>
      <c r="N308" t="s">
        <v>20</v>
      </c>
      <c r="O308" t="s">
        <v>20</v>
      </c>
      <c r="P308" t="s">
        <v>20</v>
      </c>
      <c r="Q308" t="s">
        <v>20</v>
      </c>
    </row>
    <row r="309" spans="2:17" x14ac:dyDescent="0.25">
      <c r="B309">
        <v>45083</v>
      </c>
      <c r="E309" t="s">
        <v>59</v>
      </c>
      <c r="F309">
        <v>3</v>
      </c>
      <c r="H309">
        <v>5</v>
      </c>
      <c r="I309">
        <v>4</v>
      </c>
      <c r="J309">
        <v>1.033803479806791</v>
      </c>
      <c r="K309">
        <v>1.0338000000000001</v>
      </c>
      <c r="L309" t="s">
        <v>20</v>
      </c>
      <c r="M309" t="s">
        <v>20</v>
      </c>
      <c r="N309" t="s">
        <v>20</v>
      </c>
      <c r="O309">
        <v>9</v>
      </c>
      <c r="P309" t="s">
        <v>20</v>
      </c>
      <c r="Q309" t="s">
        <v>20</v>
      </c>
    </row>
    <row r="310" spans="2:17" x14ac:dyDescent="0.25">
      <c r="B310">
        <v>45083</v>
      </c>
      <c r="E310" t="s">
        <v>60</v>
      </c>
      <c r="F310">
        <v>4</v>
      </c>
      <c r="H310">
        <v>2</v>
      </c>
      <c r="I310">
        <v>4</v>
      </c>
      <c r="J310">
        <v>1.3307021617587895</v>
      </c>
      <c r="K310">
        <v>1.3307</v>
      </c>
      <c r="L310" t="s">
        <v>20</v>
      </c>
      <c r="M310" t="s">
        <v>20</v>
      </c>
      <c r="N310" t="s">
        <v>20</v>
      </c>
      <c r="O310" t="s">
        <v>20</v>
      </c>
      <c r="P310">
        <v>6</v>
      </c>
      <c r="Q310" t="s">
        <v>20</v>
      </c>
    </row>
    <row r="311" spans="2:17" x14ac:dyDescent="0.25">
      <c r="B311">
        <v>45083</v>
      </c>
      <c r="E311" t="s">
        <v>59</v>
      </c>
      <c r="F311">
        <v>3</v>
      </c>
      <c r="K311">
        <v>0</v>
      </c>
      <c r="L311" t="s">
        <v>20</v>
      </c>
      <c r="M311" t="s">
        <v>20</v>
      </c>
      <c r="N311" t="s">
        <v>20</v>
      </c>
      <c r="O311">
        <v>0</v>
      </c>
      <c r="P311" t="s">
        <v>20</v>
      </c>
      <c r="Q311" t="s">
        <v>20</v>
      </c>
    </row>
    <row r="312" spans="2:17" x14ac:dyDescent="0.25">
      <c r="B312">
        <v>45083</v>
      </c>
      <c r="E312" t="s">
        <v>62</v>
      </c>
      <c r="F312">
        <v>6</v>
      </c>
      <c r="K312">
        <v>0</v>
      </c>
      <c r="L312" t="s">
        <v>20</v>
      </c>
      <c r="M312" t="s">
        <v>20</v>
      </c>
      <c r="N312" t="s">
        <v>20</v>
      </c>
      <c r="O312" t="s">
        <v>20</v>
      </c>
      <c r="P312" t="s">
        <v>20</v>
      </c>
      <c r="Q312" t="s">
        <v>20</v>
      </c>
    </row>
    <row r="313" spans="2:17" x14ac:dyDescent="0.25">
      <c r="B313">
        <v>45083</v>
      </c>
      <c r="E313" t="s">
        <v>60</v>
      </c>
      <c r="F313">
        <v>4</v>
      </c>
      <c r="K313">
        <v>0</v>
      </c>
      <c r="L313" t="s">
        <v>20</v>
      </c>
      <c r="M313" t="s">
        <v>20</v>
      </c>
      <c r="N313" t="s">
        <v>20</v>
      </c>
      <c r="O313" t="s">
        <v>20</v>
      </c>
      <c r="P313">
        <v>0</v>
      </c>
      <c r="Q313" t="s">
        <v>20</v>
      </c>
    </row>
    <row r="314" spans="2:17" x14ac:dyDescent="0.25">
      <c r="B314">
        <v>45083</v>
      </c>
      <c r="E314" t="s">
        <v>57</v>
      </c>
      <c r="F314">
        <v>1</v>
      </c>
      <c r="K314">
        <v>0</v>
      </c>
      <c r="L314">
        <v>0</v>
      </c>
      <c r="M314" t="s">
        <v>20</v>
      </c>
      <c r="N314" t="s">
        <v>20</v>
      </c>
      <c r="O314" t="s">
        <v>20</v>
      </c>
      <c r="P314" t="s">
        <v>20</v>
      </c>
      <c r="Q314" t="s">
        <v>20</v>
      </c>
    </row>
    <row r="315" spans="2:17" x14ac:dyDescent="0.25">
      <c r="B315">
        <v>45083</v>
      </c>
      <c r="E315" t="s">
        <v>60</v>
      </c>
      <c r="F315">
        <v>4</v>
      </c>
      <c r="K315">
        <v>0</v>
      </c>
      <c r="L315" t="s">
        <v>20</v>
      </c>
      <c r="M315" t="s">
        <v>20</v>
      </c>
      <c r="N315" t="s">
        <v>20</v>
      </c>
      <c r="O315" t="s">
        <v>20</v>
      </c>
      <c r="P315">
        <v>0</v>
      </c>
      <c r="Q315" t="s">
        <v>20</v>
      </c>
    </row>
    <row r="316" spans="2:17" x14ac:dyDescent="0.25">
      <c r="B316">
        <v>45083</v>
      </c>
      <c r="E316" t="s">
        <v>62</v>
      </c>
      <c r="F316">
        <v>6</v>
      </c>
      <c r="K316">
        <v>0</v>
      </c>
      <c r="L316" t="s">
        <v>20</v>
      </c>
      <c r="M316" t="s">
        <v>20</v>
      </c>
      <c r="N316" t="s">
        <v>20</v>
      </c>
      <c r="O316" t="s">
        <v>20</v>
      </c>
      <c r="P316" t="s">
        <v>20</v>
      </c>
      <c r="Q316" t="s">
        <v>20</v>
      </c>
    </row>
    <row r="317" spans="2:17" x14ac:dyDescent="0.25">
      <c r="B317">
        <v>45083</v>
      </c>
      <c r="E317" t="s">
        <v>60</v>
      </c>
      <c r="F317">
        <v>4</v>
      </c>
      <c r="K317">
        <v>0</v>
      </c>
      <c r="L317" t="s">
        <v>20</v>
      </c>
      <c r="M317" t="s">
        <v>20</v>
      </c>
      <c r="N317" t="s">
        <v>20</v>
      </c>
      <c r="O317" t="s">
        <v>20</v>
      </c>
      <c r="P317">
        <v>0</v>
      </c>
      <c r="Q317" t="s">
        <v>20</v>
      </c>
    </row>
    <row r="318" spans="2:17" x14ac:dyDescent="0.25">
      <c r="B318">
        <v>45083</v>
      </c>
      <c r="E318" t="s">
        <v>61</v>
      </c>
      <c r="F318">
        <v>5</v>
      </c>
      <c r="K318">
        <v>0</v>
      </c>
      <c r="L318" t="s">
        <v>20</v>
      </c>
      <c r="M318" t="s">
        <v>20</v>
      </c>
      <c r="N318" t="s">
        <v>20</v>
      </c>
      <c r="O318" t="s">
        <v>20</v>
      </c>
      <c r="P318" t="s">
        <v>20</v>
      </c>
      <c r="Q318">
        <v>0</v>
      </c>
    </row>
    <row r="319" spans="2:17" x14ac:dyDescent="0.25">
      <c r="B319">
        <v>45083</v>
      </c>
      <c r="E319" t="s">
        <v>60</v>
      </c>
      <c r="F319">
        <v>4</v>
      </c>
      <c r="K319">
        <v>0</v>
      </c>
      <c r="L319" t="s">
        <v>20</v>
      </c>
      <c r="M319" t="s">
        <v>20</v>
      </c>
      <c r="N319" t="s">
        <v>20</v>
      </c>
      <c r="O319" t="s">
        <v>20</v>
      </c>
      <c r="P319">
        <v>0</v>
      </c>
      <c r="Q319" t="s">
        <v>20</v>
      </c>
    </row>
    <row r="320" spans="2:17" x14ac:dyDescent="0.25">
      <c r="B320">
        <v>45083</v>
      </c>
      <c r="E320" t="s">
        <v>57</v>
      </c>
      <c r="F320">
        <v>1</v>
      </c>
      <c r="K320">
        <v>0</v>
      </c>
      <c r="L320">
        <v>0</v>
      </c>
      <c r="M320" t="s">
        <v>20</v>
      </c>
      <c r="N320" t="s">
        <v>20</v>
      </c>
      <c r="O320" t="s">
        <v>20</v>
      </c>
      <c r="P320" t="s">
        <v>20</v>
      </c>
      <c r="Q320" t="s">
        <v>20</v>
      </c>
    </row>
    <row r="321" spans="2:17" x14ac:dyDescent="0.25">
      <c r="B321">
        <v>45083</v>
      </c>
      <c r="E321" t="s">
        <v>57</v>
      </c>
      <c r="F321">
        <v>1</v>
      </c>
      <c r="K321">
        <v>0</v>
      </c>
      <c r="L321">
        <v>0</v>
      </c>
      <c r="M321" t="s">
        <v>20</v>
      </c>
      <c r="N321" t="s">
        <v>20</v>
      </c>
      <c r="O321" t="s">
        <v>20</v>
      </c>
      <c r="P321" t="s">
        <v>20</v>
      </c>
      <c r="Q321" t="s">
        <v>20</v>
      </c>
    </row>
    <row r="322" spans="2:17" x14ac:dyDescent="0.25">
      <c r="B322">
        <v>45083</v>
      </c>
      <c r="E322" t="s">
        <v>60</v>
      </c>
      <c r="F322">
        <v>4</v>
      </c>
      <c r="K322">
        <v>0</v>
      </c>
      <c r="L322" t="s">
        <v>20</v>
      </c>
      <c r="M322" t="s">
        <v>20</v>
      </c>
      <c r="N322" t="s">
        <v>20</v>
      </c>
      <c r="O322" t="s">
        <v>20</v>
      </c>
      <c r="P322">
        <v>0</v>
      </c>
      <c r="Q322" t="s">
        <v>20</v>
      </c>
    </row>
    <row r="323" spans="2:17" x14ac:dyDescent="0.25">
      <c r="B323">
        <v>45083</v>
      </c>
      <c r="E323" t="s">
        <v>62</v>
      </c>
      <c r="F323">
        <v>6</v>
      </c>
      <c r="K323">
        <v>0</v>
      </c>
      <c r="L323" t="s">
        <v>20</v>
      </c>
      <c r="M323" t="s">
        <v>20</v>
      </c>
      <c r="N323" t="s">
        <v>20</v>
      </c>
      <c r="O323" t="s">
        <v>20</v>
      </c>
      <c r="P323" t="s">
        <v>20</v>
      </c>
      <c r="Q323" t="s">
        <v>20</v>
      </c>
    </row>
    <row r="324" spans="2:17" x14ac:dyDescent="0.25">
      <c r="B324">
        <v>45083</v>
      </c>
      <c r="E324" t="s">
        <v>60</v>
      </c>
      <c r="F324">
        <v>4</v>
      </c>
      <c r="K324">
        <v>0</v>
      </c>
      <c r="L324" t="s">
        <v>20</v>
      </c>
      <c r="M324" t="s">
        <v>20</v>
      </c>
      <c r="N324" t="s">
        <v>20</v>
      </c>
      <c r="O324" t="s">
        <v>20</v>
      </c>
      <c r="P324">
        <v>0</v>
      </c>
      <c r="Q324" t="s">
        <v>20</v>
      </c>
    </row>
    <row r="325" spans="2:17" x14ac:dyDescent="0.25">
      <c r="B325">
        <v>45083</v>
      </c>
      <c r="E325" t="s">
        <v>59</v>
      </c>
      <c r="F325">
        <v>3</v>
      </c>
      <c r="K325">
        <v>0</v>
      </c>
      <c r="L325" t="s">
        <v>20</v>
      </c>
      <c r="M325" t="s">
        <v>20</v>
      </c>
      <c r="N325" t="s">
        <v>20</v>
      </c>
      <c r="O325">
        <v>0</v>
      </c>
      <c r="P325" t="s">
        <v>20</v>
      </c>
      <c r="Q325" t="s">
        <v>20</v>
      </c>
    </row>
    <row r="326" spans="2:17" x14ac:dyDescent="0.25">
      <c r="B326">
        <v>45083</v>
      </c>
      <c r="E326" t="s">
        <v>62</v>
      </c>
      <c r="F326">
        <v>6</v>
      </c>
      <c r="K326">
        <v>0</v>
      </c>
      <c r="L326" t="s">
        <v>20</v>
      </c>
      <c r="M326" t="s">
        <v>20</v>
      </c>
      <c r="N326" t="s">
        <v>20</v>
      </c>
      <c r="O326" t="s">
        <v>20</v>
      </c>
      <c r="P326" t="s">
        <v>20</v>
      </c>
      <c r="Q326" t="s">
        <v>20</v>
      </c>
    </row>
    <row r="327" spans="2:17" x14ac:dyDescent="0.25">
      <c r="B327">
        <v>45083</v>
      </c>
      <c r="E327" t="s">
        <v>62</v>
      </c>
      <c r="F327">
        <v>6</v>
      </c>
      <c r="K327">
        <v>0</v>
      </c>
      <c r="L327" t="s">
        <v>20</v>
      </c>
      <c r="M327" t="s">
        <v>20</v>
      </c>
      <c r="N327" t="s">
        <v>20</v>
      </c>
      <c r="O327" t="s">
        <v>20</v>
      </c>
      <c r="P327" t="s">
        <v>20</v>
      </c>
      <c r="Q327" t="s">
        <v>20</v>
      </c>
    </row>
    <row r="328" spans="2:17" x14ac:dyDescent="0.25">
      <c r="B328">
        <v>45083</v>
      </c>
      <c r="E328" t="s">
        <v>60</v>
      </c>
      <c r="F328">
        <v>4</v>
      </c>
      <c r="K328">
        <v>0</v>
      </c>
      <c r="L328" t="s">
        <v>20</v>
      </c>
      <c r="M328" t="s">
        <v>20</v>
      </c>
      <c r="N328" t="s">
        <v>20</v>
      </c>
      <c r="O328" t="s">
        <v>20</v>
      </c>
      <c r="P328">
        <v>0</v>
      </c>
      <c r="Q328" t="s">
        <v>20</v>
      </c>
    </row>
    <row r="329" spans="2:17" x14ac:dyDescent="0.25">
      <c r="B329">
        <v>45083</v>
      </c>
      <c r="E329" t="s">
        <v>57</v>
      </c>
      <c r="F329">
        <v>1</v>
      </c>
      <c r="K329">
        <v>0</v>
      </c>
      <c r="L329">
        <v>0</v>
      </c>
      <c r="M329" t="s">
        <v>20</v>
      </c>
      <c r="N329" t="s">
        <v>20</v>
      </c>
      <c r="O329" t="s">
        <v>20</v>
      </c>
      <c r="P329" t="s">
        <v>20</v>
      </c>
      <c r="Q329" t="s">
        <v>20</v>
      </c>
    </row>
    <row r="330" spans="2:17" x14ac:dyDescent="0.25">
      <c r="B330">
        <v>45083</v>
      </c>
      <c r="E330" t="s">
        <v>62</v>
      </c>
      <c r="F330">
        <v>6</v>
      </c>
      <c r="K330">
        <v>0</v>
      </c>
      <c r="L330" t="s">
        <v>20</v>
      </c>
      <c r="M330" t="s">
        <v>20</v>
      </c>
      <c r="N330" t="s">
        <v>20</v>
      </c>
      <c r="O330" t="s">
        <v>20</v>
      </c>
      <c r="P330" t="s">
        <v>20</v>
      </c>
      <c r="Q330" t="s">
        <v>20</v>
      </c>
    </row>
    <row r="331" spans="2:17" x14ac:dyDescent="0.25">
      <c r="B331">
        <v>45083</v>
      </c>
      <c r="E331" t="s">
        <v>61</v>
      </c>
      <c r="F331">
        <v>5</v>
      </c>
      <c r="K331">
        <v>0</v>
      </c>
      <c r="L331" t="s">
        <v>20</v>
      </c>
      <c r="M331" t="s">
        <v>20</v>
      </c>
      <c r="N331" t="s">
        <v>20</v>
      </c>
      <c r="O331" t="s">
        <v>20</v>
      </c>
      <c r="P331" t="s">
        <v>20</v>
      </c>
      <c r="Q331">
        <v>0</v>
      </c>
    </row>
    <row r="332" spans="2:17" x14ac:dyDescent="0.25">
      <c r="B332">
        <v>45084</v>
      </c>
      <c r="E332" t="s">
        <v>61</v>
      </c>
      <c r="F332">
        <v>5</v>
      </c>
      <c r="K332">
        <v>0</v>
      </c>
      <c r="L332" t="s">
        <v>20</v>
      </c>
      <c r="M332" t="s">
        <v>20</v>
      </c>
      <c r="N332" t="s">
        <v>20</v>
      </c>
      <c r="O332" t="s">
        <v>20</v>
      </c>
      <c r="P332" t="s">
        <v>20</v>
      </c>
      <c r="Q332">
        <v>0</v>
      </c>
    </row>
    <row r="333" spans="2:17" x14ac:dyDescent="0.25">
      <c r="B333">
        <v>45084</v>
      </c>
      <c r="E333" t="s">
        <v>59</v>
      </c>
      <c r="F333">
        <v>3</v>
      </c>
      <c r="K333">
        <v>0</v>
      </c>
      <c r="L333" t="s">
        <v>20</v>
      </c>
      <c r="M333" t="s">
        <v>20</v>
      </c>
      <c r="N333" t="s">
        <v>20</v>
      </c>
      <c r="O333">
        <v>0</v>
      </c>
      <c r="P333" t="s">
        <v>20</v>
      </c>
      <c r="Q333" t="s">
        <v>20</v>
      </c>
    </row>
    <row r="334" spans="2:17" x14ac:dyDescent="0.25">
      <c r="B334">
        <v>45084</v>
      </c>
      <c r="E334" t="s">
        <v>62</v>
      </c>
      <c r="F334">
        <v>6</v>
      </c>
      <c r="K334">
        <v>0</v>
      </c>
      <c r="L334" t="s">
        <v>20</v>
      </c>
      <c r="M334" t="s">
        <v>20</v>
      </c>
      <c r="N334" t="s">
        <v>20</v>
      </c>
      <c r="O334" t="s">
        <v>20</v>
      </c>
      <c r="P334" t="s">
        <v>20</v>
      </c>
      <c r="Q334" t="s">
        <v>20</v>
      </c>
    </row>
    <row r="335" spans="2:17" x14ac:dyDescent="0.25">
      <c r="B335">
        <v>45084</v>
      </c>
      <c r="E335" t="s">
        <v>61</v>
      </c>
      <c r="F335">
        <v>5</v>
      </c>
      <c r="K335">
        <v>0</v>
      </c>
      <c r="L335" t="s">
        <v>20</v>
      </c>
      <c r="M335" t="s">
        <v>20</v>
      </c>
      <c r="N335" t="s">
        <v>20</v>
      </c>
      <c r="O335" t="s">
        <v>20</v>
      </c>
      <c r="P335" t="s">
        <v>20</v>
      </c>
      <c r="Q335">
        <v>0</v>
      </c>
    </row>
    <row r="336" spans="2:17" x14ac:dyDescent="0.25">
      <c r="B336">
        <v>45084</v>
      </c>
      <c r="E336" t="s">
        <v>60</v>
      </c>
      <c r="F336">
        <v>4</v>
      </c>
      <c r="K336">
        <v>0</v>
      </c>
      <c r="L336" t="s">
        <v>20</v>
      </c>
      <c r="M336" t="s">
        <v>20</v>
      </c>
      <c r="N336" t="s">
        <v>20</v>
      </c>
      <c r="O336" t="s">
        <v>20</v>
      </c>
      <c r="P336">
        <v>0</v>
      </c>
      <c r="Q336" t="s">
        <v>20</v>
      </c>
    </row>
    <row r="337" spans="2:17" x14ac:dyDescent="0.25">
      <c r="B337">
        <v>45084</v>
      </c>
      <c r="E337" t="s">
        <v>58</v>
      </c>
      <c r="F337">
        <v>2</v>
      </c>
      <c r="K337">
        <v>0</v>
      </c>
      <c r="L337" t="s">
        <v>20</v>
      </c>
      <c r="M337">
        <v>0</v>
      </c>
      <c r="N337">
        <v>0</v>
      </c>
      <c r="O337" t="s">
        <v>20</v>
      </c>
      <c r="P337" t="s">
        <v>20</v>
      </c>
      <c r="Q337" t="s">
        <v>20</v>
      </c>
    </row>
    <row r="338" spans="2:17" x14ac:dyDescent="0.25">
      <c r="B338">
        <v>45084</v>
      </c>
      <c r="E338" t="s">
        <v>61</v>
      </c>
      <c r="F338">
        <v>5</v>
      </c>
      <c r="K338">
        <v>0</v>
      </c>
      <c r="L338" t="s">
        <v>20</v>
      </c>
      <c r="M338" t="s">
        <v>20</v>
      </c>
      <c r="N338" t="s">
        <v>20</v>
      </c>
      <c r="O338" t="s">
        <v>20</v>
      </c>
      <c r="P338" t="s">
        <v>20</v>
      </c>
      <c r="Q338">
        <v>0</v>
      </c>
    </row>
    <row r="339" spans="2:17" x14ac:dyDescent="0.25">
      <c r="B339">
        <v>45084</v>
      </c>
      <c r="E339" t="s">
        <v>60</v>
      </c>
      <c r="F339">
        <v>4</v>
      </c>
      <c r="K339">
        <v>0</v>
      </c>
      <c r="L339" t="s">
        <v>20</v>
      </c>
      <c r="M339" t="s">
        <v>20</v>
      </c>
      <c r="N339" t="s">
        <v>20</v>
      </c>
      <c r="O339" t="s">
        <v>20</v>
      </c>
      <c r="P339">
        <v>0</v>
      </c>
      <c r="Q339" t="s">
        <v>20</v>
      </c>
    </row>
    <row r="340" spans="2:17" x14ac:dyDescent="0.25">
      <c r="B340">
        <v>45084</v>
      </c>
      <c r="E340" t="s">
        <v>59</v>
      </c>
      <c r="F340">
        <v>3</v>
      </c>
      <c r="K340">
        <v>0</v>
      </c>
      <c r="L340" t="s">
        <v>20</v>
      </c>
      <c r="M340" t="s">
        <v>20</v>
      </c>
      <c r="N340" t="s">
        <v>20</v>
      </c>
      <c r="O340">
        <v>0</v>
      </c>
      <c r="P340" t="s">
        <v>20</v>
      </c>
      <c r="Q340" t="s">
        <v>20</v>
      </c>
    </row>
    <row r="341" spans="2:17" x14ac:dyDescent="0.25">
      <c r="B341">
        <v>45084</v>
      </c>
      <c r="E341" t="s">
        <v>57</v>
      </c>
      <c r="F341">
        <v>1</v>
      </c>
      <c r="K341">
        <v>0</v>
      </c>
      <c r="L341">
        <v>0</v>
      </c>
      <c r="M341" t="s">
        <v>20</v>
      </c>
      <c r="N341" t="s">
        <v>20</v>
      </c>
      <c r="O341" t="s">
        <v>20</v>
      </c>
      <c r="P341" t="s">
        <v>20</v>
      </c>
      <c r="Q341" t="s">
        <v>20</v>
      </c>
    </row>
    <row r="342" spans="2:17" x14ac:dyDescent="0.25">
      <c r="B342">
        <v>45084</v>
      </c>
      <c r="E342" t="s">
        <v>60</v>
      </c>
      <c r="F342">
        <v>4</v>
      </c>
      <c r="K342">
        <v>0</v>
      </c>
      <c r="L342" t="s">
        <v>20</v>
      </c>
      <c r="M342" t="s">
        <v>20</v>
      </c>
      <c r="N342" t="s">
        <v>20</v>
      </c>
      <c r="O342" t="s">
        <v>20</v>
      </c>
      <c r="P342">
        <v>0</v>
      </c>
      <c r="Q342" t="s">
        <v>20</v>
      </c>
    </row>
    <row r="343" spans="2:17" x14ac:dyDescent="0.25">
      <c r="B343">
        <v>45084</v>
      </c>
      <c r="E343" t="s">
        <v>62</v>
      </c>
      <c r="F343">
        <v>6</v>
      </c>
      <c r="K343">
        <v>0</v>
      </c>
      <c r="L343" t="s">
        <v>20</v>
      </c>
      <c r="M343" t="s">
        <v>20</v>
      </c>
      <c r="N343" t="s">
        <v>20</v>
      </c>
      <c r="O343" t="s">
        <v>20</v>
      </c>
      <c r="P343" t="s">
        <v>20</v>
      </c>
      <c r="Q343" t="s">
        <v>20</v>
      </c>
    </row>
    <row r="344" spans="2:17" x14ac:dyDescent="0.25">
      <c r="B344">
        <v>45084</v>
      </c>
      <c r="E344" t="s">
        <v>62</v>
      </c>
      <c r="F344">
        <v>6</v>
      </c>
      <c r="K344">
        <v>0</v>
      </c>
      <c r="L344" t="s">
        <v>20</v>
      </c>
      <c r="M344" t="s">
        <v>20</v>
      </c>
      <c r="N344" t="s">
        <v>20</v>
      </c>
      <c r="O344" t="s">
        <v>20</v>
      </c>
      <c r="P344" t="s">
        <v>20</v>
      </c>
      <c r="Q344" t="s">
        <v>20</v>
      </c>
    </row>
    <row r="345" spans="2:17" x14ac:dyDescent="0.25">
      <c r="B345">
        <v>45084</v>
      </c>
      <c r="E345" t="s">
        <v>61</v>
      </c>
      <c r="F345">
        <v>5</v>
      </c>
      <c r="K345">
        <v>0</v>
      </c>
      <c r="L345" t="s">
        <v>20</v>
      </c>
      <c r="M345" t="s">
        <v>20</v>
      </c>
      <c r="N345" t="s">
        <v>20</v>
      </c>
      <c r="O345" t="s">
        <v>20</v>
      </c>
      <c r="P345" t="s">
        <v>20</v>
      </c>
      <c r="Q345">
        <v>0</v>
      </c>
    </row>
    <row r="346" spans="2:17" x14ac:dyDescent="0.25">
      <c r="B346">
        <v>45084</v>
      </c>
      <c r="E346" t="s">
        <v>59</v>
      </c>
      <c r="F346">
        <v>3</v>
      </c>
      <c r="K346">
        <v>0</v>
      </c>
      <c r="L346" t="s">
        <v>20</v>
      </c>
      <c r="M346" t="s">
        <v>20</v>
      </c>
      <c r="N346" t="s">
        <v>20</v>
      </c>
      <c r="O346">
        <v>0</v>
      </c>
      <c r="P346" t="s">
        <v>20</v>
      </c>
      <c r="Q346" t="s">
        <v>20</v>
      </c>
    </row>
    <row r="347" spans="2:17" x14ac:dyDescent="0.25">
      <c r="B347">
        <v>45084</v>
      </c>
      <c r="E347" t="s">
        <v>62</v>
      </c>
      <c r="F347">
        <v>6</v>
      </c>
      <c r="K347">
        <v>0</v>
      </c>
      <c r="L347" t="s">
        <v>20</v>
      </c>
      <c r="M347" t="s">
        <v>20</v>
      </c>
      <c r="N347" t="s">
        <v>20</v>
      </c>
      <c r="O347" t="s">
        <v>20</v>
      </c>
      <c r="P347" t="s">
        <v>20</v>
      </c>
      <c r="Q347" t="s">
        <v>20</v>
      </c>
    </row>
    <row r="348" spans="2:17" x14ac:dyDescent="0.25">
      <c r="B348">
        <v>45084</v>
      </c>
      <c r="E348" t="s">
        <v>59</v>
      </c>
      <c r="F348">
        <v>3</v>
      </c>
      <c r="K348">
        <v>0</v>
      </c>
      <c r="L348" t="s">
        <v>20</v>
      </c>
      <c r="M348" t="s">
        <v>20</v>
      </c>
      <c r="N348" t="s">
        <v>20</v>
      </c>
      <c r="O348">
        <v>0</v>
      </c>
      <c r="P348" t="s">
        <v>20</v>
      </c>
      <c r="Q348" t="s">
        <v>20</v>
      </c>
    </row>
    <row r="349" spans="2:17" x14ac:dyDescent="0.25">
      <c r="B349">
        <v>45084</v>
      </c>
      <c r="E349" t="s">
        <v>62</v>
      </c>
      <c r="F349">
        <v>6</v>
      </c>
      <c r="K349">
        <v>0</v>
      </c>
      <c r="L349" t="s">
        <v>20</v>
      </c>
      <c r="M349" t="s">
        <v>20</v>
      </c>
      <c r="N349" t="s">
        <v>20</v>
      </c>
      <c r="O349" t="s">
        <v>20</v>
      </c>
      <c r="P349" t="s">
        <v>20</v>
      </c>
      <c r="Q349" t="s">
        <v>20</v>
      </c>
    </row>
    <row r="350" spans="2:17" x14ac:dyDescent="0.25">
      <c r="B350">
        <v>45084</v>
      </c>
      <c r="E350" t="s">
        <v>57</v>
      </c>
      <c r="F350">
        <v>1</v>
      </c>
      <c r="K350">
        <v>0</v>
      </c>
      <c r="L350">
        <v>0</v>
      </c>
      <c r="M350" t="s">
        <v>20</v>
      </c>
      <c r="N350" t="s">
        <v>20</v>
      </c>
      <c r="O350" t="s">
        <v>20</v>
      </c>
      <c r="P350" t="s">
        <v>20</v>
      </c>
      <c r="Q350" t="s">
        <v>20</v>
      </c>
    </row>
    <row r="351" spans="2:17" x14ac:dyDescent="0.25">
      <c r="B351">
        <v>45084</v>
      </c>
      <c r="E351" t="s">
        <v>61</v>
      </c>
      <c r="F351">
        <v>5</v>
      </c>
      <c r="K351">
        <v>0</v>
      </c>
      <c r="L351" t="s">
        <v>20</v>
      </c>
      <c r="M351" t="s">
        <v>20</v>
      </c>
      <c r="N351" t="s">
        <v>20</v>
      </c>
      <c r="O351" t="s">
        <v>20</v>
      </c>
      <c r="P351" t="s">
        <v>20</v>
      </c>
      <c r="Q351">
        <v>0</v>
      </c>
    </row>
    <row r="352" spans="2:17" x14ac:dyDescent="0.25">
      <c r="B352">
        <v>45084</v>
      </c>
      <c r="E352" t="s">
        <v>57</v>
      </c>
      <c r="F352">
        <v>1</v>
      </c>
      <c r="K352">
        <v>0</v>
      </c>
      <c r="L352">
        <v>0</v>
      </c>
      <c r="M352" t="s">
        <v>20</v>
      </c>
      <c r="N352" t="s">
        <v>20</v>
      </c>
      <c r="O352" t="s">
        <v>20</v>
      </c>
      <c r="P352" t="s">
        <v>20</v>
      </c>
      <c r="Q352" t="s">
        <v>20</v>
      </c>
    </row>
    <row r="353" spans="2:17" x14ac:dyDescent="0.25">
      <c r="B353">
        <v>45084</v>
      </c>
      <c r="E353" t="s">
        <v>60</v>
      </c>
      <c r="F353">
        <v>4</v>
      </c>
      <c r="K353">
        <v>0</v>
      </c>
      <c r="L353" t="s">
        <v>20</v>
      </c>
      <c r="M353" t="s">
        <v>20</v>
      </c>
      <c r="N353" t="s">
        <v>20</v>
      </c>
      <c r="O353" t="s">
        <v>20</v>
      </c>
      <c r="P353">
        <v>0</v>
      </c>
      <c r="Q353" t="s">
        <v>20</v>
      </c>
    </row>
    <row r="354" spans="2:17" x14ac:dyDescent="0.25">
      <c r="B354">
        <v>45084</v>
      </c>
      <c r="E354" t="s">
        <v>60</v>
      </c>
      <c r="F354">
        <v>4</v>
      </c>
      <c r="K354">
        <v>0</v>
      </c>
      <c r="L354" t="s">
        <v>20</v>
      </c>
      <c r="M354" t="s">
        <v>20</v>
      </c>
      <c r="N354" t="s">
        <v>20</v>
      </c>
      <c r="O354" t="s">
        <v>20</v>
      </c>
      <c r="P354">
        <v>0</v>
      </c>
      <c r="Q354" t="s">
        <v>20</v>
      </c>
    </row>
    <row r="355" spans="2:17" x14ac:dyDescent="0.25">
      <c r="B355">
        <v>45084</v>
      </c>
      <c r="E355" t="s">
        <v>59</v>
      </c>
      <c r="F355">
        <v>3</v>
      </c>
      <c r="K355">
        <v>0</v>
      </c>
      <c r="L355" t="s">
        <v>20</v>
      </c>
      <c r="M355" t="s">
        <v>20</v>
      </c>
      <c r="N355" t="s">
        <v>20</v>
      </c>
      <c r="O355">
        <v>0</v>
      </c>
      <c r="P355" t="s">
        <v>20</v>
      </c>
      <c r="Q355" t="s">
        <v>20</v>
      </c>
    </row>
    <row r="356" spans="2:17" x14ac:dyDescent="0.25">
      <c r="B356">
        <v>45084</v>
      </c>
      <c r="E356" t="s">
        <v>60</v>
      </c>
      <c r="F356">
        <v>4</v>
      </c>
      <c r="K356">
        <v>0</v>
      </c>
      <c r="L356" t="s">
        <v>20</v>
      </c>
      <c r="M356" t="s">
        <v>20</v>
      </c>
      <c r="N356" t="s">
        <v>20</v>
      </c>
      <c r="O356" t="s">
        <v>20</v>
      </c>
      <c r="P356">
        <v>0</v>
      </c>
      <c r="Q356" t="s">
        <v>20</v>
      </c>
    </row>
    <row r="357" spans="2:17" x14ac:dyDescent="0.25">
      <c r="B357">
        <v>45084</v>
      </c>
      <c r="E357" t="s">
        <v>61</v>
      </c>
      <c r="F357">
        <v>5</v>
      </c>
      <c r="K357">
        <v>0</v>
      </c>
      <c r="L357" t="s">
        <v>20</v>
      </c>
      <c r="M357" t="s">
        <v>20</v>
      </c>
      <c r="N357" t="s">
        <v>20</v>
      </c>
      <c r="O357" t="s">
        <v>20</v>
      </c>
      <c r="P357" t="s">
        <v>20</v>
      </c>
      <c r="Q357">
        <v>0</v>
      </c>
    </row>
    <row r="358" spans="2:17" x14ac:dyDescent="0.25">
      <c r="B358">
        <v>45084</v>
      </c>
      <c r="E358" t="s">
        <v>59</v>
      </c>
      <c r="F358">
        <v>3</v>
      </c>
      <c r="K358">
        <v>0</v>
      </c>
      <c r="L358" t="s">
        <v>20</v>
      </c>
      <c r="M358" t="s">
        <v>20</v>
      </c>
      <c r="N358" t="s">
        <v>20</v>
      </c>
      <c r="O358">
        <v>0</v>
      </c>
      <c r="P358" t="s">
        <v>20</v>
      </c>
      <c r="Q358" t="s">
        <v>20</v>
      </c>
    </row>
    <row r="359" spans="2:17" x14ac:dyDescent="0.25">
      <c r="B359">
        <v>45084</v>
      </c>
      <c r="E359" t="s">
        <v>58</v>
      </c>
      <c r="F359">
        <v>2</v>
      </c>
      <c r="K359">
        <v>0</v>
      </c>
      <c r="L359" t="s">
        <v>20</v>
      </c>
      <c r="M359">
        <v>0</v>
      </c>
      <c r="N359">
        <v>0</v>
      </c>
      <c r="O359" t="s">
        <v>20</v>
      </c>
      <c r="P359" t="s">
        <v>20</v>
      </c>
      <c r="Q359" t="s">
        <v>20</v>
      </c>
    </row>
    <row r="360" spans="2:17" x14ac:dyDescent="0.25">
      <c r="B360">
        <v>45084</v>
      </c>
      <c r="E360" t="s">
        <v>61</v>
      </c>
      <c r="F360">
        <v>5</v>
      </c>
      <c r="K360">
        <v>0</v>
      </c>
      <c r="L360" t="s">
        <v>20</v>
      </c>
      <c r="M360" t="s">
        <v>20</v>
      </c>
      <c r="N360" t="s">
        <v>20</v>
      </c>
      <c r="O360" t="s">
        <v>20</v>
      </c>
      <c r="P360" t="s">
        <v>20</v>
      </c>
      <c r="Q360">
        <v>0</v>
      </c>
    </row>
    <row r="361" spans="2:17" x14ac:dyDescent="0.25">
      <c r="B361">
        <v>45084</v>
      </c>
      <c r="E361" t="s">
        <v>58</v>
      </c>
      <c r="F361">
        <v>2</v>
      </c>
      <c r="K361">
        <v>0</v>
      </c>
      <c r="L361" t="s">
        <v>20</v>
      </c>
      <c r="M361">
        <v>0</v>
      </c>
      <c r="N361">
        <v>0</v>
      </c>
      <c r="O361" t="s">
        <v>20</v>
      </c>
      <c r="P361" t="s">
        <v>20</v>
      </c>
      <c r="Q361" t="s">
        <v>20</v>
      </c>
    </row>
    <row r="362" spans="2:17" x14ac:dyDescent="0.25">
      <c r="B362">
        <v>45084</v>
      </c>
      <c r="E362" t="s">
        <v>62</v>
      </c>
      <c r="F362">
        <v>6</v>
      </c>
      <c r="K362">
        <v>0</v>
      </c>
      <c r="L362" t="s">
        <v>20</v>
      </c>
      <c r="M362" t="s">
        <v>20</v>
      </c>
      <c r="N362" t="s">
        <v>20</v>
      </c>
      <c r="O362" t="s">
        <v>20</v>
      </c>
      <c r="P362" t="s">
        <v>20</v>
      </c>
      <c r="Q362" t="s">
        <v>20</v>
      </c>
    </row>
    <row r="363" spans="2:17" x14ac:dyDescent="0.25">
      <c r="B363">
        <v>45084</v>
      </c>
      <c r="E363" t="s">
        <v>57</v>
      </c>
      <c r="F363">
        <v>1</v>
      </c>
      <c r="K363">
        <v>0</v>
      </c>
      <c r="L363">
        <v>0</v>
      </c>
      <c r="M363" t="s">
        <v>20</v>
      </c>
      <c r="N363" t="s">
        <v>20</v>
      </c>
      <c r="O363" t="s">
        <v>20</v>
      </c>
      <c r="P363" t="s">
        <v>20</v>
      </c>
      <c r="Q363" t="s">
        <v>20</v>
      </c>
    </row>
    <row r="364" spans="2:17" x14ac:dyDescent="0.25">
      <c r="B364">
        <v>45084</v>
      </c>
      <c r="E364" t="s">
        <v>60</v>
      </c>
      <c r="F364">
        <v>4</v>
      </c>
      <c r="K364">
        <v>0</v>
      </c>
      <c r="L364" t="s">
        <v>20</v>
      </c>
      <c r="M364" t="s">
        <v>20</v>
      </c>
      <c r="N364" t="s">
        <v>20</v>
      </c>
      <c r="O364" t="s">
        <v>20</v>
      </c>
      <c r="P364">
        <v>0</v>
      </c>
      <c r="Q364" t="s">
        <v>20</v>
      </c>
    </row>
    <row r="365" spans="2:17" x14ac:dyDescent="0.25">
      <c r="B365">
        <v>45084</v>
      </c>
      <c r="E365" t="s">
        <v>60</v>
      </c>
      <c r="F365">
        <v>4</v>
      </c>
      <c r="K365">
        <v>0</v>
      </c>
      <c r="L365" t="s">
        <v>20</v>
      </c>
      <c r="M365" t="s">
        <v>20</v>
      </c>
      <c r="N365" t="s">
        <v>20</v>
      </c>
      <c r="O365" t="s">
        <v>20</v>
      </c>
      <c r="P365">
        <v>0</v>
      </c>
      <c r="Q365" t="s">
        <v>20</v>
      </c>
    </row>
    <row r="366" spans="2:17" x14ac:dyDescent="0.25">
      <c r="B366">
        <v>45084</v>
      </c>
      <c r="E366" t="s">
        <v>62</v>
      </c>
      <c r="F366">
        <v>6</v>
      </c>
      <c r="K366">
        <v>0</v>
      </c>
      <c r="L366" t="s">
        <v>20</v>
      </c>
      <c r="M366" t="s">
        <v>20</v>
      </c>
      <c r="N366" t="s">
        <v>20</v>
      </c>
      <c r="O366" t="s">
        <v>20</v>
      </c>
      <c r="P366" t="s">
        <v>20</v>
      </c>
      <c r="Q366" t="s">
        <v>20</v>
      </c>
    </row>
    <row r="367" spans="2:17" x14ac:dyDescent="0.25">
      <c r="B367">
        <v>45084</v>
      </c>
      <c r="E367" t="s">
        <v>59</v>
      </c>
      <c r="F367">
        <v>3</v>
      </c>
      <c r="K367">
        <v>0</v>
      </c>
      <c r="L367" t="s">
        <v>20</v>
      </c>
      <c r="M367" t="s">
        <v>20</v>
      </c>
      <c r="N367" t="s">
        <v>20</v>
      </c>
      <c r="O367">
        <v>0</v>
      </c>
      <c r="P367" t="s">
        <v>20</v>
      </c>
      <c r="Q367" t="s">
        <v>20</v>
      </c>
    </row>
    <row r="368" spans="2:17" x14ac:dyDescent="0.25">
      <c r="B368">
        <v>45084</v>
      </c>
      <c r="E368" t="s">
        <v>59</v>
      </c>
      <c r="F368">
        <v>3</v>
      </c>
      <c r="K368">
        <v>0</v>
      </c>
      <c r="L368" t="s">
        <v>20</v>
      </c>
      <c r="M368" t="s">
        <v>20</v>
      </c>
      <c r="N368" t="s">
        <v>20</v>
      </c>
      <c r="O368">
        <v>0</v>
      </c>
      <c r="P368" t="s">
        <v>20</v>
      </c>
      <c r="Q368" t="s">
        <v>20</v>
      </c>
    </row>
    <row r="369" spans="2:17" x14ac:dyDescent="0.25">
      <c r="B369">
        <v>45084</v>
      </c>
      <c r="E369" t="s">
        <v>61</v>
      </c>
      <c r="F369">
        <v>5</v>
      </c>
      <c r="K369">
        <v>0</v>
      </c>
      <c r="L369" t="s">
        <v>20</v>
      </c>
      <c r="M369" t="s">
        <v>20</v>
      </c>
      <c r="N369" t="s">
        <v>20</v>
      </c>
      <c r="O369" t="s">
        <v>20</v>
      </c>
      <c r="P369" t="s">
        <v>20</v>
      </c>
      <c r="Q369">
        <v>0</v>
      </c>
    </row>
    <row r="370" spans="2:17" x14ac:dyDescent="0.25">
      <c r="B370">
        <v>45084</v>
      </c>
      <c r="E370" t="s">
        <v>59</v>
      </c>
      <c r="F370">
        <v>3</v>
      </c>
      <c r="K370">
        <v>0</v>
      </c>
      <c r="L370" t="s">
        <v>20</v>
      </c>
      <c r="M370" t="s">
        <v>20</v>
      </c>
      <c r="N370" t="s">
        <v>20</v>
      </c>
      <c r="O370">
        <v>0</v>
      </c>
      <c r="P370" t="s">
        <v>20</v>
      </c>
      <c r="Q370" t="s">
        <v>20</v>
      </c>
    </row>
    <row r="371" spans="2:17" x14ac:dyDescent="0.25">
      <c r="B371">
        <v>45084</v>
      </c>
      <c r="E371" t="s">
        <v>58</v>
      </c>
      <c r="F371">
        <v>2</v>
      </c>
      <c r="K371">
        <v>0</v>
      </c>
      <c r="L371" t="s">
        <v>20</v>
      </c>
      <c r="M371">
        <v>0</v>
      </c>
      <c r="N371">
        <v>0</v>
      </c>
      <c r="O371" t="s">
        <v>20</v>
      </c>
      <c r="P371" t="s">
        <v>20</v>
      </c>
      <c r="Q371" t="s">
        <v>20</v>
      </c>
    </row>
    <row r="372" spans="2:17" x14ac:dyDescent="0.25">
      <c r="B372">
        <v>45084</v>
      </c>
      <c r="E372" t="s">
        <v>57</v>
      </c>
      <c r="F372">
        <v>1</v>
      </c>
      <c r="K372">
        <v>0</v>
      </c>
      <c r="L372">
        <v>0</v>
      </c>
      <c r="M372" t="s">
        <v>20</v>
      </c>
      <c r="N372" t="s">
        <v>20</v>
      </c>
      <c r="O372" t="s">
        <v>20</v>
      </c>
      <c r="P372" t="s">
        <v>20</v>
      </c>
      <c r="Q372" t="s">
        <v>20</v>
      </c>
    </row>
    <row r="373" spans="2:17" x14ac:dyDescent="0.25">
      <c r="B373">
        <v>45084</v>
      </c>
      <c r="E373" t="s">
        <v>62</v>
      </c>
      <c r="F373">
        <v>6</v>
      </c>
      <c r="K373">
        <v>0</v>
      </c>
      <c r="L373" t="s">
        <v>20</v>
      </c>
      <c r="M373" t="s">
        <v>20</v>
      </c>
      <c r="N373" t="s">
        <v>20</v>
      </c>
      <c r="O373" t="s">
        <v>20</v>
      </c>
      <c r="P373" t="s">
        <v>20</v>
      </c>
      <c r="Q373" t="s">
        <v>20</v>
      </c>
    </row>
    <row r="374" spans="2:17" x14ac:dyDescent="0.25">
      <c r="B374">
        <v>45084</v>
      </c>
      <c r="E374" t="s">
        <v>59</v>
      </c>
      <c r="F374">
        <v>3</v>
      </c>
      <c r="K374">
        <v>0</v>
      </c>
      <c r="L374" t="s">
        <v>20</v>
      </c>
      <c r="M374" t="s">
        <v>20</v>
      </c>
      <c r="N374" t="s">
        <v>20</v>
      </c>
      <c r="O374">
        <v>0</v>
      </c>
      <c r="P374" t="s">
        <v>20</v>
      </c>
      <c r="Q374" t="s">
        <v>20</v>
      </c>
    </row>
    <row r="375" spans="2:17" x14ac:dyDescent="0.25">
      <c r="B375">
        <v>45084</v>
      </c>
      <c r="E375" t="s">
        <v>58</v>
      </c>
      <c r="F375">
        <v>2</v>
      </c>
      <c r="K375">
        <v>0</v>
      </c>
      <c r="L375" t="s">
        <v>20</v>
      </c>
      <c r="M375">
        <v>0</v>
      </c>
      <c r="N375">
        <v>0</v>
      </c>
      <c r="O375" t="s">
        <v>20</v>
      </c>
      <c r="P375" t="s">
        <v>20</v>
      </c>
      <c r="Q375" t="s">
        <v>20</v>
      </c>
    </row>
    <row r="376" spans="2:17" x14ac:dyDescent="0.25">
      <c r="B376">
        <v>45084</v>
      </c>
      <c r="E376" t="s">
        <v>60</v>
      </c>
      <c r="F376">
        <v>4</v>
      </c>
      <c r="K376">
        <v>0</v>
      </c>
      <c r="L376" t="s">
        <v>20</v>
      </c>
      <c r="M376" t="s">
        <v>20</v>
      </c>
      <c r="N376" t="s">
        <v>20</v>
      </c>
      <c r="O376" t="s">
        <v>20</v>
      </c>
      <c r="P376">
        <v>0</v>
      </c>
      <c r="Q376" t="s">
        <v>20</v>
      </c>
    </row>
    <row r="377" spans="2:17" x14ac:dyDescent="0.25">
      <c r="B377">
        <v>45084</v>
      </c>
      <c r="E377" t="s">
        <v>61</v>
      </c>
      <c r="F377">
        <v>5</v>
      </c>
      <c r="K377">
        <v>0</v>
      </c>
      <c r="L377" t="s">
        <v>20</v>
      </c>
      <c r="M377" t="s">
        <v>20</v>
      </c>
      <c r="N377" t="s">
        <v>20</v>
      </c>
      <c r="O377" t="s">
        <v>20</v>
      </c>
      <c r="P377" t="s">
        <v>20</v>
      </c>
      <c r="Q377">
        <v>0</v>
      </c>
    </row>
    <row r="378" spans="2:17" x14ac:dyDescent="0.25">
      <c r="B378">
        <v>45084</v>
      </c>
      <c r="E378" t="s">
        <v>59</v>
      </c>
      <c r="F378">
        <v>3</v>
      </c>
      <c r="K378">
        <v>0</v>
      </c>
      <c r="L378" t="s">
        <v>20</v>
      </c>
      <c r="M378" t="s">
        <v>20</v>
      </c>
      <c r="N378" t="s">
        <v>20</v>
      </c>
      <c r="O378">
        <v>0</v>
      </c>
      <c r="P378" t="s">
        <v>20</v>
      </c>
      <c r="Q378" t="s">
        <v>20</v>
      </c>
    </row>
    <row r="379" spans="2:17" x14ac:dyDescent="0.25">
      <c r="B379">
        <v>45084</v>
      </c>
      <c r="E379" t="s">
        <v>58</v>
      </c>
      <c r="F379">
        <v>2</v>
      </c>
      <c r="K379">
        <v>0</v>
      </c>
      <c r="L379" t="s">
        <v>20</v>
      </c>
      <c r="M379">
        <v>0</v>
      </c>
      <c r="N379">
        <v>0</v>
      </c>
      <c r="O379" t="s">
        <v>20</v>
      </c>
      <c r="P379" t="s">
        <v>20</v>
      </c>
      <c r="Q379" t="s">
        <v>20</v>
      </c>
    </row>
    <row r="380" spans="2:17" x14ac:dyDescent="0.25">
      <c r="B380">
        <v>45084</v>
      </c>
      <c r="E380" t="s">
        <v>60</v>
      </c>
      <c r="F380">
        <v>4</v>
      </c>
      <c r="K380">
        <v>0</v>
      </c>
      <c r="L380" t="s">
        <v>20</v>
      </c>
      <c r="M380" t="s">
        <v>20</v>
      </c>
      <c r="N380" t="s">
        <v>20</v>
      </c>
      <c r="O380" t="s">
        <v>20</v>
      </c>
      <c r="P380">
        <v>0</v>
      </c>
      <c r="Q380" t="s">
        <v>20</v>
      </c>
    </row>
    <row r="381" spans="2:17" x14ac:dyDescent="0.25">
      <c r="B381">
        <v>45084</v>
      </c>
      <c r="E381" t="s">
        <v>58</v>
      </c>
      <c r="F381">
        <v>2</v>
      </c>
      <c r="K381">
        <v>0</v>
      </c>
      <c r="L381" t="s">
        <v>20</v>
      </c>
      <c r="M381">
        <v>0</v>
      </c>
      <c r="N381">
        <v>0</v>
      </c>
      <c r="O381" t="s">
        <v>20</v>
      </c>
      <c r="P381" t="s">
        <v>20</v>
      </c>
      <c r="Q381" t="s">
        <v>20</v>
      </c>
    </row>
    <row r="382" spans="2:17" x14ac:dyDescent="0.25">
      <c r="B382">
        <v>45084</v>
      </c>
      <c r="E382" t="s">
        <v>58</v>
      </c>
      <c r="F382">
        <v>2</v>
      </c>
      <c r="K382">
        <v>0</v>
      </c>
      <c r="L382" t="s">
        <v>20</v>
      </c>
      <c r="M382">
        <v>0</v>
      </c>
      <c r="N382">
        <v>0</v>
      </c>
      <c r="O382" t="s">
        <v>20</v>
      </c>
      <c r="P382" t="s">
        <v>20</v>
      </c>
      <c r="Q382" t="s">
        <v>20</v>
      </c>
    </row>
    <row r="383" spans="2:17" x14ac:dyDescent="0.25">
      <c r="B383">
        <v>45084</v>
      </c>
      <c r="E383" t="s">
        <v>60</v>
      </c>
      <c r="F383">
        <v>4</v>
      </c>
      <c r="K383">
        <v>0</v>
      </c>
      <c r="L383" t="s">
        <v>20</v>
      </c>
      <c r="M383" t="s">
        <v>20</v>
      </c>
      <c r="N383" t="s">
        <v>20</v>
      </c>
      <c r="O383" t="s">
        <v>20</v>
      </c>
      <c r="P383">
        <v>0</v>
      </c>
      <c r="Q383" t="s">
        <v>20</v>
      </c>
    </row>
    <row r="384" spans="2:17" x14ac:dyDescent="0.25">
      <c r="B384">
        <v>45085</v>
      </c>
      <c r="E384" t="s">
        <v>59</v>
      </c>
      <c r="F384">
        <v>3</v>
      </c>
      <c r="K384">
        <v>0</v>
      </c>
      <c r="L384" t="s">
        <v>20</v>
      </c>
      <c r="M384" t="s">
        <v>20</v>
      </c>
      <c r="N384" t="s">
        <v>20</v>
      </c>
      <c r="O384">
        <v>0</v>
      </c>
      <c r="P384" t="s">
        <v>20</v>
      </c>
      <c r="Q384" t="s">
        <v>20</v>
      </c>
    </row>
    <row r="385" spans="2:17" x14ac:dyDescent="0.25">
      <c r="B385">
        <v>45085</v>
      </c>
      <c r="E385" t="s">
        <v>58</v>
      </c>
      <c r="F385">
        <v>2</v>
      </c>
      <c r="K385">
        <v>0</v>
      </c>
      <c r="L385" t="s">
        <v>20</v>
      </c>
      <c r="M385">
        <v>0</v>
      </c>
      <c r="N385">
        <v>0</v>
      </c>
      <c r="O385" t="s">
        <v>20</v>
      </c>
      <c r="P385" t="s">
        <v>20</v>
      </c>
      <c r="Q385" t="s">
        <v>20</v>
      </c>
    </row>
    <row r="386" spans="2:17" x14ac:dyDescent="0.25">
      <c r="B386">
        <v>45085</v>
      </c>
      <c r="E386" t="s">
        <v>59</v>
      </c>
      <c r="F386">
        <v>3</v>
      </c>
      <c r="K386">
        <v>0</v>
      </c>
      <c r="L386" t="s">
        <v>20</v>
      </c>
      <c r="M386" t="s">
        <v>20</v>
      </c>
      <c r="N386" t="s">
        <v>20</v>
      </c>
      <c r="O386">
        <v>0</v>
      </c>
      <c r="P386" t="s">
        <v>20</v>
      </c>
      <c r="Q386" t="s">
        <v>20</v>
      </c>
    </row>
    <row r="387" spans="2:17" x14ac:dyDescent="0.25">
      <c r="B387">
        <v>45085</v>
      </c>
      <c r="E387" t="s">
        <v>59</v>
      </c>
      <c r="F387">
        <v>3</v>
      </c>
      <c r="K387">
        <v>0</v>
      </c>
      <c r="L387" t="s">
        <v>20</v>
      </c>
      <c r="M387" t="s">
        <v>20</v>
      </c>
      <c r="N387" t="s">
        <v>20</v>
      </c>
      <c r="O387">
        <v>0</v>
      </c>
      <c r="P387" t="s">
        <v>20</v>
      </c>
      <c r="Q387" t="s">
        <v>20</v>
      </c>
    </row>
    <row r="388" spans="2:17" x14ac:dyDescent="0.25">
      <c r="B388">
        <v>45085</v>
      </c>
      <c r="E388" t="s">
        <v>60</v>
      </c>
      <c r="F388">
        <v>4</v>
      </c>
      <c r="K388">
        <v>0</v>
      </c>
      <c r="L388" t="s">
        <v>20</v>
      </c>
      <c r="M388" t="s">
        <v>20</v>
      </c>
      <c r="N388" t="s">
        <v>20</v>
      </c>
      <c r="O388" t="s">
        <v>20</v>
      </c>
      <c r="P388">
        <v>0</v>
      </c>
      <c r="Q388" t="s">
        <v>20</v>
      </c>
    </row>
    <row r="389" spans="2:17" x14ac:dyDescent="0.25">
      <c r="B389">
        <v>45085</v>
      </c>
      <c r="E389" t="s">
        <v>62</v>
      </c>
      <c r="F389">
        <v>6</v>
      </c>
      <c r="K389">
        <v>0</v>
      </c>
      <c r="L389" t="s">
        <v>20</v>
      </c>
      <c r="M389" t="s">
        <v>20</v>
      </c>
      <c r="N389" t="s">
        <v>20</v>
      </c>
      <c r="O389" t="s">
        <v>20</v>
      </c>
      <c r="P389" t="s">
        <v>20</v>
      </c>
      <c r="Q389" t="s">
        <v>20</v>
      </c>
    </row>
    <row r="390" spans="2:17" x14ac:dyDescent="0.25">
      <c r="B390">
        <v>45085</v>
      </c>
      <c r="E390" t="s">
        <v>62</v>
      </c>
      <c r="F390">
        <v>6</v>
      </c>
      <c r="K390">
        <v>0</v>
      </c>
      <c r="L390" t="s">
        <v>20</v>
      </c>
      <c r="M390" t="s">
        <v>20</v>
      </c>
      <c r="N390" t="s">
        <v>20</v>
      </c>
      <c r="O390" t="s">
        <v>20</v>
      </c>
      <c r="P390" t="s">
        <v>20</v>
      </c>
      <c r="Q390" t="s">
        <v>20</v>
      </c>
    </row>
    <row r="391" spans="2:17" x14ac:dyDescent="0.25">
      <c r="B391">
        <v>45085</v>
      </c>
      <c r="E391" t="s">
        <v>58</v>
      </c>
      <c r="F391">
        <v>2</v>
      </c>
      <c r="K391">
        <v>0</v>
      </c>
      <c r="L391" t="s">
        <v>20</v>
      </c>
      <c r="M391">
        <v>0</v>
      </c>
      <c r="N391">
        <v>0</v>
      </c>
      <c r="O391" t="s">
        <v>20</v>
      </c>
      <c r="P391" t="s">
        <v>20</v>
      </c>
      <c r="Q391" t="s">
        <v>20</v>
      </c>
    </row>
    <row r="392" spans="2:17" x14ac:dyDescent="0.25">
      <c r="B392">
        <v>45085</v>
      </c>
      <c r="E392" t="s">
        <v>60</v>
      </c>
      <c r="F392">
        <v>4</v>
      </c>
      <c r="K392">
        <v>0</v>
      </c>
      <c r="L392" t="s">
        <v>20</v>
      </c>
      <c r="M392" t="s">
        <v>20</v>
      </c>
      <c r="N392" t="s">
        <v>20</v>
      </c>
      <c r="O392" t="s">
        <v>20</v>
      </c>
      <c r="P392">
        <v>0</v>
      </c>
      <c r="Q392" t="s">
        <v>20</v>
      </c>
    </row>
    <row r="393" spans="2:17" x14ac:dyDescent="0.25">
      <c r="B393">
        <v>45085</v>
      </c>
      <c r="E393" t="s">
        <v>62</v>
      </c>
      <c r="F393">
        <v>6</v>
      </c>
      <c r="K393">
        <v>0</v>
      </c>
      <c r="L393" t="s">
        <v>20</v>
      </c>
      <c r="M393" t="s">
        <v>20</v>
      </c>
      <c r="N393" t="s">
        <v>20</v>
      </c>
      <c r="O393" t="s">
        <v>20</v>
      </c>
      <c r="P393" t="s">
        <v>20</v>
      </c>
      <c r="Q393" t="s">
        <v>20</v>
      </c>
    </row>
    <row r="394" spans="2:17" x14ac:dyDescent="0.25">
      <c r="B394">
        <v>45085</v>
      </c>
      <c r="E394" t="s">
        <v>58</v>
      </c>
      <c r="F394">
        <v>2</v>
      </c>
      <c r="K394">
        <v>0</v>
      </c>
      <c r="L394" t="s">
        <v>20</v>
      </c>
      <c r="M394">
        <v>0</v>
      </c>
      <c r="N394">
        <v>0</v>
      </c>
      <c r="O394" t="s">
        <v>20</v>
      </c>
      <c r="P394" t="s">
        <v>20</v>
      </c>
      <c r="Q394" t="s">
        <v>20</v>
      </c>
    </row>
    <row r="395" spans="2:17" x14ac:dyDescent="0.25">
      <c r="B395">
        <v>45085</v>
      </c>
      <c r="E395" t="s">
        <v>62</v>
      </c>
      <c r="F395">
        <v>6</v>
      </c>
      <c r="K395">
        <v>0</v>
      </c>
      <c r="L395" t="s">
        <v>20</v>
      </c>
      <c r="M395" t="s">
        <v>20</v>
      </c>
      <c r="N395" t="s">
        <v>20</v>
      </c>
      <c r="O395" t="s">
        <v>20</v>
      </c>
      <c r="P395" t="s">
        <v>20</v>
      </c>
      <c r="Q395" t="s">
        <v>20</v>
      </c>
    </row>
    <row r="396" spans="2:17" x14ac:dyDescent="0.25">
      <c r="B396">
        <v>45085</v>
      </c>
      <c r="E396" t="s">
        <v>57</v>
      </c>
      <c r="F396">
        <v>1</v>
      </c>
      <c r="K396">
        <v>0</v>
      </c>
      <c r="L396">
        <v>0</v>
      </c>
      <c r="M396" t="s">
        <v>20</v>
      </c>
      <c r="N396" t="s">
        <v>20</v>
      </c>
      <c r="O396" t="s">
        <v>20</v>
      </c>
      <c r="P396" t="s">
        <v>20</v>
      </c>
      <c r="Q396" t="s">
        <v>20</v>
      </c>
    </row>
    <row r="397" spans="2:17" x14ac:dyDescent="0.25">
      <c r="B397">
        <v>45085</v>
      </c>
      <c r="E397" t="s">
        <v>60</v>
      </c>
      <c r="F397">
        <v>4</v>
      </c>
      <c r="K397">
        <v>0</v>
      </c>
      <c r="L397" t="s">
        <v>20</v>
      </c>
      <c r="M397" t="s">
        <v>20</v>
      </c>
      <c r="N397" t="s">
        <v>20</v>
      </c>
      <c r="O397" t="s">
        <v>20</v>
      </c>
      <c r="P397">
        <v>0</v>
      </c>
      <c r="Q397" t="s">
        <v>20</v>
      </c>
    </row>
    <row r="398" spans="2:17" x14ac:dyDescent="0.25">
      <c r="B398">
        <v>45085</v>
      </c>
      <c r="E398" t="s">
        <v>58</v>
      </c>
      <c r="F398">
        <v>2</v>
      </c>
      <c r="K398">
        <v>0</v>
      </c>
      <c r="L398" t="s">
        <v>20</v>
      </c>
      <c r="M398">
        <v>0</v>
      </c>
      <c r="N398">
        <v>0</v>
      </c>
      <c r="O398" t="s">
        <v>20</v>
      </c>
      <c r="P398" t="s">
        <v>20</v>
      </c>
      <c r="Q398" t="s">
        <v>20</v>
      </c>
    </row>
    <row r="399" spans="2:17" x14ac:dyDescent="0.25">
      <c r="B399">
        <v>45085</v>
      </c>
      <c r="E399" t="s">
        <v>60</v>
      </c>
      <c r="F399">
        <v>4</v>
      </c>
      <c r="K399">
        <v>0</v>
      </c>
      <c r="L399" t="s">
        <v>20</v>
      </c>
      <c r="M399" t="s">
        <v>20</v>
      </c>
      <c r="N399" t="s">
        <v>20</v>
      </c>
      <c r="O399" t="s">
        <v>20</v>
      </c>
      <c r="P399">
        <v>0</v>
      </c>
      <c r="Q399" t="s">
        <v>20</v>
      </c>
    </row>
    <row r="400" spans="2:17" x14ac:dyDescent="0.25">
      <c r="B400">
        <v>45085</v>
      </c>
      <c r="E400" t="s">
        <v>62</v>
      </c>
      <c r="F400">
        <v>6</v>
      </c>
      <c r="K400">
        <v>0</v>
      </c>
      <c r="L400" t="s">
        <v>20</v>
      </c>
      <c r="M400" t="s">
        <v>20</v>
      </c>
      <c r="N400" t="s">
        <v>20</v>
      </c>
      <c r="O400" t="s">
        <v>20</v>
      </c>
      <c r="P400" t="s">
        <v>20</v>
      </c>
      <c r="Q400" t="s">
        <v>20</v>
      </c>
    </row>
    <row r="401" spans="2:17" x14ac:dyDescent="0.25">
      <c r="B401">
        <v>45085</v>
      </c>
      <c r="E401" t="s">
        <v>57</v>
      </c>
      <c r="F401">
        <v>1</v>
      </c>
      <c r="K401">
        <v>0</v>
      </c>
      <c r="L401">
        <v>0</v>
      </c>
      <c r="M401" t="s">
        <v>20</v>
      </c>
      <c r="N401" t="s">
        <v>20</v>
      </c>
      <c r="O401" t="s">
        <v>20</v>
      </c>
      <c r="P401" t="s">
        <v>20</v>
      </c>
      <c r="Q401" t="s">
        <v>20</v>
      </c>
    </row>
    <row r="402" spans="2:17" x14ac:dyDescent="0.25">
      <c r="B402">
        <v>45085</v>
      </c>
      <c r="E402" t="s">
        <v>60</v>
      </c>
      <c r="F402">
        <v>4</v>
      </c>
      <c r="K402">
        <v>0</v>
      </c>
      <c r="L402" t="s">
        <v>20</v>
      </c>
      <c r="M402" t="s">
        <v>20</v>
      </c>
      <c r="N402" t="s">
        <v>20</v>
      </c>
      <c r="O402" t="s">
        <v>20</v>
      </c>
      <c r="P402">
        <v>0</v>
      </c>
      <c r="Q402" t="s">
        <v>20</v>
      </c>
    </row>
    <row r="403" spans="2:17" x14ac:dyDescent="0.25">
      <c r="B403">
        <v>45085</v>
      </c>
      <c r="E403" t="s">
        <v>62</v>
      </c>
      <c r="F403">
        <v>6</v>
      </c>
      <c r="K403">
        <v>0</v>
      </c>
      <c r="L403" t="s">
        <v>20</v>
      </c>
      <c r="M403" t="s">
        <v>20</v>
      </c>
      <c r="N403" t="s">
        <v>20</v>
      </c>
      <c r="O403" t="s">
        <v>20</v>
      </c>
      <c r="P403" t="s">
        <v>20</v>
      </c>
      <c r="Q403" t="s">
        <v>20</v>
      </c>
    </row>
    <row r="404" spans="2:17" x14ac:dyDescent="0.25">
      <c r="B404">
        <v>45085</v>
      </c>
      <c r="E404" t="s">
        <v>59</v>
      </c>
      <c r="F404">
        <v>3</v>
      </c>
      <c r="K404">
        <v>0</v>
      </c>
      <c r="L404" t="s">
        <v>20</v>
      </c>
      <c r="M404" t="s">
        <v>20</v>
      </c>
      <c r="N404" t="s">
        <v>20</v>
      </c>
      <c r="O404">
        <v>0</v>
      </c>
      <c r="P404" t="s">
        <v>20</v>
      </c>
      <c r="Q404" t="s">
        <v>20</v>
      </c>
    </row>
    <row r="405" spans="2:17" x14ac:dyDescent="0.25">
      <c r="B405">
        <v>45085</v>
      </c>
      <c r="E405" t="s">
        <v>58</v>
      </c>
      <c r="F405">
        <v>2</v>
      </c>
      <c r="K405">
        <v>0</v>
      </c>
      <c r="L405" t="s">
        <v>20</v>
      </c>
      <c r="M405">
        <v>0</v>
      </c>
      <c r="N405">
        <v>0</v>
      </c>
      <c r="O405" t="s">
        <v>20</v>
      </c>
      <c r="P405" t="s">
        <v>20</v>
      </c>
      <c r="Q405" t="s">
        <v>20</v>
      </c>
    </row>
    <row r="406" spans="2:17" x14ac:dyDescent="0.25">
      <c r="B406">
        <v>45085</v>
      </c>
      <c r="E406" t="s">
        <v>59</v>
      </c>
      <c r="F406">
        <v>3</v>
      </c>
      <c r="K406">
        <v>0</v>
      </c>
      <c r="L406" t="s">
        <v>20</v>
      </c>
      <c r="M406" t="s">
        <v>20</v>
      </c>
      <c r="N406" t="s">
        <v>20</v>
      </c>
      <c r="O406">
        <v>0</v>
      </c>
      <c r="P406" t="s">
        <v>20</v>
      </c>
      <c r="Q406" t="s">
        <v>20</v>
      </c>
    </row>
    <row r="407" spans="2:17" x14ac:dyDescent="0.25">
      <c r="B407">
        <v>45085</v>
      </c>
      <c r="E407" t="s">
        <v>61</v>
      </c>
      <c r="F407">
        <v>5</v>
      </c>
      <c r="K407">
        <v>0</v>
      </c>
      <c r="L407" t="s">
        <v>20</v>
      </c>
      <c r="M407" t="s">
        <v>20</v>
      </c>
      <c r="N407" t="s">
        <v>20</v>
      </c>
      <c r="O407" t="s">
        <v>20</v>
      </c>
      <c r="P407" t="s">
        <v>20</v>
      </c>
      <c r="Q407">
        <v>0</v>
      </c>
    </row>
    <row r="408" spans="2:17" x14ac:dyDescent="0.25">
      <c r="B408">
        <v>45085</v>
      </c>
      <c r="E408" t="s">
        <v>57</v>
      </c>
      <c r="F408">
        <v>1</v>
      </c>
      <c r="K408">
        <v>0</v>
      </c>
      <c r="L408">
        <v>0</v>
      </c>
      <c r="M408" t="s">
        <v>20</v>
      </c>
      <c r="N408" t="s">
        <v>20</v>
      </c>
      <c r="O408" t="s">
        <v>20</v>
      </c>
      <c r="P408" t="s">
        <v>20</v>
      </c>
      <c r="Q408" t="s">
        <v>20</v>
      </c>
    </row>
    <row r="409" spans="2:17" x14ac:dyDescent="0.25">
      <c r="B409">
        <v>45085</v>
      </c>
      <c r="E409" t="s">
        <v>59</v>
      </c>
      <c r="F409">
        <v>3</v>
      </c>
      <c r="K409">
        <v>0</v>
      </c>
      <c r="L409" t="s">
        <v>20</v>
      </c>
      <c r="M409" t="s">
        <v>20</v>
      </c>
      <c r="N409" t="s">
        <v>20</v>
      </c>
      <c r="O409">
        <v>0</v>
      </c>
      <c r="P409" t="s">
        <v>20</v>
      </c>
      <c r="Q409" t="s">
        <v>20</v>
      </c>
    </row>
    <row r="410" spans="2:17" x14ac:dyDescent="0.25">
      <c r="B410">
        <v>45085</v>
      </c>
      <c r="E410" t="s">
        <v>57</v>
      </c>
      <c r="F410">
        <v>1</v>
      </c>
      <c r="K410">
        <v>0</v>
      </c>
      <c r="L410">
        <v>0</v>
      </c>
      <c r="M410" t="s">
        <v>20</v>
      </c>
      <c r="N410" t="s">
        <v>20</v>
      </c>
      <c r="O410" t="s">
        <v>20</v>
      </c>
      <c r="P410" t="s">
        <v>20</v>
      </c>
      <c r="Q410" t="s">
        <v>20</v>
      </c>
    </row>
    <row r="411" spans="2:17" x14ac:dyDescent="0.25">
      <c r="B411">
        <v>45085</v>
      </c>
      <c r="E411" t="s">
        <v>62</v>
      </c>
      <c r="F411">
        <v>6</v>
      </c>
      <c r="K411">
        <v>0</v>
      </c>
      <c r="L411" t="s">
        <v>20</v>
      </c>
      <c r="M411" t="s">
        <v>20</v>
      </c>
      <c r="N411" t="s">
        <v>20</v>
      </c>
      <c r="O411" t="s">
        <v>20</v>
      </c>
      <c r="P411" t="s">
        <v>20</v>
      </c>
      <c r="Q411" t="s">
        <v>20</v>
      </c>
    </row>
    <row r="412" spans="2:17" x14ac:dyDescent="0.25">
      <c r="B412">
        <v>45085</v>
      </c>
      <c r="E412" t="s">
        <v>58</v>
      </c>
      <c r="F412">
        <v>2</v>
      </c>
      <c r="K412">
        <v>0</v>
      </c>
      <c r="L412" t="s">
        <v>20</v>
      </c>
      <c r="M412">
        <v>0</v>
      </c>
      <c r="N412">
        <v>0</v>
      </c>
      <c r="O412" t="s">
        <v>20</v>
      </c>
      <c r="P412" t="s">
        <v>20</v>
      </c>
      <c r="Q412" t="s">
        <v>20</v>
      </c>
    </row>
    <row r="413" spans="2:17" x14ac:dyDescent="0.25">
      <c r="B413">
        <v>45085</v>
      </c>
      <c r="E413" t="s">
        <v>61</v>
      </c>
      <c r="F413">
        <v>5</v>
      </c>
      <c r="K413">
        <v>0</v>
      </c>
      <c r="L413" t="s">
        <v>20</v>
      </c>
      <c r="M413" t="s">
        <v>20</v>
      </c>
      <c r="N413" t="s">
        <v>20</v>
      </c>
      <c r="O413" t="s">
        <v>20</v>
      </c>
      <c r="P413" t="s">
        <v>20</v>
      </c>
      <c r="Q413">
        <v>0</v>
      </c>
    </row>
    <row r="414" spans="2:17" x14ac:dyDescent="0.25">
      <c r="B414">
        <v>45085</v>
      </c>
      <c r="E414" t="s">
        <v>57</v>
      </c>
      <c r="F414">
        <v>1</v>
      </c>
      <c r="K414">
        <v>0</v>
      </c>
      <c r="L414">
        <v>0</v>
      </c>
      <c r="M414" t="s">
        <v>20</v>
      </c>
      <c r="N414" t="s">
        <v>20</v>
      </c>
      <c r="O414" t="s">
        <v>20</v>
      </c>
      <c r="P414" t="s">
        <v>20</v>
      </c>
      <c r="Q414" t="s">
        <v>20</v>
      </c>
    </row>
    <row r="415" spans="2:17" x14ac:dyDescent="0.25">
      <c r="B415">
        <v>45085</v>
      </c>
      <c r="E415" t="s">
        <v>59</v>
      </c>
      <c r="F415">
        <v>3</v>
      </c>
      <c r="K415">
        <v>0</v>
      </c>
      <c r="L415" t="s">
        <v>20</v>
      </c>
      <c r="M415" t="s">
        <v>20</v>
      </c>
      <c r="N415" t="s">
        <v>20</v>
      </c>
      <c r="O415">
        <v>0</v>
      </c>
      <c r="P415" t="s">
        <v>20</v>
      </c>
      <c r="Q415" t="s">
        <v>20</v>
      </c>
    </row>
    <row r="416" spans="2:17" x14ac:dyDescent="0.25">
      <c r="B416">
        <v>45085</v>
      </c>
      <c r="E416" t="s">
        <v>57</v>
      </c>
      <c r="F416">
        <v>1</v>
      </c>
      <c r="K416">
        <v>0</v>
      </c>
      <c r="L416">
        <v>0</v>
      </c>
      <c r="M416" t="s">
        <v>20</v>
      </c>
      <c r="N416" t="s">
        <v>20</v>
      </c>
      <c r="O416" t="s">
        <v>20</v>
      </c>
      <c r="P416" t="s">
        <v>20</v>
      </c>
      <c r="Q416" t="s">
        <v>20</v>
      </c>
    </row>
    <row r="417" spans="2:17" x14ac:dyDescent="0.25">
      <c r="B417">
        <v>45085</v>
      </c>
      <c r="E417" t="s">
        <v>62</v>
      </c>
      <c r="F417">
        <v>6</v>
      </c>
      <c r="K417">
        <v>0</v>
      </c>
      <c r="L417" t="s">
        <v>20</v>
      </c>
      <c r="M417" t="s">
        <v>20</v>
      </c>
      <c r="N417" t="s">
        <v>20</v>
      </c>
      <c r="O417" t="s">
        <v>20</v>
      </c>
      <c r="P417" t="s">
        <v>20</v>
      </c>
      <c r="Q417" t="s">
        <v>20</v>
      </c>
    </row>
    <row r="418" spans="2:17" x14ac:dyDescent="0.25">
      <c r="B418">
        <v>45085</v>
      </c>
      <c r="E418" t="s">
        <v>62</v>
      </c>
      <c r="F418">
        <v>6</v>
      </c>
      <c r="K418">
        <v>0</v>
      </c>
      <c r="L418" t="s">
        <v>20</v>
      </c>
      <c r="M418" t="s">
        <v>20</v>
      </c>
      <c r="N418" t="s">
        <v>20</v>
      </c>
      <c r="O418" t="s">
        <v>20</v>
      </c>
      <c r="P418" t="s">
        <v>20</v>
      </c>
      <c r="Q418" t="s">
        <v>20</v>
      </c>
    </row>
    <row r="419" spans="2:17" x14ac:dyDescent="0.25">
      <c r="B419">
        <v>45085</v>
      </c>
      <c r="E419" t="s">
        <v>60</v>
      </c>
      <c r="F419">
        <v>4</v>
      </c>
      <c r="K419">
        <v>0</v>
      </c>
      <c r="L419" t="s">
        <v>20</v>
      </c>
      <c r="M419" t="s">
        <v>20</v>
      </c>
      <c r="N419" t="s">
        <v>20</v>
      </c>
      <c r="O419" t="s">
        <v>20</v>
      </c>
      <c r="P419">
        <v>0</v>
      </c>
      <c r="Q419" t="s">
        <v>20</v>
      </c>
    </row>
    <row r="420" spans="2:17" x14ac:dyDescent="0.25">
      <c r="B420">
        <v>45085</v>
      </c>
      <c r="E420" t="s">
        <v>59</v>
      </c>
      <c r="F420">
        <v>3</v>
      </c>
      <c r="K420">
        <v>0</v>
      </c>
      <c r="L420" t="s">
        <v>20</v>
      </c>
      <c r="M420" t="s">
        <v>20</v>
      </c>
      <c r="N420" t="s">
        <v>20</v>
      </c>
      <c r="O420">
        <v>0</v>
      </c>
      <c r="P420" t="s">
        <v>20</v>
      </c>
      <c r="Q420" t="s">
        <v>20</v>
      </c>
    </row>
    <row r="421" spans="2:17" x14ac:dyDescent="0.25">
      <c r="B421">
        <v>45085</v>
      </c>
      <c r="E421" t="s">
        <v>57</v>
      </c>
      <c r="F421">
        <v>1</v>
      </c>
      <c r="K421">
        <v>0</v>
      </c>
      <c r="L421">
        <v>0</v>
      </c>
      <c r="M421" t="s">
        <v>20</v>
      </c>
      <c r="N421" t="s">
        <v>20</v>
      </c>
      <c r="O421" t="s">
        <v>20</v>
      </c>
      <c r="P421" t="s">
        <v>20</v>
      </c>
      <c r="Q421" t="s">
        <v>20</v>
      </c>
    </row>
    <row r="422" spans="2:17" x14ac:dyDescent="0.25">
      <c r="B422">
        <v>45085</v>
      </c>
      <c r="E422" t="s">
        <v>62</v>
      </c>
      <c r="F422">
        <v>6</v>
      </c>
      <c r="K422">
        <v>0</v>
      </c>
      <c r="L422" t="s">
        <v>20</v>
      </c>
      <c r="M422" t="s">
        <v>20</v>
      </c>
      <c r="N422" t="s">
        <v>20</v>
      </c>
      <c r="O422" t="s">
        <v>20</v>
      </c>
      <c r="P422" t="s">
        <v>20</v>
      </c>
      <c r="Q422" t="s">
        <v>20</v>
      </c>
    </row>
    <row r="423" spans="2:17" x14ac:dyDescent="0.25">
      <c r="B423">
        <v>45085</v>
      </c>
      <c r="E423" t="s">
        <v>62</v>
      </c>
      <c r="F423">
        <v>6</v>
      </c>
      <c r="K423">
        <v>0</v>
      </c>
      <c r="L423" t="s">
        <v>20</v>
      </c>
      <c r="M423" t="s">
        <v>20</v>
      </c>
      <c r="N423" t="s">
        <v>20</v>
      </c>
      <c r="O423" t="s">
        <v>20</v>
      </c>
      <c r="P423" t="s">
        <v>20</v>
      </c>
      <c r="Q423" t="s">
        <v>20</v>
      </c>
    </row>
    <row r="424" spans="2:17" x14ac:dyDescent="0.25">
      <c r="B424">
        <v>45085</v>
      </c>
      <c r="E424" t="s">
        <v>61</v>
      </c>
      <c r="F424">
        <v>5</v>
      </c>
      <c r="K424">
        <v>0</v>
      </c>
      <c r="L424" t="s">
        <v>20</v>
      </c>
      <c r="M424" t="s">
        <v>20</v>
      </c>
      <c r="N424" t="s">
        <v>20</v>
      </c>
      <c r="O424" t="s">
        <v>20</v>
      </c>
      <c r="P424" t="s">
        <v>20</v>
      </c>
      <c r="Q424">
        <v>0</v>
      </c>
    </row>
    <row r="425" spans="2:17" x14ac:dyDescent="0.25">
      <c r="B425">
        <v>45085</v>
      </c>
      <c r="E425" t="s">
        <v>61</v>
      </c>
      <c r="F425">
        <v>5</v>
      </c>
      <c r="K425">
        <v>0</v>
      </c>
      <c r="L425" t="s">
        <v>20</v>
      </c>
      <c r="M425" t="s">
        <v>20</v>
      </c>
      <c r="N425" t="s">
        <v>20</v>
      </c>
      <c r="O425" t="s">
        <v>20</v>
      </c>
      <c r="P425" t="s">
        <v>20</v>
      </c>
      <c r="Q425">
        <v>0</v>
      </c>
    </row>
    <row r="426" spans="2:17" x14ac:dyDescent="0.25">
      <c r="B426">
        <v>45085</v>
      </c>
      <c r="E426" t="s">
        <v>59</v>
      </c>
      <c r="F426">
        <v>3</v>
      </c>
      <c r="K426">
        <v>0</v>
      </c>
      <c r="L426" t="s">
        <v>20</v>
      </c>
      <c r="M426" t="s">
        <v>20</v>
      </c>
      <c r="N426" t="s">
        <v>20</v>
      </c>
      <c r="O426">
        <v>0</v>
      </c>
      <c r="P426" t="s">
        <v>20</v>
      </c>
      <c r="Q426" t="s">
        <v>20</v>
      </c>
    </row>
    <row r="427" spans="2:17" x14ac:dyDescent="0.25">
      <c r="B427">
        <v>45085</v>
      </c>
      <c r="E427" t="s">
        <v>59</v>
      </c>
      <c r="F427">
        <v>3</v>
      </c>
      <c r="K427">
        <v>0</v>
      </c>
      <c r="L427" t="s">
        <v>20</v>
      </c>
      <c r="M427" t="s">
        <v>20</v>
      </c>
      <c r="N427" t="s">
        <v>20</v>
      </c>
      <c r="O427">
        <v>0</v>
      </c>
      <c r="P427" t="s">
        <v>20</v>
      </c>
      <c r="Q427" t="s">
        <v>20</v>
      </c>
    </row>
    <row r="428" spans="2:17" x14ac:dyDescent="0.25">
      <c r="B428">
        <v>45085</v>
      </c>
      <c r="E428" t="s">
        <v>59</v>
      </c>
      <c r="F428">
        <v>3</v>
      </c>
      <c r="K428">
        <v>0</v>
      </c>
      <c r="L428" t="s">
        <v>20</v>
      </c>
      <c r="M428" t="s">
        <v>20</v>
      </c>
      <c r="N428" t="s">
        <v>20</v>
      </c>
      <c r="O428">
        <v>0</v>
      </c>
      <c r="P428" t="s">
        <v>20</v>
      </c>
      <c r="Q428" t="s">
        <v>20</v>
      </c>
    </row>
    <row r="429" spans="2:17" x14ac:dyDescent="0.25">
      <c r="B429">
        <v>45085</v>
      </c>
      <c r="E429" t="s">
        <v>57</v>
      </c>
      <c r="F429">
        <v>1</v>
      </c>
      <c r="K429">
        <v>0</v>
      </c>
      <c r="L429">
        <v>0</v>
      </c>
      <c r="M429" t="s">
        <v>20</v>
      </c>
      <c r="N429" t="s">
        <v>20</v>
      </c>
      <c r="O429" t="s">
        <v>20</v>
      </c>
      <c r="P429" t="s">
        <v>20</v>
      </c>
      <c r="Q429" t="s">
        <v>20</v>
      </c>
    </row>
    <row r="430" spans="2:17" x14ac:dyDescent="0.25">
      <c r="B430">
        <v>45085</v>
      </c>
      <c r="E430" t="s">
        <v>58</v>
      </c>
      <c r="F430">
        <v>2</v>
      </c>
      <c r="K430">
        <v>0</v>
      </c>
      <c r="L430" t="s">
        <v>20</v>
      </c>
      <c r="M430">
        <v>0</v>
      </c>
      <c r="N430">
        <v>0</v>
      </c>
      <c r="O430" t="s">
        <v>20</v>
      </c>
      <c r="P430" t="s">
        <v>20</v>
      </c>
      <c r="Q430" t="s">
        <v>20</v>
      </c>
    </row>
    <row r="431" spans="2:17" x14ac:dyDescent="0.25">
      <c r="B431">
        <v>45085</v>
      </c>
      <c r="E431" t="s">
        <v>58</v>
      </c>
      <c r="F431">
        <v>2</v>
      </c>
      <c r="K431">
        <v>0</v>
      </c>
      <c r="L431" t="s">
        <v>20</v>
      </c>
      <c r="M431">
        <v>0</v>
      </c>
      <c r="N431">
        <v>0</v>
      </c>
      <c r="O431" t="s">
        <v>20</v>
      </c>
      <c r="P431" t="s">
        <v>20</v>
      </c>
      <c r="Q431" t="s">
        <v>20</v>
      </c>
    </row>
    <row r="432" spans="2:17" x14ac:dyDescent="0.25">
      <c r="B432">
        <v>45085</v>
      </c>
      <c r="E432" t="s">
        <v>61</v>
      </c>
      <c r="F432">
        <v>5</v>
      </c>
      <c r="K432">
        <v>0</v>
      </c>
      <c r="L432" t="s">
        <v>20</v>
      </c>
      <c r="M432" t="s">
        <v>20</v>
      </c>
      <c r="N432" t="s">
        <v>20</v>
      </c>
      <c r="O432" t="s">
        <v>20</v>
      </c>
      <c r="P432" t="s">
        <v>20</v>
      </c>
      <c r="Q432">
        <v>0</v>
      </c>
    </row>
    <row r="433" spans="2:17" x14ac:dyDescent="0.25">
      <c r="B433">
        <v>45085</v>
      </c>
      <c r="E433" t="s">
        <v>61</v>
      </c>
      <c r="F433">
        <v>5</v>
      </c>
      <c r="K433">
        <v>0</v>
      </c>
      <c r="L433" t="s">
        <v>20</v>
      </c>
      <c r="M433" t="s">
        <v>20</v>
      </c>
      <c r="N433" t="s">
        <v>20</v>
      </c>
      <c r="O433" t="s">
        <v>20</v>
      </c>
      <c r="P433" t="s">
        <v>20</v>
      </c>
      <c r="Q433">
        <v>0</v>
      </c>
    </row>
    <row r="434" spans="2:17" x14ac:dyDescent="0.25">
      <c r="B434">
        <v>45085</v>
      </c>
      <c r="E434" t="s">
        <v>60</v>
      </c>
      <c r="F434">
        <v>4</v>
      </c>
      <c r="K434">
        <v>0</v>
      </c>
      <c r="L434" t="s">
        <v>20</v>
      </c>
      <c r="M434" t="s">
        <v>20</v>
      </c>
      <c r="N434" t="s">
        <v>20</v>
      </c>
      <c r="O434" t="s">
        <v>20</v>
      </c>
      <c r="P434">
        <v>0</v>
      </c>
      <c r="Q434" t="s">
        <v>20</v>
      </c>
    </row>
    <row r="435" spans="2:17" x14ac:dyDescent="0.25">
      <c r="B435">
        <v>45085</v>
      </c>
      <c r="E435" t="s">
        <v>57</v>
      </c>
      <c r="F435">
        <v>1</v>
      </c>
      <c r="K435">
        <v>0</v>
      </c>
      <c r="L435">
        <v>0</v>
      </c>
      <c r="M435" t="s">
        <v>20</v>
      </c>
      <c r="N435" t="s">
        <v>20</v>
      </c>
      <c r="O435" t="s">
        <v>20</v>
      </c>
      <c r="P435" t="s">
        <v>20</v>
      </c>
      <c r="Q435" t="s">
        <v>20</v>
      </c>
    </row>
    <row r="436" spans="2:17" x14ac:dyDescent="0.25">
      <c r="B436">
        <v>45085</v>
      </c>
      <c r="E436" t="s">
        <v>59</v>
      </c>
      <c r="F436">
        <v>3</v>
      </c>
      <c r="K436">
        <v>0</v>
      </c>
      <c r="L436" t="s">
        <v>20</v>
      </c>
      <c r="M436" t="s">
        <v>20</v>
      </c>
      <c r="N436" t="s">
        <v>20</v>
      </c>
      <c r="O436">
        <v>0</v>
      </c>
      <c r="P436" t="s">
        <v>20</v>
      </c>
      <c r="Q436" t="s">
        <v>20</v>
      </c>
    </row>
    <row r="437" spans="2:17" x14ac:dyDescent="0.25">
      <c r="B437">
        <v>45085</v>
      </c>
      <c r="E437" t="s">
        <v>58</v>
      </c>
      <c r="F437">
        <v>2</v>
      </c>
      <c r="K437">
        <v>0</v>
      </c>
      <c r="L437" t="s">
        <v>20</v>
      </c>
      <c r="M437">
        <v>0</v>
      </c>
      <c r="N437">
        <v>0</v>
      </c>
      <c r="O437" t="s">
        <v>20</v>
      </c>
      <c r="P437" t="s">
        <v>20</v>
      </c>
      <c r="Q437" t="s">
        <v>20</v>
      </c>
    </row>
    <row r="438" spans="2:17" x14ac:dyDescent="0.25">
      <c r="B438">
        <v>45085</v>
      </c>
      <c r="E438" t="s">
        <v>62</v>
      </c>
      <c r="F438">
        <v>6</v>
      </c>
      <c r="K438">
        <v>0</v>
      </c>
      <c r="L438" t="s">
        <v>20</v>
      </c>
      <c r="M438" t="s">
        <v>20</v>
      </c>
      <c r="N438" t="s">
        <v>20</v>
      </c>
      <c r="O438" t="s">
        <v>20</v>
      </c>
      <c r="P438" t="s">
        <v>20</v>
      </c>
      <c r="Q438" t="s">
        <v>20</v>
      </c>
    </row>
    <row r="439" spans="2:17" x14ac:dyDescent="0.25">
      <c r="B439">
        <v>45085</v>
      </c>
      <c r="E439" t="s">
        <v>60</v>
      </c>
      <c r="F439">
        <v>4</v>
      </c>
      <c r="K439">
        <v>0</v>
      </c>
      <c r="L439" t="s">
        <v>20</v>
      </c>
      <c r="M439" t="s">
        <v>20</v>
      </c>
      <c r="N439" t="s">
        <v>20</v>
      </c>
      <c r="O439" t="s">
        <v>20</v>
      </c>
      <c r="P439">
        <v>0</v>
      </c>
      <c r="Q439" t="s">
        <v>20</v>
      </c>
    </row>
    <row r="440" spans="2:17" x14ac:dyDescent="0.25">
      <c r="B440">
        <v>45085</v>
      </c>
      <c r="E440" t="s">
        <v>61</v>
      </c>
      <c r="F440">
        <v>5</v>
      </c>
      <c r="K440">
        <v>0</v>
      </c>
      <c r="L440" t="s">
        <v>20</v>
      </c>
      <c r="M440" t="s">
        <v>20</v>
      </c>
      <c r="N440" t="s">
        <v>20</v>
      </c>
      <c r="O440" t="s">
        <v>20</v>
      </c>
      <c r="P440" t="s">
        <v>20</v>
      </c>
      <c r="Q440">
        <v>0</v>
      </c>
    </row>
    <row r="441" spans="2:17" x14ac:dyDescent="0.25">
      <c r="B441">
        <v>45085</v>
      </c>
      <c r="E441" t="s">
        <v>62</v>
      </c>
      <c r="F441">
        <v>6</v>
      </c>
      <c r="K441">
        <v>0</v>
      </c>
      <c r="L441" t="s">
        <v>20</v>
      </c>
      <c r="M441" t="s">
        <v>20</v>
      </c>
      <c r="N441" t="s">
        <v>20</v>
      </c>
      <c r="O441" t="s">
        <v>20</v>
      </c>
      <c r="P441" t="s">
        <v>20</v>
      </c>
      <c r="Q441" t="s">
        <v>20</v>
      </c>
    </row>
    <row r="442" spans="2:17" x14ac:dyDescent="0.25">
      <c r="B442">
        <v>45085</v>
      </c>
      <c r="E442" t="s">
        <v>58</v>
      </c>
      <c r="F442">
        <v>2</v>
      </c>
      <c r="K442">
        <v>0</v>
      </c>
      <c r="L442" t="s">
        <v>20</v>
      </c>
      <c r="M442">
        <v>0</v>
      </c>
      <c r="N442">
        <v>0</v>
      </c>
      <c r="O442" t="s">
        <v>20</v>
      </c>
      <c r="P442" t="s">
        <v>20</v>
      </c>
      <c r="Q442" t="s">
        <v>20</v>
      </c>
    </row>
    <row r="443" spans="2:17" x14ac:dyDescent="0.25">
      <c r="B443">
        <v>45086</v>
      </c>
      <c r="E443" t="s">
        <v>57</v>
      </c>
      <c r="F443">
        <v>1</v>
      </c>
      <c r="K443">
        <v>0</v>
      </c>
      <c r="L443">
        <v>0</v>
      </c>
      <c r="M443" t="s">
        <v>20</v>
      </c>
      <c r="N443" t="s">
        <v>20</v>
      </c>
      <c r="O443" t="s">
        <v>20</v>
      </c>
      <c r="P443" t="s">
        <v>20</v>
      </c>
      <c r="Q443" t="s">
        <v>20</v>
      </c>
    </row>
    <row r="444" spans="2:17" x14ac:dyDescent="0.25">
      <c r="B444">
        <v>45086</v>
      </c>
      <c r="E444" t="s">
        <v>61</v>
      </c>
      <c r="F444">
        <v>5</v>
      </c>
      <c r="K444">
        <v>0</v>
      </c>
      <c r="L444" t="s">
        <v>20</v>
      </c>
      <c r="M444" t="s">
        <v>20</v>
      </c>
      <c r="N444" t="s">
        <v>20</v>
      </c>
      <c r="O444" t="s">
        <v>20</v>
      </c>
      <c r="P444" t="s">
        <v>20</v>
      </c>
      <c r="Q444">
        <v>0</v>
      </c>
    </row>
    <row r="445" spans="2:17" x14ac:dyDescent="0.25">
      <c r="B445">
        <v>45086</v>
      </c>
      <c r="E445" t="s">
        <v>60</v>
      </c>
      <c r="F445">
        <v>4</v>
      </c>
      <c r="K445">
        <v>0</v>
      </c>
      <c r="L445" t="s">
        <v>20</v>
      </c>
      <c r="M445" t="s">
        <v>20</v>
      </c>
      <c r="N445" t="s">
        <v>20</v>
      </c>
      <c r="O445" t="s">
        <v>20</v>
      </c>
      <c r="P445">
        <v>0</v>
      </c>
      <c r="Q445" t="s">
        <v>20</v>
      </c>
    </row>
    <row r="446" spans="2:17" x14ac:dyDescent="0.25">
      <c r="B446">
        <v>45086</v>
      </c>
      <c r="E446" t="s">
        <v>58</v>
      </c>
      <c r="F446">
        <v>2</v>
      </c>
      <c r="K446">
        <v>0</v>
      </c>
      <c r="L446" t="s">
        <v>20</v>
      </c>
      <c r="M446">
        <v>0</v>
      </c>
      <c r="N446">
        <v>0</v>
      </c>
      <c r="O446" t="s">
        <v>20</v>
      </c>
      <c r="P446" t="s">
        <v>20</v>
      </c>
      <c r="Q446" t="s">
        <v>20</v>
      </c>
    </row>
    <row r="447" spans="2:17" x14ac:dyDescent="0.25">
      <c r="B447">
        <v>45086</v>
      </c>
      <c r="E447" t="s">
        <v>59</v>
      </c>
      <c r="F447">
        <v>3</v>
      </c>
      <c r="K447">
        <v>0</v>
      </c>
      <c r="L447" t="s">
        <v>20</v>
      </c>
      <c r="M447" t="s">
        <v>20</v>
      </c>
      <c r="N447" t="s">
        <v>20</v>
      </c>
      <c r="O447">
        <v>0</v>
      </c>
      <c r="P447" t="s">
        <v>20</v>
      </c>
      <c r="Q447" t="s">
        <v>20</v>
      </c>
    </row>
    <row r="448" spans="2:17" x14ac:dyDescent="0.25">
      <c r="B448">
        <v>45086</v>
      </c>
      <c r="E448" t="s">
        <v>59</v>
      </c>
      <c r="F448">
        <v>3</v>
      </c>
      <c r="K448">
        <v>0</v>
      </c>
      <c r="L448" t="s">
        <v>20</v>
      </c>
      <c r="M448" t="s">
        <v>20</v>
      </c>
      <c r="N448" t="s">
        <v>20</v>
      </c>
      <c r="O448">
        <v>0</v>
      </c>
      <c r="P448" t="s">
        <v>20</v>
      </c>
      <c r="Q448" t="s">
        <v>20</v>
      </c>
    </row>
    <row r="449" spans="2:17" x14ac:dyDescent="0.25">
      <c r="B449">
        <v>45086</v>
      </c>
      <c r="E449" t="s">
        <v>60</v>
      </c>
      <c r="F449">
        <v>4</v>
      </c>
      <c r="K449">
        <v>0</v>
      </c>
      <c r="L449" t="s">
        <v>20</v>
      </c>
      <c r="M449" t="s">
        <v>20</v>
      </c>
      <c r="N449" t="s">
        <v>20</v>
      </c>
      <c r="O449" t="s">
        <v>20</v>
      </c>
      <c r="P449">
        <v>0</v>
      </c>
      <c r="Q449" t="s">
        <v>20</v>
      </c>
    </row>
    <row r="450" spans="2:17" x14ac:dyDescent="0.25">
      <c r="B450">
        <v>45086</v>
      </c>
      <c r="E450" t="s">
        <v>57</v>
      </c>
      <c r="F450">
        <v>1</v>
      </c>
      <c r="K450">
        <v>0</v>
      </c>
      <c r="L450">
        <v>0</v>
      </c>
      <c r="M450" t="s">
        <v>20</v>
      </c>
      <c r="N450" t="s">
        <v>20</v>
      </c>
      <c r="O450" t="s">
        <v>20</v>
      </c>
      <c r="P450" t="s">
        <v>20</v>
      </c>
      <c r="Q450" t="s">
        <v>20</v>
      </c>
    </row>
    <row r="451" spans="2:17" x14ac:dyDescent="0.25">
      <c r="B451">
        <v>45086</v>
      </c>
      <c r="E451" t="s">
        <v>62</v>
      </c>
      <c r="F451">
        <v>6</v>
      </c>
      <c r="K451">
        <v>0</v>
      </c>
      <c r="L451" t="s">
        <v>20</v>
      </c>
      <c r="M451" t="s">
        <v>20</v>
      </c>
      <c r="N451" t="s">
        <v>20</v>
      </c>
      <c r="O451" t="s">
        <v>20</v>
      </c>
      <c r="P451" t="s">
        <v>20</v>
      </c>
      <c r="Q451" t="s">
        <v>20</v>
      </c>
    </row>
    <row r="452" spans="2:17" x14ac:dyDescent="0.25">
      <c r="B452">
        <v>45086</v>
      </c>
      <c r="E452" t="s">
        <v>61</v>
      </c>
      <c r="F452">
        <v>5</v>
      </c>
      <c r="K452">
        <v>0</v>
      </c>
      <c r="L452" t="s">
        <v>20</v>
      </c>
      <c r="M452" t="s">
        <v>20</v>
      </c>
      <c r="N452" t="s">
        <v>20</v>
      </c>
      <c r="O452" t="s">
        <v>20</v>
      </c>
      <c r="P452" t="s">
        <v>20</v>
      </c>
      <c r="Q452">
        <v>0</v>
      </c>
    </row>
    <row r="453" spans="2:17" x14ac:dyDescent="0.25">
      <c r="B453">
        <v>45086</v>
      </c>
      <c r="E453" t="s">
        <v>62</v>
      </c>
      <c r="F453">
        <v>6</v>
      </c>
      <c r="K453">
        <v>0</v>
      </c>
      <c r="L453" t="s">
        <v>20</v>
      </c>
      <c r="M453" t="s">
        <v>20</v>
      </c>
      <c r="N453" t="s">
        <v>20</v>
      </c>
      <c r="O453" t="s">
        <v>20</v>
      </c>
      <c r="P453" t="s">
        <v>20</v>
      </c>
      <c r="Q453" t="s">
        <v>20</v>
      </c>
    </row>
    <row r="454" spans="2:17" x14ac:dyDescent="0.25">
      <c r="B454">
        <v>45086</v>
      </c>
      <c r="E454" t="s">
        <v>57</v>
      </c>
      <c r="F454">
        <v>1</v>
      </c>
      <c r="K454">
        <v>0</v>
      </c>
      <c r="L454">
        <v>0</v>
      </c>
      <c r="M454" t="s">
        <v>20</v>
      </c>
      <c r="N454" t="s">
        <v>20</v>
      </c>
      <c r="O454" t="s">
        <v>20</v>
      </c>
      <c r="P454" t="s">
        <v>20</v>
      </c>
      <c r="Q454" t="s">
        <v>20</v>
      </c>
    </row>
    <row r="455" spans="2:17" x14ac:dyDescent="0.25">
      <c r="B455">
        <v>45086</v>
      </c>
      <c r="E455" t="s">
        <v>59</v>
      </c>
      <c r="F455">
        <v>3</v>
      </c>
      <c r="K455">
        <v>0</v>
      </c>
      <c r="L455" t="s">
        <v>20</v>
      </c>
      <c r="M455" t="s">
        <v>20</v>
      </c>
      <c r="N455" t="s">
        <v>20</v>
      </c>
      <c r="O455">
        <v>0</v>
      </c>
      <c r="P455" t="s">
        <v>20</v>
      </c>
      <c r="Q455" t="s">
        <v>20</v>
      </c>
    </row>
    <row r="456" spans="2:17" x14ac:dyDescent="0.25">
      <c r="B456">
        <v>45086</v>
      </c>
      <c r="E456" t="s">
        <v>60</v>
      </c>
      <c r="F456">
        <v>4</v>
      </c>
      <c r="K456">
        <v>0</v>
      </c>
      <c r="L456" t="s">
        <v>20</v>
      </c>
      <c r="M456" t="s">
        <v>20</v>
      </c>
      <c r="N456" t="s">
        <v>20</v>
      </c>
      <c r="O456" t="s">
        <v>20</v>
      </c>
      <c r="P456">
        <v>0</v>
      </c>
      <c r="Q456" t="s">
        <v>20</v>
      </c>
    </row>
    <row r="457" spans="2:17" x14ac:dyDescent="0.25">
      <c r="B457">
        <v>45086</v>
      </c>
      <c r="E457" t="s">
        <v>61</v>
      </c>
      <c r="F457">
        <v>5</v>
      </c>
      <c r="K457">
        <v>0</v>
      </c>
      <c r="L457" t="s">
        <v>20</v>
      </c>
      <c r="M457" t="s">
        <v>20</v>
      </c>
      <c r="N457" t="s">
        <v>20</v>
      </c>
      <c r="O457" t="s">
        <v>20</v>
      </c>
      <c r="P457" t="s">
        <v>20</v>
      </c>
      <c r="Q457">
        <v>0</v>
      </c>
    </row>
    <row r="458" spans="2:17" x14ac:dyDescent="0.25">
      <c r="B458">
        <v>45086</v>
      </c>
      <c r="E458" t="s">
        <v>57</v>
      </c>
      <c r="F458">
        <v>1</v>
      </c>
      <c r="K458">
        <v>0</v>
      </c>
      <c r="L458">
        <v>0</v>
      </c>
      <c r="M458" t="s">
        <v>20</v>
      </c>
      <c r="N458" t="s">
        <v>20</v>
      </c>
      <c r="O458" t="s">
        <v>20</v>
      </c>
      <c r="P458" t="s">
        <v>20</v>
      </c>
      <c r="Q458" t="s">
        <v>20</v>
      </c>
    </row>
    <row r="459" spans="2:17" x14ac:dyDescent="0.25">
      <c r="B459">
        <v>45086</v>
      </c>
      <c r="E459" t="s">
        <v>59</v>
      </c>
      <c r="F459">
        <v>3</v>
      </c>
      <c r="K459">
        <v>0</v>
      </c>
      <c r="L459" t="s">
        <v>20</v>
      </c>
      <c r="M459" t="s">
        <v>20</v>
      </c>
      <c r="N459" t="s">
        <v>20</v>
      </c>
      <c r="O459">
        <v>0</v>
      </c>
      <c r="P459" t="s">
        <v>20</v>
      </c>
      <c r="Q459" t="s">
        <v>20</v>
      </c>
    </row>
    <row r="460" spans="2:17" x14ac:dyDescent="0.25">
      <c r="B460">
        <v>45086</v>
      </c>
      <c r="E460" t="s">
        <v>59</v>
      </c>
      <c r="F460">
        <v>3</v>
      </c>
      <c r="K460">
        <v>0</v>
      </c>
      <c r="L460" t="s">
        <v>20</v>
      </c>
      <c r="M460" t="s">
        <v>20</v>
      </c>
      <c r="N460" t="s">
        <v>20</v>
      </c>
      <c r="O460">
        <v>0</v>
      </c>
      <c r="P460" t="s">
        <v>20</v>
      </c>
      <c r="Q460" t="s">
        <v>20</v>
      </c>
    </row>
    <row r="461" spans="2:17" x14ac:dyDescent="0.25">
      <c r="B461">
        <v>45086</v>
      </c>
      <c r="E461" t="s">
        <v>62</v>
      </c>
      <c r="F461">
        <v>6</v>
      </c>
      <c r="K461">
        <v>0</v>
      </c>
      <c r="L461" t="s">
        <v>20</v>
      </c>
      <c r="M461" t="s">
        <v>20</v>
      </c>
      <c r="N461" t="s">
        <v>20</v>
      </c>
      <c r="O461" t="s">
        <v>20</v>
      </c>
      <c r="P461" t="s">
        <v>20</v>
      </c>
      <c r="Q461" t="s">
        <v>20</v>
      </c>
    </row>
    <row r="462" spans="2:17" x14ac:dyDescent="0.25">
      <c r="B462">
        <v>45086</v>
      </c>
      <c r="E462" t="s">
        <v>62</v>
      </c>
      <c r="F462">
        <v>6</v>
      </c>
      <c r="K462">
        <v>0</v>
      </c>
      <c r="L462" t="s">
        <v>20</v>
      </c>
      <c r="M462" t="s">
        <v>20</v>
      </c>
      <c r="N462" t="s">
        <v>20</v>
      </c>
      <c r="O462" t="s">
        <v>20</v>
      </c>
      <c r="P462" t="s">
        <v>20</v>
      </c>
      <c r="Q462" t="s">
        <v>20</v>
      </c>
    </row>
    <row r="463" spans="2:17" x14ac:dyDescent="0.25">
      <c r="B463">
        <v>45086</v>
      </c>
      <c r="E463" t="s">
        <v>61</v>
      </c>
      <c r="F463">
        <v>5</v>
      </c>
      <c r="K463">
        <v>0</v>
      </c>
      <c r="L463" t="s">
        <v>20</v>
      </c>
      <c r="M463" t="s">
        <v>20</v>
      </c>
      <c r="N463" t="s">
        <v>20</v>
      </c>
      <c r="O463" t="s">
        <v>20</v>
      </c>
      <c r="P463" t="s">
        <v>20</v>
      </c>
      <c r="Q463">
        <v>0</v>
      </c>
    </row>
    <row r="464" spans="2:17" x14ac:dyDescent="0.25">
      <c r="B464">
        <v>45086</v>
      </c>
      <c r="E464" t="s">
        <v>59</v>
      </c>
      <c r="F464">
        <v>3</v>
      </c>
      <c r="K464">
        <v>0</v>
      </c>
      <c r="L464" t="s">
        <v>20</v>
      </c>
      <c r="M464" t="s">
        <v>20</v>
      </c>
      <c r="N464" t="s">
        <v>20</v>
      </c>
      <c r="O464">
        <v>0</v>
      </c>
      <c r="P464" t="s">
        <v>20</v>
      </c>
      <c r="Q464" t="s">
        <v>20</v>
      </c>
    </row>
    <row r="465" spans="2:17" x14ac:dyDescent="0.25">
      <c r="B465">
        <v>45086</v>
      </c>
      <c r="E465" t="s">
        <v>58</v>
      </c>
      <c r="F465">
        <v>2</v>
      </c>
      <c r="K465">
        <v>0</v>
      </c>
      <c r="L465" t="s">
        <v>20</v>
      </c>
      <c r="M465">
        <v>0</v>
      </c>
      <c r="N465">
        <v>0</v>
      </c>
      <c r="O465" t="s">
        <v>20</v>
      </c>
      <c r="P465" t="s">
        <v>20</v>
      </c>
      <c r="Q465" t="s">
        <v>20</v>
      </c>
    </row>
    <row r="466" spans="2:17" x14ac:dyDescent="0.25">
      <c r="B466">
        <v>45086</v>
      </c>
      <c r="E466" t="s">
        <v>57</v>
      </c>
      <c r="F466">
        <v>1</v>
      </c>
      <c r="K466">
        <v>0</v>
      </c>
      <c r="L466">
        <v>0</v>
      </c>
      <c r="M466" t="s">
        <v>20</v>
      </c>
      <c r="N466" t="s">
        <v>20</v>
      </c>
      <c r="O466" t="s">
        <v>20</v>
      </c>
      <c r="P466" t="s">
        <v>20</v>
      </c>
      <c r="Q466" t="s">
        <v>20</v>
      </c>
    </row>
    <row r="467" spans="2:17" x14ac:dyDescent="0.25">
      <c r="B467">
        <v>45086</v>
      </c>
      <c r="E467" t="s">
        <v>57</v>
      </c>
      <c r="F467">
        <v>1</v>
      </c>
      <c r="K467">
        <v>0</v>
      </c>
      <c r="L467">
        <v>0</v>
      </c>
      <c r="M467" t="s">
        <v>20</v>
      </c>
      <c r="N467" t="s">
        <v>20</v>
      </c>
      <c r="O467" t="s">
        <v>20</v>
      </c>
      <c r="P467" t="s">
        <v>20</v>
      </c>
      <c r="Q467" t="s">
        <v>20</v>
      </c>
    </row>
    <row r="468" spans="2:17" x14ac:dyDescent="0.25">
      <c r="B468">
        <v>45086</v>
      </c>
      <c r="E468" t="s">
        <v>61</v>
      </c>
      <c r="F468">
        <v>5</v>
      </c>
      <c r="K468">
        <v>0</v>
      </c>
      <c r="L468" t="s">
        <v>20</v>
      </c>
      <c r="M468" t="s">
        <v>20</v>
      </c>
      <c r="N468" t="s">
        <v>20</v>
      </c>
      <c r="O468" t="s">
        <v>20</v>
      </c>
      <c r="P468" t="s">
        <v>20</v>
      </c>
      <c r="Q468">
        <v>0</v>
      </c>
    </row>
    <row r="469" spans="2:17" x14ac:dyDescent="0.25">
      <c r="B469">
        <v>45086</v>
      </c>
      <c r="E469" t="s">
        <v>57</v>
      </c>
      <c r="F469">
        <v>1</v>
      </c>
      <c r="K469">
        <v>0</v>
      </c>
      <c r="L469">
        <v>0</v>
      </c>
      <c r="M469" t="s">
        <v>20</v>
      </c>
      <c r="N469" t="s">
        <v>20</v>
      </c>
      <c r="O469" t="s">
        <v>20</v>
      </c>
      <c r="P469" t="s">
        <v>20</v>
      </c>
      <c r="Q469" t="s">
        <v>20</v>
      </c>
    </row>
    <row r="470" spans="2:17" x14ac:dyDescent="0.25">
      <c r="B470">
        <v>45086</v>
      </c>
      <c r="E470" t="s">
        <v>58</v>
      </c>
      <c r="F470">
        <v>2</v>
      </c>
      <c r="K470">
        <v>0</v>
      </c>
      <c r="L470" t="s">
        <v>20</v>
      </c>
      <c r="M470">
        <v>0</v>
      </c>
      <c r="N470">
        <v>0</v>
      </c>
      <c r="O470" t="s">
        <v>20</v>
      </c>
      <c r="P470" t="s">
        <v>20</v>
      </c>
      <c r="Q470" t="s">
        <v>20</v>
      </c>
    </row>
    <row r="471" spans="2:17" x14ac:dyDescent="0.25">
      <c r="B471">
        <v>45086</v>
      </c>
      <c r="E471" t="s">
        <v>58</v>
      </c>
      <c r="F471">
        <v>2</v>
      </c>
      <c r="K471">
        <v>0</v>
      </c>
      <c r="L471" t="s">
        <v>20</v>
      </c>
      <c r="M471">
        <v>0</v>
      </c>
      <c r="N471">
        <v>0</v>
      </c>
      <c r="O471" t="s">
        <v>20</v>
      </c>
      <c r="P471" t="s">
        <v>20</v>
      </c>
      <c r="Q471" t="s">
        <v>20</v>
      </c>
    </row>
    <row r="472" spans="2:17" x14ac:dyDescent="0.25">
      <c r="B472">
        <v>45086</v>
      </c>
      <c r="E472" t="s">
        <v>61</v>
      </c>
      <c r="F472">
        <v>5</v>
      </c>
      <c r="K472">
        <v>0</v>
      </c>
      <c r="L472" t="s">
        <v>20</v>
      </c>
      <c r="M472" t="s">
        <v>20</v>
      </c>
      <c r="N472" t="s">
        <v>20</v>
      </c>
      <c r="O472" t="s">
        <v>20</v>
      </c>
      <c r="P472" t="s">
        <v>20</v>
      </c>
      <c r="Q472">
        <v>0</v>
      </c>
    </row>
    <row r="473" spans="2:17" x14ac:dyDescent="0.25">
      <c r="B473">
        <v>45086</v>
      </c>
      <c r="E473" t="s">
        <v>62</v>
      </c>
      <c r="F473">
        <v>6</v>
      </c>
      <c r="K473">
        <v>0</v>
      </c>
      <c r="L473" t="s">
        <v>20</v>
      </c>
      <c r="M473" t="s">
        <v>20</v>
      </c>
      <c r="N473" t="s">
        <v>20</v>
      </c>
      <c r="O473" t="s">
        <v>20</v>
      </c>
      <c r="P473" t="s">
        <v>20</v>
      </c>
      <c r="Q473" t="s">
        <v>20</v>
      </c>
    </row>
    <row r="474" spans="2:17" x14ac:dyDescent="0.25">
      <c r="B474">
        <v>45086</v>
      </c>
      <c r="E474" t="s">
        <v>57</v>
      </c>
      <c r="F474">
        <v>1</v>
      </c>
      <c r="K474">
        <v>0</v>
      </c>
      <c r="L474">
        <v>0</v>
      </c>
      <c r="M474" t="s">
        <v>20</v>
      </c>
      <c r="N474" t="s">
        <v>20</v>
      </c>
      <c r="O474" t="s">
        <v>20</v>
      </c>
      <c r="P474" t="s">
        <v>20</v>
      </c>
      <c r="Q474" t="s">
        <v>20</v>
      </c>
    </row>
    <row r="475" spans="2:17" x14ac:dyDescent="0.25">
      <c r="B475">
        <v>45086</v>
      </c>
      <c r="E475" t="s">
        <v>57</v>
      </c>
      <c r="F475">
        <v>1</v>
      </c>
      <c r="K475">
        <v>0</v>
      </c>
      <c r="L475">
        <v>0</v>
      </c>
      <c r="M475" t="s">
        <v>20</v>
      </c>
      <c r="N475" t="s">
        <v>20</v>
      </c>
      <c r="O475" t="s">
        <v>20</v>
      </c>
      <c r="P475" t="s">
        <v>20</v>
      </c>
      <c r="Q475" t="s">
        <v>20</v>
      </c>
    </row>
    <row r="476" spans="2:17" x14ac:dyDescent="0.25">
      <c r="B476">
        <v>45086</v>
      </c>
      <c r="E476" t="s">
        <v>58</v>
      </c>
      <c r="F476">
        <v>2</v>
      </c>
      <c r="K476">
        <v>0</v>
      </c>
      <c r="L476" t="s">
        <v>20</v>
      </c>
      <c r="M476">
        <v>0</v>
      </c>
      <c r="N476">
        <v>0</v>
      </c>
      <c r="O476" t="s">
        <v>20</v>
      </c>
      <c r="P476" t="s">
        <v>20</v>
      </c>
      <c r="Q476" t="s">
        <v>20</v>
      </c>
    </row>
    <row r="477" spans="2:17" x14ac:dyDescent="0.25">
      <c r="B477">
        <v>45086</v>
      </c>
      <c r="E477" t="s">
        <v>60</v>
      </c>
      <c r="F477">
        <v>4</v>
      </c>
      <c r="K477">
        <v>0</v>
      </c>
      <c r="L477" t="s">
        <v>20</v>
      </c>
      <c r="M477" t="s">
        <v>20</v>
      </c>
      <c r="N477" t="s">
        <v>20</v>
      </c>
      <c r="O477" t="s">
        <v>20</v>
      </c>
      <c r="P477">
        <v>0</v>
      </c>
      <c r="Q477" t="s">
        <v>20</v>
      </c>
    </row>
    <row r="478" spans="2:17" x14ac:dyDescent="0.25">
      <c r="B478">
        <v>45086</v>
      </c>
      <c r="E478" t="s">
        <v>58</v>
      </c>
      <c r="F478">
        <v>2</v>
      </c>
      <c r="K478">
        <v>0</v>
      </c>
      <c r="L478" t="s">
        <v>20</v>
      </c>
      <c r="M478">
        <v>0</v>
      </c>
      <c r="N478">
        <v>0</v>
      </c>
      <c r="O478" t="s">
        <v>20</v>
      </c>
      <c r="P478" t="s">
        <v>20</v>
      </c>
      <c r="Q478" t="s">
        <v>20</v>
      </c>
    </row>
    <row r="479" spans="2:17" x14ac:dyDescent="0.25">
      <c r="B479">
        <v>45086</v>
      </c>
      <c r="E479" t="s">
        <v>60</v>
      </c>
      <c r="F479">
        <v>4</v>
      </c>
      <c r="K479">
        <v>0</v>
      </c>
      <c r="L479" t="s">
        <v>20</v>
      </c>
      <c r="M479" t="s">
        <v>20</v>
      </c>
      <c r="N479" t="s">
        <v>20</v>
      </c>
      <c r="O479" t="s">
        <v>20</v>
      </c>
      <c r="P479">
        <v>0</v>
      </c>
      <c r="Q479" t="s">
        <v>20</v>
      </c>
    </row>
    <row r="480" spans="2:17" x14ac:dyDescent="0.25">
      <c r="B480">
        <v>45086</v>
      </c>
      <c r="E480" t="s">
        <v>61</v>
      </c>
      <c r="F480">
        <v>5</v>
      </c>
      <c r="K480">
        <v>0</v>
      </c>
      <c r="L480" t="s">
        <v>20</v>
      </c>
      <c r="M480" t="s">
        <v>20</v>
      </c>
      <c r="N480" t="s">
        <v>20</v>
      </c>
      <c r="O480" t="s">
        <v>20</v>
      </c>
      <c r="P480" t="s">
        <v>20</v>
      </c>
      <c r="Q480">
        <v>0</v>
      </c>
    </row>
    <row r="481" spans="2:17" x14ac:dyDescent="0.25">
      <c r="B481">
        <v>45086</v>
      </c>
      <c r="E481" t="s">
        <v>57</v>
      </c>
      <c r="F481">
        <v>1</v>
      </c>
      <c r="K481">
        <v>0</v>
      </c>
      <c r="L481">
        <v>0</v>
      </c>
      <c r="M481" t="s">
        <v>20</v>
      </c>
      <c r="N481" t="s">
        <v>20</v>
      </c>
      <c r="O481" t="s">
        <v>20</v>
      </c>
      <c r="P481" t="s">
        <v>20</v>
      </c>
      <c r="Q481" t="s">
        <v>20</v>
      </c>
    </row>
    <row r="482" spans="2:17" x14ac:dyDescent="0.25">
      <c r="B482">
        <v>45086</v>
      </c>
      <c r="E482" t="s">
        <v>57</v>
      </c>
      <c r="F482">
        <v>1</v>
      </c>
      <c r="K482">
        <v>0</v>
      </c>
      <c r="L482">
        <v>0</v>
      </c>
      <c r="M482" t="s">
        <v>20</v>
      </c>
      <c r="N482" t="s">
        <v>20</v>
      </c>
      <c r="O482" t="s">
        <v>20</v>
      </c>
      <c r="P482" t="s">
        <v>20</v>
      </c>
      <c r="Q482" t="s">
        <v>20</v>
      </c>
    </row>
    <row r="483" spans="2:17" x14ac:dyDescent="0.25">
      <c r="B483">
        <v>45086</v>
      </c>
      <c r="E483" t="s">
        <v>57</v>
      </c>
      <c r="F483">
        <v>1</v>
      </c>
      <c r="K483">
        <v>0</v>
      </c>
      <c r="L483">
        <v>0</v>
      </c>
      <c r="M483" t="s">
        <v>20</v>
      </c>
      <c r="N483" t="s">
        <v>20</v>
      </c>
      <c r="O483" t="s">
        <v>20</v>
      </c>
      <c r="P483" t="s">
        <v>20</v>
      </c>
      <c r="Q483" t="s">
        <v>20</v>
      </c>
    </row>
    <row r="484" spans="2:17" x14ac:dyDescent="0.25">
      <c r="B484">
        <v>45086</v>
      </c>
      <c r="E484" t="s">
        <v>62</v>
      </c>
      <c r="F484">
        <v>6</v>
      </c>
      <c r="K484">
        <v>0</v>
      </c>
      <c r="L484" t="s">
        <v>20</v>
      </c>
      <c r="M484" t="s">
        <v>20</v>
      </c>
      <c r="N484" t="s">
        <v>20</v>
      </c>
      <c r="O484" t="s">
        <v>20</v>
      </c>
      <c r="P484" t="s">
        <v>20</v>
      </c>
      <c r="Q484" t="s">
        <v>20</v>
      </c>
    </row>
    <row r="485" spans="2:17" x14ac:dyDescent="0.25">
      <c r="B485">
        <v>45086</v>
      </c>
      <c r="E485" t="s">
        <v>61</v>
      </c>
      <c r="F485">
        <v>5</v>
      </c>
      <c r="K485">
        <v>0</v>
      </c>
      <c r="L485" t="s">
        <v>20</v>
      </c>
      <c r="M485" t="s">
        <v>20</v>
      </c>
      <c r="N485" t="s">
        <v>20</v>
      </c>
      <c r="O485" t="s">
        <v>20</v>
      </c>
      <c r="P485" t="s">
        <v>20</v>
      </c>
      <c r="Q485">
        <v>0</v>
      </c>
    </row>
    <row r="486" spans="2:17" x14ac:dyDescent="0.25">
      <c r="B486">
        <v>45086</v>
      </c>
      <c r="E486" t="s">
        <v>59</v>
      </c>
      <c r="F486">
        <v>3</v>
      </c>
      <c r="K486">
        <v>0</v>
      </c>
      <c r="L486" t="s">
        <v>20</v>
      </c>
      <c r="M486" t="s">
        <v>20</v>
      </c>
      <c r="N486" t="s">
        <v>20</v>
      </c>
      <c r="O486">
        <v>0</v>
      </c>
      <c r="P486" t="s">
        <v>20</v>
      </c>
      <c r="Q486" t="s">
        <v>20</v>
      </c>
    </row>
    <row r="487" spans="2:17" x14ac:dyDescent="0.25">
      <c r="B487">
        <v>45086</v>
      </c>
      <c r="E487" t="s">
        <v>62</v>
      </c>
      <c r="F487">
        <v>6</v>
      </c>
      <c r="K487">
        <v>0</v>
      </c>
      <c r="L487" t="s">
        <v>20</v>
      </c>
      <c r="M487" t="s">
        <v>20</v>
      </c>
      <c r="N487" t="s">
        <v>20</v>
      </c>
      <c r="O487" t="s">
        <v>20</v>
      </c>
      <c r="P487" t="s">
        <v>20</v>
      </c>
      <c r="Q487" t="s">
        <v>20</v>
      </c>
    </row>
    <row r="488" spans="2:17" x14ac:dyDescent="0.25">
      <c r="B488">
        <v>45086</v>
      </c>
      <c r="E488" t="s">
        <v>57</v>
      </c>
      <c r="F488">
        <v>1</v>
      </c>
      <c r="K488">
        <v>0</v>
      </c>
      <c r="L488">
        <v>0</v>
      </c>
      <c r="M488" t="s">
        <v>20</v>
      </c>
      <c r="N488" t="s">
        <v>20</v>
      </c>
      <c r="O488" t="s">
        <v>20</v>
      </c>
      <c r="P488" t="s">
        <v>20</v>
      </c>
      <c r="Q488" t="s">
        <v>20</v>
      </c>
    </row>
    <row r="489" spans="2:17" x14ac:dyDescent="0.25">
      <c r="B489">
        <v>45086</v>
      </c>
      <c r="E489" t="s">
        <v>59</v>
      </c>
      <c r="F489">
        <v>3</v>
      </c>
      <c r="K489">
        <v>0</v>
      </c>
      <c r="L489" t="s">
        <v>20</v>
      </c>
      <c r="M489" t="s">
        <v>20</v>
      </c>
      <c r="N489" t="s">
        <v>20</v>
      </c>
      <c r="O489">
        <v>0</v>
      </c>
      <c r="P489" t="s">
        <v>20</v>
      </c>
      <c r="Q489" t="s">
        <v>20</v>
      </c>
    </row>
    <row r="490" spans="2:17" x14ac:dyDescent="0.25">
      <c r="B490">
        <v>45086</v>
      </c>
      <c r="E490" t="s">
        <v>57</v>
      </c>
      <c r="F490">
        <v>1</v>
      </c>
      <c r="K490">
        <v>0</v>
      </c>
      <c r="L490">
        <v>0</v>
      </c>
      <c r="M490" t="s">
        <v>20</v>
      </c>
      <c r="N490" t="s">
        <v>20</v>
      </c>
      <c r="O490" t="s">
        <v>20</v>
      </c>
      <c r="P490" t="s">
        <v>20</v>
      </c>
      <c r="Q490" t="s">
        <v>20</v>
      </c>
    </row>
    <row r="491" spans="2:17" x14ac:dyDescent="0.25">
      <c r="B491">
        <v>45086</v>
      </c>
      <c r="E491" t="s">
        <v>61</v>
      </c>
      <c r="F491">
        <v>5</v>
      </c>
      <c r="K491">
        <v>0</v>
      </c>
      <c r="L491" t="s">
        <v>20</v>
      </c>
      <c r="M491" t="s">
        <v>20</v>
      </c>
      <c r="N491" t="s">
        <v>20</v>
      </c>
      <c r="O491" t="s">
        <v>20</v>
      </c>
      <c r="P491" t="s">
        <v>20</v>
      </c>
      <c r="Q491">
        <v>0</v>
      </c>
    </row>
    <row r="492" spans="2:17" x14ac:dyDescent="0.25">
      <c r="B492">
        <v>45086</v>
      </c>
      <c r="E492" t="s">
        <v>61</v>
      </c>
      <c r="F492">
        <v>5</v>
      </c>
      <c r="K492">
        <v>0</v>
      </c>
      <c r="L492" t="s">
        <v>20</v>
      </c>
      <c r="M492" t="s">
        <v>20</v>
      </c>
      <c r="N492" t="s">
        <v>20</v>
      </c>
      <c r="O492" t="s">
        <v>20</v>
      </c>
      <c r="P492" t="s">
        <v>20</v>
      </c>
      <c r="Q492">
        <v>0</v>
      </c>
    </row>
    <row r="493" spans="2:17" x14ac:dyDescent="0.25">
      <c r="B493">
        <v>45086</v>
      </c>
      <c r="E493" t="s">
        <v>57</v>
      </c>
      <c r="F493">
        <v>1</v>
      </c>
      <c r="K493">
        <v>0</v>
      </c>
      <c r="L493">
        <v>0</v>
      </c>
      <c r="M493" t="s">
        <v>20</v>
      </c>
      <c r="N493" t="s">
        <v>20</v>
      </c>
      <c r="O493" t="s">
        <v>20</v>
      </c>
      <c r="P493" t="s">
        <v>20</v>
      </c>
      <c r="Q493" t="s">
        <v>20</v>
      </c>
    </row>
    <row r="494" spans="2:17" x14ac:dyDescent="0.25">
      <c r="B494">
        <v>45086</v>
      </c>
      <c r="E494" t="s">
        <v>61</v>
      </c>
      <c r="F494">
        <v>5</v>
      </c>
      <c r="K494">
        <v>0</v>
      </c>
      <c r="L494" t="s">
        <v>20</v>
      </c>
      <c r="M494" t="s">
        <v>20</v>
      </c>
      <c r="N494" t="s">
        <v>20</v>
      </c>
      <c r="O494" t="s">
        <v>20</v>
      </c>
      <c r="P494" t="s">
        <v>20</v>
      </c>
      <c r="Q494">
        <v>0</v>
      </c>
    </row>
    <row r="495" spans="2:17" x14ac:dyDescent="0.25">
      <c r="B495">
        <v>45086</v>
      </c>
      <c r="E495" t="s">
        <v>59</v>
      </c>
      <c r="F495">
        <v>3</v>
      </c>
      <c r="K495">
        <v>0</v>
      </c>
      <c r="L495" t="s">
        <v>20</v>
      </c>
      <c r="M495" t="s">
        <v>20</v>
      </c>
      <c r="N495" t="s">
        <v>20</v>
      </c>
      <c r="O495">
        <v>0</v>
      </c>
      <c r="P495" t="s">
        <v>20</v>
      </c>
      <c r="Q495" t="s">
        <v>20</v>
      </c>
    </row>
    <row r="496" spans="2:17" x14ac:dyDescent="0.25">
      <c r="B496">
        <v>45086</v>
      </c>
      <c r="E496" t="s">
        <v>60</v>
      </c>
      <c r="F496">
        <v>4</v>
      </c>
      <c r="K496">
        <v>0</v>
      </c>
      <c r="L496" t="s">
        <v>20</v>
      </c>
      <c r="M496" t="s">
        <v>20</v>
      </c>
      <c r="N496" t="s">
        <v>20</v>
      </c>
      <c r="O496" t="s">
        <v>20</v>
      </c>
      <c r="P496">
        <v>0</v>
      </c>
      <c r="Q496" t="s">
        <v>20</v>
      </c>
    </row>
    <row r="497" spans="2:17" x14ac:dyDescent="0.25">
      <c r="B497">
        <v>45086</v>
      </c>
      <c r="E497" t="s">
        <v>62</v>
      </c>
      <c r="F497">
        <v>6</v>
      </c>
      <c r="K497">
        <v>0</v>
      </c>
      <c r="L497" t="s">
        <v>20</v>
      </c>
      <c r="M497" t="s">
        <v>20</v>
      </c>
      <c r="N497" t="s">
        <v>20</v>
      </c>
      <c r="O497" t="s">
        <v>20</v>
      </c>
      <c r="P497" t="s">
        <v>20</v>
      </c>
      <c r="Q497" t="s">
        <v>20</v>
      </c>
    </row>
    <row r="498" spans="2:17" x14ac:dyDescent="0.25">
      <c r="B498">
        <v>45086</v>
      </c>
      <c r="E498" t="s">
        <v>59</v>
      </c>
      <c r="F498">
        <v>3</v>
      </c>
      <c r="K498">
        <v>0</v>
      </c>
      <c r="L498" t="s">
        <v>20</v>
      </c>
      <c r="M498" t="s">
        <v>20</v>
      </c>
      <c r="N498" t="s">
        <v>20</v>
      </c>
      <c r="O498">
        <v>0</v>
      </c>
      <c r="P498" t="s">
        <v>20</v>
      </c>
      <c r="Q498" t="s">
        <v>20</v>
      </c>
    </row>
    <row r="499" spans="2:17" x14ac:dyDescent="0.25">
      <c r="B499">
        <v>45086</v>
      </c>
      <c r="E499" t="s">
        <v>60</v>
      </c>
      <c r="F499">
        <v>4</v>
      </c>
      <c r="K499">
        <v>0</v>
      </c>
      <c r="L499" t="s">
        <v>20</v>
      </c>
      <c r="M499" t="s">
        <v>20</v>
      </c>
      <c r="N499" t="s">
        <v>20</v>
      </c>
      <c r="O499" t="s">
        <v>20</v>
      </c>
      <c r="P499">
        <v>0</v>
      </c>
      <c r="Q499" t="s">
        <v>20</v>
      </c>
    </row>
    <row r="500" spans="2:17" x14ac:dyDescent="0.25">
      <c r="B500">
        <v>45086</v>
      </c>
      <c r="E500" t="s">
        <v>61</v>
      </c>
      <c r="F500">
        <v>5</v>
      </c>
      <c r="K500">
        <v>0</v>
      </c>
      <c r="L500" t="s">
        <v>20</v>
      </c>
      <c r="M500" t="s">
        <v>20</v>
      </c>
      <c r="N500" t="s">
        <v>20</v>
      </c>
      <c r="O500" t="s">
        <v>20</v>
      </c>
      <c r="P500" t="s">
        <v>20</v>
      </c>
      <c r="Q500">
        <v>0</v>
      </c>
    </row>
    <row r="501" spans="2:17" x14ac:dyDescent="0.25">
      <c r="B501">
        <v>45086</v>
      </c>
      <c r="E501" t="s">
        <v>61</v>
      </c>
      <c r="F501">
        <v>5</v>
      </c>
      <c r="K501">
        <v>0</v>
      </c>
      <c r="L501" t="s">
        <v>20</v>
      </c>
      <c r="M501" t="s">
        <v>20</v>
      </c>
      <c r="N501" t="s">
        <v>20</v>
      </c>
      <c r="O501" t="s">
        <v>20</v>
      </c>
      <c r="P501" t="s">
        <v>20</v>
      </c>
      <c r="Q501">
        <v>0</v>
      </c>
    </row>
    <row r="502" spans="2:17" x14ac:dyDescent="0.25">
      <c r="B502">
        <v>45086</v>
      </c>
      <c r="E502" t="s">
        <v>57</v>
      </c>
      <c r="F502">
        <v>1</v>
      </c>
      <c r="K502">
        <v>0</v>
      </c>
      <c r="L502">
        <v>0</v>
      </c>
      <c r="M502" t="s">
        <v>20</v>
      </c>
      <c r="N502" t="s">
        <v>20</v>
      </c>
      <c r="O502" t="s">
        <v>20</v>
      </c>
      <c r="P502" t="s">
        <v>20</v>
      </c>
      <c r="Q502" t="s">
        <v>20</v>
      </c>
    </row>
    <row r="503" spans="2:17" x14ac:dyDescent="0.25">
      <c r="B503">
        <v>45086</v>
      </c>
      <c r="E503" t="s">
        <v>57</v>
      </c>
      <c r="F503">
        <v>1</v>
      </c>
      <c r="K503">
        <v>0</v>
      </c>
      <c r="L503">
        <v>0</v>
      </c>
      <c r="M503" t="s">
        <v>20</v>
      </c>
      <c r="N503" t="s">
        <v>20</v>
      </c>
      <c r="O503" t="s">
        <v>20</v>
      </c>
      <c r="P503" t="s">
        <v>20</v>
      </c>
      <c r="Q503" t="s">
        <v>20</v>
      </c>
    </row>
    <row r="504" spans="2:17" x14ac:dyDescent="0.25">
      <c r="B504">
        <v>45086</v>
      </c>
      <c r="E504" t="s">
        <v>61</v>
      </c>
      <c r="F504">
        <v>5</v>
      </c>
      <c r="K504">
        <v>0</v>
      </c>
      <c r="L504" t="s">
        <v>20</v>
      </c>
      <c r="M504" t="s">
        <v>20</v>
      </c>
      <c r="N504" t="s">
        <v>20</v>
      </c>
      <c r="O504" t="s">
        <v>20</v>
      </c>
      <c r="P504" t="s">
        <v>20</v>
      </c>
      <c r="Q504">
        <v>0</v>
      </c>
    </row>
    <row r="505" spans="2:17" x14ac:dyDescent="0.25">
      <c r="B505">
        <v>45086</v>
      </c>
      <c r="E505" t="s">
        <v>60</v>
      </c>
      <c r="F505">
        <v>4</v>
      </c>
      <c r="K505">
        <v>0</v>
      </c>
      <c r="L505" t="s">
        <v>20</v>
      </c>
      <c r="M505" t="s">
        <v>20</v>
      </c>
      <c r="N505" t="s">
        <v>20</v>
      </c>
      <c r="O505" t="s">
        <v>20</v>
      </c>
      <c r="P505">
        <v>0</v>
      </c>
      <c r="Q505" t="s">
        <v>20</v>
      </c>
    </row>
    <row r="506" spans="2:17" x14ac:dyDescent="0.25">
      <c r="B506">
        <v>45086</v>
      </c>
      <c r="E506" t="s">
        <v>62</v>
      </c>
      <c r="F506">
        <v>6</v>
      </c>
      <c r="K506">
        <v>0</v>
      </c>
      <c r="L506" t="s">
        <v>20</v>
      </c>
      <c r="M506" t="s">
        <v>20</v>
      </c>
      <c r="N506" t="s">
        <v>20</v>
      </c>
      <c r="O506" t="s">
        <v>20</v>
      </c>
      <c r="P506" t="s">
        <v>20</v>
      </c>
      <c r="Q506" t="s">
        <v>20</v>
      </c>
    </row>
    <row r="507" spans="2:17" x14ac:dyDescent="0.25">
      <c r="B507">
        <v>45086</v>
      </c>
      <c r="E507" t="s">
        <v>62</v>
      </c>
      <c r="F507">
        <v>6</v>
      </c>
      <c r="K507">
        <v>0</v>
      </c>
      <c r="L507" t="s">
        <v>20</v>
      </c>
      <c r="M507" t="s">
        <v>20</v>
      </c>
      <c r="N507" t="s">
        <v>20</v>
      </c>
      <c r="O507" t="s">
        <v>20</v>
      </c>
      <c r="P507" t="s">
        <v>20</v>
      </c>
      <c r="Q507" t="s">
        <v>20</v>
      </c>
    </row>
    <row r="508" spans="2:17" x14ac:dyDescent="0.25">
      <c r="B508">
        <v>45086</v>
      </c>
      <c r="E508" t="s">
        <v>62</v>
      </c>
      <c r="F508">
        <v>6</v>
      </c>
      <c r="K508">
        <v>0</v>
      </c>
      <c r="L508" t="s">
        <v>20</v>
      </c>
      <c r="M508" t="s">
        <v>20</v>
      </c>
      <c r="N508" t="s">
        <v>20</v>
      </c>
      <c r="O508" t="s">
        <v>20</v>
      </c>
      <c r="P508" t="s">
        <v>20</v>
      </c>
      <c r="Q508" t="s">
        <v>20</v>
      </c>
    </row>
    <row r="509" spans="2:17" x14ac:dyDescent="0.25">
      <c r="B509">
        <v>45086</v>
      </c>
      <c r="E509" t="s">
        <v>60</v>
      </c>
      <c r="F509">
        <v>4</v>
      </c>
      <c r="K509">
        <v>0</v>
      </c>
      <c r="L509" t="s">
        <v>20</v>
      </c>
      <c r="M509" t="s">
        <v>20</v>
      </c>
      <c r="N509" t="s">
        <v>20</v>
      </c>
      <c r="O509" t="s">
        <v>20</v>
      </c>
      <c r="P509">
        <v>0</v>
      </c>
      <c r="Q509" t="s">
        <v>20</v>
      </c>
    </row>
    <row r="510" spans="2:17" x14ac:dyDescent="0.25">
      <c r="B510">
        <v>45086</v>
      </c>
      <c r="E510" t="s">
        <v>61</v>
      </c>
      <c r="F510">
        <v>5</v>
      </c>
      <c r="K510">
        <v>0</v>
      </c>
      <c r="L510" t="s">
        <v>20</v>
      </c>
      <c r="M510" t="s">
        <v>20</v>
      </c>
      <c r="N510" t="s">
        <v>20</v>
      </c>
      <c r="O510" t="s">
        <v>20</v>
      </c>
      <c r="P510" t="s">
        <v>20</v>
      </c>
      <c r="Q510">
        <v>0</v>
      </c>
    </row>
    <row r="511" spans="2:17" x14ac:dyDescent="0.25">
      <c r="B511">
        <v>45086</v>
      </c>
      <c r="E511" t="s">
        <v>58</v>
      </c>
      <c r="F511">
        <v>2</v>
      </c>
      <c r="K511">
        <v>0</v>
      </c>
      <c r="L511" t="s">
        <v>20</v>
      </c>
      <c r="M511">
        <v>0</v>
      </c>
      <c r="N511">
        <v>0</v>
      </c>
      <c r="O511" t="s">
        <v>20</v>
      </c>
      <c r="P511" t="s">
        <v>20</v>
      </c>
      <c r="Q511" t="s">
        <v>20</v>
      </c>
    </row>
    <row r="512" spans="2:17" x14ac:dyDescent="0.25">
      <c r="B512">
        <v>45086</v>
      </c>
      <c r="E512" t="s">
        <v>59</v>
      </c>
      <c r="F512">
        <v>3</v>
      </c>
      <c r="K512">
        <v>0</v>
      </c>
      <c r="L512" t="s">
        <v>20</v>
      </c>
      <c r="M512" t="s">
        <v>20</v>
      </c>
      <c r="N512" t="s">
        <v>20</v>
      </c>
      <c r="O512">
        <v>0</v>
      </c>
      <c r="P512" t="s">
        <v>20</v>
      </c>
      <c r="Q512" t="s">
        <v>20</v>
      </c>
    </row>
    <row r="513" spans="2:17" x14ac:dyDescent="0.25">
      <c r="B513">
        <v>45086</v>
      </c>
      <c r="E513" t="s">
        <v>59</v>
      </c>
      <c r="F513">
        <v>3</v>
      </c>
      <c r="K513">
        <v>0</v>
      </c>
      <c r="L513" t="s">
        <v>20</v>
      </c>
      <c r="M513" t="s">
        <v>20</v>
      </c>
      <c r="N513" t="s">
        <v>20</v>
      </c>
      <c r="O513">
        <v>0</v>
      </c>
      <c r="P513" t="s">
        <v>20</v>
      </c>
      <c r="Q513" t="s">
        <v>20</v>
      </c>
    </row>
    <row r="514" spans="2:17" x14ac:dyDescent="0.25">
      <c r="B514">
        <v>45086</v>
      </c>
      <c r="E514" t="s">
        <v>58</v>
      </c>
      <c r="F514">
        <v>2</v>
      </c>
      <c r="K514">
        <v>0</v>
      </c>
      <c r="L514" t="s">
        <v>20</v>
      </c>
      <c r="M514">
        <v>0</v>
      </c>
      <c r="N514">
        <v>0</v>
      </c>
      <c r="O514" t="s">
        <v>20</v>
      </c>
      <c r="P514" t="s">
        <v>20</v>
      </c>
      <c r="Q514" t="s">
        <v>20</v>
      </c>
    </row>
    <row r="515" spans="2:17" x14ac:dyDescent="0.25">
      <c r="B515">
        <v>45086</v>
      </c>
      <c r="E515" t="s">
        <v>58</v>
      </c>
      <c r="F515">
        <v>2</v>
      </c>
      <c r="K515">
        <v>0</v>
      </c>
      <c r="L515" t="s">
        <v>20</v>
      </c>
      <c r="M515">
        <v>0</v>
      </c>
      <c r="N515">
        <v>0</v>
      </c>
      <c r="O515" t="s">
        <v>20</v>
      </c>
      <c r="P515" t="s">
        <v>20</v>
      </c>
      <c r="Q515" t="s">
        <v>20</v>
      </c>
    </row>
    <row r="516" spans="2:17" x14ac:dyDescent="0.25">
      <c r="B516">
        <v>45086</v>
      </c>
      <c r="E516" t="s">
        <v>57</v>
      </c>
      <c r="F516">
        <v>1</v>
      </c>
      <c r="K516">
        <v>0</v>
      </c>
      <c r="L516">
        <v>0</v>
      </c>
      <c r="M516" t="s">
        <v>20</v>
      </c>
      <c r="N516" t="s">
        <v>20</v>
      </c>
      <c r="O516" t="s">
        <v>20</v>
      </c>
      <c r="P516" t="s">
        <v>20</v>
      </c>
      <c r="Q516" t="s">
        <v>20</v>
      </c>
    </row>
    <row r="517" spans="2:17" x14ac:dyDescent="0.25">
      <c r="B517">
        <v>45086</v>
      </c>
      <c r="E517" t="s">
        <v>58</v>
      </c>
      <c r="F517">
        <v>2</v>
      </c>
      <c r="K517">
        <v>0</v>
      </c>
      <c r="L517" t="s">
        <v>20</v>
      </c>
      <c r="M517">
        <v>0</v>
      </c>
      <c r="N517">
        <v>0</v>
      </c>
      <c r="O517" t="s">
        <v>20</v>
      </c>
      <c r="P517" t="s">
        <v>20</v>
      </c>
      <c r="Q517" t="s">
        <v>20</v>
      </c>
    </row>
    <row r="518" spans="2:17" x14ac:dyDescent="0.25">
      <c r="B518">
        <v>45086</v>
      </c>
      <c r="E518" t="s">
        <v>57</v>
      </c>
      <c r="F518">
        <v>1</v>
      </c>
      <c r="K518">
        <v>0</v>
      </c>
      <c r="L518">
        <v>0</v>
      </c>
      <c r="M518" t="s">
        <v>20</v>
      </c>
      <c r="N518" t="s">
        <v>20</v>
      </c>
      <c r="O518" t="s">
        <v>20</v>
      </c>
      <c r="P518" t="s">
        <v>20</v>
      </c>
      <c r="Q518" t="s">
        <v>20</v>
      </c>
    </row>
    <row r="519" spans="2:17" x14ac:dyDescent="0.25">
      <c r="B519">
        <v>45087</v>
      </c>
      <c r="E519" t="s">
        <v>61</v>
      </c>
      <c r="F519">
        <v>5</v>
      </c>
      <c r="K519">
        <v>0</v>
      </c>
      <c r="L519" t="s">
        <v>20</v>
      </c>
      <c r="M519" t="s">
        <v>20</v>
      </c>
      <c r="N519" t="s">
        <v>20</v>
      </c>
      <c r="O519" t="s">
        <v>20</v>
      </c>
      <c r="P519" t="s">
        <v>20</v>
      </c>
      <c r="Q519">
        <v>0</v>
      </c>
    </row>
    <row r="520" spans="2:17" x14ac:dyDescent="0.25">
      <c r="B520">
        <v>45087</v>
      </c>
      <c r="E520" t="s">
        <v>59</v>
      </c>
      <c r="F520">
        <v>3</v>
      </c>
      <c r="K520">
        <v>0</v>
      </c>
      <c r="L520" t="s">
        <v>20</v>
      </c>
      <c r="M520" t="s">
        <v>20</v>
      </c>
      <c r="N520" t="s">
        <v>20</v>
      </c>
      <c r="O520">
        <v>0</v>
      </c>
      <c r="P520" t="s">
        <v>20</v>
      </c>
      <c r="Q520" t="s">
        <v>20</v>
      </c>
    </row>
    <row r="521" spans="2:17" x14ac:dyDescent="0.25">
      <c r="B521">
        <v>45087</v>
      </c>
      <c r="E521" t="s">
        <v>60</v>
      </c>
      <c r="F521">
        <v>4</v>
      </c>
      <c r="K521">
        <v>0</v>
      </c>
      <c r="L521" t="s">
        <v>20</v>
      </c>
      <c r="M521" t="s">
        <v>20</v>
      </c>
      <c r="N521" t="s">
        <v>20</v>
      </c>
      <c r="O521" t="s">
        <v>20</v>
      </c>
      <c r="P521">
        <v>0</v>
      </c>
      <c r="Q521" t="s">
        <v>20</v>
      </c>
    </row>
    <row r="522" spans="2:17" x14ac:dyDescent="0.25">
      <c r="B522">
        <v>45087</v>
      </c>
      <c r="E522" t="s">
        <v>57</v>
      </c>
      <c r="F522">
        <v>1</v>
      </c>
      <c r="K522">
        <v>0</v>
      </c>
      <c r="L522">
        <v>0</v>
      </c>
      <c r="M522" t="s">
        <v>20</v>
      </c>
      <c r="N522" t="s">
        <v>20</v>
      </c>
      <c r="O522" t="s">
        <v>20</v>
      </c>
      <c r="P522" t="s">
        <v>20</v>
      </c>
      <c r="Q522" t="s">
        <v>20</v>
      </c>
    </row>
    <row r="523" spans="2:17" x14ac:dyDescent="0.25">
      <c r="B523">
        <v>45087</v>
      </c>
      <c r="E523" t="s">
        <v>58</v>
      </c>
      <c r="F523">
        <v>2</v>
      </c>
      <c r="K523">
        <v>0</v>
      </c>
      <c r="L523" t="s">
        <v>20</v>
      </c>
      <c r="M523">
        <v>0</v>
      </c>
      <c r="N523">
        <v>0</v>
      </c>
      <c r="O523" t="s">
        <v>20</v>
      </c>
      <c r="P523" t="s">
        <v>20</v>
      </c>
      <c r="Q523" t="s">
        <v>20</v>
      </c>
    </row>
    <row r="524" spans="2:17" x14ac:dyDescent="0.25">
      <c r="B524">
        <v>45087</v>
      </c>
      <c r="E524" t="s">
        <v>59</v>
      </c>
      <c r="F524">
        <v>3</v>
      </c>
      <c r="K524">
        <v>0</v>
      </c>
      <c r="L524" t="s">
        <v>20</v>
      </c>
      <c r="M524" t="s">
        <v>20</v>
      </c>
      <c r="N524" t="s">
        <v>20</v>
      </c>
      <c r="O524">
        <v>0</v>
      </c>
      <c r="P524" t="s">
        <v>20</v>
      </c>
      <c r="Q524" t="s">
        <v>20</v>
      </c>
    </row>
    <row r="525" spans="2:17" x14ac:dyDescent="0.25">
      <c r="B525">
        <v>45087</v>
      </c>
      <c r="E525" t="s">
        <v>61</v>
      </c>
      <c r="F525">
        <v>5</v>
      </c>
      <c r="K525">
        <v>0</v>
      </c>
      <c r="L525" t="s">
        <v>20</v>
      </c>
      <c r="M525" t="s">
        <v>20</v>
      </c>
      <c r="N525" t="s">
        <v>20</v>
      </c>
      <c r="O525" t="s">
        <v>20</v>
      </c>
      <c r="P525" t="s">
        <v>20</v>
      </c>
      <c r="Q525">
        <v>0</v>
      </c>
    </row>
    <row r="526" spans="2:17" x14ac:dyDescent="0.25">
      <c r="B526">
        <v>45087</v>
      </c>
      <c r="E526" t="s">
        <v>60</v>
      </c>
      <c r="F526">
        <v>4</v>
      </c>
      <c r="K526">
        <v>0</v>
      </c>
      <c r="L526" t="s">
        <v>20</v>
      </c>
      <c r="M526" t="s">
        <v>20</v>
      </c>
      <c r="N526" t="s">
        <v>20</v>
      </c>
      <c r="O526" t="s">
        <v>20</v>
      </c>
      <c r="P526">
        <v>0</v>
      </c>
      <c r="Q526" t="s">
        <v>20</v>
      </c>
    </row>
    <row r="527" spans="2:17" x14ac:dyDescent="0.25">
      <c r="B527">
        <v>45087</v>
      </c>
      <c r="E527" t="s">
        <v>58</v>
      </c>
      <c r="F527">
        <v>2</v>
      </c>
      <c r="K527">
        <v>0</v>
      </c>
      <c r="L527" t="s">
        <v>20</v>
      </c>
      <c r="M527">
        <v>0</v>
      </c>
      <c r="N527">
        <v>0</v>
      </c>
      <c r="O527" t="s">
        <v>20</v>
      </c>
      <c r="P527" t="s">
        <v>20</v>
      </c>
      <c r="Q527" t="s">
        <v>20</v>
      </c>
    </row>
    <row r="528" spans="2:17" x14ac:dyDescent="0.25">
      <c r="B528">
        <v>45087</v>
      </c>
      <c r="E528" t="s">
        <v>57</v>
      </c>
      <c r="F528">
        <v>1</v>
      </c>
      <c r="K528">
        <v>0</v>
      </c>
      <c r="L528">
        <v>0</v>
      </c>
      <c r="M528" t="s">
        <v>20</v>
      </c>
      <c r="N528" t="s">
        <v>20</v>
      </c>
      <c r="O528" t="s">
        <v>20</v>
      </c>
      <c r="P528" t="s">
        <v>20</v>
      </c>
      <c r="Q528" t="s">
        <v>20</v>
      </c>
    </row>
    <row r="529" spans="2:17" x14ac:dyDescent="0.25">
      <c r="B529">
        <v>45087</v>
      </c>
      <c r="E529" t="s">
        <v>58</v>
      </c>
      <c r="F529">
        <v>2</v>
      </c>
      <c r="K529">
        <v>0</v>
      </c>
      <c r="L529" t="s">
        <v>20</v>
      </c>
      <c r="M529">
        <v>0</v>
      </c>
      <c r="N529">
        <v>0</v>
      </c>
      <c r="O529" t="s">
        <v>20</v>
      </c>
      <c r="P529" t="s">
        <v>20</v>
      </c>
      <c r="Q529" t="s">
        <v>20</v>
      </c>
    </row>
    <row r="530" spans="2:17" x14ac:dyDescent="0.25">
      <c r="B530">
        <v>45087</v>
      </c>
      <c r="E530" t="s">
        <v>59</v>
      </c>
      <c r="F530">
        <v>3</v>
      </c>
      <c r="K530">
        <v>0</v>
      </c>
      <c r="L530" t="s">
        <v>20</v>
      </c>
      <c r="M530" t="s">
        <v>20</v>
      </c>
      <c r="N530" t="s">
        <v>20</v>
      </c>
      <c r="O530">
        <v>0</v>
      </c>
      <c r="P530" t="s">
        <v>20</v>
      </c>
      <c r="Q530" t="s">
        <v>20</v>
      </c>
    </row>
    <row r="531" spans="2:17" x14ac:dyDescent="0.25">
      <c r="B531">
        <v>45087</v>
      </c>
      <c r="E531" t="s">
        <v>61</v>
      </c>
      <c r="F531">
        <v>5</v>
      </c>
      <c r="K531">
        <v>0</v>
      </c>
      <c r="L531" t="s">
        <v>20</v>
      </c>
      <c r="M531" t="s">
        <v>20</v>
      </c>
      <c r="N531" t="s">
        <v>20</v>
      </c>
      <c r="O531" t="s">
        <v>20</v>
      </c>
      <c r="P531" t="s">
        <v>20</v>
      </c>
      <c r="Q531">
        <v>0</v>
      </c>
    </row>
    <row r="532" spans="2:17" x14ac:dyDescent="0.25">
      <c r="B532">
        <v>45087</v>
      </c>
      <c r="E532" t="s">
        <v>60</v>
      </c>
      <c r="F532">
        <v>4</v>
      </c>
      <c r="K532">
        <v>0</v>
      </c>
      <c r="L532" t="s">
        <v>20</v>
      </c>
      <c r="M532" t="s">
        <v>20</v>
      </c>
      <c r="N532" t="s">
        <v>20</v>
      </c>
      <c r="O532" t="s">
        <v>20</v>
      </c>
      <c r="P532">
        <v>0</v>
      </c>
      <c r="Q532" t="s">
        <v>20</v>
      </c>
    </row>
    <row r="533" spans="2:17" x14ac:dyDescent="0.25">
      <c r="B533">
        <v>45087</v>
      </c>
      <c r="E533" t="s">
        <v>59</v>
      </c>
      <c r="F533">
        <v>3</v>
      </c>
      <c r="K533">
        <v>0</v>
      </c>
      <c r="L533" t="s">
        <v>20</v>
      </c>
      <c r="M533" t="s">
        <v>20</v>
      </c>
      <c r="N533" t="s">
        <v>20</v>
      </c>
      <c r="O533">
        <v>0</v>
      </c>
      <c r="P533" t="s">
        <v>20</v>
      </c>
      <c r="Q533" t="s">
        <v>20</v>
      </c>
    </row>
    <row r="534" spans="2:17" x14ac:dyDescent="0.25">
      <c r="B534">
        <v>45087</v>
      </c>
      <c r="E534" t="s">
        <v>59</v>
      </c>
      <c r="F534">
        <v>3</v>
      </c>
      <c r="K534">
        <v>0</v>
      </c>
      <c r="L534" t="s">
        <v>20</v>
      </c>
      <c r="M534" t="s">
        <v>20</v>
      </c>
      <c r="N534" t="s">
        <v>20</v>
      </c>
      <c r="O534">
        <v>0</v>
      </c>
      <c r="P534" t="s">
        <v>20</v>
      </c>
      <c r="Q534" t="s">
        <v>20</v>
      </c>
    </row>
    <row r="535" spans="2:17" x14ac:dyDescent="0.25">
      <c r="B535">
        <v>45087</v>
      </c>
      <c r="E535" t="s">
        <v>58</v>
      </c>
      <c r="F535">
        <v>2</v>
      </c>
      <c r="K535">
        <v>0</v>
      </c>
      <c r="L535" t="s">
        <v>20</v>
      </c>
      <c r="M535">
        <v>0</v>
      </c>
      <c r="N535">
        <v>0</v>
      </c>
      <c r="O535" t="s">
        <v>20</v>
      </c>
      <c r="P535" t="s">
        <v>20</v>
      </c>
      <c r="Q535" t="s">
        <v>20</v>
      </c>
    </row>
    <row r="536" spans="2:17" x14ac:dyDescent="0.25">
      <c r="B536">
        <v>45087</v>
      </c>
      <c r="E536" t="s">
        <v>57</v>
      </c>
      <c r="F536">
        <v>1</v>
      </c>
      <c r="K536">
        <v>0</v>
      </c>
      <c r="L536">
        <v>0</v>
      </c>
      <c r="M536" t="s">
        <v>20</v>
      </c>
      <c r="N536" t="s">
        <v>20</v>
      </c>
      <c r="O536" t="s">
        <v>20</v>
      </c>
      <c r="P536" t="s">
        <v>20</v>
      </c>
      <c r="Q536" t="s">
        <v>20</v>
      </c>
    </row>
    <row r="537" spans="2:17" x14ac:dyDescent="0.25">
      <c r="B537">
        <v>45087</v>
      </c>
      <c r="E537" t="s">
        <v>57</v>
      </c>
      <c r="F537">
        <v>1</v>
      </c>
      <c r="K537">
        <v>0</v>
      </c>
      <c r="L537">
        <v>0</v>
      </c>
      <c r="M537" t="s">
        <v>20</v>
      </c>
      <c r="N537" t="s">
        <v>20</v>
      </c>
      <c r="O537" t="s">
        <v>20</v>
      </c>
      <c r="P537" t="s">
        <v>20</v>
      </c>
      <c r="Q537" t="s">
        <v>20</v>
      </c>
    </row>
    <row r="538" spans="2:17" x14ac:dyDescent="0.25">
      <c r="B538">
        <v>45087</v>
      </c>
      <c r="E538" t="s">
        <v>60</v>
      </c>
      <c r="F538">
        <v>4</v>
      </c>
      <c r="K538">
        <v>0</v>
      </c>
      <c r="L538" t="s">
        <v>20</v>
      </c>
      <c r="M538" t="s">
        <v>20</v>
      </c>
      <c r="N538" t="s">
        <v>20</v>
      </c>
      <c r="O538" t="s">
        <v>20</v>
      </c>
      <c r="P538">
        <v>0</v>
      </c>
      <c r="Q538" t="s">
        <v>20</v>
      </c>
    </row>
    <row r="539" spans="2:17" x14ac:dyDescent="0.25">
      <c r="B539">
        <v>45087</v>
      </c>
      <c r="E539" t="s">
        <v>60</v>
      </c>
      <c r="F539">
        <v>4</v>
      </c>
      <c r="K539">
        <v>0</v>
      </c>
      <c r="L539" t="s">
        <v>20</v>
      </c>
      <c r="M539" t="s">
        <v>20</v>
      </c>
      <c r="N539" t="s">
        <v>20</v>
      </c>
      <c r="O539" t="s">
        <v>20</v>
      </c>
      <c r="P539">
        <v>0</v>
      </c>
      <c r="Q539" t="s">
        <v>20</v>
      </c>
    </row>
    <row r="540" spans="2:17" x14ac:dyDescent="0.25">
      <c r="B540">
        <v>45087</v>
      </c>
      <c r="E540" t="s">
        <v>59</v>
      </c>
      <c r="F540">
        <v>3</v>
      </c>
      <c r="K540">
        <v>0</v>
      </c>
      <c r="L540" t="s">
        <v>20</v>
      </c>
      <c r="M540" t="s">
        <v>20</v>
      </c>
      <c r="N540" t="s">
        <v>20</v>
      </c>
      <c r="O540">
        <v>0</v>
      </c>
      <c r="P540" t="s">
        <v>20</v>
      </c>
      <c r="Q540" t="s">
        <v>20</v>
      </c>
    </row>
    <row r="541" spans="2:17" x14ac:dyDescent="0.25">
      <c r="B541">
        <v>45087</v>
      </c>
      <c r="E541" t="s">
        <v>57</v>
      </c>
      <c r="F541">
        <v>1</v>
      </c>
      <c r="K541">
        <v>0</v>
      </c>
      <c r="L541">
        <v>0</v>
      </c>
      <c r="M541" t="s">
        <v>20</v>
      </c>
      <c r="N541" t="s">
        <v>20</v>
      </c>
      <c r="O541" t="s">
        <v>20</v>
      </c>
      <c r="P541" t="s">
        <v>20</v>
      </c>
      <c r="Q541" t="s">
        <v>20</v>
      </c>
    </row>
    <row r="542" spans="2:17" x14ac:dyDescent="0.25">
      <c r="B542">
        <v>45087</v>
      </c>
      <c r="E542" t="s">
        <v>59</v>
      </c>
      <c r="F542">
        <v>3</v>
      </c>
      <c r="K542">
        <v>0</v>
      </c>
      <c r="L542" t="s">
        <v>20</v>
      </c>
      <c r="M542" t="s">
        <v>20</v>
      </c>
      <c r="N542" t="s">
        <v>20</v>
      </c>
      <c r="O542">
        <v>0</v>
      </c>
      <c r="P542" t="s">
        <v>20</v>
      </c>
      <c r="Q542" t="s">
        <v>20</v>
      </c>
    </row>
    <row r="543" spans="2:17" x14ac:dyDescent="0.25">
      <c r="B543">
        <v>45087</v>
      </c>
      <c r="E543" t="s">
        <v>60</v>
      </c>
      <c r="F543">
        <v>4</v>
      </c>
      <c r="K543">
        <v>0</v>
      </c>
      <c r="L543" t="s">
        <v>20</v>
      </c>
      <c r="M543" t="s">
        <v>20</v>
      </c>
      <c r="N543" t="s">
        <v>20</v>
      </c>
      <c r="O543" t="s">
        <v>20</v>
      </c>
      <c r="P543">
        <v>0</v>
      </c>
      <c r="Q543" t="s">
        <v>20</v>
      </c>
    </row>
    <row r="544" spans="2:17" x14ac:dyDescent="0.25">
      <c r="B544">
        <v>45087</v>
      </c>
      <c r="E544" t="s">
        <v>57</v>
      </c>
      <c r="F544">
        <v>1</v>
      </c>
      <c r="K544">
        <v>0</v>
      </c>
      <c r="L544">
        <v>0</v>
      </c>
      <c r="M544" t="s">
        <v>20</v>
      </c>
      <c r="N544" t="s">
        <v>20</v>
      </c>
      <c r="O544" t="s">
        <v>20</v>
      </c>
      <c r="P544" t="s">
        <v>20</v>
      </c>
      <c r="Q544" t="s">
        <v>20</v>
      </c>
    </row>
    <row r="545" spans="2:17" x14ac:dyDescent="0.25">
      <c r="B545">
        <v>45087</v>
      </c>
      <c r="E545" t="s">
        <v>59</v>
      </c>
      <c r="F545">
        <v>3</v>
      </c>
      <c r="K545">
        <v>0</v>
      </c>
      <c r="L545" t="s">
        <v>20</v>
      </c>
      <c r="M545" t="s">
        <v>20</v>
      </c>
      <c r="N545" t="s">
        <v>20</v>
      </c>
      <c r="O545">
        <v>0</v>
      </c>
      <c r="P545" t="s">
        <v>20</v>
      </c>
      <c r="Q545" t="s">
        <v>20</v>
      </c>
    </row>
    <row r="546" spans="2:17" x14ac:dyDescent="0.25">
      <c r="B546">
        <v>45087</v>
      </c>
      <c r="E546" t="s">
        <v>57</v>
      </c>
      <c r="F546">
        <v>1</v>
      </c>
      <c r="K546">
        <v>0</v>
      </c>
      <c r="L546">
        <v>0</v>
      </c>
      <c r="M546" t="s">
        <v>20</v>
      </c>
      <c r="N546" t="s">
        <v>20</v>
      </c>
      <c r="O546" t="s">
        <v>20</v>
      </c>
      <c r="P546" t="s">
        <v>20</v>
      </c>
      <c r="Q546" t="s">
        <v>20</v>
      </c>
    </row>
    <row r="547" spans="2:17" x14ac:dyDescent="0.25">
      <c r="B547">
        <v>45087</v>
      </c>
      <c r="E547" t="s">
        <v>62</v>
      </c>
      <c r="F547">
        <v>6</v>
      </c>
      <c r="K547">
        <v>0</v>
      </c>
      <c r="L547" t="s">
        <v>20</v>
      </c>
      <c r="M547" t="s">
        <v>20</v>
      </c>
      <c r="N547" t="s">
        <v>20</v>
      </c>
      <c r="O547" t="s">
        <v>20</v>
      </c>
      <c r="P547" t="s">
        <v>20</v>
      </c>
      <c r="Q547" t="s">
        <v>20</v>
      </c>
    </row>
    <row r="548" spans="2:17" x14ac:dyDescent="0.25">
      <c r="B548">
        <v>45087</v>
      </c>
      <c r="E548" t="s">
        <v>58</v>
      </c>
      <c r="F548">
        <v>2</v>
      </c>
      <c r="K548">
        <v>0</v>
      </c>
      <c r="L548" t="s">
        <v>20</v>
      </c>
      <c r="M548">
        <v>0</v>
      </c>
      <c r="N548">
        <v>0</v>
      </c>
      <c r="O548" t="s">
        <v>20</v>
      </c>
      <c r="P548" t="s">
        <v>20</v>
      </c>
      <c r="Q548" t="s">
        <v>20</v>
      </c>
    </row>
    <row r="549" spans="2:17" x14ac:dyDescent="0.25">
      <c r="B549">
        <v>45087</v>
      </c>
      <c r="E549" t="s">
        <v>60</v>
      </c>
      <c r="F549">
        <v>4</v>
      </c>
      <c r="K549">
        <v>0</v>
      </c>
      <c r="L549" t="s">
        <v>20</v>
      </c>
      <c r="M549" t="s">
        <v>20</v>
      </c>
      <c r="N549" t="s">
        <v>20</v>
      </c>
      <c r="O549" t="s">
        <v>20</v>
      </c>
      <c r="P549">
        <v>0</v>
      </c>
      <c r="Q549" t="s">
        <v>20</v>
      </c>
    </row>
    <row r="550" spans="2:17" x14ac:dyDescent="0.25">
      <c r="B550">
        <v>45087</v>
      </c>
      <c r="E550" t="s">
        <v>60</v>
      </c>
      <c r="F550">
        <v>4</v>
      </c>
      <c r="K550">
        <v>0</v>
      </c>
      <c r="L550" t="s">
        <v>20</v>
      </c>
      <c r="M550" t="s">
        <v>20</v>
      </c>
      <c r="N550" t="s">
        <v>20</v>
      </c>
      <c r="O550" t="s">
        <v>20</v>
      </c>
      <c r="P550">
        <v>0</v>
      </c>
      <c r="Q550" t="s">
        <v>20</v>
      </c>
    </row>
    <row r="551" spans="2:17" x14ac:dyDescent="0.25">
      <c r="B551">
        <v>45087</v>
      </c>
      <c r="E551" t="s">
        <v>61</v>
      </c>
      <c r="F551">
        <v>5</v>
      </c>
      <c r="K551">
        <v>0</v>
      </c>
      <c r="L551" t="s">
        <v>20</v>
      </c>
      <c r="M551" t="s">
        <v>20</v>
      </c>
      <c r="N551" t="s">
        <v>20</v>
      </c>
      <c r="O551" t="s">
        <v>20</v>
      </c>
      <c r="P551" t="s">
        <v>20</v>
      </c>
      <c r="Q551">
        <v>0</v>
      </c>
    </row>
    <row r="552" spans="2:17" x14ac:dyDescent="0.25">
      <c r="B552">
        <v>45087</v>
      </c>
      <c r="E552" t="s">
        <v>62</v>
      </c>
      <c r="F552">
        <v>6</v>
      </c>
      <c r="K552">
        <v>0</v>
      </c>
      <c r="L552" t="s">
        <v>20</v>
      </c>
      <c r="M552" t="s">
        <v>20</v>
      </c>
      <c r="N552" t="s">
        <v>20</v>
      </c>
      <c r="O552" t="s">
        <v>20</v>
      </c>
      <c r="P552" t="s">
        <v>20</v>
      </c>
      <c r="Q552" t="s">
        <v>20</v>
      </c>
    </row>
    <row r="553" spans="2:17" x14ac:dyDescent="0.25">
      <c r="B553">
        <v>45087</v>
      </c>
      <c r="E553" t="s">
        <v>61</v>
      </c>
      <c r="F553">
        <v>5</v>
      </c>
      <c r="K553">
        <v>0</v>
      </c>
      <c r="L553" t="s">
        <v>20</v>
      </c>
      <c r="M553" t="s">
        <v>20</v>
      </c>
      <c r="N553" t="s">
        <v>20</v>
      </c>
      <c r="O553" t="s">
        <v>20</v>
      </c>
      <c r="P553" t="s">
        <v>20</v>
      </c>
      <c r="Q553">
        <v>0</v>
      </c>
    </row>
    <row r="554" spans="2:17" x14ac:dyDescent="0.25">
      <c r="B554">
        <v>45087</v>
      </c>
      <c r="E554" t="s">
        <v>57</v>
      </c>
      <c r="F554">
        <v>1</v>
      </c>
      <c r="K554">
        <v>0</v>
      </c>
      <c r="L554">
        <v>0</v>
      </c>
      <c r="M554" t="s">
        <v>20</v>
      </c>
      <c r="N554" t="s">
        <v>20</v>
      </c>
      <c r="O554" t="s">
        <v>20</v>
      </c>
      <c r="P554" t="s">
        <v>20</v>
      </c>
      <c r="Q554" t="s">
        <v>20</v>
      </c>
    </row>
    <row r="555" spans="2:17" x14ac:dyDescent="0.25">
      <c r="B555">
        <v>45087</v>
      </c>
      <c r="E555" t="s">
        <v>61</v>
      </c>
      <c r="F555">
        <v>5</v>
      </c>
      <c r="K555">
        <v>0</v>
      </c>
      <c r="L555" t="s">
        <v>20</v>
      </c>
      <c r="M555" t="s">
        <v>20</v>
      </c>
      <c r="N555" t="s">
        <v>20</v>
      </c>
      <c r="O555" t="s">
        <v>20</v>
      </c>
      <c r="P555" t="s">
        <v>20</v>
      </c>
      <c r="Q555">
        <v>0</v>
      </c>
    </row>
    <row r="556" spans="2:17" x14ac:dyDescent="0.25">
      <c r="B556">
        <v>45087</v>
      </c>
      <c r="E556" t="s">
        <v>60</v>
      </c>
      <c r="F556">
        <v>4</v>
      </c>
      <c r="K556">
        <v>0</v>
      </c>
      <c r="L556" t="s">
        <v>20</v>
      </c>
      <c r="M556" t="s">
        <v>20</v>
      </c>
      <c r="N556" t="s">
        <v>20</v>
      </c>
      <c r="O556" t="s">
        <v>20</v>
      </c>
      <c r="P556">
        <v>0</v>
      </c>
      <c r="Q556" t="s">
        <v>20</v>
      </c>
    </row>
    <row r="557" spans="2:17" x14ac:dyDescent="0.25">
      <c r="B557">
        <v>45087</v>
      </c>
      <c r="E557" t="s">
        <v>60</v>
      </c>
      <c r="F557">
        <v>4</v>
      </c>
      <c r="K557">
        <v>0</v>
      </c>
      <c r="L557" t="s">
        <v>20</v>
      </c>
      <c r="M557" t="s">
        <v>20</v>
      </c>
      <c r="N557" t="s">
        <v>20</v>
      </c>
      <c r="O557" t="s">
        <v>20</v>
      </c>
      <c r="P557">
        <v>0</v>
      </c>
      <c r="Q557" t="s">
        <v>20</v>
      </c>
    </row>
    <row r="558" spans="2:17" x14ac:dyDescent="0.25">
      <c r="B558">
        <v>45087</v>
      </c>
      <c r="E558" t="s">
        <v>62</v>
      </c>
      <c r="F558">
        <v>6</v>
      </c>
      <c r="K558">
        <v>0</v>
      </c>
      <c r="L558" t="s">
        <v>20</v>
      </c>
      <c r="M558" t="s">
        <v>20</v>
      </c>
      <c r="N558" t="s">
        <v>20</v>
      </c>
      <c r="O558" t="s">
        <v>20</v>
      </c>
      <c r="P558" t="s">
        <v>20</v>
      </c>
      <c r="Q558" t="s">
        <v>20</v>
      </c>
    </row>
    <row r="559" spans="2:17" x14ac:dyDescent="0.25">
      <c r="B559">
        <v>45087</v>
      </c>
      <c r="E559" t="s">
        <v>61</v>
      </c>
      <c r="F559">
        <v>5</v>
      </c>
      <c r="K559">
        <v>0</v>
      </c>
      <c r="L559" t="s">
        <v>20</v>
      </c>
      <c r="M559" t="s">
        <v>20</v>
      </c>
      <c r="N559" t="s">
        <v>20</v>
      </c>
      <c r="O559" t="s">
        <v>20</v>
      </c>
      <c r="P559" t="s">
        <v>20</v>
      </c>
      <c r="Q559">
        <v>0</v>
      </c>
    </row>
    <row r="560" spans="2:17" x14ac:dyDescent="0.25">
      <c r="B560">
        <v>45087</v>
      </c>
      <c r="E560" t="s">
        <v>59</v>
      </c>
      <c r="F560">
        <v>3</v>
      </c>
      <c r="K560">
        <v>0</v>
      </c>
      <c r="L560" t="s">
        <v>20</v>
      </c>
      <c r="M560" t="s">
        <v>20</v>
      </c>
      <c r="N560" t="s">
        <v>20</v>
      </c>
      <c r="O560">
        <v>0</v>
      </c>
      <c r="P560" t="s">
        <v>20</v>
      </c>
      <c r="Q560" t="s">
        <v>20</v>
      </c>
    </row>
    <row r="561" spans="2:17" x14ac:dyDescent="0.25">
      <c r="B561">
        <v>45087</v>
      </c>
      <c r="E561" t="s">
        <v>58</v>
      </c>
      <c r="F561">
        <v>2</v>
      </c>
      <c r="K561">
        <v>0</v>
      </c>
      <c r="L561" t="s">
        <v>20</v>
      </c>
      <c r="M561">
        <v>0</v>
      </c>
      <c r="N561">
        <v>0</v>
      </c>
      <c r="O561" t="s">
        <v>20</v>
      </c>
      <c r="P561" t="s">
        <v>20</v>
      </c>
      <c r="Q561" t="s">
        <v>20</v>
      </c>
    </row>
    <row r="562" spans="2:17" x14ac:dyDescent="0.25">
      <c r="B562">
        <v>45087</v>
      </c>
      <c r="E562" t="s">
        <v>59</v>
      </c>
      <c r="F562">
        <v>3</v>
      </c>
      <c r="K562">
        <v>0</v>
      </c>
      <c r="L562" t="s">
        <v>20</v>
      </c>
      <c r="M562" t="s">
        <v>20</v>
      </c>
      <c r="N562" t="s">
        <v>20</v>
      </c>
      <c r="O562">
        <v>0</v>
      </c>
      <c r="P562" t="s">
        <v>20</v>
      </c>
      <c r="Q562" t="s">
        <v>20</v>
      </c>
    </row>
    <row r="563" spans="2:17" x14ac:dyDescent="0.25">
      <c r="B563">
        <v>45087</v>
      </c>
      <c r="E563" t="s">
        <v>61</v>
      </c>
      <c r="F563">
        <v>5</v>
      </c>
      <c r="K563">
        <v>0</v>
      </c>
      <c r="L563" t="s">
        <v>20</v>
      </c>
      <c r="M563" t="s">
        <v>20</v>
      </c>
      <c r="N563" t="s">
        <v>20</v>
      </c>
      <c r="O563" t="s">
        <v>20</v>
      </c>
      <c r="P563" t="s">
        <v>20</v>
      </c>
      <c r="Q563">
        <v>0</v>
      </c>
    </row>
    <row r="564" spans="2:17" x14ac:dyDescent="0.25">
      <c r="B564">
        <v>45087</v>
      </c>
      <c r="E564" t="s">
        <v>60</v>
      </c>
      <c r="F564">
        <v>4</v>
      </c>
      <c r="K564">
        <v>0</v>
      </c>
      <c r="L564" t="s">
        <v>20</v>
      </c>
      <c r="M564" t="s">
        <v>20</v>
      </c>
      <c r="N564" t="s">
        <v>20</v>
      </c>
      <c r="O564" t="s">
        <v>20</v>
      </c>
      <c r="P564">
        <v>0</v>
      </c>
      <c r="Q564" t="s">
        <v>20</v>
      </c>
    </row>
    <row r="565" spans="2:17" x14ac:dyDescent="0.25">
      <c r="B565">
        <v>45087</v>
      </c>
      <c r="E565" t="s">
        <v>57</v>
      </c>
      <c r="F565">
        <v>1</v>
      </c>
      <c r="K565">
        <v>0</v>
      </c>
      <c r="L565">
        <v>0</v>
      </c>
      <c r="M565" t="s">
        <v>20</v>
      </c>
      <c r="N565" t="s">
        <v>20</v>
      </c>
      <c r="O565" t="s">
        <v>20</v>
      </c>
      <c r="P565" t="s">
        <v>20</v>
      </c>
      <c r="Q565" t="s">
        <v>20</v>
      </c>
    </row>
    <row r="566" spans="2:17" x14ac:dyDescent="0.25">
      <c r="B566">
        <v>45087</v>
      </c>
      <c r="E566" t="s">
        <v>61</v>
      </c>
      <c r="F566">
        <v>5</v>
      </c>
      <c r="K566">
        <v>0</v>
      </c>
      <c r="L566" t="s">
        <v>20</v>
      </c>
      <c r="M566" t="s">
        <v>20</v>
      </c>
      <c r="N566" t="s">
        <v>20</v>
      </c>
      <c r="O566" t="s">
        <v>20</v>
      </c>
      <c r="P566" t="s">
        <v>20</v>
      </c>
      <c r="Q566">
        <v>0</v>
      </c>
    </row>
    <row r="567" spans="2:17" x14ac:dyDescent="0.25">
      <c r="B567">
        <v>45087</v>
      </c>
      <c r="E567" t="s">
        <v>58</v>
      </c>
      <c r="F567">
        <v>2</v>
      </c>
      <c r="K567">
        <v>0</v>
      </c>
      <c r="L567" t="s">
        <v>20</v>
      </c>
      <c r="M567">
        <v>0</v>
      </c>
      <c r="N567">
        <v>0</v>
      </c>
      <c r="O567" t="s">
        <v>20</v>
      </c>
      <c r="P567" t="s">
        <v>20</v>
      </c>
      <c r="Q567" t="s">
        <v>20</v>
      </c>
    </row>
    <row r="568" spans="2:17" x14ac:dyDescent="0.25">
      <c r="B568">
        <v>45087</v>
      </c>
      <c r="E568" t="s">
        <v>57</v>
      </c>
      <c r="F568">
        <v>1</v>
      </c>
      <c r="K568">
        <v>0</v>
      </c>
      <c r="L568">
        <v>0</v>
      </c>
      <c r="M568" t="s">
        <v>20</v>
      </c>
      <c r="N568" t="s">
        <v>20</v>
      </c>
      <c r="O568" t="s">
        <v>20</v>
      </c>
      <c r="P568" t="s">
        <v>20</v>
      </c>
      <c r="Q568" t="s">
        <v>20</v>
      </c>
    </row>
    <row r="569" spans="2:17" x14ac:dyDescent="0.25">
      <c r="B569">
        <v>45087</v>
      </c>
      <c r="E569" t="s">
        <v>58</v>
      </c>
      <c r="F569">
        <v>2</v>
      </c>
      <c r="K569">
        <v>0</v>
      </c>
      <c r="L569" t="s">
        <v>20</v>
      </c>
      <c r="M569">
        <v>0</v>
      </c>
      <c r="N569">
        <v>0</v>
      </c>
      <c r="O569" t="s">
        <v>20</v>
      </c>
      <c r="P569" t="s">
        <v>20</v>
      </c>
      <c r="Q569" t="s">
        <v>20</v>
      </c>
    </row>
    <row r="570" spans="2:17" x14ac:dyDescent="0.25">
      <c r="B570">
        <v>45087</v>
      </c>
      <c r="E570" t="s">
        <v>62</v>
      </c>
      <c r="F570">
        <v>6</v>
      </c>
      <c r="K570">
        <v>0</v>
      </c>
      <c r="L570" t="s">
        <v>20</v>
      </c>
      <c r="M570" t="s">
        <v>20</v>
      </c>
      <c r="N570" t="s">
        <v>20</v>
      </c>
      <c r="O570" t="s">
        <v>20</v>
      </c>
      <c r="P570" t="s">
        <v>20</v>
      </c>
      <c r="Q570" t="s">
        <v>20</v>
      </c>
    </row>
    <row r="571" spans="2:17" x14ac:dyDescent="0.25">
      <c r="B571">
        <v>45087</v>
      </c>
      <c r="E571" t="s">
        <v>60</v>
      </c>
      <c r="F571">
        <v>4</v>
      </c>
      <c r="K571">
        <v>0</v>
      </c>
      <c r="L571" t="s">
        <v>20</v>
      </c>
      <c r="M571" t="s">
        <v>20</v>
      </c>
      <c r="N571" t="s">
        <v>20</v>
      </c>
      <c r="O571" t="s">
        <v>20</v>
      </c>
      <c r="P571">
        <v>0</v>
      </c>
      <c r="Q571" t="s">
        <v>20</v>
      </c>
    </row>
    <row r="572" spans="2:17" x14ac:dyDescent="0.25">
      <c r="B572">
        <v>45087</v>
      </c>
      <c r="E572" t="s">
        <v>59</v>
      </c>
      <c r="F572">
        <v>3</v>
      </c>
      <c r="K572">
        <v>0</v>
      </c>
      <c r="L572" t="s">
        <v>20</v>
      </c>
      <c r="M572" t="s">
        <v>20</v>
      </c>
      <c r="N572" t="s">
        <v>20</v>
      </c>
      <c r="O572">
        <v>0</v>
      </c>
      <c r="P572" t="s">
        <v>20</v>
      </c>
      <c r="Q572" t="s">
        <v>20</v>
      </c>
    </row>
    <row r="573" spans="2:17" x14ac:dyDescent="0.25">
      <c r="B573">
        <v>45087</v>
      </c>
      <c r="E573" t="s">
        <v>60</v>
      </c>
      <c r="F573">
        <v>4</v>
      </c>
      <c r="K573">
        <v>0</v>
      </c>
      <c r="L573" t="s">
        <v>20</v>
      </c>
      <c r="M573" t="s">
        <v>20</v>
      </c>
      <c r="N573" t="s">
        <v>20</v>
      </c>
      <c r="O573" t="s">
        <v>20</v>
      </c>
      <c r="P573">
        <v>0</v>
      </c>
      <c r="Q573" t="s">
        <v>20</v>
      </c>
    </row>
    <row r="574" spans="2:17" x14ac:dyDescent="0.25">
      <c r="B574">
        <v>45087</v>
      </c>
      <c r="E574" t="s">
        <v>60</v>
      </c>
      <c r="F574">
        <v>4</v>
      </c>
      <c r="K574">
        <v>0</v>
      </c>
      <c r="L574" t="s">
        <v>20</v>
      </c>
      <c r="M574" t="s">
        <v>20</v>
      </c>
      <c r="N574" t="s">
        <v>20</v>
      </c>
      <c r="O574" t="s">
        <v>20</v>
      </c>
      <c r="P574">
        <v>0</v>
      </c>
      <c r="Q574" t="s">
        <v>20</v>
      </c>
    </row>
    <row r="575" spans="2:17" x14ac:dyDescent="0.25">
      <c r="B575">
        <v>45087</v>
      </c>
      <c r="E575" t="s">
        <v>58</v>
      </c>
      <c r="F575">
        <v>2</v>
      </c>
      <c r="K575">
        <v>0</v>
      </c>
      <c r="L575" t="s">
        <v>20</v>
      </c>
      <c r="M575">
        <v>0</v>
      </c>
      <c r="N575">
        <v>0</v>
      </c>
      <c r="O575" t="s">
        <v>20</v>
      </c>
      <c r="P575" t="s">
        <v>20</v>
      </c>
      <c r="Q575" t="s">
        <v>20</v>
      </c>
    </row>
    <row r="576" spans="2:17" x14ac:dyDescent="0.25">
      <c r="B576">
        <v>45087</v>
      </c>
      <c r="E576" t="s">
        <v>62</v>
      </c>
      <c r="F576">
        <v>6</v>
      </c>
      <c r="K576">
        <v>0</v>
      </c>
      <c r="L576" t="s">
        <v>20</v>
      </c>
      <c r="M576" t="s">
        <v>20</v>
      </c>
      <c r="N576" t="s">
        <v>20</v>
      </c>
      <c r="O576" t="s">
        <v>20</v>
      </c>
      <c r="P576" t="s">
        <v>20</v>
      </c>
      <c r="Q576" t="s">
        <v>20</v>
      </c>
    </row>
    <row r="577" spans="2:17" x14ac:dyDescent="0.25">
      <c r="B577">
        <v>45087</v>
      </c>
      <c r="E577" t="s">
        <v>57</v>
      </c>
      <c r="F577">
        <v>1</v>
      </c>
      <c r="K577">
        <v>0</v>
      </c>
      <c r="L577">
        <v>0</v>
      </c>
      <c r="M577" t="s">
        <v>20</v>
      </c>
      <c r="N577" t="s">
        <v>20</v>
      </c>
      <c r="O577" t="s">
        <v>20</v>
      </c>
      <c r="P577" t="s">
        <v>20</v>
      </c>
      <c r="Q577" t="s">
        <v>20</v>
      </c>
    </row>
    <row r="578" spans="2:17" x14ac:dyDescent="0.25">
      <c r="B578">
        <v>45087</v>
      </c>
      <c r="E578" t="s">
        <v>62</v>
      </c>
      <c r="F578">
        <v>6</v>
      </c>
      <c r="K578">
        <v>0</v>
      </c>
      <c r="L578" t="s">
        <v>20</v>
      </c>
      <c r="M578" t="s">
        <v>20</v>
      </c>
      <c r="N578" t="s">
        <v>20</v>
      </c>
      <c r="O578" t="s">
        <v>20</v>
      </c>
      <c r="P578" t="s">
        <v>20</v>
      </c>
      <c r="Q578" t="s">
        <v>20</v>
      </c>
    </row>
    <row r="579" spans="2:17" x14ac:dyDescent="0.25">
      <c r="B579">
        <v>45087</v>
      </c>
      <c r="E579" t="s">
        <v>61</v>
      </c>
      <c r="F579">
        <v>5</v>
      </c>
      <c r="K579">
        <v>0</v>
      </c>
      <c r="L579" t="s">
        <v>20</v>
      </c>
      <c r="M579" t="s">
        <v>20</v>
      </c>
      <c r="N579" t="s">
        <v>20</v>
      </c>
      <c r="O579" t="s">
        <v>20</v>
      </c>
      <c r="P579" t="s">
        <v>20</v>
      </c>
      <c r="Q579">
        <v>0</v>
      </c>
    </row>
    <row r="580" spans="2:17" x14ac:dyDescent="0.25">
      <c r="B580">
        <v>45087</v>
      </c>
      <c r="E580" t="s">
        <v>60</v>
      </c>
      <c r="F580">
        <v>4</v>
      </c>
      <c r="K580">
        <v>0</v>
      </c>
      <c r="L580" t="s">
        <v>20</v>
      </c>
      <c r="M580" t="s">
        <v>20</v>
      </c>
      <c r="N580" t="s">
        <v>20</v>
      </c>
      <c r="O580" t="s">
        <v>20</v>
      </c>
      <c r="P580">
        <v>0</v>
      </c>
      <c r="Q580" t="s">
        <v>20</v>
      </c>
    </row>
    <row r="581" spans="2:17" x14ac:dyDescent="0.25">
      <c r="B581">
        <v>45087</v>
      </c>
      <c r="E581" t="s">
        <v>61</v>
      </c>
      <c r="F581">
        <v>5</v>
      </c>
      <c r="K581">
        <v>0</v>
      </c>
      <c r="L581" t="s">
        <v>20</v>
      </c>
      <c r="M581" t="s">
        <v>20</v>
      </c>
      <c r="N581" t="s">
        <v>20</v>
      </c>
      <c r="O581" t="s">
        <v>20</v>
      </c>
      <c r="P581" t="s">
        <v>20</v>
      </c>
      <c r="Q581">
        <v>0</v>
      </c>
    </row>
    <row r="582" spans="2:17" x14ac:dyDescent="0.25">
      <c r="B582">
        <v>45087</v>
      </c>
      <c r="E582" t="s">
        <v>59</v>
      </c>
      <c r="F582">
        <v>3</v>
      </c>
      <c r="K582">
        <v>0</v>
      </c>
      <c r="L582" t="s">
        <v>20</v>
      </c>
      <c r="M582" t="s">
        <v>20</v>
      </c>
      <c r="N582" t="s">
        <v>20</v>
      </c>
      <c r="O582">
        <v>0</v>
      </c>
      <c r="P582" t="s">
        <v>20</v>
      </c>
      <c r="Q582" t="s">
        <v>20</v>
      </c>
    </row>
    <row r="583" spans="2:17" x14ac:dyDescent="0.25">
      <c r="B583">
        <v>45087</v>
      </c>
      <c r="E583" t="s">
        <v>62</v>
      </c>
      <c r="F583">
        <v>6</v>
      </c>
      <c r="K583">
        <v>0</v>
      </c>
      <c r="L583" t="s">
        <v>20</v>
      </c>
      <c r="M583" t="s">
        <v>20</v>
      </c>
      <c r="N583" t="s">
        <v>20</v>
      </c>
      <c r="O583" t="s">
        <v>20</v>
      </c>
      <c r="P583" t="s">
        <v>20</v>
      </c>
      <c r="Q583" t="s">
        <v>20</v>
      </c>
    </row>
    <row r="584" spans="2:17" x14ac:dyDescent="0.25">
      <c r="B584">
        <v>45087</v>
      </c>
      <c r="E584" t="s">
        <v>59</v>
      </c>
      <c r="F584">
        <v>3</v>
      </c>
      <c r="K584">
        <v>0</v>
      </c>
      <c r="L584" t="s">
        <v>20</v>
      </c>
      <c r="M584" t="s">
        <v>20</v>
      </c>
      <c r="N584" t="s">
        <v>20</v>
      </c>
      <c r="O584">
        <v>0</v>
      </c>
      <c r="P584" t="s">
        <v>20</v>
      </c>
      <c r="Q584" t="s">
        <v>20</v>
      </c>
    </row>
    <row r="585" spans="2:17" x14ac:dyDescent="0.25">
      <c r="B585">
        <v>45087</v>
      </c>
      <c r="E585" t="s">
        <v>59</v>
      </c>
      <c r="F585">
        <v>3</v>
      </c>
      <c r="K585">
        <v>0</v>
      </c>
      <c r="L585" t="s">
        <v>20</v>
      </c>
      <c r="M585" t="s">
        <v>20</v>
      </c>
      <c r="N585" t="s">
        <v>20</v>
      </c>
      <c r="O585">
        <v>0</v>
      </c>
      <c r="P585" t="s">
        <v>20</v>
      </c>
      <c r="Q585" t="s">
        <v>20</v>
      </c>
    </row>
    <row r="586" spans="2:17" x14ac:dyDescent="0.25">
      <c r="B586">
        <v>45087</v>
      </c>
      <c r="E586" t="s">
        <v>59</v>
      </c>
      <c r="F586">
        <v>3</v>
      </c>
      <c r="K586">
        <v>0</v>
      </c>
      <c r="L586" t="s">
        <v>20</v>
      </c>
      <c r="M586" t="s">
        <v>20</v>
      </c>
      <c r="N586" t="s">
        <v>20</v>
      </c>
      <c r="O586">
        <v>0</v>
      </c>
      <c r="P586" t="s">
        <v>20</v>
      </c>
      <c r="Q586" t="s">
        <v>20</v>
      </c>
    </row>
    <row r="587" spans="2:17" x14ac:dyDescent="0.25">
      <c r="B587">
        <v>45087</v>
      </c>
      <c r="E587" t="s">
        <v>57</v>
      </c>
      <c r="F587">
        <v>1</v>
      </c>
      <c r="K587">
        <v>0</v>
      </c>
      <c r="L587">
        <v>0</v>
      </c>
      <c r="M587" t="s">
        <v>20</v>
      </c>
      <c r="N587" t="s">
        <v>20</v>
      </c>
      <c r="O587" t="s">
        <v>20</v>
      </c>
      <c r="P587" t="s">
        <v>20</v>
      </c>
      <c r="Q587" t="s">
        <v>20</v>
      </c>
    </row>
    <row r="588" spans="2:17" x14ac:dyDescent="0.25">
      <c r="B588">
        <v>45087</v>
      </c>
      <c r="E588" t="s">
        <v>60</v>
      </c>
      <c r="F588">
        <v>4</v>
      </c>
      <c r="K588">
        <v>0</v>
      </c>
      <c r="L588" t="s">
        <v>20</v>
      </c>
      <c r="M588" t="s">
        <v>20</v>
      </c>
      <c r="N588" t="s">
        <v>20</v>
      </c>
      <c r="O588" t="s">
        <v>20</v>
      </c>
      <c r="P588">
        <v>0</v>
      </c>
      <c r="Q588" t="s">
        <v>20</v>
      </c>
    </row>
    <row r="589" spans="2:17" x14ac:dyDescent="0.25">
      <c r="B589">
        <v>45087</v>
      </c>
      <c r="E589" t="s">
        <v>57</v>
      </c>
      <c r="F589">
        <v>1</v>
      </c>
      <c r="K589">
        <v>0</v>
      </c>
      <c r="L589">
        <v>0</v>
      </c>
      <c r="M589" t="s">
        <v>20</v>
      </c>
      <c r="N589" t="s">
        <v>20</v>
      </c>
      <c r="O589" t="s">
        <v>20</v>
      </c>
      <c r="P589" t="s">
        <v>20</v>
      </c>
      <c r="Q589" t="s">
        <v>20</v>
      </c>
    </row>
    <row r="590" spans="2:17" x14ac:dyDescent="0.25">
      <c r="B590">
        <v>45087</v>
      </c>
      <c r="E590" t="s">
        <v>61</v>
      </c>
      <c r="F590">
        <v>5</v>
      </c>
      <c r="K590">
        <v>0</v>
      </c>
      <c r="L590" t="s">
        <v>20</v>
      </c>
      <c r="M590" t="s">
        <v>20</v>
      </c>
      <c r="N590" t="s">
        <v>20</v>
      </c>
      <c r="O590" t="s">
        <v>20</v>
      </c>
      <c r="P590" t="s">
        <v>20</v>
      </c>
      <c r="Q590">
        <v>0</v>
      </c>
    </row>
    <row r="591" spans="2:17" x14ac:dyDescent="0.25">
      <c r="B591">
        <v>45087</v>
      </c>
      <c r="E591" t="s">
        <v>59</v>
      </c>
      <c r="F591">
        <v>3</v>
      </c>
      <c r="K591">
        <v>0</v>
      </c>
      <c r="L591" t="s">
        <v>20</v>
      </c>
      <c r="M591" t="s">
        <v>20</v>
      </c>
      <c r="N591" t="s">
        <v>20</v>
      </c>
      <c r="O591">
        <v>0</v>
      </c>
      <c r="P591" t="s">
        <v>20</v>
      </c>
      <c r="Q591" t="s">
        <v>20</v>
      </c>
    </row>
    <row r="592" spans="2:17" x14ac:dyDescent="0.25">
      <c r="B592">
        <v>45087</v>
      </c>
      <c r="E592" t="s">
        <v>57</v>
      </c>
      <c r="F592">
        <v>1</v>
      </c>
      <c r="K592">
        <v>0</v>
      </c>
      <c r="L592">
        <v>0</v>
      </c>
      <c r="M592" t="s">
        <v>20</v>
      </c>
      <c r="N592" t="s">
        <v>20</v>
      </c>
      <c r="O592" t="s">
        <v>20</v>
      </c>
      <c r="P592" t="s">
        <v>20</v>
      </c>
      <c r="Q592" t="s">
        <v>20</v>
      </c>
    </row>
    <row r="593" spans="2:17" x14ac:dyDescent="0.25">
      <c r="B593">
        <v>45087</v>
      </c>
      <c r="E593" t="s">
        <v>61</v>
      </c>
      <c r="F593">
        <v>5</v>
      </c>
      <c r="K593">
        <v>0</v>
      </c>
      <c r="L593" t="s">
        <v>20</v>
      </c>
      <c r="M593" t="s">
        <v>20</v>
      </c>
      <c r="N593" t="s">
        <v>20</v>
      </c>
      <c r="O593" t="s">
        <v>20</v>
      </c>
      <c r="P593" t="s">
        <v>20</v>
      </c>
      <c r="Q593">
        <v>0</v>
      </c>
    </row>
    <row r="594" spans="2:17" x14ac:dyDescent="0.25">
      <c r="B594">
        <v>45087</v>
      </c>
      <c r="E594" t="s">
        <v>58</v>
      </c>
      <c r="F594">
        <v>2</v>
      </c>
      <c r="K594">
        <v>0</v>
      </c>
      <c r="L594" t="s">
        <v>20</v>
      </c>
      <c r="M594">
        <v>0</v>
      </c>
      <c r="N594">
        <v>0</v>
      </c>
      <c r="O594" t="s">
        <v>20</v>
      </c>
      <c r="P594" t="s">
        <v>20</v>
      </c>
      <c r="Q594" t="s">
        <v>20</v>
      </c>
    </row>
    <row r="595" spans="2:17" x14ac:dyDescent="0.25">
      <c r="B595">
        <v>45087</v>
      </c>
      <c r="E595" t="s">
        <v>59</v>
      </c>
      <c r="F595">
        <v>3</v>
      </c>
      <c r="K595">
        <v>0</v>
      </c>
      <c r="L595" t="s">
        <v>20</v>
      </c>
      <c r="M595" t="s">
        <v>20</v>
      </c>
      <c r="N595" t="s">
        <v>20</v>
      </c>
      <c r="O595">
        <v>0</v>
      </c>
      <c r="P595" t="s">
        <v>20</v>
      </c>
      <c r="Q595" t="s">
        <v>20</v>
      </c>
    </row>
    <row r="596" spans="2:17" x14ac:dyDescent="0.25">
      <c r="B596">
        <v>45087</v>
      </c>
      <c r="E596" t="s">
        <v>62</v>
      </c>
      <c r="F596">
        <v>6</v>
      </c>
      <c r="K596">
        <v>0</v>
      </c>
      <c r="L596" t="s">
        <v>20</v>
      </c>
      <c r="M596" t="s">
        <v>20</v>
      </c>
      <c r="N596" t="s">
        <v>20</v>
      </c>
      <c r="O596" t="s">
        <v>20</v>
      </c>
      <c r="P596" t="s">
        <v>20</v>
      </c>
      <c r="Q596" t="s">
        <v>20</v>
      </c>
    </row>
    <row r="597" spans="2:17" x14ac:dyDescent="0.25">
      <c r="B597">
        <v>45087</v>
      </c>
      <c r="E597" t="s">
        <v>61</v>
      </c>
      <c r="F597">
        <v>5</v>
      </c>
      <c r="K597">
        <v>0</v>
      </c>
      <c r="L597" t="s">
        <v>20</v>
      </c>
      <c r="M597" t="s">
        <v>20</v>
      </c>
      <c r="N597" t="s">
        <v>20</v>
      </c>
      <c r="O597" t="s">
        <v>20</v>
      </c>
      <c r="P597" t="s">
        <v>20</v>
      </c>
      <c r="Q597">
        <v>0</v>
      </c>
    </row>
    <row r="598" spans="2:17" x14ac:dyDescent="0.25">
      <c r="B598">
        <v>45087</v>
      </c>
      <c r="E598" t="s">
        <v>60</v>
      </c>
      <c r="F598">
        <v>4</v>
      </c>
      <c r="K598">
        <v>0</v>
      </c>
      <c r="L598" t="s">
        <v>20</v>
      </c>
      <c r="M598" t="s">
        <v>20</v>
      </c>
      <c r="N598" t="s">
        <v>20</v>
      </c>
      <c r="O598" t="s">
        <v>20</v>
      </c>
      <c r="P598">
        <v>0</v>
      </c>
      <c r="Q598" t="s">
        <v>20</v>
      </c>
    </row>
    <row r="599" spans="2:17" x14ac:dyDescent="0.25">
      <c r="B599">
        <v>45087</v>
      </c>
      <c r="E599" t="s">
        <v>59</v>
      </c>
      <c r="F599">
        <v>3</v>
      </c>
      <c r="K599">
        <v>0</v>
      </c>
      <c r="L599" t="s">
        <v>20</v>
      </c>
      <c r="M599" t="s">
        <v>20</v>
      </c>
      <c r="N599" t="s">
        <v>20</v>
      </c>
      <c r="O599">
        <v>0</v>
      </c>
      <c r="P599" t="s">
        <v>20</v>
      </c>
      <c r="Q599" t="s">
        <v>20</v>
      </c>
    </row>
    <row r="600" spans="2:17" x14ac:dyDescent="0.25">
      <c r="B600">
        <v>45087</v>
      </c>
      <c r="E600" t="s">
        <v>57</v>
      </c>
      <c r="F600">
        <v>1</v>
      </c>
      <c r="K600">
        <v>0</v>
      </c>
      <c r="L600">
        <v>0</v>
      </c>
      <c r="M600" t="s">
        <v>20</v>
      </c>
      <c r="N600" t="s">
        <v>20</v>
      </c>
      <c r="O600" t="s">
        <v>20</v>
      </c>
      <c r="P600" t="s">
        <v>20</v>
      </c>
      <c r="Q600" t="s">
        <v>20</v>
      </c>
    </row>
    <row r="601" spans="2:17" x14ac:dyDescent="0.25">
      <c r="B601">
        <v>45088</v>
      </c>
      <c r="E601" t="s">
        <v>62</v>
      </c>
      <c r="F601">
        <v>6</v>
      </c>
      <c r="K601">
        <v>0</v>
      </c>
      <c r="L601" t="s">
        <v>20</v>
      </c>
      <c r="M601" t="s">
        <v>20</v>
      </c>
      <c r="N601" t="s">
        <v>20</v>
      </c>
      <c r="O601" t="s">
        <v>20</v>
      </c>
      <c r="P601" t="s">
        <v>20</v>
      </c>
      <c r="Q601" t="s">
        <v>20</v>
      </c>
    </row>
    <row r="602" spans="2:17" x14ac:dyDescent="0.25">
      <c r="B602">
        <v>45088</v>
      </c>
      <c r="E602" t="s">
        <v>62</v>
      </c>
      <c r="F602">
        <v>6</v>
      </c>
      <c r="K602">
        <v>0</v>
      </c>
      <c r="L602" t="s">
        <v>20</v>
      </c>
      <c r="M602" t="s">
        <v>20</v>
      </c>
      <c r="N602" t="s">
        <v>20</v>
      </c>
      <c r="O602" t="s">
        <v>20</v>
      </c>
      <c r="P602" t="s">
        <v>20</v>
      </c>
      <c r="Q602" t="s">
        <v>20</v>
      </c>
    </row>
    <row r="603" spans="2:17" x14ac:dyDescent="0.25">
      <c r="B603">
        <v>45088</v>
      </c>
      <c r="E603" t="s">
        <v>59</v>
      </c>
      <c r="F603">
        <v>3</v>
      </c>
      <c r="K603">
        <v>0</v>
      </c>
      <c r="L603" t="s">
        <v>20</v>
      </c>
      <c r="M603" t="s">
        <v>20</v>
      </c>
      <c r="N603" t="s">
        <v>20</v>
      </c>
      <c r="O603">
        <v>0</v>
      </c>
      <c r="P603" t="s">
        <v>20</v>
      </c>
      <c r="Q603" t="s">
        <v>20</v>
      </c>
    </row>
    <row r="604" spans="2:17" x14ac:dyDescent="0.25">
      <c r="B604">
        <v>45088</v>
      </c>
      <c r="E604" t="s">
        <v>61</v>
      </c>
      <c r="F604">
        <v>5</v>
      </c>
      <c r="K604">
        <v>0</v>
      </c>
      <c r="L604" t="s">
        <v>20</v>
      </c>
      <c r="M604" t="s">
        <v>20</v>
      </c>
      <c r="N604" t="s">
        <v>20</v>
      </c>
      <c r="O604" t="s">
        <v>20</v>
      </c>
      <c r="P604" t="s">
        <v>20</v>
      </c>
      <c r="Q604">
        <v>0</v>
      </c>
    </row>
    <row r="605" spans="2:17" x14ac:dyDescent="0.25">
      <c r="B605">
        <v>45088</v>
      </c>
      <c r="E605" t="s">
        <v>60</v>
      </c>
      <c r="F605">
        <v>4</v>
      </c>
      <c r="K605">
        <v>0</v>
      </c>
      <c r="L605" t="s">
        <v>20</v>
      </c>
      <c r="M605" t="s">
        <v>20</v>
      </c>
      <c r="N605" t="s">
        <v>20</v>
      </c>
      <c r="O605" t="s">
        <v>20</v>
      </c>
      <c r="P605">
        <v>0</v>
      </c>
      <c r="Q605" t="s">
        <v>20</v>
      </c>
    </row>
    <row r="606" spans="2:17" x14ac:dyDescent="0.25">
      <c r="B606">
        <v>45088</v>
      </c>
      <c r="E606" t="s">
        <v>61</v>
      </c>
      <c r="F606">
        <v>5</v>
      </c>
      <c r="K606">
        <v>0</v>
      </c>
      <c r="L606" t="s">
        <v>20</v>
      </c>
      <c r="M606" t="s">
        <v>20</v>
      </c>
      <c r="N606" t="s">
        <v>20</v>
      </c>
      <c r="O606" t="s">
        <v>20</v>
      </c>
      <c r="P606" t="s">
        <v>20</v>
      </c>
      <c r="Q606">
        <v>0</v>
      </c>
    </row>
    <row r="607" spans="2:17" x14ac:dyDescent="0.25">
      <c r="B607">
        <v>45088</v>
      </c>
      <c r="E607" t="s">
        <v>60</v>
      </c>
      <c r="F607">
        <v>4</v>
      </c>
      <c r="K607">
        <v>0</v>
      </c>
      <c r="L607" t="s">
        <v>20</v>
      </c>
      <c r="M607" t="s">
        <v>20</v>
      </c>
      <c r="N607" t="s">
        <v>20</v>
      </c>
      <c r="O607" t="s">
        <v>20</v>
      </c>
      <c r="P607">
        <v>0</v>
      </c>
      <c r="Q607" t="s">
        <v>20</v>
      </c>
    </row>
    <row r="608" spans="2:17" x14ac:dyDescent="0.25">
      <c r="B608">
        <v>45088</v>
      </c>
      <c r="E608" t="s">
        <v>58</v>
      </c>
      <c r="F608">
        <v>2</v>
      </c>
      <c r="K608">
        <v>0</v>
      </c>
      <c r="L608" t="s">
        <v>20</v>
      </c>
      <c r="M608">
        <v>0</v>
      </c>
      <c r="N608">
        <v>0</v>
      </c>
      <c r="O608" t="s">
        <v>20</v>
      </c>
      <c r="P608" t="s">
        <v>20</v>
      </c>
      <c r="Q608" t="s">
        <v>20</v>
      </c>
    </row>
    <row r="609" spans="2:17" x14ac:dyDescent="0.25">
      <c r="B609">
        <v>45088</v>
      </c>
      <c r="E609" t="s">
        <v>61</v>
      </c>
      <c r="F609">
        <v>5</v>
      </c>
      <c r="K609">
        <v>0</v>
      </c>
      <c r="L609" t="s">
        <v>20</v>
      </c>
      <c r="M609" t="s">
        <v>20</v>
      </c>
      <c r="N609" t="s">
        <v>20</v>
      </c>
      <c r="O609" t="s">
        <v>20</v>
      </c>
      <c r="P609" t="s">
        <v>20</v>
      </c>
      <c r="Q609">
        <v>0</v>
      </c>
    </row>
    <row r="610" spans="2:17" x14ac:dyDescent="0.25">
      <c r="B610">
        <v>45088</v>
      </c>
      <c r="E610" t="s">
        <v>59</v>
      </c>
      <c r="F610">
        <v>3</v>
      </c>
      <c r="K610">
        <v>0</v>
      </c>
      <c r="L610" t="s">
        <v>20</v>
      </c>
      <c r="M610" t="s">
        <v>20</v>
      </c>
      <c r="N610" t="s">
        <v>20</v>
      </c>
      <c r="O610">
        <v>0</v>
      </c>
      <c r="P610" t="s">
        <v>20</v>
      </c>
      <c r="Q610" t="s">
        <v>20</v>
      </c>
    </row>
    <row r="611" spans="2:17" x14ac:dyDescent="0.25">
      <c r="B611">
        <v>45088</v>
      </c>
      <c r="E611" t="s">
        <v>62</v>
      </c>
      <c r="F611">
        <v>6</v>
      </c>
      <c r="K611">
        <v>0</v>
      </c>
      <c r="L611" t="s">
        <v>20</v>
      </c>
      <c r="M611" t="s">
        <v>20</v>
      </c>
      <c r="N611" t="s">
        <v>20</v>
      </c>
      <c r="O611" t="s">
        <v>20</v>
      </c>
      <c r="P611" t="s">
        <v>20</v>
      </c>
      <c r="Q611" t="s">
        <v>20</v>
      </c>
    </row>
    <row r="612" spans="2:17" x14ac:dyDescent="0.25">
      <c r="B612">
        <v>45088</v>
      </c>
      <c r="E612" t="s">
        <v>61</v>
      </c>
      <c r="F612">
        <v>5</v>
      </c>
      <c r="K612">
        <v>0</v>
      </c>
      <c r="L612" t="s">
        <v>20</v>
      </c>
      <c r="M612" t="s">
        <v>20</v>
      </c>
      <c r="N612" t="s">
        <v>20</v>
      </c>
      <c r="O612" t="s">
        <v>20</v>
      </c>
      <c r="P612" t="s">
        <v>20</v>
      </c>
      <c r="Q612">
        <v>0</v>
      </c>
    </row>
    <row r="613" spans="2:17" x14ac:dyDescent="0.25">
      <c r="B613">
        <v>45088</v>
      </c>
      <c r="E613" t="s">
        <v>57</v>
      </c>
      <c r="F613">
        <v>1</v>
      </c>
      <c r="K613">
        <v>0</v>
      </c>
      <c r="L613">
        <v>0</v>
      </c>
      <c r="M613" t="s">
        <v>20</v>
      </c>
      <c r="N613" t="s">
        <v>20</v>
      </c>
      <c r="O613" t="s">
        <v>20</v>
      </c>
      <c r="P613" t="s">
        <v>20</v>
      </c>
      <c r="Q613" t="s">
        <v>20</v>
      </c>
    </row>
    <row r="614" spans="2:17" x14ac:dyDescent="0.25">
      <c r="B614">
        <v>45088</v>
      </c>
      <c r="E614" t="s">
        <v>59</v>
      </c>
      <c r="F614">
        <v>3</v>
      </c>
      <c r="K614">
        <v>0</v>
      </c>
      <c r="L614" t="s">
        <v>20</v>
      </c>
      <c r="M614" t="s">
        <v>20</v>
      </c>
      <c r="N614" t="s">
        <v>20</v>
      </c>
      <c r="O614">
        <v>0</v>
      </c>
      <c r="P614" t="s">
        <v>20</v>
      </c>
      <c r="Q614" t="s">
        <v>20</v>
      </c>
    </row>
    <row r="615" spans="2:17" x14ac:dyDescent="0.25">
      <c r="B615">
        <v>45088</v>
      </c>
      <c r="E615" t="s">
        <v>57</v>
      </c>
      <c r="F615">
        <v>1</v>
      </c>
      <c r="K615">
        <v>0</v>
      </c>
      <c r="L615">
        <v>0</v>
      </c>
      <c r="M615" t="s">
        <v>20</v>
      </c>
      <c r="N615" t="s">
        <v>20</v>
      </c>
      <c r="O615" t="s">
        <v>20</v>
      </c>
      <c r="P615" t="s">
        <v>20</v>
      </c>
      <c r="Q615" t="s">
        <v>20</v>
      </c>
    </row>
    <row r="616" spans="2:17" x14ac:dyDescent="0.25">
      <c r="B616">
        <v>45088</v>
      </c>
      <c r="E616" t="s">
        <v>57</v>
      </c>
      <c r="F616">
        <v>1</v>
      </c>
      <c r="K616">
        <v>0</v>
      </c>
      <c r="L616">
        <v>0</v>
      </c>
      <c r="M616" t="s">
        <v>20</v>
      </c>
      <c r="N616" t="s">
        <v>20</v>
      </c>
      <c r="O616" t="s">
        <v>20</v>
      </c>
      <c r="P616" t="s">
        <v>20</v>
      </c>
      <c r="Q616" t="s">
        <v>20</v>
      </c>
    </row>
    <row r="617" spans="2:17" x14ac:dyDescent="0.25">
      <c r="B617">
        <v>45088</v>
      </c>
      <c r="E617" t="s">
        <v>59</v>
      </c>
      <c r="F617">
        <v>3</v>
      </c>
      <c r="K617">
        <v>0</v>
      </c>
      <c r="L617" t="s">
        <v>20</v>
      </c>
      <c r="M617" t="s">
        <v>20</v>
      </c>
      <c r="N617" t="s">
        <v>20</v>
      </c>
      <c r="O617">
        <v>0</v>
      </c>
      <c r="P617" t="s">
        <v>20</v>
      </c>
      <c r="Q617" t="s">
        <v>20</v>
      </c>
    </row>
    <row r="618" spans="2:17" x14ac:dyDescent="0.25">
      <c r="B618">
        <v>45088</v>
      </c>
      <c r="E618" t="s">
        <v>58</v>
      </c>
      <c r="F618">
        <v>2</v>
      </c>
      <c r="K618">
        <v>0</v>
      </c>
      <c r="L618" t="s">
        <v>20</v>
      </c>
      <c r="M618">
        <v>0</v>
      </c>
      <c r="N618">
        <v>0</v>
      </c>
      <c r="O618" t="s">
        <v>20</v>
      </c>
      <c r="P618" t="s">
        <v>20</v>
      </c>
      <c r="Q618" t="s">
        <v>20</v>
      </c>
    </row>
    <row r="619" spans="2:17" x14ac:dyDescent="0.25">
      <c r="B619">
        <v>45088</v>
      </c>
      <c r="E619" t="s">
        <v>62</v>
      </c>
      <c r="F619">
        <v>6</v>
      </c>
      <c r="K619">
        <v>0</v>
      </c>
      <c r="L619" t="s">
        <v>20</v>
      </c>
      <c r="M619" t="s">
        <v>20</v>
      </c>
      <c r="N619" t="s">
        <v>20</v>
      </c>
      <c r="O619" t="s">
        <v>20</v>
      </c>
      <c r="P619" t="s">
        <v>20</v>
      </c>
      <c r="Q619" t="s">
        <v>20</v>
      </c>
    </row>
    <row r="620" spans="2:17" x14ac:dyDescent="0.25">
      <c r="B620">
        <v>45088</v>
      </c>
      <c r="E620" t="s">
        <v>62</v>
      </c>
      <c r="F620">
        <v>6</v>
      </c>
      <c r="K620">
        <v>0</v>
      </c>
      <c r="L620" t="s">
        <v>20</v>
      </c>
      <c r="M620" t="s">
        <v>20</v>
      </c>
      <c r="N620" t="s">
        <v>20</v>
      </c>
      <c r="O620" t="s">
        <v>20</v>
      </c>
      <c r="P620" t="s">
        <v>20</v>
      </c>
      <c r="Q620" t="s">
        <v>20</v>
      </c>
    </row>
    <row r="621" spans="2:17" x14ac:dyDescent="0.25">
      <c r="B621">
        <v>45088</v>
      </c>
      <c r="E621" t="s">
        <v>58</v>
      </c>
      <c r="F621">
        <v>2</v>
      </c>
      <c r="K621">
        <v>0</v>
      </c>
      <c r="L621" t="s">
        <v>20</v>
      </c>
      <c r="M621">
        <v>0</v>
      </c>
      <c r="N621">
        <v>0</v>
      </c>
      <c r="O621" t="s">
        <v>20</v>
      </c>
      <c r="P621" t="s">
        <v>20</v>
      </c>
      <c r="Q621" t="s">
        <v>20</v>
      </c>
    </row>
    <row r="622" spans="2:17" x14ac:dyDescent="0.25">
      <c r="B622">
        <v>45088</v>
      </c>
      <c r="E622" t="s">
        <v>57</v>
      </c>
      <c r="F622">
        <v>1</v>
      </c>
      <c r="K622">
        <v>0</v>
      </c>
      <c r="L622">
        <v>0</v>
      </c>
      <c r="M622" t="s">
        <v>20</v>
      </c>
      <c r="N622" t="s">
        <v>20</v>
      </c>
      <c r="O622" t="s">
        <v>20</v>
      </c>
      <c r="P622" t="s">
        <v>20</v>
      </c>
      <c r="Q622" t="s">
        <v>20</v>
      </c>
    </row>
    <row r="623" spans="2:17" x14ac:dyDescent="0.25">
      <c r="B623">
        <v>45088</v>
      </c>
      <c r="E623" t="s">
        <v>58</v>
      </c>
      <c r="F623">
        <v>2</v>
      </c>
      <c r="K623">
        <v>0</v>
      </c>
      <c r="L623" t="s">
        <v>20</v>
      </c>
      <c r="M623">
        <v>0</v>
      </c>
      <c r="N623">
        <v>0</v>
      </c>
      <c r="O623" t="s">
        <v>20</v>
      </c>
      <c r="P623" t="s">
        <v>20</v>
      </c>
      <c r="Q623" t="s">
        <v>20</v>
      </c>
    </row>
    <row r="624" spans="2:17" x14ac:dyDescent="0.25">
      <c r="B624">
        <v>45088</v>
      </c>
      <c r="E624" t="s">
        <v>57</v>
      </c>
      <c r="F624">
        <v>1</v>
      </c>
      <c r="K624">
        <v>0</v>
      </c>
      <c r="L624">
        <v>0</v>
      </c>
      <c r="M624" t="s">
        <v>20</v>
      </c>
      <c r="N624" t="s">
        <v>20</v>
      </c>
      <c r="O624" t="s">
        <v>20</v>
      </c>
      <c r="P624" t="s">
        <v>20</v>
      </c>
      <c r="Q624" t="s">
        <v>20</v>
      </c>
    </row>
    <row r="625" spans="2:17" x14ac:dyDescent="0.25">
      <c r="B625">
        <v>45088</v>
      </c>
      <c r="E625" t="s">
        <v>62</v>
      </c>
      <c r="F625">
        <v>6</v>
      </c>
      <c r="K625">
        <v>0</v>
      </c>
      <c r="L625" t="s">
        <v>20</v>
      </c>
      <c r="M625" t="s">
        <v>20</v>
      </c>
      <c r="N625" t="s">
        <v>20</v>
      </c>
      <c r="O625" t="s">
        <v>20</v>
      </c>
      <c r="P625" t="s">
        <v>20</v>
      </c>
      <c r="Q625" t="s">
        <v>20</v>
      </c>
    </row>
    <row r="626" spans="2:17" x14ac:dyDescent="0.25">
      <c r="B626">
        <v>45088</v>
      </c>
      <c r="E626" t="s">
        <v>57</v>
      </c>
      <c r="F626">
        <v>1</v>
      </c>
      <c r="K626">
        <v>0</v>
      </c>
      <c r="L626">
        <v>0</v>
      </c>
      <c r="M626" t="s">
        <v>20</v>
      </c>
      <c r="N626" t="s">
        <v>20</v>
      </c>
      <c r="O626" t="s">
        <v>20</v>
      </c>
      <c r="P626" t="s">
        <v>20</v>
      </c>
      <c r="Q626" t="s">
        <v>20</v>
      </c>
    </row>
    <row r="627" spans="2:17" x14ac:dyDescent="0.25">
      <c r="B627">
        <v>45088</v>
      </c>
      <c r="E627" t="s">
        <v>60</v>
      </c>
      <c r="F627">
        <v>4</v>
      </c>
      <c r="K627">
        <v>0</v>
      </c>
      <c r="L627" t="s">
        <v>20</v>
      </c>
      <c r="M627" t="s">
        <v>20</v>
      </c>
      <c r="N627" t="s">
        <v>20</v>
      </c>
      <c r="O627" t="s">
        <v>20</v>
      </c>
      <c r="P627">
        <v>0</v>
      </c>
      <c r="Q627" t="s">
        <v>20</v>
      </c>
    </row>
    <row r="628" spans="2:17" x14ac:dyDescent="0.25">
      <c r="B628">
        <v>45088</v>
      </c>
      <c r="E628" t="s">
        <v>60</v>
      </c>
      <c r="F628">
        <v>4</v>
      </c>
      <c r="K628">
        <v>0</v>
      </c>
      <c r="L628" t="s">
        <v>20</v>
      </c>
      <c r="M628" t="s">
        <v>20</v>
      </c>
      <c r="N628" t="s">
        <v>20</v>
      </c>
      <c r="O628" t="s">
        <v>20</v>
      </c>
      <c r="P628">
        <v>0</v>
      </c>
      <c r="Q628" t="s">
        <v>20</v>
      </c>
    </row>
    <row r="629" spans="2:17" x14ac:dyDescent="0.25">
      <c r="B629">
        <v>45088</v>
      </c>
      <c r="E629" t="s">
        <v>58</v>
      </c>
      <c r="F629">
        <v>2</v>
      </c>
      <c r="K629">
        <v>0</v>
      </c>
      <c r="L629" t="s">
        <v>20</v>
      </c>
      <c r="M629">
        <v>0</v>
      </c>
      <c r="N629">
        <v>0</v>
      </c>
      <c r="O629" t="s">
        <v>20</v>
      </c>
      <c r="P629" t="s">
        <v>20</v>
      </c>
      <c r="Q629" t="s">
        <v>20</v>
      </c>
    </row>
    <row r="630" spans="2:17" x14ac:dyDescent="0.25">
      <c r="B630">
        <v>45088</v>
      </c>
      <c r="E630" t="s">
        <v>57</v>
      </c>
      <c r="F630">
        <v>1</v>
      </c>
      <c r="K630">
        <v>0</v>
      </c>
      <c r="L630">
        <v>0</v>
      </c>
      <c r="M630" t="s">
        <v>20</v>
      </c>
      <c r="N630" t="s">
        <v>20</v>
      </c>
      <c r="O630" t="s">
        <v>20</v>
      </c>
      <c r="P630" t="s">
        <v>20</v>
      </c>
      <c r="Q630" t="s">
        <v>20</v>
      </c>
    </row>
    <row r="631" spans="2:17" x14ac:dyDescent="0.25">
      <c r="B631">
        <v>45088</v>
      </c>
      <c r="E631" t="s">
        <v>58</v>
      </c>
      <c r="F631">
        <v>2</v>
      </c>
      <c r="K631">
        <v>0</v>
      </c>
      <c r="L631" t="s">
        <v>20</v>
      </c>
      <c r="M631">
        <v>0</v>
      </c>
      <c r="N631">
        <v>0</v>
      </c>
      <c r="O631" t="s">
        <v>20</v>
      </c>
      <c r="P631" t="s">
        <v>20</v>
      </c>
      <c r="Q631" t="s">
        <v>20</v>
      </c>
    </row>
    <row r="632" spans="2:17" x14ac:dyDescent="0.25">
      <c r="B632">
        <v>45088</v>
      </c>
      <c r="E632" t="s">
        <v>61</v>
      </c>
      <c r="F632">
        <v>5</v>
      </c>
      <c r="K632">
        <v>0</v>
      </c>
      <c r="L632" t="s">
        <v>20</v>
      </c>
      <c r="M632" t="s">
        <v>20</v>
      </c>
      <c r="N632" t="s">
        <v>20</v>
      </c>
      <c r="O632" t="s">
        <v>20</v>
      </c>
      <c r="P632" t="s">
        <v>20</v>
      </c>
      <c r="Q632">
        <v>0</v>
      </c>
    </row>
    <row r="633" spans="2:17" x14ac:dyDescent="0.25">
      <c r="B633">
        <v>45088</v>
      </c>
      <c r="E633" t="s">
        <v>59</v>
      </c>
      <c r="F633">
        <v>3</v>
      </c>
      <c r="K633">
        <v>0</v>
      </c>
      <c r="L633" t="s">
        <v>20</v>
      </c>
      <c r="M633" t="s">
        <v>20</v>
      </c>
      <c r="N633" t="s">
        <v>20</v>
      </c>
      <c r="O633">
        <v>0</v>
      </c>
      <c r="P633" t="s">
        <v>20</v>
      </c>
      <c r="Q633" t="s">
        <v>20</v>
      </c>
    </row>
    <row r="634" spans="2:17" x14ac:dyDescent="0.25">
      <c r="B634">
        <v>45088</v>
      </c>
      <c r="E634" t="s">
        <v>59</v>
      </c>
      <c r="F634">
        <v>3</v>
      </c>
      <c r="K634">
        <v>0</v>
      </c>
      <c r="L634" t="s">
        <v>20</v>
      </c>
      <c r="M634" t="s">
        <v>20</v>
      </c>
      <c r="N634" t="s">
        <v>20</v>
      </c>
      <c r="O634">
        <v>0</v>
      </c>
      <c r="P634" t="s">
        <v>20</v>
      </c>
      <c r="Q634" t="s">
        <v>20</v>
      </c>
    </row>
    <row r="635" spans="2:17" x14ac:dyDescent="0.25">
      <c r="B635">
        <v>45088</v>
      </c>
      <c r="E635" t="s">
        <v>57</v>
      </c>
      <c r="F635">
        <v>1</v>
      </c>
      <c r="K635">
        <v>0</v>
      </c>
      <c r="L635">
        <v>0</v>
      </c>
      <c r="M635" t="s">
        <v>20</v>
      </c>
      <c r="N635" t="s">
        <v>20</v>
      </c>
      <c r="O635" t="s">
        <v>20</v>
      </c>
      <c r="P635" t="s">
        <v>20</v>
      </c>
      <c r="Q635" t="s">
        <v>20</v>
      </c>
    </row>
    <row r="636" spans="2:17" x14ac:dyDescent="0.25">
      <c r="B636">
        <v>45088</v>
      </c>
      <c r="E636" t="s">
        <v>61</v>
      </c>
      <c r="F636">
        <v>5</v>
      </c>
      <c r="K636">
        <v>0</v>
      </c>
      <c r="L636" t="s">
        <v>20</v>
      </c>
      <c r="M636" t="s">
        <v>20</v>
      </c>
      <c r="N636" t="s">
        <v>20</v>
      </c>
      <c r="O636" t="s">
        <v>20</v>
      </c>
      <c r="P636" t="s">
        <v>20</v>
      </c>
      <c r="Q636">
        <v>0</v>
      </c>
    </row>
    <row r="637" spans="2:17" x14ac:dyDescent="0.25">
      <c r="B637">
        <v>45088</v>
      </c>
      <c r="E637" t="s">
        <v>57</v>
      </c>
      <c r="F637">
        <v>1</v>
      </c>
      <c r="K637">
        <v>0</v>
      </c>
      <c r="L637">
        <v>0</v>
      </c>
      <c r="M637" t="s">
        <v>20</v>
      </c>
      <c r="N637" t="s">
        <v>20</v>
      </c>
      <c r="O637" t="s">
        <v>20</v>
      </c>
      <c r="P637" t="s">
        <v>20</v>
      </c>
      <c r="Q637" t="s">
        <v>20</v>
      </c>
    </row>
    <row r="638" spans="2:17" x14ac:dyDescent="0.25">
      <c r="B638">
        <v>45088</v>
      </c>
      <c r="E638" t="s">
        <v>62</v>
      </c>
      <c r="F638">
        <v>6</v>
      </c>
      <c r="K638">
        <v>0</v>
      </c>
      <c r="L638" t="s">
        <v>20</v>
      </c>
      <c r="M638" t="s">
        <v>20</v>
      </c>
      <c r="N638" t="s">
        <v>20</v>
      </c>
      <c r="O638" t="s">
        <v>20</v>
      </c>
      <c r="P638" t="s">
        <v>20</v>
      </c>
      <c r="Q638" t="s">
        <v>20</v>
      </c>
    </row>
    <row r="639" spans="2:17" x14ac:dyDescent="0.25">
      <c r="B639">
        <v>45088</v>
      </c>
      <c r="E639" t="s">
        <v>62</v>
      </c>
      <c r="F639">
        <v>6</v>
      </c>
      <c r="K639">
        <v>0</v>
      </c>
      <c r="L639" t="s">
        <v>20</v>
      </c>
      <c r="M639" t="s">
        <v>20</v>
      </c>
      <c r="N639" t="s">
        <v>20</v>
      </c>
      <c r="O639" t="s">
        <v>20</v>
      </c>
      <c r="P639" t="s">
        <v>20</v>
      </c>
      <c r="Q639" t="s">
        <v>20</v>
      </c>
    </row>
    <row r="640" spans="2:17" x14ac:dyDescent="0.25">
      <c r="B640">
        <v>45088</v>
      </c>
      <c r="E640" t="s">
        <v>62</v>
      </c>
      <c r="F640">
        <v>6</v>
      </c>
      <c r="K640">
        <v>0</v>
      </c>
      <c r="L640" t="s">
        <v>20</v>
      </c>
      <c r="M640" t="s">
        <v>20</v>
      </c>
      <c r="N640" t="s">
        <v>20</v>
      </c>
      <c r="O640" t="s">
        <v>20</v>
      </c>
      <c r="P640" t="s">
        <v>20</v>
      </c>
      <c r="Q640" t="s">
        <v>20</v>
      </c>
    </row>
    <row r="641" spans="2:17" x14ac:dyDescent="0.25">
      <c r="B641">
        <v>45088</v>
      </c>
      <c r="E641" t="s">
        <v>59</v>
      </c>
      <c r="F641">
        <v>3</v>
      </c>
      <c r="K641">
        <v>0</v>
      </c>
      <c r="L641" t="s">
        <v>20</v>
      </c>
      <c r="M641" t="s">
        <v>20</v>
      </c>
      <c r="N641" t="s">
        <v>20</v>
      </c>
      <c r="O641">
        <v>0</v>
      </c>
      <c r="P641" t="s">
        <v>20</v>
      </c>
      <c r="Q641" t="s">
        <v>20</v>
      </c>
    </row>
    <row r="642" spans="2:17" x14ac:dyDescent="0.25">
      <c r="B642">
        <v>45088</v>
      </c>
      <c r="E642" t="s">
        <v>58</v>
      </c>
      <c r="F642">
        <v>2</v>
      </c>
      <c r="K642">
        <v>0</v>
      </c>
      <c r="L642" t="s">
        <v>20</v>
      </c>
      <c r="M642">
        <v>0</v>
      </c>
      <c r="N642">
        <v>0</v>
      </c>
      <c r="O642" t="s">
        <v>20</v>
      </c>
      <c r="P642" t="s">
        <v>20</v>
      </c>
      <c r="Q642" t="s">
        <v>20</v>
      </c>
    </row>
    <row r="643" spans="2:17" x14ac:dyDescent="0.25">
      <c r="B643">
        <v>45088</v>
      </c>
      <c r="E643" t="s">
        <v>60</v>
      </c>
      <c r="F643">
        <v>4</v>
      </c>
      <c r="K643">
        <v>0</v>
      </c>
      <c r="L643" t="s">
        <v>20</v>
      </c>
      <c r="M643" t="s">
        <v>20</v>
      </c>
      <c r="N643" t="s">
        <v>20</v>
      </c>
      <c r="O643" t="s">
        <v>20</v>
      </c>
      <c r="P643">
        <v>0</v>
      </c>
      <c r="Q643" t="s">
        <v>20</v>
      </c>
    </row>
    <row r="644" spans="2:17" x14ac:dyDescent="0.25">
      <c r="B644">
        <v>45088</v>
      </c>
      <c r="E644" t="s">
        <v>60</v>
      </c>
      <c r="F644">
        <v>4</v>
      </c>
      <c r="K644">
        <v>0</v>
      </c>
      <c r="L644" t="s">
        <v>20</v>
      </c>
      <c r="M644" t="s">
        <v>20</v>
      </c>
      <c r="N644" t="s">
        <v>20</v>
      </c>
      <c r="O644" t="s">
        <v>20</v>
      </c>
      <c r="P644">
        <v>0</v>
      </c>
      <c r="Q644" t="s">
        <v>20</v>
      </c>
    </row>
    <row r="645" spans="2:17" x14ac:dyDescent="0.25">
      <c r="B645">
        <v>45088</v>
      </c>
      <c r="E645" t="s">
        <v>59</v>
      </c>
      <c r="F645">
        <v>3</v>
      </c>
      <c r="K645">
        <v>0</v>
      </c>
      <c r="L645" t="s">
        <v>20</v>
      </c>
      <c r="M645" t="s">
        <v>20</v>
      </c>
      <c r="N645" t="s">
        <v>20</v>
      </c>
      <c r="O645">
        <v>0</v>
      </c>
      <c r="P645" t="s">
        <v>20</v>
      </c>
      <c r="Q645" t="s">
        <v>20</v>
      </c>
    </row>
    <row r="646" spans="2:17" x14ac:dyDescent="0.25">
      <c r="B646">
        <v>45088</v>
      </c>
      <c r="E646" t="s">
        <v>59</v>
      </c>
      <c r="F646">
        <v>3</v>
      </c>
      <c r="K646">
        <v>0</v>
      </c>
      <c r="L646" t="s">
        <v>20</v>
      </c>
      <c r="M646" t="s">
        <v>20</v>
      </c>
      <c r="N646" t="s">
        <v>20</v>
      </c>
      <c r="O646">
        <v>0</v>
      </c>
      <c r="P646" t="s">
        <v>20</v>
      </c>
      <c r="Q646" t="s">
        <v>20</v>
      </c>
    </row>
    <row r="647" spans="2:17" x14ac:dyDescent="0.25">
      <c r="B647">
        <v>45088</v>
      </c>
      <c r="E647" t="s">
        <v>61</v>
      </c>
      <c r="F647">
        <v>5</v>
      </c>
      <c r="K647">
        <v>0</v>
      </c>
      <c r="L647" t="s">
        <v>20</v>
      </c>
      <c r="M647" t="s">
        <v>20</v>
      </c>
      <c r="N647" t="s">
        <v>20</v>
      </c>
      <c r="O647" t="s">
        <v>20</v>
      </c>
      <c r="P647" t="s">
        <v>20</v>
      </c>
      <c r="Q647">
        <v>0</v>
      </c>
    </row>
    <row r="648" spans="2:17" x14ac:dyDescent="0.25">
      <c r="B648">
        <v>45088</v>
      </c>
      <c r="E648" t="s">
        <v>61</v>
      </c>
      <c r="F648">
        <v>5</v>
      </c>
      <c r="K648">
        <v>0</v>
      </c>
      <c r="L648" t="s">
        <v>20</v>
      </c>
      <c r="M648" t="s">
        <v>20</v>
      </c>
      <c r="N648" t="s">
        <v>20</v>
      </c>
      <c r="O648" t="s">
        <v>20</v>
      </c>
      <c r="P648" t="s">
        <v>20</v>
      </c>
      <c r="Q648">
        <v>0</v>
      </c>
    </row>
    <row r="649" spans="2:17" x14ac:dyDescent="0.25">
      <c r="B649">
        <v>45088</v>
      </c>
      <c r="E649" t="s">
        <v>58</v>
      </c>
      <c r="F649">
        <v>2</v>
      </c>
      <c r="K649">
        <v>0</v>
      </c>
      <c r="L649" t="s">
        <v>20</v>
      </c>
      <c r="M649">
        <v>0</v>
      </c>
      <c r="N649">
        <v>0</v>
      </c>
      <c r="O649" t="s">
        <v>20</v>
      </c>
      <c r="P649" t="s">
        <v>20</v>
      </c>
      <c r="Q649" t="s">
        <v>20</v>
      </c>
    </row>
    <row r="650" spans="2:17" x14ac:dyDescent="0.25">
      <c r="B650">
        <v>45088</v>
      </c>
      <c r="E650" t="s">
        <v>57</v>
      </c>
      <c r="F650">
        <v>1</v>
      </c>
      <c r="K650">
        <v>0</v>
      </c>
      <c r="L650">
        <v>0</v>
      </c>
      <c r="M650" t="s">
        <v>20</v>
      </c>
      <c r="N650" t="s">
        <v>20</v>
      </c>
      <c r="O650" t="s">
        <v>20</v>
      </c>
      <c r="P650" t="s">
        <v>20</v>
      </c>
      <c r="Q650" t="s">
        <v>20</v>
      </c>
    </row>
    <row r="651" spans="2:17" x14ac:dyDescent="0.25">
      <c r="B651">
        <v>45089</v>
      </c>
      <c r="E651" t="s">
        <v>58</v>
      </c>
      <c r="F651">
        <v>2</v>
      </c>
      <c r="K651">
        <v>0</v>
      </c>
      <c r="L651" t="s">
        <v>20</v>
      </c>
      <c r="M651">
        <v>0</v>
      </c>
      <c r="N651">
        <v>0</v>
      </c>
      <c r="O651" t="s">
        <v>20</v>
      </c>
      <c r="P651" t="s">
        <v>20</v>
      </c>
      <c r="Q651" t="s">
        <v>20</v>
      </c>
    </row>
    <row r="652" spans="2:17" x14ac:dyDescent="0.25">
      <c r="B652">
        <v>45089</v>
      </c>
      <c r="E652" t="s">
        <v>58</v>
      </c>
      <c r="F652">
        <v>2</v>
      </c>
      <c r="K652">
        <v>0</v>
      </c>
      <c r="L652" t="s">
        <v>20</v>
      </c>
      <c r="M652">
        <v>0</v>
      </c>
      <c r="N652">
        <v>0</v>
      </c>
      <c r="O652" t="s">
        <v>20</v>
      </c>
      <c r="P652" t="s">
        <v>20</v>
      </c>
      <c r="Q652" t="s">
        <v>20</v>
      </c>
    </row>
    <row r="653" spans="2:17" x14ac:dyDescent="0.25">
      <c r="B653">
        <v>45089</v>
      </c>
      <c r="E653" t="s">
        <v>60</v>
      </c>
      <c r="F653">
        <v>4</v>
      </c>
      <c r="K653">
        <v>0</v>
      </c>
      <c r="L653" t="s">
        <v>20</v>
      </c>
      <c r="M653" t="s">
        <v>20</v>
      </c>
      <c r="N653" t="s">
        <v>20</v>
      </c>
      <c r="O653" t="s">
        <v>20</v>
      </c>
      <c r="P653">
        <v>0</v>
      </c>
      <c r="Q653" t="s">
        <v>20</v>
      </c>
    </row>
    <row r="654" spans="2:17" x14ac:dyDescent="0.25">
      <c r="B654">
        <v>45089</v>
      </c>
      <c r="E654" t="s">
        <v>58</v>
      </c>
      <c r="F654">
        <v>2</v>
      </c>
      <c r="K654">
        <v>0</v>
      </c>
      <c r="L654" t="s">
        <v>20</v>
      </c>
      <c r="M654">
        <v>0</v>
      </c>
      <c r="N654">
        <v>0</v>
      </c>
      <c r="O654" t="s">
        <v>20</v>
      </c>
      <c r="P654" t="s">
        <v>20</v>
      </c>
      <c r="Q654" t="s">
        <v>20</v>
      </c>
    </row>
    <row r="655" spans="2:17" x14ac:dyDescent="0.25">
      <c r="B655">
        <v>45089</v>
      </c>
      <c r="E655" t="s">
        <v>60</v>
      </c>
      <c r="F655">
        <v>4</v>
      </c>
      <c r="K655">
        <v>0</v>
      </c>
      <c r="L655" t="s">
        <v>20</v>
      </c>
      <c r="M655" t="s">
        <v>20</v>
      </c>
      <c r="N655" t="s">
        <v>20</v>
      </c>
      <c r="O655" t="s">
        <v>20</v>
      </c>
      <c r="P655">
        <v>0</v>
      </c>
      <c r="Q655" t="s">
        <v>20</v>
      </c>
    </row>
    <row r="656" spans="2:17" x14ac:dyDescent="0.25">
      <c r="B656">
        <v>45089</v>
      </c>
      <c r="E656" t="s">
        <v>58</v>
      </c>
      <c r="F656">
        <v>2</v>
      </c>
      <c r="K656">
        <v>0</v>
      </c>
      <c r="L656" t="s">
        <v>20</v>
      </c>
      <c r="M656">
        <v>0</v>
      </c>
      <c r="N656">
        <v>0</v>
      </c>
      <c r="O656" t="s">
        <v>20</v>
      </c>
      <c r="P656" t="s">
        <v>20</v>
      </c>
      <c r="Q656" t="s">
        <v>20</v>
      </c>
    </row>
    <row r="657" spans="2:17" x14ac:dyDescent="0.25">
      <c r="B657">
        <v>45089</v>
      </c>
      <c r="E657" t="s">
        <v>59</v>
      </c>
      <c r="F657">
        <v>3</v>
      </c>
      <c r="K657">
        <v>0</v>
      </c>
      <c r="L657" t="s">
        <v>20</v>
      </c>
      <c r="M657" t="s">
        <v>20</v>
      </c>
      <c r="N657" t="s">
        <v>20</v>
      </c>
      <c r="O657">
        <v>0</v>
      </c>
      <c r="P657" t="s">
        <v>20</v>
      </c>
      <c r="Q657" t="s">
        <v>20</v>
      </c>
    </row>
    <row r="658" spans="2:17" x14ac:dyDescent="0.25">
      <c r="B658">
        <v>45089</v>
      </c>
      <c r="E658" t="s">
        <v>60</v>
      </c>
      <c r="F658">
        <v>4</v>
      </c>
      <c r="K658">
        <v>0</v>
      </c>
      <c r="L658" t="s">
        <v>20</v>
      </c>
      <c r="M658" t="s">
        <v>20</v>
      </c>
      <c r="N658" t="s">
        <v>20</v>
      </c>
      <c r="O658" t="s">
        <v>20</v>
      </c>
      <c r="P658">
        <v>0</v>
      </c>
      <c r="Q658" t="s">
        <v>20</v>
      </c>
    </row>
    <row r="659" spans="2:17" x14ac:dyDescent="0.25">
      <c r="B659">
        <v>45089</v>
      </c>
      <c r="E659" t="s">
        <v>60</v>
      </c>
      <c r="F659">
        <v>4</v>
      </c>
      <c r="K659">
        <v>0</v>
      </c>
      <c r="L659" t="s">
        <v>20</v>
      </c>
      <c r="M659" t="s">
        <v>20</v>
      </c>
      <c r="N659" t="s">
        <v>20</v>
      </c>
      <c r="O659" t="s">
        <v>20</v>
      </c>
      <c r="P659">
        <v>0</v>
      </c>
      <c r="Q659" t="s">
        <v>20</v>
      </c>
    </row>
    <row r="660" spans="2:17" x14ac:dyDescent="0.25">
      <c r="B660">
        <v>45089</v>
      </c>
      <c r="E660" t="s">
        <v>60</v>
      </c>
      <c r="F660">
        <v>4</v>
      </c>
      <c r="K660">
        <v>0</v>
      </c>
      <c r="L660" t="s">
        <v>20</v>
      </c>
      <c r="M660" t="s">
        <v>20</v>
      </c>
      <c r="N660" t="s">
        <v>20</v>
      </c>
      <c r="O660" t="s">
        <v>20</v>
      </c>
      <c r="P660">
        <v>0</v>
      </c>
      <c r="Q660" t="s">
        <v>20</v>
      </c>
    </row>
    <row r="661" spans="2:17" x14ac:dyDescent="0.25">
      <c r="B661">
        <v>45089</v>
      </c>
      <c r="E661" t="s">
        <v>59</v>
      </c>
      <c r="F661">
        <v>3</v>
      </c>
      <c r="K661">
        <v>0</v>
      </c>
      <c r="L661" t="s">
        <v>20</v>
      </c>
      <c r="M661" t="s">
        <v>20</v>
      </c>
      <c r="N661" t="s">
        <v>20</v>
      </c>
      <c r="O661">
        <v>0</v>
      </c>
      <c r="P661" t="s">
        <v>20</v>
      </c>
      <c r="Q661" t="s">
        <v>20</v>
      </c>
    </row>
    <row r="662" spans="2:17" x14ac:dyDescent="0.25">
      <c r="B662">
        <v>45089</v>
      </c>
      <c r="E662" t="s">
        <v>60</v>
      </c>
      <c r="F662">
        <v>4</v>
      </c>
      <c r="K662">
        <v>0</v>
      </c>
      <c r="L662" t="s">
        <v>20</v>
      </c>
      <c r="M662" t="s">
        <v>20</v>
      </c>
      <c r="N662" t="s">
        <v>20</v>
      </c>
      <c r="O662" t="s">
        <v>20</v>
      </c>
      <c r="P662">
        <v>0</v>
      </c>
      <c r="Q662" t="s">
        <v>20</v>
      </c>
    </row>
    <row r="663" spans="2:17" x14ac:dyDescent="0.25">
      <c r="B663">
        <v>45089</v>
      </c>
      <c r="E663" t="s">
        <v>58</v>
      </c>
      <c r="F663">
        <v>2</v>
      </c>
      <c r="K663">
        <v>0</v>
      </c>
      <c r="L663" t="s">
        <v>20</v>
      </c>
      <c r="M663">
        <v>0</v>
      </c>
      <c r="N663">
        <v>0</v>
      </c>
      <c r="O663" t="s">
        <v>20</v>
      </c>
      <c r="P663" t="s">
        <v>20</v>
      </c>
      <c r="Q663" t="s">
        <v>20</v>
      </c>
    </row>
    <row r="664" spans="2:17" x14ac:dyDescent="0.25">
      <c r="B664">
        <v>45089</v>
      </c>
      <c r="E664" t="s">
        <v>62</v>
      </c>
      <c r="F664">
        <v>6</v>
      </c>
      <c r="K664">
        <v>0</v>
      </c>
      <c r="L664" t="s">
        <v>20</v>
      </c>
      <c r="M664" t="s">
        <v>20</v>
      </c>
      <c r="N664" t="s">
        <v>20</v>
      </c>
      <c r="O664" t="s">
        <v>20</v>
      </c>
      <c r="P664" t="s">
        <v>20</v>
      </c>
      <c r="Q664" t="s">
        <v>20</v>
      </c>
    </row>
    <row r="665" spans="2:17" x14ac:dyDescent="0.25">
      <c r="B665">
        <v>45089</v>
      </c>
      <c r="E665" t="s">
        <v>60</v>
      </c>
      <c r="F665">
        <v>4</v>
      </c>
      <c r="K665">
        <v>0</v>
      </c>
      <c r="L665" t="s">
        <v>20</v>
      </c>
      <c r="M665" t="s">
        <v>20</v>
      </c>
      <c r="N665" t="s">
        <v>20</v>
      </c>
      <c r="O665" t="s">
        <v>20</v>
      </c>
      <c r="P665">
        <v>0</v>
      </c>
      <c r="Q665" t="s">
        <v>20</v>
      </c>
    </row>
    <row r="666" spans="2:17" x14ac:dyDescent="0.25">
      <c r="B666">
        <v>45089</v>
      </c>
      <c r="E666" t="s">
        <v>61</v>
      </c>
      <c r="F666">
        <v>5</v>
      </c>
      <c r="K666">
        <v>0</v>
      </c>
      <c r="L666" t="s">
        <v>20</v>
      </c>
      <c r="M666" t="s">
        <v>20</v>
      </c>
      <c r="N666" t="s">
        <v>20</v>
      </c>
      <c r="O666" t="s">
        <v>20</v>
      </c>
      <c r="P666" t="s">
        <v>20</v>
      </c>
      <c r="Q666">
        <v>0</v>
      </c>
    </row>
    <row r="667" spans="2:17" x14ac:dyDescent="0.25">
      <c r="B667">
        <v>45089</v>
      </c>
      <c r="E667" t="s">
        <v>59</v>
      </c>
      <c r="F667">
        <v>3</v>
      </c>
      <c r="K667">
        <v>0</v>
      </c>
      <c r="L667" t="s">
        <v>20</v>
      </c>
      <c r="M667" t="s">
        <v>20</v>
      </c>
      <c r="N667" t="s">
        <v>20</v>
      </c>
      <c r="O667">
        <v>0</v>
      </c>
      <c r="P667" t="s">
        <v>20</v>
      </c>
      <c r="Q667" t="s">
        <v>20</v>
      </c>
    </row>
    <row r="668" spans="2:17" x14ac:dyDescent="0.25">
      <c r="B668">
        <v>45089</v>
      </c>
      <c r="E668" t="s">
        <v>61</v>
      </c>
      <c r="F668">
        <v>5</v>
      </c>
      <c r="K668">
        <v>0</v>
      </c>
      <c r="L668" t="s">
        <v>20</v>
      </c>
      <c r="M668" t="s">
        <v>20</v>
      </c>
      <c r="N668" t="s">
        <v>20</v>
      </c>
      <c r="O668" t="s">
        <v>20</v>
      </c>
      <c r="P668" t="s">
        <v>20</v>
      </c>
      <c r="Q668">
        <v>0</v>
      </c>
    </row>
    <row r="669" spans="2:17" x14ac:dyDescent="0.25">
      <c r="B669">
        <v>45089</v>
      </c>
      <c r="E669" t="s">
        <v>57</v>
      </c>
      <c r="F669">
        <v>1</v>
      </c>
      <c r="K669">
        <v>0</v>
      </c>
      <c r="L669">
        <v>0</v>
      </c>
      <c r="M669" t="s">
        <v>20</v>
      </c>
      <c r="N669" t="s">
        <v>20</v>
      </c>
      <c r="O669" t="s">
        <v>20</v>
      </c>
      <c r="P669" t="s">
        <v>20</v>
      </c>
      <c r="Q669" t="s">
        <v>20</v>
      </c>
    </row>
    <row r="670" spans="2:17" x14ac:dyDescent="0.25">
      <c r="B670">
        <v>45089</v>
      </c>
      <c r="E670" t="s">
        <v>61</v>
      </c>
      <c r="F670">
        <v>5</v>
      </c>
      <c r="K670">
        <v>0</v>
      </c>
      <c r="L670" t="s">
        <v>20</v>
      </c>
      <c r="M670" t="s">
        <v>20</v>
      </c>
      <c r="N670" t="s">
        <v>20</v>
      </c>
      <c r="O670" t="s">
        <v>20</v>
      </c>
      <c r="P670" t="s">
        <v>20</v>
      </c>
      <c r="Q670">
        <v>0</v>
      </c>
    </row>
    <row r="671" spans="2:17" x14ac:dyDescent="0.25">
      <c r="B671">
        <v>45089</v>
      </c>
      <c r="E671" t="s">
        <v>59</v>
      </c>
      <c r="F671">
        <v>3</v>
      </c>
      <c r="K671">
        <v>0</v>
      </c>
      <c r="L671" t="s">
        <v>20</v>
      </c>
      <c r="M671" t="s">
        <v>20</v>
      </c>
      <c r="N671" t="s">
        <v>20</v>
      </c>
      <c r="O671">
        <v>0</v>
      </c>
      <c r="P671" t="s">
        <v>20</v>
      </c>
      <c r="Q671" t="s">
        <v>20</v>
      </c>
    </row>
    <row r="672" spans="2:17" x14ac:dyDescent="0.25">
      <c r="B672">
        <v>45089</v>
      </c>
      <c r="E672" t="s">
        <v>58</v>
      </c>
      <c r="F672">
        <v>2</v>
      </c>
      <c r="K672">
        <v>0</v>
      </c>
      <c r="L672" t="s">
        <v>20</v>
      </c>
      <c r="M672">
        <v>0</v>
      </c>
      <c r="N672">
        <v>0</v>
      </c>
      <c r="O672" t="s">
        <v>20</v>
      </c>
      <c r="P672" t="s">
        <v>20</v>
      </c>
      <c r="Q672" t="s">
        <v>20</v>
      </c>
    </row>
    <row r="673" spans="2:17" x14ac:dyDescent="0.25">
      <c r="B673">
        <v>45089</v>
      </c>
      <c r="E673" t="s">
        <v>61</v>
      </c>
      <c r="F673">
        <v>5</v>
      </c>
      <c r="K673">
        <v>0</v>
      </c>
      <c r="L673" t="s">
        <v>20</v>
      </c>
      <c r="M673" t="s">
        <v>20</v>
      </c>
      <c r="N673" t="s">
        <v>20</v>
      </c>
      <c r="O673" t="s">
        <v>20</v>
      </c>
      <c r="P673" t="s">
        <v>20</v>
      </c>
      <c r="Q673">
        <v>0</v>
      </c>
    </row>
    <row r="674" spans="2:17" x14ac:dyDescent="0.25">
      <c r="B674">
        <v>45089</v>
      </c>
      <c r="E674" t="s">
        <v>61</v>
      </c>
      <c r="F674">
        <v>5</v>
      </c>
      <c r="K674">
        <v>0</v>
      </c>
      <c r="L674" t="s">
        <v>20</v>
      </c>
      <c r="M674" t="s">
        <v>20</v>
      </c>
      <c r="N674" t="s">
        <v>20</v>
      </c>
      <c r="O674" t="s">
        <v>20</v>
      </c>
      <c r="P674" t="s">
        <v>20</v>
      </c>
      <c r="Q674">
        <v>0</v>
      </c>
    </row>
    <row r="675" spans="2:17" x14ac:dyDescent="0.25">
      <c r="B675">
        <v>45089</v>
      </c>
      <c r="E675" t="s">
        <v>59</v>
      </c>
      <c r="F675">
        <v>3</v>
      </c>
      <c r="K675">
        <v>0</v>
      </c>
      <c r="L675" t="s">
        <v>20</v>
      </c>
      <c r="M675" t="s">
        <v>20</v>
      </c>
      <c r="N675" t="s">
        <v>20</v>
      </c>
      <c r="O675">
        <v>0</v>
      </c>
      <c r="P675" t="s">
        <v>20</v>
      </c>
      <c r="Q675" t="s">
        <v>20</v>
      </c>
    </row>
    <row r="676" spans="2:17" x14ac:dyDescent="0.25">
      <c r="B676">
        <v>45089</v>
      </c>
      <c r="E676" t="s">
        <v>62</v>
      </c>
      <c r="F676">
        <v>6</v>
      </c>
      <c r="K676">
        <v>0</v>
      </c>
      <c r="L676" t="s">
        <v>20</v>
      </c>
      <c r="M676" t="s">
        <v>20</v>
      </c>
      <c r="N676" t="s">
        <v>20</v>
      </c>
      <c r="O676" t="s">
        <v>20</v>
      </c>
      <c r="P676" t="s">
        <v>20</v>
      </c>
      <c r="Q676" t="s">
        <v>20</v>
      </c>
    </row>
    <row r="677" spans="2:17" x14ac:dyDescent="0.25">
      <c r="B677">
        <v>45089</v>
      </c>
      <c r="E677" t="s">
        <v>61</v>
      </c>
      <c r="F677">
        <v>5</v>
      </c>
      <c r="K677">
        <v>0</v>
      </c>
      <c r="L677" t="s">
        <v>20</v>
      </c>
      <c r="M677" t="s">
        <v>20</v>
      </c>
      <c r="N677" t="s">
        <v>20</v>
      </c>
      <c r="O677" t="s">
        <v>20</v>
      </c>
      <c r="P677" t="s">
        <v>20</v>
      </c>
      <c r="Q677">
        <v>0</v>
      </c>
    </row>
    <row r="678" spans="2:17" x14ac:dyDescent="0.25">
      <c r="B678">
        <v>45089</v>
      </c>
      <c r="E678" t="s">
        <v>60</v>
      </c>
      <c r="F678">
        <v>4</v>
      </c>
      <c r="K678">
        <v>0</v>
      </c>
      <c r="L678" t="s">
        <v>20</v>
      </c>
      <c r="M678" t="s">
        <v>20</v>
      </c>
      <c r="N678" t="s">
        <v>20</v>
      </c>
      <c r="O678" t="s">
        <v>20</v>
      </c>
      <c r="P678">
        <v>0</v>
      </c>
      <c r="Q678" t="s">
        <v>20</v>
      </c>
    </row>
    <row r="679" spans="2:17" x14ac:dyDescent="0.25">
      <c r="B679">
        <v>45089</v>
      </c>
      <c r="E679" t="s">
        <v>58</v>
      </c>
      <c r="F679">
        <v>2</v>
      </c>
      <c r="K679">
        <v>0</v>
      </c>
      <c r="L679" t="s">
        <v>20</v>
      </c>
      <c r="M679">
        <v>0</v>
      </c>
      <c r="N679">
        <v>0</v>
      </c>
      <c r="O679" t="s">
        <v>20</v>
      </c>
      <c r="P679" t="s">
        <v>20</v>
      </c>
      <c r="Q679" t="s">
        <v>20</v>
      </c>
    </row>
    <row r="680" spans="2:17" x14ac:dyDescent="0.25">
      <c r="B680">
        <v>45089</v>
      </c>
      <c r="E680" t="s">
        <v>58</v>
      </c>
      <c r="F680">
        <v>2</v>
      </c>
      <c r="K680">
        <v>0</v>
      </c>
      <c r="L680" t="s">
        <v>20</v>
      </c>
      <c r="M680">
        <v>0</v>
      </c>
      <c r="N680">
        <v>0</v>
      </c>
      <c r="O680" t="s">
        <v>20</v>
      </c>
      <c r="P680" t="s">
        <v>20</v>
      </c>
      <c r="Q680" t="s">
        <v>20</v>
      </c>
    </row>
    <row r="681" spans="2:17" x14ac:dyDescent="0.25">
      <c r="B681">
        <v>45089</v>
      </c>
      <c r="E681" t="s">
        <v>57</v>
      </c>
      <c r="F681">
        <v>1</v>
      </c>
      <c r="K681">
        <v>0</v>
      </c>
      <c r="L681">
        <v>0</v>
      </c>
      <c r="M681" t="s">
        <v>20</v>
      </c>
      <c r="N681" t="s">
        <v>20</v>
      </c>
      <c r="O681" t="s">
        <v>20</v>
      </c>
      <c r="P681" t="s">
        <v>20</v>
      </c>
      <c r="Q681" t="s">
        <v>20</v>
      </c>
    </row>
    <row r="682" spans="2:17" x14ac:dyDescent="0.25">
      <c r="B682">
        <v>45089</v>
      </c>
      <c r="E682" t="s">
        <v>58</v>
      </c>
      <c r="F682">
        <v>2</v>
      </c>
      <c r="K682">
        <v>0</v>
      </c>
      <c r="L682" t="s">
        <v>20</v>
      </c>
      <c r="M682">
        <v>0</v>
      </c>
      <c r="N682">
        <v>0</v>
      </c>
      <c r="O682" t="s">
        <v>20</v>
      </c>
      <c r="P682" t="s">
        <v>20</v>
      </c>
      <c r="Q682" t="s">
        <v>20</v>
      </c>
    </row>
    <row r="683" spans="2:17" x14ac:dyDescent="0.25">
      <c r="B683">
        <v>45089</v>
      </c>
      <c r="E683" t="s">
        <v>62</v>
      </c>
      <c r="F683">
        <v>6</v>
      </c>
      <c r="K683">
        <v>0</v>
      </c>
      <c r="L683" t="s">
        <v>20</v>
      </c>
      <c r="M683" t="s">
        <v>20</v>
      </c>
      <c r="N683" t="s">
        <v>20</v>
      </c>
      <c r="O683" t="s">
        <v>20</v>
      </c>
      <c r="P683" t="s">
        <v>20</v>
      </c>
      <c r="Q683" t="s">
        <v>20</v>
      </c>
    </row>
    <row r="684" spans="2:17" x14ac:dyDescent="0.25">
      <c r="B684">
        <v>45089</v>
      </c>
      <c r="E684" t="s">
        <v>61</v>
      </c>
      <c r="F684">
        <v>5</v>
      </c>
      <c r="K684">
        <v>0</v>
      </c>
      <c r="L684" t="s">
        <v>20</v>
      </c>
      <c r="M684" t="s">
        <v>20</v>
      </c>
      <c r="N684" t="s">
        <v>20</v>
      </c>
      <c r="O684" t="s">
        <v>20</v>
      </c>
      <c r="P684" t="s">
        <v>20</v>
      </c>
      <c r="Q684">
        <v>0</v>
      </c>
    </row>
    <row r="685" spans="2:17" x14ac:dyDescent="0.25">
      <c r="B685">
        <v>45089</v>
      </c>
      <c r="E685" t="s">
        <v>59</v>
      </c>
      <c r="F685">
        <v>3</v>
      </c>
      <c r="K685">
        <v>0</v>
      </c>
      <c r="L685" t="s">
        <v>20</v>
      </c>
      <c r="M685" t="s">
        <v>20</v>
      </c>
      <c r="N685" t="s">
        <v>20</v>
      </c>
      <c r="O685">
        <v>0</v>
      </c>
      <c r="P685" t="s">
        <v>20</v>
      </c>
      <c r="Q685" t="s">
        <v>20</v>
      </c>
    </row>
    <row r="686" spans="2:17" x14ac:dyDescent="0.25">
      <c r="B686">
        <v>45089</v>
      </c>
      <c r="E686" t="s">
        <v>60</v>
      </c>
      <c r="F686">
        <v>4</v>
      </c>
      <c r="K686">
        <v>0</v>
      </c>
      <c r="L686" t="s">
        <v>20</v>
      </c>
      <c r="M686" t="s">
        <v>20</v>
      </c>
      <c r="N686" t="s">
        <v>20</v>
      </c>
      <c r="O686" t="s">
        <v>20</v>
      </c>
      <c r="P686">
        <v>0</v>
      </c>
      <c r="Q686" t="s">
        <v>20</v>
      </c>
    </row>
    <row r="687" spans="2:17" x14ac:dyDescent="0.25">
      <c r="B687">
        <v>45089</v>
      </c>
      <c r="E687" t="s">
        <v>60</v>
      </c>
      <c r="F687">
        <v>4</v>
      </c>
      <c r="K687">
        <v>0</v>
      </c>
      <c r="L687" t="s">
        <v>20</v>
      </c>
      <c r="M687" t="s">
        <v>20</v>
      </c>
      <c r="N687" t="s">
        <v>20</v>
      </c>
      <c r="O687" t="s">
        <v>20</v>
      </c>
      <c r="P687">
        <v>0</v>
      </c>
      <c r="Q687" t="s">
        <v>20</v>
      </c>
    </row>
    <row r="688" spans="2:17" x14ac:dyDescent="0.25">
      <c r="B688">
        <v>45089</v>
      </c>
      <c r="E688" t="s">
        <v>61</v>
      </c>
      <c r="F688">
        <v>5</v>
      </c>
      <c r="K688">
        <v>0</v>
      </c>
      <c r="L688" t="s">
        <v>20</v>
      </c>
      <c r="M688" t="s">
        <v>20</v>
      </c>
      <c r="N688" t="s">
        <v>20</v>
      </c>
      <c r="O688" t="s">
        <v>20</v>
      </c>
      <c r="P688" t="s">
        <v>20</v>
      </c>
      <c r="Q688">
        <v>0</v>
      </c>
    </row>
    <row r="689" spans="2:17" x14ac:dyDescent="0.25">
      <c r="B689">
        <v>45089</v>
      </c>
      <c r="E689" t="s">
        <v>58</v>
      </c>
      <c r="F689">
        <v>2</v>
      </c>
      <c r="K689">
        <v>0</v>
      </c>
      <c r="L689" t="s">
        <v>20</v>
      </c>
      <c r="M689">
        <v>0</v>
      </c>
      <c r="N689">
        <v>0</v>
      </c>
      <c r="O689" t="s">
        <v>20</v>
      </c>
      <c r="P689" t="s">
        <v>20</v>
      </c>
      <c r="Q689" t="s">
        <v>20</v>
      </c>
    </row>
    <row r="690" spans="2:17" x14ac:dyDescent="0.25">
      <c r="B690">
        <v>45089</v>
      </c>
      <c r="E690" t="s">
        <v>57</v>
      </c>
      <c r="F690">
        <v>1</v>
      </c>
      <c r="K690">
        <v>0</v>
      </c>
      <c r="L690">
        <v>0</v>
      </c>
      <c r="M690" t="s">
        <v>20</v>
      </c>
      <c r="N690" t="s">
        <v>20</v>
      </c>
      <c r="O690" t="s">
        <v>20</v>
      </c>
      <c r="P690" t="s">
        <v>20</v>
      </c>
      <c r="Q690" t="s">
        <v>20</v>
      </c>
    </row>
    <row r="691" spans="2:17" x14ac:dyDescent="0.25">
      <c r="B691">
        <v>45089</v>
      </c>
      <c r="E691" t="s">
        <v>57</v>
      </c>
      <c r="F691">
        <v>1</v>
      </c>
      <c r="K691">
        <v>0</v>
      </c>
      <c r="L691">
        <v>0</v>
      </c>
      <c r="M691" t="s">
        <v>20</v>
      </c>
      <c r="N691" t="s">
        <v>20</v>
      </c>
      <c r="O691" t="s">
        <v>20</v>
      </c>
      <c r="P691" t="s">
        <v>20</v>
      </c>
      <c r="Q691" t="s">
        <v>20</v>
      </c>
    </row>
    <row r="692" spans="2:17" x14ac:dyDescent="0.25">
      <c r="B692">
        <v>45089</v>
      </c>
      <c r="E692" t="s">
        <v>60</v>
      </c>
      <c r="F692">
        <v>4</v>
      </c>
      <c r="K692">
        <v>0</v>
      </c>
      <c r="L692" t="s">
        <v>20</v>
      </c>
      <c r="M692" t="s">
        <v>20</v>
      </c>
      <c r="N692" t="s">
        <v>20</v>
      </c>
      <c r="O692" t="s">
        <v>20</v>
      </c>
      <c r="P692">
        <v>0</v>
      </c>
      <c r="Q692" t="s">
        <v>20</v>
      </c>
    </row>
    <row r="693" spans="2:17" x14ac:dyDescent="0.25">
      <c r="B693">
        <v>45089</v>
      </c>
      <c r="E693" t="s">
        <v>58</v>
      </c>
      <c r="F693">
        <v>2</v>
      </c>
      <c r="K693">
        <v>0</v>
      </c>
      <c r="L693" t="s">
        <v>20</v>
      </c>
      <c r="M693">
        <v>0</v>
      </c>
      <c r="N693">
        <v>0</v>
      </c>
      <c r="O693" t="s">
        <v>20</v>
      </c>
      <c r="P693" t="s">
        <v>20</v>
      </c>
      <c r="Q693" t="s">
        <v>20</v>
      </c>
    </row>
    <row r="694" spans="2:17" x14ac:dyDescent="0.25">
      <c r="B694">
        <v>45089</v>
      </c>
      <c r="E694" t="s">
        <v>61</v>
      </c>
      <c r="F694">
        <v>5</v>
      </c>
      <c r="K694">
        <v>0</v>
      </c>
      <c r="L694" t="s">
        <v>20</v>
      </c>
      <c r="M694" t="s">
        <v>20</v>
      </c>
      <c r="N694" t="s">
        <v>20</v>
      </c>
      <c r="O694" t="s">
        <v>20</v>
      </c>
      <c r="P694" t="s">
        <v>20</v>
      </c>
      <c r="Q694">
        <v>0</v>
      </c>
    </row>
    <row r="695" spans="2:17" x14ac:dyDescent="0.25">
      <c r="B695">
        <v>45089</v>
      </c>
      <c r="E695" t="s">
        <v>59</v>
      </c>
      <c r="F695">
        <v>3</v>
      </c>
      <c r="K695">
        <v>0</v>
      </c>
      <c r="L695" t="s">
        <v>20</v>
      </c>
      <c r="M695" t="s">
        <v>20</v>
      </c>
      <c r="N695" t="s">
        <v>20</v>
      </c>
      <c r="O695">
        <v>0</v>
      </c>
      <c r="P695" t="s">
        <v>20</v>
      </c>
      <c r="Q695" t="s">
        <v>20</v>
      </c>
    </row>
    <row r="696" spans="2:17" x14ac:dyDescent="0.25">
      <c r="B696">
        <v>45089</v>
      </c>
      <c r="E696" t="s">
        <v>57</v>
      </c>
      <c r="F696">
        <v>1</v>
      </c>
      <c r="K696">
        <v>0</v>
      </c>
      <c r="L696">
        <v>0</v>
      </c>
      <c r="M696" t="s">
        <v>20</v>
      </c>
      <c r="N696" t="s">
        <v>20</v>
      </c>
      <c r="O696" t="s">
        <v>20</v>
      </c>
      <c r="P696" t="s">
        <v>20</v>
      </c>
      <c r="Q696" t="s">
        <v>20</v>
      </c>
    </row>
    <row r="697" spans="2:17" x14ac:dyDescent="0.25">
      <c r="B697">
        <v>45089</v>
      </c>
      <c r="E697" t="s">
        <v>62</v>
      </c>
      <c r="F697">
        <v>6</v>
      </c>
      <c r="K697">
        <v>0</v>
      </c>
      <c r="L697" t="s">
        <v>20</v>
      </c>
      <c r="M697" t="s">
        <v>20</v>
      </c>
      <c r="N697" t="s">
        <v>20</v>
      </c>
      <c r="O697" t="s">
        <v>20</v>
      </c>
      <c r="P697" t="s">
        <v>20</v>
      </c>
      <c r="Q697" t="s">
        <v>20</v>
      </c>
    </row>
    <row r="698" spans="2:17" x14ac:dyDescent="0.25">
      <c r="B698">
        <v>45089</v>
      </c>
      <c r="E698" t="s">
        <v>61</v>
      </c>
      <c r="F698">
        <v>5</v>
      </c>
      <c r="K698">
        <v>0</v>
      </c>
      <c r="L698" t="s">
        <v>20</v>
      </c>
      <c r="M698" t="s">
        <v>20</v>
      </c>
      <c r="N698" t="s">
        <v>20</v>
      </c>
      <c r="O698" t="s">
        <v>20</v>
      </c>
      <c r="P698" t="s">
        <v>20</v>
      </c>
      <c r="Q698">
        <v>0</v>
      </c>
    </row>
    <row r="699" spans="2:17" x14ac:dyDescent="0.25">
      <c r="B699">
        <v>45089</v>
      </c>
      <c r="E699" t="s">
        <v>57</v>
      </c>
      <c r="F699">
        <v>1</v>
      </c>
      <c r="K699">
        <v>0</v>
      </c>
      <c r="L699">
        <v>0</v>
      </c>
      <c r="M699" t="s">
        <v>20</v>
      </c>
      <c r="N699" t="s">
        <v>20</v>
      </c>
      <c r="O699" t="s">
        <v>20</v>
      </c>
      <c r="P699" t="s">
        <v>20</v>
      </c>
      <c r="Q699" t="s">
        <v>20</v>
      </c>
    </row>
    <row r="700" spans="2:17" x14ac:dyDescent="0.25">
      <c r="B700">
        <v>45090</v>
      </c>
      <c r="E700" t="s">
        <v>61</v>
      </c>
      <c r="F700">
        <v>5</v>
      </c>
      <c r="K700">
        <v>0</v>
      </c>
      <c r="L700" t="s">
        <v>20</v>
      </c>
      <c r="M700" t="s">
        <v>20</v>
      </c>
      <c r="N700" t="s">
        <v>20</v>
      </c>
      <c r="O700" t="s">
        <v>20</v>
      </c>
      <c r="P700" t="s">
        <v>20</v>
      </c>
      <c r="Q700">
        <v>0</v>
      </c>
    </row>
    <row r="701" spans="2:17" x14ac:dyDescent="0.25">
      <c r="B701">
        <v>45090</v>
      </c>
      <c r="E701" t="s">
        <v>57</v>
      </c>
      <c r="F701">
        <v>1</v>
      </c>
      <c r="K701">
        <v>0</v>
      </c>
      <c r="L701">
        <v>0</v>
      </c>
      <c r="M701" t="s">
        <v>20</v>
      </c>
      <c r="N701" t="s">
        <v>20</v>
      </c>
      <c r="O701" t="s">
        <v>20</v>
      </c>
      <c r="P701" t="s">
        <v>20</v>
      </c>
      <c r="Q701" t="s">
        <v>20</v>
      </c>
    </row>
    <row r="702" spans="2:17" x14ac:dyDescent="0.25">
      <c r="B702">
        <v>45090</v>
      </c>
      <c r="E702" t="s">
        <v>57</v>
      </c>
      <c r="F702">
        <v>1</v>
      </c>
      <c r="K702">
        <v>0</v>
      </c>
      <c r="L702">
        <v>0</v>
      </c>
      <c r="M702" t="s">
        <v>20</v>
      </c>
      <c r="N702" t="s">
        <v>20</v>
      </c>
      <c r="O702" t="s">
        <v>20</v>
      </c>
      <c r="P702" t="s">
        <v>20</v>
      </c>
      <c r="Q702" t="s">
        <v>20</v>
      </c>
    </row>
    <row r="703" spans="2:17" x14ac:dyDescent="0.25">
      <c r="B703">
        <v>45090</v>
      </c>
      <c r="E703" t="s">
        <v>57</v>
      </c>
      <c r="F703">
        <v>1</v>
      </c>
      <c r="K703">
        <v>0</v>
      </c>
      <c r="L703">
        <v>0</v>
      </c>
      <c r="M703" t="s">
        <v>20</v>
      </c>
      <c r="N703" t="s">
        <v>20</v>
      </c>
      <c r="O703" t="s">
        <v>20</v>
      </c>
      <c r="P703" t="s">
        <v>20</v>
      </c>
      <c r="Q703" t="s">
        <v>20</v>
      </c>
    </row>
    <row r="704" spans="2:17" x14ac:dyDescent="0.25">
      <c r="B704">
        <v>45090</v>
      </c>
      <c r="E704" t="s">
        <v>58</v>
      </c>
      <c r="F704">
        <v>2</v>
      </c>
      <c r="K704">
        <v>0</v>
      </c>
      <c r="L704" t="s">
        <v>20</v>
      </c>
      <c r="M704">
        <v>0</v>
      </c>
      <c r="N704">
        <v>0</v>
      </c>
      <c r="O704" t="s">
        <v>20</v>
      </c>
      <c r="P704" t="s">
        <v>20</v>
      </c>
      <c r="Q704" t="s">
        <v>20</v>
      </c>
    </row>
    <row r="705" spans="2:17" x14ac:dyDescent="0.25">
      <c r="B705">
        <v>45090</v>
      </c>
      <c r="E705" t="s">
        <v>57</v>
      </c>
      <c r="F705">
        <v>1</v>
      </c>
      <c r="K705">
        <v>0</v>
      </c>
      <c r="L705">
        <v>0</v>
      </c>
      <c r="M705" t="s">
        <v>20</v>
      </c>
      <c r="N705" t="s">
        <v>20</v>
      </c>
      <c r="O705" t="s">
        <v>20</v>
      </c>
      <c r="P705" t="s">
        <v>20</v>
      </c>
      <c r="Q705" t="s">
        <v>20</v>
      </c>
    </row>
    <row r="706" spans="2:17" x14ac:dyDescent="0.25">
      <c r="B706">
        <v>45090</v>
      </c>
      <c r="E706" t="s">
        <v>62</v>
      </c>
      <c r="F706">
        <v>6</v>
      </c>
      <c r="K706">
        <v>0</v>
      </c>
      <c r="L706" t="s">
        <v>20</v>
      </c>
      <c r="M706" t="s">
        <v>20</v>
      </c>
      <c r="N706" t="s">
        <v>20</v>
      </c>
      <c r="O706" t="s">
        <v>20</v>
      </c>
      <c r="P706" t="s">
        <v>20</v>
      </c>
      <c r="Q706" t="s">
        <v>20</v>
      </c>
    </row>
    <row r="707" spans="2:17" x14ac:dyDescent="0.25">
      <c r="B707">
        <v>45090</v>
      </c>
      <c r="E707" t="s">
        <v>61</v>
      </c>
      <c r="F707">
        <v>5</v>
      </c>
      <c r="K707">
        <v>0</v>
      </c>
      <c r="L707" t="s">
        <v>20</v>
      </c>
      <c r="M707" t="s">
        <v>20</v>
      </c>
      <c r="N707" t="s">
        <v>20</v>
      </c>
      <c r="O707" t="s">
        <v>20</v>
      </c>
      <c r="P707" t="s">
        <v>20</v>
      </c>
      <c r="Q707">
        <v>0</v>
      </c>
    </row>
    <row r="708" spans="2:17" x14ac:dyDescent="0.25">
      <c r="B708">
        <v>45090</v>
      </c>
      <c r="E708" t="s">
        <v>57</v>
      </c>
      <c r="F708">
        <v>1</v>
      </c>
      <c r="K708">
        <v>0</v>
      </c>
      <c r="L708">
        <v>0</v>
      </c>
      <c r="M708" t="s">
        <v>20</v>
      </c>
      <c r="N708" t="s">
        <v>20</v>
      </c>
      <c r="O708" t="s">
        <v>20</v>
      </c>
      <c r="P708" t="s">
        <v>20</v>
      </c>
      <c r="Q708" t="s">
        <v>20</v>
      </c>
    </row>
    <row r="709" spans="2:17" x14ac:dyDescent="0.25">
      <c r="B709">
        <v>45090</v>
      </c>
      <c r="E709" t="s">
        <v>58</v>
      </c>
      <c r="F709">
        <v>2</v>
      </c>
      <c r="K709">
        <v>0</v>
      </c>
      <c r="L709" t="s">
        <v>20</v>
      </c>
      <c r="M709">
        <v>0</v>
      </c>
      <c r="N709">
        <v>0</v>
      </c>
      <c r="O709" t="s">
        <v>20</v>
      </c>
      <c r="P709" t="s">
        <v>20</v>
      </c>
      <c r="Q709" t="s">
        <v>20</v>
      </c>
    </row>
    <row r="710" spans="2:17" x14ac:dyDescent="0.25">
      <c r="B710">
        <v>45090</v>
      </c>
      <c r="E710" t="s">
        <v>61</v>
      </c>
      <c r="F710">
        <v>5</v>
      </c>
      <c r="K710">
        <v>0</v>
      </c>
      <c r="L710" t="s">
        <v>20</v>
      </c>
      <c r="M710" t="s">
        <v>20</v>
      </c>
      <c r="N710" t="s">
        <v>20</v>
      </c>
      <c r="O710" t="s">
        <v>20</v>
      </c>
      <c r="P710" t="s">
        <v>20</v>
      </c>
      <c r="Q710">
        <v>0</v>
      </c>
    </row>
    <row r="711" spans="2:17" x14ac:dyDescent="0.25">
      <c r="B711">
        <v>45090</v>
      </c>
      <c r="E711" t="s">
        <v>59</v>
      </c>
      <c r="F711">
        <v>3</v>
      </c>
      <c r="K711">
        <v>0</v>
      </c>
      <c r="L711" t="s">
        <v>20</v>
      </c>
      <c r="M711" t="s">
        <v>20</v>
      </c>
      <c r="N711" t="s">
        <v>20</v>
      </c>
      <c r="O711">
        <v>0</v>
      </c>
      <c r="P711" t="s">
        <v>20</v>
      </c>
      <c r="Q711" t="s">
        <v>20</v>
      </c>
    </row>
    <row r="712" spans="2:17" x14ac:dyDescent="0.25">
      <c r="B712">
        <v>45090</v>
      </c>
      <c r="E712" t="s">
        <v>57</v>
      </c>
      <c r="F712">
        <v>1</v>
      </c>
      <c r="K712">
        <v>0</v>
      </c>
      <c r="L712">
        <v>0</v>
      </c>
      <c r="M712" t="s">
        <v>20</v>
      </c>
      <c r="N712" t="s">
        <v>20</v>
      </c>
      <c r="O712" t="s">
        <v>20</v>
      </c>
      <c r="P712" t="s">
        <v>20</v>
      </c>
      <c r="Q712" t="s">
        <v>20</v>
      </c>
    </row>
    <row r="713" spans="2:17" x14ac:dyDescent="0.25">
      <c r="B713">
        <v>45090</v>
      </c>
      <c r="E713" t="s">
        <v>59</v>
      </c>
      <c r="F713">
        <v>3</v>
      </c>
      <c r="K713">
        <v>0</v>
      </c>
      <c r="L713" t="s">
        <v>20</v>
      </c>
      <c r="M713" t="s">
        <v>20</v>
      </c>
      <c r="N713" t="s">
        <v>20</v>
      </c>
      <c r="O713">
        <v>0</v>
      </c>
      <c r="P713" t="s">
        <v>20</v>
      </c>
      <c r="Q713" t="s">
        <v>20</v>
      </c>
    </row>
    <row r="714" spans="2:17" x14ac:dyDescent="0.25">
      <c r="B714">
        <v>45090</v>
      </c>
      <c r="E714" t="s">
        <v>59</v>
      </c>
      <c r="F714">
        <v>3</v>
      </c>
      <c r="K714">
        <v>0</v>
      </c>
      <c r="L714" t="s">
        <v>20</v>
      </c>
      <c r="M714" t="s">
        <v>20</v>
      </c>
      <c r="N714" t="s">
        <v>20</v>
      </c>
      <c r="O714">
        <v>0</v>
      </c>
      <c r="P714" t="s">
        <v>20</v>
      </c>
      <c r="Q714" t="s">
        <v>20</v>
      </c>
    </row>
    <row r="715" spans="2:17" x14ac:dyDescent="0.25">
      <c r="B715">
        <v>45090</v>
      </c>
      <c r="E715" t="s">
        <v>59</v>
      </c>
      <c r="F715">
        <v>3</v>
      </c>
      <c r="K715">
        <v>0</v>
      </c>
      <c r="L715" t="s">
        <v>20</v>
      </c>
      <c r="M715" t="s">
        <v>20</v>
      </c>
      <c r="N715" t="s">
        <v>20</v>
      </c>
      <c r="O715">
        <v>0</v>
      </c>
      <c r="P715" t="s">
        <v>20</v>
      </c>
      <c r="Q715" t="s">
        <v>20</v>
      </c>
    </row>
    <row r="716" spans="2:17" x14ac:dyDescent="0.25">
      <c r="B716">
        <v>45090</v>
      </c>
      <c r="E716" t="s">
        <v>61</v>
      </c>
      <c r="F716">
        <v>5</v>
      </c>
      <c r="K716">
        <v>0</v>
      </c>
      <c r="L716" t="s">
        <v>20</v>
      </c>
      <c r="M716" t="s">
        <v>20</v>
      </c>
      <c r="N716" t="s">
        <v>20</v>
      </c>
      <c r="O716" t="s">
        <v>20</v>
      </c>
      <c r="P716" t="s">
        <v>20</v>
      </c>
      <c r="Q716">
        <v>0</v>
      </c>
    </row>
    <row r="717" spans="2:17" x14ac:dyDescent="0.25">
      <c r="B717">
        <v>45090</v>
      </c>
      <c r="E717" t="s">
        <v>58</v>
      </c>
      <c r="F717">
        <v>2</v>
      </c>
      <c r="K717">
        <v>0</v>
      </c>
      <c r="L717" t="s">
        <v>20</v>
      </c>
      <c r="M717">
        <v>0</v>
      </c>
      <c r="N717">
        <v>0</v>
      </c>
      <c r="O717" t="s">
        <v>20</v>
      </c>
      <c r="P717" t="s">
        <v>20</v>
      </c>
      <c r="Q717" t="s">
        <v>20</v>
      </c>
    </row>
    <row r="718" spans="2:17" x14ac:dyDescent="0.25">
      <c r="B718">
        <v>45090</v>
      </c>
      <c r="E718" t="s">
        <v>58</v>
      </c>
      <c r="F718">
        <v>2</v>
      </c>
      <c r="K718">
        <v>0</v>
      </c>
      <c r="L718" t="s">
        <v>20</v>
      </c>
      <c r="M718">
        <v>0</v>
      </c>
      <c r="N718">
        <v>0</v>
      </c>
      <c r="O718" t="s">
        <v>20</v>
      </c>
      <c r="P718" t="s">
        <v>20</v>
      </c>
      <c r="Q718" t="s">
        <v>20</v>
      </c>
    </row>
    <row r="719" spans="2:17" x14ac:dyDescent="0.25">
      <c r="B719">
        <v>45090</v>
      </c>
      <c r="E719" t="s">
        <v>59</v>
      </c>
      <c r="F719">
        <v>3</v>
      </c>
      <c r="K719">
        <v>0</v>
      </c>
      <c r="L719" t="s">
        <v>20</v>
      </c>
      <c r="M719" t="s">
        <v>20</v>
      </c>
      <c r="N719" t="s">
        <v>20</v>
      </c>
      <c r="O719">
        <v>0</v>
      </c>
      <c r="P719" t="s">
        <v>20</v>
      </c>
      <c r="Q719" t="s">
        <v>20</v>
      </c>
    </row>
    <row r="720" spans="2:17" x14ac:dyDescent="0.25">
      <c r="B720">
        <v>45090</v>
      </c>
      <c r="E720" t="s">
        <v>58</v>
      </c>
      <c r="F720">
        <v>2</v>
      </c>
      <c r="K720">
        <v>0</v>
      </c>
      <c r="L720" t="s">
        <v>20</v>
      </c>
      <c r="M720">
        <v>0</v>
      </c>
      <c r="N720">
        <v>0</v>
      </c>
      <c r="O720" t="s">
        <v>20</v>
      </c>
      <c r="P720" t="s">
        <v>20</v>
      </c>
      <c r="Q720" t="s">
        <v>20</v>
      </c>
    </row>
    <row r="721" spans="2:17" x14ac:dyDescent="0.25">
      <c r="B721">
        <v>45090</v>
      </c>
      <c r="E721" t="s">
        <v>62</v>
      </c>
      <c r="F721">
        <v>6</v>
      </c>
      <c r="K721">
        <v>0</v>
      </c>
      <c r="L721" t="s">
        <v>20</v>
      </c>
      <c r="M721" t="s">
        <v>20</v>
      </c>
      <c r="N721" t="s">
        <v>20</v>
      </c>
      <c r="O721" t="s">
        <v>20</v>
      </c>
      <c r="P721" t="s">
        <v>20</v>
      </c>
      <c r="Q721" t="s">
        <v>20</v>
      </c>
    </row>
    <row r="722" spans="2:17" x14ac:dyDescent="0.25">
      <c r="B722">
        <v>45090</v>
      </c>
      <c r="E722" t="s">
        <v>62</v>
      </c>
      <c r="F722">
        <v>6</v>
      </c>
      <c r="K722">
        <v>0</v>
      </c>
      <c r="L722" t="s">
        <v>20</v>
      </c>
      <c r="M722" t="s">
        <v>20</v>
      </c>
      <c r="N722" t="s">
        <v>20</v>
      </c>
      <c r="O722" t="s">
        <v>20</v>
      </c>
      <c r="P722" t="s">
        <v>20</v>
      </c>
      <c r="Q722" t="s">
        <v>20</v>
      </c>
    </row>
    <row r="723" spans="2:17" x14ac:dyDescent="0.25">
      <c r="B723">
        <v>45090</v>
      </c>
      <c r="E723" t="s">
        <v>61</v>
      </c>
      <c r="F723">
        <v>5</v>
      </c>
      <c r="K723">
        <v>0</v>
      </c>
      <c r="L723" t="s">
        <v>20</v>
      </c>
      <c r="M723" t="s">
        <v>20</v>
      </c>
      <c r="N723" t="s">
        <v>20</v>
      </c>
      <c r="O723" t="s">
        <v>20</v>
      </c>
      <c r="P723" t="s">
        <v>20</v>
      </c>
      <c r="Q723">
        <v>0</v>
      </c>
    </row>
    <row r="724" spans="2:17" x14ac:dyDescent="0.25">
      <c r="B724">
        <v>45090</v>
      </c>
      <c r="E724" t="s">
        <v>62</v>
      </c>
      <c r="F724">
        <v>6</v>
      </c>
      <c r="K724">
        <v>0</v>
      </c>
      <c r="L724" t="s">
        <v>20</v>
      </c>
      <c r="M724" t="s">
        <v>20</v>
      </c>
      <c r="N724" t="s">
        <v>20</v>
      </c>
      <c r="O724" t="s">
        <v>20</v>
      </c>
      <c r="P724" t="s">
        <v>20</v>
      </c>
      <c r="Q724" t="s">
        <v>20</v>
      </c>
    </row>
    <row r="725" spans="2:17" x14ac:dyDescent="0.25">
      <c r="B725">
        <v>45090</v>
      </c>
      <c r="E725" t="s">
        <v>61</v>
      </c>
      <c r="F725">
        <v>5</v>
      </c>
      <c r="K725">
        <v>0</v>
      </c>
      <c r="L725" t="s">
        <v>20</v>
      </c>
      <c r="M725" t="s">
        <v>20</v>
      </c>
      <c r="N725" t="s">
        <v>20</v>
      </c>
      <c r="O725" t="s">
        <v>20</v>
      </c>
      <c r="P725" t="s">
        <v>20</v>
      </c>
      <c r="Q725">
        <v>0</v>
      </c>
    </row>
    <row r="726" spans="2:17" x14ac:dyDescent="0.25">
      <c r="B726">
        <v>45090</v>
      </c>
      <c r="E726" t="s">
        <v>58</v>
      </c>
      <c r="F726">
        <v>2</v>
      </c>
      <c r="K726">
        <v>0</v>
      </c>
      <c r="L726" t="s">
        <v>20</v>
      </c>
      <c r="M726">
        <v>0</v>
      </c>
      <c r="N726">
        <v>0</v>
      </c>
      <c r="O726" t="s">
        <v>20</v>
      </c>
      <c r="P726" t="s">
        <v>20</v>
      </c>
      <c r="Q726" t="s">
        <v>20</v>
      </c>
    </row>
    <row r="727" spans="2:17" x14ac:dyDescent="0.25">
      <c r="B727">
        <v>45090</v>
      </c>
      <c r="E727" t="s">
        <v>62</v>
      </c>
      <c r="F727">
        <v>6</v>
      </c>
      <c r="K727">
        <v>0</v>
      </c>
      <c r="L727" t="s">
        <v>20</v>
      </c>
      <c r="M727" t="s">
        <v>20</v>
      </c>
      <c r="N727" t="s">
        <v>20</v>
      </c>
      <c r="O727" t="s">
        <v>20</v>
      </c>
      <c r="P727" t="s">
        <v>20</v>
      </c>
      <c r="Q727" t="s">
        <v>20</v>
      </c>
    </row>
    <row r="728" spans="2:17" x14ac:dyDescent="0.25">
      <c r="B728">
        <v>45090</v>
      </c>
      <c r="E728" t="s">
        <v>60</v>
      </c>
      <c r="F728">
        <v>4</v>
      </c>
      <c r="K728">
        <v>0</v>
      </c>
      <c r="L728" t="s">
        <v>20</v>
      </c>
      <c r="M728" t="s">
        <v>20</v>
      </c>
      <c r="N728" t="s">
        <v>20</v>
      </c>
      <c r="O728" t="s">
        <v>20</v>
      </c>
      <c r="P728">
        <v>0</v>
      </c>
      <c r="Q728" t="s">
        <v>20</v>
      </c>
    </row>
    <row r="729" spans="2:17" x14ac:dyDescent="0.25">
      <c r="B729">
        <v>45090</v>
      </c>
      <c r="E729" t="s">
        <v>57</v>
      </c>
      <c r="F729">
        <v>1</v>
      </c>
      <c r="K729">
        <v>0</v>
      </c>
      <c r="L729">
        <v>0</v>
      </c>
      <c r="M729" t="s">
        <v>20</v>
      </c>
      <c r="N729" t="s">
        <v>20</v>
      </c>
      <c r="O729" t="s">
        <v>20</v>
      </c>
      <c r="P729" t="s">
        <v>20</v>
      </c>
      <c r="Q729" t="s">
        <v>20</v>
      </c>
    </row>
    <row r="730" spans="2:17" x14ac:dyDescent="0.25">
      <c r="B730">
        <v>45090</v>
      </c>
      <c r="E730" t="s">
        <v>59</v>
      </c>
      <c r="F730">
        <v>3</v>
      </c>
      <c r="K730">
        <v>0</v>
      </c>
      <c r="L730" t="s">
        <v>20</v>
      </c>
      <c r="M730" t="s">
        <v>20</v>
      </c>
      <c r="N730" t="s">
        <v>20</v>
      </c>
      <c r="O730">
        <v>0</v>
      </c>
      <c r="P730" t="s">
        <v>20</v>
      </c>
      <c r="Q730" t="s">
        <v>20</v>
      </c>
    </row>
    <row r="731" spans="2:17" x14ac:dyDescent="0.25">
      <c r="B731">
        <v>45090</v>
      </c>
      <c r="E731" t="s">
        <v>57</v>
      </c>
      <c r="F731">
        <v>1</v>
      </c>
      <c r="K731">
        <v>0</v>
      </c>
      <c r="L731">
        <v>0</v>
      </c>
      <c r="M731" t="s">
        <v>20</v>
      </c>
      <c r="N731" t="s">
        <v>20</v>
      </c>
      <c r="O731" t="s">
        <v>20</v>
      </c>
      <c r="P731" t="s">
        <v>20</v>
      </c>
      <c r="Q731" t="s">
        <v>20</v>
      </c>
    </row>
    <row r="732" spans="2:17" x14ac:dyDescent="0.25">
      <c r="B732">
        <v>45090</v>
      </c>
      <c r="E732" t="s">
        <v>59</v>
      </c>
      <c r="F732">
        <v>3</v>
      </c>
      <c r="K732">
        <v>0</v>
      </c>
      <c r="L732" t="s">
        <v>20</v>
      </c>
      <c r="M732" t="s">
        <v>20</v>
      </c>
      <c r="N732" t="s">
        <v>20</v>
      </c>
      <c r="O732">
        <v>0</v>
      </c>
      <c r="P732" t="s">
        <v>20</v>
      </c>
      <c r="Q732" t="s">
        <v>20</v>
      </c>
    </row>
    <row r="733" spans="2:17" x14ac:dyDescent="0.25">
      <c r="B733">
        <v>45090</v>
      </c>
      <c r="E733" t="s">
        <v>57</v>
      </c>
      <c r="F733">
        <v>1</v>
      </c>
      <c r="K733">
        <v>0</v>
      </c>
      <c r="L733">
        <v>0</v>
      </c>
      <c r="M733" t="s">
        <v>20</v>
      </c>
      <c r="N733" t="s">
        <v>20</v>
      </c>
      <c r="O733" t="s">
        <v>20</v>
      </c>
      <c r="P733" t="s">
        <v>20</v>
      </c>
      <c r="Q733" t="s">
        <v>20</v>
      </c>
    </row>
    <row r="734" spans="2:17" x14ac:dyDescent="0.25">
      <c r="B734">
        <v>45090</v>
      </c>
      <c r="E734" t="s">
        <v>59</v>
      </c>
      <c r="F734">
        <v>3</v>
      </c>
      <c r="K734">
        <v>0</v>
      </c>
      <c r="L734" t="s">
        <v>20</v>
      </c>
      <c r="M734" t="s">
        <v>20</v>
      </c>
      <c r="N734" t="s">
        <v>20</v>
      </c>
      <c r="O734">
        <v>0</v>
      </c>
      <c r="P734" t="s">
        <v>20</v>
      </c>
      <c r="Q734" t="s">
        <v>20</v>
      </c>
    </row>
    <row r="735" spans="2:17" x14ac:dyDescent="0.25">
      <c r="B735">
        <v>45090</v>
      </c>
      <c r="E735" t="s">
        <v>62</v>
      </c>
      <c r="F735">
        <v>6</v>
      </c>
      <c r="K735">
        <v>0</v>
      </c>
      <c r="L735" t="s">
        <v>20</v>
      </c>
      <c r="M735" t="s">
        <v>20</v>
      </c>
      <c r="N735" t="s">
        <v>20</v>
      </c>
      <c r="O735" t="s">
        <v>20</v>
      </c>
      <c r="P735" t="s">
        <v>20</v>
      </c>
      <c r="Q735" t="s">
        <v>20</v>
      </c>
    </row>
    <row r="736" spans="2:17" x14ac:dyDescent="0.25">
      <c r="B736">
        <v>45090</v>
      </c>
      <c r="E736" t="s">
        <v>58</v>
      </c>
      <c r="F736">
        <v>2</v>
      </c>
      <c r="K736">
        <v>0</v>
      </c>
      <c r="L736" t="s">
        <v>20</v>
      </c>
      <c r="M736">
        <v>0</v>
      </c>
      <c r="N736">
        <v>0</v>
      </c>
      <c r="O736" t="s">
        <v>20</v>
      </c>
      <c r="P736" t="s">
        <v>20</v>
      </c>
      <c r="Q736" t="s">
        <v>20</v>
      </c>
    </row>
    <row r="737" spans="2:17" x14ac:dyDescent="0.25">
      <c r="B737">
        <v>45090</v>
      </c>
      <c r="E737" t="s">
        <v>59</v>
      </c>
      <c r="F737">
        <v>3</v>
      </c>
      <c r="K737">
        <v>0</v>
      </c>
      <c r="L737" t="s">
        <v>20</v>
      </c>
      <c r="M737" t="s">
        <v>20</v>
      </c>
      <c r="N737" t="s">
        <v>20</v>
      </c>
      <c r="O737">
        <v>0</v>
      </c>
      <c r="P737" t="s">
        <v>20</v>
      </c>
      <c r="Q737" t="s">
        <v>20</v>
      </c>
    </row>
    <row r="738" spans="2:17" x14ac:dyDescent="0.25">
      <c r="B738">
        <v>45090</v>
      </c>
      <c r="E738" t="s">
        <v>62</v>
      </c>
      <c r="F738">
        <v>6</v>
      </c>
      <c r="K738">
        <v>0</v>
      </c>
      <c r="L738" t="s">
        <v>20</v>
      </c>
      <c r="M738" t="s">
        <v>20</v>
      </c>
      <c r="N738" t="s">
        <v>20</v>
      </c>
      <c r="O738" t="s">
        <v>20</v>
      </c>
      <c r="P738" t="s">
        <v>20</v>
      </c>
      <c r="Q738" t="s">
        <v>20</v>
      </c>
    </row>
    <row r="739" spans="2:17" x14ac:dyDescent="0.25">
      <c r="B739">
        <v>45090</v>
      </c>
      <c r="E739" t="s">
        <v>57</v>
      </c>
      <c r="F739">
        <v>1</v>
      </c>
      <c r="K739">
        <v>0</v>
      </c>
      <c r="L739">
        <v>0</v>
      </c>
      <c r="M739" t="s">
        <v>20</v>
      </c>
      <c r="N739" t="s">
        <v>20</v>
      </c>
      <c r="O739" t="s">
        <v>20</v>
      </c>
      <c r="P739" t="s">
        <v>20</v>
      </c>
      <c r="Q739" t="s">
        <v>20</v>
      </c>
    </row>
    <row r="740" spans="2:17" x14ac:dyDescent="0.25">
      <c r="B740">
        <v>45090</v>
      </c>
      <c r="E740" t="s">
        <v>61</v>
      </c>
      <c r="F740">
        <v>5</v>
      </c>
      <c r="K740">
        <v>0</v>
      </c>
      <c r="L740" t="s">
        <v>20</v>
      </c>
      <c r="M740" t="s">
        <v>20</v>
      </c>
      <c r="N740" t="s">
        <v>20</v>
      </c>
      <c r="O740" t="s">
        <v>20</v>
      </c>
      <c r="P740" t="s">
        <v>20</v>
      </c>
      <c r="Q740">
        <v>0</v>
      </c>
    </row>
    <row r="741" spans="2:17" x14ac:dyDescent="0.25">
      <c r="B741">
        <v>45090</v>
      </c>
      <c r="E741" t="s">
        <v>58</v>
      </c>
      <c r="F741">
        <v>2</v>
      </c>
      <c r="K741">
        <v>0</v>
      </c>
      <c r="L741" t="s">
        <v>20</v>
      </c>
      <c r="M741">
        <v>0</v>
      </c>
      <c r="N741">
        <v>0</v>
      </c>
      <c r="O741" t="s">
        <v>20</v>
      </c>
      <c r="P741" t="s">
        <v>20</v>
      </c>
      <c r="Q741" t="s">
        <v>20</v>
      </c>
    </row>
    <row r="742" spans="2:17" x14ac:dyDescent="0.25">
      <c r="B742">
        <v>45090</v>
      </c>
      <c r="E742" t="s">
        <v>61</v>
      </c>
      <c r="F742">
        <v>5</v>
      </c>
      <c r="K742">
        <v>0</v>
      </c>
      <c r="L742" t="s">
        <v>20</v>
      </c>
      <c r="M742" t="s">
        <v>20</v>
      </c>
      <c r="N742" t="s">
        <v>20</v>
      </c>
      <c r="O742" t="s">
        <v>20</v>
      </c>
      <c r="P742" t="s">
        <v>20</v>
      </c>
      <c r="Q742">
        <v>0</v>
      </c>
    </row>
    <row r="743" spans="2:17" x14ac:dyDescent="0.25">
      <c r="B743">
        <v>45090</v>
      </c>
      <c r="E743" t="s">
        <v>60</v>
      </c>
      <c r="F743">
        <v>4</v>
      </c>
      <c r="K743">
        <v>0</v>
      </c>
      <c r="L743" t="s">
        <v>20</v>
      </c>
      <c r="M743" t="s">
        <v>20</v>
      </c>
      <c r="N743" t="s">
        <v>20</v>
      </c>
      <c r="O743" t="s">
        <v>20</v>
      </c>
      <c r="P743">
        <v>0</v>
      </c>
      <c r="Q743" t="s">
        <v>20</v>
      </c>
    </row>
    <row r="744" spans="2:17" x14ac:dyDescent="0.25">
      <c r="B744">
        <v>45091</v>
      </c>
      <c r="E744" t="s">
        <v>59</v>
      </c>
      <c r="F744">
        <v>3</v>
      </c>
      <c r="K744">
        <v>0</v>
      </c>
      <c r="L744" t="s">
        <v>20</v>
      </c>
      <c r="M744" t="s">
        <v>20</v>
      </c>
      <c r="N744" t="s">
        <v>20</v>
      </c>
      <c r="O744">
        <v>0</v>
      </c>
      <c r="P744" t="s">
        <v>20</v>
      </c>
      <c r="Q744" t="s">
        <v>20</v>
      </c>
    </row>
    <row r="745" spans="2:17" x14ac:dyDescent="0.25">
      <c r="B745">
        <v>45091</v>
      </c>
      <c r="E745" t="s">
        <v>62</v>
      </c>
      <c r="F745">
        <v>6</v>
      </c>
      <c r="K745">
        <v>0</v>
      </c>
      <c r="L745" t="s">
        <v>20</v>
      </c>
      <c r="M745" t="s">
        <v>20</v>
      </c>
      <c r="N745" t="s">
        <v>20</v>
      </c>
      <c r="O745" t="s">
        <v>20</v>
      </c>
      <c r="P745" t="s">
        <v>20</v>
      </c>
      <c r="Q745" t="s">
        <v>20</v>
      </c>
    </row>
    <row r="746" spans="2:17" x14ac:dyDescent="0.25">
      <c r="B746">
        <v>45091</v>
      </c>
      <c r="E746" t="s">
        <v>59</v>
      </c>
      <c r="F746">
        <v>3</v>
      </c>
      <c r="K746">
        <v>0</v>
      </c>
      <c r="L746" t="s">
        <v>20</v>
      </c>
      <c r="M746" t="s">
        <v>20</v>
      </c>
      <c r="N746" t="s">
        <v>20</v>
      </c>
      <c r="O746">
        <v>0</v>
      </c>
      <c r="P746" t="s">
        <v>20</v>
      </c>
      <c r="Q746" t="s">
        <v>20</v>
      </c>
    </row>
    <row r="747" spans="2:17" x14ac:dyDescent="0.25">
      <c r="B747">
        <v>45091</v>
      </c>
      <c r="E747" t="s">
        <v>59</v>
      </c>
      <c r="F747">
        <v>3</v>
      </c>
      <c r="K747">
        <v>0</v>
      </c>
      <c r="L747" t="s">
        <v>20</v>
      </c>
      <c r="M747" t="s">
        <v>20</v>
      </c>
      <c r="N747" t="s">
        <v>20</v>
      </c>
      <c r="O747">
        <v>0</v>
      </c>
      <c r="P747" t="s">
        <v>20</v>
      </c>
      <c r="Q747" t="s">
        <v>20</v>
      </c>
    </row>
    <row r="748" spans="2:17" x14ac:dyDescent="0.25">
      <c r="B748">
        <v>45091</v>
      </c>
      <c r="E748" t="s">
        <v>57</v>
      </c>
      <c r="F748">
        <v>1</v>
      </c>
      <c r="K748">
        <v>0</v>
      </c>
      <c r="L748">
        <v>0</v>
      </c>
      <c r="M748" t="s">
        <v>20</v>
      </c>
      <c r="N748" t="s">
        <v>20</v>
      </c>
      <c r="O748" t="s">
        <v>20</v>
      </c>
      <c r="P748" t="s">
        <v>20</v>
      </c>
      <c r="Q748" t="s">
        <v>20</v>
      </c>
    </row>
    <row r="749" spans="2:17" x14ac:dyDescent="0.25">
      <c r="B749">
        <v>45091</v>
      </c>
      <c r="E749" t="s">
        <v>59</v>
      </c>
      <c r="F749">
        <v>3</v>
      </c>
      <c r="K749">
        <v>0</v>
      </c>
      <c r="L749" t="s">
        <v>20</v>
      </c>
      <c r="M749" t="s">
        <v>20</v>
      </c>
      <c r="N749" t="s">
        <v>20</v>
      </c>
      <c r="O749">
        <v>0</v>
      </c>
      <c r="P749" t="s">
        <v>20</v>
      </c>
      <c r="Q749" t="s">
        <v>20</v>
      </c>
    </row>
    <row r="750" spans="2:17" x14ac:dyDescent="0.25">
      <c r="B750">
        <v>45091</v>
      </c>
      <c r="E750" t="s">
        <v>59</v>
      </c>
      <c r="F750">
        <v>3</v>
      </c>
      <c r="K750">
        <v>0</v>
      </c>
      <c r="L750" t="s">
        <v>20</v>
      </c>
      <c r="M750" t="s">
        <v>20</v>
      </c>
      <c r="N750" t="s">
        <v>20</v>
      </c>
      <c r="O750">
        <v>0</v>
      </c>
      <c r="P750" t="s">
        <v>20</v>
      </c>
      <c r="Q750" t="s">
        <v>20</v>
      </c>
    </row>
    <row r="751" spans="2:17" x14ac:dyDescent="0.25">
      <c r="B751">
        <v>45091</v>
      </c>
      <c r="E751" t="s">
        <v>57</v>
      </c>
      <c r="F751">
        <v>1</v>
      </c>
      <c r="K751">
        <v>0</v>
      </c>
      <c r="L751">
        <v>0</v>
      </c>
      <c r="M751" t="s">
        <v>20</v>
      </c>
      <c r="N751" t="s">
        <v>20</v>
      </c>
      <c r="O751" t="s">
        <v>20</v>
      </c>
      <c r="P751" t="s">
        <v>20</v>
      </c>
      <c r="Q751" t="s">
        <v>20</v>
      </c>
    </row>
    <row r="752" spans="2:17" x14ac:dyDescent="0.25">
      <c r="B752">
        <v>45091</v>
      </c>
      <c r="E752" t="s">
        <v>57</v>
      </c>
      <c r="F752">
        <v>1</v>
      </c>
      <c r="K752">
        <v>0</v>
      </c>
      <c r="L752">
        <v>0</v>
      </c>
      <c r="M752" t="s">
        <v>20</v>
      </c>
      <c r="N752" t="s">
        <v>20</v>
      </c>
      <c r="O752" t="s">
        <v>20</v>
      </c>
      <c r="P752" t="s">
        <v>20</v>
      </c>
      <c r="Q752" t="s">
        <v>20</v>
      </c>
    </row>
    <row r="753" spans="2:17" x14ac:dyDescent="0.25">
      <c r="B753">
        <v>45091</v>
      </c>
      <c r="E753" t="s">
        <v>59</v>
      </c>
      <c r="F753">
        <v>3</v>
      </c>
      <c r="K753">
        <v>0</v>
      </c>
      <c r="L753" t="s">
        <v>20</v>
      </c>
      <c r="M753" t="s">
        <v>20</v>
      </c>
      <c r="N753" t="s">
        <v>20</v>
      </c>
      <c r="O753">
        <v>0</v>
      </c>
      <c r="P753" t="s">
        <v>20</v>
      </c>
      <c r="Q753" t="s">
        <v>20</v>
      </c>
    </row>
    <row r="754" spans="2:17" x14ac:dyDescent="0.25">
      <c r="B754">
        <v>45091</v>
      </c>
      <c r="E754" t="s">
        <v>57</v>
      </c>
      <c r="F754">
        <v>1</v>
      </c>
      <c r="K754">
        <v>0</v>
      </c>
      <c r="L754">
        <v>0</v>
      </c>
      <c r="M754" t="s">
        <v>20</v>
      </c>
      <c r="N754" t="s">
        <v>20</v>
      </c>
      <c r="O754" t="s">
        <v>20</v>
      </c>
      <c r="P754" t="s">
        <v>20</v>
      </c>
      <c r="Q754" t="s">
        <v>20</v>
      </c>
    </row>
    <row r="755" spans="2:17" x14ac:dyDescent="0.25">
      <c r="B755">
        <v>45091</v>
      </c>
      <c r="E755" t="s">
        <v>60</v>
      </c>
      <c r="F755">
        <v>4</v>
      </c>
      <c r="K755">
        <v>0</v>
      </c>
      <c r="L755" t="s">
        <v>20</v>
      </c>
      <c r="M755" t="s">
        <v>20</v>
      </c>
      <c r="N755" t="s">
        <v>20</v>
      </c>
      <c r="O755" t="s">
        <v>20</v>
      </c>
      <c r="P755">
        <v>0</v>
      </c>
      <c r="Q755" t="s">
        <v>20</v>
      </c>
    </row>
    <row r="756" spans="2:17" x14ac:dyDescent="0.25">
      <c r="B756">
        <v>45091</v>
      </c>
      <c r="E756" t="s">
        <v>59</v>
      </c>
      <c r="F756">
        <v>3</v>
      </c>
      <c r="K756">
        <v>0</v>
      </c>
      <c r="L756" t="s">
        <v>20</v>
      </c>
      <c r="M756" t="s">
        <v>20</v>
      </c>
      <c r="N756" t="s">
        <v>20</v>
      </c>
      <c r="O756">
        <v>0</v>
      </c>
      <c r="P756" t="s">
        <v>20</v>
      </c>
      <c r="Q756" t="s">
        <v>20</v>
      </c>
    </row>
    <row r="757" spans="2:17" x14ac:dyDescent="0.25">
      <c r="B757">
        <v>45091</v>
      </c>
      <c r="E757" t="s">
        <v>61</v>
      </c>
      <c r="F757">
        <v>5</v>
      </c>
      <c r="K757">
        <v>0</v>
      </c>
      <c r="L757" t="s">
        <v>20</v>
      </c>
      <c r="M757" t="s">
        <v>20</v>
      </c>
      <c r="N757" t="s">
        <v>20</v>
      </c>
      <c r="O757" t="s">
        <v>20</v>
      </c>
      <c r="P757" t="s">
        <v>20</v>
      </c>
      <c r="Q757">
        <v>0</v>
      </c>
    </row>
    <row r="758" spans="2:17" x14ac:dyDescent="0.25">
      <c r="B758">
        <v>45091</v>
      </c>
      <c r="E758" t="s">
        <v>58</v>
      </c>
      <c r="F758">
        <v>2</v>
      </c>
      <c r="K758">
        <v>0</v>
      </c>
      <c r="L758" t="s">
        <v>20</v>
      </c>
      <c r="M758">
        <v>0</v>
      </c>
      <c r="N758">
        <v>0</v>
      </c>
      <c r="O758" t="s">
        <v>20</v>
      </c>
      <c r="P758" t="s">
        <v>20</v>
      </c>
      <c r="Q758" t="s">
        <v>20</v>
      </c>
    </row>
    <row r="759" spans="2:17" x14ac:dyDescent="0.25">
      <c r="B759">
        <v>45091</v>
      </c>
      <c r="E759" t="s">
        <v>57</v>
      </c>
      <c r="F759">
        <v>1</v>
      </c>
      <c r="K759">
        <v>0</v>
      </c>
      <c r="L759">
        <v>0</v>
      </c>
      <c r="M759" t="s">
        <v>20</v>
      </c>
      <c r="N759" t="s">
        <v>20</v>
      </c>
      <c r="O759" t="s">
        <v>20</v>
      </c>
      <c r="P759" t="s">
        <v>20</v>
      </c>
      <c r="Q759" t="s">
        <v>20</v>
      </c>
    </row>
    <row r="760" spans="2:17" x14ac:dyDescent="0.25">
      <c r="B760">
        <v>45091</v>
      </c>
      <c r="E760" t="s">
        <v>61</v>
      </c>
      <c r="F760">
        <v>5</v>
      </c>
      <c r="K760">
        <v>0</v>
      </c>
      <c r="L760" t="s">
        <v>20</v>
      </c>
      <c r="M760" t="s">
        <v>20</v>
      </c>
      <c r="N760" t="s">
        <v>20</v>
      </c>
      <c r="O760" t="s">
        <v>20</v>
      </c>
      <c r="P760" t="s">
        <v>20</v>
      </c>
      <c r="Q760">
        <v>0</v>
      </c>
    </row>
    <row r="761" spans="2:17" x14ac:dyDescent="0.25">
      <c r="B761">
        <v>45091</v>
      </c>
      <c r="E761" t="s">
        <v>61</v>
      </c>
      <c r="F761">
        <v>5</v>
      </c>
      <c r="K761">
        <v>0</v>
      </c>
      <c r="L761" t="s">
        <v>20</v>
      </c>
      <c r="M761" t="s">
        <v>20</v>
      </c>
      <c r="N761" t="s">
        <v>20</v>
      </c>
      <c r="O761" t="s">
        <v>20</v>
      </c>
      <c r="P761" t="s">
        <v>20</v>
      </c>
      <c r="Q761">
        <v>0</v>
      </c>
    </row>
    <row r="762" spans="2:17" x14ac:dyDescent="0.25">
      <c r="B762">
        <v>45091</v>
      </c>
      <c r="E762" t="s">
        <v>60</v>
      </c>
      <c r="F762">
        <v>4</v>
      </c>
      <c r="K762">
        <v>0</v>
      </c>
      <c r="L762" t="s">
        <v>20</v>
      </c>
      <c r="M762" t="s">
        <v>20</v>
      </c>
      <c r="N762" t="s">
        <v>20</v>
      </c>
      <c r="O762" t="s">
        <v>20</v>
      </c>
      <c r="P762">
        <v>0</v>
      </c>
      <c r="Q762" t="s">
        <v>20</v>
      </c>
    </row>
    <row r="763" spans="2:17" x14ac:dyDescent="0.25">
      <c r="B763">
        <v>45091</v>
      </c>
      <c r="E763" t="s">
        <v>58</v>
      </c>
      <c r="F763">
        <v>2</v>
      </c>
      <c r="K763">
        <v>0</v>
      </c>
      <c r="L763" t="s">
        <v>20</v>
      </c>
      <c r="M763">
        <v>0</v>
      </c>
      <c r="N763">
        <v>0</v>
      </c>
      <c r="O763" t="s">
        <v>20</v>
      </c>
      <c r="P763" t="s">
        <v>20</v>
      </c>
      <c r="Q763" t="s">
        <v>20</v>
      </c>
    </row>
    <row r="764" spans="2:17" x14ac:dyDescent="0.25">
      <c r="B764">
        <v>45091</v>
      </c>
      <c r="E764" t="s">
        <v>61</v>
      </c>
      <c r="F764">
        <v>5</v>
      </c>
      <c r="K764">
        <v>0</v>
      </c>
      <c r="L764" t="s">
        <v>20</v>
      </c>
      <c r="M764" t="s">
        <v>20</v>
      </c>
      <c r="N764" t="s">
        <v>20</v>
      </c>
      <c r="O764" t="s">
        <v>20</v>
      </c>
      <c r="P764" t="s">
        <v>20</v>
      </c>
      <c r="Q764">
        <v>0</v>
      </c>
    </row>
    <row r="765" spans="2:17" x14ac:dyDescent="0.25">
      <c r="B765">
        <v>45091</v>
      </c>
      <c r="E765" t="s">
        <v>59</v>
      </c>
      <c r="F765">
        <v>3</v>
      </c>
      <c r="K765">
        <v>0</v>
      </c>
      <c r="L765" t="s">
        <v>20</v>
      </c>
      <c r="M765" t="s">
        <v>20</v>
      </c>
      <c r="N765" t="s">
        <v>20</v>
      </c>
      <c r="O765">
        <v>0</v>
      </c>
      <c r="P765" t="s">
        <v>20</v>
      </c>
      <c r="Q765" t="s">
        <v>20</v>
      </c>
    </row>
    <row r="766" spans="2:17" x14ac:dyDescent="0.25">
      <c r="B766">
        <v>45091</v>
      </c>
      <c r="E766" t="s">
        <v>61</v>
      </c>
      <c r="F766">
        <v>5</v>
      </c>
      <c r="K766">
        <v>0</v>
      </c>
      <c r="L766" t="s">
        <v>20</v>
      </c>
      <c r="M766" t="s">
        <v>20</v>
      </c>
      <c r="N766" t="s">
        <v>20</v>
      </c>
      <c r="O766" t="s">
        <v>20</v>
      </c>
      <c r="P766" t="s">
        <v>20</v>
      </c>
      <c r="Q766">
        <v>0</v>
      </c>
    </row>
    <row r="767" spans="2:17" x14ac:dyDescent="0.25">
      <c r="B767">
        <v>45091</v>
      </c>
      <c r="E767" t="s">
        <v>61</v>
      </c>
      <c r="F767">
        <v>5</v>
      </c>
      <c r="K767">
        <v>0</v>
      </c>
      <c r="L767" t="s">
        <v>20</v>
      </c>
      <c r="M767" t="s">
        <v>20</v>
      </c>
      <c r="N767" t="s">
        <v>20</v>
      </c>
      <c r="O767" t="s">
        <v>20</v>
      </c>
      <c r="P767" t="s">
        <v>20</v>
      </c>
      <c r="Q767">
        <v>0</v>
      </c>
    </row>
    <row r="768" spans="2:17" x14ac:dyDescent="0.25">
      <c r="B768">
        <v>45091</v>
      </c>
      <c r="E768" t="s">
        <v>60</v>
      </c>
      <c r="F768">
        <v>4</v>
      </c>
      <c r="K768">
        <v>0</v>
      </c>
      <c r="L768" t="s">
        <v>20</v>
      </c>
      <c r="M768" t="s">
        <v>20</v>
      </c>
      <c r="N768" t="s">
        <v>20</v>
      </c>
      <c r="O768" t="s">
        <v>20</v>
      </c>
      <c r="P768">
        <v>0</v>
      </c>
      <c r="Q768" t="s">
        <v>20</v>
      </c>
    </row>
    <row r="769" spans="2:17" x14ac:dyDescent="0.25">
      <c r="B769">
        <v>45091</v>
      </c>
      <c r="E769" t="s">
        <v>58</v>
      </c>
      <c r="F769">
        <v>2</v>
      </c>
      <c r="K769">
        <v>0</v>
      </c>
      <c r="L769" t="s">
        <v>20</v>
      </c>
      <c r="M769">
        <v>0</v>
      </c>
      <c r="N769">
        <v>0</v>
      </c>
      <c r="O769" t="s">
        <v>20</v>
      </c>
      <c r="P769" t="s">
        <v>20</v>
      </c>
      <c r="Q769" t="s">
        <v>20</v>
      </c>
    </row>
    <row r="770" spans="2:17" x14ac:dyDescent="0.25">
      <c r="B770">
        <v>45091</v>
      </c>
      <c r="E770" t="s">
        <v>61</v>
      </c>
      <c r="F770">
        <v>5</v>
      </c>
      <c r="K770">
        <v>0</v>
      </c>
      <c r="L770" t="s">
        <v>20</v>
      </c>
      <c r="M770" t="s">
        <v>20</v>
      </c>
      <c r="N770" t="s">
        <v>20</v>
      </c>
      <c r="O770" t="s">
        <v>20</v>
      </c>
      <c r="P770" t="s">
        <v>20</v>
      </c>
      <c r="Q770">
        <v>0</v>
      </c>
    </row>
    <row r="771" spans="2:17" x14ac:dyDescent="0.25">
      <c r="B771">
        <v>45091</v>
      </c>
      <c r="E771" t="s">
        <v>60</v>
      </c>
      <c r="F771">
        <v>4</v>
      </c>
      <c r="K771">
        <v>0</v>
      </c>
      <c r="L771" t="s">
        <v>20</v>
      </c>
      <c r="M771" t="s">
        <v>20</v>
      </c>
      <c r="N771" t="s">
        <v>20</v>
      </c>
      <c r="O771" t="s">
        <v>20</v>
      </c>
      <c r="P771">
        <v>0</v>
      </c>
      <c r="Q771" t="s">
        <v>20</v>
      </c>
    </row>
    <row r="772" spans="2:17" x14ac:dyDescent="0.25">
      <c r="B772">
        <v>45091</v>
      </c>
      <c r="E772" t="s">
        <v>61</v>
      </c>
      <c r="F772">
        <v>5</v>
      </c>
      <c r="K772">
        <v>0</v>
      </c>
      <c r="L772" t="s">
        <v>20</v>
      </c>
      <c r="M772" t="s">
        <v>20</v>
      </c>
      <c r="N772" t="s">
        <v>20</v>
      </c>
      <c r="O772" t="s">
        <v>20</v>
      </c>
      <c r="P772" t="s">
        <v>20</v>
      </c>
      <c r="Q772">
        <v>0</v>
      </c>
    </row>
    <row r="773" spans="2:17" x14ac:dyDescent="0.25">
      <c r="B773">
        <v>45091</v>
      </c>
      <c r="E773" t="s">
        <v>62</v>
      </c>
      <c r="F773">
        <v>6</v>
      </c>
      <c r="K773">
        <v>0</v>
      </c>
      <c r="L773" t="s">
        <v>20</v>
      </c>
      <c r="M773" t="s">
        <v>20</v>
      </c>
      <c r="N773" t="s">
        <v>20</v>
      </c>
      <c r="O773" t="s">
        <v>20</v>
      </c>
      <c r="P773" t="s">
        <v>20</v>
      </c>
      <c r="Q773" t="s">
        <v>20</v>
      </c>
    </row>
    <row r="774" spans="2:17" x14ac:dyDescent="0.25">
      <c r="B774">
        <v>45091</v>
      </c>
      <c r="E774" t="s">
        <v>57</v>
      </c>
      <c r="F774">
        <v>1</v>
      </c>
      <c r="K774">
        <v>0</v>
      </c>
      <c r="L774">
        <v>0</v>
      </c>
      <c r="M774" t="s">
        <v>20</v>
      </c>
      <c r="N774" t="s">
        <v>20</v>
      </c>
      <c r="O774" t="s">
        <v>20</v>
      </c>
      <c r="P774" t="s">
        <v>20</v>
      </c>
      <c r="Q774" t="s">
        <v>20</v>
      </c>
    </row>
    <row r="775" spans="2:17" x14ac:dyDescent="0.25">
      <c r="B775">
        <v>45091</v>
      </c>
      <c r="E775" t="s">
        <v>61</v>
      </c>
      <c r="F775">
        <v>5</v>
      </c>
      <c r="K775">
        <v>0</v>
      </c>
      <c r="L775" t="s">
        <v>20</v>
      </c>
      <c r="M775" t="s">
        <v>20</v>
      </c>
      <c r="N775" t="s">
        <v>20</v>
      </c>
      <c r="O775" t="s">
        <v>20</v>
      </c>
      <c r="P775" t="s">
        <v>20</v>
      </c>
      <c r="Q775">
        <v>0</v>
      </c>
    </row>
    <row r="776" spans="2:17" x14ac:dyDescent="0.25">
      <c r="B776">
        <v>45091</v>
      </c>
      <c r="E776" t="s">
        <v>57</v>
      </c>
      <c r="F776">
        <v>1</v>
      </c>
      <c r="K776">
        <v>0</v>
      </c>
      <c r="L776">
        <v>0</v>
      </c>
      <c r="M776" t="s">
        <v>20</v>
      </c>
      <c r="N776" t="s">
        <v>20</v>
      </c>
      <c r="O776" t="s">
        <v>20</v>
      </c>
      <c r="P776" t="s">
        <v>20</v>
      </c>
      <c r="Q776" t="s">
        <v>20</v>
      </c>
    </row>
    <row r="777" spans="2:17" x14ac:dyDescent="0.25">
      <c r="B777">
        <v>45091</v>
      </c>
      <c r="E777" t="s">
        <v>62</v>
      </c>
      <c r="F777">
        <v>6</v>
      </c>
      <c r="K777">
        <v>0</v>
      </c>
      <c r="L777" t="s">
        <v>20</v>
      </c>
      <c r="M777" t="s">
        <v>20</v>
      </c>
      <c r="N777" t="s">
        <v>20</v>
      </c>
      <c r="O777" t="s">
        <v>20</v>
      </c>
      <c r="P777" t="s">
        <v>20</v>
      </c>
      <c r="Q777" t="s">
        <v>20</v>
      </c>
    </row>
    <row r="778" spans="2:17" x14ac:dyDescent="0.25">
      <c r="B778">
        <v>45091</v>
      </c>
      <c r="E778" t="s">
        <v>60</v>
      </c>
      <c r="F778">
        <v>4</v>
      </c>
      <c r="K778">
        <v>0</v>
      </c>
      <c r="L778" t="s">
        <v>20</v>
      </c>
      <c r="M778" t="s">
        <v>20</v>
      </c>
      <c r="N778" t="s">
        <v>20</v>
      </c>
      <c r="O778" t="s">
        <v>20</v>
      </c>
      <c r="P778">
        <v>0</v>
      </c>
      <c r="Q778" t="s">
        <v>20</v>
      </c>
    </row>
    <row r="779" spans="2:17" x14ac:dyDescent="0.25">
      <c r="B779">
        <v>45091</v>
      </c>
      <c r="E779" t="s">
        <v>58</v>
      </c>
      <c r="F779">
        <v>2</v>
      </c>
      <c r="K779">
        <v>0</v>
      </c>
      <c r="L779" t="s">
        <v>20</v>
      </c>
      <c r="M779">
        <v>0</v>
      </c>
      <c r="N779">
        <v>0</v>
      </c>
      <c r="O779" t="s">
        <v>20</v>
      </c>
      <c r="P779" t="s">
        <v>20</v>
      </c>
      <c r="Q779" t="s">
        <v>20</v>
      </c>
    </row>
    <row r="780" spans="2:17" x14ac:dyDescent="0.25">
      <c r="B780">
        <v>45091</v>
      </c>
      <c r="E780" t="s">
        <v>57</v>
      </c>
      <c r="F780">
        <v>1</v>
      </c>
      <c r="K780">
        <v>0</v>
      </c>
      <c r="L780">
        <v>0</v>
      </c>
      <c r="M780" t="s">
        <v>20</v>
      </c>
      <c r="N780" t="s">
        <v>20</v>
      </c>
      <c r="O780" t="s">
        <v>20</v>
      </c>
      <c r="P780" t="s">
        <v>20</v>
      </c>
      <c r="Q780" t="s">
        <v>20</v>
      </c>
    </row>
    <row r="781" spans="2:17" x14ac:dyDescent="0.25">
      <c r="B781">
        <v>45091</v>
      </c>
      <c r="E781" t="s">
        <v>57</v>
      </c>
      <c r="F781">
        <v>1</v>
      </c>
      <c r="K781">
        <v>0</v>
      </c>
      <c r="L781">
        <v>0</v>
      </c>
      <c r="M781" t="s">
        <v>20</v>
      </c>
      <c r="N781" t="s">
        <v>20</v>
      </c>
      <c r="O781" t="s">
        <v>20</v>
      </c>
      <c r="P781" t="s">
        <v>20</v>
      </c>
      <c r="Q781" t="s">
        <v>20</v>
      </c>
    </row>
    <row r="782" spans="2:17" x14ac:dyDescent="0.25">
      <c r="B782">
        <v>45091</v>
      </c>
      <c r="E782" t="s">
        <v>60</v>
      </c>
      <c r="F782">
        <v>4</v>
      </c>
      <c r="K782">
        <v>0</v>
      </c>
      <c r="L782" t="s">
        <v>20</v>
      </c>
      <c r="M782" t="s">
        <v>20</v>
      </c>
      <c r="N782" t="s">
        <v>20</v>
      </c>
      <c r="O782" t="s">
        <v>20</v>
      </c>
      <c r="P782">
        <v>0</v>
      </c>
      <c r="Q782" t="s">
        <v>20</v>
      </c>
    </row>
    <row r="783" spans="2:17" x14ac:dyDescent="0.25">
      <c r="B783">
        <v>45091</v>
      </c>
      <c r="E783" t="s">
        <v>60</v>
      </c>
      <c r="F783">
        <v>4</v>
      </c>
      <c r="K783">
        <v>0</v>
      </c>
      <c r="L783" t="s">
        <v>20</v>
      </c>
      <c r="M783" t="s">
        <v>20</v>
      </c>
      <c r="N783" t="s">
        <v>20</v>
      </c>
      <c r="O783" t="s">
        <v>20</v>
      </c>
      <c r="P783">
        <v>0</v>
      </c>
      <c r="Q783" t="s">
        <v>20</v>
      </c>
    </row>
    <row r="784" spans="2:17" x14ac:dyDescent="0.25">
      <c r="B784">
        <v>45091</v>
      </c>
      <c r="E784" t="s">
        <v>58</v>
      </c>
      <c r="F784">
        <v>2</v>
      </c>
      <c r="K784">
        <v>0</v>
      </c>
      <c r="L784" t="s">
        <v>20</v>
      </c>
      <c r="M784">
        <v>0</v>
      </c>
      <c r="N784">
        <v>0</v>
      </c>
      <c r="O784" t="s">
        <v>20</v>
      </c>
      <c r="P784" t="s">
        <v>20</v>
      </c>
      <c r="Q784" t="s">
        <v>20</v>
      </c>
    </row>
    <row r="785" spans="2:17" x14ac:dyDescent="0.25">
      <c r="B785">
        <v>45091</v>
      </c>
      <c r="E785" t="s">
        <v>59</v>
      </c>
      <c r="F785">
        <v>3</v>
      </c>
      <c r="K785">
        <v>0</v>
      </c>
      <c r="L785" t="s">
        <v>20</v>
      </c>
      <c r="M785" t="s">
        <v>20</v>
      </c>
      <c r="N785" t="s">
        <v>20</v>
      </c>
      <c r="O785">
        <v>0</v>
      </c>
      <c r="P785" t="s">
        <v>20</v>
      </c>
      <c r="Q785" t="s">
        <v>20</v>
      </c>
    </row>
    <row r="786" spans="2:17" x14ac:dyDescent="0.25">
      <c r="B786">
        <v>45091</v>
      </c>
      <c r="E786" t="s">
        <v>57</v>
      </c>
      <c r="F786">
        <v>1</v>
      </c>
      <c r="K786">
        <v>0</v>
      </c>
      <c r="L786">
        <v>0</v>
      </c>
      <c r="M786" t="s">
        <v>20</v>
      </c>
      <c r="N786" t="s">
        <v>20</v>
      </c>
      <c r="O786" t="s">
        <v>20</v>
      </c>
      <c r="P786" t="s">
        <v>20</v>
      </c>
      <c r="Q786" t="s">
        <v>20</v>
      </c>
    </row>
    <row r="787" spans="2:17" x14ac:dyDescent="0.25">
      <c r="B787">
        <v>45091</v>
      </c>
      <c r="E787" t="s">
        <v>59</v>
      </c>
      <c r="F787">
        <v>3</v>
      </c>
      <c r="K787">
        <v>0</v>
      </c>
      <c r="L787" t="s">
        <v>20</v>
      </c>
      <c r="M787" t="s">
        <v>20</v>
      </c>
      <c r="N787" t="s">
        <v>20</v>
      </c>
      <c r="O787">
        <v>0</v>
      </c>
      <c r="P787" t="s">
        <v>20</v>
      </c>
      <c r="Q787" t="s">
        <v>20</v>
      </c>
    </row>
    <row r="788" spans="2:17" x14ac:dyDescent="0.25">
      <c r="B788">
        <v>45091</v>
      </c>
      <c r="E788" t="s">
        <v>58</v>
      </c>
      <c r="F788">
        <v>2</v>
      </c>
      <c r="K788">
        <v>0</v>
      </c>
      <c r="L788" t="s">
        <v>20</v>
      </c>
      <c r="M788">
        <v>0</v>
      </c>
      <c r="N788">
        <v>0</v>
      </c>
      <c r="O788" t="s">
        <v>20</v>
      </c>
      <c r="P788" t="s">
        <v>20</v>
      </c>
      <c r="Q788" t="s">
        <v>20</v>
      </c>
    </row>
    <row r="789" spans="2:17" x14ac:dyDescent="0.25">
      <c r="B789">
        <v>45091</v>
      </c>
      <c r="E789" t="s">
        <v>57</v>
      </c>
      <c r="F789">
        <v>1</v>
      </c>
      <c r="K789">
        <v>0</v>
      </c>
      <c r="L789">
        <v>0</v>
      </c>
      <c r="M789" t="s">
        <v>20</v>
      </c>
      <c r="N789" t="s">
        <v>20</v>
      </c>
      <c r="O789" t="s">
        <v>20</v>
      </c>
      <c r="P789" t="s">
        <v>20</v>
      </c>
      <c r="Q789" t="s">
        <v>20</v>
      </c>
    </row>
    <row r="790" spans="2:17" x14ac:dyDescent="0.25">
      <c r="B790">
        <v>45092</v>
      </c>
      <c r="E790" t="s">
        <v>59</v>
      </c>
      <c r="F790">
        <v>3</v>
      </c>
      <c r="K790">
        <v>0</v>
      </c>
      <c r="L790" t="s">
        <v>20</v>
      </c>
      <c r="M790" t="s">
        <v>20</v>
      </c>
      <c r="N790" t="s">
        <v>20</v>
      </c>
      <c r="O790">
        <v>0</v>
      </c>
      <c r="P790" t="s">
        <v>20</v>
      </c>
      <c r="Q790" t="s">
        <v>20</v>
      </c>
    </row>
    <row r="791" spans="2:17" x14ac:dyDescent="0.25">
      <c r="B791">
        <v>45092</v>
      </c>
      <c r="E791" t="s">
        <v>61</v>
      </c>
      <c r="F791">
        <v>5</v>
      </c>
      <c r="K791">
        <v>0</v>
      </c>
      <c r="L791" t="s">
        <v>20</v>
      </c>
      <c r="M791" t="s">
        <v>20</v>
      </c>
      <c r="N791" t="s">
        <v>20</v>
      </c>
      <c r="O791" t="s">
        <v>20</v>
      </c>
      <c r="P791" t="s">
        <v>20</v>
      </c>
      <c r="Q791">
        <v>0</v>
      </c>
    </row>
    <row r="792" spans="2:17" x14ac:dyDescent="0.25">
      <c r="B792">
        <v>45092</v>
      </c>
      <c r="E792" t="s">
        <v>59</v>
      </c>
      <c r="F792">
        <v>3</v>
      </c>
      <c r="K792">
        <v>0</v>
      </c>
      <c r="L792" t="s">
        <v>20</v>
      </c>
      <c r="M792" t="s">
        <v>20</v>
      </c>
      <c r="N792" t="s">
        <v>20</v>
      </c>
      <c r="O792">
        <v>0</v>
      </c>
      <c r="P792" t="s">
        <v>20</v>
      </c>
      <c r="Q792" t="s">
        <v>20</v>
      </c>
    </row>
    <row r="793" spans="2:17" x14ac:dyDescent="0.25">
      <c r="B793">
        <v>45092</v>
      </c>
      <c r="E793" t="s">
        <v>62</v>
      </c>
      <c r="F793">
        <v>6</v>
      </c>
      <c r="K793">
        <v>0</v>
      </c>
      <c r="L793" t="s">
        <v>20</v>
      </c>
      <c r="M793" t="s">
        <v>20</v>
      </c>
      <c r="N793" t="s">
        <v>20</v>
      </c>
      <c r="O793" t="s">
        <v>20</v>
      </c>
      <c r="P793" t="s">
        <v>20</v>
      </c>
      <c r="Q793" t="s">
        <v>20</v>
      </c>
    </row>
    <row r="794" spans="2:17" x14ac:dyDescent="0.25">
      <c r="B794">
        <v>45092</v>
      </c>
      <c r="E794" t="s">
        <v>58</v>
      </c>
      <c r="F794">
        <v>2</v>
      </c>
      <c r="K794">
        <v>0</v>
      </c>
      <c r="L794" t="s">
        <v>20</v>
      </c>
      <c r="M794">
        <v>0</v>
      </c>
      <c r="N794">
        <v>0</v>
      </c>
      <c r="O794" t="s">
        <v>20</v>
      </c>
      <c r="P794" t="s">
        <v>20</v>
      </c>
      <c r="Q794" t="s">
        <v>20</v>
      </c>
    </row>
    <row r="795" spans="2:17" x14ac:dyDescent="0.25">
      <c r="B795">
        <v>45092</v>
      </c>
      <c r="E795" t="s">
        <v>60</v>
      </c>
      <c r="F795">
        <v>4</v>
      </c>
      <c r="K795">
        <v>0</v>
      </c>
      <c r="L795" t="s">
        <v>20</v>
      </c>
      <c r="M795" t="s">
        <v>20</v>
      </c>
      <c r="N795" t="s">
        <v>20</v>
      </c>
      <c r="O795" t="s">
        <v>20</v>
      </c>
      <c r="P795">
        <v>0</v>
      </c>
      <c r="Q795" t="s">
        <v>20</v>
      </c>
    </row>
    <row r="796" spans="2:17" x14ac:dyDescent="0.25">
      <c r="B796">
        <v>45092</v>
      </c>
      <c r="E796" t="s">
        <v>62</v>
      </c>
      <c r="F796">
        <v>6</v>
      </c>
      <c r="K796">
        <v>0</v>
      </c>
      <c r="L796" t="s">
        <v>20</v>
      </c>
      <c r="M796" t="s">
        <v>20</v>
      </c>
      <c r="N796" t="s">
        <v>20</v>
      </c>
      <c r="O796" t="s">
        <v>20</v>
      </c>
      <c r="P796" t="s">
        <v>20</v>
      </c>
      <c r="Q796" t="s">
        <v>20</v>
      </c>
    </row>
    <row r="797" spans="2:17" x14ac:dyDescent="0.25">
      <c r="B797">
        <v>45092</v>
      </c>
      <c r="E797" t="s">
        <v>61</v>
      </c>
      <c r="F797">
        <v>5</v>
      </c>
      <c r="K797">
        <v>0</v>
      </c>
      <c r="L797" t="s">
        <v>20</v>
      </c>
      <c r="M797" t="s">
        <v>20</v>
      </c>
      <c r="N797" t="s">
        <v>20</v>
      </c>
      <c r="O797" t="s">
        <v>20</v>
      </c>
      <c r="P797" t="s">
        <v>20</v>
      </c>
      <c r="Q797">
        <v>0</v>
      </c>
    </row>
    <row r="798" spans="2:17" x14ac:dyDescent="0.25">
      <c r="B798">
        <v>45092</v>
      </c>
      <c r="E798" t="s">
        <v>61</v>
      </c>
      <c r="F798">
        <v>5</v>
      </c>
      <c r="K798">
        <v>0</v>
      </c>
      <c r="L798" t="s">
        <v>20</v>
      </c>
      <c r="M798" t="s">
        <v>20</v>
      </c>
      <c r="N798" t="s">
        <v>20</v>
      </c>
      <c r="O798" t="s">
        <v>20</v>
      </c>
      <c r="P798" t="s">
        <v>20</v>
      </c>
      <c r="Q798">
        <v>0</v>
      </c>
    </row>
    <row r="799" spans="2:17" x14ac:dyDescent="0.25">
      <c r="B799">
        <v>45092</v>
      </c>
      <c r="E799" t="s">
        <v>59</v>
      </c>
      <c r="F799">
        <v>3</v>
      </c>
      <c r="K799">
        <v>0</v>
      </c>
      <c r="L799" t="s">
        <v>20</v>
      </c>
      <c r="M799" t="s">
        <v>20</v>
      </c>
      <c r="N799" t="s">
        <v>20</v>
      </c>
      <c r="O799">
        <v>0</v>
      </c>
      <c r="P799" t="s">
        <v>20</v>
      </c>
      <c r="Q799" t="s">
        <v>20</v>
      </c>
    </row>
    <row r="800" spans="2:17" x14ac:dyDescent="0.25">
      <c r="B800">
        <v>45092</v>
      </c>
      <c r="E800" t="s">
        <v>59</v>
      </c>
      <c r="F800">
        <v>3</v>
      </c>
      <c r="K800">
        <v>0</v>
      </c>
      <c r="L800" t="s">
        <v>20</v>
      </c>
      <c r="M800" t="s">
        <v>20</v>
      </c>
      <c r="N800" t="s">
        <v>20</v>
      </c>
      <c r="O800">
        <v>0</v>
      </c>
      <c r="P800" t="s">
        <v>20</v>
      </c>
      <c r="Q800" t="s">
        <v>20</v>
      </c>
    </row>
    <row r="801" spans="2:17" x14ac:dyDescent="0.25">
      <c r="B801">
        <v>45092</v>
      </c>
      <c r="E801" t="s">
        <v>62</v>
      </c>
      <c r="F801">
        <v>6</v>
      </c>
      <c r="K801">
        <v>0</v>
      </c>
      <c r="L801" t="s">
        <v>20</v>
      </c>
      <c r="M801" t="s">
        <v>20</v>
      </c>
      <c r="N801" t="s">
        <v>20</v>
      </c>
      <c r="O801" t="s">
        <v>20</v>
      </c>
      <c r="P801" t="s">
        <v>20</v>
      </c>
      <c r="Q801" t="s">
        <v>20</v>
      </c>
    </row>
    <row r="802" spans="2:17" x14ac:dyDescent="0.25">
      <c r="B802">
        <v>45092</v>
      </c>
      <c r="E802" t="s">
        <v>60</v>
      </c>
      <c r="F802">
        <v>4</v>
      </c>
      <c r="K802">
        <v>0</v>
      </c>
      <c r="L802" t="s">
        <v>20</v>
      </c>
      <c r="M802" t="s">
        <v>20</v>
      </c>
      <c r="N802" t="s">
        <v>20</v>
      </c>
      <c r="O802" t="s">
        <v>20</v>
      </c>
      <c r="P802">
        <v>0</v>
      </c>
      <c r="Q802" t="s">
        <v>20</v>
      </c>
    </row>
    <row r="803" spans="2:17" x14ac:dyDescent="0.25">
      <c r="B803">
        <v>45092</v>
      </c>
      <c r="E803" t="s">
        <v>57</v>
      </c>
      <c r="F803">
        <v>1</v>
      </c>
      <c r="K803">
        <v>0</v>
      </c>
      <c r="L803">
        <v>0</v>
      </c>
      <c r="M803" t="s">
        <v>20</v>
      </c>
      <c r="N803" t="s">
        <v>20</v>
      </c>
      <c r="O803" t="s">
        <v>20</v>
      </c>
      <c r="P803" t="s">
        <v>20</v>
      </c>
      <c r="Q803" t="s">
        <v>20</v>
      </c>
    </row>
    <row r="804" spans="2:17" x14ac:dyDescent="0.25">
      <c r="B804">
        <v>45092</v>
      </c>
      <c r="E804" t="s">
        <v>58</v>
      </c>
      <c r="F804">
        <v>2</v>
      </c>
      <c r="K804">
        <v>0</v>
      </c>
      <c r="L804" t="s">
        <v>20</v>
      </c>
      <c r="M804">
        <v>0</v>
      </c>
      <c r="N804">
        <v>0</v>
      </c>
      <c r="O804" t="s">
        <v>20</v>
      </c>
      <c r="P804" t="s">
        <v>20</v>
      </c>
      <c r="Q804" t="s">
        <v>20</v>
      </c>
    </row>
    <row r="805" spans="2:17" x14ac:dyDescent="0.25">
      <c r="B805">
        <v>45092</v>
      </c>
      <c r="E805" t="s">
        <v>60</v>
      </c>
      <c r="F805">
        <v>4</v>
      </c>
      <c r="K805">
        <v>0</v>
      </c>
      <c r="L805" t="s">
        <v>20</v>
      </c>
      <c r="M805" t="s">
        <v>20</v>
      </c>
      <c r="N805" t="s">
        <v>20</v>
      </c>
      <c r="O805" t="s">
        <v>20</v>
      </c>
      <c r="P805">
        <v>0</v>
      </c>
      <c r="Q805" t="s">
        <v>20</v>
      </c>
    </row>
    <row r="806" spans="2:17" x14ac:dyDescent="0.25">
      <c r="B806">
        <v>45092</v>
      </c>
      <c r="E806" t="s">
        <v>61</v>
      </c>
      <c r="F806">
        <v>5</v>
      </c>
      <c r="K806">
        <v>0</v>
      </c>
      <c r="L806" t="s">
        <v>20</v>
      </c>
      <c r="M806" t="s">
        <v>20</v>
      </c>
      <c r="N806" t="s">
        <v>20</v>
      </c>
      <c r="O806" t="s">
        <v>20</v>
      </c>
      <c r="P806" t="s">
        <v>20</v>
      </c>
      <c r="Q806">
        <v>0</v>
      </c>
    </row>
    <row r="807" spans="2:17" x14ac:dyDescent="0.25">
      <c r="B807">
        <v>45092</v>
      </c>
      <c r="E807" t="s">
        <v>60</v>
      </c>
      <c r="F807">
        <v>4</v>
      </c>
      <c r="K807">
        <v>0</v>
      </c>
      <c r="L807" t="s">
        <v>20</v>
      </c>
      <c r="M807" t="s">
        <v>20</v>
      </c>
      <c r="N807" t="s">
        <v>20</v>
      </c>
      <c r="O807" t="s">
        <v>20</v>
      </c>
      <c r="P807">
        <v>0</v>
      </c>
      <c r="Q807" t="s">
        <v>20</v>
      </c>
    </row>
    <row r="808" spans="2:17" x14ac:dyDescent="0.25">
      <c r="B808">
        <v>45092</v>
      </c>
      <c r="E808" t="s">
        <v>61</v>
      </c>
      <c r="F808">
        <v>5</v>
      </c>
      <c r="K808">
        <v>0</v>
      </c>
      <c r="L808" t="s">
        <v>20</v>
      </c>
      <c r="M808" t="s">
        <v>20</v>
      </c>
      <c r="N808" t="s">
        <v>20</v>
      </c>
      <c r="O808" t="s">
        <v>20</v>
      </c>
      <c r="P808" t="s">
        <v>20</v>
      </c>
      <c r="Q808">
        <v>0</v>
      </c>
    </row>
    <row r="809" spans="2:17" x14ac:dyDescent="0.25">
      <c r="B809">
        <v>45092</v>
      </c>
      <c r="E809" t="s">
        <v>58</v>
      </c>
      <c r="F809">
        <v>2</v>
      </c>
      <c r="K809">
        <v>0</v>
      </c>
      <c r="L809" t="s">
        <v>20</v>
      </c>
      <c r="M809">
        <v>0</v>
      </c>
      <c r="N809">
        <v>0</v>
      </c>
      <c r="O809" t="s">
        <v>20</v>
      </c>
      <c r="P809" t="s">
        <v>20</v>
      </c>
      <c r="Q809" t="s">
        <v>20</v>
      </c>
    </row>
    <row r="810" spans="2:17" x14ac:dyDescent="0.25">
      <c r="B810">
        <v>45092</v>
      </c>
      <c r="E810" t="s">
        <v>57</v>
      </c>
      <c r="F810">
        <v>1</v>
      </c>
      <c r="K810">
        <v>0</v>
      </c>
      <c r="L810">
        <v>0</v>
      </c>
      <c r="M810" t="s">
        <v>20</v>
      </c>
      <c r="N810" t="s">
        <v>20</v>
      </c>
      <c r="O810" t="s">
        <v>20</v>
      </c>
      <c r="P810" t="s">
        <v>20</v>
      </c>
      <c r="Q810" t="s">
        <v>20</v>
      </c>
    </row>
    <row r="811" spans="2:17" x14ac:dyDescent="0.25">
      <c r="B811">
        <v>45092</v>
      </c>
      <c r="E811" t="s">
        <v>61</v>
      </c>
      <c r="F811">
        <v>5</v>
      </c>
      <c r="K811">
        <v>0</v>
      </c>
      <c r="L811" t="s">
        <v>20</v>
      </c>
      <c r="M811" t="s">
        <v>20</v>
      </c>
      <c r="N811" t="s">
        <v>20</v>
      </c>
      <c r="O811" t="s">
        <v>20</v>
      </c>
      <c r="P811" t="s">
        <v>20</v>
      </c>
      <c r="Q811">
        <v>0</v>
      </c>
    </row>
    <row r="812" spans="2:17" x14ac:dyDescent="0.25">
      <c r="B812">
        <v>45092</v>
      </c>
      <c r="E812" t="s">
        <v>62</v>
      </c>
      <c r="F812">
        <v>6</v>
      </c>
      <c r="K812">
        <v>0</v>
      </c>
      <c r="L812" t="s">
        <v>20</v>
      </c>
      <c r="M812" t="s">
        <v>20</v>
      </c>
      <c r="N812" t="s">
        <v>20</v>
      </c>
      <c r="O812" t="s">
        <v>20</v>
      </c>
      <c r="P812" t="s">
        <v>20</v>
      </c>
      <c r="Q812" t="s">
        <v>20</v>
      </c>
    </row>
    <row r="813" spans="2:17" x14ac:dyDescent="0.25">
      <c r="B813">
        <v>45092</v>
      </c>
      <c r="E813" t="s">
        <v>57</v>
      </c>
      <c r="F813">
        <v>1</v>
      </c>
      <c r="K813">
        <v>0</v>
      </c>
      <c r="L813">
        <v>0</v>
      </c>
      <c r="M813" t="s">
        <v>20</v>
      </c>
      <c r="N813" t="s">
        <v>20</v>
      </c>
      <c r="O813" t="s">
        <v>20</v>
      </c>
      <c r="P813" t="s">
        <v>20</v>
      </c>
      <c r="Q813" t="s">
        <v>20</v>
      </c>
    </row>
    <row r="814" spans="2:17" x14ac:dyDescent="0.25">
      <c r="B814">
        <v>45092</v>
      </c>
      <c r="E814" t="s">
        <v>61</v>
      </c>
      <c r="F814">
        <v>5</v>
      </c>
      <c r="K814">
        <v>0</v>
      </c>
      <c r="L814" t="s">
        <v>20</v>
      </c>
      <c r="M814" t="s">
        <v>20</v>
      </c>
      <c r="N814" t="s">
        <v>20</v>
      </c>
      <c r="O814" t="s">
        <v>20</v>
      </c>
      <c r="P814" t="s">
        <v>20</v>
      </c>
      <c r="Q814">
        <v>0</v>
      </c>
    </row>
    <row r="815" spans="2:17" x14ac:dyDescent="0.25">
      <c r="B815">
        <v>45092</v>
      </c>
      <c r="E815" t="s">
        <v>59</v>
      </c>
      <c r="F815">
        <v>3</v>
      </c>
      <c r="K815">
        <v>0</v>
      </c>
      <c r="L815" t="s">
        <v>20</v>
      </c>
      <c r="M815" t="s">
        <v>20</v>
      </c>
      <c r="N815" t="s">
        <v>20</v>
      </c>
      <c r="O815">
        <v>0</v>
      </c>
      <c r="P815" t="s">
        <v>20</v>
      </c>
      <c r="Q815" t="s">
        <v>20</v>
      </c>
    </row>
    <row r="816" spans="2:17" x14ac:dyDescent="0.25">
      <c r="B816">
        <v>45092</v>
      </c>
      <c r="E816" t="s">
        <v>60</v>
      </c>
      <c r="F816">
        <v>4</v>
      </c>
      <c r="K816">
        <v>0</v>
      </c>
      <c r="L816" t="s">
        <v>20</v>
      </c>
      <c r="M816" t="s">
        <v>20</v>
      </c>
      <c r="N816" t="s">
        <v>20</v>
      </c>
      <c r="O816" t="s">
        <v>20</v>
      </c>
      <c r="P816">
        <v>0</v>
      </c>
      <c r="Q816" t="s">
        <v>20</v>
      </c>
    </row>
    <row r="817" spans="2:17" x14ac:dyDescent="0.25">
      <c r="B817">
        <v>45092</v>
      </c>
      <c r="E817" t="s">
        <v>62</v>
      </c>
      <c r="F817">
        <v>6</v>
      </c>
      <c r="K817">
        <v>0</v>
      </c>
      <c r="L817" t="s">
        <v>20</v>
      </c>
      <c r="M817" t="s">
        <v>20</v>
      </c>
      <c r="N817" t="s">
        <v>20</v>
      </c>
      <c r="O817" t="s">
        <v>20</v>
      </c>
      <c r="P817" t="s">
        <v>20</v>
      </c>
      <c r="Q817" t="s">
        <v>20</v>
      </c>
    </row>
    <row r="818" spans="2:17" x14ac:dyDescent="0.25">
      <c r="B818">
        <v>45092</v>
      </c>
      <c r="E818" t="s">
        <v>58</v>
      </c>
      <c r="F818">
        <v>2</v>
      </c>
      <c r="K818">
        <v>0</v>
      </c>
      <c r="L818" t="s">
        <v>20</v>
      </c>
      <c r="M818">
        <v>0</v>
      </c>
      <c r="N818">
        <v>0</v>
      </c>
      <c r="O818" t="s">
        <v>20</v>
      </c>
      <c r="P818" t="s">
        <v>20</v>
      </c>
      <c r="Q818" t="s">
        <v>20</v>
      </c>
    </row>
    <row r="819" spans="2:17" x14ac:dyDescent="0.25">
      <c r="B819">
        <v>45092</v>
      </c>
      <c r="E819" t="s">
        <v>59</v>
      </c>
      <c r="F819">
        <v>3</v>
      </c>
      <c r="K819">
        <v>0</v>
      </c>
      <c r="L819" t="s">
        <v>20</v>
      </c>
      <c r="M819" t="s">
        <v>20</v>
      </c>
      <c r="N819" t="s">
        <v>20</v>
      </c>
      <c r="O819">
        <v>0</v>
      </c>
      <c r="P819" t="s">
        <v>20</v>
      </c>
      <c r="Q819" t="s">
        <v>20</v>
      </c>
    </row>
    <row r="820" spans="2:17" x14ac:dyDescent="0.25">
      <c r="B820">
        <v>45092</v>
      </c>
      <c r="E820" t="s">
        <v>61</v>
      </c>
      <c r="F820">
        <v>5</v>
      </c>
      <c r="K820">
        <v>0</v>
      </c>
      <c r="L820" t="s">
        <v>20</v>
      </c>
      <c r="M820" t="s">
        <v>20</v>
      </c>
      <c r="N820" t="s">
        <v>20</v>
      </c>
      <c r="O820" t="s">
        <v>20</v>
      </c>
      <c r="P820" t="s">
        <v>20</v>
      </c>
      <c r="Q820">
        <v>0</v>
      </c>
    </row>
    <row r="821" spans="2:17" x14ac:dyDescent="0.25">
      <c r="B821">
        <v>45092</v>
      </c>
      <c r="E821" t="s">
        <v>59</v>
      </c>
      <c r="F821">
        <v>3</v>
      </c>
      <c r="K821">
        <v>0</v>
      </c>
      <c r="L821" t="s">
        <v>20</v>
      </c>
      <c r="M821" t="s">
        <v>20</v>
      </c>
      <c r="N821" t="s">
        <v>20</v>
      </c>
      <c r="O821">
        <v>0</v>
      </c>
      <c r="P821" t="s">
        <v>20</v>
      </c>
      <c r="Q821" t="s">
        <v>20</v>
      </c>
    </row>
    <row r="822" spans="2:17" x14ac:dyDescent="0.25">
      <c r="B822">
        <v>45092</v>
      </c>
      <c r="E822" t="s">
        <v>57</v>
      </c>
      <c r="F822">
        <v>1</v>
      </c>
      <c r="K822">
        <v>0</v>
      </c>
      <c r="L822">
        <v>0</v>
      </c>
      <c r="M822" t="s">
        <v>20</v>
      </c>
      <c r="N822" t="s">
        <v>20</v>
      </c>
      <c r="O822" t="s">
        <v>20</v>
      </c>
      <c r="P822" t="s">
        <v>20</v>
      </c>
      <c r="Q822" t="s">
        <v>20</v>
      </c>
    </row>
    <row r="823" spans="2:17" x14ac:dyDescent="0.25">
      <c r="B823">
        <v>45092</v>
      </c>
      <c r="E823" t="s">
        <v>62</v>
      </c>
      <c r="F823">
        <v>6</v>
      </c>
      <c r="K823">
        <v>0</v>
      </c>
      <c r="L823" t="s">
        <v>20</v>
      </c>
      <c r="M823" t="s">
        <v>20</v>
      </c>
      <c r="N823" t="s">
        <v>20</v>
      </c>
      <c r="O823" t="s">
        <v>20</v>
      </c>
      <c r="P823" t="s">
        <v>20</v>
      </c>
      <c r="Q823" t="s">
        <v>20</v>
      </c>
    </row>
    <row r="824" spans="2:17" x14ac:dyDescent="0.25">
      <c r="B824">
        <v>45092</v>
      </c>
      <c r="E824" t="s">
        <v>57</v>
      </c>
      <c r="F824">
        <v>1</v>
      </c>
      <c r="K824">
        <v>0</v>
      </c>
      <c r="L824">
        <v>0</v>
      </c>
      <c r="M824" t="s">
        <v>20</v>
      </c>
      <c r="N824" t="s">
        <v>20</v>
      </c>
      <c r="O824" t="s">
        <v>20</v>
      </c>
      <c r="P824" t="s">
        <v>20</v>
      </c>
      <c r="Q824" t="s">
        <v>20</v>
      </c>
    </row>
    <row r="825" spans="2:17" x14ac:dyDescent="0.25">
      <c r="B825">
        <v>45092</v>
      </c>
      <c r="E825" t="s">
        <v>60</v>
      </c>
      <c r="F825">
        <v>4</v>
      </c>
      <c r="K825">
        <v>0</v>
      </c>
      <c r="L825" t="s">
        <v>20</v>
      </c>
      <c r="M825" t="s">
        <v>20</v>
      </c>
      <c r="N825" t="s">
        <v>20</v>
      </c>
      <c r="O825" t="s">
        <v>20</v>
      </c>
      <c r="P825">
        <v>0</v>
      </c>
      <c r="Q825" t="s">
        <v>20</v>
      </c>
    </row>
    <row r="826" spans="2:17" x14ac:dyDescent="0.25">
      <c r="B826">
        <v>45092</v>
      </c>
      <c r="E826" t="s">
        <v>61</v>
      </c>
      <c r="F826">
        <v>5</v>
      </c>
      <c r="K826">
        <v>0</v>
      </c>
      <c r="L826" t="s">
        <v>20</v>
      </c>
      <c r="M826" t="s">
        <v>20</v>
      </c>
      <c r="N826" t="s">
        <v>20</v>
      </c>
      <c r="O826" t="s">
        <v>20</v>
      </c>
      <c r="P826" t="s">
        <v>20</v>
      </c>
      <c r="Q826">
        <v>0</v>
      </c>
    </row>
    <row r="827" spans="2:17" x14ac:dyDescent="0.25">
      <c r="B827">
        <v>45092</v>
      </c>
      <c r="E827" t="s">
        <v>59</v>
      </c>
      <c r="F827">
        <v>3</v>
      </c>
      <c r="K827">
        <v>0</v>
      </c>
      <c r="L827" t="s">
        <v>20</v>
      </c>
      <c r="M827" t="s">
        <v>20</v>
      </c>
      <c r="N827" t="s">
        <v>20</v>
      </c>
      <c r="O827">
        <v>0</v>
      </c>
      <c r="P827" t="s">
        <v>20</v>
      </c>
      <c r="Q827" t="s">
        <v>20</v>
      </c>
    </row>
    <row r="828" spans="2:17" x14ac:dyDescent="0.25">
      <c r="B828">
        <v>45092</v>
      </c>
      <c r="E828" t="s">
        <v>61</v>
      </c>
      <c r="F828">
        <v>5</v>
      </c>
      <c r="K828">
        <v>0</v>
      </c>
      <c r="L828" t="s">
        <v>20</v>
      </c>
      <c r="M828" t="s">
        <v>20</v>
      </c>
      <c r="N828" t="s">
        <v>20</v>
      </c>
      <c r="O828" t="s">
        <v>20</v>
      </c>
      <c r="P828" t="s">
        <v>20</v>
      </c>
      <c r="Q828">
        <v>0</v>
      </c>
    </row>
    <row r="829" spans="2:17" x14ac:dyDescent="0.25">
      <c r="B829">
        <v>45092</v>
      </c>
      <c r="E829" t="s">
        <v>58</v>
      </c>
      <c r="F829">
        <v>2</v>
      </c>
      <c r="K829">
        <v>0</v>
      </c>
      <c r="L829" t="s">
        <v>20</v>
      </c>
      <c r="M829">
        <v>0</v>
      </c>
      <c r="N829">
        <v>0</v>
      </c>
      <c r="O829" t="s">
        <v>20</v>
      </c>
      <c r="P829" t="s">
        <v>20</v>
      </c>
      <c r="Q829" t="s">
        <v>20</v>
      </c>
    </row>
    <row r="830" spans="2:17" x14ac:dyDescent="0.25">
      <c r="B830">
        <v>45092</v>
      </c>
      <c r="E830" t="s">
        <v>62</v>
      </c>
      <c r="F830">
        <v>6</v>
      </c>
      <c r="K830">
        <v>0</v>
      </c>
      <c r="L830" t="s">
        <v>20</v>
      </c>
      <c r="M830" t="s">
        <v>20</v>
      </c>
      <c r="N830" t="s">
        <v>20</v>
      </c>
      <c r="O830" t="s">
        <v>20</v>
      </c>
      <c r="P830" t="s">
        <v>20</v>
      </c>
      <c r="Q830" t="s">
        <v>20</v>
      </c>
    </row>
    <row r="831" spans="2:17" x14ac:dyDescent="0.25">
      <c r="B831">
        <v>45092</v>
      </c>
      <c r="E831" t="s">
        <v>60</v>
      </c>
      <c r="F831">
        <v>4</v>
      </c>
      <c r="K831">
        <v>0</v>
      </c>
      <c r="L831" t="s">
        <v>20</v>
      </c>
      <c r="M831" t="s">
        <v>20</v>
      </c>
      <c r="N831" t="s">
        <v>20</v>
      </c>
      <c r="O831" t="s">
        <v>20</v>
      </c>
      <c r="P831">
        <v>0</v>
      </c>
      <c r="Q831" t="s">
        <v>20</v>
      </c>
    </row>
    <row r="832" spans="2:17" x14ac:dyDescent="0.25">
      <c r="B832">
        <v>45092</v>
      </c>
      <c r="E832" t="s">
        <v>60</v>
      </c>
      <c r="F832">
        <v>4</v>
      </c>
      <c r="K832">
        <v>0</v>
      </c>
      <c r="L832" t="s">
        <v>20</v>
      </c>
      <c r="M832" t="s">
        <v>20</v>
      </c>
      <c r="N832" t="s">
        <v>20</v>
      </c>
      <c r="O832" t="s">
        <v>20</v>
      </c>
      <c r="P832">
        <v>0</v>
      </c>
      <c r="Q832" t="s">
        <v>20</v>
      </c>
    </row>
    <row r="833" spans="2:17" x14ac:dyDescent="0.25">
      <c r="B833">
        <v>45092</v>
      </c>
      <c r="E833" t="s">
        <v>62</v>
      </c>
      <c r="F833">
        <v>6</v>
      </c>
      <c r="K833">
        <v>0</v>
      </c>
      <c r="L833" t="s">
        <v>20</v>
      </c>
      <c r="M833" t="s">
        <v>20</v>
      </c>
      <c r="N833" t="s">
        <v>20</v>
      </c>
      <c r="O833" t="s">
        <v>20</v>
      </c>
      <c r="P833" t="s">
        <v>20</v>
      </c>
      <c r="Q833" t="s">
        <v>20</v>
      </c>
    </row>
    <row r="834" spans="2:17" x14ac:dyDescent="0.25">
      <c r="B834">
        <v>45092</v>
      </c>
      <c r="E834" t="s">
        <v>58</v>
      </c>
      <c r="F834">
        <v>2</v>
      </c>
      <c r="K834">
        <v>0</v>
      </c>
      <c r="L834" t="s">
        <v>20</v>
      </c>
      <c r="M834">
        <v>0</v>
      </c>
      <c r="N834">
        <v>0</v>
      </c>
      <c r="O834" t="s">
        <v>20</v>
      </c>
      <c r="P834" t="s">
        <v>20</v>
      </c>
      <c r="Q834" t="s">
        <v>20</v>
      </c>
    </row>
    <row r="835" spans="2:17" x14ac:dyDescent="0.25">
      <c r="B835">
        <v>45092</v>
      </c>
      <c r="E835" t="s">
        <v>60</v>
      </c>
      <c r="F835">
        <v>4</v>
      </c>
      <c r="K835">
        <v>0</v>
      </c>
      <c r="L835" t="s">
        <v>20</v>
      </c>
      <c r="M835" t="s">
        <v>20</v>
      </c>
      <c r="N835" t="s">
        <v>20</v>
      </c>
      <c r="O835" t="s">
        <v>20</v>
      </c>
      <c r="P835">
        <v>0</v>
      </c>
      <c r="Q835" t="s">
        <v>20</v>
      </c>
    </row>
    <row r="836" spans="2:17" x14ac:dyDescent="0.25">
      <c r="B836">
        <v>45092</v>
      </c>
      <c r="E836" t="s">
        <v>62</v>
      </c>
      <c r="F836">
        <v>6</v>
      </c>
      <c r="K836">
        <v>0</v>
      </c>
      <c r="L836" t="s">
        <v>20</v>
      </c>
      <c r="M836" t="s">
        <v>20</v>
      </c>
      <c r="N836" t="s">
        <v>20</v>
      </c>
      <c r="O836" t="s">
        <v>20</v>
      </c>
      <c r="P836" t="s">
        <v>20</v>
      </c>
      <c r="Q836" t="s">
        <v>20</v>
      </c>
    </row>
    <row r="837" spans="2:17" x14ac:dyDescent="0.25">
      <c r="B837">
        <v>45092</v>
      </c>
      <c r="E837" t="s">
        <v>58</v>
      </c>
      <c r="F837">
        <v>2</v>
      </c>
      <c r="K837">
        <v>0</v>
      </c>
      <c r="L837" t="s">
        <v>20</v>
      </c>
      <c r="M837">
        <v>0</v>
      </c>
      <c r="N837">
        <v>0</v>
      </c>
      <c r="O837" t="s">
        <v>20</v>
      </c>
      <c r="P837" t="s">
        <v>20</v>
      </c>
      <c r="Q837" t="s">
        <v>20</v>
      </c>
    </row>
    <row r="838" spans="2:17" x14ac:dyDescent="0.25">
      <c r="B838">
        <v>45092</v>
      </c>
      <c r="E838" t="s">
        <v>58</v>
      </c>
      <c r="F838">
        <v>2</v>
      </c>
      <c r="K838">
        <v>0</v>
      </c>
      <c r="L838" t="s">
        <v>20</v>
      </c>
      <c r="M838">
        <v>0</v>
      </c>
      <c r="N838">
        <v>0</v>
      </c>
      <c r="O838" t="s">
        <v>20</v>
      </c>
      <c r="P838" t="s">
        <v>20</v>
      </c>
      <c r="Q838" t="s">
        <v>20</v>
      </c>
    </row>
    <row r="839" spans="2:17" x14ac:dyDescent="0.25">
      <c r="B839">
        <v>45092</v>
      </c>
      <c r="E839" t="s">
        <v>59</v>
      </c>
      <c r="F839">
        <v>3</v>
      </c>
      <c r="K839">
        <v>0</v>
      </c>
      <c r="L839" t="s">
        <v>20</v>
      </c>
      <c r="M839" t="s">
        <v>20</v>
      </c>
      <c r="N839" t="s">
        <v>20</v>
      </c>
      <c r="O839">
        <v>0</v>
      </c>
      <c r="P839" t="s">
        <v>20</v>
      </c>
      <c r="Q839" t="s">
        <v>20</v>
      </c>
    </row>
    <row r="840" spans="2:17" x14ac:dyDescent="0.25">
      <c r="B840">
        <v>45092</v>
      </c>
      <c r="E840" t="s">
        <v>62</v>
      </c>
      <c r="F840">
        <v>6</v>
      </c>
      <c r="K840">
        <v>0</v>
      </c>
      <c r="L840" t="s">
        <v>20</v>
      </c>
      <c r="M840" t="s">
        <v>20</v>
      </c>
      <c r="N840" t="s">
        <v>20</v>
      </c>
      <c r="O840" t="s">
        <v>20</v>
      </c>
      <c r="P840" t="s">
        <v>20</v>
      </c>
      <c r="Q840" t="s">
        <v>20</v>
      </c>
    </row>
    <row r="841" spans="2:17" x14ac:dyDescent="0.25">
      <c r="B841">
        <v>45092</v>
      </c>
      <c r="E841" t="s">
        <v>61</v>
      </c>
      <c r="F841">
        <v>5</v>
      </c>
      <c r="K841">
        <v>0</v>
      </c>
      <c r="L841" t="s">
        <v>20</v>
      </c>
      <c r="M841" t="s">
        <v>20</v>
      </c>
      <c r="N841" t="s">
        <v>20</v>
      </c>
      <c r="O841" t="s">
        <v>20</v>
      </c>
      <c r="P841" t="s">
        <v>20</v>
      </c>
      <c r="Q841">
        <v>0</v>
      </c>
    </row>
    <row r="842" spans="2:17" x14ac:dyDescent="0.25">
      <c r="B842">
        <v>45092</v>
      </c>
      <c r="E842" t="s">
        <v>62</v>
      </c>
      <c r="F842">
        <v>6</v>
      </c>
      <c r="K842">
        <v>0</v>
      </c>
      <c r="L842" t="s">
        <v>20</v>
      </c>
      <c r="M842" t="s">
        <v>20</v>
      </c>
      <c r="N842" t="s">
        <v>20</v>
      </c>
      <c r="O842" t="s">
        <v>20</v>
      </c>
      <c r="P842" t="s">
        <v>20</v>
      </c>
      <c r="Q842" t="s">
        <v>20</v>
      </c>
    </row>
    <row r="843" spans="2:17" x14ac:dyDescent="0.25">
      <c r="B843">
        <v>45092</v>
      </c>
      <c r="E843" t="s">
        <v>60</v>
      </c>
      <c r="F843">
        <v>4</v>
      </c>
      <c r="K843">
        <v>0</v>
      </c>
      <c r="L843" t="s">
        <v>20</v>
      </c>
      <c r="M843" t="s">
        <v>20</v>
      </c>
      <c r="N843" t="s">
        <v>20</v>
      </c>
      <c r="O843" t="s">
        <v>20</v>
      </c>
      <c r="P843">
        <v>0</v>
      </c>
      <c r="Q843" t="s">
        <v>20</v>
      </c>
    </row>
    <row r="844" spans="2:17" x14ac:dyDescent="0.25">
      <c r="B844">
        <v>45092</v>
      </c>
      <c r="E844" t="s">
        <v>61</v>
      </c>
      <c r="F844">
        <v>5</v>
      </c>
      <c r="K844">
        <v>0</v>
      </c>
      <c r="L844" t="s">
        <v>20</v>
      </c>
      <c r="M844" t="s">
        <v>20</v>
      </c>
      <c r="N844" t="s">
        <v>20</v>
      </c>
      <c r="O844" t="s">
        <v>20</v>
      </c>
      <c r="P844" t="s">
        <v>20</v>
      </c>
      <c r="Q844">
        <v>0</v>
      </c>
    </row>
    <row r="845" spans="2:17" x14ac:dyDescent="0.25">
      <c r="B845">
        <v>45092</v>
      </c>
      <c r="E845" t="s">
        <v>58</v>
      </c>
      <c r="F845">
        <v>2</v>
      </c>
      <c r="K845">
        <v>0</v>
      </c>
      <c r="L845" t="s">
        <v>20</v>
      </c>
      <c r="M845">
        <v>0</v>
      </c>
      <c r="N845">
        <v>0</v>
      </c>
      <c r="O845" t="s">
        <v>20</v>
      </c>
      <c r="P845" t="s">
        <v>20</v>
      </c>
      <c r="Q845" t="s">
        <v>20</v>
      </c>
    </row>
    <row r="846" spans="2:17" x14ac:dyDescent="0.25">
      <c r="B846">
        <v>45092</v>
      </c>
      <c r="E846" t="s">
        <v>59</v>
      </c>
      <c r="F846">
        <v>3</v>
      </c>
      <c r="K846">
        <v>0</v>
      </c>
      <c r="L846" t="s">
        <v>20</v>
      </c>
      <c r="M846" t="s">
        <v>20</v>
      </c>
      <c r="N846" t="s">
        <v>20</v>
      </c>
      <c r="O846">
        <v>0</v>
      </c>
      <c r="P846" t="s">
        <v>20</v>
      </c>
      <c r="Q846" t="s">
        <v>20</v>
      </c>
    </row>
    <row r="847" spans="2:17" x14ac:dyDescent="0.25">
      <c r="B847">
        <v>45092</v>
      </c>
      <c r="E847" t="s">
        <v>59</v>
      </c>
      <c r="F847">
        <v>3</v>
      </c>
      <c r="K847">
        <v>0</v>
      </c>
      <c r="L847" t="s">
        <v>20</v>
      </c>
      <c r="M847" t="s">
        <v>20</v>
      </c>
      <c r="N847" t="s">
        <v>20</v>
      </c>
      <c r="O847">
        <v>0</v>
      </c>
      <c r="P847" t="s">
        <v>20</v>
      </c>
      <c r="Q847" t="s">
        <v>20</v>
      </c>
    </row>
    <row r="848" spans="2:17" x14ac:dyDescent="0.25">
      <c r="B848">
        <v>45092</v>
      </c>
      <c r="E848" t="s">
        <v>61</v>
      </c>
      <c r="F848">
        <v>5</v>
      </c>
      <c r="K848">
        <v>0</v>
      </c>
      <c r="L848" t="s">
        <v>20</v>
      </c>
      <c r="M848" t="s">
        <v>20</v>
      </c>
      <c r="N848" t="s">
        <v>20</v>
      </c>
      <c r="O848" t="s">
        <v>20</v>
      </c>
      <c r="P848" t="s">
        <v>20</v>
      </c>
      <c r="Q848">
        <v>0</v>
      </c>
    </row>
    <row r="849" spans="2:17" x14ac:dyDescent="0.25">
      <c r="B849">
        <v>45092</v>
      </c>
      <c r="E849" t="s">
        <v>62</v>
      </c>
      <c r="F849">
        <v>6</v>
      </c>
      <c r="K849">
        <v>0</v>
      </c>
      <c r="L849" t="s">
        <v>20</v>
      </c>
      <c r="M849" t="s">
        <v>20</v>
      </c>
      <c r="N849" t="s">
        <v>20</v>
      </c>
      <c r="O849" t="s">
        <v>20</v>
      </c>
      <c r="P849" t="s">
        <v>20</v>
      </c>
      <c r="Q849" t="s">
        <v>20</v>
      </c>
    </row>
    <row r="850" spans="2:17" x14ac:dyDescent="0.25">
      <c r="B850">
        <v>45093</v>
      </c>
      <c r="E850" t="s">
        <v>61</v>
      </c>
      <c r="F850">
        <v>5</v>
      </c>
      <c r="K850">
        <v>0</v>
      </c>
      <c r="L850" t="s">
        <v>20</v>
      </c>
      <c r="M850" t="s">
        <v>20</v>
      </c>
      <c r="N850" t="s">
        <v>20</v>
      </c>
      <c r="O850" t="s">
        <v>20</v>
      </c>
      <c r="P850" t="s">
        <v>20</v>
      </c>
      <c r="Q850">
        <v>0</v>
      </c>
    </row>
    <row r="851" spans="2:17" x14ac:dyDescent="0.25">
      <c r="B851">
        <v>45093</v>
      </c>
      <c r="E851" t="s">
        <v>60</v>
      </c>
      <c r="F851">
        <v>4</v>
      </c>
      <c r="K851">
        <v>0</v>
      </c>
      <c r="L851" t="s">
        <v>20</v>
      </c>
      <c r="M851" t="s">
        <v>20</v>
      </c>
      <c r="N851" t="s">
        <v>20</v>
      </c>
      <c r="O851" t="s">
        <v>20</v>
      </c>
      <c r="P851">
        <v>0</v>
      </c>
      <c r="Q851" t="s">
        <v>20</v>
      </c>
    </row>
    <row r="852" spans="2:17" x14ac:dyDescent="0.25">
      <c r="B852">
        <v>45093</v>
      </c>
      <c r="E852" t="s">
        <v>59</v>
      </c>
      <c r="F852">
        <v>3</v>
      </c>
      <c r="K852">
        <v>0</v>
      </c>
      <c r="L852" t="s">
        <v>20</v>
      </c>
      <c r="M852" t="s">
        <v>20</v>
      </c>
      <c r="N852" t="s">
        <v>20</v>
      </c>
      <c r="O852">
        <v>0</v>
      </c>
      <c r="P852" t="s">
        <v>20</v>
      </c>
      <c r="Q852" t="s">
        <v>20</v>
      </c>
    </row>
    <row r="853" spans="2:17" x14ac:dyDescent="0.25">
      <c r="B853">
        <v>45093</v>
      </c>
      <c r="E853" t="s">
        <v>59</v>
      </c>
      <c r="F853">
        <v>3</v>
      </c>
      <c r="K853">
        <v>0</v>
      </c>
      <c r="L853" t="s">
        <v>20</v>
      </c>
      <c r="M853" t="s">
        <v>20</v>
      </c>
      <c r="N853" t="s">
        <v>20</v>
      </c>
      <c r="O853">
        <v>0</v>
      </c>
      <c r="P853" t="s">
        <v>20</v>
      </c>
      <c r="Q853" t="s">
        <v>20</v>
      </c>
    </row>
    <row r="854" spans="2:17" x14ac:dyDescent="0.25">
      <c r="B854">
        <v>45093</v>
      </c>
      <c r="E854" t="s">
        <v>59</v>
      </c>
      <c r="F854">
        <v>3</v>
      </c>
      <c r="K854">
        <v>0</v>
      </c>
      <c r="L854" t="s">
        <v>20</v>
      </c>
      <c r="M854" t="s">
        <v>20</v>
      </c>
      <c r="N854" t="s">
        <v>20</v>
      </c>
      <c r="O854">
        <v>0</v>
      </c>
      <c r="P854" t="s">
        <v>20</v>
      </c>
      <c r="Q854" t="s">
        <v>20</v>
      </c>
    </row>
    <row r="855" spans="2:17" x14ac:dyDescent="0.25">
      <c r="B855">
        <v>45093</v>
      </c>
      <c r="E855" t="s">
        <v>62</v>
      </c>
      <c r="F855">
        <v>6</v>
      </c>
      <c r="K855">
        <v>0</v>
      </c>
      <c r="L855" t="s">
        <v>20</v>
      </c>
      <c r="M855" t="s">
        <v>20</v>
      </c>
      <c r="N855" t="s">
        <v>20</v>
      </c>
      <c r="O855" t="s">
        <v>20</v>
      </c>
      <c r="P855" t="s">
        <v>20</v>
      </c>
      <c r="Q855" t="s">
        <v>20</v>
      </c>
    </row>
    <row r="856" spans="2:17" x14ac:dyDescent="0.25">
      <c r="B856">
        <v>45093</v>
      </c>
      <c r="E856" t="s">
        <v>61</v>
      </c>
      <c r="F856">
        <v>5</v>
      </c>
      <c r="K856">
        <v>0</v>
      </c>
      <c r="L856" t="s">
        <v>20</v>
      </c>
      <c r="M856" t="s">
        <v>20</v>
      </c>
      <c r="N856" t="s">
        <v>20</v>
      </c>
      <c r="O856" t="s">
        <v>20</v>
      </c>
      <c r="P856" t="s">
        <v>20</v>
      </c>
      <c r="Q856">
        <v>0</v>
      </c>
    </row>
    <row r="857" spans="2:17" x14ac:dyDescent="0.25">
      <c r="B857">
        <v>45093</v>
      </c>
      <c r="E857" t="s">
        <v>58</v>
      </c>
      <c r="F857">
        <v>2</v>
      </c>
      <c r="K857">
        <v>0</v>
      </c>
      <c r="L857" t="s">
        <v>20</v>
      </c>
      <c r="M857">
        <v>0</v>
      </c>
      <c r="N857">
        <v>0</v>
      </c>
      <c r="O857" t="s">
        <v>20</v>
      </c>
      <c r="P857" t="s">
        <v>20</v>
      </c>
      <c r="Q857" t="s">
        <v>20</v>
      </c>
    </row>
    <row r="858" spans="2:17" x14ac:dyDescent="0.25">
      <c r="B858">
        <v>45093</v>
      </c>
      <c r="E858" t="s">
        <v>61</v>
      </c>
      <c r="F858">
        <v>5</v>
      </c>
      <c r="K858">
        <v>0</v>
      </c>
      <c r="L858" t="s">
        <v>20</v>
      </c>
      <c r="M858" t="s">
        <v>20</v>
      </c>
      <c r="N858" t="s">
        <v>20</v>
      </c>
      <c r="O858" t="s">
        <v>20</v>
      </c>
      <c r="P858" t="s">
        <v>20</v>
      </c>
      <c r="Q858">
        <v>0</v>
      </c>
    </row>
    <row r="859" spans="2:17" x14ac:dyDescent="0.25">
      <c r="B859">
        <v>45093</v>
      </c>
      <c r="E859" t="s">
        <v>60</v>
      </c>
      <c r="F859">
        <v>4</v>
      </c>
      <c r="K859">
        <v>0</v>
      </c>
      <c r="L859" t="s">
        <v>20</v>
      </c>
      <c r="M859" t="s">
        <v>20</v>
      </c>
      <c r="N859" t="s">
        <v>20</v>
      </c>
      <c r="O859" t="s">
        <v>20</v>
      </c>
      <c r="P859">
        <v>0</v>
      </c>
      <c r="Q859" t="s">
        <v>20</v>
      </c>
    </row>
    <row r="860" spans="2:17" x14ac:dyDescent="0.25">
      <c r="B860">
        <v>45093</v>
      </c>
      <c r="E860" t="s">
        <v>62</v>
      </c>
      <c r="F860">
        <v>6</v>
      </c>
      <c r="K860">
        <v>0</v>
      </c>
      <c r="L860" t="s">
        <v>20</v>
      </c>
      <c r="M860" t="s">
        <v>20</v>
      </c>
      <c r="N860" t="s">
        <v>20</v>
      </c>
      <c r="O860" t="s">
        <v>20</v>
      </c>
      <c r="P860" t="s">
        <v>20</v>
      </c>
      <c r="Q860" t="s">
        <v>20</v>
      </c>
    </row>
    <row r="861" spans="2:17" x14ac:dyDescent="0.25">
      <c r="B861">
        <v>45093</v>
      </c>
      <c r="E861" t="s">
        <v>60</v>
      </c>
      <c r="F861">
        <v>4</v>
      </c>
      <c r="K861">
        <v>0</v>
      </c>
      <c r="L861" t="s">
        <v>20</v>
      </c>
      <c r="M861" t="s">
        <v>20</v>
      </c>
      <c r="N861" t="s">
        <v>20</v>
      </c>
      <c r="O861" t="s">
        <v>20</v>
      </c>
      <c r="P861">
        <v>0</v>
      </c>
      <c r="Q861" t="s">
        <v>20</v>
      </c>
    </row>
    <row r="862" spans="2:17" x14ac:dyDescent="0.25">
      <c r="B862">
        <v>45093</v>
      </c>
      <c r="E862" t="s">
        <v>58</v>
      </c>
      <c r="F862">
        <v>2</v>
      </c>
      <c r="K862">
        <v>0</v>
      </c>
      <c r="L862" t="s">
        <v>20</v>
      </c>
      <c r="M862">
        <v>0</v>
      </c>
      <c r="N862">
        <v>0</v>
      </c>
      <c r="O862" t="s">
        <v>20</v>
      </c>
      <c r="P862" t="s">
        <v>20</v>
      </c>
      <c r="Q862" t="s">
        <v>20</v>
      </c>
    </row>
    <row r="863" spans="2:17" x14ac:dyDescent="0.25">
      <c r="B863">
        <v>45093</v>
      </c>
      <c r="E863" t="s">
        <v>60</v>
      </c>
      <c r="F863">
        <v>4</v>
      </c>
      <c r="K863">
        <v>0</v>
      </c>
      <c r="L863" t="s">
        <v>20</v>
      </c>
      <c r="M863" t="s">
        <v>20</v>
      </c>
      <c r="N863" t="s">
        <v>20</v>
      </c>
      <c r="O863" t="s">
        <v>20</v>
      </c>
      <c r="P863">
        <v>0</v>
      </c>
      <c r="Q863" t="s">
        <v>20</v>
      </c>
    </row>
    <row r="864" spans="2:17" x14ac:dyDescent="0.25">
      <c r="B864">
        <v>45093</v>
      </c>
      <c r="E864" t="s">
        <v>61</v>
      </c>
      <c r="F864">
        <v>5</v>
      </c>
      <c r="K864">
        <v>0</v>
      </c>
      <c r="L864" t="s">
        <v>20</v>
      </c>
      <c r="M864" t="s">
        <v>20</v>
      </c>
      <c r="N864" t="s">
        <v>20</v>
      </c>
      <c r="O864" t="s">
        <v>20</v>
      </c>
      <c r="P864" t="s">
        <v>20</v>
      </c>
      <c r="Q864">
        <v>0</v>
      </c>
    </row>
    <row r="865" spans="2:17" x14ac:dyDescent="0.25">
      <c r="B865">
        <v>45093</v>
      </c>
      <c r="E865" t="s">
        <v>60</v>
      </c>
      <c r="F865">
        <v>4</v>
      </c>
      <c r="K865">
        <v>0</v>
      </c>
      <c r="L865" t="s">
        <v>20</v>
      </c>
      <c r="M865" t="s">
        <v>20</v>
      </c>
      <c r="N865" t="s">
        <v>20</v>
      </c>
      <c r="O865" t="s">
        <v>20</v>
      </c>
      <c r="P865">
        <v>0</v>
      </c>
      <c r="Q865" t="s">
        <v>20</v>
      </c>
    </row>
    <row r="866" spans="2:17" x14ac:dyDescent="0.25">
      <c r="B866">
        <v>45093</v>
      </c>
      <c r="E866" t="s">
        <v>59</v>
      </c>
      <c r="F866">
        <v>3</v>
      </c>
      <c r="K866">
        <v>0</v>
      </c>
      <c r="L866" t="s">
        <v>20</v>
      </c>
      <c r="M866" t="s">
        <v>20</v>
      </c>
      <c r="N866" t="s">
        <v>20</v>
      </c>
      <c r="O866">
        <v>0</v>
      </c>
      <c r="P866" t="s">
        <v>20</v>
      </c>
      <c r="Q866" t="s">
        <v>20</v>
      </c>
    </row>
    <row r="867" spans="2:17" x14ac:dyDescent="0.25">
      <c r="B867">
        <v>45093</v>
      </c>
      <c r="E867" t="s">
        <v>61</v>
      </c>
      <c r="F867">
        <v>5</v>
      </c>
      <c r="K867">
        <v>0</v>
      </c>
      <c r="L867" t="s">
        <v>20</v>
      </c>
      <c r="M867" t="s">
        <v>20</v>
      </c>
      <c r="N867" t="s">
        <v>20</v>
      </c>
      <c r="O867" t="s">
        <v>20</v>
      </c>
      <c r="P867" t="s">
        <v>20</v>
      </c>
      <c r="Q867">
        <v>0</v>
      </c>
    </row>
    <row r="868" spans="2:17" x14ac:dyDescent="0.25">
      <c r="B868">
        <v>45093</v>
      </c>
      <c r="E868" t="s">
        <v>58</v>
      </c>
      <c r="F868">
        <v>2</v>
      </c>
      <c r="K868">
        <v>0</v>
      </c>
      <c r="L868" t="s">
        <v>20</v>
      </c>
      <c r="M868">
        <v>0</v>
      </c>
      <c r="N868">
        <v>0</v>
      </c>
      <c r="O868" t="s">
        <v>20</v>
      </c>
      <c r="P868" t="s">
        <v>20</v>
      </c>
      <c r="Q868" t="s">
        <v>20</v>
      </c>
    </row>
    <row r="869" spans="2:17" x14ac:dyDescent="0.25">
      <c r="B869">
        <v>45093</v>
      </c>
      <c r="E869" t="s">
        <v>60</v>
      </c>
      <c r="F869">
        <v>4</v>
      </c>
      <c r="K869">
        <v>0</v>
      </c>
      <c r="L869" t="s">
        <v>20</v>
      </c>
      <c r="M869" t="s">
        <v>20</v>
      </c>
      <c r="N869" t="s">
        <v>20</v>
      </c>
      <c r="O869" t="s">
        <v>20</v>
      </c>
      <c r="P869">
        <v>0</v>
      </c>
      <c r="Q869" t="s">
        <v>20</v>
      </c>
    </row>
    <row r="870" spans="2:17" x14ac:dyDescent="0.25">
      <c r="B870">
        <v>45093</v>
      </c>
      <c r="E870" t="s">
        <v>62</v>
      </c>
      <c r="F870">
        <v>6</v>
      </c>
      <c r="K870">
        <v>0</v>
      </c>
      <c r="L870" t="s">
        <v>20</v>
      </c>
      <c r="M870" t="s">
        <v>20</v>
      </c>
      <c r="N870" t="s">
        <v>20</v>
      </c>
      <c r="O870" t="s">
        <v>20</v>
      </c>
      <c r="P870" t="s">
        <v>20</v>
      </c>
      <c r="Q870" t="s">
        <v>20</v>
      </c>
    </row>
    <row r="871" spans="2:17" x14ac:dyDescent="0.25">
      <c r="B871">
        <v>45093</v>
      </c>
      <c r="E871" t="s">
        <v>57</v>
      </c>
      <c r="F871">
        <v>1</v>
      </c>
      <c r="K871">
        <v>0</v>
      </c>
      <c r="L871">
        <v>0</v>
      </c>
      <c r="M871" t="s">
        <v>20</v>
      </c>
      <c r="N871" t="s">
        <v>20</v>
      </c>
      <c r="O871" t="s">
        <v>20</v>
      </c>
      <c r="P871" t="s">
        <v>20</v>
      </c>
      <c r="Q871" t="s">
        <v>20</v>
      </c>
    </row>
    <row r="872" spans="2:17" x14ac:dyDescent="0.25">
      <c r="B872">
        <v>45093</v>
      </c>
      <c r="E872" t="s">
        <v>58</v>
      </c>
      <c r="F872">
        <v>2</v>
      </c>
      <c r="K872">
        <v>0</v>
      </c>
      <c r="L872" t="s">
        <v>20</v>
      </c>
      <c r="M872">
        <v>0</v>
      </c>
      <c r="N872">
        <v>0</v>
      </c>
      <c r="O872" t="s">
        <v>20</v>
      </c>
      <c r="P872" t="s">
        <v>20</v>
      </c>
      <c r="Q872" t="s">
        <v>20</v>
      </c>
    </row>
    <row r="873" spans="2:17" x14ac:dyDescent="0.25">
      <c r="B873">
        <v>45093</v>
      </c>
      <c r="E873" t="s">
        <v>61</v>
      </c>
      <c r="F873">
        <v>5</v>
      </c>
      <c r="K873">
        <v>0</v>
      </c>
      <c r="L873" t="s">
        <v>20</v>
      </c>
      <c r="M873" t="s">
        <v>20</v>
      </c>
      <c r="N873" t="s">
        <v>20</v>
      </c>
      <c r="O873" t="s">
        <v>20</v>
      </c>
      <c r="P873" t="s">
        <v>20</v>
      </c>
      <c r="Q873">
        <v>0</v>
      </c>
    </row>
    <row r="874" spans="2:17" x14ac:dyDescent="0.25">
      <c r="B874">
        <v>45093</v>
      </c>
      <c r="E874" t="s">
        <v>62</v>
      </c>
      <c r="F874">
        <v>6</v>
      </c>
      <c r="K874">
        <v>0</v>
      </c>
      <c r="L874" t="s">
        <v>20</v>
      </c>
      <c r="M874" t="s">
        <v>20</v>
      </c>
      <c r="N874" t="s">
        <v>20</v>
      </c>
      <c r="O874" t="s">
        <v>20</v>
      </c>
      <c r="P874" t="s">
        <v>20</v>
      </c>
      <c r="Q874" t="s">
        <v>20</v>
      </c>
    </row>
    <row r="875" spans="2:17" x14ac:dyDescent="0.25">
      <c r="B875">
        <v>45093</v>
      </c>
      <c r="E875" t="s">
        <v>58</v>
      </c>
      <c r="F875">
        <v>2</v>
      </c>
      <c r="K875">
        <v>0</v>
      </c>
      <c r="L875" t="s">
        <v>20</v>
      </c>
      <c r="M875">
        <v>0</v>
      </c>
      <c r="N875">
        <v>0</v>
      </c>
      <c r="O875" t="s">
        <v>20</v>
      </c>
      <c r="P875" t="s">
        <v>20</v>
      </c>
      <c r="Q875" t="s">
        <v>20</v>
      </c>
    </row>
    <row r="876" spans="2:17" x14ac:dyDescent="0.25">
      <c r="B876">
        <v>45093</v>
      </c>
      <c r="E876" t="s">
        <v>61</v>
      </c>
      <c r="F876">
        <v>5</v>
      </c>
      <c r="K876">
        <v>0</v>
      </c>
      <c r="L876" t="s">
        <v>20</v>
      </c>
      <c r="M876" t="s">
        <v>20</v>
      </c>
      <c r="N876" t="s">
        <v>20</v>
      </c>
      <c r="O876" t="s">
        <v>20</v>
      </c>
      <c r="P876" t="s">
        <v>20</v>
      </c>
      <c r="Q876">
        <v>0</v>
      </c>
    </row>
    <row r="877" spans="2:17" x14ac:dyDescent="0.25">
      <c r="B877">
        <v>45093</v>
      </c>
      <c r="E877" t="s">
        <v>61</v>
      </c>
      <c r="F877">
        <v>5</v>
      </c>
      <c r="K877">
        <v>0</v>
      </c>
      <c r="L877" t="s">
        <v>20</v>
      </c>
      <c r="M877" t="s">
        <v>20</v>
      </c>
      <c r="N877" t="s">
        <v>20</v>
      </c>
      <c r="O877" t="s">
        <v>20</v>
      </c>
      <c r="P877" t="s">
        <v>20</v>
      </c>
      <c r="Q877">
        <v>0</v>
      </c>
    </row>
    <row r="878" spans="2:17" x14ac:dyDescent="0.25">
      <c r="B878">
        <v>45093</v>
      </c>
      <c r="E878" t="s">
        <v>61</v>
      </c>
      <c r="F878">
        <v>5</v>
      </c>
      <c r="K878">
        <v>0</v>
      </c>
      <c r="L878" t="s">
        <v>20</v>
      </c>
      <c r="M878" t="s">
        <v>20</v>
      </c>
      <c r="N878" t="s">
        <v>20</v>
      </c>
      <c r="O878" t="s">
        <v>20</v>
      </c>
      <c r="P878" t="s">
        <v>20</v>
      </c>
      <c r="Q878">
        <v>0</v>
      </c>
    </row>
    <row r="879" spans="2:17" x14ac:dyDescent="0.25">
      <c r="B879">
        <v>45093</v>
      </c>
      <c r="E879" t="s">
        <v>60</v>
      </c>
      <c r="F879">
        <v>4</v>
      </c>
      <c r="K879">
        <v>0</v>
      </c>
      <c r="L879" t="s">
        <v>20</v>
      </c>
      <c r="M879" t="s">
        <v>20</v>
      </c>
      <c r="N879" t="s">
        <v>20</v>
      </c>
      <c r="O879" t="s">
        <v>20</v>
      </c>
      <c r="P879">
        <v>0</v>
      </c>
      <c r="Q879" t="s">
        <v>20</v>
      </c>
    </row>
    <row r="880" spans="2:17" x14ac:dyDescent="0.25">
      <c r="B880">
        <v>45093</v>
      </c>
      <c r="E880" t="s">
        <v>57</v>
      </c>
      <c r="F880">
        <v>1</v>
      </c>
      <c r="K880">
        <v>0</v>
      </c>
      <c r="L880">
        <v>0</v>
      </c>
      <c r="M880" t="s">
        <v>20</v>
      </c>
      <c r="N880" t="s">
        <v>20</v>
      </c>
      <c r="O880" t="s">
        <v>20</v>
      </c>
      <c r="P880" t="s">
        <v>20</v>
      </c>
      <c r="Q880" t="s">
        <v>20</v>
      </c>
    </row>
    <row r="881" spans="2:17" x14ac:dyDescent="0.25">
      <c r="B881">
        <v>45093</v>
      </c>
      <c r="E881" t="s">
        <v>59</v>
      </c>
      <c r="F881">
        <v>3</v>
      </c>
      <c r="K881">
        <v>0</v>
      </c>
      <c r="L881" t="s">
        <v>20</v>
      </c>
      <c r="M881" t="s">
        <v>20</v>
      </c>
      <c r="N881" t="s">
        <v>20</v>
      </c>
      <c r="O881">
        <v>0</v>
      </c>
      <c r="P881" t="s">
        <v>20</v>
      </c>
      <c r="Q881" t="s">
        <v>20</v>
      </c>
    </row>
    <row r="882" spans="2:17" x14ac:dyDescent="0.25">
      <c r="B882">
        <v>45093</v>
      </c>
      <c r="E882" t="s">
        <v>58</v>
      </c>
      <c r="F882">
        <v>2</v>
      </c>
      <c r="K882">
        <v>0</v>
      </c>
      <c r="L882" t="s">
        <v>20</v>
      </c>
      <c r="M882">
        <v>0</v>
      </c>
      <c r="N882">
        <v>0</v>
      </c>
      <c r="O882" t="s">
        <v>20</v>
      </c>
      <c r="P882" t="s">
        <v>20</v>
      </c>
      <c r="Q882" t="s">
        <v>20</v>
      </c>
    </row>
    <row r="883" spans="2:17" x14ac:dyDescent="0.25">
      <c r="B883">
        <v>45093</v>
      </c>
      <c r="E883" t="s">
        <v>61</v>
      </c>
      <c r="F883">
        <v>5</v>
      </c>
      <c r="K883">
        <v>0</v>
      </c>
      <c r="L883" t="s">
        <v>20</v>
      </c>
      <c r="M883" t="s">
        <v>20</v>
      </c>
      <c r="N883" t="s">
        <v>20</v>
      </c>
      <c r="O883" t="s">
        <v>20</v>
      </c>
      <c r="P883" t="s">
        <v>20</v>
      </c>
      <c r="Q883">
        <v>0</v>
      </c>
    </row>
    <row r="884" spans="2:17" x14ac:dyDescent="0.25">
      <c r="B884">
        <v>45093</v>
      </c>
      <c r="E884" t="s">
        <v>58</v>
      </c>
      <c r="F884">
        <v>2</v>
      </c>
      <c r="K884">
        <v>0</v>
      </c>
      <c r="L884" t="s">
        <v>20</v>
      </c>
      <c r="M884">
        <v>0</v>
      </c>
      <c r="N884">
        <v>0</v>
      </c>
      <c r="O884" t="s">
        <v>20</v>
      </c>
      <c r="P884" t="s">
        <v>20</v>
      </c>
      <c r="Q884" t="s">
        <v>20</v>
      </c>
    </row>
    <row r="885" spans="2:17" x14ac:dyDescent="0.25">
      <c r="B885">
        <v>45093</v>
      </c>
      <c r="E885" t="s">
        <v>62</v>
      </c>
      <c r="F885">
        <v>6</v>
      </c>
      <c r="K885">
        <v>0</v>
      </c>
      <c r="L885" t="s">
        <v>20</v>
      </c>
      <c r="M885" t="s">
        <v>20</v>
      </c>
      <c r="N885" t="s">
        <v>20</v>
      </c>
      <c r="O885" t="s">
        <v>20</v>
      </c>
      <c r="P885" t="s">
        <v>20</v>
      </c>
      <c r="Q885" t="s">
        <v>20</v>
      </c>
    </row>
    <row r="886" spans="2:17" x14ac:dyDescent="0.25">
      <c r="B886">
        <v>45093</v>
      </c>
      <c r="E886" t="s">
        <v>58</v>
      </c>
      <c r="F886">
        <v>2</v>
      </c>
      <c r="K886">
        <v>0</v>
      </c>
      <c r="L886" t="s">
        <v>20</v>
      </c>
      <c r="M886">
        <v>0</v>
      </c>
      <c r="N886">
        <v>0</v>
      </c>
      <c r="O886" t="s">
        <v>20</v>
      </c>
      <c r="P886" t="s">
        <v>20</v>
      </c>
      <c r="Q886" t="s">
        <v>20</v>
      </c>
    </row>
    <row r="887" spans="2:17" x14ac:dyDescent="0.25">
      <c r="B887">
        <v>45093</v>
      </c>
      <c r="E887" t="s">
        <v>58</v>
      </c>
      <c r="F887">
        <v>2</v>
      </c>
      <c r="K887">
        <v>0</v>
      </c>
      <c r="L887" t="s">
        <v>20</v>
      </c>
      <c r="M887">
        <v>0</v>
      </c>
      <c r="N887">
        <v>0</v>
      </c>
      <c r="O887" t="s">
        <v>20</v>
      </c>
      <c r="P887" t="s">
        <v>20</v>
      </c>
      <c r="Q887" t="s">
        <v>20</v>
      </c>
    </row>
    <row r="888" spans="2:17" x14ac:dyDescent="0.25">
      <c r="B888">
        <v>45093</v>
      </c>
      <c r="E888" t="s">
        <v>61</v>
      </c>
      <c r="F888">
        <v>5</v>
      </c>
      <c r="K888">
        <v>0</v>
      </c>
      <c r="L888" t="s">
        <v>20</v>
      </c>
      <c r="M888" t="s">
        <v>20</v>
      </c>
      <c r="N888" t="s">
        <v>20</v>
      </c>
      <c r="O888" t="s">
        <v>20</v>
      </c>
      <c r="P888" t="s">
        <v>20</v>
      </c>
      <c r="Q888">
        <v>0</v>
      </c>
    </row>
    <row r="889" spans="2:17" x14ac:dyDescent="0.25">
      <c r="B889">
        <v>45093</v>
      </c>
      <c r="E889" t="s">
        <v>57</v>
      </c>
      <c r="F889">
        <v>1</v>
      </c>
      <c r="K889">
        <v>0</v>
      </c>
      <c r="L889">
        <v>0</v>
      </c>
      <c r="M889" t="s">
        <v>20</v>
      </c>
      <c r="N889" t="s">
        <v>20</v>
      </c>
      <c r="O889" t="s">
        <v>20</v>
      </c>
      <c r="P889" t="s">
        <v>20</v>
      </c>
      <c r="Q889" t="s">
        <v>20</v>
      </c>
    </row>
    <row r="890" spans="2:17" x14ac:dyDescent="0.25">
      <c r="B890">
        <v>45093</v>
      </c>
      <c r="E890" t="s">
        <v>58</v>
      </c>
      <c r="F890">
        <v>2</v>
      </c>
      <c r="K890">
        <v>0</v>
      </c>
      <c r="L890" t="s">
        <v>20</v>
      </c>
      <c r="M890">
        <v>0</v>
      </c>
      <c r="N890">
        <v>0</v>
      </c>
      <c r="O890" t="s">
        <v>20</v>
      </c>
      <c r="P890" t="s">
        <v>20</v>
      </c>
      <c r="Q890" t="s">
        <v>20</v>
      </c>
    </row>
    <row r="891" spans="2:17" x14ac:dyDescent="0.25">
      <c r="B891">
        <v>45093</v>
      </c>
      <c r="E891" t="s">
        <v>62</v>
      </c>
      <c r="F891">
        <v>6</v>
      </c>
      <c r="K891">
        <v>0</v>
      </c>
      <c r="L891" t="s">
        <v>20</v>
      </c>
      <c r="M891" t="s">
        <v>20</v>
      </c>
      <c r="N891" t="s">
        <v>20</v>
      </c>
      <c r="O891" t="s">
        <v>20</v>
      </c>
      <c r="P891" t="s">
        <v>20</v>
      </c>
      <c r="Q891" t="s">
        <v>20</v>
      </c>
    </row>
    <row r="892" spans="2:17" x14ac:dyDescent="0.25">
      <c r="B892">
        <v>45093</v>
      </c>
      <c r="E892" t="s">
        <v>61</v>
      </c>
      <c r="F892">
        <v>5</v>
      </c>
      <c r="K892">
        <v>0</v>
      </c>
      <c r="L892" t="s">
        <v>20</v>
      </c>
      <c r="M892" t="s">
        <v>20</v>
      </c>
      <c r="N892" t="s">
        <v>20</v>
      </c>
      <c r="O892" t="s">
        <v>20</v>
      </c>
      <c r="P892" t="s">
        <v>20</v>
      </c>
      <c r="Q892">
        <v>0</v>
      </c>
    </row>
    <row r="893" spans="2:17" x14ac:dyDescent="0.25">
      <c r="B893">
        <v>45093</v>
      </c>
      <c r="E893" t="s">
        <v>59</v>
      </c>
      <c r="F893">
        <v>3</v>
      </c>
      <c r="K893">
        <v>0</v>
      </c>
      <c r="L893" t="s">
        <v>20</v>
      </c>
      <c r="M893" t="s">
        <v>20</v>
      </c>
      <c r="N893" t="s">
        <v>20</v>
      </c>
      <c r="O893">
        <v>0</v>
      </c>
      <c r="P893" t="s">
        <v>20</v>
      </c>
      <c r="Q893" t="s">
        <v>20</v>
      </c>
    </row>
    <row r="894" spans="2:17" x14ac:dyDescent="0.25">
      <c r="B894">
        <v>45093</v>
      </c>
      <c r="E894" t="s">
        <v>60</v>
      </c>
      <c r="F894">
        <v>4</v>
      </c>
      <c r="K894">
        <v>0</v>
      </c>
      <c r="L894" t="s">
        <v>20</v>
      </c>
      <c r="M894" t="s">
        <v>20</v>
      </c>
      <c r="N894" t="s">
        <v>20</v>
      </c>
      <c r="O894" t="s">
        <v>20</v>
      </c>
      <c r="P894">
        <v>0</v>
      </c>
      <c r="Q894" t="s">
        <v>20</v>
      </c>
    </row>
    <row r="895" spans="2:17" x14ac:dyDescent="0.25">
      <c r="B895">
        <v>45093</v>
      </c>
      <c r="E895" t="s">
        <v>58</v>
      </c>
      <c r="F895">
        <v>2</v>
      </c>
      <c r="K895">
        <v>0</v>
      </c>
      <c r="L895" t="s">
        <v>20</v>
      </c>
      <c r="M895">
        <v>0</v>
      </c>
      <c r="N895">
        <v>0</v>
      </c>
      <c r="O895" t="s">
        <v>20</v>
      </c>
      <c r="P895" t="s">
        <v>20</v>
      </c>
      <c r="Q895" t="s">
        <v>20</v>
      </c>
    </row>
    <row r="896" spans="2:17" x14ac:dyDescent="0.25">
      <c r="B896">
        <v>45093</v>
      </c>
      <c r="E896" t="s">
        <v>61</v>
      </c>
      <c r="F896">
        <v>5</v>
      </c>
      <c r="K896">
        <v>0</v>
      </c>
      <c r="L896" t="s">
        <v>20</v>
      </c>
      <c r="M896" t="s">
        <v>20</v>
      </c>
      <c r="N896" t="s">
        <v>20</v>
      </c>
      <c r="O896" t="s">
        <v>20</v>
      </c>
      <c r="P896" t="s">
        <v>20</v>
      </c>
      <c r="Q896">
        <v>0</v>
      </c>
    </row>
    <row r="897" spans="2:17" x14ac:dyDescent="0.25">
      <c r="B897">
        <v>45093</v>
      </c>
      <c r="E897" t="s">
        <v>59</v>
      </c>
      <c r="F897">
        <v>3</v>
      </c>
      <c r="K897">
        <v>0</v>
      </c>
      <c r="L897" t="s">
        <v>20</v>
      </c>
      <c r="M897" t="s">
        <v>20</v>
      </c>
      <c r="N897" t="s">
        <v>20</v>
      </c>
      <c r="O897">
        <v>0</v>
      </c>
      <c r="P897" t="s">
        <v>20</v>
      </c>
      <c r="Q897" t="s">
        <v>20</v>
      </c>
    </row>
    <row r="898" spans="2:17" x14ac:dyDescent="0.25">
      <c r="B898">
        <v>45093</v>
      </c>
      <c r="E898" t="s">
        <v>57</v>
      </c>
      <c r="F898">
        <v>1</v>
      </c>
      <c r="K898">
        <v>0</v>
      </c>
      <c r="L898">
        <v>0</v>
      </c>
      <c r="M898" t="s">
        <v>20</v>
      </c>
      <c r="N898" t="s">
        <v>20</v>
      </c>
      <c r="O898" t="s">
        <v>20</v>
      </c>
      <c r="P898" t="s">
        <v>20</v>
      </c>
      <c r="Q898" t="s">
        <v>20</v>
      </c>
    </row>
    <row r="899" spans="2:17" x14ac:dyDescent="0.25">
      <c r="B899">
        <v>45093</v>
      </c>
      <c r="E899" t="s">
        <v>62</v>
      </c>
      <c r="F899">
        <v>6</v>
      </c>
      <c r="K899">
        <v>0</v>
      </c>
      <c r="L899" t="s">
        <v>20</v>
      </c>
      <c r="M899" t="s">
        <v>20</v>
      </c>
      <c r="N899" t="s">
        <v>20</v>
      </c>
      <c r="O899" t="s">
        <v>20</v>
      </c>
      <c r="P899" t="s">
        <v>20</v>
      </c>
      <c r="Q899" t="s">
        <v>20</v>
      </c>
    </row>
    <row r="900" spans="2:17" x14ac:dyDescent="0.25">
      <c r="B900">
        <v>45093</v>
      </c>
      <c r="E900" t="s">
        <v>58</v>
      </c>
      <c r="F900">
        <v>2</v>
      </c>
      <c r="K900">
        <v>0</v>
      </c>
      <c r="L900" t="s">
        <v>20</v>
      </c>
      <c r="M900">
        <v>0</v>
      </c>
      <c r="N900">
        <v>0</v>
      </c>
      <c r="O900" t="s">
        <v>20</v>
      </c>
      <c r="P900" t="s">
        <v>20</v>
      </c>
      <c r="Q900" t="s">
        <v>20</v>
      </c>
    </row>
    <row r="901" spans="2:17" x14ac:dyDescent="0.25">
      <c r="B901">
        <v>45093</v>
      </c>
      <c r="E901" t="s">
        <v>59</v>
      </c>
      <c r="F901">
        <v>3</v>
      </c>
      <c r="K901">
        <v>0</v>
      </c>
      <c r="L901" t="s">
        <v>20</v>
      </c>
      <c r="M901" t="s">
        <v>20</v>
      </c>
      <c r="N901" t="s">
        <v>20</v>
      </c>
      <c r="O901">
        <v>0</v>
      </c>
      <c r="P901" t="s">
        <v>20</v>
      </c>
      <c r="Q901" t="s">
        <v>20</v>
      </c>
    </row>
    <row r="902" spans="2:17" x14ac:dyDescent="0.25">
      <c r="B902">
        <v>45093</v>
      </c>
      <c r="E902" t="s">
        <v>57</v>
      </c>
      <c r="F902">
        <v>1</v>
      </c>
      <c r="K902">
        <v>0</v>
      </c>
      <c r="L902">
        <v>0</v>
      </c>
      <c r="M902" t="s">
        <v>20</v>
      </c>
      <c r="N902" t="s">
        <v>20</v>
      </c>
      <c r="O902" t="s">
        <v>20</v>
      </c>
      <c r="P902" t="s">
        <v>20</v>
      </c>
      <c r="Q902" t="s">
        <v>20</v>
      </c>
    </row>
    <row r="903" spans="2:17" x14ac:dyDescent="0.25">
      <c r="B903">
        <v>45093</v>
      </c>
      <c r="E903" t="s">
        <v>58</v>
      </c>
      <c r="F903">
        <v>2</v>
      </c>
      <c r="K903">
        <v>0</v>
      </c>
      <c r="L903" t="s">
        <v>20</v>
      </c>
      <c r="M903">
        <v>0</v>
      </c>
      <c r="N903">
        <v>0</v>
      </c>
      <c r="O903" t="s">
        <v>20</v>
      </c>
      <c r="P903" t="s">
        <v>20</v>
      </c>
      <c r="Q903" t="s">
        <v>20</v>
      </c>
    </row>
    <row r="904" spans="2:17" x14ac:dyDescent="0.25">
      <c r="B904">
        <v>45093</v>
      </c>
      <c r="E904" t="s">
        <v>62</v>
      </c>
      <c r="F904">
        <v>6</v>
      </c>
      <c r="K904">
        <v>0</v>
      </c>
      <c r="L904" t="s">
        <v>20</v>
      </c>
      <c r="M904" t="s">
        <v>20</v>
      </c>
      <c r="N904" t="s">
        <v>20</v>
      </c>
      <c r="O904" t="s">
        <v>20</v>
      </c>
      <c r="P904" t="s">
        <v>20</v>
      </c>
      <c r="Q904" t="s">
        <v>20</v>
      </c>
    </row>
    <row r="905" spans="2:17" x14ac:dyDescent="0.25">
      <c r="B905">
        <v>45093</v>
      </c>
      <c r="E905" t="s">
        <v>61</v>
      </c>
      <c r="F905">
        <v>5</v>
      </c>
      <c r="K905">
        <v>0</v>
      </c>
      <c r="L905" t="s">
        <v>20</v>
      </c>
      <c r="M905" t="s">
        <v>20</v>
      </c>
      <c r="N905" t="s">
        <v>20</v>
      </c>
      <c r="O905" t="s">
        <v>20</v>
      </c>
      <c r="P905" t="s">
        <v>20</v>
      </c>
      <c r="Q905">
        <v>0</v>
      </c>
    </row>
    <row r="906" spans="2:17" x14ac:dyDescent="0.25">
      <c r="B906">
        <v>45093</v>
      </c>
      <c r="E906" t="s">
        <v>58</v>
      </c>
      <c r="F906">
        <v>2</v>
      </c>
      <c r="K906">
        <v>0</v>
      </c>
      <c r="L906" t="s">
        <v>20</v>
      </c>
      <c r="M906">
        <v>0</v>
      </c>
      <c r="N906">
        <v>0</v>
      </c>
      <c r="O906" t="s">
        <v>20</v>
      </c>
      <c r="P906" t="s">
        <v>20</v>
      </c>
      <c r="Q906" t="s">
        <v>20</v>
      </c>
    </row>
    <row r="907" spans="2:17" x14ac:dyDescent="0.25">
      <c r="B907">
        <v>45093</v>
      </c>
      <c r="E907" t="s">
        <v>58</v>
      </c>
      <c r="F907">
        <v>2</v>
      </c>
      <c r="K907">
        <v>0</v>
      </c>
      <c r="L907" t="s">
        <v>20</v>
      </c>
      <c r="M907">
        <v>0</v>
      </c>
      <c r="N907">
        <v>0</v>
      </c>
      <c r="O907" t="s">
        <v>20</v>
      </c>
      <c r="P907" t="s">
        <v>20</v>
      </c>
      <c r="Q907" t="s">
        <v>20</v>
      </c>
    </row>
    <row r="908" spans="2:17" x14ac:dyDescent="0.25">
      <c r="B908">
        <v>45093</v>
      </c>
      <c r="E908" t="s">
        <v>61</v>
      </c>
      <c r="F908">
        <v>5</v>
      </c>
      <c r="K908">
        <v>0</v>
      </c>
      <c r="L908" t="s">
        <v>20</v>
      </c>
      <c r="M908" t="s">
        <v>20</v>
      </c>
      <c r="N908" t="s">
        <v>20</v>
      </c>
      <c r="O908" t="s">
        <v>20</v>
      </c>
      <c r="P908" t="s">
        <v>20</v>
      </c>
      <c r="Q908">
        <v>0</v>
      </c>
    </row>
    <row r="909" spans="2:17" x14ac:dyDescent="0.25">
      <c r="B909">
        <v>45093</v>
      </c>
      <c r="E909" t="s">
        <v>61</v>
      </c>
      <c r="F909">
        <v>5</v>
      </c>
      <c r="K909">
        <v>0</v>
      </c>
      <c r="L909" t="s">
        <v>20</v>
      </c>
      <c r="M909" t="s">
        <v>20</v>
      </c>
      <c r="N909" t="s">
        <v>20</v>
      </c>
      <c r="O909" t="s">
        <v>20</v>
      </c>
      <c r="P909" t="s">
        <v>20</v>
      </c>
      <c r="Q909">
        <v>0</v>
      </c>
    </row>
    <row r="910" spans="2:17" x14ac:dyDescent="0.25">
      <c r="B910">
        <v>45093</v>
      </c>
      <c r="E910" t="s">
        <v>59</v>
      </c>
      <c r="F910">
        <v>3</v>
      </c>
      <c r="K910">
        <v>0</v>
      </c>
      <c r="L910" t="s">
        <v>20</v>
      </c>
      <c r="M910" t="s">
        <v>20</v>
      </c>
      <c r="N910" t="s">
        <v>20</v>
      </c>
      <c r="O910">
        <v>0</v>
      </c>
      <c r="P910" t="s">
        <v>20</v>
      </c>
      <c r="Q910" t="s">
        <v>20</v>
      </c>
    </row>
    <row r="911" spans="2:17" x14ac:dyDescent="0.25">
      <c r="B911">
        <v>45093</v>
      </c>
      <c r="E911" t="s">
        <v>58</v>
      </c>
      <c r="F911">
        <v>2</v>
      </c>
      <c r="K911">
        <v>0</v>
      </c>
      <c r="L911" t="s">
        <v>20</v>
      </c>
      <c r="M911">
        <v>0</v>
      </c>
      <c r="N911">
        <v>0</v>
      </c>
      <c r="O911" t="s">
        <v>20</v>
      </c>
      <c r="P911" t="s">
        <v>20</v>
      </c>
      <c r="Q911" t="s">
        <v>20</v>
      </c>
    </row>
    <row r="912" spans="2:17" x14ac:dyDescent="0.25">
      <c r="B912">
        <v>45093</v>
      </c>
      <c r="E912" t="s">
        <v>59</v>
      </c>
      <c r="F912">
        <v>3</v>
      </c>
      <c r="K912">
        <v>0</v>
      </c>
      <c r="L912" t="s">
        <v>20</v>
      </c>
      <c r="M912" t="s">
        <v>20</v>
      </c>
      <c r="N912" t="s">
        <v>20</v>
      </c>
      <c r="O912">
        <v>0</v>
      </c>
      <c r="P912" t="s">
        <v>20</v>
      </c>
      <c r="Q912" t="s">
        <v>20</v>
      </c>
    </row>
    <row r="913" spans="2:17" x14ac:dyDescent="0.25">
      <c r="B913">
        <v>45093</v>
      </c>
      <c r="E913" t="s">
        <v>57</v>
      </c>
      <c r="F913">
        <v>1</v>
      </c>
      <c r="K913">
        <v>0</v>
      </c>
      <c r="L913">
        <v>0</v>
      </c>
      <c r="M913" t="s">
        <v>20</v>
      </c>
      <c r="N913" t="s">
        <v>20</v>
      </c>
      <c r="O913" t="s">
        <v>20</v>
      </c>
      <c r="P913" t="s">
        <v>20</v>
      </c>
      <c r="Q913" t="s">
        <v>20</v>
      </c>
    </row>
    <row r="914" spans="2:17" x14ac:dyDescent="0.25">
      <c r="B914">
        <v>45093</v>
      </c>
      <c r="E914" t="s">
        <v>59</v>
      </c>
      <c r="F914">
        <v>3</v>
      </c>
      <c r="K914">
        <v>0</v>
      </c>
      <c r="L914" t="s">
        <v>20</v>
      </c>
      <c r="M914" t="s">
        <v>20</v>
      </c>
      <c r="N914" t="s">
        <v>20</v>
      </c>
      <c r="O914">
        <v>0</v>
      </c>
      <c r="P914" t="s">
        <v>20</v>
      </c>
      <c r="Q914" t="s">
        <v>20</v>
      </c>
    </row>
    <row r="915" spans="2:17" x14ac:dyDescent="0.25">
      <c r="B915">
        <v>45093</v>
      </c>
      <c r="E915" t="s">
        <v>62</v>
      </c>
      <c r="F915">
        <v>6</v>
      </c>
      <c r="K915">
        <v>0</v>
      </c>
      <c r="L915" t="s">
        <v>20</v>
      </c>
      <c r="M915" t="s">
        <v>20</v>
      </c>
      <c r="N915" t="s">
        <v>20</v>
      </c>
      <c r="O915" t="s">
        <v>20</v>
      </c>
      <c r="P915" t="s">
        <v>20</v>
      </c>
      <c r="Q915" t="s">
        <v>20</v>
      </c>
    </row>
    <row r="916" spans="2:17" x14ac:dyDescent="0.25">
      <c r="B916">
        <v>45093</v>
      </c>
      <c r="E916" t="s">
        <v>57</v>
      </c>
      <c r="F916">
        <v>1</v>
      </c>
      <c r="K916">
        <v>0</v>
      </c>
      <c r="L916">
        <v>0</v>
      </c>
      <c r="M916" t="s">
        <v>20</v>
      </c>
      <c r="N916" t="s">
        <v>20</v>
      </c>
      <c r="O916" t="s">
        <v>20</v>
      </c>
      <c r="P916" t="s">
        <v>20</v>
      </c>
      <c r="Q916" t="s">
        <v>20</v>
      </c>
    </row>
    <row r="917" spans="2:17" x14ac:dyDescent="0.25">
      <c r="B917">
        <v>45093</v>
      </c>
      <c r="E917" t="s">
        <v>58</v>
      </c>
      <c r="F917">
        <v>2</v>
      </c>
      <c r="K917">
        <v>0</v>
      </c>
      <c r="L917" t="s">
        <v>20</v>
      </c>
      <c r="M917">
        <v>0</v>
      </c>
      <c r="N917">
        <v>0</v>
      </c>
      <c r="O917" t="s">
        <v>20</v>
      </c>
      <c r="P917" t="s">
        <v>20</v>
      </c>
      <c r="Q917" t="s">
        <v>20</v>
      </c>
    </row>
    <row r="918" spans="2:17" x14ac:dyDescent="0.25">
      <c r="B918">
        <v>45093</v>
      </c>
      <c r="E918" t="s">
        <v>61</v>
      </c>
      <c r="F918">
        <v>5</v>
      </c>
      <c r="K918">
        <v>0</v>
      </c>
      <c r="L918" t="s">
        <v>20</v>
      </c>
      <c r="M918" t="s">
        <v>20</v>
      </c>
      <c r="N918" t="s">
        <v>20</v>
      </c>
      <c r="O918" t="s">
        <v>20</v>
      </c>
      <c r="P918" t="s">
        <v>20</v>
      </c>
      <c r="Q918">
        <v>0</v>
      </c>
    </row>
    <row r="919" spans="2:17" x14ac:dyDescent="0.25">
      <c r="B919">
        <v>45093</v>
      </c>
      <c r="E919" t="s">
        <v>61</v>
      </c>
      <c r="F919">
        <v>5</v>
      </c>
      <c r="K919">
        <v>0</v>
      </c>
      <c r="L919" t="s">
        <v>20</v>
      </c>
      <c r="M919" t="s">
        <v>20</v>
      </c>
      <c r="N919" t="s">
        <v>20</v>
      </c>
      <c r="O919" t="s">
        <v>20</v>
      </c>
      <c r="P919" t="s">
        <v>20</v>
      </c>
      <c r="Q919">
        <v>0</v>
      </c>
    </row>
    <row r="920" spans="2:17" x14ac:dyDescent="0.25">
      <c r="B920">
        <v>45093</v>
      </c>
      <c r="E920" t="s">
        <v>59</v>
      </c>
      <c r="F920">
        <v>3</v>
      </c>
      <c r="K920">
        <v>0</v>
      </c>
      <c r="L920" t="s">
        <v>20</v>
      </c>
      <c r="M920" t="s">
        <v>20</v>
      </c>
      <c r="N920" t="s">
        <v>20</v>
      </c>
      <c r="O920">
        <v>0</v>
      </c>
      <c r="P920" t="s">
        <v>20</v>
      </c>
      <c r="Q920" t="s">
        <v>20</v>
      </c>
    </row>
    <row r="921" spans="2:17" x14ac:dyDescent="0.25">
      <c r="B921">
        <v>45093</v>
      </c>
      <c r="E921" t="s">
        <v>60</v>
      </c>
      <c r="F921">
        <v>4</v>
      </c>
      <c r="K921">
        <v>0</v>
      </c>
      <c r="L921" t="s">
        <v>20</v>
      </c>
      <c r="M921" t="s">
        <v>20</v>
      </c>
      <c r="N921" t="s">
        <v>20</v>
      </c>
      <c r="O921" t="s">
        <v>20</v>
      </c>
      <c r="P921">
        <v>0</v>
      </c>
      <c r="Q921" t="s">
        <v>20</v>
      </c>
    </row>
    <row r="922" spans="2:17" x14ac:dyDescent="0.25">
      <c r="B922">
        <v>45093</v>
      </c>
      <c r="E922" t="s">
        <v>57</v>
      </c>
      <c r="F922">
        <v>1</v>
      </c>
      <c r="K922">
        <v>0</v>
      </c>
      <c r="L922">
        <v>0</v>
      </c>
      <c r="M922" t="s">
        <v>20</v>
      </c>
      <c r="N922" t="s">
        <v>20</v>
      </c>
      <c r="O922" t="s">
        <v>20</v>
      </c>
      <c r="P922" t="s">
        <v>20</v>
      </c>
      <c r="Q922" t="s">
        <v>20</v>
      </c>
    </row>
    <row r="923" spans="2:17" x14ac:dyDescent="0.25">
      <c r="B923">
        <v>45093</v>
      </c>
      <c r="E923" t="s">
        <v>61</v>
      </c>
      <c r="F923">
        <v>5</v>
      </c>
      <c r="K923">
        <v>0</v>
      </c>
      <c r="L923" t="s">
        <v>20</v>
      </c>
      <c r="M923" t="s">
        <v>20</v>
      </c>
      <c r="N923" t="s">
        <v>20</v>
      </c>
      <c r="O923" t="s">
        <v>20</v>
      </c>
      <c r="P923" t="s">
        <v>20</v>
      </c>
      <c r="Q923">
        <v>0</v>
      </c>
    </row>
    <row r="924" spans="2:17" x14ac:dyDescent="0.25">
      <c r="B924">
        <v>45093</v>
      </c>
      <c r="E924" t="s">
        <v>57</v>
      </c>
      <c r="F924">
        <v>1</v>
      </c>
      <c r="K924">
        <v>0</v>
      </c>
      <c r="L924">
        <v>0</v>
      </c>
      <c r="M924" t="s">
        <v>20</v>
      </c>
      <c r="N924" t="s">
        <v>20</v>
      </c>
      <c r="O924" t="s">
        <v>20</v>
      </c>
      <c r="P924" t="s">
        <v>20</v>
      </c>
      <c r="Q924" t="s">
        <v>20</v>
      </c>
    </row>
    <row r="925" spans="2:17" x14ac:dyDescent="0.25">
      <c r="B925">
        <v>45093</v>
      </c>
      <c r="E925" t="s">
        <v>62</v>
      </c>
      <c r="F925">
        <v>6</v>
      </c>
      <c r="K925">
        <v>0</v>
      </c>
      <c r="L925" t="s">
        <v>20</v>
      </c>
      <c r="M925" t="s">
        <v>20</v>
      </c>
      <c r="N925" t="s">
        <v>20</v>
      </c>
      <c r="O925" t="s">
        <v>20</v>
      </c>
      <c r="P925" t="s">
        <v>20</v>
      </c>
      <c r="Q925" t="s">
        <v>20</v>
      </c>
    </row>
    <row r="926" spans="2:17" x14ac:dyDescent="0.25">
      <c r="B926">
        <v>45093</v>
      </c>
      <c r="E926" t="s">
        <v>61</v>
      </c>
      <c r="F926">
        <v>5</v>
      </c>
      <c r="K926">
        <v>0</v>
      </c>
      <c r="L926" t="s">
        <v>20</v>
      </c>
      <c r="M926" t="s">
        <v>20</v>
      </c>
      <c r="N926" t="s">
        <v>20</v>
      </c>
      <c r="O926" t="s">
        <v>20</v>
      </c>
      <c r="P926" t="s">
        <v>20</v>
      </c>
      <c r="Q926">
        <v>0</v>
      </c>
    </row>
    <row r="927" spans="2:17" x14ac:dyDescent="0.25">
      <c r="B927">
        <v>45093</v>
      </c>
      <c r="E927" t="s">
        <v>58</v>
      </c>
      <c r="F927">
        <v>2</v>
      </c>
      <c r="K927">
        <v>0</v>
      </c>
      <c r="L927" t="s">
        <v>20</v>
      </c>
      <c r="M927">
        <v>0</v>
      </c>
      <c r="N927">
        <v>0</v>
      </c>
      <c r="O927" t="s">
        <v>20</v>
      </c>
      <c r="P927" t="s">
        <v>20</v>
      </c>
      <c r="Q927" t="s">
        <v>20</v>
      </c>
    </row>
    <row r="928" spans="2:17" x14ac:dyDescent="0.25">
      <c r="B928">
        <v>45093</v>
      </c>
      <c r="E928" t="s">
        <v>61</v>
      </c>
      <c r="F928">
        <v>5</v>
      </c>
      <c r="K928">
        <v>0</v>
      </c>
      <c r="L928" t="s">
        <v>20</v>
      </c>
      <c r="M928" t="s">
        <v>20</v>
      </c>
      <c r="N928" t="s">
        <v>20</v>
      </c>
      <c r="O928" t="s">
        <v>20</v>
      </c>
      <c r="P928" t="s">
        <v>20</v>
      </c>
      <c r="Q928">
        <v>0</v>
      </c>
    </row>
    <row r="929" spans="2:17" x14ac:dyDescent="0.25">
      <c r="B929">
        <v>45093</v>
      </c>
      <c r="E929" t="s">
        <v>59</v>
      </c>
      <c r="F929">
        <v>3</v>
      </c>
      <c r="K929">
        <v>0</v>
      </c>
      <c r="L929" t="s">
        <v>20</v>
      </c>
      <c r="M929" t="s">
        <v>20</v>
      </c>
      <c r="N929" t="s">
        <v>20</v>
      </c>
      <c r="O929">
        <v>0</v>
      </c>
      <c r="P929" t="s">
        <v>20</v>
      </c>
      <c r="Q929" t="s">
        <v>20</v>
      </c>
    </row>
    <row r="930" spans="2:17" x14ac:dyDescent="0.25">
      <c r="B930">
        <v>45094</v>
      </c>
      <c r="E930" t="s">
        <v>60</v>
      </c>
      <c r="F930">
        <v>4</v>
      </c>
      <c r="K930">
        <v>0</v>
      </c>
      <c r="L930" t="s">
        <v>20</v>
      </c>
      <c r="M930" t="s">
        <v>20</v>
      </c>
      <c r="N930" t="s">
        <v>20</v>
      </c>
      <c r="O930" t="s">
        <v>20</v>
      </c>
      <c r="P930">
        <v>0</v>
      </c>
      <c r="Q930" t="s">
        <v>20</v>
      </c>
    </row>
    <row r="931" spans="2:17" x14ac:dyDescent="0.25">
      <c r="B931">
        <v>45094</v>
      </c>
      <c r="E931" t="s">
        <v>57</v>
      </c>
      <c r="F931">
        <v>1</v>
      </c>
      <c r="K931">
        <v>0</v>
      </c>
      <c r="L931">
        <v>0</v>
      </c>
      <c r="M931" t="s">
        <v>20</v>
      </c>
      <c r="N931" t="s">
        <v>20</v>
      </c>
      <c r="O931" t="s">
        <v>20</v>
      </c>
      <c r="P931" t="s">
        <v>20</v>
      </c>
      <c r="Q931" t="s">
        <v>20</v>
      </c>
    </row>
    <row r="932" spans="2:17" x14ac:dyDescent="0.25">
      <c r="B932">
        <v>45094</v>
      </c>
      <c r="E932" t="s">
        <v>59</v>
      </c>
      <c r="F932">
        <v>3</v>
      </c>
      <c r="K932">
        <v>0</v>
      </c>
      <c r="L932" t="s">
        <v>20</v>
      </c>
      <c r="M932" t="s">
        <v>20</v>
      </c>
      <c r="N932" t="s">
        <v>20</v>
      </c>
      <c r="O932">
        <v>0</v>
      </c>
      <c r="P932" t="s">
        <v>20</v>
      </c>
      <c r="Q932" t="s">
        <v>20</v>
      </c>
    </row>
    <row r="933" spans="2:17" x14ac:dyDescent="0.25">
      <c r="B933">
        <v>45094</v>
      </c>
      <c r="E933" t="s">
        <v>59</v>
      </c>
      <c r="F933">
        <v>3</v>
      </c>
      <c r="K933">
        <v>0</v>
      </c>
      <c r="L933" t="s">
        <v>20</v>
      </c>
      <c r="M933" t="s">
        <v>20</v>
      </c>
      <c r="N933" t="s">
        <v>20</v>
      </c>
      <c r="O933">
        <v>0</v>
      </c>
      <c r="P933" t="s">
        <v>20</v>
      </c>
      <c r="Q933" t="s">
        <v>20</v>
      </c>
    </row>
    <row r="934" spans="2:17" x14ac:dyDescent="0.25">
      <c r="B934">
        <v>45094</v>
      </c>
      <c r="E934" t="s">
        <v>57</v>
      </c>
      <c r="F934">
        <v>1</v>
      </c>
      <c r="K934">
        <v>0</v>
      </c>
      <c r="L934">
        <v>0</v>
      </c>
      <c r="M934" t="s">
        <v>20</v>
      </c>
      <c r="N934" t="s">
        <v>20</v>
      </c>
      <c r="O934" t="s">
        <v>20</v>
      </c>
      <c r="P934" t="s">
        <v>20</v>
      </c>
      <c r="Q934" t="s">
        <v>20</v>
      </c>
    </row>
    <row r="935" spans="2:17" x14ac:dyDescent="0.25">
      <c r="B935">
        <v>45094</v>
      </c>
      <c r="E935" t="s">
        <v>61</v>
      </c>
      <c r="F935">
        <v>5</v>
      </c>
      <c r="K935">
        <v>0</v>
      </c>
      <c r="L935" t="s">
        <v>20</v>
      </c>
      <c r="M935" t="s">
        <v>20</v>
      </c>
      <c r="N935" t="s">
        <v>20</v>
      </c>
      <c r="O935" t="s">
        <v>20</v>
      </c>
      <c r="P935" t="s">
        <v>20</v>
      </c>
      <c r="Q935">
        <v>0</v>
      </c>
    </row>
    <row r="936" spans="2:17" x14ac:dyDescent="0.25">
      <c r="B936">
        <v>45094</v>
      </c>
      <c r="E936" t="s">
        <v>59</v>
      </c>
      <c r="F936">
        <v>3</v>
      </c>
      <c r="K936">
        <v>0</v>
      </c>
      <c r="L936" t="s">
        <v>20</v>
      </c>
      <c r="M936" t="s">
        <v>20</v>
      </c>
      <c r="N936" t="s">
        <v>20</v>
      </c>
      <c r="O936">
        <v>0</v>
      </c>
      <c r="P936" t="s">
        <v>20</v>
      </c>
      <c r="Q936" t="s">
        <v>20</v>
      </c>
    </row>
    <row r="937" spans="2:17" x14ac:dyDescent="0.25">
      <c r="B937">
        <v>45094</v>
      </c>
      <c r="E937" t="s">
        <v>62</v>
      </c>
      <c r="F937">
        <v>6</v>
      </c>
      <c r="K937">
        <v>0</v>
      </c>
      <c r="L937" t="s">
        <v>20</v>
      </c>
      <c r="M937" t="s">
        <v>20</v>
      </c>
      <c r="N937" t="s">
        <v>20</v>
      </c>
      <c r="O937" t="s">
        <v>20</v>
      </c>
      <c r="P937" t="s">
        <v>20</v>
      </c>
      <c r="Q937" t="s">
        <v>20</v>
      </c>
    </row>
    <row r="938" spans="2:17" x14ac:dyDescent="0.25">
      <c r="B938">
        <v>45094</v>
      </c>
      <c r="E938" t="s">
        <v>62</v>
      </c>
      <c r="F938">
        <v>6</v>
      </c>
      <c r="K938">
        <v>0</v>
      </c>
      <c r="L938" t="s">
        <v>20</v>
      </c>
      <c r="M938" t="s">
        <v>20</v>
      </c>
      <c r="N938" t="s">
        <v>20</v>
      </c>
      <c r="O938" t="s">
        <v>20</v>
      </c>
      <c r="P938" t="s">
        <v>20</v>
      </c>
      <c r="Q938" t="s">
        <v>20</v>
      </c>
    </row>
    <row r="939" spans="2:17" x14ac:dyDescent="0.25">
      <c r="B939">
        <v>45094</v>
      </c>
      <c r="E939" t="s">
        <v>57</v>
      </c>
      <c r="F939">
        <v>1</v>
      </c>
      <c r="K939">
        <v>0</v>
      </c>
      <c r="L939">
        <v>0</v>
      </c>
      <c r="M939" t="s">
        <v>20</v>
      </c>
      <c r="N939" t="s">
        <v>20</v>
      </c>
      <c r="O939" t="s">
        <v>20</v>
      </c>
      <c r="P939" t="s">
        <v>20</v>
      </c>
      <c r="Q939" t="s">
        <v>20</v>
      </c>
    </row>
    <row r="940" spans="2:17" x14ac:dyDescent="0.25">
      <c r="B940">
        <v>45094</v>
      </c>
      <c r="E940" t="s">
        <v>57</v>
      </c>
      <c r="F940">
        <v>1</v>
      </c>
      <c r="K940">
        <v>0</v>
      </c>
      <c r="L940">
        <v>0</v>
      </c>
      <c r="M940" t="s">
        <v>20</v>
      </c>
      <c r="N940" t="s">
        <v>20</v>
      </c>
      <c r="O940" t="s">
        <v>20</v>
      </c>
      <c r="P940" t="s">
        <v>20</v>
      </c>
      <c r="Q940" t="s">
        <v>20</v>
      </c>
    </row>
    <row r="941" spans="2:17" x14ac:dyDescent="0.25">
      <c r="B941">
        <v>45094</v>
      </c>
      <c r="E941" t="s">
        <v>58</v>
      </c>
      <c r="F941">
        <v>2</v>
      </c>
      <c r="K941">
        <v>0</v>
      </c>
      <c r="L941" t="s">
        <v>20</v>
      </c>
      <c r="M941">
        <v>0</v>
      </c>
      <c r="N941">
        <v>0</v>
      </c>
      <c r="O941" t="s">
        <v>20</v>
      </c>
      <c r="P941" t="s">
        <v>20</v>
      </c>
      <c r="Q941" t="s">
        <v>20</v>
      </c>
    </row>
    <row r="942" spans="2:17" x14ac:dyDescent="0.25">
      <c r="B942">
        <v>45094</v>
      </c>
      <c r="E942" t="s">
        <v>61</v>
      </c>
      <c r="F942">
        <v>5</v>
      </c>
      <c r="K942">
        <v>0</v>
      </c>
      <c r="L942" t="s">
        <v>20</v>
      </c>
      <c r="M942" t="s">
        <v>20</v>
      </c>
      <c r="N942" t="s">
        <v>20</v>
      </c>
      <c r="O942" t="s">
        <v>20</v>
      </c>
      <c r="P942" t="s">
        <v>20</v>
      </c>
      <c r="Q942">
        <v>0</v>
      </c>
    </row>
    <row r="943" spans="2:17" x14ac:dyDescent="0.25">
      <c r="B943">
        <v>45094</v>
      </c>
      <c r="E943" t="s">
        <v>57</v>
      </c>
      <c r="F943">
        <v>1</v>
      </c>
      <c r="K943">
        <v>0</v>
      </c>
      <c r="L943">
        <v>0</v>
      </c>
      <c r="M943" t="s">
        <v>20</v>
      </c>
      <c r="N943" t="s">
        <v>20</v>
      </c>
      <c r="O943" t="s">
        <v>20</v>
      </c>
      <c r="P943" t="s">
        <v>20</v>
      </c>
      <c r="Q943" t="s">
        <v>20</v>
      </c>
    </row>
    <row r="944" spans="2:17" x14ac:dyDescent="0.25">
      <c r="B944">
        <v>45094</v>
      </c>
      <c r="E944" t="s">
        <v>61</v>
      </c>
      <c r="F944">
        <v>5</v>
      </c>
      <c r="K944">
        <v>0</v>
      </c>
      <c r="L944" t="s">
        <v>20</v>
      </c>
      <c r="M944" t="s">
        <v>20</v>
      </c>
      <c r="N944" t="s">
        <v>20</v>
      </c>
      <c r="O944" t="s">
        <v>20</v>
      </c>
      <c r="P944" t="s">
        <v>20</v>
      </c>
      <c r="Q944">
        <v>0</v>
      </c>
    </row>
    <row r="945" spans="2:17" x14ac:dyDescent="0.25">
      <c r="B945">
        <v>45094</v>
      </c>
      <c r="E945" t="s">
        <v>60</v>
      </c>
      <c r="F945">
        <v>4</v>
      </c>
      <c r="K945">
        <v>0</v>
      </c>
      <c r="L945" t="s">
        <v>20</v>
      </c>
      <c r="M945" t="s">
        <v>20</v>
      </c>
      <c r="N945" t="s">
        <v>20</v>
      </c>
      <c r="O945" t="s">
        <v>20</v>
      </c>
      <c r="P945">
        <v>0</v>
      </c>
      <c r="Q945" t="s">
        <v>20</v>
      </c>
    </row>
    <row r="946" spans="2:17" x14ac:dyDescent="0.25">
      <c r="B946">
        <v>45094</v>
      </c>
      <c r="E946" t="s">
        <v>59</v>
      </c>
      <c r="F946">
        <v>3</v>
      </c>
      <c r="K946">
        <v>0</v>
      </c>
      <c r="L946" t="s">
        <v>20</v>
      </c>
      <c r="M946" t="s">
        <v>20</v>
      </c>
      <c r="N946" t="s">
        <v>20</v>
      </c>
      <c r="O946">
        <v>0</v>
      </c>
      <c r="P946" t="s">
        <v>20</v>
      </c>
      <c r="Q946" t="s">
        <v>20</v>
      </c>
    </row>
    <row r="947" spans="2:17" x14ac:dyDescent="0.25">
      <c r="B947">
        <v>45094</v>
      </c>
      <c r="E947" t="s">
        <v>57</v>
      </c>
      <c r="F947">
        <v>1</v>
      </c>
      <c r="K947">
        <v>0</v>
      </c>
      <c r="L947">
        <v>0</v>
      </c>
      <c r="M947" t="s">
        <v>20</v>
      </c>
      <c r="N947" t="s">
        <v>20</v>
      </c>
      <c r="O947" t="s">
        <v>20</v>
      </c>
      <c r="P947" t="s">
        <v>20</v>
      </c>
      <c r="Q947" t="s">
        <v>20</v>
      </c>
    </row>
    <row r="948" spans="2:17" x14ac:dyDescent="0.25">
      <c r="B948">
        <v>45094</v>
      </c>
      <c r="E948" t="s">
        <v>61</v>
      </c>
      <c r="F948">
        <v>5</v>
      </c>
      <c r="K948">
        <v>0</v>
      </c>
      <c r="L948" t="s">
        <v>20</v>
      </c>
      <c r="M948" t="s">
        <v>20</v>
      </c>
      <c r="N948" t="s">
        <v>20</v>
      </c>
      <c r="O948" t="s">
        <v>20</v>
      </c>
      <c r="P948" t="s">
        <v>20</v>
      </c>
      <c r="Q948">
        <v>0</v>
      </c>
    </row>
    <row r="949" spans="2:17" x14ac:dyDescent="0.25">
      <c r="B949">
        <v>45094</v>
      </c>
      <c r="E949" t="s">
        <v>57</v>
      </c>
      <c r="F949">
        <v>1</v>
      </c>
      <c r="K949">
        <v>0</v>
      </c>
      <c r="L949">
        <v>0</v>
      </c>
      <c r="M949" t="s">
        <v>20</v>
      </c>
      <c r="N949" t="s">
        <v>20</v>
      </c>
      <c r="O949" t="s">
        <v>20</v>
      </c>
      <c r="P949" t="s">
        <v>20</v>
      </c>
      <c r="Q949" t="s">
        <v>20</v>
      </c>
    </row>
    <row r="950" spans="2:17" x14ac:dyDescent="0.25">
      <c r="B950">
        <v>45094</v>
      </c>
      <c r="E950" t="s">
        <v>61</v>
      </c>
      <c r="F950">
        <v>5</v>
      </c>
      <c r="K950">
        <v>0</v>
      </c>
      <c r="L950" t="s">
        <v>20</v>
      </c>
      <c r="M950" t="s">
        <v>20</v>
      </c>
      <c r="N950" t="s">
        <v>20</v>
      </c>
      <c r="O950" t="s">
        <v>20</v>
      </c>
      <c r="P950" t="s">
        <v>20</v>
      </c>
      <c r="Q950">
        <v>0</v>
      </c>
    </row>
    <row r="951" spans="2:17" x14ac:dyDescent="0.25">
      <c r="B951">
        <v>45094</v>
      </c>
      <c r="E951" t="s">
        <v>60</v>
      </c>
      <c r="F951">
        <v>4</v>
      </c>
      <c r="K951">
        <v>0</v>
      </c>
      <c r="L951" t="s">
        <v>20</v>
      </c>
      <c r="M951" t="s">
        <v>20</v>
      </c>
      <c r="N951" t="s">
        <v>20</v>
      </c>
      <c r="O951" t="s">
        <v>20</v>
      </c>
      <c r="P951">
        <v>0</v>
      </c>
      <c r="Q951" t="s">
        <v>20</v>
      </c>
    </row>
    <row r="952" spans="2:17" x14ac:dyDescent="0.25">
      <c r="B952">
        <v>45094</v>
      </c>
      <c r="E952" t="s">
        <v>59</v>
      </c>
      <c r="F952">
        <v>3</v>
      </c>
      <c r="K952">
        <v>0</v>
      </c>
      <c r="L952" t="s">
        <v>20</v>
      </c>
      <c r="M952" t="s">
        <v>20</v>
      </c>
      <c r="N952" t="s">
        <v>20</v>
      </c>
      <c r="O952">
        <v>0</v>
      </c>
      <c r="P952" t="s">
        <v>20</v>
      </c>
      <c r="Q952" t="s">
        <v>20</v>
      </c>
    </row>
    <row r="953" spans="2:17" x14ac:dyDescent="0.25">
      <c r="B953">
        <v>45094</v>
      </c>
      <c r="E953" t="s">
        <v>62</v>
      </c>
      <c r="F953">
        <v>6</v>
      </c>
      <c r="K953">
        <v>0</v>
      </c>
      <c r="L953" t="s">
        <v>20</v>
      </c>
      <c r="M953" t="s">
        <v>20</v>
      </c>
      <c r="N953" t="s">
        <v>20</v>
      </c>
      <c r="O953" t="s">
        <v>20</v>
      </c>
      <c r="P953" t="s">
        <v>20</v>
      </c>
      <c r="Q953" t="s">
        <v>20</v>
      </c>
    </row>
    <row r="954" spans="2:17" x14ac:dyDescent="0.25">
      <c r="B954">
        <v>45094</v>
      </c>
      <c r="E954" t="s">
        <v>60</v>
      </c>
      <c r="F954">
        <v>4</v>
      </c>
      <c r="K954">
        <v>0</v>
      </c>
      <c r="L954" t="s">
        <v>20</v>
      </c>
      <c r="M954" t="s">
        <v>20</v>
      </c>
      <c r="N954" t="s">
        <v>20</v>
      </c>
      <c r="O954" t="s">
        <v>20</v>
      </c>
      <c r="P954">
        <v>0</v>
      </c>
      <c r="Q954" t="s">
        <v>20</v>
      </c>
    </row>
    <row r="955" spans="2:17" x14ac:dyDescent="0.25">
      <c r="B955">
        <v>45094</v>
      </c>
      <c r="E955" t="s">
        <v>57</v>
      </c>
      <c r="F955">
        <v>1</v>
      </c>
      <c r="K955">
        <v>0</v>
      </c>
      <c r="L955">
        <v>0</v>
      </c>
      <c r="M955" t="s">
        <v>20</v>
      </c>
      <c r="N955" t="s">
        <v>20</v>
      </c>
      <c r="O955" t="s">
        <v>20</v>
      </c>
      <c r="P955" t="s">
        <v>20</v>
      </c>
      <c r="Q955" t="s">
        <v>20</v>
      </c>
    </row>
    <row r="956" spans="2:17" x14ac:dyDescent="0.25">
      <c r="B956">
        <v>45094</v>
      </c>
      <c r="E956" t="s">
        <v>62</v>
      </c>
      <c r="F956">
        <v>6</v>
      </c>
      <c r="K956">
        <v>0</v>
      </c>
      <c r="L956" t="s">
        <v>20</v>
      </c>
      <c r="M956" t="s">
        <v>20</v>
      </c>
      <c r="N956" t="s">
        <v>20</v>
      </c>
      <c r="O956" t="s">
        <v>20</v>
      </c>
      <c r="P956" t="s">
        <v>20</v>
      </c>
      <c r="Q956" t="s">
        <v>20</v>
      </c>
    </row>
    <row r="957" spans="2:17" x14ac:dyDescent="0.25">
      <c r="B957">
        <v>45094</v>
      </c>
      <c r="E957" t="s">
        <v>58</v>
      </c>
      <c r="F957">
        <v>2</v>
      </c>
      <c r="K957">
        <v>0</v>
      </c>
      <c r="L957" t="s">
        <v>20</v>
      </c>
      <c r="M957">
        <v>0</v>
      </c>
      <c r="N957">
        <v>0</v>
      </c>
      <c r="O957" t="s">
        <v>20</v>
      </c>
      <c r="P957" t="s">
        <v>20</v>
      </c>
      <c r="Q957" t="s">
        <v>20</v>
      </c>
    </row>
    <row r="958" spans="2:17" x14ac:dyDescent="0.25">
      <c r="B958">
        <v>45094</v>
      </c>
      <c r="E958" t="s">
        <v>60</v>
      </c>
      <c r="F958">
        <v>4</v>
      </c>
      <c r="K958">
        <v>0</v>
      </c>
      <c r="L958" t="s">
        <v>20</v>
      </c>
      <c r="M958" t="s">
        <v>20</v>
      </c>
      <c r="N958" t="s">
        <v>20</v>
      </c>
      <c r="O958" t="s">
        <v>20</v>
      </c>
      <c r="P958">
        <v>0</v>
      </c>
      <c r="Q958" t="s">
        <v>20</v>
      </c>
    </row>
    <row r="959" spans="2:17" x14ac:dyDescent="0.25">
      <c r="B959">
        <v>45094</v>
      </c>
      <c r="E959" t="s">
        <v>59</v>
      </c>
      <c r="F959">
        <v>3</v>
      </c>
      <c r="K959">
        <v>0</v>
      </c>
      <c r="L959" t="s">
        <v>20</v>
      </c>
      <c r="M959" t="s">
        <v>20</v>
      </c>
      <c r="N959" t="s">
        <v>20</v>
      </c>
      <c r="O959">
        <v>0</v>
      </c>
      <c r="P959" t="s">
        <v>20</v>
      </c>
      <c r="Q959" t="s">
        <v>20</v>
      </c>
    </row>
    <row r="960" spans="2:17" x14ac:dyDescent="0.25">
      <c r="B960">
        <v>45094</v>
      </c>
      <c r="E960" t="s">
        <v>62</v>
      </c>
      <c r="F960">
        <v>6</v>
      </c>
      <c r="K960">
        <v>0</v>
      </c>
      <c r="L960" t="s">
        <v>20</v>
      </c>
      <c r="M960" t="s">
        <v>20</v>
      </c>
      <c r="N960" t="s">
        <v>20</v>
      </c>
      <c r="O960" t="s">
        <v>20</v>
      </c>
      <c r="P960" t="s">
        <v>20</v>
      </c>
      <c r="Q960" t="s">
        <v>20</v>
      </c>
    </row>
    <row r="961" spans="2:17" x14ac:dyDescent="0.25">
      <c r="B961">
        <v>45094</v>
      </c>
      <c r="E961" t="s">
        <v>57</v>
      </c>
      <c r="F961">
        <v>1</v>
      </c>
      <c r="K961">
        <v>0</v>
      </c>
      <c r="L961">
        <v>0</v>
      </c>
      <c r="M961" t="s">
        <v>20</v>
      </c>
      <c r="N961" t="s">
        <v>20</v>
      </c>
      <c r="O961" t="s">
        <v>20</v>
      </c>
      <c r="P961" t="s">
        <v>20</v>
      </c>
      <c r="Q961" t="s">
        <v>20</v>
      </c>
    </row>
    <row r="962" spans="2:17" x14ac:dyDescent="0.25">
      <c r="B962">
        <v>45094</v>
      </c>
      <c r="E962" t="s">
        <v>59</v>
      </c>
      <c r="F962">
        <v>3</v>
      </c>
      <c r="K962">
        <v>0</v>
      </c>
      <c r="L962" t="s">
        <v>20</v>
      </c>
      <c r="M962" t="s">
        <v>20</v>
      </c>
      <c r="N962" t="s">
        <v>20</v>
      </c>
      <c r="O962">
        <v>0</v>
      </c>
      <c r="P962" t="s">
        <v>20</v>
      </c>
      <c r="Q962" t="s">
        <v>20</v>
      </c>
    </row>
    <row r="963" spans="2:17" x14ac:dyDescent="0.25">
      <c r="B963">
        <v>45094</v>
      </c>
      <c r="E963" t="s">
        <v>57</v>
      </c>
      <c r="F963">
        <v>1</v>
      </c>
      <c r="K963">
        <v>0</v>
      </c>
      <c r="L963">
        <v>0</v>
      </c>
      <c r="M963" t="s">
        <v>20</v>
      </c>
      <c r="N963" t="s">
        <v>20</v>
      </c>
      <c r="O963" t="s">
        <v>20</v>
      </c>
      <c r="P963" t="s">
        <v>20</v>
      </c>
      <c r="Q963" t="s">
        <v>20</v>
      </c>
    </row>
    <row r="964" spans="2:17" x14ac:dyDescent="0.25">
      <c r="B964">
        <v>45094</v>
      </c>
      <c r="E964" t="s">
        <v>62</v>
      </c>
      <c r="F964">
        <v>6</v>
      </c>
      <c r="K964">
        <v>0</v>
      </c>
      <c r="L964" t="s">
        <v>20</v>
      </c>
      <c r="M964" t="s">
        <v>20</v>
      </c>
      <c r="N964" t="s">
        <v>20</v>
      </c>
      <c r="O964" t="s">
        <v>20</v>
      </c>
      <c r="P964" t="s">
        <v>20</v>
      </c>
      <c r="Q964" t="s">
        <v>20</v>
      </c>
    </row>
    <row r="965" spans="2:17" x14ac:dyDescent="0.25">
      <c r="B965">
        <v>45094</v>
      </c>
      <c r="E965" t="s">
        <v>61</v>
      </c>
      <c r="F965">
        <v>5</v>
      </c>
      <c r="K965">
        <v>0</v>
      </c>
      <c r="L965" t="s">
        <v>20</v>
      </c>
      <c r="M965" t="s">
        <v>20</v>
      </c>
      <c r="N965" t="s">
        <v>20</v>
      </c>
      <c r="O965" t="s">
        <v>20</v>
      </c>
      <c r="P965" t="s">
        <v>20</v>
      </c>
      <c r="Q965">
        <v>0</v>
      </c>
    </row>
    <row r="966" spans="2:17" x14ac:dyDescent="0.25">
      <c r="B966">
        <v>45094</v>
      </c>
      <c r="E966" t="s">
        <v>57</v>
      </c>
      <c r="F966">
        <v>1</v>
      </c>
      <c r="K966">
        <v>0</v>
      </c>
      <c r="L966">
        <v>0</v>
      </c>
      <c r="M966" t="s">
        <v>20</v>
      </c>
      <c r="N966" t="s">
        <v>20</v>
      </c>
      <c r="O966" t="s">
        <v>20</v>
      </c>
      <c r="P966" t="s">
        <v>20</v>
      </c>
      <c r="Q966" t="s">
        <v>20</v>
      </c>
    </row>
    <row r="967" spans="2:17" x14ac:dyDescent="0.25">
      <c r="B967">
        <v>45094</v>
      </c>
      <c r="E967" t="s">
        <v>58</v>
      </c>
      <c r="F967">
        <v>2</v>
      </c>
      <c r="K967">
        <v>0</v>
      </c>
      <c r="L967" t="s">
        <v>20</v>
      </c>
      <c r="M967">
        <v>0</v>
      </c>
      <c r="N967">
        <v>0</v>
      </c>
      <c r="O967" t="s">
        <v>20</v>
      </c>
      <c r="P967" t="s">
        <v>20</v>
      </c>
      <c r="Q967" t="s">
        <v>20</v>
      </c>
    </row>
    <row r="968" spans="2:17" x14ac:dyDescent="0.25">
      <c r="B968">
        <v>45094</v>
      </c>
      <c r="E968" t="s">
        <v>60</v>
      </c>
      <c r="F968">
        <v>4</v>
      </c>
      <c r="K968">
        <v>0</v>
      </c>
      <c r="L968" t="s">
        <v>20</v>
      </c>
      <c r="M968" t="s">
        <v>20</v>
      </c>
      <c r="N968" t="s">
        <v>20</v>
      </c>
      <c r="O968" t="s">
        <v>20</v>
      </c>
      <c r="P968">
        <v>0</v>
      </c>
      <c r="Q968" t="s">
        <v>20</v>
      </c>
    </row>
    <row r="969" spans="2:17" x14ac:dyDescent="0.25">
      <c r="B969">
        <v>45094</v>
      </c>
      <c r="E969" t="s">
        <v>61</v>
      </c>
      <c r="F969">
        <v>5</v>
      </c>
      <c r="K969">
        <v>0</v>
      </c>
      <c r="L969" t="s">
        <v>20</v>
      </c>
      <c r="M969" t="s">
        <v>20</v>
      </c>
      <c r="N969" t="s">
        <v>20</v>
      </c>
      <c r="O969" t="s">
        <v>20</v>
      </c>
      <c r="P969" t="s">
        <v>20</v>
      </c>
      <c r="Q969">
        <v>0</v>
      </c>
    </row>
    <row r="970" spans="2:17" x14ac:dyDescent="0.25">
      <c r="B970">
        <v>45094</v>
      </c>
      <c r="E970" t="s">
        <v>59</v>
      </c>
      <c r="F970">
        <v>3</v>
      </c>
      <c r="K970">
        <v>0</v>
      </c>
      <c r="L970" t="s">
        <v>20</v>
      </c>
      <c r="M970" t="s">
        <v>20</v>
      </c>
      <c r="N970" t="s">
        <v>20</v>
      </c>
      <c r="O970">
        <v>0</v>
      </c>
      <c r="P970" t="s">
        <v>20</v>
      </c>
      <c r="Q970" t="s">
        <v>20</v>
      </c>
    </row>
    <row r="971" spans="2:17" x14ac:dyDescent="0.25">
      <c r="B971">
        <v>45094</v>
      </c>
      <c r="E971" t="s">
        <v>62</v>
      </c>
      <c r="F971">
        <v>6</v>
      </c>
      <c r="K971">
        <v>0</v>
      </c>
      <c r="L971" t="s">
        <v>20</v>
      </c>
      <c r="M971" t="s">
        <v>20</v>
      </c>
      <c r="N971" t="s">
        <v>20</v>
      </c>
      <c r="O971" t="s">
        <v>20</v>
      </c>
      <c r="P971" t="s">
        <v>20</v>
      </c>
      <c r="Q971" t="s">
        <v>20</v>
      </c>
    </row>
    <row r="972" spans="2:17" x14ac:dyDescent="0.25">
      <c r="B972">
        <v>45094</v>
      </c>
      <c r="E972" t="s">
        <v>59</v>
      </c>
      <c r="F972">
        <v>3</v>
      </c>
      <c r="K972">
        <v>0</v>
      </c>
      <c r="L972" t="s">
        <v>20</v>
      </c>
      <c r="M972" t="s">
        <v>20</v>
      </c>
      <c r="N972" t="s">
        <v>20</v>
      </c>
      <c r="O972">
        <v>0</v>
      </c>
      <c r="P972" t="s">
        <v>20</v>
      </c>
      <c r="Q972" t="s">
        <v>20</v>
      </c>
    </row>
    <row r="973" spans="2:17" x14ac:dyDescent="0.25">
      <c r="B973">
        <v>45094</v>
      </c>
      <c r="E973" t="s">
        <v>59</v>
      </c>
      <c r="F973">
        <v>3</v>
      </c>
      <c r="K973">
        <v>0</v>
      </c>
      <c r="L973" t="s">
        <v>20</v>
      </c>
      <c r="M973" t="s">
        <v>20</v>
      </c>
      <c r="N973" t="s">
        <v>20</v>
      </c>
      <c r="O973">
        <v>0</v>
      </c>
      <c r="P973" t="s">
        <v>20</v>
      </c>
      <c r="Q973" t="s">
        <v>20</v>
      </c>
    </row>
    <row r="974" spans="2:17" x14ac:dyDescent="0.25">
      <c r="B974">
        <v>45094</v>
      </c>
      <c r="E974" t="s">
        <v>60</v>
      </c>
      <c r="F974">
        <v>4</v>
      </c>
      <c r="K974">
        <v>0</v>
      </c>
      <c r="L974" t="s">
        <v>20</v>
      </c>
      <c r="M974" t="s">
        <v>20</v>
      </c>
      <c r="N974" t="s">
        <v>20</v>
      </c>
      <c r="O974" t="s">
        <v>20</v>
      </c>
      <c r="P974">
        <v>0</v>
      </c>
      <c r="Q974" t="s">
        <v>20</v>
      </c>
    </row>
    <row r="975" spans="2:17" x14ac:dyDescent="0.25">
      <c r="B975">
        <v>45094</v>
      </c>
      <c r="E975" t="s">
        <v>57</v>
      </c>
      <c r="F975">
        <v>1</v>
      </c>
      <c r="K975">
        <v>0</v>
      </c>
      <c r="L975">
        <v>0</v>
      </c>
      <c r="M975" t="s">
        <v>20</v>
      </c>
      <c r="N975" t="s">
        <v>20</v>
      </c>
      <c r="O975" t="s">
        <v>20</v>
      </c>
      <c r="P975" t="s">
        <v>20</v>
      </c>
      <c r="Q975" t="s">
        <v>20</v>
      </c>
    </row>
    <row r="976" spans="2:17" x14ac:dyDescent="0.25">
      <c r="B976">
        <v>45094</v>
      </c>
      <c r="E976" t="s">
        <v>61</v>
      </c>
      <c r="F976">
        <v>5</v>
      </c>
      <c r="K976">
        <v>0</v>
      </c>
      <c r="L976" t="s">
        <v>20</v>
      </c>
      <c r="M976" t="s">
        <v>20</v>
      </c>
      <c r="N976" t="s">
        <v>20</v>
      </c>
      <c r="O976" t="s">
        <v>20</v>
      </c>
      <c r="P976" t="s">
        <v>20</v>
      </c>
      <c r="Q976">
        <v>0</v>
      </c>
    </row>
    <row r="977" spans="2:17" x14ac:dyDescent="0.25">
      <c r="B977">
        <v>45094</v>
      </c>
      <c r="E977" t="s">
        <v>61</v>
      </c>
      <c r="F977">
        <v>5</v>
      </c>
      <c r="K977">
        <v>0</v>
      </c>
      <c r="L977" t="s">
        <v>20</v>
      </c>
      <c r="M977" t="s">
        <v>20</v>
      </c>
      <c r="N977" t="s">
        <v>20</v>
      </c>
      <c r="O977" t="s">
        <v>20</v>
      </c>
      <c r="P977" t="s">
        <v>20</v>
      </c>
      <c r="Q977">
        <v>0</v>
      </c>
    </row>
    <row r="978" spans="2:17" x14ac:dyDescent="0.25">
      <c r="B978">
        <v>45094</v>
      </c>
      <c r="E978" t="s">
        <v>59</v>
      </c>
      <c r="F978">
        <v>3</v>
      </c>
      <c r="K978">
        <v>0</v>
      </c>
      <c r="L978" t="s">
        <v>20</v>
      </c>
      <c r="M978" t="s">
        <v>20</v>
      </c>
      <c r="N978" t="s">
        <v>20</v>
      </c>
      <c r="O978">
        <v>0</v>
      </c>
      <c r="P978" t="s">
        <v>20</v>
      </c>
      <c r="Q978" t="s">
        <v>20</v>
      </c>
    </row>
    <row r="979" spans="2:17" x14ac:dyDescent="0.25">
      <c r="B979">
        <v>45094</v>
      </c>
      <c r="E979" t="s">
        <v>57</v>
      </c>
      <c r="F979">
        <v>1</v>
      </c>
      <c r="K979">
        <v>0</v>
      </c>
      <c r="L979">
        <v>0</v>
      </c>
      <c r="M979" t="s">
        <v>20</v>
      </c>
      <c r="N979" t="s">
        <v>20</v>
      </c>
      <c r="O979" t="s">
        <v>20</v>
      </c>
      <c r="P979" t="s">
        <v>20</v>
      </c>
      <c r="Q979" t="s">
        <v>20</v>
      </c>
    </row>
    <row r="980" spans="2:17" x14ac:dyDescent="0.25">
      <c r="B980">
        <v>45094</v>
      </c>
      <c r="E980" t="s">
        <v>61</v>
      </c>
      <c r="F980">
        <v>5</v>
      </c>
      <c r="K980">
        <v>0</v>
      </c>
      <c r="L980" t="s">
        <v>20</v>
      </c>
      <c r="M980" t="s">
        <v>20</v>
      </c>
      <c r="N980" t="s">
        <v>20</v>
      </c>
      <c r="O980" t="s">
        <v>20</v>
      </c>
      <c r="P980" t="s">
        <v>20</v>
      </c>
      <c r="Q980">
        <v>0</v>
      </c>
    </row>
    <row r="981" spans="2:17" x14ac:dyDescent="0.25">
      <c r="B981">
        <v>45094</v>
      </c>
      <c r="E981" t="s">
        <v>62</v>
      </c>
      <c r="F981">
        <v>6</v>
      </c>
      <c r="K981">
        <v>0</v>
      </c>
      <c r="L981" t="s">
        <v>20</v>
      </c>
      <c r="M981" t="s">
        <v>20</v>
      </c>
      <c r="N981" t="s">
        <v>20</v>
      </c>
      <c r="O981" t="s">
        <v>20</v>
      </c>
      <c r="P981" t="s">
        <v>20</v>
      </c>
      <c r="Q981" t="s">
        <v>20</v>
      </c>
    </row>
    <row r="982" spans="2:17" x14ac:dyDescent="0.25">
      <c r="B982">
        <v>45094</v>
      </c>
      <c r="E982" t="s">
        <v>57</v>
      </c>
      <c r="F982">
        <v>1</v>
      </c>
      <c r="K982">
        <v>0</v>
      </c>
      <c r="L982">
        <v>0</v>
      </c>
      <c r="M982" t="s">
        <v>20</v>
      </c>
      <c r="N982" t="s">
        <v>20</v>
      </c>
      <c r="O982" t="s">
        <v>20</v>
      </c>
      <c r="P982" t="s">
        <v>20</v>
      </c>
      <c r="Q982" t="s">
        <v>20</v>
      </c>
    </row>
    <row r="983" spans="2:17" x14ac:dyDescent="0.25">
      <c r="B983">
        <v>45094</v>
      </c>
      <c r="E983" t="s">
        <v>61</v>
      </c>
      <c r="F983">
        <v>5</v>
      </c>
      <c r="K983">
        <v>0</v>
      </c>
      <c r="L983" t="s">
        <v>20</v>
      </c>
      <c r="M983" t="s">
        <v>20</v>
      </c>
      <c r="N983" t="s">
        <v>20</v>
      </c>
      <c r="O983" t="s">
        <v>20</v>
      </c>
      <c r="P983" t="s">
        <v>20</v>
      </c>
      <c r="Q983">
        <v>0</v>
      </c>
    </row>
    <row r="984" spans="2:17" x14ac:dyDescent="0.25">
      <c r="B984">
        <v>45094</v>
      </c>
      <c r="E984" t="s">
        <v>59</v>
      </c>
      <c r="F984">
        <v>3</v>
      </c>
      <c r="K984">
        <v>0</v>
      </c>
      <c r="L984" t="s">
        <v>20</v>
      </c>
      <c r="M984" t="s">
        <v>20</v>
      </c>
      <c r="N984" t="s">
        <v>20</v>
      </c>
      <c r="O984">
        <v>0</v>
      </c>
      <c r="P984" t="s">
        <v>20</v>
      </c>
      <c r="Q984" t="s">
        <v>20</v>
      </c>
    </row>
    <row r="985" spans="2:17" x14ac:dyDescent="0.25">
      <c r="B985">
        <v>45094</v>
      </c>
      <c r="E985" t="s">
        <v>58</v>
      </c>
      <c r="F985">
        <v>2</v>
      </c>
      <c r="K985">
        <v>0</v>
      </c>
      <c r="L985" t="s">
        <v>20</v>
      </c>
      <c r="M985">
        <v>0</v>
      </c>
      <c r="N985">
        <v>0</v>
      </c>
      <c r="O985" t="s">
        <v>20</v>
      </c>
      <c r="P985" t="s">
        <v>20</v>
      </c>
      <c r="Q985" t="s">
        <v>20</v>
      </c>
    </row>
    <row r="986" spans="2:17" x14ac:dyDescent="0.25">
      <c r="B986">
        <v>45094</v>
      </c>
      <c r="E986" t="s">
        <v>58</v>
      </c>
      <c r="F986">
        <v>2</v>
      </c>
      <c r="K986">
        <v>0</v>
      </c>
      <c r="L986" t="s">
        <v>20</v>
      </c>
      <c r="M986">
        <v>0</v>
      </c>
      <c r="N986">
        <v>0</v>
      </c>
      <c r="O986" t="s">
        <v>20</v>
      </c>
      <c r="P986" t="s">
        <v>20</v>
      </c>
      <c r="Q986" t="s">
        <v>20</v>
      </c>
    </row>
    <row r="987" spans="2:17" x14ac:dyDescent="0.25">
      <c r="B987">
        <v>45094</v>
      </c>
      <c r="E987" t="s">
        <v>62</v>
      </c>
      <c r="F987">
        <v>6</v>
      </c>
      <c r="K987">
        <v>0</v>
      </c>
      <c r="L987" t="s">
        <v>20</v>
      </c>
      <c r="M987" t="s">
        <v>20</v>
      </c>
      <c r="N987" t="s">
        <v>20</v>
      </c>
      <c r="O987" t="s">
        <v>20</v>
      </c>
      <c r="P987" t="s">
        <v>20</v>
      </c>
      <c r="Q987" t="s">
        <v>20</v>
      </c>
    </row>
    <row r="988" spans="2:17" x14ac:dyDescent="0.25">
      <c r="B988">
        <v>45094</v>
      </c>
      <c r="E988" t="s">
        <v>57</v>
      </c>
      <c r="F988">
        <v>1</v>
      </c>
      <c r="K988">
        <v>0</v>
      </c>
      <c r="L988">
        <v>0</v>
      </c>
      <c r="M988" t="s">
        <v>20</v>
      </c>
      <c r="N988" t="s">
        <v>20</v>
      </c>
      <c r="O988" t="s">
        <v>20</v>
      </c>
      <c r="P988" t="s">
        <v>20</v>
      </c>
      <c r="Q988" t="s">
        <v>20</v>
      </c>
    </row>
    <row r="989" spans="2:17" x14ac:dyDescent="0.25">
      <c r="B989">
        <v>45094</v>
      </c>
      <c r="E989" t="s">
        <v>57</v>
      </c>
      <c r="F989">
        <v>1</v>
      </c>
      <c r="K989">
        <v>0</v>
      </c>
      <c r="L989">
        <v>0</v>
      </c>
      <c r="M989" t="s">
        <v>20</v>
      </c>
      <c r="N989" t="s">
        <v>20</v>
      </c>
      <c r="O989" t="s">
        <v>20</v>
      </c>
      <c r="P989" t="s">
        <v>20</v>
      </c>
      <c r="Q989" t="s">
        <v>20</v>
      </c>
    </row>
    <row r="990" spans="2:17" x14ac:dyDescent="0.25">
      <c r="B990">
        <v>45094</v>
      </c>
      <c r="E990" t="s">
        <v>57</v>
      </c>
      <c r="F990">
        <v>1</v>
      </c>
      <c r="K990">
        <v>0</v>
      </c>
      <c r="L990">
        <v>0</v>
      </c>
      <c r="M990" t="s">
        <v>20</v>
      </c>
      <c r="N990" t="s">
        <v>20</v>
      </c>
      <c r="O990" t="s">
        <v>20</v>
      </c>
      <c r="P990" t="s">
        <v>20</v>
      </c>
      <c r="Q990" t="s">
        <v>20</v>
      </c>
    </row>
    <row r="991" spans="2:17" x14ac:dyDescent="0.25">
      <c r="B991">
        <v>45094</v>
      </c>
      <c r="E991" t="s">
        <v>58</v>
      </c>
      <c r="F991">
        <v>2</v>
      </c>
      <c r="K991">
        <v>0</v>
      </c>
      <c r="L991" t="s">
        <v>20</v>
      </c>
      <c r="M991">
        <v>0</v>
      </c>
      <c r="N991">
        <v>0</v>
      </c>
      <c r="O991" t="s">
        <v>20</v>
      </c>
      <c r="P991" t="s">
        <v>20</v>
      </c>
      <c r="Q991" t="s">
        <v>20</v>
      </c>
    </row>
    <row r="992" spans="2:17" x14ac:dyDescent="0.25">
      <c r="B992">
        <v>45094</v>
      </c>
      <c r="E992" t="s">
        <v>57</v>
      </c>
      <c r="F992">
        <v>1</v>
      </c>
      <c r="K992">
        <v>0</v>
      </c>
      <c r="L992">
        <v>0</v>
      </c>
      <c r="M992" t="s">
        <v>20</v>
      </c>
      <c r="N992" t="s">
        <v>20</v>
      </c>
      <c r="O992" t="s">
        <v>20</v>
      </c>
      <c r="P992" t="s">
        <v>20</v>
      </c>
      <c r="Q992" t="s">
        <v>20</v>
      </c>
    </row>
    <row r="993" spans="2:17" x14ac:dyDescent="0.25">
      <c r="B993">
        <v>45094</v>
      </c>
      <c r="E993" t="s">
        <v>58</v>
      </c>
      <c r="F993">
        <v>2</v>
      </c>
      <c r="K993">
        <v>0</v>
      </c>
      <c r="L993" t="s">
        <v>20</v>
      </c>
      <c r="M993">
        <v>0</v>
      </c>
      <c r="N993">
        <v>0</v>
      </c>
      <c r="O993" t="s">
        <v>20</v>
      </c>
      <c r="P993" t="s">
        <v>20</v>
      </c>
      <c r="Q993" t="s">
        <v>20</v>
      </c>
    </row>
    <row r="994" spans="2:17" x14ac:dyDescent="0.25">
      <c r="B994">
        <v>45094</v>
      </c>
      <c r="E994" t="s">
        <v>61</v>
      </c>
      <c r="F994">
        <v>5</v>
      </c>
      <c r="K994">
        <v>0</v>
      </c>
      <c r="L994" t="s">
        <v>20</v>
      </c>
      <c r="M994" t="s">
        <v>20</v>
      </c>
      <c r="N994" t="s">
        <v>20</v>
      </c>
      <c r="O994" t="s">
        <v>20</v>
      </c>
      <c r="P994" t="s">
        <v>20</v>
      </c>
      <c r="Q994">
        <v>0</v>
      </c>
    </row>
    <row r="995" spans="2:17" x14ac:dyDescent="0.25">
      <c r="B995">
        <v>45094</v>
      </c>
      <c r="E995" t="s">
        <v>59</v>
      </c>
      <c r="F995">
        <v>3</v>
      </c>
      <c r="K995">
        <v>0</v>
      </c>
      <c r="L995" t="s">
        <v>20</v>
      </c>
      <c r="M995" t="s">
        <v>20</v>
      </c>
      <c r="N995" t="s">
        <v>20</v>
      </c>
      <c r="O995">
        <v>0</v>
      </c>
      <c r="P995" t="s">
        <v>20</v>
      </c>
      <c r="Q995" t="s">
        <v>20</v>
      </c>
    </row>
    <row r="996" spans="2:17" x14ac:dyDescent="0.25">
      <c r="B996">
        <v>45094</v>
      </c>
      <c r="E996" t="s">
        <v>62</v>
      </c>
      <c r="F996">
        <v>6</v>
      </c>
      <c r="K996">
        <v>0</v>
      </c>
      <c r="L996" t="s">
        <v>20</v>
      </c>
      <c r="M996" t="s">
        <v>20</v>
      </c>
      <c r="N996" t="s">
        <v>20</v>
      </c>
      <c r="O996" t="s">
        <v>20</v>
      </c>
      <c r="P996" t="s">
        <v>20</v>
      </c>
      <c r="Q996" t="s">
        <v>20</v>
      </c>
    </row>
    <row r="997" spans="2:17" x14ac:dyDescent="0.25">
      <c r="B997">
        <v>45094</v>
      </c>
      <c r="E997" t="s">
        <v>62</v>
      </c>
      <c r="F997">
        <v>6</v>
      </c>
      <c r="K997">
        <v>0</v>
      </c>
      <c r="L997" t="s">
        <v>20</v>
      </c>
      <c r="M997" t="s">
        <v>20</v>
      </c>
      <c r="N997" t="s">
        <v>20</v>
      </c>
      <c r="O997" t="s">
        <v>20</v>
      </c>
      <c r="P997" t="s">
        <v>20</v>
      </c>
      <c r="Q997" t="s">
        <v>20</v>
      </c>
    </row>
    <row r="998" spans="2:17" x14ac:dyDescent="0.25">
      <c r="B998">
        <v>45094</v>
      </c>
      <c r="E998" t="s">
        <v>57</v>
      </c>
      <c r="F998">
        <v>1</v>
      </c>
      <c r="K998">
        <v>0</v>
      </c>
      <c r="L998">
        <v>0</v>
      </c>
      <c r="M998" t="s">
        <v>20</v>
      </c>
      <c r="N998" t="s">
        <v>20</v>
      </c>
      <c r="O998" t="s">
        <v>20</v>
      </c>
      <c r="P998" t="s">
        <v>20</v>
      </c>
      <c r="Q998" t="s">
        <v>20</v>
      </c>
    </row>
    <row r="999" spans="2:17" x14ac:dyDescent="0.25">
      <c r="B999">
        <v>45094</v>
      </c>
      <c r="E999" t="s">
        <v>62</v>
      </c>
      <c r="F999">
        <v>6</v>
      </c>
      <c r="K999">
        <v>0</v>
      </c>
      <c r="L999" t="s">
        <v>20</v>
      </c>
      <c r="M999" t="s">
        <v>20</v>
      </c>
      <c r="N999" t="s">
        <v>20</v>
      </c>
      <c r="O999" t="s">
        <v>20</v>
      </c>
      <c r="P999" t="s">
        <v>20</v>
      </c>
      <c r="Q999" t="s">
        <v>20</v>
      </c>
    </row>
    <row r="1000" spans="2:17" x14ac:dyDescent="0.25">
      <c r="B1000">
        <v>45094</v>
      </c>
      <c r="E1000" t="s">
        <v>62</v>
      </c>
      <c r="F1000">
        <v>6</v>
      </c>
      <c r="K1000">
        <v>0</v>
      </c>
      <c r="L1000" t="s">
        <v>20</v>
      </c>
      <c r="M1000" t="s">
        <v>20</v>
      </c>
      <c r="N1000" t="s">
        <v>20</v>
      </c>
      <c r="O1000" t="s">
        <v>20</v>
      </c>
      <c r="P1000" t="s">
        <v>20</v>
      </c>
      <c r="Q1000" t="s">
        <v>20</v>
      </c>
    </row>
    <row r="1001" spans="2:17" x14ac:dyDescent="0.25">
      <c r="B1001">
        <v>45094</v>
      </c>
      <c r="E1001" t="s">
        <v>58</v>
      </c>
      <c r="F1001">
        <v>2</v>
      </c>
      <c r="K1001">
        <v>0</v>
      </c>
      <c r="L1001" t="s">
        <v>20</v>
      </c>
      <c r="M1001">
        <v>0</v>
      </c>
      <c r="N1001">
        <v>0</v>
      </c>
      <c r="O1001" t="s">
        <v>20</v>
      </c>
      <c r="P1001" t="s">
        <v>20</v>
      </c>
      <c r="Q1001" t="s">
        <v>20</v>
      </c>
    </row>
    <row r="1002" spans="2:17" x14ac:dyDescent="0.25">
      <c r="B1002">
        <v>45094</v>
      </c>
      <c r="E1002" t="s">
        <v>57</v>
      </c>
      <c r="F1002">
        <v>1</v>
      </c>
      <c r="K1002">
        <v>0</v>
      </c>
      <c r="L1002">
        <v>0</v>
      </c>
      <c r="M1002" t="s">
        <v>20</v>
      </c>
      <c r="N1002" t="s">
        <v>20</v>
      </c>
      <c r="O1002" t="s">
        <v>20</v>
      </c>
      <c r="P1002" t="s">
        <v>20</v>
      </c>
      <c r="Q1002" t="s">
        <v>20</v>
      </c>
    </row>
    <row r="1003" spans="2:17" x14ac:dyDescent="0.25">
      <c r="B1003">
        <v>45094</v>
      </c>
      <c r="E1003" t="s">
        <v>60</v>
      </c>
      <c r="F1003">
        <v>4</v>
      </c>
      <c r="K1003">
        <v>0</v>
      </c>
      <c r="L1003" t="s">
        <v>20</v>
      </c>
      <c r="M1003" t="s">
        <v>20</v>
      </c>
      <c r="N1003" t="s">
        <v>20</v>
      </c>
      <c r="O1003" t="s">
        <v>20</v>
      </c>
      <c r="P1003">
        <v>0</v>
      </c>
      <c r="Q1003" t="s">
        <v>20</v>
      </c>
    </row>
    <row r="1004" spans="2:17" x14ac:dyDescent="0.25">
      <c r="B1004">
        <v>45094</v>
      </c>
      <c r="E1004" t="s">
        <v>62</v>
      </c>
      <c r="F1004">
        <v>6</v>
      </c>
      <c r="K1004">
        <v>0</v>
      </c>
      <c r="L1004" t="s">
        <v>20</v>
      </c>
      <c r="M1004" t="s">
        <v>20</v>
      </c>
      <c r="N1004" t="s">
        <v>20</v>
      </c>
      <c r="O1004" t="s">
        <v>20</v>
      </c>
      <c r="P1004" t="s">
        <v>20</v>
      </c>
      <c r="Q1004" t="s">
        <v>20</v>
      </c>
    </row>
    <row r="1005" spans="2:17" x14ac:dyDescent="0.25">
      <c r="B1005">
        <v>45094</v>
      </c>
      <c r="E1005" t="s">
        <v>58</v>
      </c>
      <c r="F1005">
        <v>2</v>
      </c>
      <c r="K1005">
        <v>0</v>
      </c>
      <c r="L1005" t="s">
        <v>20</v>
      </c>
      <c r="M1005">
        <v>0</v>
      </c>
      <c r="N1005">
        <v>0</v>
      </c>
      <c r="O1005" t="s">
        <v>20</v>
      </c>
      <c r="P1005" t="s">
        <v>20</v>
      </c>
      <c r="Q1005" t="s">
        <v>20</v>
      </c>
    </row>
    <row r="1006" spans="2:17" x14ac:dyDescent="0.25">
      <c r="B1006">
        <v>45094</v>
      </c>
      <c r="E1006" t="s">
        <v>59</v>
      </c>
      <c r="F1006">
        <v>3</v>
      </c>
      <c r="K1006">
        <v>0</v>
      </c>
      <c r="L1006" t="s">
        <v>20</v>
      </c>
      <c r="M1006" t="s">
        <v>20</v>
      </c>
      <c r="N1006" t="s">
        <v>20</v>
      </c>
      <c r="O1006">
        <v>0</v>
      </c>
      <c r="P1006" t="s">
        <v>20</v>
      </c>
      <c r="Q1006" t="s">
        <v>20</v>
      </c>
    </row>
    <row r="1007" spans="2:17" x14ac:dyDescent="0.25">
      <c r="B1007">
        <v>45094</v>
      </c>
      <c r="E1007" t="s">
        <v>57</v>
      </c>
      <c r="F1007">
        <v>1</v>
      </c>
      <c r="K1007">
        <v>0</v>
      </c>
      <c r="L1007">
        <v>0</v>
      </c>
      <c r="M1007" t="s">
        <v>20</v>
      </c>
      <c r="N1007" t="s">
        <v>20</v>
      </c>
      <c r="O1007" t="s">
        <v>20</v>
      </c>
      <c r="P1007" t="s">
        <v>20</v>
      </c>
      <c r="Q1007" t="s">
        <v>20</v>
      </c>
    </row>
    <row r="1008" spans="2:17" x14ac:dyDescent="0.25">
      <c r="B1008">
        <v>45094</v>
      </c>
      <c r="E1008" t="s">
        <v>58</v>
      </c>
      <c r="F1008">
        <v>2</v>
      </c>
      <c r="K1008">
        <v>0</v>
      </c>
      <c r="L1008" t="s">
        <v>20</v>
      </c>
      <c r="M1008">
        <v>0</v>
      </c>
      <c r="N1008">
        <v>0</v>
      </c>
      <c r="O1008" t="s">
        <v>20</v>
      </c>
      <c r="P1008" t="s">
        <v>20</v>
      </c>
      <c r="Q1008" t="s">
        <v>20</v>
      </c>
    </row>
    <row r="1009" spans="2:17" x14ac:dyDescent="0.25">
      <c r="B1009">
        <v>45094</v>
      </c>
      <c r="E1009" t="s">
        <v>61</v>
      </c>
      <c r="F1009">
        <v>5</v>
      </c>
      <c r="K1009">
        <v>0</v>
      </c>
      <c r="L1009" t="s">
        <v>20</v>
      </c>
      <c r="M1009" t="s">
        <v>20</v>
      </c>
      <c r="N1009" t="s">
        <v>20</v>
      </c>
      <c r="O1009" t="s">
        <v>20</v>
      </c>
      <c r="P1009" t="s">
        <v>20</v>
      </c>
      <c r="Q1009">
        <v>0</v>
      </c>
    </row>
    <row r="1010" spans="2:17" x14ac:dyDescent="0.25">
      <c r="B1010">
        <v>45094</v>
      </c>
      <c r="E1010" t="s">
        <v>60</v>
      </c>
      <c r="F1010">
        <v>4</v>
      </c>
      <c r="K1010">
        <v>0</v>
      </c>
      <c r="L1010" t="s">
        <v>20</v>
      </c>
      <c r="M1010" t="s">
        <v>20</v>
      </c>
      <c r="N1010" t="s">
        <v>20</v>
      </c>
      <c r="O1010" t="s">
        <v>20</v>
      </c>
      <c r="P1010">
        <v>0</v>
      </c>
      <c r="Q1010" t="s">
        <v>20</v>
      </c>
    </row>
    <row r="1011" spans="2:17" x14ac:dyDescent="0.25">
      <c r="B1011">
        <v>45094</v>
      </c>
      <c r="E1011" t="s">
        <v>60</v>
      </c>
      <c r="F1011">
        <v>4</v>
      </c>
      <c r="K1011">
        <v>0</v>
      </c>
      <c r="L1011" t="s">
        <v>20</v>
      </c>
      <c r="M1011" t="s">
        <v>20</v>
      </c>
      <c r="N1011" t="s">
        <v>20</v>
      </c>
      <c r="O1011" t="s">
        <v>20</v>
      </c>
      <c r="P1011">
        <v>0</v>
      </c>
      <c r="Q1011" t="s">
        <v>20</v>
      </c>
    </row>
    <row r="1012" spans="2:17" x14ac:dyDescent="0.25">
      <c r="B1012">
        <v>45094</v>
      </c>
      <c r="E1012" t="s">
        <v>61</v>
      </c>
      <c r="F1012">
        <v>5</v>
      </c>
      <c r="K1012">
        <v>0</v>
      </c>
      <c r="L1012" t="s">
        <v>20</v>
      </c>
      <c r="M1012" t="s">
        <v>20</v>
      </c>
      <c r="N1012" t="s">
        <v>20</v>
      </c>
      <c r="O1012" t="s">
        <v>20</v>
      </c>
      <c r="P1012" t="s">
        <v>20</v>
      </c>
      <c r="Q1012">
        <v>0</v>
      </c>
    </row>
    <row r="1013" spans="2:17" x14ac:dyDescent="0.25">
      <c r="B1013">
        <v>45094</v>
      </c>
      <c r="E1013" t="s">
        <v>57</v>
      </c>
      <c r="F1013">
        <v>1</v>
      </c>
      <c r="K1013">
        <v>0</v>
      </c>
      <c r="L1013">
        <v>0</v>
      </c>
      <c r="M1013" t="s">
        <v>20</v>
      </c>
      <c r="N1013" t="s">
        <v>20</v>
      </c>
      <c r="O1013" t="s">
        <v>20</v>
      </c>
      <c r="P1013" t="s">
        <v>20</v>
      </c>
      <c r="Q1013" t="s">
        <v>20</v>
      </c>
    </row>
    <row r="1014" spans="2:17" x14ac:dyDescent="0.25">
      <c r="B1014">
        <v>45094</v>
      </c>
      <c r="E1014" t="s">
        <v>62</v>
      </c>
      <c r="F1014">
        <v>6</v>
      </c>
      <c r="K1014">
        <v>0</v>
      </c>
      <c r="L1014" t="s">
        <v>20</v>
      </c>
      <c r="M1014" t="s">
        <v>20</v>
      </c>
      <c r="N1014" t="s">
        <v>20</v>
      </c>
      <c r="O1014" t="s">
        <v>20</v>
      </c>
      <c r="P1014" t="s">
        <v>20</v>
      </c>
      <c r="Q1014" t="s">
        <v>20</v>
      </c>
    </row>
    <row r="1015" spans="2:17" x14ac:dyDescent="0.25">
      <c r="B1015">
        <v>45094</v>
      </c>
      <c r="E1015" t="s">
        <v>61</v>
      </c>
      <c r="F1015">
        <v>5</v>
      </c>
      <c r="K1015">
        <v>0</v>
      </c>
      <c r="L1015" t="s">
        <v>20</v>
      </c>
      <c r="M1015" t="s">
        <v>20</v>
      </c>
      <c r="N1015" t="s">
        <v>20</v>
      </c>
      <c r="O1015" t="s">
        <v>20</v>
      </c>
      <c r="P1015" t="s">
        <v>20</v>
      </c>
      <c r="Q1015">
        <v>0</v>
      </c>
    </row>
    <row r="1016" spans="2:17" x14ac:dyDescent="0.25">
      <c r="B1016">
        <v>45094</v>
      </c>
      <c r="E1016" t="s">
        <v>57</v>
      </c>
      <c r="F1016">
        <v>1</v>
      </c>
      <c r="K1016">
        <v>0</v>
      </c>
      <c r="L1016">
        <v>0</v>
      </c>
      <c r="M1016" t="s">
        <v>20</v>
      </c>
      <c r="N1016" t="s">
        <v>20</v>
      </c>
      <c r="O1016" t="s">
        <v>20</v>
      </c>
      <c r="P1016" t="s">
        <v>20</v>
      </c>
      <c r="Q1016" t="s">
        <v>20</v>
      </c>
    </row>
    <row r="1017" spans="2:17" x14ac:dyDescent="0.25">
      <c r="B1017">
        <v>45094</v>
      </c>
      <c r="E1017" t="s">
        <v>57</v>
      </c>
      <c r="F1017">
        <v>1</v>
      </c>
      <c r="K1017">
        <v>0</v>
      </c>
      <c r="L1017">
        <v>0</v>
      </c>
      <c r="M1017" t="s">
        <v>20</v>
      </c>
      <c r="N1017" t="s">
        <v>20</v>
      </c>
      <c r="O1017" t="s">
        <v>20</v>
      </c>
      <c r="P1017" t="s">
        <v>20</v>
      </c>
      <c r="Q1017" t="s">
        <v>20</v>
      </c>
    </row>
    <row r="1018" spans="2:17" x14ac:dyDescent="0.25">
      <c r="B1018">
        <v>45094</v>
      </c>
      <c r="E1018" t="s">
        <v>59</v>
      </c>
      <c r="F1018">
        <v>3</v>
      </c>
      <c r="K1018">
        <v>0</v>
      </c>
      <c r="L1018" t="s">
        <v>20</v>
      </c>
      <c r="M1018" t="s">
        <v>20</v>
      </c>
      <c r="N1018" t="s">
        <v>20</v>
      </c>
      <c r="O1018">
        <v>0</v>
      </c>
      <c r="P1018" t="s">
        <v>20</v>
      </c>
      <c r="Q1018" t="s">
        <v>20</v>
      </c>
    </row>
    <row r="1019" spans="2:17" x14ac:dyDescent="0.25">
      <c r="B1019">
        <v>45094</v>
      </c>
      <c r="E1019" t="s">
        <v>57</v>
      </c>
      <c r="F1019">
        <v>1</v>
      </c>
      <c r="K1019">
        <v>0</v>
      </c>
      <c r="L1019">
        <v>0</v>
      </c>
      <c r="M1019" t="s">
        <v>20</v>
      </c>
      <c r="N1019" t="s">
        <v>20</v>
      </c>
      <c r="O1019" t="s">
        <v>20</v>
      </c>
      <c r="P1019" t="s">
        <v>20</v>
      </c>
      <c r="Q1019" t="s">
        <v>20</v>
      </c>
    </row>
    <row r="1020" spans="2:17" x14ac:dyDescent="0.25">
      <c r="B1020">
        <v>45094</v>
      </c>
      <c r="E1020" t="s">
        <v>60</v>
      </c>
      <c r="F1020">
        <v>4</v>
      </c>
      <c r="K1020">
        <v>0</v>
      </c>
      <c r="L1020" t="s">
        <v>20</v>
      </c>
      <c r="M1020" t="s">
        <v>20</v>
      </c>
      <c r="N1020" t="s">
        <v>20</v>
      </c>
      <c r="O1020" t="s">
        <v>20</v>
      </c>
      <c r="P1020">
        <v>0</v>
      </c>
      <c r="Q1020" t="s">
        <v>20</v>
      </c>
    </row>
    <row r="1021" spans="2:17" x14ac:dyDescent="0.25">
      <c r="B1021">
        <v>45094</v>
      </c>
      <c r="E1021" t="s">
        <v>58</v>
      </c>
      <c r="F1021">
        <v>2</v>
      </c>
      <c r="K1021">
        <v>0</v>
      </c>
      <c r="L1021" t="s">
        <v>20</v>
      </c>
      <c r="M1021">
        <v>0</v>
      </c>
      <c r="N1021">
        <v>0</v>
      </c>
      <c r="O1021" t="s">
        <v>20</v>
      </c>
      <c r="P1021" t="s">
        <v>20</v>
      </c>
      <c r="Q1021" t="s">
        <v>20</v>
      </c>
    </row>
    <row r="1022" spans="2:17" x14ac:dyDescent="0.25">
      <c r="B1022">
        <v>45095</v>
      </c>
      <c r="E1022" t="s">
        <v>62</v>
      </c>
      <c r="F1022">
        <v>6</v>
      </c>
      <c r="K1022">
        <v>0</v>
      </c>
      <c r="L1022" t="s">
        <v>20</v>
      </c>
      <c r="M1022" t="s">
        <v>20</v>
      </c>
      <c r="N1022" t="s">
        <v>20</v>
      </c>
      <c r="O1022" t="s">
        <v>20</v>
      </c>
      <c r="P1022" t="s">
        <v>20</v>
      </c>
      <c r="Q1022" t="s">
        <v>20</v>
      </c>
    </row>
    <row r="1023" spans="2:17" x14ac:dyDescent="0.25">
      <c r="B1023">
        <v>45095</v>
      </c>
      <c r="E1023" t="s">
        <v>60</v>
      </c>
      <c r="F1023">
        <v>4</v>
      </c>
      <c r="K1023">
        <v>0</v>
      </c>
      <c r="L1023" t="s">
        <v>20</v>
      </c>
      <c r="M1023" t="s">
        <v>20</v>
      </c>
      <c r="N1023" t="s">
        <v>20</v>
      </c>
      <c r="O1023" t="s">
        <v>20</v>
      </c>
      <c r="P1023">
        <v>0</v>
      </c>
      <c r="Q1023" t="s">
        <v>20</v>
      </c>
    </row>
    <row r="1024" spans="2:17" x14ac:dyDescent="0.25">
      <c r="B1024">
        <v>45095</v>
      </c>
      <c r="E1024" t="s">
        <v>62</v>
      </c>
      <c r="F1024">
        <v>6</v>
      </c>
      <c r="K1024">
        <v>0</v>
      </c>
      <c r="L1024" t="s">
        <v>20</v>
      </c>
      <c r="M1024" t="s">
        <v>20</v>
      </c>
      <c r="N1024" t="s">
        <v>20</v>
      </c>
      <c r="O1024" t="s">
        <v>20</v>
      </c>
      <c r="P1024" t="s">
        <v>20</v>
      </c>
      <c r="Q1024" t="s">
        <v>20</v>
      </c>
    </row>
    <row r="1025" spans="2:17" x14ac:dyDescent="0.25">
      <c r="B1025">
        <v>45095</v>
      </c>
      <c r="E1025" t="s">
        <v>57</v>
      </c>
      <c r="F1025">
        <v>1</v>
      </c>
      <c r="K1025">
        <v>0</v>
      </c>
      <c r="L1025">
        <v>0</v>
      </c>
      <c r="M1025" t="s">
        <v>20</v>
      </c>
      <c r="N1025" t="s">
        <v>20</v>
      </c>
      <c r="O1025" t="s">
        <v>20</v>
      </c>
      <c r="P1025" t="s">
        <v>20</v>
      </c>
      <c r="Q1025" t="s">
        <v>20</v>
      </c>
    </row>
    <row r="1026" spans="2:17" x14ac:dyDescent="0.25">
      <c r="B1026">
        <v>45095</v>
      </c>
      <c r="E1026" t="s">
        <v>61</v>
      </c>
      <c r="F1026">
        <v>5</v>
      </c>
      <c r="K1026">
        <v>0</v>
      </c>
      <c r="L1026" t="s">
        <v>20</v>
      </c>
      <c r="M1026" t="s">
        <v>20</v>
      </c>
      <c r="N1026" t="s">
        <v>20</v>
      </c>
      <c r="O1026" t="s">
        <v>20</v>
      </c>
      <c r="P1026" t="s">
        <v>20</v>
      </c>
      <c r="Q1026">
        <v>0</v>
      </c>
    </row>
    <row r="1027" spans="2:17" x14ac:dyDescent="0.25">
      <c r="B1027">
        <v>45095</v>
      </c>
      <c r="E1027" t="s">
        <v>60</v>
      </c>
      <c r="F1027">
        <v>4</v>
      </c>
      <c r="K1027">
        <v>0</v>
      </c>
      <c r="L1027" t="s">
        <v>20</v>
      </c>
      <c r="M1027" t="s">
        <v>20</v>
      </c>
      <c r="N1027" t="s">
        <v>20</v>
      </c>
      <c r="O1027" t="s">
        <v>20</v>
      </c>
      <c r="P1027">
        <v>0</v>
      </c>
      <c r="Q1027" t="s">
        <v>20</v>
      </c>
    </row>
    <row r="1028" spans="2:17" x14ac:dyDescent="0.25">
      <c r="B1028">
        <v>45095</v>
      </c>
      <c r="E1028" t="s">
        <v>57</v>
      </c>
      <c r="F1028">
        <v>1</v>
      </c>
      <c r="K1028">
        <v>0</v>
      </c>
      <c r="L1028">
        <v>0</v>
      </c>
      <c r="M1028" t="s">
        <v>20</v>
      </c>
      <c r="N1028" t="s">
        <v>20</v>
      </c>
      <c r="O1028" t="s">
        <v>20</v>
      </c>
      <c r="P1028" t="s">
        <v>20</v>
      </c>
      <c r="Q1028" t="s">
        <v>20</v>
      </c>
    </row>
    <row r="1029" spans="2:17" x14ac:dyDescent="0.25">
      <c r="B1029">
        <v>45095</v>
      </c>
      <c r="E1029" t="s">
        <v>57</v>
      </c>
      <c r="F1029">
        <v>1</v>
      </c>
      <c r="K1029">
        <v>0</v>
      </c>
      <c r="L1029">
        <v>0</v>
      </c>
      <c r="M1029" t="s">
        <v>20</v>
      </c>
      <c r="N1029" t="s">
        <v>20</v>
      </c>
      <c r="O1029" t="s">
        <v>20</v>
      </c>
      <c r="P1029" t="s">
        <v>20</v>
      </c>
      <c r="Q1029" t="s">
        <v>20</v>
      </c>
    </row>
    <row r="1030" spans="2:17" x14ac:dyDescent="0.25">
      <c r="B1030">
        <v>45095</v>
      </c>
      <c r="E1030" t="s">
        <v>61</v>
      </c>
      <c r="F1030">
        <v>5</v>
      </c>
      <c r="K1030">
        <v>0</v>
      </c>
      <c r="L1030" t="s">
        <v>20</v>
      </c>
      <c r="M1030" t="s">
        <v>20</v>
      </c>
      <c r="N1030" t="s">
        <v>20</v>
      </c>
      <c r="O1030" t="s">
        <v>20</v>
      </c>
      <c r="P1030" t="s">
        <v>20</v>
      </c>
      <c r="Q1030">
        <v>0</v>
      </c>
    </row>
    <row r="1031" spans="2:17" x14ac:dyDescent="0.25">
      <c r="B1031">
        <v>45095</v>
      </c>
      <c r="E1031" t="s">
        <v>62</v>
      </c>
      <c r="F1031">
        <v>6</v>
      </c>
      <c r="K1031">
        <v>0</v>
      </c>
      <c r="L1031" t="s">
        <v>20</v>
      </c>
      <c r="M1031" t="s">
        <v>20</v>
      </c>
      <c r="N1031" t="s">
        <v>20</v>
      </c>
      <c r="O1031" t="s">
        <v>20</v>
      </c>
      <c r="P1031" t="s">
        <v>20</v>
      </c>
      <c r="Q1031" t="s">
        <v>20</v>
      </c>
    </row>
    <row r="1032" spans="2:17" x14ac:dyDescent="0.25">
      <c r="B1032">
        <v>45095</v>
      </c>
      <c r="E1032" t="s">
        <v>57</v>
      </c>
      <c r="F1032">
        <v>1</v>
      </c>
      <c r="K1032">
        <v>0</v>
      </c>
      <c r="L1032">
        <v>0</v>
      </c>
      <c r="M1032" t="s">
        <v>20</v>
      </c>
      <c r="N1032" t="s">
        <v>20</v>
      </c>
      <c r="O1032" t="s">
        <v>20</v>
      </c>
      <c r="P1032" t="s">
        <v>20</v>
      </c>
      <c r="Q1032" t="s">
        <v>20</v>
      </c>
    </row>
    <row r="1033" spans="2:17" x14ac:dyDescent="0.25">
      <c r="B1033">
        <v>45095</v>
      </c>
      <c r="E1033" t="s">
        <v>60</v>
      </c>
      <c r="F1033">
        <v>4</v>
      </c>
      <c r="K1033">
        <v>0</v>
      </c>
      <c r="L1033" t="s">
        <v>20</v>
      </c>
      <c r="M1033" t="s">
        <v>20</v>
      </c>
      <c r="N1033" t="s">
        <v>20</v>
      </c>
      <c r="O1033" t="s">
        <v>20</v>
      </c>
      <c r="P1033">
        <v>0</v>
      </c>
      <c r="Q1033" t="s">
        <v>20</v>
      </c>
    </row>
    <row r="1034" spans="2:17" x14ac:dyDescent="0.25">
      <c r="B1034">
        <v>45095</v>
      </c>
      <c r="E1034" t="s">
        <v>62</v>
      </c>
      <c r="F1034">
        <v>6</v>
      </c>
      <c r="K1034">
        <v>0</v>
      </c>
      <c r="L1034" t="s">
        <v>20</v>
      </c>
      <c r="M1034" t="s">
        <v>20</v>
      </c>
      <c r="N1034" t="s">
        <v>20</v>
      </c>
      <c r="O1034" t="s">
        <v>20</v>
      </c>
      <c r="P1034" t="s">
        <v>20</v>
      </c>
      <c r="Q1034" t="s">
        <v>20</v>
      </c>
    </row>
    <row r="1035" spans="2:17" x14ac:dyDescent="0.25">
      <c r="B1035">
        <v>45095</v>
      </c>
      <c r="E1035" t="s">
        <v>57</v>
      </c>
      <c r="F1035">
        <v>1</v>
      </c>
      <c r="K1035">
        <v>0</v>
      </c>
      <c r="L1035">
        <v>0</v>
      </c>
      <c r="M1035" t="s">
        <v>20</v>
      </c>
      <c r="N1035" t="s">
        <v>20</v>
      </c>
      <c r="O1035" t="s">
        <v>20</v>
      </c>
      <c r="P1035" t="s">
        <v>20</v>
      </c>
      <c r="Q1035" t="s">
        <v>20</v>
      </c>
    </row>
    <row r="1036" spans="2:17" x14ac:dyDescent="0.25">
      <c r="B1036">
        <v>45095</v>
      </c>
      <c r="E1036" t="s">
        <v>57</v>
      </c>
      <c r="F1036">
        <v>1</v>
      </c>
      <c r="K1036">
        <v>0</v>
      </c>
      <c r="L1036">
        <v>0</v>
      </c>
      <c r="M1036" t="s">
        <v>20</v>
      </c>
      <c r="N1036" t="s">
        <v>20</v>
      </c>
      <c r="O1036" t="s">
        <v>20</v>
      </c>
      <c r="P1036" t="s">
        <v>20</v>
      </c>
      <c r="Q1036" t="s">
        <v>20</v>
      </c>
    </row>
    <row r="1037" spans="2:17" x14ac:dyDescent="0.25">
      <c r="B1037">
        <v>45095</v>
      </c>
      <c r="E1037" t="s">
        <v>58</v>
      </c>
      <c r="F1037">
        <v>2</v>
      </c>
      <c r="K1037">
        <v>0</v>
      </c>
      <c r="L1037" t="s">
        <v>20</v>
      </c>
      <c r="M1037">
        <v>0</v>
      </c>
      <c r="N1037">
        <v>0</v>
      </c>
      <c r="O1037" t="s">
        <v>20</v>
      </c>
      <c r="P1037" t="s">
        <v>20</v>
      </c>
      <c r="Q1037" t="s">
        <v>20</v>
      </c>
    </row>
    <row r="1038" spans="2:17" x14ac:dyDescent="0.25">
      <c r="B1038">
        <v>45095</v>
      </c>
      <c r="E1038" t="s">
        <v>61</v>
      </c>
      <c r="F1038">
        <v>5</v>
      </c>
      <c r="K1038">
        <v>0</v>
      </c>
      <c r="L1038" t="s">
        <v>20</v>
      </c>
      <c r="M1038" t="s">
        <v>20</v>
      </c>
      <c r="N1038" t="s">
        <v>20</v>
      </c>
      <c r="O1038" t="s">
        <v>20</v>
      </c>
      <c r="P1038" t="s">
        <v>20</v>
      </c>
      <c r="Q1038">
        <v>0</v>
      </c>
    </row>
    <row r="1039" spans="2:17" x14ac:dyDescent="0.25">
      <c r="B1039">
        <v>45095</v>
      </c>
      <c r="E1039" t="s">
        <v>59</v>
      </c>
      <c r="F1039">
        <v>3</v>
      </c>
      <c r="K1039">
        <v>0</v>
      </c>
      <c r="L1039" t="s">
        <v>20</v>
      </c>
      <c r="M1039" t="s">
        <v>20</v>
      </c>
      <c r="N1039" t="s">
        <v>20</v>
      </c>
      <c r="O1039">
        <v>0</v>
      </c>
      <c r="P1039" t="s">
        <v>20</v>
      </c>
      <c r="Q1039" t="s">
        <v>20</v>
      </c>
    </row>
    <row r="1040" spans="2:17" x14ac:dyDescent="0.25">
      <c r="B1040">
        <v>45095</v>
      </c>
      <c r="E1040" t="s">
        <v>61</v>
      </c>
      <c r="F1040">
        <v>5</v>
      </c>
      <c r="K1040">
        <v>0</v>
      </c>
      <c r="L1040" t="s">
        <v>20</v>
      </c>
      <c r="M1040" t="s">
        <v>20</v>
      </c>
      <c r="N1040" t="s">
        <v>20</v>
      </c>
      <c r="O1040" t="s">
        <v>20</v>
      </c>
      <c r="P1040" t="s">
        <v>20</v>
      </c>
      <c r="Q1040">
        <v>0</v>
      </c>
    </row>
    <row r="1041" spans="2:17" x14ac:dyDescent="0.25">
      <c r="B1041">
        <v>45095</v>
      </c>
      <c r="E1041" t="s">
        <v>60</v>
      </c>
      <c r="F1041">
        <v>4</v>
      </c>
      <c r="K1041">
        <v>0</v>
      </c>
      <c r="L1041" t="s">
        <v>20</v>
      </c>
      <c r="M1041" t="s">
        <v>20</v>
      </c>
      <c r="N1041" t="s">
        <v>20</v>
      </c>
      <c r="O1041" t="s">
        <v>20</v>
      </c>
      <c r="P1041">
        <v>0</v>
      </c>
      <c r="Q1041" t="s">
        <v>20</v>
      </c>
    </row>
    <row r="1042" spans="2:17" x14ac:dyDescent="0.25">
      <c r="B1042">
        <v>45095</v>
      </c>
      <c r="E1042" t="s">
        <v>58</v>
      </c>
      <c r="F1042">
        <v>2</v>
      </c>
      <c r="K1042">
        <v>0</v>
      </c>
      <c r="L1042" t="s">
        <v>20</v>
      </c>
      <c r="M1042">
        <v>0</v>
      </c>
      <c r="N1042">
        <v>0</v>
      </c>
      <c r="O1042" t="s">
        <v>20</v>
      </c>
      <c r="P1042" t="s">
        <v>20</v>
      </c>
      <c r="Q1042" t="s">
        <v>20</v>
      </c>
    </row>
    <row r="1043" spans="2:17" x14ac:dyDescent="0.25">
      <c r="B1043">
        <v>45095</v>
      </c>
      <c r="E1043" t="s">
        <v>57</v>
      </c>
      <c r="F1043">
        <v>1</v>
      </c>
      <c r="K1043">
        <v>0</v>
      </c>
      <c r="L1043">
        <v>0</v>
      </c>
      <c r="M1043" t="s">
        <v>20</v>
      </c>
      <c r="N1043" t="s">
        <v>20</v>
      </c>
      <c r="O1043" t="s">
        <v>20</v>
      </c>
      <c r="P1043" t="s">
        <v>20</v>
      </c>
      <c r="Q1043" t="s">
        <v>20</v>
      </c>
    </row>
    <row r="1044" spans="2:17" x14ac:dyDescent="0.25">
      <c r="B1044">
        <v>45095</v>
      </c>
      <c r="E1044" t="s">
        <v>57</v>
      </c>
      <c r="F1044">
        <v>1</v>
      </c>
      <c r="K1044">
        <v>0</v>
      </c>
      <c r="L1044">
        <v>0</v>
      </c>
      <c r="M1044" t="s">
        <v>20</v>
      </c>
      <c r="N1044" t="s">
        <v>20</v>
      </c>
      <c r="O1044" t="s">
        <v>20</v>
      </c>
      <c r="P1044" t="s">
        <v>20</v>
      </c>
      <c r="Q1044" t="s">
        <v>20</v>
      </c>
    </row>
    <row r="1045" spans="2:17" x14ac:dyDescent="0.25">
      <c r="B1045">
        <v>45095</v>
      </c>
      <c r="E1045" t="s">
        <v>60</v>
      </c>
      <c r="F1045">
        <v>4</v>
      </c>
      <c r="K1045">
        <v>0</v>
      </c>
      <c r="L1045" t="s">
        <v>20</v>
      </c>
      <c r="M1045" t="s">
        <v>20</v>
      </c>
      <c r="N1045" t="s">
        <v>20</v>
      </c>
      <c r="O1045" t="s">
        <v>20</v>
      </c>
      <c r="P1045">
        <v>0</v>
      </c>
      <c r="Q1045" t="s">
        <v>20</v>
      </c>
    </row>
    <row r="1046" spans="2:17" x14ac:dyDescent="0.25">
      <c r="B1046">
        <v>45095</v>
      </c>
      <c r="E1046" t="s">
        <v>61</v>
      </c>
      <c r="F1046">
        <v>5</v>
      </c>
      <c r="K1046">
        <v>0</v>
      </c>
      <c r="L1046" t="s">
        <v>20</v>
      </c>
      <c r="M1046" t="s">
        <v>20</v>
      </c>
      <c r="N1046" t="s">
        <v>20</v>
      </c>
      <c r="O1046" t="s">
        <v>20</v>
      </c>
      <c r="P1046" t="s">
        <v>20</v>
      </c>
      <c r="Q1046">
        <v>0</v>
      </c>
    </row>
    <row r="1047" spans="2:17" x14ac:dyDescent="0.25">
      <c r="B1047">
        <v>45095</v>
      </c>
      <c r="E1047" t="s">
        <v>62</v>
      </c>
      <c r="F1047">
        <v>6</v>
      </c>
      <c r="K1047">
        <v>0</v>
      </c>
      <c r="L1047" t="s">
        <v>20</v>
      </c>
      <c r="M1047" t="s">
        <v>20</v>
      </c>
      <c r="N1047" t="s">
        <v>20</v>
      </c>
      <c r="O1047" t="s">
        <v>20</v>
      </c>
      <c r="P1047" t="s">
        <v>20</v>
      </c>
      <c r="Q1047" t="s">
        <v>20</v>
      </c>
    </row>
    <row r="1048" spans="2:17" x14ac:dyDescent="0.25">
      <c r="B1048">
        <v>45095</v>
      </c>
      <c r="E1048" t="s">
        <v>61</v>
      </c>
      <c r="F1048">
        <v>5</v>
      </c>
      <c r="K1048">
        <v>0</v>
      </c>
      <c r="L1048" t="s">
        <v>20</v>
      </c>
      <c r="M1048" t="s">
        <v>20</v>
      </c>
      <c r="N1048" t="s">
        <v>20</v>
      </c>
      <c r="O1048" t="s">
        <v>20</v>
      </c>
      <c r="P1048" t="s">
        <v>20</v>
      </c>
      <c r="Q1048">
        <v>0</v>
      </c>
    </row>
    <row r="1049" spans="2:17" x14ac:dyDescent="0.25">
      <c r="B1049">
        <v>45095</v>
      </c>
      <c r="E1049" t="s">
        <v>58</v>
      </c>
      <c r="F1049">
        <v>2</v>
      </c>
      <c r="K1049">
        <v>0</v>
      </c>
      <c r="L1049" t="s">
        <v>20</v>
      </c>
      <c r="M1049">
        <v>0</v>
      </c>
      <c r="N1049">
        <v>0</v>
      </c>
      <c r="O1049" t="s">
        <v>20</v>
      </c>
      <c r="P1049" t="s">
        <v>20</v>
      </c>
      <c r="Q1049" t="s">
        <v>20</v>
      </c>
    </row>
    <row r="1050" spans="2:17" x14ac:dyDescent="0.25">
      <c r="B1050">
        <v>45095</v>
      </c>
      <c r="E1050" t="s">
        <v>62</v>
      </c>
      <c r="F1050">
        <v>6</v>
      </c>
      <c r="K1050">
        <v>0</v>
      </c>
      <c r="L1050" t="s">
        <v>20</v>
      </c>
      <c r="M1050" t="s">
        <v>20</v>
      </c>
      <c r="N1050" t="s">
        <v>20</v>
      </c>
      <c r="O1050" t="s">
        <v>20</v>
      </c>
      <c r="P1050" t="s">
        <v>20</v>
      </c>
      <c r="Q1050" t="s">
        <v>20</v>
      </c>
    </row>
    <row r="1051" spans="2:17" x14ac:dyDescent="0.25">
      <c r="B1051">
        <v>45095</v>
      </c>
      <c r="E1051" t="s">
        <v>62</v>
      </c>
      <c r="F1051">
        <v>6</v>
      </c>
      <c r="K1051">
        <v>0</v>
      </c>
      <c r="L1051" t="s">
        <v>20</v>
      </c>
      <c r="M1051" t="s">
        <v>20</v>
      </c>
      <c r="N1051" t="s">
        <v>20</v>
      </c>
      <c r="O1051" t="s">
        <v>20</v>
      </c>
      <c r="P1051" t="s">
        <v>20</v>
      </c>
      <c r="Q1051" t="s">
        <v>20</v>
      </c>
    </row>
    <row r="1052" spans="2:17" x14ac:dyDescent="0.25">
      <c r="B1052">
        <v>45095</v>
      </c>
      <c r="E1052" t="s">
        <v>59</v>
      </c>
      <c r="F1052">
        <v>3</v>
      </c>
      <c r="K1052">
        <v>0</v>
      </c>
      <c r="L1052" t="s">
        <v>20</v>
      </c>
      <c r="M1052" t="s">
        <v>20</v>
      </c>
      <c r="N1052" t="s">
        <v>20</v>
      </c>
      <c r="O1052">
        <v>0</v>
      </c>
      <c r="P1052" t="s">
        <v>20</v>
      </c>
      <c r="Q1052" t="s">
        <v>20</v>
      </c>
    </row>
    <row r="1053" spans="2:17" x14ac:dyDescent="0.25">
      <c r="B1053">
        <v>45095</v>
      </c>
      <c r="E1053" t="s">
        <v>59</v>
      </c>
      <c r="F1053">
        <v>3</v>
      </c>
      <c r="K1053">
        <v>0</v>
      </c>
      <c r="L1053" t="s">
        <v>20</v>
      </c>
      <c r="M1053" t="s">
        <v>20</v>
      </c>
      <c r="N1053" t="s">
        <v>20</v>
      </c>
      <c r="O1053">
        <v>0</v>
      </c>
      <c r="P1053" t="s">
        <v>20</v>
      </c>
      <c r="Q1053" t="s">
        <v>20</v>
      </c>
    </row>
    <row r="1054" spans="2:17" x14ac:dyDescent="0.25">
      <c r="B1054">
        <v>45095</v>
      </c>
      <c r="E1054" t="s">
        <v>61</v>
      </c>
      <c r="F1054">
        <v>5</v>
      </c>
      <c r="K1054">
        <v>0</v>
      </c>
      <c r="L1054" t="s">
        <v>20</v>
      </c>
      <c r="M1054" t="s">
        <v>20</v>
      </c>
      <c r="N1054" t="s">
        <v>20</v>
      </c>
      <c r="O1054" t="s">
        <v>20</v>
      </c>
      <c r="P1054" t="s">
        <v>20</v>
      </c>
      <c r="Q1054">
        <v>0</v>
      </c>
    </row>
    <row r="1055" spans="2:17" x14ac:dyDescent="0.25">
      <c r="B1055">
        <v>45095</v>
      </c>
      <c r="E1055" t="s">
        <v>59</v>
      </c>
      <c r="F1055">
        <v>3</v>
      </c>
      <c r="K1055">
        <v>0</v>
      </c>
      <c r="L1055" t="s">
        <v>20</v>
      </c>
      <c r="M1055" t="s">
        <v>20</v>
      </c>
      <c r="N1055" t="s">
        <v>20</v>
      </c>
      <c r="O1055">
        <v>0</v>
      </c>
      <c r="P1055" t="s">
        <v>20</v>
      </c>
      <c r="Q1055" t="s">
        <v>20</v>
      </c>
    </row>
    <row r="1056" spans="2:17" x14ac:dyDescent="0.25">
      <c r="B1056">
        <v>45095</v>
      </c>
      <c r="E1056" t="s">
        <v>62</v>
      </c>
      <c r="F1056">
        <v>6</v>
      </c>
      <c r="K1056">
        <v>0</v>
      </c>
      <c r="L1056" t="s">
        <v>20</v>
      </c>
      <c r="M1056" t="s">
        <v>20</v>
      </c>
      <c r="N1056" t="s">
        <v>20</v>
      </c>
      <c r="O1056" t="s">
        <v>20</v>
      </c>
      <c r="P1056" t="s">
        <v>20</v>
      </c>
      <c r="Q1056" t="s">
        <v>20</v>
      </c>
    </row>
    <row r="1057" spans="2:17" x14ac:dyDescent="0.25">
      <c r="B1057">
        <v>45095</v>
      </c>
      <c r="E1057" t="s">
        <v>60</v>
      </c>
      <c r="F1057">
        <v>4</v>
      </c>
      <c r="K1057">
        <v>0</v>
      </c>
      <c r="L1057" t="s">
        <v>20</v>
      </c>
      <c r="M1057" t="s">
        <v>20</v>
      </c>
      <c r="N1057" t="s">
        <v>20</v>
      </c>
      <c r="O1057" t="s">
        <v>20</v>
      </c>
      <c r="P1057">
        <v>0</v>
      </c>
      <c r="Q1057" t="s">
        <v>20</v>
      </c>
    </row>
    <row r="1058" spans="2:17" x14ac:dyDescent="0.25">
      <c r="B1058">
        <v>45095</v>
      </c>
      <c r="E1058" t="s">
        <v>58</v>
      </c>
      <c r="F1058">
        <v>2</v>
      </c>
      <c r="K1058">
        <v>0</v>
      </c>
      <c r="L1058" t="s">
        <v>20</v>
      </c>
      <c r="M1058">
        <v>0</v>
      </c>
      <c r="N1058">
        <v>0</v>
      </c>
      <c r="O1058" t="s">
        <v>20</v>
      </c>
      <c r="P1058" t="s">
        <v>20</v>
      </c>
      <c r="Q1058" t="s">
        <v>20</v>
      </c>
    </row>
    <row r="1059" spans="2:17" x14ac:dyDescent="0.25">
      <c r="B1059">
        <v>45095</v>
      </c>
      <c r="E1059" t="s">
        <v>62</v>
      </c>
      <c r="F1059">
        <v>6</v>
      </c>
      <c r="K1059">
        <v>0</v>
      </c>
      <c r="L1059" t="s">
        <v>20</v>
      </c>
      <c r="M1059" t="s">
        <v>20</v>
      </c>
      <c r="N1059" t="s">
        <v>20</v>
      </c>
      <c r="O1059" t="s">
        <v>20</v>
      </c>
      <c r="P1059" t="s">
        <v>20</v>
      </c>
      <c r="Q1059" t="s">
        <v>20</v>
      </c>
    </row>
    <row r="1060" spans="2:17" x14ac:dyDescent="0.25">
      <c r="B1060">
        <v>45095</v>
      </c>
      <c r="E1060" t="s">
        <v>61</v>
      </c>
      <c r="F1060">
        <v>5</v>
      </c>
      <c r="K1060">
        <v>0</v>
      </c>
      <c r="L1060" t="s">
        <v>20</v>
      </c>
      <c r="M1060" t="s">
        <v>20</v>
      </c>
      <c r="N1060" t="s">
        <v>20</v>
      </c>
      <c r="O1060" t="s">
        <v>20</v>
      </c>
      <c r="P1060" t="s">
        <v>20</v>
      </c>
      <c r="Q1060">
        <v>0</v>
      </c>
    </row>
    <row r="1061" spans="2:17" x14ac:dyDescent="0.25">
      <c r="B1061">
        <v>45095</v>
      </c>
      <c r="E1061" t="s">
        <v>59</v>
      </c>
      <c r="F1061">
        <v>3</v>
      </c>
      <c r="K1061">
        <v>0</v>
      </c>
      <c r="L1061" t="s">
        <v>20</v>
      </c>
      <c r="M1061" t="s">
        <v>20</v>
      </c>
      <c r="N1061" t="s">
        <v>20</v>
      </c>
      <c r="O1061">
        <v>0</v>
      </c>
      <c r="P1061" t="s">
        <v>20</v>
      </c>
      <c r="Q1061" t="s">
        <v>20</v>
      </c>
    </row>
    <row r="1062" spans="2:17" x14ac:dyDescent="0.25">
      <c r="B1062">
        <v>45095</v>
      </c>
      <c r="E1062" t="s">
        <v>60</v>
      </c>
      <c r="F1062">
        <v>4</v>
      </c>
      <c r="K1062">
        <v>0</v>
      </c>
      <c r="L1062" t="s">
        <v>20</v>
      </c>
      <c r="M1062" t="s">
        <v>20</v>
      </c>
      <c r="N1062" t="s">
        <v>20</v>
      </c>
      <c r="O1062" t="s">
        <v>20</v>
      </c>
      <c r="P1062">
        <v>0</v>
      </c>
      <c r="Q1062" t="s">
        <v>20</v>
      </c>
    </row>
    <row r="1063" spans="2:17" x14ac:dyDescent="0.25">
      <c r="B1063">
        <v>45095</v>
      </c>
      <c r="E1063" t="s">
        <v>58</v>
      </c>
      <c r="F1063">
        <v>2</v>
      </c>
      <c r="K1063">
        <v>0</v>
      </c>
      <c r="L1063" t="s">
        <v>20</v>
      </c>
      <c r="M1063">
        <v>0</v>
      </c>
      <c r="N1063">
        <v>0</v>
      </c>
      <c r="O1063" t="s">
        <v>20</v>
      </c>
      <c r="P1063" t="s">
        <v>20</v>
      </c>
      <c r="Q1063" t="s">
        <v>20</v>
      </c>
    </row>
    <row r="1064" spans="2:17" x14ac:dyDescent="0.25">
      <c r="B1064">
        <v>45095</v>
      </c>
      <c r="E1064" t="s">
        <v>58</v>
      </c>
      <c r="F1064">
        <v>2</v>
      </c>
      <c r="K1064">
        <v>0</v>
      </c>
      <c r="L1064" t="s">
        <v>20</v>
      </c>
      <c r="M1064">
        <v>0</v>
      </c>
      <c r="N1064">
        <v>0</v>
      </c>
      <c r="O1064" t="s">
        <v>20</v>
      </c>
      <c r="P1064" t="s">
        <v>20</v>
      </c>
      <c r="Q1064" t="s">
        <v>20</v>
      </c>
    </row>
    <row r="1065" spans="2:17" x14ac:dyDescent="0.25">
      <c r="B1065">
        <v>45095</v>
      </c>
      <c r="E1065" t="s">
        <v>57</v>
      </c>
      <c r="F1065">
        <v>1</v>
      </c>
      <c r="K1065">
        <v>0</v>
      </c>
      <c r="L1065">
        <v>0</v>
      </c>
      <c r="M1065" t="s">
        <v>20</v>
      </c>
      <c r="N1065" t="s">
        <v>20</v>
      </c>
      <c r="O1065" t="s">
        <v>20</v>
      </c>
      <c r="P1065" t="s">
        <v>20</v>
      </c>
      <c r="Q1065" t="s">
        <v>20</v>
      </c>
    </row>
    <row r="1066" spans="2:17" x14ac:dyDescent="0.25">
      <c r="B1066">
        <v>45095</v>
      </c>
      <c r="E1066" t="s">
        <v>57</v>
      </c>
      <c r="F1066">
        <v>1</v>
      </c>
      <c r="K1066">
        <v>0</v>
      </c>
      <c r="L1066">
        <v>0</v>
      </c>
      <c r="M1066" t="s">
        <v>20</v>
      </c>
      <c r="N1066" t="s">
        <v>20</v>
      </c>
      <c r="O1066" t="s">
        <v>20</v>
      </c>
      <c r="P1066" t="s">
        <v>20</v>
      </c>
      <c r="Q1066" t="s">
        <v>20</v>
      </c>
    </row>
    <row r="1067" spans="2:17" x14ac:dyDescent="0.25">
      <c r="B1067">
        <v>45095</v>
      </c>
      <c r="E1067" t="s">
        <v>60</v>
      </c>
      <c r="F1067">
        <v>4</v>
      </c>
      <c r="K1067">
        <v>0</v>
      </c>
      <c r="L1067" t="s">
        <v>20</v>
      </c>
      <c r="M1067" t="s">
        <v>20</v>
      </c>
      <c r="N1067" t="s">
        <v>20</v>
      </c>
      <c r="O1067" t="s">
        <v>20</v>
      </c>
      <c r="P1067">
        <v>0</v>
      </c>
      <c r="Q1067" t="s">
        <v>20</v>
      </c>
    </row>
    <row r="1068" spans="2:17" x14ac:dyDescent="0.25">
      <c r="B1068">
        <v>45095</v>
      </c>
      <c r="E1068" t="s">
        <v>62</v>
      </c>
      <c r="F1068">
        <v>6</v>
      </c>
      <c r="K1068">
        <v>0</v>
      </c>
      <c r="L1068" t="s">
        <v>20</v>
      </c>
      <c r="M1068" t="s">
        <v>20</v>
      </c>
      <c r="N1068" t="s">
        <v>20</v>
      </c>
      <c r="O1068" t="s">
        <v>20</v>
      </c>
      <c r="P1068" t="s">
        <v>20</v>
      </c>
      <c r="Q1068" t="s">
        <v>20</v>
      </c>
    </row>
    <row r="1069" spans="2:17" x14ac:dyDescent="0.25">
      <c r="B1069">
        <v>45095</v>
      </c>
      <c r="E1069" t="s">
        <v>62</v>
      </c>
      <c r="F1069">
        <v>6</v>
      </c>
      <c r="K1069">
        <v>0</v>
      </c>
      <c r="L1069" t="s">
        <v>20</v>
      </c>
      <c r="M1069" t="s">
        <v>20</v>
      </c>
      <c r="N1069" t="s">
        <v>20</v>
      </c>
      <c r="O1069" t="s">
        <v>20</v>
      </c>
      <c r="P1069" t="s">
        <v>20</v>
      </c>
      <c r="Q1069" t="s">
        <v>20</v>
      </c>
    </row>
    <row r="1070" spans="2:17" x14ac:dyDescent="0.25">
      <c r="B1070">
        <v>45095</v>
      </c>
      <c r="E1070" t="s">
        <v>58</v>
      </c>
      <c r="F1070">
        <v>2</v>
      </c>
      <c r="K1070">
        <v>0</v>
      </c>
      <c r="L1070" t="s">
        <v>20</v>
      </c>
      <c r="M1070">
        <v>0</v>
      </c>
      <c r="N1070">
        <v>0</v>
      </c>
      <c r="O1070" t="s">
        <v>20</v>
      </c>
      <c r="P1070" t="s">
        <v>20</v>
      </c>
      <c r="Q1070" t="s">
        <v>20</v>
      </c>
    </row>
    <row r="1071" spans="2:17" x14ac:dyDescent="0.25">
      <c r="B1071">
        <v>45095</v>
      </c>
      <c r="E1071" t="s">
        <v>58</v>
      </c>
      <c r="F1071">
        <v>2</v>
      </c>
      <c r="K1071">
        <v>0</v>
      </c>
      <c r="L1071" t="s">
        <v>20</v>
      </c>
      <c r="M1071">
        <v>0</v>
      </c>
      <c r="N1071">
        <v>0</v>
      </c>
      <c r="O1071" t="s">
        <v>20</v>
      </c>
      <c r="P1071" t="s">
        <v>20</v>
      </c>
      <c r="Q1071" t="s">
        <v>20</v>
      </c>
    </row>
    <row r="1072" spans="2:17" x14ac:dyDescent="0.25">
      <c r="B1072">
        <v>45095</v>
      </c>
      <c r="E1072" t="s">
        <v>58</v>
      </c>
      <c r="F1072">
        <v>2</v>
      </c>
      <c r="K1072">
        <v>0</v>
      </c>
      <c r="L1072" t="s">
        <v>20</v>
      </c>
      <c r="M1072">
        <v>0</v>
      </c>
      <c r="N1072">
        <v>0</v>
      </c>
      <c r="O1072" t="s">
        <v>20</v>
      </c>
      <c r="P1072" t="s">
        <v>20</v>
      </c>
      <c r="Q1072" t="s">
        <v>20</v>
      </c>
    </row>
    <row r="1073" spans="2:17" x14ac:dyDescent="0.25">
      <c r="B1073">
        <v>45095</v>
      </c>
      <c r="E1073" t="s">
        <v>61</v>
      </c>
      <c r="F1073">
        <v>5</v>
      </c>
      <c r="K1073">
        <v>0</v>
      </c>
      <c r="L1073" t="s">
        <v>20</v>
      </c>
      <c r="M1073" t="s">
        <v>20</v>
      </c>
      <c r="N1073" t="s">
        <v>20</v>
      </c>
      <c r="O1073" t="s">
        <v>20</v>
      </c>
      <c r="P1073" t="s">
        <v>20</v>
      </c>
      <c r="Q1073">
        <v>0</v>
      </c>
    </row>
    <row r="1074" spans="2:17" x14ac:dyDescent="0.25">
      <c r="B1074">
        <v>45095</v>
      </c>
      <c r="E1074" t="s">
        <v>57</v>
      </c>
      <c r="F1074">
        <v>1</v>
      </c>
      <c r="K1074">
        <v>0</v>
      </c>
      <c r="L1074">
        <v>0</v>
      </c>
      <c r="M1074" t="s">
        <v>20</v>
      </c>
      <c r="N1074" t="s">
        <v>20</v>
      </c>
      <c r="O1074" t="s">
        <v>20</v>
      </c>
      <c r="P1074" t="s">
        <v>20</v>
      </c>
      <c r="Q1074" t="s">
        <v>20</v>
      </c>
    </row>
    <row r="1075" spans="2:17" x14ac:dyDescent="0.25">
      <c r="B1075">
        <v>45095</v>
      </c>
      <c r="E1075" t="s">
        <v>62</v>
      </c>
      <c r="F1075">
        <v>6</v>
      </c>
      <c r="K1075">
        <v>0</v>
      </c>
      <c r="L1075" t="s">
        <v>20</v>
      </c>
      <c r="M1075" t="s">
        <v>20</v>
      </c>
      <c r="N1075" t="s">
        <v>20</v>
      </c>
      <c r="O1075" t="s">
        <v>20</v>
      </c>
      <c r="P1075" t="s">
        <v>20</v>
      </c>
      <c r="Q1075" t="s">
        <v>20</v>
      </c>
    </row>
    <row r="1076" spans="2:17" x14ac:dyDescent="0.25">
      <c r="B1076">
        <v>45095</v>
      </c>
      <c r="E1076" t="s">
        <v>60</v>
      </c>
      <c r="F1076">
        <v>4</v>
      </c>
      <c r="K1076">
        <v>0</v>
      </c>
      <c r="L1076" t="s">
        <v>20</v>
      </c>
      <c r="M1076" t="s">
        <v>20</v>
      </c>
      <c r="N1076" t="s">
        <v>20</v>
      </c>
      <c r="O1076" t="s">
        <v>20</v>
      </c>
      <c r="P1076">
        <v>0</v>
      </c>
      <c r="Q1076" t="s">
        <v>20</v>
      </c>
    </row>
    <row r="1077" spans="2:17" x14ac:dyDescent="0.25">
      <c r="B1077">
        <v>45096</v>
      </c>
      <c r="E1077" t="s">
        <v>59</v>
      </c>
      <c r="F1077">
        <v>3</v>
      </c>
      <c r="K1077">
        <v>0</v>
      </c>
      <c r="L1077" t="s">
        <v>20</v>
      </c>
      <c r="M1077" t="s">
        <v>20</v>
      </c>
      <c r="N1077" t="s">
        <v>20</v>
      </c>
      <c r="O1077">
        <v>0</v>
      </c>
      <c r="P1077" t="s">
        <v>20</v>
      </c>
      <c r="Q1077" t="s">
        <v>20</v>
      </c>
    </row>
    <row r="1078" spans="2:17" x14ac:dyDescent="0.25">
      <c r="B1078">
        <v>45096</v>
      </c>
      <c r="E1078" t="s">
        <v>62</v>
      </c>
      <c r="F1078">
        <v>6</v>
      </c>
      <c r="K1078">
        <v>0</v>
      </c>
      <c r="L1078" t="s">
        <v>20</v>
      </c>
      <c r="M1078" t="s">
        <v>20</v>
      </c>
      <c r="N1078" t="s">
        <v>20</v>
      </c>
      <c r="O1078" t="s">
        <v>20</v>
      </c>
      <c r="P1078" t="s">
        <v>20</v>
      </c>
      <c r="Q1078" t="s">
        <v>20</v>
      </c>
    </row>
    <row r="1079" spans="2:17" x14ac:dyDescent="0.25">
      <c r="B1079">
        <v>45096</v>
      </c>
      <c r="E1079" t="s">
        <v>58</v>
      </c>
      <c r="F1079">
        <v>2</v>
      </c>
      <c r="K1079">
        <v>0</v>
      </c>
      <c r="L1079" t="s">
        <v>20</v>
      </c>
      <c r="M1079">
        <v>0</v>
      </c>
      <c r="N1079">
        <v>0</v>
      </c>
      <c r="O1079" t="s">
        <v>20</v>
      </c>
      <c r="P1079" t="s">
        <v>20</v>
      </c>
      <c r="Q1079" t="s">
        <v>20</v>
      </c>
    </row>
    <row r="1080" spans="2:17" x14ac:dyDescent="0.25">
      <c r="B1080">
        <v>45096</v>
      </c>
      <c r="E1080" t="s">
        <v>62</v>
      </c>
      <c r="F1080">
        <v>6</v>
      </c>
      <c r="K1080">
        <v>0</v>
      </c>
      <c r="L1080" t="s">
        <v>20</v>
      </c>
      <c r="M1080" t="s">
        <v>20</v>
      </c>
      <c r="N1080" t="s">
        <v>20</v>
      </c>
      <c r="O1080" t="s">
        <v>20</v>
      </c>
      <c r="P1080" t="s">
        <v>20</v>
      </c>
      <c r="Q1080" t="s">
        <v>20</v>
      </c>
    </row>
    <row r="1081" spans="2:17" x14ac:dyDescent="0.25">
      <c r="B1081">
        <v>45096</v>
      </c>
      <c r="E1081" t="s">
        <v>58</v>
      </c>
      <c r="F1081">
        <v>2</v>
      </c>
      <c r="K1081">
        <v>0</v>
      </c>
      <c r="L1081" t="s">
        <v>20</v>
      </c>
      <c r="M1081">
        <v>0</v>
      </c>
      <c r="N1081">
        <v>0</v>
      </c>
      <c r="O1081" t="s">
        <v>20</v>
      </c>
      <c r="P1081" t="s">
        <v>20</v>
      </c>
      <c r="Q1081" t="s">
        <v>20</v>
      </c>
    </row>
    <row r="1082" spans="2:17" x14ac:dyDescent="0.25">
      <c r="B1082">
        <v>45096</v>
      </c>
      <c r="E1082" t="s">
        <v>59</v>
      </c>
      <c r="F1082">
        <v>3</v>
      </c>
      <c r="K1082">
        <v>0</v>
      </c>
      <c r="L1082" t="s">
        <v>20</v>
      </c>
      <c r="M1082" t="s">
        <v>20</v>
      </c>
      <c r="N1082" t="s">
        <v>20</v>
      </c>
      <c r="O1082">
        <v>0</v>
      </c>
      <c r="P1082" t="s">
        <v>20</v>
      </c>
      <c r="Q1082" t="s">
        <v>20</v>
      </c>
    </row>
    <row r="1083" spans="2:17" x14ac:dyDescent="0.25">
      <c r="B1083">
        <v>45096</v>
      </c>
      <c r="E1083" t="s">
        <v>61</v>
      </c>
      <c r="F1083">
        <v>5</v>
      </c>
      <c r="K1083">
        <v>0</v>
      </c>
      <c r="L1083" t="s">
        <v>20</v>
      </c>
      <c r="M1083" t="s">
        <v>20</v>
      </c>
      <c r="N1083" t="s">
        <v>20</v>
      </c>
      <c r="O1083" t="s">
        <v>20</v>
      </c>
      <c r="P1083" t="s">
        <v>20</v>
      </c>
      <c r="Q1083">
        <v>0</v>
      </c>
    </row>
    <row r="1084" spans="2:17" x14ac:dyDescent="0.25">
      <c r="B1084">
        <v>45096</v>
      </c>
      <c r="E1084" t="s">
        <v>62</v>
      </c>
      <c r="F1084">
        <v>6</v>
      </c>
      <c r="K1084">
        <v>0</v>
      </c>
      <c r="L1084" t="s">
        <v>20</v>
      </c>
      <c r="M1084" t="s">
        <v>20</v>
      </c>
      <c r="N1084" t="s">
        <v>20</v>
      </c>
      <c r="O1084" t="s">
        <v>20</v>
      </c>
      <c r="P1084" t="s">
        <v>20</v>
      </c>
      <c r="Q1084" t="s">
        <v>20</v>
      </c>
    </row>
    <row r="1085" spans="2:17" x14ac:dyDescent="0.25">
      <c r="B1085">
        <v>45096</v>
      </c>
      <c r="E1085" t="s">
        <v>61</v>
      </c>
      <c r="F1085">
        <v>5</v>
      </c>
      <c r="K1085">
        <v>0</v>
      </c>
      <c r="L1085" t="s">
        <v>20</v>
      </c>
      <c r="M1085" t="s">
        <v>20</v>
      </c>
      <c r="N1085" t="s">
        <v>20</v>
      </c>
      <c r="O1085" t="s">
        <v>20</v>
      </c>
      <c r="P1085" t="s">
        <v>20</v>
      </c>
      <c r="Q1085">
        <v>0</v>
      </c>
    </row>
    <row r="1086" spans="2:17" x14ac:dyDescent="0.25">
      <c r="B1086">
        <v>45096</v>
      </c>
      <c r="E1086" t="s">
        <v>60</v>
      </c>
      <c r="F1086">
        <v>4</v>
      </c>
      <c r="K1086">
        <v>0</v>
      </c>
      <c r="L1086" t="s">
        <v>20</v>
      </c>
      <c r="M1086" t="s">
        <v>20</v>
      </c>
      <c r="N1086" t="s">
        <v>20</v>
      </c>
      <c r="O1086" t="s">
        <v>20</v>
      </c>
      <c r="P1086">
        <v>0</v>
      </c>
      <c r="Q1086" t="s">
        <v>20</v>
      </c>
    </row>
    <row r="1087" spans="2:17" x14ac:dyDescent="0.25">
      <c r="B1087">
        <v>45096</v>
      </c>
      <c r="E1087" t="s">
        <v>60</v>
      </c>
      <c r="F1087">
        <v>4</v>
      </c>
      <c r="K1087">
        <v>0</v>
      </c>
      <c r="L1087" t="s">
        <v>20</v>
      </c>
      <c r="M1087" t="s">
        <v>20</v>
      </c>
      <c r="N1087" t="s">
        <v>20</v>
      </c>
      <c r="O1087" t="s">
        <v>20</v>
      </c>
      <c r="P1087">
        <v>0</v>
      </c>
      <c r="Q1087" t="s">
        <v>20</v>
      </c>
    </row>
    <row r="1088" spans="2:17" x14ac:dyDescent="0.25">
      <c r="B1088">
        <v>45096</v>
      </c>
      <c r="E1088" t="s">
        <v>57</v>
      </c>
      <c r="F1088">
        <v>1</v>
      </c>
      <c r="K1088">
        <v>0</v>
      </c>
      <c r="L1088">
        <v>0</v>
      </c>
      <c r="M1088" t="s">
        <v>20</v>
      </c>
      <c r="N1088" t="s">
        <v>20</v>
      </c>
      <c r="O1088" t="s">
        <v>20</v>
      </c>
      <c r="P1088" t="s">
        <v>20</v>
      </c>
      <c r="Q1088" t="s">
        <v>20</v>
      </c>
    </row>
    <row r="1089" spans="2:17" x14ac:dyDescent="0.25">
      <c r="B1089">
        <v>45096</v>
      </c>
      <c r="E1089" t="s">
        <v>57</v>
      </c>
      <c r="F1089">
        <v>1</v>
      </c>
      <c r="K1089">
        <v>0</v>
      </c>
      <c r="L1089">
        <v>0</v>
      </c>
      <c r="M1089" t="s">
        <v>20</v>
      </c>
      <c r="N1089" t="s">
        <v>20</v>
      </c>
      <c r="O1089" t="s">
        <v>20</v>
      </c>
      <c r="P1089" t="s">
        <v>20</v>
      </c>
      <c r="Q1089" t="s">
        <v>20</v>
      </c>
    </row>
    <row r="1090" spans="2:17" x14ac:dyDescent="0.25">
      <c r="B1090">
        <v>45096</v>
      </c>
      <c r="E1090" t="s">
        <v>58</v>
      </c>
      <c r="F1090">
        <v>2</v>
      </c>
      <c r="K1090">
        <v>0</v>
      </c>
      <c r="L1090" t="s">
        <v>20</v>
      </c>
      <c r="M1090">
        <v>0</v>
      </c>
      <c r="N1090">
        <v>0</v>
      </c>
      <c r="O1090" t="s">
        <v>20</v>
      </c>
      <c r="P1090" t="s">
        <v>20</v>
      </c>
      <c r="Q1090" t="s">
        <v>20</v>
      </c>
    </row>
    <row r="1091" spans="2:17" x14ac:dyDescent="0.25">
      <c r="B1091">
        <v>45096</v>
      </c>
      <c r="E1091" t="s">
        <v>60</v>
      </c>
      <c r="F1091">
        <v>4</v>
      </c>
      <c r="K1091">
        <v>0</v>
      </c>
      <c r="L1091" t="s">
        <v>20</v>
      </c>
      <c r="M1091" t="s">
        <v>20</v>
      </c>
      <c r="N1091" t="s">
        <v>20</v>
      </c>
      <c r="O1091" t="s">
        <v>20</v>
      </c>
      <c r="P1091">
        <v>0</v>
      </c>
      <c r="Q1091" t="s">
        <v>20</v>
      </c>
    </row>
    <row r="1092" spans="2:17" x14ac:dyDescent="0.25">
      <c r="B1092">
        <v>45096</v>
      </c>
      <c r="E1092" t="s">
        <v>60</v>
      </c>
      <c r="F1092">
        <v>4</v>
      </c>
      <c r="K1092">
        <v>0</v>
      </c>
      <c r="L1092" t="s">
        <v>20</v>
      </c>
      <c r="M1092" t="s">
        <v>20</v>
      </c>
      <c r="N1092" t="s">
        <v>20</v>
      </c>
      <c r="O1092" t="s">
        <v>20</v>
      </c>
      <c r="P1092">
        <v>0</v>
      </c>
      <c r="Q1092" t="s">
        <v>20</v>
      </c>
    </row>
    <row r="1093" spans="2:17" x14ac:dyDescent="0.25">
      <c r="B1093">
        <v>45096</v>
      </c>
      <c r="E1093" t="s">
        <v>60</v>
      </c>
      <c r="F1093">
        <v>4</v>
      </c>
      <c r="K1093">
        <v>0</v>
      </c>
      <c r="L1093" t="s">
        <v>20</v>
      </c>
      <c r="M1093" t="s">
        <v>20</v>
      </c>
      <c r="N1093" t="s">
        <v>20</v>
      </c>
      <c r="O1093" t="s">
        <v>20</v>
      </c>
      <c r="P1093">
        <v>0</v>
      </c>
      <c r="Q1093" t="s">
        <v>20</v>
      </c>
    </row>
    <row r="1094" spans="2:17" x14ac:dyDescent="0.25">
      <c r="B1094">
        <v>45096</v>
      </c>
      <c r="E1094" t="s">
        <v>57</v>
      </c>
      <c r="F1094">
        <v>1</v>
      </c>
      <c r="K1094">
        <v>0</v>
      </c>
      <c r="L1094">
        <v>0</v>
      </c>
      <c r="M1094" t="s">
        <v>20</v>
      </c>
      <c r="N1094" t="s">
        <v>20</v>
      </c>
      <c r="O1094" t="s">
        <v>20</v>
      </c>
      <c r="P1094" t="s">
        <v>20</v>
      </c>
      <c r="Q1094" t="s">
        <v>20</v>
      </c>
    </row>
    <row r="1095" spans="2:17" x14ac:dyDescent="0.25">
      <c r="B1095">
        <v>45096</v>
      </c>
      <c r="E1095" t="s">
        <v>58</v>
      </c>
      <c r="F1095">
        <v>2</v>
      </c>
      <c r="K1095">
        <v>0</v>
      </c>
      <c r="L1095" t="s">
        <v>20</v>
      </c>
      <c r="M1095">
        <v>0</v>
      </c>
      <c r="N1095">
        <v>0</v>
      </c>
      <c r="O1095" t="s">
        <v>20</v>
      </c>
      <c r="P1095" t="s">
        <v>20</v>
      </c>
      <c r="Q1095" t="s">
        <v>20</v>
      </c>
    </row>
    <row r="1096" spans="2:17" x14ac:dyDescent="0.25">
      <c r="B1096">
        <v>45096</v>
      </c>
      <c r="E1096" t="s">
        <v>57</v>
      </c>
      <c r="F1096">
        <v>1</v>
      </c>
      <c r="K1096">
        <v>0</v>
      </c>
      <c r="L1096">
        <v>0</v>
      </c>
      <c r="M1096" t="s">
        <v>20</v>
      </c>
      <c r="N1096" t="s">
        <v>20</v>
      </c>
      <c r="O1096" t="s">
        <v>20</v>
      </c>
      <c r="P1096" t="s">
        <v>20</v>
      </c>
      <c r="Q1096" t="s">
        <v>20</v>
      </c>
    </row>
    <row r="1097" spans="2:17" x14ac:dyDescent="0.25">
      <c r="B1097">
        <v>45096</v>
      </c>
      <c r="E1097" t="s">
        <v>61</v>
      </c>
      <c r="F1097">
        <v>5</v>
      </c>
      <c r="K1097">
        <v>0</v>
      </c>
      <c r="L1097" t="s">
        <v>20</v>
      </c>
      <c r="M1097" t="s">
        <v>20</v>
      </c>
      <c r="N1097" t="s">
        <v>20</v>
      </c>
      <c r="O1097" t="s">
        <v>20</v>
      </c>
      <c r="P1097" t="s">
        <v>20</v>
      </c>
      <c r="Q1097">
        <v>0</v>
      </c>
    </row>
    <row r="1098" spans="2:17" x14ac:dyDescent="0.25">
      <c r="B1098">
        <v>45096</v>
      </c>
      <c r="E1098" t="s">
        <v>57</v>
      </c>
      <c r="F1098">
        <v>1</v>
      </c>
      <c r="K1098">
        <v>0</v>
      </c>
      <c r="L1098">
        <v>0</v>
      </c>
      <c r="M1098" t="s">
        <v>20</v>
      </c>
      <c r="N1098" t="s">
        <v>20</v>
      </c>
      <c r="O1098" t="s">
        <v>20</v>
      </c>
      <c r="P1098" t="s">
        <v>20</v>
      </c>
      <c r="Q1098" t="s">
        <v>20</v>
      </c>
    </row>
    <row r="1099" spans="2:17" x14ac:dyDescent="0.25">
      <c r="B1099">
        <v>45096</v>
      </c>
      <c r="E1099" t="s">
        <v>59</v>
      </c>
      <c r="F1099">
        <v>3</v>
      </c>
      <c r="K1099">
        <v>0</v>
      </c>
      <c r="L1099" t="s">
        <v>20</v>
      </c>
      <c r="M1099" t="s">
        <v>20</v>
      </c>
      <c r="N1099" t="s">
        <v>20</v>
      </c>
      <c r="O1099">
        <v>0</v>
      </c>
      <c r="P1099" t="s">
        <v>20</v>
      </c>
      <c r="Q1099" t="s">
        <v>20</v>
      </c>
    </row>
    <row r="1100" spans="2:17" x14ac:dyDescent="0.25">
      <c r="B1100">
        <v>45096</v>
      </c>
      <c r="E1100" t="s">
        <v>60</v>
      </c>
      <c r="F1100">
        <v>4</v>
      </c>
      <c r="K1100">
        <v>0</v>
      </c>
      <c r="L1100" t="s">
        <v>20</v>
      </c>
      <c r="M1100" t="s">
        <v>20</v>
      </c>
      <c r="N1100" t="s">
        <v>20</v>
      </c>
      <c r="O1100" t="s">
        <v>20</v>
      </c>
      <c r="P1100">
        <v>0</v>
      </c>
      <c r="Q1100" t="s">
        <v>20</v>
      </c>
    </row>
    <row r="1101" spans="2:17" x14ac:dyDescent="0.25">
      <c r="B1101">
        <v>45096</v>
      </c>
      <c r="E1101" t="s">
        <v>58</v>
      </c>
      <c r="F1101">
        <v>2</v>
      </c>
      <c r="K1101">
        <v>0</v>
      </c>
      <c r="L1101" t="s">
        <v>20</v>
      </c>
      <c r="M1101">
        <v>0</v>
      </c>
      <c r="N1101">
        <v>0</v>
      </c>
      <c r="O1101" t="s">
        <v>20</v>
      </c>
      <c r="P1101" t="s">
        <v>20</v>
      </c>
      <c r="Q1101" t="s">
        <v>20</v>
      </c>
    </row>
    <row r="1102" spans="2:17" x14ac:dyDescent="0.25">
      <c r="B1102">
        <v>45096</v>
      </c>
      <c r="E1102" t="s">
        <v>60</v>
      </c>
      <c r="F1102">
        <v>4</v>
      </c>
      <c r="K1102">
        <v>0</v>
      </c>
      <c r="L1102" t="s">
        <v>20</v>
      </c>
      <c r="M1102" t="s">
        <v>20</v>
      </c>
      <c r="N1102" t="s">
        <v>20</v>
      </c>
      <c r="O1102" t="s">
        <v>20</v>
      </c>
      <c r="P1102">
        <v>0</v>
      </c>
      <c r="Q1102" t="s">
        <v>20</v>
      </c>
    </row>
    <row r="1103" spans="2:17" x14ac:dyDescent="0.25">
      <c r="B1103">
        <v>45096</v>
      </c>
      <c r="E1103" t="s">
        <v>61</v>
      </c>
      <c r="F1103">
        <v>5</v>
      </c>
      <c r="K1103">
        <v>0</v>
      </c>
      <c r="L1103" t="s">
        <v>20</v>
      </c>
      <c r="M1103" t="s">
        <v>20</v>
      </c>
      <c r="N1103" t="s">
        <v>20</v>
      </c>
      <c r="O1103" t="s">
        <v>20</v>
      </c>
      <c r="P1103" t="s">
        <v>20</v>
      </c>
      <c r="Q1103">
        <v>0</v>
      </c>
    </row>
    <row r="1104" spans="2:17" x14ac:dyDescent="0.25">
      <c r="B1104">
        <v>45096</v>
      </c>
      <c r="E1104" t="s">
        <v>61</v>
      </c>
      <c r="F1104">
        <v>5</v>
      </c>
      <c r="K1104">
        <v>0</v>
      </c>
      <c r="L1104" t="s">
        <v>20</v>
      </c>
      <c r="M1104" t="s">
        <v>20</v>
      </c>
      <c r="N1104" t="s">
        <v>20</v>
      </c>
      <c r="O1104" t="s">
        <v>20</v>
      </c>
      <c r="P1104" t="s">
        <v>20</v>
      </c>
      <c r="Q1104">
        <v>0</v>
      </c>
    </row>
    <row r="1105" spans="2:17" x14ac:dyDescent="0.25">
      <c r="B1105">
        <v>45096</v>
      </c>
      <c r="E1105" t="s">
        <v>58</v>
      </c>
      <c r="F1105">
        <v>2</v>
      </c>
      <c r="K1105">
        <v>0</v>
      </c>
      <c r="L1105" t="s">
        <v>20</v>
      </c>
      <c r="M1105">
        <v>0</v>
      </c>
      <c r="N1105">
        <v>0</v>
      </c>
      <c r="O1105" t="s">
        <v>20</v>
      </c>
      <c r="P1105" t="s">
        <v>20</v>
      </c>
      <c r="Q1105" t="s">
        <v>20</v>
      </c>
    </row>
    <row r="1106" spans="2:17" x14ac:dyDescent="0.25">
      <c r="B1106">
        <v>45096</v>
      </c>
      <c r="E1106" t="s">
        <v>57</v>
      </c>
      <c r="F1106">
        <v>1</v>
      </c>
      <c r="K1106">
        <v>0</v>
      </c>
      <c r="L1106">
        <v>0</v>
      </c>
      <c r="M1106" t="s">
        <v>20</v>
      </c>
      <c r="N1106" t="s">
        <v>20</v>
      </c>
      <c r="O1106" t="s">
        <v>20</v>
      </c>
      <c r="P1106" t="s">
        <v>20</v>
      </c>
      <c r="Q1106" t="s">
        <v>20</v>
      </c>
    </row>
    <row r="1107" spans="2:17" x14ac:dyDescent="0.25">
      <c r="B1107">
        <v>45096</v>
      </c>
      <c r="E1107" t="s">
        <v>57</v>
      </c>
      <c r="F1107">
        <v>1</v>
      </c>
      <c r="K1107">
        <v>0</v>
      </c>
      <c r="L1107">
        <v>0</v>
      </c>
      <c r="M1107" t="s">
        <v>20</v>
      </c>
      <c r="N1107" t="s">
        <v>20</v>
      </c>
      <c r="O1107" t="s">
        <v>20</v>
      </c>
      <c r="P1107" t="s">
        <v>20</v>
      </c>
      <c r="Q1107" t="s">
        <v>20</v>
      </c>
    </row>
    <row r="1108" spans="2:17" x14ac:dyDescent="0.25">
      <c r="B1108">
        <v>45096</v>
      </c>
      <c r="E1108" t="s">
        <v>61</v>
      </c>
      <c r="F1108">
        <v>5</v>
      </c>
      <c r="K1108">
        <v>0</v>
      </c>
      <c r="L1108" t="s">
        <v>20</v>
      </c>
      <c r="M1108" t="s">
        <v>20</v>
      </c>
      <c r="N1108" t="s">
        <v>20</v>
      </c>
      <c r="O1108" t="s">
        <v>20</v>
      </c>
      <c r="P1108" t="s">
        <v>20</v>
      </c>
      <c r="Q1108">
        <v>0</v>
      </c>
    </row>
    <row r="1109" spans="2:17" x14ac:dyDescent="0.25">
      <c r="B1109">
        <v>45096</v>
      </c>
      <c r="E1109" t="s">
        <v>58</v>
      </c>
      <c r="F1109">
        <v>2</v>
      </c>
      <c r="K1109">
        <v>0</v>
      </c>
      <c r="L1109" t="s">
        <v>20</v>
      </c>
      <c r="M1109">
        <v>0</v>
      </c>
      <c r="N1109">
        <v>0</v>
      </c>
      <c r="O1109" t="s">
        <v>20</v>
      </c>
      <c r="P1109" t="s">
        <v>20</v>
      </c>
      <c r="Q1109" t="s">
        <v>20</v>
      </c>
    </row>
    <row r="1110" spans="2:17" x14ac:dyDescent="0.25">
      <c r="B1110">
        <v>45096</v>
      </c>
      <c r="E1110" t="s">
        <v>60</v>
      </c>
      <c r="F1110">
        <v>4</v>
      </c>
      <c r="K1110">
        <v>0</v>
      </c>
      <c r="L1110" t="s">
        <v>20</v>
      </c>
      <c r="M1110" t="s">
        <v>20</v>
      </c>
      <c r="N1110" t="s">
        <v>20</v>
      </c>
      <c r="O1110" t="s">
        <v>20</v>
      </c>
      <c r="P1110">
        <v>0</v>
      </c>
      <c r="Q1110" t="s">
        <v>20</v>
      </c>
    </row>
    <row r="1111" spans="2:17" x14ac:dyDescent="0.25">
      <c r="B1111">
        <v>45096</v>
      </c>
      <c r="E1111" t="s">
        <v>62</v>
      </c>
      <c r="F1111">
        <v>6</v>
      </c>
      <c r="K1111">
        <v>0</v>
      </c>
      <c r="L1111" t="s">
        <v>20</v>
      </c>
      <c r="M1111" t="s">
        <v>20</v>
      </c>
      <c r="N1111" t="s">
        <v>20</v>
      </c>
      <c r="O1111" t="s">
        <v>20</v>
      </c>
      <c r="P1111" t="s">
        <v>20</v>
      </c>
      <c r="Q1111" t="s">
        <v>20</v>
      </c>
    </row>
    <row r="1112" spans="2:17" x14ac:dyDescent="0.25">
      <c r="B1112">
        <v>45096</v>
      </c>
      <c r="E1112" t="s">
        <v>58</v>
      </c>
      <c r="F1112">
        <v>2</v>
      </c>
      <c r="K1112">
        <v>0</v>
      </c>
      <c r="L1112" t="s">
        <v>20</v>
      </c>
      <c r="M1112">
        <v>0</v>
      </c>
      <c r="N1112">
        <v>0</v>
      </c>
      <c r="O1112" t="s">
        <v>20</v>
      </c>
      <c r="P1112" t="s">
        <v>20</v>
      </c>
      <c r="Q1112" t="s">
        <v>20</v>
      </c>
    </row>
    <row r="1113" spans="2:17" x14ac:dyDescent="0.25">
      <c r="B1113">
        <v>45096</v>
      </c>
      <c r="E1113" t="s">
        <v>61</v>
      </c>
      <c r="F1113">
        <v>5</v>
      </c>
      <c r="K1113">
        <v>0</v>
      </c>
      <c r="L1113" t="s">
        <v>20</v>
      </c>
      <c r="M1113" t="s">
        <v>20</v>
      </c>
      <c r="N1113" t="s">
        <v>20</v>
      </c>
      <c r="O1113" t="s">
        <v>20</v>
      </c>
      <c r="P1113" t="s">
        <v>20</v>
      </c>
      <c r="Q1113">
        <v>0</v>
      </c>
    </row>
    <row r="1114" spans="2:17" x14ac:dyDescent="0.25">
      <c r="B1114">
        <v>45096</v>
      </c>
      <c r="E1114" t="s">
        <v>59</v>
      </c>
      <c r="F1114">
        <v>3</v>
      </c>
      <c r="K1114">
        <v>0</v>
      </c>
      <c r="L1114" t="s">
        <v>20</v>
      </c>
      <c r="M1114" t="s">
        <v>20</v>
      </c>
      <c r="N1114" t="s">
        <v>20</v>
      </c>
      <c r="O1114">
        <v>0</v>
      </c>
      <c r="P1114" t="s">
        <v>20</v>
      </c>
      <c r="Q1114" t="s">
        <v>20</v>
      </c>
    </row>
    <row r="1115" spans="2:17" x14ac:dyDescent="0.25">
      <c r="B1115">
        <v>45096</v>
      </c>
      <c r="E1115" t="s">
        <v>57</v>
      </c>
      <c r="F1115">
        <v>1</v>
      </c>
      <c r="K1115">
        <v>0</v>
      </c>
      <c r="L1115">
        <v>0</v>
      </c>
      <c r="M1115" t="s">
        <v>20</v>
      </c>
      <c r="N1115" t="s">
        <v>20</v>
      </c>
      <c r="O1115" t="s">
        <v>20</v>
      </c>
      <c r="P1115" t="s">
        <v>20</v>
      </c>
      <c r="Q1115" t="s">
        <v>20</v>
      </c>
    </row>
    <row r="1116" spans="2:17" x14ac:dyDescent="0.25">
      <c r="B1116">
        <v>45096</v>
      </c>
      <c r="E1116" t="s">
        <v>62</v>
      </c>
      <c r="F1116">
        <v>6</v>
      </c>
      <c r="K1116">
        <v>0</v>
      </c>
      <c r="L1116" t="s">
        <v>20</v>
      </c>
      <c r="M1116" t="s">
        <v>20</v>
      </c>
      <c r="N1116" t="s">
        <v>20</v>
      </c>
      <c r="O1116" t="s">
        <v>20</v>
      </c>
      <c r="P1116" t="s">
        <v>20</v>
      </c>
      <c r="Q1116" t="s">
        <v>20</v>
      </c>
    </row>
    <row r="1117" spans="2:17" x14ac:dyDescent="0.25">
      <c r="B1117">
        <v>45096</v>
      </c>
      <c r="E1117" t="s">
        <v>61</v>
      </c>
      <c r="F1117">
        <v>5</v>
      </c>
      <c r="K1117">
        <v>0</v>
      </c>
      <c r="L1117" t="s">
        <v>20</v>
      </c>
      <c r="M1117" t="s">
        <v>20</v>
      </c>
      <c r="N1117" t="s">
        <v>20</v>
      </c>
      <c r="O1117" t="s">
        <v>20</v>
      </c>
      <c r="P1117" t="s">
        <v>20</v>
      </c>
      <c r="Q1117">
        <v>0</v>
      </c>
    </row>
    <row r="1118" spans="2:17" x14ac:dyDescent="0.25">
      <c r="B1118">
        <v>45096</v>
      </c>
      <c r="E1118" t="s">
        <v>62</v>
      </c>
      <c r="F1118">
        <v>6</v>
      </c>
      <c r="K1118">
        <v>0</v>
      </c>
      <c r="L1118" t="s">
        <v>20</v>
      </c>
      <c r="M1118" t="s">
        <v>20</v>
      </c>
      <c r="N1118" t="s">
        <v>20</v>
      </c>
      <c r="O1118" t="s">
        <v>20</v>
      </c>
      <c r="P1118" t="s">
        <v>20</v>
      </c>
      <c r="Q1118" t="s">
        <v>20</v>
      </c>
    </row>
    <row r="1119" spans="2:17" x14ac:dyDescent="0.25">
      <c r="B1119">
        <v>45096</v>
      </c>
      <c r="E1119" t="s">
        <v>61</v>
      </c>
      <c r="F1119">
        <v>5</v>
      </c>
      <c r="K1119">
        <v>0</v>
      </c>
      <c r="L1119" t="s">
        <v>20</v>
      </c>
      <c r="M1119" t="s">
        <v>20</v>
      </c>
      <c r="N1119" t="s">
        <v>20</v>
      </c>
      <c r="O1119" t="s">
        <v>20</v>
      </c>
      <c r="P1119" t="s">
        <v>20</v>
      </c>
      <c r="Q1119">
        <v>0</v>
      </c>
    </row>
    <row r="1120" spans="2:17" x14ac:dyDescent="0.25">
      <c r="B1120">
        <v>45096</v>
      </c>
      <c r="E1120" t="s">
        <v>61</v>
      </c>
      <c r="F1120">
        <v>5</v>
      </c>
      <c r="K1120">
        <v>0</v>
      </c>
      <c r="L1120" t="s">
        <v>20</v>
      </c>
      <c r="M1120" t="s">
        <v>20</v>
      </c>
      <c r="N1120" t="s">
        <v>20</v>
      </c>
      <c r="O1120" t="s">
        <v>20</v>
      </c>
      <c r="P1120" t="s">
        <v>20</v>
      </c>
      <c r="Q1120">
        <v>0</v>
      </c>
    </row>
    <row r="1121" spans="2:17" x14ac:dyDescent="0.25">
      <c r="B1121">
        <v>45096</v>
      </c>
      <c r="E1121" t="s">
        <v>58</v>
      </c>
      <c r="F1121">
        <v>2</v>
      </c>
      <c r="K1121">
        <v>0</v>
      </c>
      <c r="L1121" t="s">
        <v>20</v>
      </c>
      <c r="M1121">
        <v>0</v>
      </c>
      <c r="N1121">
        <v>0</v>
      </c>
      <c r="O1121" t="s">
        <v>20</v>
      </c>
      <c r="P1121" t="s">
        <v>20</v>
      </c>
      <c r="Q1121" t="s">
        <v>20</v>
      </c>
    </row>
    <row r="1122" spans="2:17" x14ac:dyDescent="0.25">
      <c r="B1122">
        <v>45097</v>
      </c>
      <c r="E1122" t="s">
        <v>62</v>
      </c>
      <c r="F1122">
        <v>6</v>
      </c>
      <c r="K1122">
        <v>0</v>
      </c>
      <c r="L1122" t="s">
        <v>20</v>
      </c>
      <c r="M1122" t="s">
        <v>20</v>
      </c>
      <c r="N1122" t="s">
        <v>20</v>
      </c>
      <c r="O1122" t="s">
        <v>20</v>
      </c>
      <c r="P1122" t="s">
        <v>20</v>
      </c>
      <c r="Q1122" t="s">
        <v>20</v>
      </c>
    </row>
    <row r="1123" spans="2:17" x14ac:dyDescent="0.25">
      <c r="B1123">
        <v>45097</v>
      </c>
      <c r="E1123" t="s">
        <v>59</v>
      </c>
      <c r="F1123">
        <v>3</v>
      </c>
      <c r="K1123">
        <v>0</v>
      </c>
      <c r="L1123" t="s">
        <v>20</v>
      </c>
      <c r="M1123" t="s">
        <v>20</v>
      </c>
      <c r="N1123" t="s">
        <v>20</v>
      </c>
      <c r="O1123">
        <v>0</v>
      </c>
      <c r="P1123" t="s">
        <v>20</v>
      </c>
      <c r="Q1123" t="s">
        <v>20</v>
      </c>
    </row>
    <row r="1124" spans="2:17" x14ac:dyDescent="0.25">
      <c r="B1124">
        <v>45097</v>
      </c>
      <c r="E1124" t="s">
        <v>61</v>
      </c>
      <c r="F1124">
        <v>5</v>
      </c>
      <c r="K1124">
        <v>0</v>
      </c>
      <c r="L1124" t="s">
        <v>20</v>
      </c>
      <c r="M1124" t="s">
        <v>20</v>
      </c>
      <c r="N1124" t="s">
        <v>20</v>
      </c>
      <c r="O1124" t="s">
        <v>20</v>
      </c>
      <c r="P1124" t="s">
        <v>20</v>
      </c>
      <c r="Q1124">
        <v>0</v>
      </c>
    </row>
    <row r="1125" spans="2:17" x14ac:dyDescent="0.25">
      <c r="B1125">
        <v>45097</v>
      </c>
      <c r="E1125" t="s">
        <v>62</v>
      </c>
      <c r="F1125">
        <v>6</v>
      </c>
      <c r="K1125">
        <v>0</v>
      </c>
      <c r="L1125" t="s">
        <v>20</v>
      </c>
      <c r="M1125" t="s">
        <v>20</v>
      </c>
      <c r="N1125" t="s">
        <v>20</v>
      </c>
      <c r="O1125" t="s">
        <v>20</v>
      </c>
      <c r="P1125" t="s">
        <v>20</v>
      </c>
      <c r="Q1125" t="s">
        <v>20</v>
      </c>
    </row>
    <row r="1126" spans="2:17" x14ac:dyDescent="0.25">
      <c r="B1126">
        <v>45097</v>
      </c>
      <c r="E1126" t="s">
        <v>57</v>
      </c>
      <c r="F1126">
        <v>1</v>
      </c>
      <c r="K1126">
        <v>0</v>
      </c>
      <c r="L1126">
        <v>0</v>
      </c>
      <c r="M1126" t="s">
        <v>20</v>
      </c>
      <c r="N1126" t="s">
        <v>20</v>
      </c>
      <c r="O1126" t="s">
        <v>20</v>
      </c>
      <c r="P1126" t="s">
        <v>20</v>
      </c>
      <c r="Q1126" t="s">
        <v>20</v>
      </c>
    </row>
    <row r="1127" spans="2:17" x14ac:dyDescent="0.25">
      <c r="B1127">
        <v>45097</v>
      </c>
      <c r="E1127" t="s">
        <v>57</v>
      </c>
      <c r="F1127">
        <v>1</v>
      </c>
      <c r="K1127">
        <v>0</v>
      </c>
      <c r="L1127">
        <v>0</v>
      </c>
      <c r="M1127" t="s">
        <v>20</v>
      </c>
      <c r="N1127" t="s">
        <v>20</v>
      </c>
      <c r="O1127" t="s">
        <v>20</v>
      </c>
      <c r="P1127" t="s">
        <v>20</v>
      </c>
      <c r="Q1127" t="s">
        <v>20</v>
      </c>
    </row>
    <row r="1128" spans="2:17" x14ac:dyDescent="0.25">
      <c r="B1128">
        <v>45097</v>
      </c>
      <c r="E1128" t="s">
        <v>61</v>
      </c>
      <c r="F1128">
        <v>5</v>
      </c>
      <c r="K1128">
        <v>0</v>
      </c>
      <c r="L1128" t="s">
        <v>20</v>
      </c>
      <c r="M1128" t="s">
        <v>20</v>
      </c>
      <c r="N1128" t="s">
        <v>20</v>
      </c>
      <c r="O1128" t="s">
        <v>20</v>
      </c>
      <c r="P1128" t="s">
        <v>20</v>
      </c>
      <c r="Q1128">
        <v>0</v>
      </c>
    </row>
    <row r="1129" spans="2:17" x14ac:dyDescent="0.25">
      <c r="B1129">
        <v>45097</v>
      </c>
      <c r="E1129" t="s">
        <v>59</v>
      </c>
      <c r="F1129">
        <v>3</v>
      </c>
      <c r="K1129">
        <v>0</v>
      </c>
      <c r="L1129" t="s">
        <v>20</v>
      </c>
      <c r="M1129" t="s">
        <v>20</v>
      </c>
      <c r="N1129" t="s">
        <v>20</v>
      </c>
      <c r="O1129">
        <v>0</v>
      </c>
      <c r="P1129" t="s">
        <v>20</v>
      </c>
      <c r="Q1129" t="s">
        <v>20</v>
      </c>
    </row>
    <row r="1130" spans="2:17" x14ac:dyDescent="0.25">
      <c r="B1130">
        <v>45097</v>
      </c>
      <c r="E1130" t="s">
        <v>58</v>
      </c>
      <c r="F1130">
        <v>2</v>
      </c>
      <c r="K1130">
        <v>0</v>
      </c>
      <c r="L1130" t="s">
        <v>20</v>
      </c>
      <c r="M1130">
        <v>0</v>
      </c>
      <c r="N1130">
        <v>0</v>
      </c>
      <c r="O1130" t="s">
        <v>20</v>
      </c>
      <c r="P1130" t="s">
        <v>20</v>
      </c>
      <c r="Q1130" t="s">
        <v>20</v>
      </c>
    </row>
    <row r="1131" spans="2:17" x14ac:dyDescent="0.25">
      <c r="B1131">
        <v>45097</v>
      </c>
      <c r="E1131" t="s">
        <v>59</v>
      </c>
      <c r="F1131">
        <v>3</v>
      </c>
      <c r="K1131">
        <v>0</v>
      </c>
      <c r="L1131" t="s">
        <v>20</v>
      </c>
      <c r="M1131" t="s">
        <v>20</v>
      </c>
      <c r="N1131" t="s">
        <v>20</v>
      </c>
      <c r="O1131">
        <v>0</v>
      </c>
      <c r="P1131" t="s">
        <v>20</v>
      </c>
      <c r="Q1131" t="s">
        <v>20</v>
      </c>
    </row>
    <row r="1132" spans="2:17" x14ac:dyDescent="0.25">
      <c r="B1132">
        <v>45097</v>
      </c>
      <c r="E1132" t="s">
        <v>61</v>
      </c>
      <c r="F1132">
        <v>5</v>
      </c>
      <c r="K1132">
        <v>0</v>
      </c>
      <c r="L1132" t="s">
        <v>20</v>
      </c>
      <c r="M1132" t="s">
        <v>20</v>
      </c>
      <c r="N1132" t="s">
        <v>20</v>
      </c>
      <c r="O1132" t="s">
        <v>20</v>
      </c>
      <c r="P1132" t="s">
        <v>20</v>
      </c>
      <c r="Q1132">
        <v>0</v>
      </c>
    </row>
    <row r="1133" spans="2:17" x14ac:dyDescent="0.25">
      <c r="B1133">
        <v>45097</v>
      </c>
      <c r="E1133" t="s">
        <v>57</v>
      </c>
      <c r="F1133">
        <v>1</v>
      </c>
      <c r="K1133">
        <v>0</v>
      </c>
      <c r="L1133">
        <v>0</v>
      </c>
      <c r="M1133" t="s">
        <v>20</v>
      </c>
      <c r="N1133" t="s">
        <v>20</v>
      </c>
      <c r="O1133" t="s">
        <v>20</v>
      </c>
      <c r="P1133" t="s">
        <v>20</v>
      </c>
      <c r="Q1133" t="s">
        <v>20</v>
      </c>
    </row>
    <row r="1134" spans="2:17" x14ac:dyDescent="0.25">
      <c r="B1134">
        <v>45097</v>
      </c>
      <c r="E1134" t="s">
        <v>57</v>
      </c>
      <c r="F1134">
        <v>1</v>
      </c>
      <c r="K1134">
        <v>0</v>
      </c>
      <c r="L1134">
        <v>0</v>
      </c>
      <c r="M1134" t="s">
        <v>20</v>
      </c>
      <c r="N1134" t="s">
        <v>20</v>
      </c>
      <c r="O1134" t="s">
        <v>20</v>
      </c>
      <c r="P1134" t="s">
        <v>20</v>
      </c>
      <c r="Q1134" t="s">
        <v>20</v>
      </c>
    </row>
    <row r="1135" spans="2:17" x14ac:dyDescent="0.25">
      <c r="B1135">
        <v>45097</v>
      </c>
      <c r="E1135" t="s">
        <v>58</v>
      </c>
      <c r="F1135">
        <v>2</v>
      </c>
      <c r="K1135">
        <v>0</v>
      </c>
      <c r="L1135" t="s">
        <v>20</v>
      </c>
      <c r="M1135">
        <v>0</v>
      </c>
      <c r="N1135">
        <v>0</v>
      </c>
      <c r="O1135" t="s">
        <v>20</v>
      </c>
      <c r="P1135" t="s">
        <v>20</v>
      </c>
      <c r="Q1135" t="s">
        <v>20</v>
      </c>
    </row>
    <row r="1136" spans="2:17" x14ac:dyDescent="0.25">
      <c r="B1136">
        <v>45097</v>
      </c>
      <c r="E1136" t="s">
        <v>59</v>
      </c>
      <c r="F1136">
        <v>3</v>
      </c>
      <c r="K1136">
        <v>0</v>
      </c>
      <c r="L1136" t="s">
        <v>20</v>
      </c>
      <c r="M1136" t="s">
        <v>20</v>
      </c>
      <c r="N1136" t="s">
        <v>20</v>
      </c>
      <c r="O1136">
        <v>0</v>
      </c>
      <c r="P1136" t="s">
        <v>20</v>
      </c>
      <c r="Q1136" t="s">
        <v>20</v>
      </c>
    </row>
    <row r="1137" spans="2:17" x14ac:dyDescent="0.25">
      <c r="B1137">
        <v>45097</v>
      </c>
      <c r="E1137" t="s">
        <v>62</v>
      </c>
      <c r="F1137">
        <v>6</v>
      </c>
      <c r="K1137">
        <v>0</v>
      </c>
      <c r="L1137" t="s">
        <v>20</v>
      </c>
      <c r="M1137" t="s">
        <v>20</v>
      </c>
      <c r="N1137" t="s">
        <v>20</v>
      </c>
      <c r="O1137" t="s">
        <v>20</v>
      </c>
      <c r="P1137" t="s">
        <v>20</v>
      </c>
      <c r="Q1137" t="s">
        <v>20</v>
      </c>
    </row>
    <row r="1138" spans="2:17" x14ac:dyDescent="0.25">
      <c r="B1138">
        <v>45097</v>
      </c>
      <c r="E1138" t="s">
        <v>61</v>
      </c>
      <c r="F1138">
        <v>5</v>
      </c>
      <c r="K1138">
        <v>0</v>
      </c>
      <c r="L1138" t="s">
        <v>20</v>
      </c>
      <c r="M1138" t="s">
        <v>20</v>
      </c>
      <c r="N1138" t="s">
        <v>20</v>
      </c>
      <c r="O1138" t="s">
        <v>20</v>
      </c>
      <c r="P1138" t="s">
        <v>20</v>
      </c>
      <c r="Q1138">
        <v>0</v>
      </c>
    </row>
    <row r="1139" spans="2:17" x14ac:dyDescent="0.25">
      <c r="B1139">
        <v>45097</v>
      </c>
      <c r="E1139" t="s">
        <v>59</v>
      </c>
      <c r="F1139">
        <v>3</v>
      </c>
      <c r="K1139">
        <v>0</v>
      </c>
      <c r="L1139" t="s">
        <v>20</v>
      </c>
      <c r="M1139" t="s">
        <v>20</v>
      </c>
      <c r="N1139" t="s">
        <v>20</v>
      </c>
      <c r="O1139">
        <v>0</v>
      </c>
      <c r="P1139" t="s">
        <v>20</v>
      </c>
      <c r="Q1139" t="s">
        <v>20</v>
      </c>
    </row>
    <row r="1140" spans="2:17" x14ac:dyDescent="0.25">
      <c r="B1140">
        <v>45097</v>
      </c>
      <c r="E1140" t="s">
        <v>61</v>
      </c>
      <c r="F1140">
        <v>5</v>
      </c>
      <c r="K1140">
        <v>0</v>
      </c>
      <c r="L1140" t="s">
        <v>20</v>
      </c>
      <c r="M1140" t="s">
        <v>20</v>
      </c>
      <c r="N1140" t="s">
        <v>20</v>
      </c>
      <c r="O1140" t="s">
        <v>20</v>
      </c>
      <c r="P1140" t="s">
        <v>20</v>
      </c>
      <c r="Q1140">
        <v>0</v>
      </c>
    </row>
    <row r="1141" spans="2:17" x14ac:dyDescent="0.25">
      <c r="B1141">
        <v>45097</v>
      </c>
      <c r="E1141" t="s">
        <v>57</v>
      </c>
      <c r="F1141">
        <v>1</v>
      </c>
      <c r="K1141">
        <v>0</v>
      </c>
      <c r="L1141">
        <v>0</v>
      </c>
      <c r="M1141" t="s">
        <v>20</v>
      </c>
      <c r="N1141" t="s">
        <v>20</v>
      </c>
      <c r="O1141" t="s">
        <v>20</v>
      </c>
      <c r="P1141" t="s">
        <v>20</v>
      </c>
      <c r="Q1141" t="s">
        <v>20</v>
      </c>
    </row>
    <row r="1142" spans="2:17" x14ac:dyDescent="0.25">
      <c r="B1142">
        <v>45097</v>
      </c>
      <c r="E1142" t="s">
        <v>60</v>
      </c>
      <c r="F1142">
        <v>4</v>
      </c>
      <c r="K1142">
        <v>0</v>
      </c>
      <c r="L1142" t="s">
        <v>20</v>
      </c>
      <c r="M1142" t="s">
        <v>20</v>
      </c>
      <c r="N1142" t="s">
        <v>20</v>
      </c>
      <c r="O1142" t="s">
        <v>20</v>
      </c>
      <c r="P1142">
        <v>0</v>
      </c>
      <c r="Q1142" t="s">
        <v>20</v>
      </c>
    </row>
    <row r="1143" spans="2:17" x14ac:dyDescent="0.25">
      <c r="B1143">
        <v>45097</v>
      </c>
      <c r="E1143" t="s">
        <v>62</v>
      </c>
      <c r="F1143">
        <v>6</v>
      </c>
      <c r="K1143">
        <v>0</v>
      </c>
      <c r="L1143" t="s">
        <v>20</v>
      </c>
      <c r="M1143" t="s">
        <v>20</v>
      </c>
      <c r="N1143" t="s">
        <v>20</v>
      </c>
      <c r="O1143" t="s">
        <v>20</v>
      </c>
      <c r="P1143" t="s">
        <v>20</v>
      </c>
      <c r="Q1143" t="s">
        <v>20</v>
      </c>
    </row>
    <row r="1144" spans="2:17" x14ac:dyDescent="0.25">
      <c r="B1144">
        <v>45097</v>
      </c>
      <c r="E1144" t="s">
        <v>58</v>
      </c>
      <c r="F1144">
        <v>2</v>
      </c>
      <c r="K1144">
        <v>0</v>
      </c>
      <c r="L1144" t="s">
        <v>20</v>
      </c>
      <c r="M1144">
        <v>0</v>
      </c>
      <c r="N1144">
        <v>0</v>
      </c>
      <c r="O1144" t="s">
        <v>20</v>
      </c>
      <c r="P1144" t="s">
        <v>20</v>
      </c>
      <c r="Q1144" t="s">
        <v>20</v>
      </c>
    </row>
    <row r="1145" spans="2:17" x14ac:dyDescent="0.25">
      <c r="B1145">
        <v>45097</v>
      </c>
      <c r="E1145" t="s">
        <v>57</v>
      </c>
      <c r="F1145">
        <v>1</v>
      </c>
      <c r="K1145">
        <v>0</v>
      </c>
      <c r="L1145">
        <v>0</v>
      </c>
      <c r="M1145" t="s">
        <v>20</v>
      </c>
      <c r="N1145" t="s">
        <v>20</v>
      </c>
      <c r="O1145" t="s">
        <v>20</v>
      </c>
      <c r="P1145" t="s">
        <v>20</v>
      </c>
      <c r="Q1145" t="s">
        <v>20</v>
      </c>
    </row>
    <row r="1146" spans="2:17" x14ac:dyDescent="0.25">
      <c r="B1146">
        <v>45097</v>
      </c>
      <c r="E1146" t="s">
        <v>62</v>
      </c>
      <c r="F1146">
        <v>6</v>
      </c>
      <c r="K1146">
        <v>0</v>
      </c>
      <c r="L1146" t="s">
        <v>20</v>
      </c>
      <c r="M1146" t="s">
        <v>20</v>
      </c>
      <c r="N1146" t="s">
        <v>20</v>
      </c>
      <c r="O1146" t="s">
        <v>20</v>
      </c>
      <c r="P1146" t="s">
        <v>20</v>
      </c>
      <c r="Q1146" t="s">
        <v>20</v>
      </c>
    </row>
    <row r="1147" spans="2:17" x14ac:dyDescent="0.25">
      <c r="B1147">
        <v>45097</v>
      </c>
      <c r="E1147" t="s">
        <v>58</v>
      </c>
      <c r="F1147">
        <v>2</v>
      </c>
      <c r="K1147">
        <v>0</v>
      </c>
      <c r="L1147" t="s">
        <v>20</v>
      </c>
      <c r="M1147">
        <v>0</v>
      </c>
      <c r="N1147">
        <v>0</v>
      </c>
      <c r="O1147" t="s">
        <v>20</v>
      </c>
      <c r="P1147" t="s">
        <v>20</v>
      </c>
      <c r="Q1147" t="s">
        <v>20</v>
      </c>
    </row>
    <row r="1148" spans="2:17" x14ac:dyDescent="0.25">
      <c r="B1148">
        <v>45097</v>
      </c>
      <c r="E1148" t="s">
        <v>58</v>
      </c>
      <c r="F1148">
        <v>2</v>
      </c>
      <c r="K1148">
        <v>0</v>
      </c>
      <c r="L1148" t="s">
        <v>20</v>
      </c>
      <c r="M1148">
        <v>0</v>
      </c>
      <c r="N1148">
        <v>0</v>
      </c>
      <c r="O1148" t="s">
        <v>20</v>
      </c>
      <c r="P1148" t="s">
        <v>20</v>
      </c>
      <c r="Q1148" t="s">
        <v>20</v>
      </c>
    </row>
    <row r="1149" spans="2:17" x14ac:dyDescent="0.25">
      <c r="B1149">
        <v>45097</v>
      </c>
      <c r="E1149" t="s">
        <v>61</v>
      </c>
      <c r="F1149">
        <v>5</v>
      </c>
      <c r="K1149">
        <v>0</v>
      </c>
      <c r="L1149" t="s">
        <v>20</v>
      </c>
      <c r="M1149" t="s">
        <v>20</v>
      </c>
      <c r="N1149" t="s">
        <v>20</v>
      </c>
      <c r="O1149" t="s">
        <v>20</v>
      </c>
      <c r="P1149" t="s">
        <v>20</v>
      </c>
      <c r="Q1149">
        <v>0</v>
      </c>
    </row>
    <row r="1150" spans="2:17" x14ac:dyDescent="0.25">
      <c r="B1150">
        <v>45097</v>
      </c>
      <c r="E1150" t="s">
        <v>60</v>
      </c>
      <c r="F1150">
        <v>4</v>
      </c>
      <c r="K1150">
        <v>0</v>
      </c>
      <c r="L1150" t="s">
        <v>20</v>
      </c>
      <c r="M1150" t="s">
        <v>20</v>
      </c>
      <c r="N1150" t="s">
        <v>20</v>
      </c>
      <c r="O1150" t="s">
        <v>20</v>
      </c>
      <c r="P1150">
        <v>0</v>
      </c>
      <c r="Q1150" t="s">
        <v>20</v>
      </c>
    </row>
    <row r="1151" spans="2:17" x14ac:dyDescent="0.25">
      <c r="B1151">
        <v>45097</v>
      </c>
      <c r="E1151" t="s">
        <v>61</v>
      </c>
      <c r="F1151">
        <v>5</v>
      </c>
      <c r="K1151">
        <v>0</v>
      </c>
      <c r="L1151" t="s">
        <v>20</v>
      </c>
      <c r="M1151" t="s">
        <v>20</v>
      </c>
      <c r="N1151" t="s">
        <v>20</v>
      </c>
      <c r="O1151" t="s">
        <v>20</v>
      </c>
      <c r="P1151" t="s">
        <v>20</v>
      </c>
      <c r="Q1151">
        <v>0</v>
      </c>
    </row>
    <row r="1152" spans="2:17" x14ac:dyDescent="0.25">
      <c r="B1152">
        <v>45097</v>
      </c>
      <c r="E1152" t="s">
        <v>57</v>
      </c>
      <c r="F1152">
        <v>1</v>
      </c>
      <c r="K1152">
        <v>0</v>
      </c>
      <c r="L1152">
        <v>0</v>
      </c>
      <c r="M1152" t="s">
        <v>20</v>
      </c>
      <c r="N1152" t="s">
        <v>20</v>
      </c>
      <c r="O1152" t="s">
        <v>20</v>
      </c>
      <c r="P1152" t="s">
        <v>20</v>
      </c>
      <c r="Q1152" t="s">
        <v>20</v>
      </c>
    </row>
    <row r="1153" spans="2:17" x14ac:dyDescent="0.25">
      <c r="B1153">
        <v>45097</v>
      </c>
      <c r="E1153" t="s">
        <v>62</v>
      </c>
      <c r="F1153">
        <v>6</v>
      </c>
      <c r="K1153">
        <v>0</v>
      </c>
      <c r="L1153" t="s">
        <v>20</v>
      </c>
      <c r="M1153" t="s">
        <v>20</v>
      </c>
      <c r="N1153" t="s">
        <v>20</v>
      </c>
      <c r="O1153" t="s">
        <v>20</v>
      </c>
      <c r="P1153" t="s">
        <v>20</v>
      </c>
      <c r="Q1153" t="s">
        <v>20</v>
      </c>
    </row>
    <row r="1154" spans="2:17" x14ac:dyDescent="0.25">
      <c r="B1154">
        <v>45097</v>
      </c>
      <c r="E1154" t="s">
        <v>59</v>
      </c>
      <c r="F1154">
        <v>3</v>
      </c>
      <c r="K1154">
        <v>0</v>
      </c>
      <c r="L1154" t="s">
        <v>20</v>
      </c>
      <c r="M1154" t="s">
        <v>20</v>
      </c>
      <c r="N1154" t="s">
        <v>20</v>
      </c>
      <c r="O1154">
        <v>0</v>
      </c>
      <c r="P1154" t="s">
        <v>20</v>
      </c>
      <c r="Q1154" t="s">
        <v>20</v>
      </c>
    </row>
    <row r="1155" spans="2:17" x14ac:dyDescent="0.25">
      <c r="B1155">
        <v>45097</v>
      </c>
      <c r="E1155" t="s">
        <v>60</v>
      </c>
      <c r="F1155">
        <v>4</v>
      </c>
      <c r="K1155">
        <v>0</v>
      </c>
      <c r="L1155" t="s">
        <v>20</v>
      </c>
      <c r="M1155" t="s">
        <v>20</v>
      </c>
      <c r="N1155" t="s">
        <v>20</v>
      </c>
      <c r="O1155" t="s">
        <v>20</v>
      </c>
      <c r="P1155">
        <v>0</v>
      </c>
      <c r="Q1155" t="s">
        <v>20</v>
      </c>
    </row>
    <row r="1156" spans="2:17" x14ac:dyDescent="0.25">
      <c r="B1156">
        <v>45097</v>
      </c>
      <c r="E1156" t="s">
        <v>59</v>
      </c>
      <c r="F1156">
        <v>3</v>
      </c>
      <c r="K1156">
        <v>0</v>
      </c>
      <c r="L1156" t="s">
        <v>20</v>
      </c>
      <c r="M1156" t="s">
        <v>20</v>
      </c>
      <c r="N1156" t="s">
        <v>20</v>
      </c>
      <c r="O1156">
        <v>0</v>
      </c>
      <c r="P1156" t="s">
        <v>20</v>
      </c>
      <c r="Q1156" t="s">
        <v>20</v>
      </c>
    </row>
    <row r="1157" spans="2:17" x14ac:dyDescent="0.25">
      <c r="B1157">
        <v>45097</v>
      </c>
      <c r="E1157" t="s">
        <v>60</v>
      </c>
      <c r="F1157">
        <v>4</v>
      </c>
      <c r="K1157">
        <v>0</v>
      </c>
      <c r="L1157" t="s">
        <v>20</v>
      </c>
      <c r="M1157" t="s">
        <v>20</v>
      </c>
      <c r="N1157" t="s">
        <v>20</v>
      </c>
      <c r="O1157" t="s">
        <v>20</v>
      </c>
      <c r="P1157">
        <v>0</v>
      </c>
      <c r="Q1157" t="s">
        <v>20</v>
      </c>
    </row>
    <row r="1158" spans="2:17" x14ac:dyDescent="0.25">
      <c r="B1158">
        <v>45097</v>
      </c>
      <c r="E1158" t="s">
        <v>59</v>
      </c>
      <c r="F1158">
        <v>3</v>
      </c>
      <c r="K1158">
        <v>0</v>
      </c>
      <c r="L1158" t="s">
        <v>20</v>
      </c>
      <c r="M1158" t="s">
        <v>20</v>
      </c>
      <c r="N1158" t="s">
        <v>20</v>
      </c>
      <c r="O1158">
        <v>0</v>
      </c>
      <c r="P1158" t="s">
        <v>20</v>
      </c>
      <c r="Q1158" t="s">
        <v>20</v>
      </c>
    </row>
    <row r="1159" spans="2:17" x14ac:dyDescent="0.25">
      <c r="B1159">
        <v>45097</v>
      </c>
      <c r="E1159" t="s">
        <v>57</v>
      </c>
      <c r="F1159">
        <v>1</v>
      </c>
      <c r="K1159">
        <v>0</v>
      </c>
      <c r="L1159">
        <v>0</v>
      </c>
      <c r="M1159" t="s">
        <v>20</v>
      </c>
      <c r="N1159" t="s">
        <v>20</v>
      </c>
      <c r="O1159" t="s">
        <v>20</v>
      </c>
      <c r="P1159" t="s">
        <v>20</v>
      </c>
      <c r="Q1159" t="s">
        <v>20</v>
      </c>
    </row>
    <row r="1160" spans="2:17" x14ac:dyDescent="0.25">
      <c r="B1160">
        <v>45097</v>
      </c>
      <c r="E1160" t="s">
        <v>62</v>
      </c>
      <c r="F1160">
        <v>6</v>
      </c>
      <c r="K1160">
        <v>0</v>
      </c>
      <c r="L1160" t="s">
        <v>20</v>
      </c>
      <c r="M1160" t="s">
        <v>20</v>
      </c>
      <c r="N1160" t="s">
        <v>20</v>
      </c>
      <c r="O1160" t="s">
        <v>20</v>
      </c>
      <c r="P1160" t="s">
        <v>20</v>
      </c>
      <c r="Q1160" t="s">
        <v>20</v>
      </c>
    </row>
    <row r="1161" spans="2:17" x14ac:dyDescent="0.25">
      <c r="B1161">
        <v>45097</v>
      </c>
      <c r="E1161" t="s">
        <v>62</v>
      </c>
      <c r="F1161">
        <v>6</v>
      </c>
      <c r="K1161">
        <v>0</v>
      </c>
      <c r="L1161" t="s">
        <v>20</v>
      </c>
      <c r="M1161" t="s">
        <v>20</v>
      </c>
      <c r="N1161" t="s">
        <v>20</v>
      </c>
      <c r="O1161" t="s">
        <v>20</v>
      </c>
      <c r="P1161" t="s">
        <v>20</v>
      </c>
      <c r="Q1161" t="s">
        <v>20</v>
      </c>
    </row>
    <row r="1162" spans="2:17" x14ac:dyDescent="0.25">
      <c r="B1162">
        <v>45097</v>
      </c>
      <c r="E1162" t="s">
        <v>59</v>
      </c>
      <c r="F1162">
        <v>3</v>
      </c>
      <c r="K1162">
        <v>0</v>
      </c>
      <c r="L1162" t="s">
        <v>20</v>
      </c>
      <c r="M1162" t="s">
        <v>20</v>
      </c>
      <c r="N1162" t="s">
        <v>20</v>
      </c>
      <c r="O1162">
        <v>0</v>
      </c>
      <c r="P1162" t="s">
        <v>20</v>
      </c>
      <c r="Q1162" t="s">
        <v>20</v>
      </c>
    </row>
    <row r="1163" spans="2:17" x14ac:dyDescent="0.25">
      <c r="B1163">
        <v>45097</v>
      </c>
      <c r="E1163" t="s">
        <v>60</v>
      </c>
      <c r="F1163">
        <v>4</v>
      </c>
      <c r="K1163">
        <v>0</v>
      </c>
      <c r="L1163" t="s">
        <v>20</v>
      </c>
      <c r="M1163" t="s">
        <v>20</v>
      </c>
      <c r="N1163" t="s">
        <v>20</v>
      </c>
      <c r="O1163" t="s">
        <v>20</v>
      </c>
      <c r="P1163">
        <v>0</v>
      </c>
      <c r="Q1163" t="s">
        <v>20</v>
      </c>
    </row>
    <row r="1164" spans="2:17" x14ac:dyDescent="0.25">
      <c r="B1164">
        <v>45097</v>
      </c>
      <c r="E1164" t="s">
        <v>57</v>
      </c>
      <c r="F1164">
        <v>1</v>
      </c>
      <c r="K1164">
        <v>0</v>
      </c>
      <c r="L1164">
        <v>0</v>
      </c>
      <c r="M1164" t="s">
        <v>20</v>
      </c>
      <c r="N1164" t="s">
        <v>20</v>
      </c>
      <c r="O1164" t="s">
        <v>20</v>
      </c>
      <c r="P1164" t="s">
        <v>20</v>
      </c>
      <c r="Q1164" t="s">
        <v>20</v>
      </c>
    </row>
    <row r="1165" spans="2:17" x14ac:dyDescent="0.25">
      <c r="B1165">
        <v>45097</v>
      </c>
      <c r="E1165" t="s">
        <v>61</v>
      </c>
      <c r="F1165">
        <v>5</v>
      </c>
      <c r="K1165">
        <v>0</v>
      </c>
      <c r="L1165" t="s">
        <v>20</v>
      </c>
      <c r="M1165" t="s">
        <v>20</v>
      </c>
      <c r="N1165" t="s">
        <v>20</v>
      </c>
      <c r="O1165" t="s">
        <v>20</v>
      </c>
      <c r="P1165" t="s">
        <v>20</v>
      </c>
      <c r="Q1165">
        <v>0</v>
      </c>
    </row>
    <row r="1166" spans="2:17" x14ac:dyDescent="0.25">
      <c r="B1166">
        <v>45097</v>
      </c>
      <c r="E1166" t="s">
        <v>58</v>
      </c>
      <c r="F1166">
        <v>2</v>
      </c>
      <c r="K1166">
        <v>0</v>
      </c>
      <c r="L1166" t="s">
        <v>20</v>
      </c>
      <c r="M1166">
        <v>0</v>
      </c>
      <c r="N1166">
        <v>0</v>
      </c>
      <c r="O1166" t="s">
        <v>20</v>
      </c>
      <c r="P1166" t="s">
        <v>20</v>
      </c>
      <c r="Q1166" t="s">
        <v>20</v>
      </c>
    </row>
    <row r="1167" spans="2:17" x14ac:dyDescent="0.25">
      <c r="B1167">
        <v>45097</v>
      </c>
      <c r="E1167" t="s">
        <v>62</v>
      </c>
      <c r="F1167">
        <v>6</v>
      </c>
      <c r="K1167">
        <v>0</v>
      </c>
      <c r="L1167" t="s">
        <v>20</v>
      </c>
      <c r="M1167" t="s">
        <v>20</v>
      </c>
      <c r="N1167" t="s">
        <v>20</v>
      </c>
      <c r="O1167" t="s">
        <v>20</v>
      </c>
      <c r="P1167" t="s">
        <v>20</v>
      </c>
      <c r="Q1167" t="s">
        <v>20</v>
      </c>
    </row>
    <row r="1168" spans="2:17" x14ac:dyDescent="0.25">
      <c r="B1168">
        <v>45097</v>
      </c>
      <c r="E1168" t="s">
        <v>62</v>
      </c>
      <c r="F1168">
        <v>6</v>
      </c>
      <c r="K1168">
        <v>0</v>
      </c>
      <c r="L1168" t="s">
        <v>20</v>
      </c>
      <c r="M1168" t="s">
        <v>20</v>
      </c>
      <c r="N1168" t="s">
        <v>20</v>
      </c>
      <c r="O1168" t="s">
        <v>20</v>
      </c>
      <c r="P1168" t="s">
        <v>20</v>
      </c>
      <c r="Q1168" t="s">
        <v>20</v>
      </c>
    </row>
    <row r="1169" spans="2:17" x14ac:dyDescent="0.25">
      <c r="B1169">
        <v>45097</v>
      </c>
      <c r="E1169" t="s">
        <v>58</v>
      </c>
      <c r="F1169">
        <v>2</v>
      </c>
      <c r="K1169">
        <v>0</v>
      </c>
      <c r="L1169" t="s">
        <v>20</v>
      </c>
      <c r="M1169">
        <v>0</v>
      </c>
      <c r="N1169">
        <v>0</v>
      </c>
      <c r="O1169" t="s">
        <v>20</v>
      </c>
      <c r="P1169" t="s">
        <v>20</v>
      </c>
      <c r="Q1169" t="s">
        <v>20</v>
      </c>
    </row>
    <row r="1170" spans="2:17" x14ac:dyDescent="0.25">
      <c r="B1170">
        <v>45097</v>
      </c>
      <c r="E1170" t="s">
        <v>57</v>
      </c>
      <c r="F1170">
        <v>1</v>
      </c>
      <c r="K1170">
        <v>0</v>
      </c>
      <c r="L1170">
        <v>0</v>
      </c>
      <c r="M1170" t="s">
        <v>20</v>
      </c>
      <c r="N1170" t="s">
        <v>20</v>
      </c>
      <c r="O1170" t="s">
        <v>20</v>
      </c>
      <c r="P1170" t="s">
        <v>20</v>
      </c>
      <c r="Q1170" t="s">
        <v>20</v>
      </c>
    </row>
    <row r="1171" spans="2:17" x14ac:dyDescent="0.25">
      <c r="B1171">
        <v>45097</v>
      </c>
      <c r="E1171" t="s">
        <v>58</v>
      </c>
      <c r="F1171">
        <v>2</v>
      </c>
      <c r="K1171">
        <v>0</v>
      </c>
      <c r="L1171" t="s">
        <v>20</v>
      </c>
      <c r="M1171">
        <v>0</v>
      </c>
      <c r="N1171">
        <v>0</v>
      </c>
      <c r="O1171" t="s">
        <v>20</v>
      </c>
      <c r="P1171" t="s">
        <v>20</v>
      </c>
      <c r="Q1171" t="s">
        <v>20</v>
      </c>
    </row>
    <row r="1172" spans="2:17" x14ac:dyDescent="0.25">
      <c r="B1172">
        <v>45097</v>
      </c>
      <c r="E1172" t="s">
        <v>57</v>
      </c>
      <c r="F1172">
        <v>1</v>
      </c>
      <c r="K1172">
        <v>0</v>
      </c>
      <c r="L1172">
        <v>0</v>
      </c>
      <c r="M1172" t="s">
        <v>20</v>
      </c>
      <c r="N1172" t="s">
        <v>20</v>
      </c>
      <c r="O1172" t="s">
        <v>20</v>
      </c>
      <c r="P1172" t="s">
        <v>20</v>
      </c>
      <c r="Q1172" t="s">
        <v>20</v>
      </c>
    </row>
    <row r="1173" spans="2:17" x14ac:dyDescent="0.25">
      <c r="B1173">
        <v>45097</v>
      </c>
      <c r="E1173" t="s">
        <v>60</v>
      </c>
      <c r="F1173">
        <v>4</v>
      </c>
      <c r="K1173">
        <v>0</v>
      </c>
      <c r="L1173" t="s">
        <v>20</v>
      </c>
      <c r="M1173" t="s">
        <v>20</v>
      </c>
      <c r="N1173" t="s">
        <v>20</v>
      </c>
      <c r="O1173" t="s">
        <v>20</v>
      </c>
      <c r="P1173">
        <v>0</v>
      </c>
      <c r="Q1173" t="s">
        <v>20</v>
      </c>
    </row>
    <row r="1174" spans="2:17" x14ac:dyDescent="0.25">
      <c r="B1174">
        <v>45098</v>
      </c>
      <c r="E1174" t="s">
        <v>61</v>
      </c>
      <c r="F1174">
        <v>5</v>
      </c>
      <c r="K1174">
        <v>0</v>
      </c>
      <c r="L1174" t="s">
        <v>20</v>
      </c>
      <c r="M1174" t="s">
        <v>20</v>
      </c>
      <c r="N1174" t="s">
        <v>20</v>
      </c>
      <c r="O1174" t="s">
        <v>20</v>
      </c>
      <c r="P1174" t="s">
        <v>20</v>
      </c>
      <c r="Q1174">
        <v>0</v>
      </c>
    </row>
    <row r="1175" spans="2:17" x14ac:dyDescent="0.25">
      <c r="B1175">
        <v>45098</v>
      </c>
      <c r="E1175" t="s">
        <v>58</v>
      </c>
      <c r="F1175">
        <v>2</v>
      </c>
      <c r="K1175">
        <v>0</v>
      </c>
      <c r="L1175" t="s">
        <v>20</v>
      </c>
      <c r="M1175">
        <v>0</v>
      </c>
      <c r="N1175">
        <v>0</v>
      </c>
      <c r="O1175" t="s">
        <v>20</v>
      </c>
      <c r="P1175" t="s">
        <v>20</v>
      </c>
      <c r="Q1175" t="s">
        <v>20</v>
      </c>
    </row>
    <row r="1176" spans="2:17" x14ac:dyDescent="0.25">
      <c r="B1176">
        <v>45098</v>
      </c>
      <c r="E1176" t="s">
        <v>59</v>
      </c>
      <c r="F1176">
        <v>3</v>
      </c>
      <c r="K1176">
        <v>0</v>
      </c>
      <c r="L1176" t="s">
        <v>20</v>
      </c>
      <c r="M1176" t="s">
        <v>20</v>
      </c>
      <c r="N1176" t="s">
        <v>20</v>
      </c>
      <c r="O1176">
        <v>0</v>
      </c>
      <c r="P1176" t="s">
        <v>20</v>
      </c>
      <c r="Q1176" t="s">
        <v>20</v>
      </c>
    </row>
    <row r="1177" spans="2:17" x14ac:dyDescent="0.25">
      <c r="B1177">
        <v>45098</v>
      </c>
      <c r="E1177" t="s">
        <v>62</v>
      </c>
      <c r="F1177">
        <v>6</v>
      </c>
      <c r="K1177">
        <v>0</v>
      </c>
      <c r="L1177" t="s">
        <v>20</v>
      </c>
      <c r="M1177" t="s">
        <v>20</v>
      </c>
      <c r="N1177" t="s">
        <v>20</v>
      </c>
      <c r="O1177" t="s">
        <v>20</v>
      </c>
      <c r="P1177" t="s">
        <v>20</v>
      </c>
      <c r="Q1177" t="s">
        <v>20</v>
      </c>
    </row>
    <row r="1178" spans="2:17" x14ac:dyDescent="0.25">
      <c r="B1178">
        <v>45098</v>
      </c>
      <c r="E1178" t="s">
        <v>60</v>
      </c>
      <c r="F1178">
        <v>4</v>
      </c>
      <c r="K1178">
        <v>0</v>
      </c>
      <c r="L1178" t="s">
        <v>20</v>
      </c>
      <c r="M1178" t="s">
        <v>20</v>
      </c>
      <c r="N1178" t="s">
        <v>20</v>
      </c>
      <c r="O1178" t="s">
        <v>20</v>
      </c>
      <c r="P1178">
        <v>0</v>
      </c>
      <c r="Q1178" t="s">
        <v>20</v>
      </c>
    </row>
    <row r="1179" spans="2:17" x14ac:dyDescent="0.25">
      <c r="B1179">
        <v>45098</v>
      </c>
      <c r="E1179" t="s">
        <v>58</v>
      </c>
      <c r="F1179">
        <v>2</v>
      </c>
      <c r="K1179">
        <v>0</v>
      </c>
      <c r="L1179" t="s">
        <v>20</v>
      </c>
      <c r="M1179">
        <v>0</v>
      </c>
      <c r="N1179">
        <v>0</v>
      </c>
      <c r="O1179" t="s">
        <v>20</v>
      </c>
      <c r="P1179" t="s">
        <v>20</v>
      </c>
      <c r="Q1179" t="s">
        <v>20</v>
      </c>
    </row>
    <row r="1180" spans="2:17" x14ac:dyDescent="0.25">
      <c r="B1180">
        <v>45098</v>
      </c>
      <c r="E1180" t="s">
        <v>61</v>
      </c>
      <c r="F1180">
        <v>5</v>
      </c>
      <c r="K1180">
        <v>0</v>
      </c>
      <c r="L1180" t="s">
        <v>20</v>
      </c>
      <c r="M1180" t="s">
        <v>20</v>
      </c>
      <c r="N1180" t="s">
        <v>20</v>
      </c>
      <c r="O1180" t="s">
        <v>20</v>
      </c>
      <c r="P1180" t="s">
        <v>20</v>
      </c>
      <c r="Q1180">
        <v>0</v>
      </c>
    </row>
    <row r="1181" spans="2:17" x14ac:dyDescent="0.25">
      <c r="B1181">
        <v>45098</v>
      </c>
      <c r="E1181" t="s">
        <v>58</v>
      </c>
      <c r="F1181">
        <v>2</v>
      </c>
      <c r="K1181">
        <v>0</v>
      </c>
      <c r="L1181" t="s">
        <v>20</v>
      </c>
      <c r="M1181">
        <v>0</v>
      </c>
      <c r="N1181">
        <v>0</v>
      </c>
      <c r="O1181" t="s">
        <v>20</v>
      </c>
      <c r="P1181" t="s">
        <v>20</v>
      </c>
      <c r="Q1181" t="s">
        <v>20</v>
      </c>
    </row>
    <row r="1182" spans="2:17" x14ac:dyDescent="0.25">
      <c r="B1182">
        <v>45098</v>
      </c>
      <c r="E1182" t="s">
        <v>61</v>
      </c>
      <c r="F1182">
        <v>5</v>
      </c>
      <c r="K1182">
        <v>0</v>
      </c>
      <c r="L1182" t="s">
        <v>20</v>
      </c>
      <c r="M1182" t="s">
        <v>20</v>
      </c>
      <c r="N1182" t="s">
        <v>20</v>
      </c>
      <c r="O1182" t="s">
        <v>20</v>
      </c>
      <c r="P1182" t="s">
        <v>20</v>
      </c>
      <c r="Q1182">
        <v>0</v>
      </c>
    </row>
    <row r="1183" spans="2:17" x14ac:dyDescent="0.25">
      <c r="B1183">
        <v>45098</v>
      </c>
      <c r="E1183" t="s">
        <v>59</v>
      </c>
      <c r="F1183">
        <v>3</v>
      </c>
      <c r="K1183">
        <v>0</v>
      </c>
      <c r="L1183" t="s">
        <v>20</v>
      </c>
      <c r="M1183" t="s">
        <v>20</v>
      </c>
      <c r="N1183" t="s">
        <v>20</v>
      </c>
      <c r="O1183">
        <v>0</v>
      </c>
      <c r="P1183" t="s">
        <v>20</v>
      </c>
      <c r="Q1183" t="s">
        <v>20</v>
      </c>
    </row>
    <row r="1184" spans="2:17" x14ac:dyDescent="0.25">
      <c r="B1184">
        <v>45098</v>
      </c>
      <c r="E1184" t="s">
        <v>61</v>
      </c>
      <c r="F1184">
        <v>5</v>
      </c>
      <c r="K1184">
        <v>0</v>
      </c>
      <c r="L1184" t="s">
        <v>20</v>
      </c>
      <c r="M1184" t="s">
        <v>20</v>
      </c>
      <c r="N1184" t="s">
        <v>20</v>
      </c>
      <c r="O1184" t="s">
        <v>20</v>
      </c>
      <c r="P1184" t="s">
        <v>20</v>
      </c>
      <c r="Q1184">
        <v>0</v>
      </c>
    </row>
    <row r="1185" spans="2:17" x14ac:dyDescent="0.25">
      <c r="B1185">
        <v>45098</v>
      </c>
      <c r="E1185" t="s">
        <v>57</v>
      </c>
      <c r="F1185">
        <v>1</v>
      </c>
      <c r="K1185">
        <v>0</v>
      </c>
      <c r="L1185">
        <v>0</v>
      </c>
      <c r="M1185" t="s">
        <v>20</v>
      </c>
      <c r="N1185" t="s">
        <v>20</v>
      </c>
      <c r="O1185" t="s">
        <v>20</v>
      </c>
      <c r="P1185" t="s">
        <v>20</v>
      </c>
      <c r="Q1185" t="s">
        <v>20</v>
      </c>
    </row>
    <row r="1186" spans="2:17" x14ac:dyDescent="0.25">
      <c r="B1186">
        <v>45098</v>
      </c>
      <c r="E1186" t="s">
        <v>61</v>
      </c>
      <c r="F1186">
        <v>5</v>
      </c>
      <c r="K1186">
        <v>0</v>
      </c>
      <c r="L1186" t="s">
        <v>20</v>
      </c>
      <c r="M1186" t="s">
        <v>20</v>
      </c>
      <c r="N1186" t="s">
        <v>20</v>
      </c>
      <c r="O1186" t="s">
        <v>20</v>
      </c>
      <c r="P1186" t="s">
        <v>20</v>
      </c>
      <c r="Q1186">
        <v>0</v>
      </c>
    </row>
    <row r="1187" spans="2:17" x14ac:dyDescent="0.25">
      <c r="B1187">
        <v>45098</v>
      </c>
      <c r="E1187" t="s">
        <v>60</v>
      </c>
      <c r="F1187">
        <v>4</v>
      </c>
      <c r="K1187">
        <v>0</v>
      </c>
      <c r="L1187" t="s">
        <v>20</v>
      </c>
      <c r="M1187" t="s">
        <v>20</v>
      </c>
      <c r="N1187" t="s">
        <v>20</v>
      </c>
      <c r="O1187" t="s">
        <v>20</v>
      </c>
      <c r="P1187">
        <v>0</v>
      </c>
      <c r="Q1187" t="s">
        <v>20</v>
      </c>
    </row>
    <row r="1188" spans="2:17" x14ac:dyDescent="0.25">
      <c r="B1188">
        <v>45098</v>
      </c>
      <c r="E1188" t="s">
        <v>61</v>
      </c>
      <c r="F1188">
        <v>5</v>
      </c>
      <c r="K1188">
        <v>0</v>
      </c>
      <c r="L1188" t="s">
        <v>20</v>
      </c>
      <c r="M1188" t="s">
        <v>20</v>
      </c>
      <c r="N1188" t="s">
        <v>20</v>
      </c>
      <c r="O1188" t="s">
        <v>20</v>
      </c>
      <c r="P1188" t="s">
        <v>20</v>
      </c>
      <c r="Q1188">
        <v>0</v>
      </c>
    </row>
    <row r="1189" spans="2:17" x14ac:dyDescent="0.25">
      <c r="B1189">
        <v>45098</v>
      </c>
      <c r="E1189" t="s">
        <v>57</v>
      </c>
      <c r="F1189">
        <v>1</v>
      </c>
      <c r="K1189">
        <v>0</v>
      </c>
      <c r="L1189">
        <v>0</v>
      </c>
      <c r="M1189" t="s">
        <v>20</v>
      </c>
      <c r="N1189" t="s">
        <v>20</v>
      </c>
      <c r="O1189" t="s">
        <v>20</v>
      </c>
      <c r="P1189" t="s">
        <v>20</v>
      </c>
      <c r="Q1189" t="s">
        <v>20</v>
      </c>
    </row>
    <row r="1190" spans="2:17" x14ac:dyDescent="0.25">
      <c r="B1190">
        <v>45098</v>
      </c>
      <c r="E1190" t="s">
        <v>60</v>
      </c>
      <c r="F1190">
        <v>4</v>
      </c>
      <c r="K1190">
        <v>0</v>
      </c>
      <c r="L1190" t="s">
        <v>20</v>
      </c>
      <c r="M1190" t="s">
        <v>20</v>
      </c>
      <c r="N1190" t="s">
        <v>20</v>
      </c>
      <c r="O1190" t="s">
        <v>20</v>
      </c>
      <c r="P1190">
        <v>0</v>
      </c>
      <c r="Q1190" t="s">
        <v>20</v>
      </c>
    </row>
    <row r="1191" spans="2:17" x14ac:dyDescent="0.25">
      <c r="B1191">
        <v>45098</v>
      </c>
      <c r="E1191" t="s">
        <v>58</v>
      </c>
      <c r="F1191">
        <v>2</v>
      </c>
      <c r="K1191">
        <v>0</v>
      </c>
      <c r="L1191" t="s">
        <v>20</v>
      </c>
      <c r="M1191">
        <v>0</v>
      </c>
      <c r="N1191">
        <v>0</v>
      </c>
      <c r="O1191" t="s">
        <v>20</v>
      </c>
      <c r="P1191" t="s">
        <v>20</v>
      </c>
      <c r="Q1191" t="s">
        <v>20</v>
      </c>
    </row>
    <row r="1192" spans="2:17" x14ac:dyDescent="0.25">
      <c r="B1192">
        <v>45098</v>
      </c>
      <c r="E1192" t="s">
        <v>59</v>
      </c>
      <c r="F1192">
        <v>3</v>
      </c>
      <c r="K1192">
        <v>0</v>
      </c>
      <c r="L1192" t="s">
        <v>20</v>
      </c>
      <c r="M1192" t="s">
        <v>20</v>
      </c>
      <c r="N1192" t="s">
        <v>20</v>
      </c>
      <c r="O1192">
        <v>0</v>
      </c>
      <c r="P1192" t="s">
        <v>20</v>
      </c>
      <c r="Q1192" t="s">
        <v>20</v>
      </c>
    </row>
    <row r="1193" spans="2:17" x14ac:dyDescent="0.25">
      <c r="B1193">
        <v>45098</v>
      </c>
      <c r="E1193" t="s">
        <v>59</v>
      </c>
      <c r="F1193">
        <v>3</v>
      </c>
      <c r="K1193">
        <v>0</v>
      </c>
      <c r="L1193" t="s">
        <v>20</v>
      </c>
      <c r="M1193" t="s">
        <v>20</v>
      </c>
      <c r="N1193" t="s">
        <v>20</v>
      </c>
      <c r="O1193">
        <v>0</v>
      </c>
      <c r="P1193" t="s">
        <v>20</v>
      </c>
      <c r="Q1193" t="s">
        <v>20</v>
      </c>
    </row>
    <row r="1194" spans="2:17" x14ac:dyDescent="0.25">
      <c r="B1194">
        <v>45098</v>
      </c>
      <c r="E1194" t="s">
        <v>59</v>
      </c>
      <c r="F1194">
        <v>3</v>
      </c>
      <c r="K1194">
        <v>0</v>
      </c>
      <c r="L1194" t="s">
        <v>20</v>
      </c>
      <c r="M1194" t="s">
        <v>20</v>
      </c>
      <c r="N1194" t="s">
        <v>20</v>
      </c>
      <c r="O1194">
        <v>0</v>
      </c>
      <c r="P1194" t="s">
        <v>20</v>
      </c>
      <c r="Q1194" t="s">
        <v>20</v>
      </c>
    </row>
    <row r="1195" spans="2:17" x14ac:dyDescent="0.25">
      <c r="B1195">
        <v>45098</v>
      </c>
      <c r="E1195" t="s">
        <v>57</v>
      </c>
      <c r="F1195">
        <v>1</v>
      </c>
      <c r="K1195">
        <v>0</v>
      </c>
      <c r="L1195">
        <v>0</v>
      </c>
      <c r="M1195" t="s">
        <v>20</v>
      </c>
      <c r="N1195" t="s">
        <v>20</v>
      </c>
      <c r="O1195" t="s">
        <v>20</v>
      </c>
      <c r="P1195" t="s">
        <v>20</v>
      </c>
      <c r="Q1195" t="s">
        <v>20</v>
      </c>
    </row>
    <row r="1196" spans="2:17" x14ac:dyDescent="0.25">
      <c r="B1196">
        <v>45098</v>
      </c>
      <c r="E1196" t="s">
        <v>62</v>
      </c>
      <c r="F1196">
        <v>6</v>
      </c>
      <c r="K1196">
        <v>0</v>
      </c>
      <c r="L1196" t="s">
        <v>20</v>
      </c>
      <c r="M1196" t="s">
        <v>20</v>
      </c>
      <c r="N1196" t="s">
        <v>20</v>
      </c>
      <c r="O1196" t="s">
        <v>20</v>
      </c>
      <c r="P1196" t="s">
        <v>20</v>
      </c>
      <c r="Q1196" t="s">
        <v>20</v>
      </c>
    </row>
    <row r="1197" spans="2:17" x14ac:dyDescent="0.25">
      <c r="B1197">
        <v>45098</v>
      </c>
      <c r="E1197" t="s">
        <v>61</v>
      </c>
      <c r="F1197">
        <v>5</v>
      </c>
      <c r="K1197">
        <v>0</v>
      </c>
      <c r="L1197" t="s">
        <v>20</v>
      </c>
      <c r="M1197" t="s">
        <v>20</v>
      </c>
      <c r="N1197" t="s">
        <v>20</v>
      </c>
      <c r="O1197" t="s">
        <v>20</v>
      </c>
      <c r="P1197" t="s">
        <v>20</v>
      </c>
      <c r="Q1197">
        <v>0</v>
      </c>
    </row>
    <row r="1198" spans="2:17" x14ac:dyDescent="0.25">
      <c r="B1198">
        <v>45098</v>
      </c>
      <c r="E1198" t="s">
        <v>59</v>
      </c>
      <c r="F1198">
        <v>3</v>
      </c>
      <c r="K1198">
        <v>0</v>
      </c>
      <c r="L1198" t="s">
        <v>20</v>
      </c>
      <c r="M1198" t="s">
        <v>20</v>
      </c>
      <c r="N1198" t="s">
        <v>20</v>
      </c>
      <c r="O1198">
        <v>0</v>
      </c>
      <c r="P1198" t="s">
        <v>20</v>
      </c>
      <c r="Q1198" t="s">
        <v>20</v>
      </c>
    </row>
    <row r="1199" spans="2:17" x14ac:dyDescent="0.25">
      <c r="B1199">
        <v>45098</v>
      </c>
      <c r="E1199" t="s">
        <v>61</v>
      </c>
      <c r="F1199">
        <v>5</v>
      </c>
      <c r="K1199">
        <v>0</v>
      </c>
      <c r="L1199" t="s">
        <v>20</v>
      </c>
      <c r="M1199" t="s">
        <v>20</v>
      </c>
      <c r="N1199" t="s">
        <v>20</v>
      </c>
      <c r="O1199" t="s">
        <v>20</v>
      </c>
      <c r="P1199" t="s">
        <v>20</v>
      </c>
      <c r="Q1199">
        <v>0</v>
      </c>
    </row>
    <row r="1200" spans="2:17" x14ac:dyDescent="0.25">
      <c r="B1200">
        <v>45098</v>
      </c>
      <c r="E1200" t="s">
        <v>59</v>
      </c>
      <c r="F1200">
        <v>3</v>
      </c>
      <c r="K1200">
        <v>0</v>
      </c>
      <c r="L1200" t="s">
        <v>20</v>
      </c>
      <c r="M1200" t="s">
        <v>20</v>
      </c>
      <c r="N1200" t="s">
        <v>20</v>
      </c>
      <c r="O1200">
        <v>0</v>
      </c>
      <c r="P1200" t="s">
        <v>20</v>
      </c>
      <c r="Q1200" t="s">
        <v>20</v>
      </c>
    </row>
    <row r="1201" spans="2:17" x14ac:dyDescent="0.25">
      <c r="B1201">
        <v>45098</v>
      </c>
      <c r="E1201" t="s">
        <v>58</v>
      </c>
      <c r="F1201">
        <v>2</v>
      </c>
      <c r="K1201">
        <v>0</v>
      </c>
      <c r="L1201" t="s">
        <v>20</v>
      </c>
      <c r="M1201">
        <v>0</v>
      </c>
      <c r="N1201">
        <v>0</v>
      </c>
      <c r="O1201" t="s">
        <v>20</v>
      </c>
      <c r="P1201" t="s">
        <v>20</v>
      </c>
      <c r="Q1201" t="s">
        <v>20</v>
      </c>
    </row>
    <row r="1202" spans="2:17" x14ac:dyDescent="0.25">
      <c r="B1202">
        <v>45098</v>
      </c>
      <c r="E1202" t="s">
        <v>59</v>
      </c>
      <c r="F1202">
        <v>3</v>
      </c>
      <c r="K1202">
        <v>0</v>
      </c>
      <c r="L1202" t="s">
        <v>20</v>
      </c>
      <c r="M1202" t="s">
        <v>20</v>
      </c>
      <c r="N1202" t="s">
        <v>20</v>
      </c>
      <c r="O1202">
        <v>0</v>
      </c>
      <c r="P1202" t="s">
        <v>20</v>
      </c>
      <c r="Q1202" t="s">
        <v>20</v>
      </c>
    </row>
    <row r="1203" spans="2:17" x14ac:dyDescent="0.25">
      <c r="B1203">
        <v>45098</v>
      </c>
      <c r="E1203" t="s">
        <v>61</v>
      </c>
      <c r="F1203">
        <v>5</v>
      </c>
      <c r="K1203">
        <v>0</v>
      </c>
      <c r="L1203" t="s">
        <v>20</v>
      </c>
      <c r="M1203" t="s">
        <v>20</v>
      </c>
      <c r="N1203" t="s">
        <v>20</v>
      </c>
      <c r="O1203" t="s">
        <v>20</v>
      </c>
      <c r="P1203" t="s">
        <v>20</v>
      </c>
      <c r="Q1203">
        <v>0</v>
      </c>
    </row>
    <row r="1204" spans="2:17" x14ac:dyDescent="0.25">
      <c r="B1204">
        <v>45098</v>
      </c>
      <c r="E1204" t="s">
        <v>61</v>
      </c>
      <c r="F1204">
        <v>5</v>
      </c>
      <c r="K1204">
        <v>0</v>
      </c>
      <c r="L1204" t="s">
        <v>20</v>
      </c>
      <c r="M1204" t="s">
        <v>20</v>
      </c>
      <c r="N1204" t="s">
        <v>20</v>
      </c>
      <c r="O1204" t="s">
        <v>20</v>
      </c>
      <c r="P1204" t="s">
        <v>20</v>
      </c>
      <c r="Q1204">
        <v>0</v>
      </c>
    </row>
    <row r="1205" spans="2:17" x14ac:dyDescent="0.25">
      <c r="B1205">
        <v>45098</v>
      </c>
      <c r="E1205" t="s">
        <v>61</v>
      </c>
      <c r="F1205">
        <v>5</v>
      </c>
      <c r="K1205">
        <v>0</v>
      </c>
      <c r="L1205" t="s">
        <v>20</v>
      </c>
      <c r="M1205" t="s">
        <v>20</v>
      </c>
      <c r="N1205" t="s">
        <v>20</v>
      </c>
      <c r="O1205" t="s">
        <v>20</v>
      </c>
      <c r="P1205" t="s">
        <v>20</v>
      </c>
      <c r="Q1205">
        <v>0</v>
      </c>
    </row>
    <row r="1206" spans="2:17" x14ac:dyDescent="0.25">
      <c r="B1206">
        <v>45098</v>
      </c>
      <c r="E1206" t="s">
        <v>59</v>
      </c>
      <c r="F1206">
        <v>3</v>
      </c>
      <c r="K1206">
        <v>0</v>
      </c>
      <c r="L1206" t="s">
        <v>20</v>
      </c>
      <c r="M1206" t="s">
        <v>20</v>
      </c>
      <c r="N1206" t="s">
        <v>20</v>
      </c>
      <c r="O1206">
        <v>0</v>
      </c>
      <c r="P1206" t="s">
        <v>20</v>
      </c>
      <c r="Q1206" t="s">
        <v>20</v>
      </c>
    </row>
    <row r="1207" spans="2:17" x14ac:dyDescent="0.25">
      <c r="B1207">
        <v>45098</v>
      </c>
      <c r="E1207" t="s">
        <v>58</v>
      </c>
      <c r="F1207">
        <v>2</v>
      </c>
      <c r="K1207">
        <v>0</v>
      </c>
      <c r="L1207" t="s">
        <v>20</v>
      </c>
      <c r="M1207">
        <v>0</v>
      </c>
      <c r="N1207">
        <v>0</v>
      </c>
      <c r="O1207" t="s">
        <v>20</v>
      </c>
      <c r="P1207" t="s">
        <v>20</v>
      </c>
      <c r="Q1207" t="s">
        <v>20</v>
      </c>
    </row>
    <row r="1208" spans="2:17" x14ac:dyDescent="0.25">
      <c r="B1208">
        <v>45098</v>
      </c>
      <c r="E1208" t="s">
        <v>61</v>
      </c>
      <c r="F1208">
        <v>5</v>
      </c>
      <c r="K1208">
        <v>0</v>
      </c>
      <c r="L1208" t="s">
        <v>20</v>
      </c>
      <c r="M1208" t="s">
        <v>20</v>
      </c>
      <c r="N1208" t="s">
        <v>20</v>
      </c>
      <c r="O1208" t="s">
        <v>20</v>
      </c>
      <c r="P1208" t="s">
        <v>20</v>
      </c>
      <c r="Q1208">
        <v>0</v>
      </c>
    </row>
    <row r="1209" spans="2:17" x14ac:dyDescent="0.25">
      <c r="B1209">
        <v>45098</v>
      </c>
      <c r="E1209" t="s">
        <v>57</v>
      </c>
      <c r="F1209">
        <v>1</v>
      </c>
      <c r="K1209">
        <v>0</v>
      </c>
      <c r="L1209">
        <v>0</v>
      </c>
      <c r="M1209" t="s">
        <v>20</v>
      </c>
      <c r="N1209" t="s">
        <v>20</v>
      </c>
      <c r="O1209" t="s">
        <v>20</v>
      </c>
      <c r="P1209" t="s">
        <v>20</v>
      </c>
      <c r="Q1209" t="s">
        <v>20</v>
      </c>
    </row>
    <row r="1210" spans="2:17" x14ac:dyDescent="0.25">
      <c r="B1210">
        <v>45098</v>
      </c>
      <c r="E1210" t="s">
        <v>57</v>
      </c>
      <c r="F1210">
        <v>1</v>
      </c>
      <c r="K1210">
        <v>0</v>
      </c>
      <c r="L1210">
        <v>0</v>
      </c>
      <c r="M1210" t="s">
        <v>20</v>
      </c>
      <c r="N1210" t="s">
        <v>20</v>
      </c>
      <c r="O1210" t="s">
        <v>20</v>
      </c>
      <c r="P1210" t="s">
        <v>20</v>
      </c>
      <c r="Q1210" t="s">
        <v>20</v>
      </c>
    </row>
    <row r="1211" spans="2:17" x14ac:dyDescent="0.25">
      <c r="B1211">
        <v>45098</v>
      </c>
      <c r="E1211" t="s">
        <v>59</v>
      </c>
      <c r="F1211">
        <v>3</v>
      </c>
      <c r="K1211">
        <v>0</v>
      </c>
      <c r="L1211" t="s">
        <v>20</v>
      </c>
      <c r="M1211" t="s">
        <v>20</v>
      </c>
      <c r="N1211" t="s">
        <v>20</v>
      </c>
      <c r="O1211">
        <v>0</v>
      </c>
      <c r="P1211" t="s">
        <v>20</v>
      </c>
      <c r="Q1211" t="s">
        <v>20</v>
      </c>
    </row>
    <row r="1212" spans="2:17" x14ac:dyDescent="0.25">
      <c r="B1212">
        <v>45098</v>
      </c>
      <c r="E1212" t="s">
        <v>60</v>
      </c>
      <c r="F1212">
        <v>4</v>
      </c>
      <c r="K1212">
        <v>0</v>
      </c>
      <c r="L1212" t="s">
        <v>20</v>
      </c>
      <c r="M1212" t="s">
        <v>20</v>
      </c>
      <c r="N1212" t="s">
        <v>20</v>
      </c>
      <c r="O1212" t="s">
        <v>20</v>
      </c>
      <c r="P1212">
        <v>0</v>
      </c>
      <c r="Q1212" t="s">
        <v>20</v>
      </c>
    </row>
    <row r="1213" spans="2:17" x14ac:dyDescent="0.25">
      <c r="B1213">
        <v>45098</v>
      </c>
      <c r="E1213" t="s">
        <v>61</v>
      </c>
      <c r="F1213">
        <v>5</v>
      </c>
      <c r="K1213">
        <v>0</v>
      </c>
      <c r="L1213" t="s">
        <v>20</v>
      </c>
      <c r="M1213" t="s">
        <v>20</v>
      </c>
      <c r="N1213" t="s">
        <v>20</v>
      </c>
      <c r="O1213" t="s">
        <v>20</v>
      </c>
      <c r="P1213" t="s">
        <v>20</v>
      </c>
      <c r="Q1213">
        <v>0</v>
      </c>
    </row>
    <row r="1214" spans="2:17" x14ac:dyDescent="0.25">
      <c r="B1214">
        <v>45099</v>
      </c>
      <c r="E1214" t="s">
        <v>62</v>
      </c>
      <c r="F1214">
        <v>6</v>
      </c>
      <c r="K1214">
        <v>0</v>
      </c>
      <c r="L1214" t="s">
        <v>20</v>
      </c>
      <c r="M1214" t="s">
        <v>20</v>
      </c>
      <c r="N1214" t="s">
        <v>20</v>
      </c>
      <c r="O1214" t="s">
        <v>20</v>
      </c>
      <c r="P1214" t="s">
        <v>20</v>
      </c>
      <c r="Q1214" t="s">
        <v>20</v>
      </c>
    </row>
    <row r="1215" spans="2:17" x14ac:dyDescent="0.25">
      <c r="B1215">
        <v>45099</v>
      </c>
      <c r="E1215" t="s">
        <v>57</v>
      </c>
      <c r="F1215">
        <v>1</v>
      </c>
      <c r="K1215">
        <v>0</v>
      </c>
      <c r="L1215">
        <v>0</v>
      </c>
      <c r="M1215" t="s">
        <v>20</v>
      </c>
      <c r="N1215" t="s">
        <v>20</v>
      </c>
      <c r="O1215" t="s">
        <v>20</v>
      </c>
      <c r="P1215" t="s">
        <v>20</v>
      </c>
      <c r="Q1215" t="s">
        <v>20</v>
      </c>
    </row>
    <row r="1216" spans="2:17" x14ac:dyDescent="0.25">
      <c r="B1216">
        <v>45099</v>
      </c>
      <c r="E1216" t="s">
        <v>57</v>
      </c>
      <c r="F1216">
        <v>1</v>
      </c>
      <c r="K1216">
        <v>0</v>
      </c>
      <c r="L1216">
        <v>0</v>
      </c>
      <c r="M1216" t="s">
        <v>20</v>
      </c>
      <c r="N1216" t="s">
        <v>20</v>
      </c>
      <c r="O1216" t="s">
        <v>20</v>
      </c>
      <c r="P1216" t="s">
        <v>20</v>
      </c>
      <c r="Q1216" t="s">
        <v>20</v>
      </c>
    </row>
    <row r="1217" spans="2:17" x14ac:dyDescent="0.25">
      <c r="B1217">
        <v>45099</v>
      </c>
      <c r="E1217" t="s">
        <v>59</v>
      </c>
      <c r="F1217">
        <v>3</v>
      </c>
      <c r="K1217">
        <v>0</v>
      </c>
      <c r="L1217" t="s">
        <v>20</v>
      </c>
      <c r="M1217" t="s">
        <v>20</v>
      </c>
      <c r="N1217" t="s">
        <v>20</v>
      </c>
      <c r="O1217">
        <v>0</v>
      </c>
      <c r="P1217" t="s">
        <v>20</v>
      </c>
      <c r="Q1217" t="s">
        <v>20</v>
      </c>
    </row>
    <row r="1218" spans="2:17" x14ac:dyDescent="0.25">
      <c r="B1218">
        <v>45099</v>
      </c>
      <c r="E1218" t="s">
        <v>61</v>
      </c>
      <c r="F1218">
        <v>5</v>
      </c>
      <c r="K1218">
        <v>0</v>
      </c>
      <c r="L1218" t="s">
        <v>20</v>
      </c>
      <c r="M1218" t="s">
        <v>20</v>
      </c>
      <c r="N1218" t="s">
        <v>20</v>
      </c>
      <c r="O1218" t="s">
        <v>20</v>
      </c>
      <c r="P1218" t="s">
        <v>20</v>
      </c>
      <c r="Q1218">
        <v>0</v>
      </c>
    </row>
    <row r="1219" spans="2:17" x14ac:dyDescent="0.25">
      <c r="B1219">
        <v>45099</v>
      </c>
      <c r="E1219" t="s">
        <v>60</v>
      </c>
      <c r="F1219">
        <v>4</v>
      </c>
      <c r="K1219">
        <v>0</v>
      </c>
      <c r="L1219" t="s">
        <v>20</v>
      </c>
      <c r="M1219" t="s">
        <v>20</v>
      </c>
      <c r="N1219" t="s">
        <v>20</v>
      </c>
      <c r="O1219" t="s">
        <v>20</v>
      </c>
      <c r="P1219">
        <v>0</v>
      </c>
      <c r="Q1219" t="s">
        <v>20</v>
      </c>
    </row>
    <row r="1220" spans="2:17" x14ac:dyDescent="0.25">
      <c r="B1220">
        <v>45099</v>
      </c>
      <c r="E1220" t="s">
        <v>60</v>
      </c>
      <c r="F1220">
        <v>4</v>
      </c>
      <c r="K1220">
        <v>0</v>
      </c>
      <c r="L1220" t="s">
        <v>20</v>
      </c>
      <c r="M1220" t="s">
        <v>20</v>
      </c>
      <c r="N1220" t="s">
        <v>20</v>
      </c>
      <c r="O1220" t="s">
        <v>20</v>
      </c>
      <c r="P1220">
        <v>0</v>
      </c>
      <c r="Q1220" t="s">
        <v>20</v>
      </c>
    </row>
    <row r="1221" spans="2:17" x14ac:dyDescent="0.25">
      <c r="B1221">
        <v>45099</v>
      </c>
      <c r="E1221" t="s">
        <v>62</v>
      </c>
      <c r="F1221">
        <v>6</v>
      </c>
      <c r="K1221">
        <v>0</v>
      </c>
      <c r="L1221" t="s">
        <v>20</v>
      </c>
      <c r="M1221" t="s">
        <v>20</v>
      </c>
      <c r="N1221" t="s">
        <v>20</v>
      </c>
      <c r="O1221" t="s">
        <v>20</v>
      </c>
      <c r="P1221" t="s">
        <v>20</v>
      </c>
      <c r="Q1221" t="s">
        <v>20</v>
      </c>
    </row>
    <row r="1222" spans="2:17" x14ac:dyDescent="0.25">
      <c r="B1222">
        <v>45099</v>
      </c>
      <c r="E1222" t="s">
        <v>57</v>
      </c>
      <c r="F1222">
        <v>1</v>
      </c>
      <c r="K1222">
        <v>0</v>
      </c>
      <c r="L1222">
        <v>0</v>
      </c>
      <c r="M1222" t="s">
        <v>20</v>
      </c>
      <c r="N1222" t="s">
        <v>20</v>
      </c>
      <c r="O1222" t="s">
        <v>20</v>
      </c>
      <c r="P1222" t="s">
        <v>20</v>
      </c>
      <c r="Q1222" t="s">
        <v>20</v>
      </c>
    </row>
    <row r="1223" spans="2:17" x14ac:dyDescent="0.25">
      <c r="B1223">
        <v>45099</v>
      </c>
      <c r="E1223" t="s">
        <v>59</v>
      </c>
      <c r="F1223">
        <v>3</v>
      </c>
      <c r="K1223">
        <v>0</v>
      </c>
      <c r="L1223" t="s">
        <v>20</v>
      </c>
      <c r="M1223" t="s">
        <v>20</v>
      </c>
      <c r="N1223" t="s">
        <v>20</v>
      </c>
      <c r="O1223">
        <v>0</v>
      </c>
      <c r="P1223" t="s">
        <v>20</v>
      </c>
      <c r="Q1223" t="s">
        <v>20</v>
      </c>
    </row>
    <row r="1224" spans="2:17" x14ac:dyDescent="0.25">
      <c r="B1224">
        <v>45099</v>
      </c>
      <c r="E1224" t="s">
        <v>61</v>
      </c>
      <c r="F1224">
        <v>5</v>
      </c>
      <c r="K1224">
        <v>0</v>
      </c>
      <c r="L1224" t="s">
        <v>20</v>
      </c>
      <c r="M1224" t="s">
        <v>20</v>
      </c>
      <c r="N1224" t="s">
        <v>20</v>
      </c>
      <c r="O1224" t="s">
        <v>20</v>
      </c>
      <c r="P1224" t="s">
        <v>20</v>
      </c>
      <c r="Q1224">
        <v>0</v>
      </c>
    </row>
    <row r="1225" spans="2:17" x14ac:dyDescent="0.25">
      <c r="B1225">
        <v>45099</v>
      </c>
      <c r="E1225" t="s">
        <v>61</v>
      </c>
      <c r="F1225">
        <v>5</v>
      </c>
      <c r="K1225">
        <v>0</v>
      </c>
      <c r="L1225" t="s">
        <v>20</v>
      </c>
      <c r="M1225" t="s">
        <v>20</v>
      </c>
      <c r="N1225" t="s">
        <v>20</v>
      </c>
      <c r="O1225" t="s">
        <v>20</v>
      </c>
      <c r="P1225" t="s">
        <v>20</v>
      </c>
      <c r="Q1225">
        <v>0</v>
      </c>
    </row>
    <row r="1226" spans="2:17" x14ac:dyDescent="0.25">
      <c r="B1226">
        <v>45099</v>
      </c>
      <c r="E1226" t="s">
        <v>57</v>
      </c>
      <c r="F1226">
        <v>1</v>
      </c>
      <c r="K1226">
        <v>0</v>
      </c>
      <c r="L1226">
        <v>0</v>
      </c>
      <c r="M1226" t="s">
        <v>20</v>
      </c>
      <c r="N1226" t="s">
        <v>20</v>
      </c>
      <c r="O1226" t="s">
        <v>20</v>
      </c>
      <c r="P1226" t="s">
        <v>20</v>
      </c>
      <c r="Q1226" t="s">
        <v>20</v>
      </c>
    </row>
    <row r="1227" spans="2:17" x14ac:dyDescent="0.25">
      <c r="B1227">
        <v>45099</v>
      </c>
      <c r="E1227" t="s">
        <v>59</v>
      </c>
      <c r="F1227">
        <v>3</v>
      </c>
      <c r="K1227">
        <v>0</v>
      </c>
      <c r="L1227" t="s">
        <v>20</v>
      </c>
      <c r="M1227" t="s">
        <v>20</v>
      </c>
      <c r="N1227" t="s">
        <v>20</v>
      </c>
      <c r="O1227">
        <v>0</v>
      </c>
      <c r="P1227" t="s">
        <v>20</v>
      </c>
      <c r="Q1227" t="s">
        <v>20</v>
      </c>
    </row>
    <row r="1228" spans="2:17" x14ac:dyDescent="0.25">
      <c r="B1228">
        <v>45099</v>
      </c>
      <c r="E1228" t="s">
        <v>62</v>
      </c>
      <c r="F1228">
        <v>6</v>
      </c>
      <c r="K1228">
        <v>0</v>
      </c>
      <c r="L1228" t="s">
        <v>20</v>
      </c>
      <c r="M1228" t="s">
        <v>20</v>
      </c>
      <c r="N1228" t="s">
        <v>20</v>
      </c>
      <c r="O1228" t="s">
        <v>20</v>
      </c>
      <c r="P1228" t="s">
        <v>20</v>
      </c>
      <c r="Q1228" t="s">
        <v>20</v>
      </c>
    </row>
    <row r="1229" spans="2:17" x14ac:dyDescent="0.25">
      <c r="B1229">
        <v>45099</v>
      </c>
      <c r="E1229" t="s">
        <v>59</v>
      </c>
      <c r="F1229">
        <v>3</v>
      </c>
      <c r="K1229">
        <v>0</v>
      </c>
      <c r="L1229" t="s">
        <v>20</v>
      </c>
      <c r="M1229" t="s">
        <v>20</v>
      </c>
      <c r="N1229" t="s">
        <v>20</v>
      </c>
      <c r="O1229">
        <v>0</v>
      </c>
      <c r="P1229" t="s">
        <v>20</v>
      </c>
      <c r="Q1229" t="s">
        <v>20</v>
      </c>
    </row>
    <row r="1230" spans="2:17" x14ac:dyDescent="0.25">
      <c r="B1230">
        <v>45099</v>
      </c>
      <c r="E1230" t="s">
        <v>57</v>
      </c>
      <c r="F1230">
        <v>1</v>
      </c>
      <c r="K1230">
        <v>0</v>
      </c>
      <c r="L1230">
        <v>0</v>
      </c>
      <c r="M1230" t="s">
        <v>20</v>
      </c>
      <c r="N1230" t="s">
        <v>20</v>
      </c>
      <c r="O1230" t="s">
        <v>20</v>
      </c>
      <c r="P1230" t="s">
        <v>20</v>
      </c>
      <c r="Q1230" t="s">
        <v>20</v>
      </c>
    </row>
    <row r="1231" spans="2:17" x14ac:dyDescent="0.25">
      <c r="B1231">
        <v>45099</v>
      </c>
      <c r="E1231" t="s">
        <v>62</v>
      </c>
      <c r="F1231">
        <v>6</v>
      </c>
      <c r="K1231">
        <v>0</v>
      </c>
      <c r="L1231" t="s">
        <v>20</v>
      </c>
      <c r="M1231" t="s">
        <v>20</v>
      </c>
      <c r="N1231" t="s">
        <v>20</v>
      </c>
      <c r="O1231" t="s">
        <v>20</v>
      </c>
      <c r="P1231" t="s">
        <v>20</v>
      </c>
      <c r="Q1231" t="s">
        <v>20</v>
      </c>
    </row>
    <row r="1232" spans="2:17" x14ac:dyDescent="0.25">
      <c r="B1232">
        <v>45099</v>
      </c>
      <c r="E1232" t="s">
        <v>61</v>
      </c>
      <c r="F1232">
        <v>5</v>
      </c>
      <c r="K1232">
        <v>0</v>
      </c>
      <c r="L1232" t="s">
        <v>20</v>
      </c>
      <c r="M1232" t="s">
        <v>20</v>
      </c>
      <c r="N1232" t="s">
        <v>20</v>
      </c>
      <c r="O1232" t="s">
        <v>20</v>
      </c>
      <c r="P1232" t="s">
        <v>20</v>
      </c>
      <c r="Q1232">
        <v>0</v>
      </c>
    </row>
    <row r="1233" spans="2:17" x14ac:dyDescent="0.25">
      <c r="B1233">
        <v>45099</v>
      </c>
      <c r="E1233" t="s">
        <v>59</v>
      </c>
      <c r="F1233">
        <v>3</v>
      </c>
      <c r="K1233">
        <v>0</v>
      </c>
      <c r="L1233" t="s">
        <v>20</v>
      </c>
      <c r="M1233" t="s">
        <v>20</v>
      </c>
      <c r="N1233" t="s">
        <v>20</v>
      </c>
      <c r="O1233">
        <v>0</v>
      </c>
      <c r="P1233" t="s">
        <v>20</v>
      </c>
      <c r="Q1233" t="s">
        <v>20</v>
      </c>
    </row>
    <row r="1234" spans="2:17" x14ac:dyDescent="0.25">
      <c r="B1234">
        <v>45099</v>
      </c>
      <c r="E1234" t="s">
        <v>57</v>
      </c>
      <c r="F1234">
        <v>1</v>
      </c>
      <c r="K1234">
        <v>0</v>
      </c>
      <c r="L1234">
        <v>0</v>
      </c>
      <c r="M1234" t="s">
        <v>20</v>
      </c>
      <c r="N1234" t="s">
        <v>20</v>
      </c>
      <c r="O1234" t="s">
        <v>20</v>
      </c>
      <c r="P1234" t="s">
        <v>20</v>
      </c>
      <c r="Q1234" t="s">
        <v>20</v>
      </c>
    </row>
    <row r="1235" spans="2:17" x14ac:dyDescent="0.25">
      <c r="B1235">
        <v>45099</v>
      </c>
      <c r="E1235" t="s">
        <v>59</v>
      </c>
      <c r="F1235">
        <v>3</v>
      </c>
      <c r="K1235">
        <v>0</v>
      </c>
      <c r="L1235" t="s">
        <v>20</v>
      </c>
      <c r="M1235" t="s">
        <v>20</v>
      </c>
      <c r="N1235" t="s">
        <v>20</v>
      </c>
      <c r="O1235">
        <v>0</v>
      </c>
      <c r="P1235" t="s">
        <v>20</v>
      </c>
      <c r="Q1235" t="s">
        <v>20</v>
      </c>
    </row>
    <row r="1236" spans="2:17" x14ac:dyDescent="0.25">
      <c r="B1236">
        <v>45099</v>
      </c>
      <c r="E1236" t="s">
        <v>59</v>
      </c>
      <c r="F1236">
        <v>3</v>
      </c>
      <c r="K1236">
        <v>0</v>
      </c>
      <c r="L1236" t="s">
        <v>20</v>
      </c>
      <c r="M1236" t="s">
        <v>20</v>
      </c>
      <c r="N1236" t="s">
        <v>20</v>
      </c>
      <c r="O1236">
        <v>0</v>
      </c>
      <c r="P1236" t="s">
        <v>20</v>
      </c>
      <c r="Q1236" t="s">
        <v>20</v>
      </c>
    </row>
    <row r="1237" spans="2:17" x14ac:dyDescent="0.25">
      <c r="B1237">
        <v>45099</v>
      </c>
      <c r="E1237" t="s">
        <v>61</v>
      </c>
      <c r="F1237">
        <v>5</v>
      </c>
      <c r="K1237">
        <v>0</v>
      </c>
      <c r="L1237" t="s">
        <v>20</v>
      </c>
      <c r="M1237" t="s">
        <v>20</v>
      </c>
      <c r="N1237" t="s">
        <v>20</v>
      </c>
      <c r="O1237" t="s">
        <v>20</v>
      </c>
      <c r="P1237" t="s">
        <v>20</v>
      </c>
      <c r="Q1237">
        <v>0</v>
      </c>
    </row>
    <row r="1238" spans="2:17" x14ac:dyDescent="0.25">
      <c r="B1238">
        <v>45099</v>
      </c>
      <c r="E1238" t="s">
        <v>62</v>
      </c>
      <c r="F1238">
        <v>6</v>
      </c>
      <c r="K1238">
        <v>0</v>
      </c>
      <c r="L1238" t="s">
        <v>20</v>
      </c>
      <c r="M1238" t="s">
        <v>20</v>
      </c>
      <c r="N1238" t="s">
        <v>20</v>
      </c>
      <c r="O1238" t="s">
        <v>20</v>
      </c>
      <c r="P1238" t="s">
        <v>20</v>
      </c>
      <c r="Q1238" t="s">
        <v>20</v>
      </c>
    </row>
    <row r="1239" spans="2:17" x14ac:dyDescent="0.25">
      <c r="B1239">
        <v>45099</v>
      </c>
      <c r="E1239" t="s">
        <v>57</v>
      </c>
      <c r="F1239">
        <v>1</v>
      </c>
      <c r="K1239">
        <v>0</v>
      </c>
      <c r="L1239">
        <v>0</v>
      </c>
      <c r="M1239" t="s">
        <v>20</v>
      </c>
      <c r="N1239" t="s">
        <v>20</v>
      </c>
      <c r="O1239" t="s">
        <v>20</v>
      </c>
      <c r="P1239" t="s">
        <v>20</v>
      </c>
      <c r="Q1239" t="s">
        <v>20</v>
      </c>
    </row>
    <row r="1240" spans="2:17" x14ac:dyDescent="0.25">
      <c r="B1240">
        <v>45099</v>
      </c>
      <c r="E1240" t="s">
        <v>61</v>
      </c>
      <c r="F1240">
        <v>5</v>
      </c>
      <c r="K1240">
        <v>0</v>
      </c>
      <c r="L1240" t="s">
        <v>20</v>
      </c>
      <c r="M1240" t="s">
        <v>20</v>
      </c>
      <c r="N1240" t="s">
        <v>20</v>
      </c>
      <c r="O1240" t="s">
        <v>20</v>
      </c>
      <c r="P1240" t="s">
        <v>20</v>
      </c>
      <c r="Q1240">
        <v>0</v>
      </c>
    </row>
    <row r="1241" spans="2:17" x14ac:dyDescent="0.25">
      <c r="B1241">
        <v>45099</v>
      </c>
      <c r="E1241" t="s">
        <v>57</v>
      </c>
      <c r="F1241">
        <v>1</v>
      </c>
      <c r="K1241">
        <v>0</v>
      </c>
      <c r="L1241">
        <v>0</v>
      </c>
      <c r="M1241" t="s">
        <v>20</v>
      </c>
      <c r="N1241" t="s">
        <v>20</v>
      </c>
      <c r="O1241" t="s">
        <v>20</v>
      </c>
      <c r="P1241" t="s">
        <v>20</v>
      </c>
      <c r="Q1241" t="s">
        <v>20</v>
      </c>
    </row>
    <row r="1242" spans="2:17" x14ac:dyDescent="0.25">
      <c r="B1242">
        <v>45099</v>
      </c>
      <c r="E1242" t="s">
        <v>59</v>
      </c>
      <c r="F1242">
        <v>3</v>
      </c>
      <c r="K1242">
        <v>0</v>
      </c>
      <c r="L1242" t="s">
        <v>20</v>
      </c>
      <c r="M1242" t="s">
        <v>20</v>
      </c>
      <c r="N1242" t="s">
        <v>20</v>
      </c>
      <c r="O1242">
        <v>0</v>
      </c>
      <c r="P1242" t="s">
        <v>20</v>
      </c>
      <c r="Q1242" t="s">
        <v>20</v>
      </c>
    </row>
    <row r="1243" spans="2:17" x14ac:dyDescent="0.25">
      <c r="B1243">
        <v>45099</v>
      </c>
      <c r="E1243" t="s">
        <v>62</v>
      </c>
      <c r="F1243">
        <v>6</v>
      </c>
      <c r="K1243">
        <v>0</v>
      </c>
      <c r="L1243" t="s">
        <v>20</v>
      </c>
      <c r="M1243" t="s">
        <v>20</v>
      </c>
      <c r="N1243" t="s">
        <v>20</v>
      </c>
      <c r="O1243" t="s">
        <v>20</v>
      </c>
      <c r="P1243" t="s">
        <v>20</v>
      </c>
      <c r="Q1243" t="s">
        <v>20</v>
      </c>
    </row>
    <row r="1244" spans="2:17" x14ac:dyDescent="0.25">
      <c r="B1244">
        <v>45099</v>
      </c>
      <c r="E1244" t="s">
        <v>57</v>
      </c>
      <c r="F1244">
        <v>1</v>
      </c>
      <c r="K1244">
        <v>0</v>
      </c>
      <c r="L1244">
        <v>0</v>
      </c>
      <c r="M1244" t="s">
        <v>20</v>
      </c>
      <c r="N1244" t="s">
        <v>20</v>
      </c>
      <c r="O1244" t="s">
        <v>20</v>
      </c>
      <c r="P1244" t="s">
        <v>20</v>
      </c>
      <c r="Q1244" t="s">
        <v>20</v>
      </c>
    </row>
    <row r="1245" spans="2:17" x14ac:dyDescent="0.25">
      <c r="B1245">
        <v>45099</v>
      </c>
      <c r="E1245" t="s">
        <v>60</v>
      </c>
      <c r="F1245">
        <v>4</v>
      </c>
      <c r="K1245">
        <v>0</v>
      </c>
      <c r="L1245" t="s">
        <v>20</v>
      </c>
      <c r="M1245" t="s">
        <v>20</v>
      </c>
      <c r="N1245" t="s">
        <v>20</v>
      </c>
      <c r="O1245" t="s">
        <v>20</v>
      </c>
      <c r="P1245">
        <v>0</v>
      </c>
      <c r="Q1245" t="s">
        <v>20</v>
      </c>
    </row>
    <row r="1246" spans="2:17" x14ac:dyDescent="0.25">
      <c r="B1246">
        <v>45099</v>
      </c>
      <c r="E1246" t="s">
        <v>59</v>
      </c>
      <c r="F1246">
        <v>3</v>
      </c>
      <c r="K1246">
        <v>0</v>
      </c>
      <c r="L1246" t="s">
        <v>20</v>
      </c>
      <c r="M1246" t="s">
        <v>20</v>
      </c>
      <c r="N1246" t="s">
        <v>20</v>
      </c>
      <c r="O1246">
        <v>0</v>
      </c>
      <c r="P1246" t="s">
        <v>20</v>
      </c>
      <c r="Q1246" t="s">
        <v>20</v>
      </c>
    </row>
    <row r="1247" spans="2:17" x14ac:dyDescent="0.25">
      <c r="B1247">
        <v>45099</v>
      </c>
      <c r="E1247" t="s">
        <v>57</v>
      </c>
      <c r="F1247">
        <v>1</v>
      </c>
      <c r="K1247">
        <v>0</v>
      </c>
      <c r="L1247">
        <v>0</v>
      </c>
      <c r="M1247" t="s">
        <v>20</v>
      </c>
      <c r="N1247" t="s">
        <v>20</v>
      </c>
      <c r="O1247" t="s">
        <v>20</v>
      </c>
      <c r="P1247" t="s">
        <v>20</v>
      </c>
      <c r="Q1247" t="s">
        <v>20</v>
      </c>
    </row>
    <row r="1248" spans="2:17" x14ac:dyDescent="0.25">
      <c r="B1248">
        <v>45099</v>
      </c>
      <c r="E1248" t="s">
        <v>60</v>
      </c>
      <c r="F1248">
        <v>4</v>
      </c>
      <c r="K1248">
        <v>0</v>
      </c>
      <c r="L1248" t="s">
        <v>20</v>
      </c>
      <c r="M1248" t="s">
        <v>20</v>
      </c>
      <c r="N1248" t="s">
        <v>20</v>
      </c>
      <c r="O1248" t="s">
        <v>20</v>
      </c>
      <c r="P1248">
        <v>0</v>
      </c>
      <c r="Q1248" t="s">
        <v>20</v>
      </c>
    </row>
    <row r="1249" spans="2:17" x14ac:dyDescent="0.25">
      <c r="B1249">
        <v>45099</v>
      </c>
      <c r="E1249" t="s">
        <v>60</v>
      </c>
      <c r="F1249">
        <v>4</v>
      </c>
      <c r="K1249">
        <v>0</v>
      </c>
      <c r="L1249" t="s">
        <v>20</v>
      </c>
      <c r="M1249" t="s">
        <v>20</v>
      </c>
      <c r="N1249" t="s">
        <v>20</v>
      </c>
      <c r="O1249" t="s">
        <v>20</v>
      </c>
      <c r="P1249">
        <v>0</v>
      </c>
      <c r="Q1249" t="s">
        <v>20</v>
      </c>
    </row>
    <row r="1250" spans="2:17" x14ac:dyDescent="0.25">
      <c r="B1250">
        <v>45099</v>
      </c>
      <c r="E1250" t="s">
        <v>59</v>
      </c>
      <c r="F1250">
        <v>3</v>
      </c>
      <c r="K1250">
        <v>0</v>
      </c>
      <c r="L1250" t="s">
        <v>20</v>
      </c>
      <c r="M1250" t="s">
        <v>20</v>
      </c>
      <c r="N1250" t="s">
        <v>20</v>
      </c>
      <c r="O1250">
        <v>0</v>
      </c>
      <c r="P1250" t="s">
        <v>20</v>
      </c>
      <c r="Q1250" t="s">
        <v>20</v>
      </c>
    </row>
    <row r="1251" spans="2:17" x14ac:dyDescent="0.25">
      <c r="B1251">
        <v>45099</v>
      </c>
      <c r="E1251" t="s">
        <v>57</v>
      </c>
      <c r="F1251">
        <v>1</v>
      </c>
      <c r="K1251">
        <v>0</v>
      </c>
      <c r="L1251">
        <v>0</v>
      </c>
      <c r="M1251" t="s">
        <v>20</v>
      </c>
      <c r="N1251" t="s">
        <v>20</v>
      </c>
      <c r="O1251" t="s">
        <v>20</v>
      </c>
      <c r="P1251" t="s">
        <v>20</v>
      </c>
      <c r="Q1251" t="s">
        <v>20</v>
      </c>
    </row>
    <row r="1252" spans="2:17" x14ac:dyDescent="0.25">
      <c r="B1252">
        <v>45099</v>
      </c>
      <c r="E1252" t="s">
        <v>62</v>
      </c>
      <c r="F1252">
        <v>6</v>
      </c>
      <c r="K1252">
        <v>0</v>
      </c>
      <c r="L1252" t="s">
        <v>20</v>
      </c>
      <c r="M1252" t="s">
        <v>20</v>
      </c>
      <c r="N1252" t="s">
        <v>20</v>
      </c>
      <c r="O1252" t="s">
        <v>20</v>
      </c>
      <c r="P1252" t="s">
        <v>20</v>
      </c>
      <c r="Q1252" t="s">
        <v>20</v>
      </c>
    </row>
    <row r="1253" spans="2:17" x14ac:dyDescent="0.25">
      <c r="B1253">
        <v>45099</v>
      </c>
      <c r="E1253" t="s">
        <v>59</v>
      </c>
      <c r="F1253">
        <v>3</v>
      </c>
      <c r="K1253">
        <v>0</v>
      </c>
      <c r="L1253" t="s">
        <v>20</v>
      </c>
      <c r="M1253" t="s">
        <v>20</v>
      </c>
      <c r="N1253" t="s">
        <v>20</v>
      </c>
      <c r="O1253">
        <v>0</v>
      </c>
      <c r="P1253" t="s">
        <v>20</v>
      </c>
      <c r="Q1253" t="s">
        <v>20</v>
      </c>
    </row>
    <row r="1254" spans="2:17" x14ac:dyDescent="0.25">
      <c r="B1254">
        <v>45099</v>
      </c>
      <c r="E1254" t="s">
        <v>58</v>
      </c>
      <c r="F1254">
        <v>2</v>
      </c>
      <c r="K1254">
        <v>0</v>
      </c>
      <c r="L1254" t="s">
        <v>20</v>
      </c>
      <c r="M1254">
        <v>0</v>
      </c>
      <c r="N1254">
        <v>0</v>
      </c>
      <c r="O1254" t="s">
        <v>20</v>
      </c>
      <c r="P1254" t="s">
        <v>20</v>
      </c>
      <c r="Q1254" t="s">
        <v>20</v>
      </c>
    </row>
    <row r="1255" spans="2:17" x14ac:dyDescent="0.25">
      <c r="B1255">
        <v>45099</v>
      </c>
      <c r="E1255" t="s">
        <v>59</v>
      </c>
      <c r="F1255">
        <v>3</v>
      </c>
      <c r="K1255">
        <v>0</v>
      </c>
      <c r="L1255" t="s">
        <v>20</v>
      </c>
      <c r="M1255" t="s">
        <v>20</v>
      </c>
      <c r="N1255" t="s">
        <v>20</v>
      </c>
      <c r="O1255">
        <v>0</v>
      </c>
      <c r="P1255" t="s">
        <v>20</v>
      </c>
      <c r="Q1255" t="s">
        <v>20</v>
      </c>
    </row>
    <row r="1256" spans="2:17" x14ac:dyDescent="0.25">
      <c r="B1256">
        <v>45099</v>
      </c>
      <c r="E1256" t="s">
        <v>62</v>
      </c>
      <c r="F1256">
        <v>6</v>
      </c>
      <c r="K1256">
        <v>0</v>
      </c>
      <c r="L1256" t="s">
        <v>20</v>
      </c>
      <c r="M1256" t="s">
        <v>20</v>
      </c>
      <c r="N1256" t="s">
        <v>20</v>
      </c>
      <c r="O1256" t="s">
        <v>20</v>
      </c>
      <c r="P1256" t="s">
        <v>20</v>
      </c>
      <c r="Q1256" t="s">
        <v>20</v>
      </c>
    </row>
    <row r="1257" spans="2:17" x14ac:dyDescent="0.25">
      <c r="B1257">
        <v>45099</v>
      </c>
      <c r="E1257" t="s">
        <v>62</v>
      </c>
      <c r="F1257">
        <v>6</v>
      </c>
      <c r="K1257">
        <v>0</v>
      </c>
      <c r="L1257" t="s">
        <v>20</v>
      </c>
      <c r="M1257" t="s">
        <v>20</v>
      </c>
      <c r="N1257" t="s">
        <v>20</v>
      </c>
      <c r="O1257" t="s">
        <v>20</v>
      </c>
      <c r="P1257" t="s">
        <v>20</v>
      </c>
      <c r="Q1257" t="s">
        <v>20</v>
      </c>
    </row>
    <row r="1258" spans="2:17" x14ac:dyDescent="0.25">
      <c r="B1258">
        <v>45099</v>
      </c>
      <c r="E1258" t="s">
        <v>59</v>
      </c>
      <c r="F1258">
        <v>3</v>
      </c>
      <c r="K1258">
        <v>0</v>
      </c>
      <c r="L1258" t="s">
        <v>20</v>
      </c>
      <c r="M1258" t="s">
        <v>20</v>
      </c>
      <c r="N1258" t="s">
        <v>20</v>
      </c>
      <c r="O1258">
        <v>0</v>
      </c>
      <c r="P1258" t="s">
        <v>20</v>
      </c>
      <c r="Q1258" t="s">
        <v>20</v>
      </c>
    </row>
    <row r="1259" spans="2:17" x14ac:dyDescent="0.25">
      <c r="B1259">
        <v>45099</v>
      </c>
      <c r="E1259" t="s">
        <v>57</v>
      </c>
      <c r="F1259">
        <v>1</v>
      </c>
      <c r="K1259">
        <v>0</v>
      </c>
      <c r="L1259">
        <v>0</v>
      </c>
      <c r="M1259" t="s">
        <v>20</v>
      </c>
      <c r="N1259" t="s">
        <v>20</v>
      </c>
      <c r="O1259" t="s">
        <v>20</v>
      </c>
      <c r="P1259" t="s">
        <v>20</v>
      </c>
      <c r="Q1259" t="s">
        <v>20</v>
      </c>
    </row>
    <row r="1260" spans="2:17" x14ac:dyDescent="0.25">
      <c r="B1260">
        <v>45099</v>
      </c>
      <c r="E1260" t="s">
        <v>57</v>
      </c>
      <c r="F1260">
        <v>1</v>
      </c>
      <c r="K1260">
        <v>0</v>
      </c>
      <c r="L1260">
        <v>0</v>
      </c>
      <c r="M1260" t="s">
        <v>20</v>
      </c>
      <c r="N1260" t="s">
        <v>20</v>
      </c>
      <c r="O1260" t="s">
        <v>20</v>
      </c>
      <c r="P1260" t="s">
        <v>20</v>
      </c>
      <c r="Q1260" t="s">
        <v>20</v>
      </c>
    </row>
    <row r="1261" spans="2:17" x14ac:dyDescent="0.25">
      <c r="B1261">
        <v>45099</v>
      </c>
      <c r="E1261" t="s">
        <v>60</v>
      </c>
      <c r="F1261">
        <v>4</v>
      </c>
      <c r="K1261">
        <v>0</v>
      </c>
      <c r="L1261" t="s">
        <v>20</v>
      </c>
      <c r="M1261" t="s">
        <v>20</v>
      </c>
      <c r="N1261" t="s">
        <v>20</v>
      </c>
      <c r="O1261" t="s">
        <v>20</v>
      </c>
      <c r="P1261">
        <v>0</v>
      </c>
      <c r="Q1261" t="s">
        <v>20</v>
      </c>
    </row>
    <row r="1262" spans="2:17" x14ac:dyDescent="0.25">
      <c r="B1262">
        <v>45099</v>
      </c>
      <c r="E1262" t="s">
        <v>60</v>
      </c>
      <c r="F1262">
        <v>4</v>
      </c>
      <c r="K1262">
        <v>0</v>
      </c>
      <c r="L1262" t="s">
        <v>20</v>
      </c>
      <c r="M1262" t="s">
        <v>20</v>
      </c>
      <c r="N1262" t="s">
        <v>20</v>
      </c>
      <c r="O1262" t="s">
        <v>20</v>
      </c>
      <c r="P1262">
        <v>0</v>
      </c>
      <c r="Q1262" t="s">
        <v>20</v>
      </c>
    </row>
    <row r="1263" spans="2:17" x14ac:dyDescent="0.25">
      <c r="B1263">
        <v>45099</v>
      </c>
      <c r="E1263" t="s">
        <v>62</v>
      </c>
      <c r="F1263">
        <v>6</v>
      </c>
      <c r="K1263">
        <v>0</v>
      </c>
      <c r="L1263" t="s">
        <v>20</v>
      </c>
      <c r="M1263" t="s">
        <v>20</v>
      </c>
      <c r="N1263" t="s">
        <v>20</v>
      </c>
      <c r="O1263" t="s">
        <v>20</v>
      </c>
      <c r="P1263" t="s">
        <v>20</v>
      </c>
      <c r="Q1263" t="s">
        <v>20</v>
      </c>
    </row>
    <row r="1264" spans="2:17" x14ac:dyDescent="0.25">
      <c r="B1264">
        <v>45099</v>
      </c>
      <c r="E1264" t="s">
        <v>59</v>
      </c>
      <c r="F1264">
        <v>3</v>
      </c>
      <c r="K1264">
        <v>0</v>
      </c>
      <c r="L1264" t="s">
        <v>20</v>
      </c>
      <c r="M1264" t="s">
        <v>20</v>
      </c>
      <c r="N1264" t="s">
        <v>20</v>
      </c>
      <c r="O1264">
        <v>0</v>
      </c>
      <c r="P1264" t="s">
        <v>20</v>
      </c>
      <c r="Q1264" t="s">
        <v>20</v>
      </c>
    </row>
    <row r="1265" spans="2:17" x14ac:dyDescent="0.25">
      <c r="B1265">
        <v>45099</v>
      </c>
      <c r="E1265" t="s">
        <v>57</v>
      </c>
      <c r="F1265">
        <v>1</v>
      </c>
      <c r="K1265">
        <v>0</v>
      </c>
      <c r="L1265">
        <v>0</v>
      </c>
      <c r="M1265" t="s">
        <v>20</v>
      </c>
      <c r="N1265" t="s">
        <v>20</v>
      </c>
      <c r="O1265" t="s">
        <v>20</v>
      </c>
      <c r="P1265" t="s">
        <v>20</v>
      </c>
      <c r="Q1265" t="s">
        <v>20</v>
      </c>
    </row>
    <row r="1266" spans="2:17" x14ac:dyDescent="0.25">
      <c r="B1266">
        <v>45099</v>
      </c>
      <c r="E1266" t="s">
        <v>57</v>
      </c>
      <c r="F1266">
        <v>1</v>
      </c>
      <c r="K1266">
        <v>0</v>
      </c>
      <c r="L1266">
        <v>0</v>
      </c>
      <c r="M1266" t="s">
        <v>20</v>
      </c>
      <c r="N1266" t="s">
        <v>20</v>
      </c>
      <c r="O1266" t="s">
        <v>20</v>
      </c>
      <c r="P1266" t="s">
        <v>20</v>
      </c>
      <c r="Q1266" t="s">
        <v>20</v>
      </c>
    </row>
    <row r="1267" spans="2:17" x14ac:dyDescent="0.25">
      <c r="B1267">
        <v>45099</v>
      </c>
      <c r="E1267" t="s">
        <v>57</v>
      </c>
      <c r="F1267">
        <v>1</v>
      </c>
      <c r="K1267">
        <v>0</v>
      </c>
      <c r="L1267">
        <v>0</v>
      </c>
      <c r="M1267" t="s">
        <v>20</v>
      </c>
      <c r="N1267" t="s">
        <v>20</v>
      </c>
      <c r="O1267" t="s">
        <v>20</v>
      </c>
      <c r="P1267" t="s">
        <v>20</v>
      </c>
      <c r="Q1267" t="s">
        <v>20</v>
      </c>
    </row>
    <row r="1268" spans="2:17" x14ac:dyDescent="0.25">
      <c r="B1268">
        <v>45099</v>
      </c>
      <c r="E1268" t="s">
        <v>58</v>
      </c>
      <c r="F1268">
        <v>2</v>
      </c>
      <c r="K1268">
        <v>0</v>
      </c>
      <c r="L1268" t="s">
        <v>20</v>
      </c>
      <c r="M1268">
        <v>0</v>
      </c>
      <c r="N1268">
        <v>0</v>
      </c>
      <c r="O1268" t="s">
        <v>20</v>
      </c>
      <c r="P1268" t="s">
        <v>20</v>
      </c>
      <c r="Q1268" t="s">
        <v>20</v>
      </c>
    </row>
    <row r="1269" spans="2:17" x14ac:dyDescent="0.25">
      <c r="B1269">
        <v>45099</v>
      </c>
      <c r="E1269" t="s">
        <v>59</v>
      </c>
      <c r="F1269">
        <v>3</v>
      </c>
      <c r="K1269">
        <v>0</v>
      </c>
      <c r="L1269" t="s">
        <v>20</v>
      </c>
      <c r="M1269" t="s">
        <v>20</v>
      </c>
      <c r="N1269" t="s">
        <v>20</v>
      </c>
      <c r="O1269">
        <v>0</v>
      </c>
      <c r="P1269" t="s">
        <v>20</v>
      </c>
      <c r="Q1269" t="s">
        <v>20</v>
      </c>
    </row>
    <row r="1270" spans="2:17" x14ac:dyDescent="0.25">
      <c r="B1270">
        <v>45099</v>
      </c>
      <c r="E1270" t="s">
        <v>58</v>
      </c>
      <c r="F1270">
        <v>2</v>
      </c>
      <c r="K1270">
        <v>0</v>
      </c>
      <c r="L1270" t="s">
        <v>20</v>
      </c>
      <c r="M1270">
        <v>0</v>
      </c>
      <c r="N1270">
        <v>0</v>
      </c>
      <c r="O1270" t="s">
        <v>20</v>
      </c>
      <c r="P1270" t="s">
        <v>20</v>
      </c>
      <c r="Q1270" t="s">
        <v>20</v>
      </c>
    </row>
    <row r="1271" spans="2:17" x14ac:dyDescent="0.25">
      <c r="B1271">
        <v>45099</v>
      </c>
      <c r="E1271" t="s">
        <v>58</v>
      </c>
      <c r="F1271">
        <v>2</v>
      </c>
      <c r="K1271">
        <v>0</v>
      </c>
      <c r="L1271" t="s">
        <v>20</v>
      </c>
      <c r="M1271">
        <v>0</v>
      </c>
      <c r="N1271">
        <v>0</v>
      </c>
      <c r="O1271" t="s">
        <v>20</v>
      </c>
      <c r="P1271" t="s">
        <v>20</v>
      </c>
      <c r="Q1271" t="s">
        <v>20</v>
      </c>
    </row>
    <row r="1272" spans="2:17" x14ac:dyDescent="0.25">
      <c r="B1272">
        <v>45099</v>
      </c>
      <c r="E1272" t="s">
        <v>60</v>
      </c>
      <c r="F1272">
        <v>4</v>
      </c>
      <c r="K1272">
        <v>0</v>
      </c>
      <c r="L1272" t="s">
        <v>20</v>
      </c>
      <c r="M1272" t="s">
        <v>20</v>
      </c>
      <c r="N1272" t="s">
        <v>20</v>
      </c>
      <c r="O1272" t="s">
        <v>20</v>
      </c>
      <c r="P1272">
        <v>0</v>
      </c>
      <c r="Q1272" t="s">
        <v>20</v>
      </c>
    </row>
    <row r="1273" spans="2:17" x14ac:dyDescent="0.25">
      <c r="B1273">
        <v>45100</v>
      </c>
      <c r="E1273" t="s">
        <v>61</v>
      </c>
      <c r="F1273">
        <v>5</v>
      </c>
      <c r="K1273">
        <v>0</v>
      </c>
      <c r="L1273" t="s">
        <v>20</v>
      </c>
      <c r="M1273" t="s">
        <v>20</v>
      </c>
      <c r="N1273" t="s">
        <v>20</v>
      </c>
      <c r="O1273" t="s">
        <v>20</v>
      </c>
      <c r="P1273" t="s">
        <v>20</v>
      </c>
      <c r="Q1273">
        <v>0</v>
      </c>
    </row>
    <row r="1274" spans="2:17" x14ac:dyDescent="0.25">
      <c r="B1274">
        <v>45100</v>
      </c>
      <c r="E1274" t="s">
        <v>58</v>
      </c>
      <c r="F1274">
        <v>2</v>
      </c>
      <c r="K1274">
        <v>0</v>
      </c>
      <c r="L1274" t="s">
        <v>20</v>
      </c>
      <c r="M1274">
        <v>0</v>
      </c>
      <c r="N1274">
        <v>0</v>
      </c>
      <c r="O1274" t="s">
        <v>20</v>
      </c>
      <c r="P1274" t="s">
        <v>20</v>
      </c>
      <c r="Q1274" t="s">
        <v>20</v>
      </c>
    </row>
    <row r="1275" spans="2:17" x14ac:dyDescent="0.25">
      <c r="B1275">
        <v>45100</v>
      </c>
      <c r="E1275" t="s">
        <v>59</v>
      </c>
      <c r="F1275">
        <v>3</v>
      </c>
      <c r="K1275">
        <v>0</v>
      </c>
      <c r="L1275" t="s">
        <v>20</v>
      </c>
      <c r="M1275" t="s">
        <v>20</v>
      </c>
      <c r="N1275" t="s">
        <v>20</v>
      </c>
      <c r="O1275">
        <v>0</v>
      </c>
      <c r="P1275" t="s">
        <v>20</v>
      </c>
      <c r="Q1275" t="s">
        <v>20</v>
      </c>
    </row>
    <row r="1276" spans="2:17" x14ac:dyDescent="0.25">
      <c r="B1276">
        <v>45100</v>
      </c>
      <c r="E1276" t="s">
        <v>62</v>
      </c>
      <c r="F1276">
        <v>6</v>
      </c>
      <c r="K1276">
        <v>0</v>
      </c>
      <c r="L1276" t="s">
        <v>20</v>
      </c>
      <c r="M1276" t="s">
        <v>20</v>
      </c>
      <c r="N1276" t="s">
        <v>20</v>
      </c>
      <c r="O1276" t="s">
        <v>20</v>
      </c>
      <c r="P1276" t="s">
        <v>20</v>
      </c>
      <c r="Q1276" t="s">
        <v>20</v>
      </c>
    </row>
    <row r="1277" spans="2:17" x14ac:dyDescent="0.25">
      <c r="B1277">
        <v>45100</v>
      </c>
      <c r="E1277" t="s">
        <v>61</v>
      </c>
      <c r="F1277">
        <v>5</v>
      </c>
      <c r="K1277">
        <v>0</v>
      </c>
      <c r="L1277" t="s">
        <v>20</v>
      </c>
      <c r="M1277" t="s">
        <v>20</v>
      </c>
      <c r="N1277" t="s">
        <v>20</v>
      </c>
      <c r="O1277" t="s">
        <v>20</v>
      </c>
      <c r="P1277" t="s">
        <v>20</v>
      </c>
      <c r="Q1277">
        <v>0</v>
      </c>
    </row>
    <row r="1278" spans="2:17" x14ac:dyDescent="0.25">
      <c r="B1278">
        <v>45100</v>
      </c>
      <c r="E1278" t="s">
        <v>60</v>
      </c>
      <c r="F1278">
        <v>4</v>
      </c>
      <c r="K1278">
        <v>0</v>
      </c>
      <c r="L1278" t="s">
        <v>20</v>
      </c>
      <c r="M1278" t="s">
        <v>20</v>
      </c>
      <c r="N1278" t="s">
        <v>20</v>
      </c>
      <c r="O1278" t="s">
        <v>20</v>
      </c>
      <c r="P1278">
        <v>0</v>
      </c>
      <c r="Q1278" t="s">
        <v>20</v>
      </c>
    </row>
    <row r="1279" spans="2:17" x14ac:dyDescent="0.25">
      <c r="B1279">
        <v>45100</v>
      </c>
      <c r="E1279" t="s">
        <v>61</v>
      </c>
      <c r="F1279">
        <v>5</v>
      </c>
      <c r="K1279">
        <v>0</v>
      </c>
      <c r="L1279" t="s">
        <v>20</v>
      </c>
      <c r="M1279" t="s">
        <v>20</v>
      </c>
      <c r="N1279" t="s">
        <v>20</v>
      </c>
      <c r="O1279" t="s">
        <v>20</v>
      </c>
      <c r="P1279" t="s">
        <v>20</v>
      </c>
      <c r="Q1279">
        <v>0</v>
      </c>
    </row>
    <row r="1280" spans="2:17" x14ac:dyDescent="0.25">
      <c r="B1280">
        <v>45100</v>
      </c>
      <c r="E1280" t="s">
        <v>59</v>
      </c>
      <c r="F1280">
        <v>3</v>
      </c>
      <c r="K1280">
        <v>0</v>
      </c>
      <c r="L1280" t="s">
        <v>20</v>
      </c>
      <c r="M1280" t="s">
        <v>20</v>
      </c>
      <c r="N1280" t="s">
        <v>20</v>
      </c>
      <c r="O1280">
        <v>0</v>
      </c>
      <c r="P1280" t="s">
        <v>20</v>
      </c>
      <c r="Q1280" t="s">
        <v>20</v>
      </c>
    </row>
    <row r="1281" spans="2:17" x14ac:dyDescent="0.25">
      <c r="B1281">
        <v>45100</v>
      </c>
      <c r="E1281" t="s">
        <v>62</v>
      </c>
      <c r="F1281">
        <v>6</v>
      </c>
      <c r="K1281">
        <v>0</v>
      </c>
      <c r="L1281" t="s">
        <v>20</v>
      </c>
      <c r="M1281" t="s">
        <v>20</v>
      </c>
      <c r="N1281" t="s">
        <v>20</v>
      </c>
      <c r="O1281" t="s">
        <v>20</v>
      </c>
      <c r="P1281" t="s">
        <v>20</v>
      </c>
      <c r="Q1281" t="s">
        <v>20</v>
      </c>
    </row>
    <row r="1282" spans="2:17" x14ac:dyDescent="0.25">
      <c r="B1282">
        <v>45100</v>
      </c>
      <c r="E1282" t="s">
        <v>60</v>
      </c>
      <c r="F1282">
        <v>4</v>
      </c>
      <c r="K1282">
        <v>0</v>
      </c>
      <c r="L1282" t="s">
        <v>20</v>
      </c>
      <c r="M1282" t="s">
        <v>20</v>
      </c>
      <c r="N1282" t="s">
        <v>20</v>
      </c>
      <c r="O1282" t="s">
        <v>20</v>
      </c>
      <c r="P1282">
        <v>0</v>
      </c>
      <c r="Q1282" t="s">
        <v>20</v>
      </c>
    </row>
    <row r="1283" spans="2:17" x14ac:dyDescent="0.25">
      <c r="B1283">
        <v>45100</v>
      </c>
      <c r="E1283" t="s">
        <v>59</v>
      </c>
      <c r="F1283">
        <v>3</v>
      </c>
      <c r="K1283">
        <v>0</v>
      </c>
      <c r="L1283" t="s">
        <v>20</v>
      </c>
      <c r="M1283" t="s">
        <v>20</v>
      </c>
      <c r="N1283" t="s">
        <v>20</v>
      </c>
      <c r="O1283">
        <v>0</v>
      </c>
      <c r="P1283" t="s">
        <v>20</v>
      </c>
      <c r="Q1283" t="s">
        <v>20</v>
      </c>
    </row>
    <row r="1284" spans="2:17" x14ac:dyDescent="0.25">
      <c r="B1284">
        <v>45100</v>
      </c>
      <c r="E1284" t="s">
        <v>59</v>
      </c>
      <c r="F1284">
        <v>3</v>
      </c>
      <c r="K1284">
        <v>0</v>
      </c>
      <c r="L1284" t="s">
        <v>20</v>
      </c>
      <c r="M1284" t="s">
        <v>20</v>
      </c>
      <c r="N1284" t="s">
        <v>20</v>
      </c>
      <c r="O1284">
        <v>0</v>
      </c>
      <c r="P1284" t="s">
        <v>20</v>
      </c>
      <c r="Q1284" t="s">
        <v>20</v>
      </c>
    </row>
    <row r="1285" spans="2:17" x14ac:dyDescent="0.25">
      <c r="B1285">
        <v>45100</v>
      </c>
      <c r="E1285" t="s">
        <v>61</v>
      </c>
      <c r="F1285">
        <v>5</v>
      </c>
      <c r="K1285">
        <v>0</v>
      </c>
      <c r="L1285" t="s">
        <v>20</v>
      </c>
      <c r="M1285" t="s">
        <v>20</v>
      </c>
      <c r="N1285" t="s">
        <v>20</v>
      </c>
      <c r="O1285" t="s">
        <v>20</v>
      </c>
      <c r="P1285" t="s">
        <v>20</v>
      </c>
      <c r="Q1285">
        <v>0</v>
      </c>
    </row>
    <row r="1286" spans="2:17" x14ac:dyDescent="0.25">
      <c r="B1286">
        <v>45100</v>
      </c>
      <c r="E1286" t="s">
        <v>57</v>
      </c>
      <c r="F1286">
        <v>1</v>
      </c>
      <c r="K1286">
        <v>0</v>
      </c>
      <c r="L1286">
        <v>0</v>
      </c>
      <c r="M1286" t="s">
        <v>20</v>
      </c>
      <c r="N1286" t="s">
        <v>20</v>
      </c>
      <c r="O1286" t="s">
        <v>20</v>
      </c>
      <c r="P1286" t="s">
        <v>20</v>
      </c>
      <c r="Q1286" t="s">
        <v>20</v>
      </c>
    </row>
    <row r="1287" spans="2:17" x14ac:dyDescent="0.25">
      <c r="B1287">
        <v>45100</v>
      </c>
      <c r="E1287" t="s">
        <v>61</v>
      </c>
      <c r="F1287">
        <v>5</v>
      </c>
      <c r="K1287">
        <v>0</v>
      </c>
      <c r="L1287" t="s">
        <v>20</v>
      </c>
      <c r="M1287" t="s">
        <v>20</v>
      </c>
      <c r="N1287" t="s">
        <v>20</v>
      </c>
      <c r="O1287" t="s">
        <v>20</v>
      </c>
      <c r="P1287" t="s">
        <v>20</v>
      </c>
      <c r="Q1287">
        <v>0</v>
      </c>
    </row>
    <row r="1288" spans="2:17" x14ac:dyDescent="0.25">
      <c r="B1288">
        <v>45100</v>
      </c>
      <c r="E1288" t="s">
        <v>58</v>
      </c>
      <c r="F1288">
        <v>2</v>
      </c>
      <c r="K1288">
        <v>0</v>
      </c>
      <c r="L1288" t="s">
        <v>20</v>
      </c>
      <c r="M1288">
        <v>0</v>
      </c>
      <c r="N1288">
        <v>0</v>
      </c>
      <c r="O1288" t="s">
        <v>20</v>
      </c>
      <c r="P1288" t="s">
        <v>20</v>
      </c>
      <c r="Q1288" t="s">
        <v>20</v>
      </c>
    </row>
    <row r="1289" spans="2:17" x14ac:dyDescent="0.25">
      <c r="B1289">
        <v>45100</v>
      </c>
      <c r="E1289" t="s">
        <v>61</v>
      </c>
      <c r="F1289">
        <v>5</v>
      </c>
      <c r="K1289">
        <v>0</v>
      </c>
      <c r="L1289" t="s">
        <v>20</v>
      </c>
      <c r="M1289" t="s">
        <v>20</v>
      </c>
      <c r="N1289" t="s">
        <v>20</v>
      </c>
      <c r="O1289" t="s">
        <v>20</v>
      </c>
      <c r="P1289" t="s">
        <v>20</v>
      </c>
      <c r="Q1289">
        <v>0</v>
      </c>
    </row>
    <row r="1290" spans="2:17" x14ac:dyDescent="0.25">
      <c r="B1290">
        <v>45100</v>
      </c>
      <c r="E1290" t="s">
        <v>58</v>
      </c>
      <c r="F1290">
        <v>2</v>
      </c>
      <c r="K1290">
        <v>0</v>
      </c>
      <c r="L1290" t="s">
        <v>20</v>
      </c>
      <c r="M1290">
        <v>0</v>
      </c>
      <c r="N1290">
        <v>0</v>
      </c>
      <c r="O1290" t="s">
        <v>20</v>
      </c>
      <c r="P1290" t="s">
        <v>20</v>
      </c>
      <c r="Q1290" t="s">
        <v>20</v>
      </c>
    </row>
    <row r="1291" spans="2:17" x14ac:dyDescent="0.25">
      <c r="B1291">
        <v>45100</v>
      </c>
      <c r="E1291" t="s">
        <v>60</v>
      </c>
      <c r="F1291">
        <v>4</v>
      </c>
      <c r="K1291">
        <v>0</v>
      </c>
      <c r="L1291" t="s">
        <v>20</v>
      </c>
      <c r="M1291" t="s">
        <v>20</v>
      </c>
      <c r="N1291" t="s">
        <v>20</v>
      </c>
      <c r="O1291" t="s">
        <v>20</v>
      </c>
      <c r="P1291">
        <v>0</v>
      </c>
      <c r="Q1291" t="s">
        <v>20</v>
      </c>
    </row>
    <row r="1292" spans="2:17" x14ac:dyDescent="0.25">
      <c r="B1292">
        <v>45100</v>
      </c>
      <c r="E1292" t="s">
        <v>58</v>
      </c>
      <c r="F1292">
        <v>2</v>
      </c>
      <c r="K1292">
        <v>0</v>
      </c>
      <c r="L1292" t="s">
        <v>20</v>
      </c>
      <c r="M1292">
        <v>0</v>
      </c>
      <c r="N1292">
        <v>0</v>
      </c>
      <c r="O1292" t="s">
        <v>20</v>
      </c>
      <c r="P1292" t="s">
        <v>20</v>
      </c>
      <c r="Q1292" t="s">
        <v>20</v>
      </c>
    </row>
    <row r="1293" spans="2:17" x14ac:dyDescent="0.25">
      <c r="B1293">
        <v>45100</v>
      </c>
      <c r="E1293" t="s">
        <v>59</v>
      </c>
      <c r="F1293">
        <v>3</v>
      </c>
      <c r="K1293">
        <v>0</v>
      </c>
      <c r="L1293" t="s">
        <v>20</v>
      </c>
      <c r="M1293" t="s">
        <v>20</v>
      </c>
      <c r="N1293" t="s">
        <v>20</v>
      </c>
      <c r="O1293">
        <v>0</v>
      </c>
      <c r="P1293" t="s">
        <v>20</v>
      </c>
      <c r="Q1293" t="s">
        <v>20</v>
      </c>
    </row>
    <row r="1294" spans="2:17" x14ac:dyDescent="0.25">
      <c r="B1294">
        <v>45100</v>
      </c>
      <c r="E1294" t="s">
        <v>62</v>
      </c>
      <c r="F1294">
        <v>6</v>
      </c>
      <c r="K1294">
        <v>0</v>
      </c>
      <c r="L1294" t="s">
        <v>20</v>
      </c>
      <c r="M1294" t="s">
        <v>20</v>
      </c>
      <c r="N1294" t="s">
        <v>20</v>
      </c>
      <c r="O1294" t="s">
        <v>20</v>
      </c>
      <c r="P1294" t="s">
        <v>20</v>
      </c>
      <c r="Q1294" t="s">
        <v>20</v>
      </c>
    </row>
    <row r="1295" spans="2:17" x14ac:dyDescent="0.25">
      <c r="B1295">
        <v>45100</v>
      </c>
      <c r="E1295" t="s">
        <v>59</v>
      </c>
      <c r="F1295">
        <v>3</v>
      </c>
      <c r="K1295">
        <v>0</v>
      </c>
      <c r="L1295" t="s">
        <v>20</v>
      </c>
      <c r="M1295" t="s">
        <v>20</v>
      </c>
      <c r="N1295" t="s">
        <v>20</v>
      </c>
      <c r="O1295">
        <v>0</v>
      </c>
      <c r="P1295" t="s">
        <v>20</v>
      </c>
      <c r="Q1295" t="s">
        <v>20</v>
      </c>
    </row>
    <row r="1296" spans="2:17" x14ac:dyDescent="0.25">
      <c r="B1296">
        <v>45100</v>
      </c>
      <c r="E1296" t="s">
        <v>61</v>
      </c>
      <c r="F1296">
        <v>5</v>
      </c>
      <c r="K1296">
        <v>0</v>
      </c>
      <c r="L1296" t="s">
        <v>20</v>
      </c>
      <c r="M1296" t="s">
        <v>20</v>
      </c>
      <c r="N1296" t="s">
        <v>20</v>
      </c>
      <c r="O1296" t="s">
        <v>20</v>
      </c>
      <c r="P1296" t="s">
        <v>20</v>
      </c>
      <c r="Q1296">
        <v>0</v>
      </c>
    </row>
    <row r="1297" spans="2:17" x14ac:dyDescent="0.25">
      <c r="B1297">
        <v>45100</v>
      </c>
      <c r="E1297" t="s">
        <v>60</v>
      </c>
      <c r="F1297">
        <v>4</v>
      </c>
      <c r="K1297">
        <v>0</v>
      </c>
      <c r="L1297" t="s">
        <v>20</v>
      </c>
      <c r="M1297" t="s">
        <v>20</v>
      </c>
      <c r="N1297" t="s">
        <v>20</v>
      </c>
      <c r="O1297" t="s">
        <v>20</v>
      </c>
      <c r="P1297">
        <v>0</v>
      </c>
      <c r="Q1297" t="s">
        <v>20</v>
      </c>
    </row>
    <row r="1298" spans="2:17" x14ac:dyDescent="0.25">
      <c r="B1298">
        <v>45100</v>
      </c>
      <c r="E1298" t="s">
        <v>61</v>
      </c>
      <c r="F1298">
        <v>5</v>
      </c>
      <c r="K1298">
        <v>0</v>
      </c>
      <c r="L1298" t="s">
        <v>20</v>
      </c>
      <c r="M1298" t="s">
        <v>20</v>
      </c>
      <c r="N1298" t="s">
        <v>20</v>
      </c>
      <c r="O1298" t="s">
        <v>20</v>
      </c>
      <c r="P1298" t="s">
        <v>20</v>
      </c>
      <c r="Q1298">
        <v>0</v>
      </c>
    </row>
    <row r="1299" spans="2:17" x14ac:dyDescent="0.25">
      <c r="B1299">
        <v>45100</v>
      </c>
      <c r="E1299" t="s">
        <v>58</v>
      </c>
      <c r="F1299">
        <v>2</v>
      </c>
      <c r="K1299">
        <v>0</v>
      </c>
      <c r="L1299" t="s">
        <v>20</v>
      </c>
      <c r="M1299">
        <v>0</v>
      </c>
      <c r="N1299">
        <v>0</v>
      </c>
      <c r="O1299" t="s">
        <v>20</v>
      </c>
      <c r="P1299" t="s">
        <v>20</v>
      </c>
      <c r="Q1299" t="s">
        <v>20</v>
      </c>
    </row>
    <row r="1300" spans="2:17" x14ac:dyDescent="0.25">
      <c r="B1300">
        <v>45100</v>
      </c>
      <c r="E1300" t="s">
        <v>57</v>
      </c>
      <c r="F1300">
        <v>1</v>
      </c>
      <c r="K1300">
        <v>0</v>
      </c>
      <c r="L1300">
        <v>0</v>
      </c>
      <c r="M1300" t="s">
        <v>20</v>
      </c>
      <c r="N1300" t="s">
        <v>20</v>
      </c>
      <c r="O1300" t="s">
        <v>20</v>
      </c>
      <c r="P1300" t="s">
        <v>20</v>
      </c>
      <c r="Q1300" t="s">
        <v>20</v>
      </c>
    </row>
    <row r="1301" spans="2:17" x14ac:dyDescent="0.25">
      <c r="B1301">
        <v>45100</v>
      </c>
      <c r="E1301" t="s">
        <v>58</v>
      </c>
      <c r="F1301">
        <v>2</v>
      </c>
      <c r="K1301">
        <v>0</v>
      </c>
      <c r="L1301" t="s">
        <v>20</v>
      </c>
      <c r="M1301">
        <v>0</v>
      </c>
      <c r="N1301">
        <v>0</v>
      </c>
      <c r="O1301" t="s">
        <v>20</v>
      </c>
      <c r="P1301" t="s">
        <v>20</v>
      </c>
      <c r="Q1301" t="s">
        <v>20</v>
      </c>
    </row>
    <row r="1302" spans="2:17" x14ac:dyDescent="0.25">
      <c r="B1302">
        <v>45100</v>
      </c>
      <c r="E1302" t="s">
        <v>60</v>
      </c>
      <c r="F1302">
        <v>4</v>
      </c>
      <c r="K1302">
        <v>0</v>
      </c>
      <c r="L1302" t="s">
        <v>20</v>
      </c>
      <c r="M1302" t="s">
        <v>20</v>
      </c>
      <c r="N1302" t="s">
        <v>20</v>
      </c>
      <c r="O1302" t="s">
        <v>20</v>
      </c>
      <c r="P1302">
        <v>0</v>
      </c>
      <c r="Q1302" t="s">
        <v>20</v>
      </c>
    </row>
    <row r="1303" spans="2:17" x14ac:dyDescent="0.25">
      <c r="B1303">
        <v>45100</v>
      </c>
      <c r="E1303" t="s">
        <v>57</v>
      </c>
      <c r="F1303">
        <v>1</v>
      </c>
      <c r="K1303">
        <v>0</v>
      </c>
      <c r="L1303">
        <v>0</v>
      </c>
      <c r="M1303" t="s">
        <v>20</v>
      </c>
      <c r="N1303" t="s">
        <v>20</v>
      </c>
      <c r="O1303" t="s">
        <v>20</v>
      </c>
      <c r="P1303" t="s">
        <v>20</v>
      </c>
      <c r="Q1303" t="s">
        <v>20</v>
      </c>
    </row>
    <row r="1304" spans="2:17" x14ac:dyDescent="0.25">
      <c r="B1304">
        <v>45100</v>
      </c>
      <c r="E1304" t="s">
        <v>59</v>
      </c>
      <c r="F1304">
        <v>3</v>
      </c>
      <c r="K1304">
        <v>0</v>
      </c>
      <c r="L1304" t="s">
        <v>20</v>
      </c>
      <c r="M1304" t="s">
        <v>20</v>
      </c>
      <c r="N1304" t="s">
        <v>20</v>
      </c>
      <c r="O1304">
        <v>0</v>
      </c>
      <c r="P1304" t="s">
        <v>20</v>
      </c>
      <c r="Q1304" t="s">
        <v>20</v>
      </c>
    </row>
    <row r="1305" spans="2:17" x14ac:dyDescent="0.25">
      <c r="B1305">
        <v>45100</v>
      </c>
      <c r="E1305" t="s">
        <v>59</v>
      </c>
      <c r="F1305">
        <v>3</v>
      </c>
      <c r="K1305">
        <v>0</v>
      </c>
      <c r="L1305" t="s">
        <v>20</v>
      </c>
      <c r="M1305" t="s">
        <v>20</v>
      </c>
      <c r="N1305" t="s">
        <v>20</v>
      </c>
      <c r="O1305">
        <v>0</v>
      </c>
      <c r="P1305" t="s">
        <v>20</v>
      </c>
      <c r="Q1305" t="s">
        <v>20</v>
      </c>
    </row>
    <row r="1306" spans="2:17" x14ac:dyDescent="0.25">
      <c r="B1306">
        <v>45100</v>
      </c>
      <c r="E1306" t="s">
        <v>58</v>
      </c>
      <c r="F1306">
        <v>2</v>
      </c>
      <c r="K1306">
        <v>0</v>
      </c>
      <c r="L1306" t="s">
        <v>20</v>
      </c>
      <c r="M1306">
        <v>0</v>
      </c>
      <c r="N1306">
        <v>0</v>
      </c>
      <c r="O1306" t="s">
        <v>20</v>
      </c>
      <c r="P1306" t="s">
        <v>20</v>
      </c>
      <c r="Q1306" t="s">
        <v>20</v>
      </c>
    </row>
    <row r="1307" spans="2:17" x14ac:dyDescent="0.25">
      <c r="B1307">
        <v>45100</v>
      </c>
      <c r="E1307" t="s">
        <v>61</v>
      </c>
      <c r="F1307">
        <v>5</v>
      </c>
      <c r="K1307">
        <v>0</v>
      </c>
      <c r="L1307" t="s">
        <v>20</v>
      </c>
      <c r="M1307" t="s">
        <v>20</v>
      </c>
      <c r="N1307" t="s">
        <v>20</v>
      </c>
      <c r="O1307" t="s">
        <v>20</v>
      </c>
      <c r="P1307" t="s">
        <v>20</v>
      </c>
      <c r="Q1307">
        <v>0</v>
      </c>
    </row>
    <row r="1308" spans="2:17" x14ac:dyDescent="0.25">
      <c r="B1308">
        <v>45100</v>
      </c>
      <c r="E1308" t="s">
        <v>61</v>
      </c>
      <c r="F1308">
        <v>5</v>
      </c>
      <c r="K1308">
        <v>0</v>
      </c>
      <c r="L1308" t="s">
        <v>20</v>
      </c>
      <c r="M1308" t="s">
        <v>20</v>
      </c>
      <c r="N1308" t="s">
        <v>20</v>
      </c>
      <c r="O1308" t="s">
        <v>20</v>
      </c>
      <c r="P1308" t="s">
        <v>20</v>
      </c>
      <c r="Q1308">
        <v>0</v>
      </c>
    </row>
    <row r="1309" spans="2:17" x14ac:dyDescent="0.25">
      <c r="B1309">
        <v>45100</v>
      </c>
      <c r="E1309" t="s">
        <v>61</v>
      </c>
      <c r="F1309">
        <v>5</v>
      </c>
      <c r="K1309">
        <v>0</v>
      </c>
      <c r="L1309" t="s">
        <v>20</v>
      </c>
      <c r="M1309" t="s">
        <v>20</v>
      </c>
      <c r="N1309" t="s">
        <v>20</v>
      </c>
      <c r="O1309" t="s">
        <v>20</v>
      </c>
      <c r="P1309" t="s">
        <v>20</v>
      </c>
      <c r="Q1309">
        <v>0</v>
      </c>
    </row>
    <row r="1310" spans="2:17" x14ac:dyDescent="0.25">
      <c r="B1310">
        <v>45100</v>
      </c>
      <c r="E1310" t="s">
        <v>57</v>
      </c>
      <c r="F1310">
        <v>1</v>
      </c>
      <c r="K1310">
        <v>0</v>
      </c>
      <c r="L1310">
        <v>0</v>
      </c>
      <c r="M1310" t="s">
        <v>20</v>
      </c>
      <c r="N1310" t="s">
        <v>20</v>
      </c>
      <c r="O1310" t="s">
        <v>20</v>
      </c>
      <c r="P1310" t="s">
        <v>20</v>
      </c>
      <c r="Q1310" t="s">
        <v>20</v>
      </c>
    </row>
    <row r="1311" spans="2:17" x14ac:dyDescent="0.25">
      <c r="B1311">
        <v>45100</v>
      </c>
      <c r="E1311" t="s">
        <v>61</v>
      </c>
      <c r="F1311">
        <v>5</v>
      </c>
      <c r="K1311">
        <v>0</v>
      </c>
      <c r="L1311" t="s">
        <v>20</v>
      </c>
      <c r="M1311" t="s">
        <v>20</v>
      </c>
      <c r="N1311" t="s">
        <v>20</v>
      </c>
      <c r="O1311" t="s">
        <v>20</v>
      </c>
      <c r="P1311" t="s">
        <v>20</v>
      </c>
      <c r="Q1311">
        <v>0</v>
      </c>
    </row>
    <row r="1312" spans="2:17" x14ac:dyDescent="0.25">
      <c r="B1312">
        <v>45100</v>
      </c>
      <c r="E1312" t="s">
        <v>59</v>
      </c>
      <c r="F1312">
        <v>3</v>
      </c>
      <c r="K1312">
        <v>0</v>
      </c>
      <c r="L1312" t="s">
        <v>20</v>
      </c>
      <c r="M1312" t="s">
        <v>20</v>
      </c>
      <c r="N1312" t="s">
        <v>20</v>
      </c>
      <c r="O1312">
        <v>0</v>
      </c>
      <c r="P1312" t="s">
        <v>20</v>
      </c>
      <c r="Q1312" t="s">
        <v>20</v>
      </c>
    </row>
    <row r="1313" spans="2:17" x14ac:dyDescent="0.25">
      <c r="B1313">
        <v>45100</v>
      </c>
      <c r="E1313" t="s">
        <v>62</v>
      </c>
      <c r="F1313">
        <v>6</v>
      </c>
      <c r="K1313">
        <v>0</v>
      </c>
      <c r="L1313" t="s">
        <v>20</v>
      </c>
      <c r="M1313" t="s">
        <v>20</v>
      </c>
      <c r="N1313" t="s">
        <v>20</v>
      </c>
      <c r="O1313" t="s">
        <v>20</v>
      </c>
      <c r="P1313" t="s">
        <v>20</v>
      </c>
      <c r="Q1313" t="s">
        <v>20</v>
      </c>
    </row>
    <row r="1314" spans="2:17" x14ac:dyDescent="0.25">
      <c r="B1314">
        <v>45100</v>
      </c>
      <c r="E1314" t="s">
        <v>58</v>
      </c>
      <c r="F1314">
        <v>2</v>
      </c>
      <c r="K1314">
        <v>0</v>
      </c>
      <c r="L1314" t="s">
        <v>20</v>
      </c>
      <c r="M1314">
        <v>0</v>
      </c>
      <c r="N1314">
        <v>0</v>
      </c>
      <c r="O1314" t="s">
        <v>20</v>
      </c>
      <c r="P1314" t="s">
        <v>20</v>
      </c>
      <c r="Q1314" t="s">
        <v>20</v>
      </c>
    </row>
    <row r="1315" spans="2:17" x14ac:dyDescent="0.25">
      <c r="B1315">
        <v>45100</v>
      </c>
      <c r="E1315" t="s">
        <v>62</v>
      </c>
      <c r="F1315">
        <v>6</v>
      </c>
      <c r="K1315">
        <v>0</v>
      </c>
      <c r="L1315" t="s">
        <v>20</v>
      </c>
      <c r="M1315" t="s">
        <v>20</v>
      </c>
      <c r="N1315" t="s">
        <v>20</v>
      </c>
      <c r="O1315" t="s">
        <v>20</v>
      </c>
      <c r="P1315" t="s">
        <v>20</v>
      </c>
      <c r="Q1315" t="s">
        <v>20</v>
      </c>
    </row>
    <row r="1316" spans="2:17" x14ac:dyDescent="0.25">
      <c r="B1316">
        <v>45100</v>
      </c>
      <c r="E1316" t="s">
        <v>60</v>
      </c>
      <c r="F1316">
        <v>4</v>
      </c>
      <c r="K1316">
        <v>0</v>
      </c>
      <c r="L1316" t="s">
        <v>20</v>
      </c>
      <c r="M1316" t="s">
        <v>20</v>
      </c>
      <c r="N1316" t="s">
        <v>20</v>
      </c>
      <c r="O1316" t="s">
        <v>20</v>
      </c>
      <c r="P1316">
        <v>0</v>
      </c>
      <c r="Q1316" t="s">
        <v>20</v>
      </c>
    </row>
    <row r="1317" spans="2:17" x14ac:dyDescent="0.25">
      <c r="B1317">
        <v>45100</v>
      </c>
      <c r="E1317" t="s">
        <v>62</v>
      </c>
      <c r="F1317">
        <v>6</v>
      </c>
      <c r="K1317">
        <v>0</v>
      </c>
      <c r="L1317" t="s">
        <v>20</v>
      </c>
      <c r="M1317" t="s">
        <v>20</v>
      </c>
      <c r="N1317" t="s">
        <v>20</v>
      </c>
      <c r="O1317" t="s">
        <v>20</v>
      </c>
      <c r="P1317" t="s">
        <v>20</v>
      </c>
      <c r="Q1317" t="s">
        <v>20</v>
      </c>
    </row>
    <row r="1318" spans="2:17" x14ac:dyDescent="0.25">
      <c r="B1318">
        <v>45100</v>
      </c>
      <c r="E1318" t="s">
        <v>57</v>
      </c>
      <c r="F1318">
        <v>1</v>
      </c>
      <c r="K1318">
        <v>0</v>
      </c>
      <c r="L1318">
        <v>0</v>
      </c>
      <c r="M1318" t="s">
        <v>20</v>
      </c>
      <c r="N1318" t="s">
        <v>20</v>
      </c>
      <c r="O1318" t="s">
        <v>20</v>
      </c>
      <c r="P1318" t="s">
        <v>20</v>
      </c>
      <c r="Q1318" t="s">
        <v>20</v>
      </c>
    </row>
    <row r="1319" spans="2:17" x14ac:dyDescent="0.25">
      <c r="B1319">
        <v>45100</v>
      </c>
      <c r="E1319" t="s">
        <v>60</v>
      </c>
      <c r="F1319">
        <v>4</v>
      </c>
      <c r="K1319">
        <v>0</v>
      </c>
      <c r="L1319" t="s">
        <v>20</v>
      </c>
      <c r="M1319" t="s">
        <v>20</v>
      </c>
      <c r="N1319" t="s">
        <v>20</v>
      </c>
      <c r="O1319" t="s">
        <v>20</v>
      </c>
      <c r="P1319">
        <v>0</v>
      </c>
      <c r="Q1319" t="s">
        <v>20</v>
      </c>
    </row>
    <row r="1320" spans="2:17" x14ac:dyDescent="0.25">
      <c r="B1320">
        <v>45100</v>
      </c>
      <c r="E1320" t="s">
        <v>60</v>
      </c>
      <c r="F1320">
        <v>4</v>
      </c>
      <c r="K1320">
        <v>0</v>
      </c>
      <c r="L1320" t="s">
        <v>20</v>
      </c>
      <c r="M1320" t="s">
        <v>20</v>
      </c>
      <c r="N1320" t="s">
        <v>20</v>
      </c>
      <c r="O1320" t="s">
        <v>20</v>
      </c>
      <c r="P1320">
        <v>0</v>
      </c>
      <c r="Q1320" t="s">
        <v>20</v>
      </c>
    </row>
    <row r="1321" spans="2:17" x14ac:dyDescent="0.25">
      <c r="B1321">
        <v>45100</v>
      </c>
      <c r="E1321" t="s">
        <v>62</v>
      </c>
      <c r="F1321">
        <v>6</v>
      </c>
      <c r="K1321">
        <v>0</v>
      </c>
      <c r="L1321" t="s">
        <v>20</v>
      </c>
      <c r="M1321" t="s">
        <v>20</v>
      </c>
      <c r="N1321" t="s">
        <v>20</v>
      </c>
      <c r="O1321" t="s">
        <v>20</v>
      </c>
      <c r="P1321" t="s">
        <v>20</v>
      </c>
      <c r="Q1321" t="s">
        <v>20</v>
      </c>
    </row>
    <row r="1322" spans="2:17" x14ac:dyDescent="0.25">
      <c r="B1322">
        <v>45100</v>
      </c>
      <c r="E1322" t="s">
        <v>58</v>
      </c>
      <c r="F1322">
        <v>2</v>
      </c>
      <c r="K1322">
        <v>0</v>
      </c>
      <c r="L1322" t="s">
        <v>20</v>
      </c>
      <c r="M1322">
        <v>0</v>
      </c>
      <c r="N1322">
        <v>0</v>
      </c>
      <c r="O1322" t="s">
        <v>20</v>
      </c>
      <c r="P1322" t="s">
        <v>20</v>
      </c>
      <c r="Q1322" t="s">
        <v>20</v>
      </c>
    </row>
    <row r="1323" spans="2:17" x14ac:dyDescent="0.25">
      <c r="B1323">
        <v>45100</v>
      </c>
      <c r="E1323" t="s">
        <v>57</v>
      </c>
      <c r="F1323">
        <v>1</v>
      </c>
      <c r="K1323">
        <v>0</v>
      </c>
      <c r="L1323">
        <v>0</v>
      </c>
      <c r="M1323" t="s">
        <v>20</v>
      </c>
      <c r="N1323" t="s">
        <v>20</v>
      </c>
      <c r="O1323" t="s">
        <v>20</v>
      </c>
      <c r="P1323" t="s">
        <v>20</v>
      </c>
      <c r="Q1323" t="s">
        <v>20</v>
      </c>
    </row>
    <row r="1324" spans="2:17" x14ac:dyDescent="0.25">
      <c r="B1324">
        <v>45100</v>
      </c>
      <c r="E1324" t="s">
        <v>59</v>
      </c>
      <c r="F1324">
        <v>3</v>
      </c>
      <c r="K1324">
        <v>0</v>
      </c>
      <c r="L1324" t="s">
        <v>20</v>
      </c>
      <c r="M1324" t="s">
        <v>20</v>
      </c>
      <c r="N1324" t="s">
        <v>20</v>
      </c>
      <c r="O1324">
        <v>0</v>
      </c>
      <c r="P1324" t="s">
        <v>20</v>
      </c>
      <c r="Q1324" t="s">
        <v>20</v>
      </c>
    </row>
    <row r="1325" spans="2:17" x14ac:dyDescent="0.25">
      <c r="B1325">
        <v>45100</v>
      </c>
      <c r="E1325" t="s">
        <v>60</v>
      </c>
      <c r="F1325">
        <v>4</v>
      </c>
      <c r="K1325">
        <v>0</v>
      </c>
      <c r="L1325" t="s">
        <v>20</v>
      </c>
      <c r="M1325" t="s">
        <v>20</v>
      </c>
      <c r="N1325" t="s">
        <v>20</v>
      </c>
      <c r="O1325" t="s">
        <v>20</v>
      </c>
      <c r="P1325">
        <v>0</v>
      </c>
      <c r="Q1325" t="s">
        <v>20</v>
      </c>
    </row>
    <row r="1326" spans="2:17" x14ac:dyDescent="0.25">
      <c r="B1326">
        <v>45100</v>
      </c>
      <c r="E1326" t="s">
        <v>61</v>
      </c>
      <c r="F1326">
        <v>5</v>
      </c>
      <c r="K1326">
        <v>0</v>
      </c>
      <c r="L1326" t="s">
        <v>20</v>
      </c>
      <c r="M1326" t="s">
        <v>20</v>
      </c>
      <c r="N1326" t="s">
        <v>20</v>
      </c>
      <c r="O1326" t="s">
        <v>20</v>
      </c>
      <c r="P1326" t="s">
        <v>20</v>
      </c>
      <c r="Q1326">
        <v>0</v>
      </c>
    </row>
    <row r="1327" spans="2:17" x14ac:dyDescent="0.25">
      <c r="B1327">
        <v>45100</v>
      </c>
      <c r="E1327" t="s">
        <v>61</v>
      </c>
      <c r="F1327">
        <v>5</v>
      </c>
      <c r="K1327">
        <v>0</v>
      </c>
      <c r="L1327" t="s">
        <v>20</v>
      </c>
      <c r="M1327" t="s">
        <v>20</v>
      </c>
      <c r="N1327" t="s">
        <v>20</v>
      </c>
      <c r="O1327" t="s">
        <v>20</v>
      </c>
      <c r="P1327" t="s">
        <v>20</v>
      </c>
      <c r="Q1327">
        <v>0</v>
      </c>
    </row>
    <row r="1328" spans="2:17" x14ac:dyDescent="0.25">
      <c r="B1328">
        <v>45100</v>
      </c>
      <c r="E1328" t="s">
        <v>61</v>
      </c>
      <c r="F1328">
        <v>5</v>
      </c>
      <c r="K1328">
        <v>0</v>
      </c>
      <c r="L1328" t="s">
        <v>20</v>
      </c>
      <c r="M1328" t="s">
        <v>20</v>
      </c>
      <c r="N1328" t="s">
        <v>20</v>
      </c>
      <c r="O1328" t="s">
        <v>20</v>
      </c>
      <c r="P1328" t="s">
        <v>20</v>
      </c>
      <c r="Q1328">
        <v>0</v>
      </c>
    </row>
    <row r="1329" spans="2:17" x14ac:dyDescent="0.25">
      <c r="B1329">
        <v>45100</v>
      </c>
      <c r="E1329" t="s">
        <v>59</v>
      </c>
      <c r="F1329">
        <v>3</v>
      </c>
      <c r="K1329">
        <v>0</v>
      </c>
      <c r="L1329" t="s">
        <v>20</v>
      </c>
      <c r="M1329" t="s">
        <v>20</v>
      </c>
      <c r="N1329" t="s">
        <v>20</v>
      </c>
      <c r="O1329">
        <v>0</v>
      </c>
      <c r="P1329" t="s">
        <v>20</v>
      </c>
      <c r="Q1329" t="s">
        <v>20</v>
      </c>
    </row>
    <row r="1330" spans="2:17" x14ac:dyDescent="0.25">
      <c r="B1330">
        <v>45100</v>
      </c>
      <c r="E1330" t="s">
        <v>62</v>
      </c>
      <c r="F1330">
        <v>6</v>
      </c>
      <c r="K1330">
        <v>0</v>
      </c>
      <c r="L1330" t="s">
        <v>20</v>
      </c>
      <c r="M1330" t="s">
        <v>20</v>
      </c>
      <c r="N1330" t="s">
        <v>20</v>
      </c>
      <c r="O1330" t="s">
        <v>20</v>
      </c>
      <c r="P1330" t="s">
        <v>20</v>
      </c>
      <c r="Q1330" t="s">
        <v>20</v>
      </c>
    </row>
    <row r="1331" spans="2:17" x14ac:dyDescent="0.25">
      <c r="B1331">
        <v>45100</v>
      </c>
      <c r="E1331" t="s">
        <v>57</v>
      </c>
      <c r="F1331">
        <v>1</v>
      </c>
      <c r="K1331">
        <v>0</v>
      </c>
      <c r="L1331">
        <v>0</v>
      </c>
      <c r="M1331" t="s">
        <v>20</v>
      </c>
      <c r="N1331" t="s">
        <v>20</v>
      </c>
      <c r="O1331" t="s">
        <v>20</v>
      </c>
      <c r="P1331" t="s">
        <v>20</v>
      </c>
      <c r="Q1331" t="s">
        <v>20</v>
      </c>
    </row>
    <row r="1332" spans="2:17" x14ac:dyDescent="0.25">
      <c r="B1332">
        <v>45100</v>
      </c>
      <c r="E1332" t="s">
        <v>57</v>
      </c>
      <c r="F1332">
        <v>1</v>
      </c>
      <c r="K1332">
        <v>0</v>
      </c>
      <c r="L1332">
        <v>0</v>
      </c>
      <c r="M1332" t="s">
        <v>20</v>
      </c>
      <c r="N1332" t="s">
        <v>20</v>
      </c>
      <c r="O1332" t="s">
        <v>20</v>
      </c>
      <c r="P1332" t="s">
        <v>20</v>
      </c>
      <c r="Q1332" t="s">
        <v>20</v>
      </c>
    </row>
    <row r="1333" spans="2:17" x14ac:dyDescent="0.25">
      <c r="B1333">
        <v>45100</v>
      </c>
      <c r="E1333" t="s">
        <v>60</v>
      </c>
      <c r="F1333">
        <v>4</v>
      </c>
      <c r="K1333">
        <v>0</v>
      </c>
      <c r="L1333" t="s">
        <v>20</v>
      </c>
      <c r="M1333" t="s">
        <v>20</v>
      </c>
      <c r="N1333" t="s">
        <v>20</v>
      </c>
      <c r="O1333" t="s">
        <v>20</v>
      </c>
      <c r="P1333">
        <v>0</v>
      </c>
      <c r="Q1333" t="s">
        <v>20</v>
      </c>
    </row>
    <row r="1334" spans="2:17" x14ac:dyDescent="0.25">
      <c r="B1334">
        <v>45100</v>
      </c>
      <c r="E1334" t="s">
        <v>60</v>
      </c>
      <c r="F1334">
        <v>4</v>
      </c>
      <c r="K1334">
        <v>0</v>
      </c>
      <c r="L1334" t="s">
        <v>20</v>
      </c>
      <c r="M1334" t="s">
        <v>20</v>
      </c>
      <c r="N1334" t="s">
        <v>20</v>
      </c>
      <c r="O1334" t="s">
        <v>20</v>
      </c>
      <c r="P1334">
        <v>0</v>
      </c>
      <c r="Q1334" t="s">
        <v>20</v>
      </c>
    </row>
    <row r="1335" spans="2:17" x14ac:dyDescent="0.25">
      <c r="B1335">
        <v>45100</v>
      </c>
      <c r="E1335" t="s">
        <v>61</v>
      </c>
      <c r="F1335">
        <v>5</v>
      </c>
      <c r="K1335">
        <v>0</v>
      </c>
      <c r="L1335" t="s">
        <v>20</v>
      </c>
      <c r="M1335" t="s">
        <v>20</v>
      </c>
      <c r="N1335" t="s">
        <v>20</v>
      </c>
      <c r="O1335" t="s">
        <v>20</v>
      </c>
      <c r="P1335" t="s">
        <v>20</v>
      </c>
      <c r="Q1335">
        <v>0</v>
      </c>
    </row>
    <row r="1336" spans="2:17" x14ac:dyDescent="0.25">
      <c r="B1336">
        <v>45100</v>
      </c>
      <c r="E1336" t="s">
        <v>60</v>
      </c>
      <c r="F1336">
        <v>4</v>
      </c>
      <c r="K1336">
        <v>0</v>
      </c>
      <c r="L1336" t="s">
        <v>20</v>
      </c>
      <c r="M1336" t="s">
        <v>20</v>
      </c>
      <c r="N1336" t="s">
        <v>20</v>
      </c>
      <c r="O1336" t="s">
        <v>20</v>
      </c>
      <c r="P1336">
        <v>0</v>
      </c>
      <c r="Q1336" t="s">
        <v>20</v>
      </c>
    </row>
    <row r="1337" spans="2:17" x14ac:dyDescent="0.25">
      <c r="B1337">
        <v>45100</v>
      </c>
      <c r="E1337" t="s">
        <v>62</v>
      </c>
      <c r="F1337">
        <v>6</v>
      </c>
      <c r="K1337">
        <v>0</v>
      </c>
      <c r="L1337" t="s">
        <v>20</v>
      </c>
      <c r="M1337" t="s">
        <v>20</v>
      </c>
      <c r="N1337" t="s">
        <v>20</v>
      </c>
      <c r="O1337" t="s">
        <v>20</v>
      </c>
      <c r="P1337" t="s">
        <v>20</v>
      </c>
      <c r="Q1337" t="s">
        <v>20</v>
      </c>
    </row>
    <row r="1338" spans="2:17" x14ac:dyDescent="0.25">
      <c r="B1338">
        <v>45100</v>
      </c>
      <c r="E1338" t="s">
        <v>57</v>
      </c>
      <c r="F1338">
        <v>1</v>
      </c>
      <c r="K1338">
        <v>0</v>
      </c>
      <c r="L1338">
        <v>0</v>
      </c>
      <c r="M1338" t="s">
        <v>20</v>
      </c>
      <c r="N1338" t="s">
        <v>20</v>
      </c>
      <c r="O1338" t="s">
        <v>20</v>
      </c>
      <c r="P1338" t="s">
        <v>20</v>
      </c>
      <c r="Q1338" t="s">
        <v>20</v>
      </c>
    </row>
    <row r="1339" spans="2:17" x14ac:dyDescent="0.25">
      <c r="B1339">
        <v>45100</v>
      </c>
      <c r="E1339" t="s">
        <v>61</v>
      </c>
      <c r="F1339">
        <v>5</v>
      </c>
      <c r="K1339">
        <v>0</v>
      </c>
      <c r="L1339" t="s">
        <v>20</v>
      </c>
      <c r="M1339" t="s">
        <v>20</v>
      </c>
      <c r="N1339" t="s">
        <v>20</v>
      </c>
      <c r="O1339" t="s">
        <v>20</v>
      </c>
      <c r="P1339" t="s">
        <v>20</v>
      </c>
      <c r="Q1339">
        <v>0</v>
      </c>
    </row>
    <row r="1340" spans="2:17" x14ac:dyDescent="0.25">
      <c r="B1340">
        <v>45100</v>
      </c>
      <c r="E1340" t="s">
        <v>59</v>
      </c>
      <c r="F1340">
        <v>3</v>
      </c>
      <c r="K1340">
        <v>0</v>
      </c>
      <c r="L1340" t="s">
        <v>20</v>
      </c>
      <c r="M1340" t="s">
        <v>20</v>
      </c>
      <c r="N1340" t="s">
        <v>20</v>
      </c>
      <c r="O1340">
        <v>0</v>
      </c>
      <c r="P1340" t="s">
        <v>20</v>
      </c>
      <c r="Q1340" t="s">
        <v>20</v>
      </c>
    </row>
    <row r="1341" spans="2:17" x14ac:dyDescent="0.25">
      <c r="B1341">
        <v>45100</v>
      </c>
      <c r="E1341" t="s">
        <v>57</v>
      </c>
      <c r="F1341">
        <v>1</v>
      </c>
      <c r="K1341">
        <v>0</v>
      </c>
      <c r="L1341">
        <v>0</v>
      </c>
      <c r="M1341" t="s">
        <v>20</v>
      </c>
      <c r="N1341" t="s">
        <v>20</v>
      </c>
      <c r="O1341" t="s">
        <v>20</v>
      </c>
      <c r="P1341" t="s">
        <v>20</v>
      </c>
      <c r="Q1341" t="s">
        <v>20</v>
      </c>
    </row>
    <row r="1342" spans="2:17" x14ac:dyDescent="0.25">
      <c r="B1342">
        <v>45100</v>
      </c>
      <c r="E1342" t="s">
        <v>62</v>
      </c>
      <c r="F1342">
        <v>6</v>
      </c>
      <c r="K1342">
        <v>0</v>
      </c>
      <c r="L1342" t="s">
        <v>20</v>
      </c>
      <c r="M1342" t="s">
        <v>20</v>
      </c>
      <c r="N1342" t="s">
        <v>20</v>
      </c>
      <c r="O1342" t="s">
        <v>20</v>
      </c>
      <c r="P1342" t="s">
        <v>20</v>
      </c>
      <c r="Q1342" t="s">
        <v>20</v>
      </c>
    </row>
    <row r="1343" spans="2:17" x14ac:dyDescent="0.25">
      <c r="B1343">
        <v>45100</v>
      </c>
      <c r="E1343" t="s">
        <v>59</v>
      </c>
      <c r="F1343">
        <v>3</v>
      </c>
      <c r="K1343">
        <v>0</v>
      </c>
      <c r="L1343" t="s">
        <v>20</v>
      </c>
      <c r="M1343" t="s">
        <v>20</v>
      </c>
      <c r="N1343" t="s">
        <v>20</v>
      </c>
      <c r="O1343">
        <v>0</v>
      </c>
      <c r="P1343" t="s">
        <v>20</v>
      </c>
      <c r="Q1343" t="s">
        <v>20</v>
      </c>
    </row>
    <row r="1344" spans="2:17" x14ac:dyDescent="0.25">
      <c r="B1344">
        <v>45100</v>
      </c>
      <c r="E1344" t="s">
        <v>61</v>
      </c>
      <c r="F1344">
        <v>5</v>
      </c>
      <c r="K1344">
        <v>0</v>
      </c>
      <c r="L1344" t="s">
        <v>20</v>
      </c>
      <c r="M1344" t="s">
        <v>20</v>
      </c>
      <c r="N1344" t="s">
        <v>20</v>
      </c>
      <c r="O1344" t="s">
        <v>20</v>
      </c>
      <c r="P1344" t="s">
        <v>20</v>
      </c>
      <c r="Q1344">
        <v>0</v>
      </c>
    </row>
    <row r="1345" spans="2:17" x14ac:dyDescent="0.25">
      <c r="B1345">
        <v>45100</v>
      </c>
      <c r="E1345" t="s">
        <v>59</v>
      </c>
      <c r="F1345">
        <v>3</v>
      </c>
      <c r="K1345">
        <v>0</v>
      </c>
      <c r="L1345" t="s">
        <v>20</v>
      </c>
      <c r="M1345" t="s">
        <v>20</v>
      </c>
      <c r="N1345" t="s">
        <v>20</v>
      </c>
      <c r="O1345">
        <v>0</v>
      </c>
      <c r="P1345" t="s">
        <v>20</v>
      </c>
      <c r="Q1345" t="s">
        <v>20</v>
      </c>
    </row>
    <row r="1346" spans="2:17" x14ac:dyDescent="0.25">
      <c r="B1346">
        <v>45100</v>
      </c>
      <c r="E1346" t="s">
        <v>62</v>
      </c>
      <c r="F1346">
        <v>6</v>
      </c>
      <c r="K1346">
        <v>0</v>
      </c>
      <c r="L1346" t="s">
        <v>20</v>
      </c>
      <c r="M1346" t="s">
        <v>20</v>
      </c>
      <c r="N1346" t="s">
        <v>20</v>
      </c>
      <c r="O1346" t="s">
        <v>20</v>
      </c>
      <c r="P1346" t="s">
        <v>20</v>
      </c>
      <c r="Q1346" t="s">
        <v>20</v>
      </c>
    </row>
    <row r="1347" spans="2:17" x14ac:dyDescent="0.25">
      <c r="B1347">
        <v>45100</v>
      </c>
      <c r="E1347" t="s">
        <v>57</v>
      </c>
      <c r="F1347">
        <v>1</v>
      </c>
      <c r="K1347">
        <v>0</v>
      </c>
      <c r="L1347">
        <v>0</v>
      </c>
      <c r="M1347" t="s">
        <v>20</v>
      </c>
      <c r="N1347" t="s">
        <v>20</v>
      </c>
      <c r="O1347" t="s">
        <v>20</v>
      </c>
      <c r="P1347" t="s">
        <v>20</v>
      </c>
      <c r="Q1347" t="s">
        <v>20</v>
      </c>
    </row>
    <row r="1348" spans="2:17" x14ac:dyDescent="0.25">
      <c r="B1348">
        <v>45100</v>
      </c>
      <c r="E1348" t="s">
        <v>57</v>
      </c>
      <c r="F1348">
        <v>1</v>
      </c>
      <c r="K1348">
        <v>0</v>
      </c>
      <c r="L1348">
        <v>0</v>
      </c>
      <c r="M1348" t="s">
        <v>20</v>
      </c>
      <c r="N1348" t="s">
        <v>20</v>
      </c>
      <c r="O1348" t="s">
        <v>20</v>
      </c>
      <c r="P1348" t="s">
        <v>20</v>
      </c>
      <c r="Q1348" t="s">
        <v>20</v>
      </c>
    </row>
    <row r="1349" spans="2:17" x14ac:dyDescent="0.25">
      <c r="B1349">
        <v>45100</v>
      </c>
      <c r="E1349" t="s">
        <v>59</v>
      </c>
      <c r="F1349">
        <v>3</v>
      </c>
      <c r="K1349">
        <v>0</v>
      </c>
      <c r="L1349" t="s">
        <v>20</v>
      </c>
      <c r="M1349" t="s">
        <v>20</v>
      </c>
      <c r="N1349" t="s">
        <v>20</v>
      </c>
      <c r="O1349">
        <v>0</v>
      </c>
      <c r="P1349" t="s">
        <v>20</v>
      </c>
      <c r="Q1349" t="s">
        <v>20</v>
      </c>
    </row>
    <row r="1350" spans="2:17" x14ac:dyDescent="0.25">
      <c r="B1350">
        <v>45100</v>
      </c>
      <c r="E1350" t="s">
        <v>57</v>
      </c>
      <c r="F1350">
        <v>1</v>
      </c>
      <c r="K1350">
        <v>0</v>
      </c>
      <c r="L1350">
        <v>0</v>
      </c>
      <c r="M1350" t="s">
        <v>20</v>
      </c>
      <c r="N1350" t="s">
        <v>20</v>
      </c>
      <c r="O1350" t="s">
        <v>20</v>
      </c>
      <c r="P1350" t="s">
        <v>20</v>
      </c>
      <c r="Q1350" t="s">
        <v>20</v>
      </c>
    </row>
    <row r="1351" spans="2:17" x14ac:dyDescent="0.25">
      <c r="B1351">
        <v>45100</v>
      </c>
      <c r="E1351" t="s">
        <v>61</v>
      </c>
      <c r="F1351">
        <v>5</v>
      </c>
      <c r="K1351">
        <v>0</v>
      </c>
      <c r="L1351" t="s">
        <v>20</v>
      </c>
      <c r="M1351" t="s">
        <v>20</v>
      </c>
      <c r="N1351" t="s">
        <v>20</v>
      </c>
      <c r="O1351" t="s">
        <v>20</v>
      </c>
      <c r="P1351" t="s">
        <v>20</v>
      </c>
      <c r="Q1351">
        <v>0</v>
      </c>
    </row>
    <row r="1352" spans="2:17" x14ac:dyDescent="0.25">
      <c r="B1352">
        <v>45100</v>
      </c>
      <c r="E1352" t="s">
        <v>62</v>
      </c>
      <c r="F1352">
        <v>6</v>
      </c>
      <c r="K1352">
        <v>0</v>
      </c>
      <c r="L1352" t="s">
        <v>20</v>
      </c>
      <c r="M1352" t="s">
        <v>20</v>
      </c>
      <c r="N1352" t="s">
        <v>20</v>
      </c>
      <c r="O1352" t="s">
        <v>20</v>
      </c>
      <c r="P1352" t="s">
        <v>20</v>
      </c>
      <c r="Q1352" t="s">
        <v>20</v>
      </c>
    </row>
    <row r="1353" spans="2:17" x14ac:dyDescent="0.25">
      <c r="B1353">
        <v>45100</v>
      </c>
      <c r="E1353" t="s">
        <v>61</v>
      </c>
      <c r="F1353">
        <v>5</v>
      </c>
      <c r="K1353">
        <v>0</v>
      </c>
      <c r="L1353" t="s">
        <v>20</v>
      </c>
      <c r="M1353" t="s">
        <v>20</v>
      </c>
      <c r="N1353" t="s">
        <v>20</v>
      </c>
      <c r="O1353" t="s">
        <v>20</v>
      </c>
      <c r="P1353" t="s">
        <v>20</v>
      </c>
      <c r="Q1353">
        <v>0</v>
      </c>
    </row>
    <row r="1354" spans="2:17" x14ac:dyDescent="0.25">
      <c r="B1354">
        <v>45100</v>
      </c>
      <c r="E1354" t="s">
        <v>60</v>
      </c>
      <c r="F1354">
        <v>4</v>
      </c>
      <c r="K1354">
        <v>0</v>
      </c>
      <c r="L1354" t="s">
        <v>20</v>
      </c>
      <c r="M1354" t="s">
        <v>20</v>
      </c>
      <c r="N1354" t="s">
        <v>20</v>
      </c>
      <c r="O1354" t="s">
        <v>20</v>
      </c>
      <c r="P1354">
        <v>0</v>
      </c>
      <c r="Q1354" t="s">
        <v>20</v>
      </c>
    </row>
    <row r="1355" spans="2:17" x14ac:dyDescent="0.25">
      <c r="B1355">
        <v>45101</v>
      </c>
      <c r="E1355" t="s">
        <v>61</v>
      </c>
      <c r="F1355">
        <v>5</v>
      </c>
      <c r="K1355">
        <v>0</v>
      </c>
      <c r="L1355" t="s">
        <v>20</v>
      </c>
      <c r="M1355" t="s">
        <v>20</v>
      </c>
      <c r="N1355" t="s">
        <v>20</v>
      </c>
      <c r="O1355" t="s">
        <v>20</v>
      </c>
      <c r="P1355" t="s">
        <v>20</v>
      </c>
      <c r="Q1355">
        <v>0</v>
      </c>
    </row>
    <row r="1356" spans="2:17" x14ac:dyDescent="0.25">
      <c r="B1356">
        <v>45101</v>
      </c>
      <c r="E1356" t="s">
        <v>61</v>
      </c>
      <c r="F1356">
        <v>5</v>
      </c>
      <c r="K1356">
        <v>0</v>
      </c>
      <c r="L1356" t="s">
        <v>20</v>
      </c>
      <c r="M1356" t="s">
        <v>20</v>
      </c>
      <c r="N1356" t="s">
        <v>20</v>
      </c>
      <c r="O1356" t="s">
        <v>20</v>
      </c>
      <c r="P1356" t="s">
        <v>20</v>
      </c>
      <c r="Q1356">
        <v>0</v>
      </c>
    </row>
    <row r="1357" spans="2:17" x14ac:dyDescent="0.25">
      <c r="B1357">
        <v>45101</v>
      </c>
      <c r="E1357" t="s">
        <v>57</v>
      </c>
      <c r="F1357">
        <v>1</v>
      </c>
      <c r="K1357">
        <v>0</v>
      </c>
      <c r="L1357">
        <v>0</v>
      </c>
      <c r="M1357" t="s">
        <v>20</v>
      </c>
      <c r="N1357" t="s">
        <v>20</v>
      </c>
      <c r="O1357" t="s">
        <v>20</v>
      </c>
      <c r="P1357" t="s">
        <v>20</v>
      </c>
      <c r="Q1357" t="s">
        <v>20</v>
      </c>
    </row>
    <row r="1358" spans="2:17" x14ac:dyDescent="0.25">
      <c r="B1358">
        <v>45101</v>
      </c>
      <c r="E1358" t="s">
        <v>62</v>
      </c>
      <c r="F1358">
        <v>6</v>
      </c>
      <c r="K1358">
        <v>0</v>
      </c>
      <c r="L1358" t="s">
        <v>20</v>
      </c>
      <c r="M1358" t="s">
        <v>20</v>
      </c>
      <c r="N1358" t="s">
        <v>20</v>
      </c>
      <c r="O1358" t="s">
        <v>20</v>
      </c>
      <c r="P1358" t="s">
        <v>20</v>
      </c>
      <c r="Q1358" t="s">
        <v>20</v>
      </c>
    </row>
    <row r="1359" spans="2:17" x14ac:dyDescent="0.25">
      <c r="B1359">
        <v>45101</v>
      </c>
      <c r="E1359" t="s">
        <v>60</v>
      </c>
      <c r="F1359">
        <v>4</v>
      </c>
      <c r="K1359">
        <v>0</v>
      </c>
      <c r="L1359" t="s">
        <v>20</v>
      </c>
      <c r="M1359" t="s">
        <v>20</v>
      </c>
      <c r="N1359" t="s">
        <v>20</v>
      </c>
      <c r="O1359" t="s">
        <v>20</v>
      </c>
      <c r="P1359">
        <v>0</v>
      </c>
      <c r="Q1359" t="s">
        <v>20</v>
      </c>
    </row>
    <row r="1360" spans="2:17" x14ac:dyDescent="0.25">
      <c r="B1360">
        <v>45101</v>
      </c>
      <c r="E1360" t="s">
        <v>57</v>
      </c>
      <c r="F1360">
        <v>1</v>
      </c>
      <c r="K1360">
        <v>0</v>
      </c>
      <c r="L1360">
        <v>0</v>
      </c>
      <c r="M1360" t="s">
        <v>20</v>
      </c>
      <c r="N1360" t="s">
        <v>20</v>
      </c>
      <c r="O1360" t="s">
        <v>20</v>
      </c>
      <c r="P1360" t="s">
        <v>20</v>
      </c>
      <c r="Q1360" t="s">
        <v>20</v>
      </c>
    </row>
    <row r="1361" spans="2:17" x14ac:dyDescent="0.25">
      <c r="B1361">
        <v>45101</v>
      </c>
      <c r="E1361" t="s">
        <v>60</v>
      </c>
      <c r="F1361">
        <v>4</v>
      </c>
      <c r="K1361">
        <v>0</v>
      </c>
      <c r="L1361" t="s">
        <v>20</v>
      </c>
      <c r="M1361" t="s">
        <v>20</v>
      </c>
      <c r="N1361" t="s">
        <v>20</v>
      </c>
      <c r="O1361" t="s">
        <v>20</v>
      </c>
      <c r="P1361">
        <v>0</v>
      </c>
      <c r="Q1361" t="s">
        <v>20</v>
      </c>
    </row>
    <row r="1362" spans="2:17" x14ac:dyDescent="0.25">
      <c r="B1362">
        <v>45101</v>
      </c>
      <c r="E1362" t="s">
        <v>62</v>
      </c>
      <c r="F1362">
        <v>6</v>
      </c>
      <c r="K1362">
        <v>0</v>
      </c>
      <c r="L1362" t="s">
        <v>20</v>
      </c>
      <c r="M1362" t="s">
        <v>20</v>
      </c>
      <c r="N1362" t="s">
        <v>20</v>
      </c>
      <c r="O1362" t="s">
        <v>20</v>
      </c>
      <c r="P1362" t="s">
        <v>20</v>
      </c>
      <c r="Q1362" t="s">
        <v>20</v>
      </c>
    </row>
    <row r="1363" spans="2:17" x14ac:dyDescent="0.25">
      <c r="B1363">
        <v>45101</v>
      </c>
      <c r="E1363" t="s">
        <v>62</v>
      </c>
      <c r="F1363">
        <v>6</v>
      </c>
      <c r="K1363">
        <v>0</v>
      </c>
      <c r="L1363" t="s">
        <v>20</v>
      </c>
      <c r="M1363" t="s">
        <v>20</v>
      </c>
      <c r="N1363" t="s">
        <v>20</v>
      </c>
      <c r="O1363" t="s">
        <v>20</v>
      </c>
      <c r="P1363" t="s">
        <v>20</v>
      </c>
      <c r="Q1363" t="s">
        <v>20</v>
      </c>
    </row>
    <row r="1364" spans="2:17" x14ac:dyDescent="0.25">
      <c r="B1364">
        <v>45101</v>
      </c>
      <c r="E1364" t="s">
        <v>61</v>
      </c>
      <c r="F1364">
        <v>5</v>
      </c>
      <c r="K1364">
        <v>0</v>
      </c>
      <c r="L1364" t="s">
        <v>20</v>
      </c>
      <c r="M1364" t="s">
        <v>20</v>
      </c>
      <c r="N1364" t="s">
        <v>20</v>
      </c>
      <c r="O1364" t="s">
        <v>20</v>
      </c>
      <c r="P1364" t="s">
        <v>20</v>
      </c>
      <c r="Q1364">
        <v>0</v>
      </c>
    </row>
    <row r="1365" spans="2:17" x14ac:dyDescent="0.25">
      <c r="B1365">
        <v>45101</v>
      </c>
      <c r="E1365" t="s">
        <v>61</v>
      </c>
      <c r="F1365">
        <v>5</v>
      </c>
      <c r="K1365">
        <v>0</v>
      </c>
      <c r="L1365" t="s">
        <v>20</v>
      </c>
      <c r="M1365" t="s">
        <v>20</v>
      </c>
      <c r="N1365" t="s">
        <v>20</v>
      </c>
      <c r="O1365" t="s">
        <v>20</v>
      </c>
      <c r="P1365" t="s">
        <v>20</v>
      </c>
      <c r="Q1365">
        <v>0</v>
      </c>
    </row>
    <row r="1366" spans="2:17" x14ac:dyDescent="0.25">
      <c r="B1366">
        <v>45101</v>
      </c>
      <c r="E1366" t="s">
        <v>61</v>
      </c>
      <c r="F1366">
        <v>5</v>
      </c>
      <c r="K1366">
        <v>0</v>
      </c>
      <c r="L1366" t="s">
        <v>20</v>
      </c>
      <c r="M1366" t="s">
        <v>20</v>
      </c>
      <c r="N1366" t="s">
        <v>20</v>
      </c>
      <c r="O1366" t="s">
        <v>20</v>
      </c>
      <c r="P1366" t="s">
        <v>20</v>
      </c>
      <c r="Q1366">
        <v>0</v>
      </c>
    </row>
    <row r="1367" spans="2:17" x14ac:dyDescent="0.25">
      <c r="B1367">
        <v>45101</v>
      </c>
      <c r="E1367" t="s">
        <v>57</v>
      </c>
      <c r="F1367">
        <v>1</v>
      </c>
      <c r="K1367">
        <v>0</v>
      </c>
      <c r="L1367">
        <v>0</v>
      </c>
      <c r="M1367" t="s">
        <v>20</v>
      </c>
      <c r="N1367" t="s">
        <v>20</v>
      </c>
      <c r="O1367" t="s">
        <v>20</v>
      </c>
      <c r="P1367" t="s">
        <v>20</v>
      </c>
      <c r="Q1367" t="s">
        <v>20</v>
      </c>
    </row>
    <row r="1368" spans="2:17" x14ac:dyDescent="0.25">
      <c r="B1368">
        <v>45101</v>
      </c>
      <c r="E1368" t="s">
        <v>62</v>
      </c>
      <c r="F1368">
        <v>6</v>
      </c>
      <c r="K1368">
        <v>0</v>
      </c>
      <c r="L1368" t="s">
        <v>20</v>
      </c>
      <c r="M1368" t="s">
        <v>20</v>
      </c>
      <c r="N1368" t="s">
        <v>20</v>
      </c>
      <c r="O1368" t="s">
        <v>20</v>
      </c>
      <c r="P1368" t="s">
        <v>20</v>
      </c>
      <c r="Q1368" t="s">
        <v>20</v>
      </c>
    </row>
    <row r="1369" spans="2:17" x14ac:dyDescent="0.25">
      <c r="B1369">
        <v>45101</v>
      </c>
      <c r="E1369" t="s">
        <v>59</v>
      </c>
      <c r="F1369">
        <v>3</v>
      </c>
      <c r="K1369">
        <v>0</v>
      </c>
      <c r="L1369" t="s">
        <v>20</v>
      </c>
      <c r="M1369" t="s">
        <v>20</v>
      </c>
      <c r="N1369" t="s">
        <v>20</v>
      </c>
      <c r="O1369">
        <v>0</v>
      </c>
      <c r="P1369" t="s">
        <v>20</v>
      </c>
      <c r="Q1369" t="s">
        <v>20</v>
      </c>
    </row>
    <row r="1370" spans="2:17" x14ac:dyDescent="0.25">
      <c r="B1370">
        <v>45101</v>
      </c>
      <c r="E1370" t="s">
        <v>58</v>
      </c>
      <c r="F1370">
        <v>2</v>
      </c>
      <c r="K1370">
        <v>0</v>
      </c>
      <c r="L1370" t="s">
        <v>20</v>
      </c>
      <c r="M1370">
        <v>0</v>
      </c>
      <c r="N1370">
        <v>0</v>
      </c>
      <c r="O1370" t="s">
        <v>20</v>
      </c>
      <c r="P1370" t="s">
        <v>20</v>
      </c>
      <c r="Q1370" t="s">
        <v>20</v>
      </c>
    </row>
    <row r="1371" spans="2:17" x14ac:dyDescent="0.25">
      <c r="B1371">
        <v>45101</v>
      </c>
      <c r="E1371" t="s">
        <v>57</v>
      </c>
      <c r="F1371">
        <v>1</v>
      </c>
      <c r="K1371">
        <v>0</v>
      </c>
      <c r="L1371">
        <v>0</v>
      </c>
      <c r="M1371" t="s">
        <v>20</v>
      </c>
      <c r="N1371" t="s">
        <v>20</v>
      </c>
      <c r="O1371" t="s">
        <v>20</v>
      </c>
      <c r="P1371" t="s">
        <v>20</v>
      </c>
      <c r="Q1371" t="s">
        <v>20</v>
      </c>
    </row>
    <row r="1372" spans="2:17" x14ac:dyDescent="0.25">
      <c r="B1372">
        <v>45101</v>
      </c>
      <c r="E1372" t="s">
        <v>57</v>
      </c>
      <c r="F1372">
        <v>1</v>
      </c>
      <c r="K1372">
        <v>0</v>
      </c>
      <c r="L1372">
        <v>0</v>
      </c>
      <c r="M1372" t="s">
        <v>20</v>
      </c>
      <c r="N1372" t="s">
        <v>20</v>
      </c>
      <c r="O1372" t="s">
        <v>20</v>
      </c>
      <c r="P1372" t="s">
        <v>20</v>
      </c>
      <c r="Q1372" t="s">
        <v>20</v>
      </c>
    </row>
    <row r="1373" spans="2:17" x14ac:dyDescent="0.25">
      <c r="B1373">
        <v>45101</v>
      </c>
      <c r="E1373" t="s">
        <v>62</v>
      </c>
      <c r="F1373">
        <v>6</v>
      </c>
      <c r="K1373">
        <v>0</v>
      </c>
      <c r="L1373" t="s">
        <v>20</v>
      </c>
      <c r="M1373" t="s">
        <v>20</v>
      </c>
      <c r="N1373" t="s">
        <v>20</v>
      </c>
      <c r="O1373" t="s">
        <v>20</v>
      </c>
      <c r="P1373" t="s">
        <v>20</v>
      </c>
      <c r="Q1373" t="s">
        <v>20</v>
      </c>
    </row>
    <row r="1374" spans="2:17" x14ac:dyDescent="0.25">
      <c r="B1374">
        <v>45101</v>
      </c>
      <c r="E1374" t="s">
        <v>59</v>
      </c>
      <c r="F1374">
        <v>3</v>
      </c>
      <c r="K1374">
        <v>0</v>
      </c>
      <c r="L1374" t="s">
        <v>20</v>
      </c>
      <c r="M1374" t="s">
        <v>20</v>
      </c>
      <c r="N1374" t="s">
        <v>20</v>
      </c>
      <c r="O1374">
        <v>0</v>
      </c>
      <c r="P1374" t="s">
        <v>20</v>
      </c>
      <c r="Q1374" t="s">
        <v>20</v>
      </c>
    </row>
    <row r="1375" spans="2:17" x14ac:dyDescent="0.25">
      <c r="B1375">
        <v>45101</v>
      </c>
      <c r="E1375" t="s">
        <v>57</v>
      </c>
      <c r="F1375">
        <v>1</v>
      </c>
      <c r="K1375">
        <v>0</v>
      </c>
      <c r="L1375">
        <v>0</v>
      </c>
      <c r="M1375" t="s">
        <v>20</v>
      </c>
      <c r="N1375" t="s">
        <v>20</v>
      </c>
      <c r="O1375" t="s">
        <v>20</v>
      </c>
      <c r="P1375" t="s">
        <v>20</v>
      </c>
      <c r="Q1375" t="s">
        <v>20</v>
      </c>
    </row>
    <row r="1376" spans="2:17" x14ac:dyDescent="0.25">
      <c r="B1376">
        <v>45101</v>
      </c>
      <c r="E1376" t="s">
        <v>58</v>
      </c>
      <c r="F1376">
        <v>2</v>
      </c>
      <c r="K1376">
        <v>0</v>
      </c>
      <c r="L1376" t="s">
        <v>20</v>
      </c>
      <c r="M1376">
        <v>0</v>
      </c>
      <c r="N1376">
        <v>0</v>
      </c>
      <c r="O1376" t="s">
        <v>20</v>
      </c>
      <c r="P1376" t="s">
        <v>20</v>
      </c>
      <c r="Q1376" t="s">
        <v>20</v>
      </c>
    </row>
    <row r="1377" spans="2:17" x14ac:dyDescent="0.25">
      <c r="B1377">
        <v>45101</v>
      </c>
      <c r="E1377" t="s">
        <v>60</v>
      </c>
      <c r="F1377">
        <v>4</v>
      </c>
      <c r="K1377">
        <v>0</v>
      </c>
      <c r="L1377" t="s">
        <v>20</v>
      </c>
      <c r="M1377" t="s">
        <v>20</v>
      </c>
      <c r="N1377" t="s">
        <v>20</v>
      </c>
      <c r="O1377" t="s">
        <v>20</v>
      </c>
      <c r="P1377">
        <v>0</v>
      </c>
      <c r="Q1377" t="s">
        <v>20</v>
      </c>
    </row>
    <row r="1378" spans="2:17" x14ac:dyDescent="0.25">
      <c r="B1378">
        <v>45101</v>
      </c>
      <c r="E1378" t="s">
        <v>61</v>
      </c>
      <c r="F1378">
        <v>5</v>
      </c>
      <c r="K1378">
        <v>0</v>
      </c>
      <c r="L1378" t="s">
        <v>20</v>
      </c>
      <c r="M1378" t="s">
        <v>20</v>
      </c>
      <c r="N1378" t="s">
        <v>20</v>
      </c>
      <c r="O1378" t="s">
        <v>20</v>
      </c>
      <c r="P1378" t="s">
        <v>20</v>
      </c>
      <c r="Q1378">
        <v>0</v>
      </c>
    </row>
    <row r="1379" spans="2:17" x14ac:dyDescent="0.25">
      <c r="B1379">
        <v>45101</v>
      </c>
      <c r="E1379" t="s">
        <v>57</v>
      </c>
      <c r="F1379">
        <v>1</v>
      </c>
      <c r="K1379">
        <v>0</v>
      </c>
      <c r="L1379">
        <v>0</v>
      </c>
      <c r="M1379" t="s">
        <v>20</v>
      </c>
      <c r="N1379" t="s">
        <v>20</v>
      </c>
      <c r="O1379" t="s">
        <v>20</v>
      </c>
      <c r="P1379" t="s">
        <v>20</v>
      </c>
      <c r="Q1379" t="s">
        <v>20</v>
      </c>
    </row>
    <row r="1380" spans="2:17" x14ac:dyDescent="0.25">
      <c r="B1380">
        <v>45101</v>
      </c>
      <c r="E1380" t="s">
        <v>58</v>
      </c>
      <c r="F1380">
        <v>2</v>
      </c>
      <c r="K1380">
        <v>0</v>
      </c>
      <c r="L1380" t="s">
        <v>20</v>
      </c>
      <c r="M1380">
        <v>0</v>
      </c>
      <c r="N1380">
        <v>0</v>
      </c>
      <c r="O1380" t="s">
        <v>20</v>
      </c>
      <c r="P1380" t="s">
        <v>20</v>
      </c>
      <c r="Q1380" t="s">
        <v>20</v>
      </c>
    </row>
    <row r="1381" spans="2:17" x14ac:dyDescent="0.25">
      <c r="B1381">
        <v>45101</v>
      </c>
      <c r="E1381" t="s">
        <v>62</v>
      </c>
      <c r="F1381">
        <v>6</v>
      </c>
      <c r="K1381">
        <v>0</v>
      </c>
      <c r="L1381" t="s">
        <v>20</v>
      </c>
      <c r="M1381" t="s">
        <v>20</v>
      </c>
      <c r="N1381" t="s">
        <v>20</v>
      </c>
      <c r="O1381" t="s">
        <v>20</v>
      </c>
      <c r="P1381" t="s">
        <v>20</v>
      </c>
      <c r="Q1381" t="s">
        <v>20</v>
      </c>
    </row>
    <row r="1382" spans="2:17" x14ac:dyDescent="0.25">
      <c r="B1382">
        <v>45101</v>
      </c>
      <c r="E1382" t="s">
        <v>60</v>
      </c>
      <c r="F1382">
        <v>4</v>
      </c>
      <c r="K1382">
        <v>0</v>
      </c>
      <c r="L1382" t="s">
        <v>20</v>
      </c>
      <c r="M1382" t="s">
        <v>20</v>
      </c>
      <c r="N1382" t="s">
        <v>20</v>
      </c>
      <c r="O1382" t="s">
        <v>20</v>
      </c>
      <c r="P1382">
        <v>0</v>
      </c>
      <c r="Q1382" t="s">
        <v>20</v>
      </c>
    </row>
    <row r="1383" spans="2:17" x14ac:dyDescent="0.25">
      <c r="B1383">
        <v>45101</v>
      </c>
      <c r="E1383" t="s">
        <v>58</v>
      </c>
      <c r="F1383">
        <v>2</v>
      </c>
      <c r="K1383">
        <v>0</v>
      </c>
      <c r="L1383" t="s">
        <v>20</v>
      </c>
      <c r="M1383">
        <v>0</v>
      </c>
      <c r="N1383">
        <v>0</v>
      </c>
      <c r="O1383" t="s">
        <v>20</v>
      </c>
      <c r="P1383" t="s">
        <v>20</v>
      </c>
      <c r="Q1383" t="s">
        <v>20</v>
      </c>
    </row>
    <row r="1384" spans="2:17" x14ac:dyDescent="0.25">
      <c r="B1384">
        <v>45101</v>
      </c>
      <c r="E1384" t="s">
        <v>58</v>
      </c>
      <c r="F1384">
        <v>2</v>
      </c>
      <c r="K1384">
        <v>0</v>
      </c>
      <c r="L1384" t="s">
        <v>20</v>
      </c>
      <c r="M1384">
        <v>0</v>
      </c>
      <c r="N1384">
        <v>0</v>
      </c>
      <c r="O1384" t="s">
        <v>20</v>
      </c>
      <c r="P1384" t="s">
        <v>20</v>
      </c>
      <c r="Q1384" t="s">
        <v>20</v>
      </c>
    </row>
    <row r="1385" spans="2:17" x14ac:dyDescent="0.25">
      <c r="B1385">
        <v>45101</v>
      </c>
      <c r="E1385" t="s">
        <v>61</v>
      </c>
      <c r="F1385">
        <v>5</v>
      </c>
      <c r="K1385">
        <v>0</v>
      </c>
      <c r="L1385" t="s">
        <v>20</v>
      </c>
      <c r="M1385" t="s">
        <v>20</v>
      </c>
      <c r="N1385" t="s">
        <v>20</v>
      </c>
      <c r="O1385" t="s">
        <v>20</v>
      </c>
      <c r="P1385" t="s">
        <v>20</v>
      </c>
      <c r="Q1385">
        <v>0</v>
      </c>
    </row>
    <row r="1386" spans="2:17" x14ac:dyDescent="0.25">
      <c r="B1386">
        <v>45101</v>
      </c>
      <c r="E1386" t="s">
        <v>62</v>
      </c>
      <c r="F1386">
        <v>6</v>
      </c>
      <c r="K1386">
        <v>0</v>
      </c>
      <c r="L1386" t="s">
        <v>20</v>
      </c>
      <c r="M1386" t="s">
        <v>20</v>
      </c>
      <c r="N1386" t="s">
        <v>20</v>
      </c>
      <c r="O1386" t="s">
        <v>20</v>
      </c>
      <c r="P1386" t="s">
        <v>20</v>
      </c>
      <c r="Q1386" t="s">
        <v>20</v>
      </c>
    </row>
    <row r="1387" spans="2:17" x14ac:dyDescent="0.25">
      <c r="B1387">
        <v>45101</v>
      </c>
      <c r="E1387" t="s">
        <v>58</v>
      </c>
      <c r="F1387">
        <v>2</v>
      </c>
      <c r="K1387">
        <v>0</v>
      </c>
      <c r="L1387" t="s">
        <v>20</v>
      </c>
      <c r="M1387">
        <v>0</v>
      </c>
      <c r="N1387">
        <v>0</v>
      </c>
      <c r="O1387" t="s">
        <v>20</v>
      </c>
      <c r="P1387" t="s">
        <v>20</v>
      </c>
      <c r="Q1387" t="s">
        <v>20</v>
      </c>
    </row>
    <row r="1388" spans="2:17" x14ac:dyDescent="0.25">
      <c r="B1388">
        <v>45101</v>
      </c>
      <c r="E1388" t="s">
        <v>60</v>
      </c>
      <c r="F1388">
        <v>4</v>
      </c>
      <c r="K1388">
        <v>0</v>
      </c>
      <c r="L1388" t="s">
        <v>20</v>
      </c>
      <c r="M1388" t="s">
        <v>20</v>
      </c>
      <c r="N1388" t="s">
        <v>20</v>
      </c>
      <c r="O1388" t="s">
        <v>20</v>
      </c>
      <c r="P1388">
        <v>0</v>
      </c>
      <c r="Q1388" t="s">
        <v>20</v>
      </c>
    </row>
    <row r="1389" spans="2:17" x14ac:dyDescent="0.25">
      <c r="B1389">
        <v>45101</v>
      </c>
      <c r="E1389" t="s">
        <v>62</v>
      </c>
      <c r="F1389">
        <v>6</v>
      </c>
      <c r="K1389">
        <v>0</v>
      </c>
      <c r="L1389" t="s">
        <v>20</v>
      </c>
      <c r="M1389" t="s">
        <v>20</v>
      </c>
      <c r="N1389" t="s">
        <v>20</v>
      </c>
      <c r="O1389" t="s">
        <v>20</v>
      </c>
      <c r="P1389" t="s">
        <v>20</v>
      </c>
      <c r="Q1389" t="s">
        <v>20</v>
      </c>
    </row>
    <row r="1390" spans="2:17" x14ac:dyDescent="0.25">
      <c r="B1390">
        <v>45101</v>
      </c>
      <c r="E1390" t="s">
        <v>62</v>
      </c>
      <c r="F1390">
        <v>6</v>
      </c>
      <c r="K1390">
        <v>0</v>
      </c>
      <c r="L1390" t="s">
        <v>20</v>
      </c>
      <c r="M1390" t="s">
        <v>20</v>
      </c>
      <c r="N1390" t="s">
        <v>20</v>
      </c>
      <c r="O1390" t="s">
        <v>20</v>
      </c>
      <c r="P1390" t="s">
        <v>20</v>
      </c>
      <c r="Q1390" t="s">
        <v>20</v>
      </c>
    </row>
    <row r="1391" spans="2:17" x14ac:dyDescent="0.25">
      <c r="B1391">
        <v>45101</v>
      </c>
      <c r="E1391" t="s">
        <v>59</v>
      </c>
      <c r="F1391">
        <v>3</v>
      </c>
      <c r="K1391">
        <v>0</v>
      </c>
      <c r="L1391" t="s">
        <v>20</v>
      </c>
      <c r="M1391" t="s">
        <v>20</v>
      </c>
      <c r="N1391" t="s">
        <v>20</v>
      </c>
      <c r="O1391">
        <v>0</v>
      </c>
      <c r="P1391" t="s">
        <v>20</v>
      </c>
      <c r="Q1391" t="s">
        <v>20</v>
      </c>
    </row>
    <row r="1392" spans="2:17" x14ac:dyDescent="0.25">
      <c r="B1392">
        <v>45101</v>
      </c>
      <c r="E1392" t="s">
        <v>61</v>
      </c>
      <c r="F1392">
        <v>5</v>
      </c>
      <c r="K1392">
        <v>0</v>
      </c>
      <c r="L1392" t="s">
        <v>20</v>
      </c>
      <c r="M1392" t="s">
        <v>20</v>
      </c>
      <c r="N1392" t="s">
        <v>20</v>
      </c>
      <c r="O1392" t="s">
        <v>20</v>
      </c>
      <c r="P1392" t="s">
        <v>20</v>
      </c>
      <c r="Q1392">
        <v>0</v>
      </c>
    </row>
    <row r="1393" spans="2:17" x14ac:dyDescent="0.25">
      <c r="B1393">
        <v>45101</v>
      </c>
      <c r="E1393" t="s">
        <v>62</v>
      </c>
      <c r="F1393">
        <v>6</v>
      </c>
      <c r="K1393">
        <v>0</v>
      </c>
      <c r="L1393" t="s">
        <v>20</v>
      </c>
      <c r="M1393" t="s">
        <v>20</v>
      </c>
      <c r="N1393" t="s">
        <v>20</v>
      </c>
      <c r="O1393" t="s">
        <v>20</v>
      </c>
      <c r="P1393" t="s">
        <v>20</v>
      </c>
      <c r="Q1393" t="s">
        <v>20</v>
      </c>
    </row>
    <row r="1394" spans="2:17" x14ac:dyDescent="0.25">
      <c r="B1394">
        <v>45101</v>
      </c>
      <c r="E1394" t="s">
        <v>59</v>
      </c>
      <c r="F1394">
        <v>3</v>
      </c>
      <c r="K1394">
        <v>0</v>
      </c>
      <c r="L1394" t="s">
        <v>20</v>
      </c>
      <c r="M1394" t="s">
        <v>20</v>
      </c>
      <c r="N1394" t="s">
        <v>20</v>
      </c>
      <c r="O1394">
        <v>0</v>
      </c>
      <c r="P1394" t="s">
        <v>20</v>
      </c>
      <c r="Q1394" t="s">
        <v>20</v>
      </c>
    </row>
    <row r="1395" spans="2:17" x14ac:dyDescent="0.25">
      <c r="B1395">
        <v>45101</v>
      </c>
      <c r="E1395" t="s">
        <v>61</v>
      </c>
      <c r="F1395">
        <v>5</v>
      </c>
      <c r="K1395">
        <v>0</v>
      </c>
      <c r="L1395" t="s">
        <v>20</v>
      </c>
      <c r="M1395" t="s">
        <v>20</v>
      </c>
      <c r="N1395" t="s">
        <v>20</v>
      </c>
      <c r="O1395" t="s">
        <v>20</v>
      </c>
      <c r="P1395" t="s">
        <v>20</v>
      </c>
      <c r="Q1395">
        <v>0</v>
      </c>
    </row>
    <row r="1396" spans="2:17" x14ac:dyDescent="0.25">
      <c r="B1396">
        <v>45101</v>
      </c>
      <c r="E1396" t="s">
        <v>61</v>
      </c>
      <c r="F1396">
        <v>5</v>
      </c>
      <c r="K1396">
        <v>0</v>
      </c>
      <c r="L1396" t="s">
        <v>20</v>
      </c>
      <c r="M1396" t="s">
        <v>20</v>
      </c>
      <c r="N1396" t="s">
        <v>20</v>
      </c>
      <c r="O1396" t="s">
        <v>20</v>
      </c>
      <c r="P1396" t="s">
        <v>20</v>
      </c>
      <c r="Q1396">
        <v>0</v>
      </c>
    </row>
    <row r="1397" spans="2:17" x14ac:dyDescent="0.25">
      <c r="B1397">
        <v>45101</v>
      </c>
      <c r="E1397" t="s">
        <v>58</v>
      </c>
      <c r="F1397">
        <v>2</v>
      </c>
      <c r="K1397">
        <v>0</v>
      </c>
      <c r="L1397" t="s">
        <v>20</v>
      </c>
      <c r="M1397">
        <v>0</v>
      </c>
      <c r="N1397">
        <v>0</v>
      </c>
      <c r="O1397" t="s">
        <v>20</v>
      </c>
      <c r="P1397" t="s">
        <v>20</v>
      </c>
      <c r="Q1397" t="s">
        <v>20</v>
      </c>
    </row>
    <row r="1398" spans="2:17" x14ac:dyDescent="0.25">
      <c r="B1398">
        <v>45101</v>
      </c>
      <c r="E1398" t="s">
        <v>60</v>
      </c>
      <c r="F1398">
        <v>4</v>
      </c>
      <c r="K1398">
        <v>0</v>
      </c>
      <c r="L1398" t="s">
        <v>20</v>
      </c>
      <c r="M1398" t="s">
        <v>20</v>
      </c>
      <c r="N1398" t="s">
        <v>20</v>
      </c>
      <c r="O1398" t="s">
        <v>20</v>
      </c>
      <c r="P1398">
        <v>0</v>
      </c>
      <c r="Q1398" t="s">
        <v>20</v>
      </c>
    </row>
    <row r="1399" spans="2:17" x14ac:dyDescent="0.25">
      <c r="B1399">
        <v>45101</v>
      </c>
      <c r="E1399" t="s">
        <v>61</v>
      </c>
      <c r="F1399">
        <v>5</v>
      </c>
      <c r="K1399">
        <v>0</v>
      </c>
      <c r="L1399" t="s">
        <v>20</v>
      </c>
      <c r="M1399" t="s">
        <v>20</v>
      </c>
      <c r="N1399" t="s">
        <v>20</v>
      </c>
      <c r="O1399" t="s">
        <v>20</v>
      </c>
      <c r="P1399" t="s">
        <v>20</v>
      </c>
      <c r="Q1399">
        <v>0</v>
      </c>
    </row>
    <row r="1400" spans="2:17" x14ac:dyDescent="0.25">
      <c r="B1400">
        <v>45101</v>
      </c>
      <c r="E1400" t="s">
        <v>59</v>
      </c>
      <c r="F1400">
        <v>3</v>
      </c>
      <c r="K1400">
        <v>0</v>
      </c>
      <c r="L1400" t="s">
        <v>20</v>
      </c>
      <c r="M1400" t="s">
        <v>20</v>
      </c>
      <c r="N1400" t="s">
        <v>20</v>
      </c>
      <c r="O1400">
        <v>0</v>
      </c>
      <c r="P1400" t="s">
        <v>20</v>
      </c>
      <c r="Q1400" t="s">
        <v>20</v>
      </c>
    </row>
    <row r="1401" spans="2:17" x14ac:dyDescent="0.25">
      <c r="B1401">
        <v>45101</v>
      </c>
      <c r="E1401" t="s">
        <v>61</v>
      </c>
      <c r="F1401">
        <v>5</v>
      </c>
      <c r="K1401">
        <v>0</v>
      </c>
      <c r="L1401" t="s">
        <v>20</v>
      </c>
      <c r="M1401" t="s">
        <v>20</v>
      </c>
      <c r="N1401" t="s">
        <v>20</v>
      </c>
      <c r="O1401" t="s">
        <v>20</v>
      </c>
      <c r="P1401" t="s">
        <v>20</v>
      </c>
      <c r="Q1401">
        <v>0</v>
      </c>
    </row>
    <row r="1402" spans="2:17" x14ac:dyDescent="0.25">
      <c r="B1402">
        <v>45101</v>
      </c>
      <c r="E1402" t="s">
        <v>57</v>
      </c>
      <c r="F1402">
        <v>1</v>
      </c>
      <c r="K1402">
        <v>0</v>
      </c>
      <c r="L1402">
        <v>0</v>
      </c>
      <c r="M1402" t="s">
        <v>20</v>
      </c>
      <c r="N1402" t="s">
        <v>20</v>
      </c>
      <c r="O1402" t="s">
        <v>20</v>
      </c>
      <c r="P1402" t="s">
        <v>20</v>
      </c>
      <c r="Q1402" t="s">
        <v>20</v>
      </c>
    </row>
    <row r="1403" spans="2:17" x14ac:dyDescent="0.25">
      <c r="B1403">
        <v>45101</v>
      </c>
      <c r="E1403" t="s">
        <v>58</v>
      </c>
      <c r="F1403">
        <v>2</v>
      </c>
      <c r="K1403">
        <v>0</v>
      </c>
      <c r="L1403" t="s">
        <v>20</v>
      </c>
      <c r="M1403">
        <v>0</v>
      </c>
      <c r="N1403">
        <v>0</v>
      </c>
      <c r="O1403" t="s">
        <v>20</v>
      </c>
      <c r="P1403" t="s">
        <v>20</v>
      </c>
      <c r="Q1403" t="s">
        <v>20</v>
      </c>
    </row>
    <row r="1404" spans="2:17" x14ac:dyDescent="0.25">
      <c r="B1404">
        <v>45101</v>
      </c>
      <c r="E1404" t="s">
        <v>61</v>
      </c>
      <c r="F1404">
        <v>5</v>
      </c>
      <c r="K1404">
        <v>0</v>
      </c>
      <c r="L1404" t="s">
        <v>20</v>
      </c>
      <c r="M1404" t="s">
        <v>20</v>
      </c>
      <c r="N1404" t="s">
        <v>20</v>
      </c>
      <c r="O1404" t="s">
        <v>20</v>
      </c>
      <c r="P1404" t="s">
        <v>20</v>
      </c>
      <c r="Q1404">
        <v>0</v>
      </c>
    </row>
    <row r="1405" spans="2:17" x14ac:dyDescent="0.25">
      <c r="B1405">
        <v>45101</v>
      </c>
      <c r="E1405" t="s">
        <v>60</v>
      </c>
      <c r="F1405">
        <v>4</v>
      </c>
      <c r="K1405">
        <v>0</v>
      </c>
      <c r="L1405" t="s">
        <v>20</v>
      </c>
      <c r="M1405" t="s">
        <v>20</v>
      </c>
      <c r="N1405" t="s">
        <v>20</v>
      </c>
      <c r="O1405" t="s">
        <v>20</v>
      </c>
      <c r="P1405">
        <v>0</v>
      </c>
      <c r="Q1405" t="s">
        <v>20</v>
      </c>
    </row>
    <row r="1406" spans="2:17" x14ac:dyDescent="0.25">
      <c r="B1406">
        <v>45101</v>
      </c>
      <c r="E1406" t="s">
        <v>61</v>
      </c>
      <c r="F1406">
        <v>5</v>
      </c>
      <c r="K1406">
        <v>0</v>
      </c>
      <c r="L1406" t="s">
        <v>20</v>
      </c>
      <c r="M1406" t="s">
        <v>20</v>
      </c>
      <c r="N1406" t="s">
        <v>20</v>
      </c>
      <c r="O1406" t="s">
        <v>20</v>
      </c>
      <c r="P1406" t="s">
        <v>20</v>
      </c>
      <c r="Q1406">
        <v>0</v>
      </c>
    </row>
    <row r="1407" spans="2:17" x14ac:dyDescent="0.25">
      <c r="B1407">
        <v>45101</v>
      </c>
      <c r="E1407" t="s">
        <v>60</v>
      </c>
      <c r="F1407">
        <v>4</v>
      </c>
      <c r="K1407">
        <v>0</v>
      </c>
      <c r="L1407" t="s">
        <v>20</v>
      </c>
      <c r="M1407" t="s">
        <v>20</v>
      </c>
      <c r="N1407" t="s">
        <v>20</v>
      </c>
      <c r="O1407" t="s">
        <v>20</v>
      </c>
      <c r="P1407">
        <v>0</v>
      </c>
      <c r="Q1407" t="s">
        <v>20</v>
      </c>
    </row>
    <row r="1408" spans="2:17" x14ac:dyDescent="0.25">
      <c r="B1408">
        <v>45101</v>
      </c>
      <c r="E1408" t="s">
        <v>61</v>
      </c>
      <c r="F1408">
        <v>5</v>
      </c>
      <c r="K1408">
        <v>0</v>
      </c>
      <c r="L1408" t="s">
        <v>20</v>
      </c>
      <c r="M1408" t="s">
        <v>20</v>
      </c>
      <c r="N1408" t="s">
        <v>20</v>
      </c>
      <c r="O1408" t="s">
        <v>20</v>
      </c>
      <c r="P1408" t="s">
        <v>20</v>
      </c>
      <c r="Q1408">
        <v>0</v>
      </c>
    </row>
    <row r="1409" spans="2:17" x14ac:dyDescent="0.25">
      <c r="B1409">
        <v>45101</v>
      </c>
      <c r="E1409" t="s">
        <v>61</v>
      </c>
      <c r="F1409">
        <v>5</v>
      </c>
      <c r="K1409">
        <v>0</v>
      </c>
      <c r="L1409" t="s">
        <v>20</v>
      </c>
      <c r="M1409" t="s">
        <v>20</v>
      </c>
      <c r="N1409" t="s">
        <v>20</v>
      </c>
      <c r="O1409" t="s">
        <v>20</v>
      </c>
      <c r="P1409" t="s">
        <v>20</v>
      </c>
      <c r="Q1409">
        <v>0</v>
      </c>
    </row>
    <row r="1410" spans="2:17" x14ac:dyDescent="0.25">
      <c r="B1410">
        <v>45101</v>
      </c>
      <c r="E1410" t="s">
        <v>60</v>
      </c>
      <c r="F1410">
        <v>4</v>
      </c>
      <c r="K1410">
        <v>0</v>
      </c>
      <c r="L1410" t="s">
        <v>20</v>
      </c>
      <c r="M1410" t="s">
        <v>20</v>
      </c>
      <c r="N1410" t="s">
        <v>20</v>
      </c>
      <c r="O1410" t="s">
        <v>20</v>
      </c>
      <c r="P1410">
        <v>0</v>
      </c>
      <c r="Q1410" t="s">
        <v>20</v>
      </c>
    </row>
    <row r="1411" spans="2:17" x14ac:dyDescent="0.25">
      <c r="B1411">
        <v>45101</v>
      </c>
      <c r="E1411" t="s">
        <v>62</v>
      </c>
      <c r="F1411">
        <v>6</v>
      </c>
      <c r="K1411">
        <v>0</v>
      </c>
      <c r="L1411" t="s">
        <v>20</v>
      </c>
      <c r="M1411" t="s">
        <v>20</v>
      </c>
      <c r="N1411" t="s">
        <v>20</v>
      </c>
      <c r="O1411" t="s">
        <v>20</v>
      </c>
      <c r="P1411" t="s">
        <v>20</v>
      </c>
      <c r="Q1411" t="s">
        <v>20</v>
      </c>
    </row>
    <row r="1412" spans="2:17" x14ac:dyDescent="0.25">
      <c r="B1412">
        <v>45101</v>
      </c>
      <c r="E1412" t="s">
        <v>57</v>
      </c>
      <c r="F1412">
        <v>1</v>
      </c>
      <c r="K1412">
        <v>0</v>
      </c>
      <c r="L1412">
        <v>0</v>
      </c>
      <c r="M1412" t="s">
        <v>20</v>
      </c>
      <c r="N1412" t="s">
        <v>20</v>
      </c>
      <c r="O1412" t="s">
        <v>20</v>
      </c>
      <c r="P1412" t="s">
        <v>20</v>
      </c>
      <c r="Q1412" t="s">
        <v>20</v>
      </c>
    </row>
    <row r="1413" spans="2:17" x14ac:dyDescent="0.25">
      <c r="B1413">
        <v>45101</v>
      </c>
      <c r="E1413" t="s">
        <v>59</v>
      </c>
      <c r="F1413">
        <v>3</v>
      </c>
      <c r="K1413">
        <v>0</v>
      </c>
      <c r="L1413" t="s">
        <v>20</v>
      </c>
      <c r="M1413" t="s">
        <v>20</v>
      </c>
      <c r="N1413" t="s">
        <v>20</v>
      </c>
      <c r="O1413">
        <v>0</v>
      </c>
      <c r="P1413" t="s">
        <v>20</v>
      </c>
      <c r="Q1413" t="s">
        <v>20</v>
      </c>
    </row>
    <row r="1414" spans="2:17" x14ac:dyDescent="0.25">
      <c r="B1414">
        <v>45101</v>
      </c>
      <c r="E1414" t="s">
        <v>61</v>
      </c>
      <c r="F1414">
        <v>5</v>
      </c>
      <c r="K1414">
        <v>0</v>
      </c>
      <c r="L1414" t="s">
        <v>20</v>
      </c>
      <c r="M1414" t="s">
        <v>20</v>
      </c>
      <c r="N1414" t="s">
        <v>20</v>
      </c>
      <c r="O1414" t="s">
        <v>20</v>
      </c>
      <c r="P1414" t="s">
        <v>20</v>
      </c>
      <c r="Q1414">
        <v>0</v>
      </c>
    </row>
    <row r="1415" spans="2:17" x14ac:dyDescent="0.25">
      <c r="B1415">
        <v>45101</v>
      </c>
      <c r="E1415" t="s">
        <v>61</v>
      </c>
      <c r="F1415">
        <v>5</v>
      </c>
      <c r="K1415">
        <v>0</v>
      </c>
      <c r="L1415" t="s">
        <v>20</v>
      </c>
      <c r="M1415" t="s">
        <v>20</v>
      </c>
      <c r="N1415" t="s">
        <v>20</v>
      </c>
      <c r="O1415" t="s">
        <v>20</v>
      </c>
      <c r="P1415" t="s">
        <v>20</v>
      </c>
      <c r="Q1415">
        <v>0</v>
      </c>
    </row>
    <row r="1416" spans="2:17" x14ac:dyDescent="0.25">
      <c r="B1416">
        <v>45101</v>
      </c>
      <c r="E1416" t="s">
        <v>61</v>
      </c>
      <c r="F1416">
        <v>5</v>
      </c>
      <c r="K1416">
        <v>0</v>
      </c>
      <c r="L1416" t="s">
        <v>20</v>
      </c>
      <c r="M1416" t="s">
        <v>20</v>
      </c>
      <c r="N1416" t="s">
        <v>20</v>
      </c>
      <c r="O1416" t="s">
        <v>20</v>
      </c>
      <c r="P1416" t="s">
        <v>20</v>
      </c>
      <c r="Q1416">
        <v>0</v>
      </c>
    </row>
    <row r="1417" spans="2:17" x14ac:dyDescent="0.25">
      <c r="B1417">
        <v>45101</v>
      </c>
      <c r="E1417" t="s">
        <v>62</v>
      </c>
      <c r="F1417">
        <v>6</v>
      </c>
      <c r="K1417">
        <v>0</v>
      </c>
      <c r="L1417" t="s">
        <v>20</v>
      </c>
      <c r="M1417" t="s">
        <v>20</v>
      </c>
      <c r="N1417" t="s">
        <v>20</v>
      </c>
      <c r="O1417" t="s">
        <v>20</v>
      </c>
      <c r="P1417" t="s">
        <v>20</v>
      </c>
      <c r="Q1417" t="s">
        <v>20</v>
      </c>
    </row>
    <row r="1418" spans="2:17" x14ac:dyDescent="0.25">
      <c r="B1418">
        <v>45101</v>
      </c>
      <c r="E1418" t="s">
        <v>60</v>
      </c>
      <c r="F1418">
        <v>4</v>
      </c>
      <c r="K1418">
        <v>0</v>
      </c>
      <c r="L1418" t="s">
        <v>20</v>
      </c>
      <c r="M1418" t="s">
        <v>20</v>
      </c>
      <c r="N1418" t="s">
        <v>20</v>
      </c>
      <c r="O1418" t="s">
        <v>20</v>
      </c>
      <c r="P1418">
        <v>0</v>
      </c>
      <c r="Q1418" t="s">
        <v>20</v>
      </c>
    </row>
    <row r="1419" spans="2:17" x14ac:dyDescent="0.25">
      <c r="B1419">
        <v>45101</v>
      </c>
      <c r="E1419" t="s">
        <v>60</v>
      </c>
      <c r="F1419">
        <v>4</v>
      </c>
      <c r="K1419">
        <v>0</v>
      </c>
      <c r="L1419" t="s">
        <v>20</v>
      </c>
      <c r="M1419" t="s">
        <v>20</v>
      </c>
      <c r="N1419" t="s">
        <v>20</v>
      </c>
      <c r="O1419" t="s">
        <v>20</v>
      </c>
      <c r="P1419">
        <v>0</v>
      </c>
      <c r="Q1419" t="s">
        <v>20</v>
      </c>
    </row>
    <row r="1420" spans="2:17" x14ac:dyDescent="0.25">
      <c r="B1420">
        <v>45101</v>
      </c>
      <c r="E1420" t="s">
        <v>62</v>
      </c>
      <c r="F1420">
        <v>6</v>
      </c>
      <c r="K1420">
        <v>0</v>
      </c>
      <c r="L1420" t="s">
        <v>20</v>
      </c>
      <c r="M1420" t="s">
        <v>20</v>
      </c>
      <c r="N1420" t="s">
        <v>20</v>
      </c>
      <c r="O1420" t="s">
        <v>20</v>
      </c>
      <c r="P1420" t="s">
        <v>20</v>
      </c>
      <c r="Q1420" t="s">
        <v>20</v>
      </c>
    </row>
    <row r="1421" spans="2:17" x14ac:dyDescent="0.25">
      <c r="B1421">
        <v>45101</v>
      </c>
      <c r="E1421" t="s">
        <v>58</v>
      </c>
      <c r="F1421">
        <v>2</v>
      </c>
      <c r="K1421">
        <v>0</v>
      </c>
      <c r="L1421" t="s">
        <v>20</v>
      </c>
      <c r="M1421">
        <v>0</v>
      </c>
      <c r="N1421">
        <v>0</v>
      </c>
      <c r="O1421" t="s">
        <v>20</v>
      </c>
      <c r="P1421" t="s">
        <v>20</v>
      </c>
      <c r="Q1421" t="s">
        <v>20</v>
      </c>
    </row>
    <row r="1422" spans="2:17" x14ac:dyDescent="0.25">
      <c r="B1422">
        <v>45101</v>
      </c>
      <c r="E1422" t="s">
        <v>58</v>
      </c>
      <c r="F1422">
        <v>2</v>
      </c>
      <c r="K1422">
        <v>0</v>
      </c>
      <c r="L1422" t="s">
        <v>20</v>
      </c>
      <c r="M1422">
        <v>0</v>
      </c>
      <c r="N1422">
        <v>0</v>
      </c>
      <c r="O1422" t="s">
        <v>20</v>
      </c>
      <c r="P1422" t="s">
        <v>20</v>
      </c>
      <c r="Q1422" t="s">
        <v>20</v>
      </c>
    </row>
    <row r="1423" spans="2:17" x14ac:dyDescent="0.25">
      <c r="B1423">
        <v>45101</v>
      </c>
      <c r="E1423" t="s">
        <v>57</v>
      </c>
      <c r="F1423">
        <v>1</v>
      </c>
      <c r="K1423">
        <v>0</v>
      </c>
      <c r="L1423">
        <v>0</v>
      </c>
      <c r="M1423" t="s">
        <v>20</v>
      </c>
      <c r="N1423" t="s">
        <v>20</v>
      </c>
      <c r="O1423" t="s">
        <v>20</v>
      </c>
      <c r="P1423" t="s">
        <v>20</v>
      </c>
      <c r="Q1423" t="s">
        <v>20</v>
      </c>
    </row>
    <row r="1424" spans="2:17" x14ac:dyDescent="0.25">
      <c r="B1424">
        <v>45101</v>
      </c>
      <c r="E1424" t="s">
        <v>61</v>
      </c>
      <c r="F1424">
        <v>5</v>
      </c>
      <c r="K1424">
        <v>0</v>
      </c>
      <c r="L1424" t="s">
        <v>20</v>
      </c>
      <c r="M1424" t="s">
        <v>20</v>
      </c>
      <c r="N1424" t="s">
        <v>20</v>
      </c>
      <c r="O1424" t="s">
        <v>20</v>
      </c>
      <c r="P1424" t="s">
        <v>20</v>
      </c>
      <c r="Q1424">
        <v>0</v>
      </c>
    </row>
    <row r="1425" spans="2:17" x14ac:dyDescent="0.25">
      <c r="B1425">
        <v>45101</v>
      </c>
      <c r="E1425" t="s">
        <v>58</v>
      </c>
      <c r="F1425">
        <v>2</v>
      </c>
      <c r="K1425">
        <v>0</v>
      </c>
      <c r="L1425" t="s">
        <v>20</v>
      </c>
      <c r="M1425">
        <v>0</v>
      </c>
      <c r="N1425">
        <v>0</v>
      </c>
      <c r="O1425" t="s">
        <v>20</v>
      </c>
      <c r="P1425" t="s">
        <v>20</v>
      </c>
      <c r="Q1425" t="s">
        <v>20</v>
      </c>
    </row>
    <row r="1426" spans="2:17" x14ac:dyDescent="0.25">
      <c r="B1426">
        <v>45101</v>
      </c>
      <c r="E1426" t="s">
        <v>57</v>
      </c>
      <c r="F1426">
        <v>1</v>
      </c>
      <c r="K1426">
        <v>0</v>
      </c>
      <c r="L1426">
        <v>0</v>
      </c>
      <c r="M1426" t="s">
        <v>20</v>
      </c>
      <c r="N1426" t="s">
        <v>20</v>
      </c>
      <c r="O1426" t="s">
        <v>20</v>
      </c>
      <c r="P1426" t="s">
        <v>20</v>
      </c>
      <c r="Q1426" t="s">
        <v>20</v>
      </c>
    </row>
    <row r="1427" spans="2:17" x14ac:dyDescent="0.25">
      <c r="B1427">
        <v>45101</v>
      </c>
      <c r="E1427" t="s">
        <v>61</v>
      </c>
      <c r="F1427">
        <v>5</v>
      </c>
      <c r="K1427">
        <v>0</v>
      </c>
      <c r="L1427" t="s">
        <v>20</v>
      </c>
      <c r="M1427" t="s">
        <v>20</v>
      </c>
      <c r="N1427" t="s">
        <v>20</v>
      </c>
      <c r="O1427" t="s">
        <v>20</v>
      </c>
      <c r="P1427" t="s">
        <v>20</v>
      </c>
      <c r="Q1427">
        <v>0</v>
      </c>
    </row>
    <row r="1428" spans="2:17" x14ac:dyDescent="0.25">
      <c r="B1428">
        <v>45101</v>
      </c>
      <c r="E1428" t="s">
        <v>59</v>
      </c>
      <c r="F1428">
        <v>3</v>
      </c>
      <c r="K1428">
        <v>0</v>
      </c>
      <c r="L1428" t="s">
        <v>20</v>
      </c>
      <c r="M1428" t="s">
        <v>20</v>
      </c>
      <c r="N1428" t="s">
        <v>20</v>
      </c>
      <c r="O1428">
        <v>0</v>
      </c>
      <c r="P1428" t="s">
        <v>20</v>
      </c>
      <c r="Q1428" t="s">
        <v>20</v>
      </c>
    </row>
    <row r="1429" spans="2:17" x14ac:dyDescent="0.25">
      <c r="B1429">
        <v>45101</v>
      </c>
      <c r="E1429" t="s">
        <v>60</v>
      </c>
      <c r="F1429">
        <v>4</v>
      </c>
      <c r="K1429">
        <v>0</v>
      </c>
      <c r="L1429" t="s">
        <v>20</v>
      </c>
      <c r="M1429" t="s">
        <v>20</v>
      </c>
      <c r="N1429" t="s">
        <v>20</v>
      </c>
      <c r="O1429" t="s">
        <v>20</v>
      </c>
      <c r="P1429">
        <v>0</v>
      </c>
      <c r="Q1429" t="s">
        <v>20</v>
      </c>
    </row>
    <row r="1430" spans="2:17" x14ac:dyDescent="0.25">
      <c r="B1430">
        <v>45101</v>
      </c>
      <c r="E1430" t="s">
        <v>57</v>
      </c>
      <c r="F1430">
        <v>1</v>
      </c>
      <c r="K1430">
        <v>0</v>
      </c>
      <c r="L1430">
        <v>0</v>
      </c>
      <c r="M1430" t="s">
        <v>20</v>
      </c>
      <c r="N1430" t="s">
        <v>20</v>
      </c>
      <c r="O1430" t="s">
        <v>20</v>
      </c>
      <c r="P1430" t="s">
        <v>20</v>
      </c>
      <c r="Q1430" t="s">
        <v>20</v>
      </c>
    </row>
    <row r="1431" spans="2:17" x14ac:dyDescent="0.25">
      <c r="B1431">
        <v>45101</v>
      </c>
      <c r="E1431" t="s">
        <v>62</v>
      </c>
      <c r="F1431">
        <v>6</v>
      </c>
      <c r="K1431">
        <v>0</v>
      </c>
      <c r="L1431" t="s">
        <v>20</v>
      </c>
      <c r="M1431" t="s">
        <v>20</v>
      </c>
      <c r="N1431" t="s">
        <v>20</v>
      </c>
      <c r="O1431" t="s">
        <v>20</v>
      </c>
      <c r="P1431" t="s">
        <v>20</v>
      </c>
      <c r="Q1431" t="s">
        <v>20</v>
      </c>
    </row>
    <row r="1432" spans="2:17" x14ac:dyDescent="0.25">
      <c r="B1432">
        <v>45101</v>
      </c>
      <c r="E1432" t="s">
        <v>57</v>
      </c>
      <c r="F1432">
        <v>1</v>
      </c>
      <c r="K1432">
        <v>0</v>
      </c>
      <c r="L1432">
        <v>0</v>
      </c>
      <c r="M1432" t="s">
        <v>20</v>
      </c>
      <c r="N1432" t="s">
        <v>20</v>
      </c>
      <c r="O1432" t="s">
        <v>20</v>
      </c>
      <c r="P1432" t="s">
        <v>20</v>
      </c>
      <c r="Q1432" t="s">
        <v>20</v>
      </c>
    </row>
    <row r="1433" spans="2:17" x14ac:dyDescent="0.25">
      <c r="B1433">
        <v>45101</v>
      </c>
      <c r="E1433" t="s">
        <v>62</v>
      </c>
      <c r="F1433">
        <v>6</v>
      </c>
      <c r="K1433">
        <v>0</v>
      </c>
      <c r="L1433" t="s">
        <v>20</v>
      </c>
      <c r="M1433" t="s">
        <v>20</v>
      </c>
      <c r="N1433" t="s">
        <v>20</v>
      </c>
      <c r="O1433" t="s">
        <v>20</v>
      </c>
      <c r="P1433" t="s">
        <v>20</v>
      </c>
      <c r="Q1433" t="s">
        <v>20</v>
      </c>
    </row>
    <row r="1434" spans="2:17" x14ac:dyDescent="0.25">
      <c r="B1434">
        <v>45101</v>
      </c>
      <c r="E1434" t="s">
        <v>60</v>
      </c>
      <c r="F1434">
        <v>4</v>
      </c>
      <c r="K1434">
        <v>0</v>
      </c>
      <c r="L1434" t="s">
        <v>20</v>
      </c>
      <c r="M1434" t="s">
        <v>20</v>
      </c>
      <c r="N1434" t="s">
        <v>20</v>
      </c>
      <c r="O1434" t="s">
        <v>20</v>
      </c>
      <c r="P1434">
        <v>0</v>
      </c>
      <c r="Q1434" t="s">
        <v>20</v>
      </c>
    </row>
    <row r="1435" spans="2:17" x14ac:dyDescent="0.25">
      <c r="B1435">
        <v>45101</v>
      </c>
      <c r="E1435" t="s">
        <v>60</v>
      </c>
      <c r="F1435">
        <v>4</v>
      </c>
      <c r="K1435">
        <v>0</v>
      </c>
      <c r="L1435" t="s">
        <v>20</v>
      </c>
      <c r="M1435" t="s">
        <v>20</v>
      </c>
      <c r="N1435" t="s">
        <v>20</v>
      </c>
      <c r="O1435" t="s">
        <v>20</v>
      </c>
      <c r="P1435">
        <v>0</v>
      </c>
      <c r="Q1435" t="s">
        <v>20</v>
      </c>
    </row>
    <row r="1436" spans="2:17" x14ac:dyDescent="0.25">
      <c r="B1436">
        <v>45101</v>
      </c>
      <c r="E1436" t="s">
        <v>60</v>
      </c>
      <c r="F1436">
        <v>4</v>
      </c>
      <c r="K1436">
        <v>0</v>
      </c>
      <c r="L1436" t="s">
        <v>20</v>
      </c>
      <c r="M1436" t="s">
        <v>20</v>
      </c>
      <c r="N1436" t="s">
        <v>20</v>
      </c>
      <c r="O1436" t="s">
        <v>20</v>
      </c>
      <c r="P1436">
        <v>0</v>
      </c>
      <c r="Q1436" t="s">
        <v>20</v>
      </c>
    </row>
    <row r="1437" spans="2:17" x14ac:dyDescent="0.25">
      <c r="B1437">
        <v>45101</v>
      </c>
      <c r="E1437" t="s">
        <v>57</v>
      </c>
      <c r="F1437">
        <v>1</v>
      </c>
      <c r="K1437">
        <v>0</v>
      </c>
      <c r="L1437">
        <v>0</v>
      </c>
      <c r="M1437" t="s">
        <v>20</v>
      </c>
      <c r="N1437" t="s">
        <v>20</v>
      </c>
      <c r="O1437" t="s">
        <v>20</v>
      </c>
      <c r="P1437" t="s">
        <v>20</v>
      </c>
      <c r="Q1437" t="s">
        <v>20</v>
      </c>
    </row>
    <row r="1438" spans="2:17" x14ac:dyDescent="0.25">
      <c r="B1438">
        <v>45101</v>
      </c>
      <c r="E1438" t="s">
        <v>57</v>
      </c>
      <c r="F1438">
        <v>1</v>
      </c>
      <c r="K1438">
        <v>0</v>
      </c>
      <c r="L1438">
        <v>0</v>
      </c>
      <c r="M1438" t="s">
        <v>20</v>
      </c>
      <c r="N1438" t="s">
        <v>20</v>
      </c>
      <c r="O1438" t="s">
        <v>20</v>
      </c>
      <c r="P1438" t="s">
        <v>20</v>
      </c>
      <c r="Q1438" t="s">
        <v>20</v>
      </c>
    </row>
    <row r="1439" spans="2:17" x14ac:dyDescent="0.25">
      <c r="B1439">
        <v>45101</v>
      </c>
      <c r="E1439" t="s">
        <v>62</v>
      </c>
      <c r="F1439">
        <v>6</v>
      </c>
      <c r="K1439">
        <v>0</v>
      </c>
      <c r="L1439" t="s">
        <v>20</v>
      </c>
      <c r="M1439" t="s">
        <v>20</v>
      </c>
      <c r="N1439" t="s">
        <v>20</v>
      </c>
      <c r="O1439" t="s">
        <v>20</v>
      </c>
      <c r="P1439" t="s">
        <v>20</v>
      </c>
      <c r="Q1439" t="s">
        <v>20</v>
      </c>
    </row>
    <row r="1440" spans="2:17" x14ac:dyDescent="0.25">
      <c r="B1440">
        <v>45101</v>
      </c>
      <c r="E1440" t="s">
        <v>61</v>
      </c>
      <c r="F1440">
        <v>5</v>
      </c>
      <c r="K1440">
        <v>0</v>
      </c>
      <c r="L1440" t="s">
        <v>20</v>
      </c>
      <c r="M1440" t="s">
        <v>20</v>
      </c>
      <c r="N1440" t="s">
        <v>20</v>
      </c>
      <c r="O1440" t="s">
        <v>20</v>
      </c>
      <c r="P1440" t="s">
        <v>20</v>
      </c>
      <c r="Q1440">
        <v>0</v>
      </c>
    </row>
    <row r="1441" spans="2:17" x14ac:dyDescent="0.25">
      <c r="B1441">
        <v>45101</v>
      </c>
      <c r="E1441" t="s">
        <v>59</v>
      </c>
      <c r="F1441">
        <v>3</v>
      </c>
      <c r="K1441">
        <v>0</v>
      </c>
      <c r="L1441" t="s">
        <v>20</v>
      </c>
      <c r="M1441" t="s">
        <v>20</v>
      </c>
      <c r="N1441" t="s">
        <v>20</v>
      </c>
      <c r="O1441">
        <v>0</v>
      </c>
      <c r="P1441" t="s">
        <v>20</v>
      </c>
      <c r="Q1441" t="s">
        <v>20</v>
      </c>
    </row>
    <row r="1442" spans="2:17" x14ac:dyDescent="0.25">
      <c r="B1442">
        <v>45101</v>
      </c>
      <c r="E1442" t="s">
        <v>61</v>
      </c>
      <c r="F1442">
        <v>5</v>
      </c>
      <c r="K1442">
        <v>0</v>
      </c>
      <c r="L1442" t="s">
        <v>20</v>
      </c>
      <c r="M1442" t="s">
        <v>20</v>
      </c>
      <c r="N1442" t="s">
        <v>20</v>
      </c>
      <c r="O1442" t="s">
        <v>20</v>
      </c>
      <c r="P1442" t="s">
        <v>20</v>
      </c>
      <c r="Q1442">
        <v>0</v>
      </c>
    </row>
    <row r="1443" spans="2:17" x14ac:dyDescent="0.25">
      <c r="B1443">
        <v>45101</v>
      </c>
      <c r="E1443" t="s">
        <v>60</v>
      </c>
      <c r="F1443">
        <v>4</v>
      </c>
      <c r="K1443">
        <v>0</v>
      </c>
      <c r="L1443" t="s">
        <v>20</v>
      </c>
      <c r="M1443" t="s">
        <v>20</v>
      </c>
      <c r="N1443" t="s">
        <v>20</v>
      </c>
      <c r="O1443" t="s">
        <v>20</v>
      </c>
      <c r="P1443">
        <v>0</v>
      </c>
      <c r="Q1443" t="s">
        <v>20</v>
      </c>
    </row>
    <row r="1444" spans="2:17" x14ac:dyDescent="0.25">
      <c r="B1444">
        <v>45102</v>
      </c>
      <c r="E1444" t="s">
        <v>57</v>
      </c>
      <c r="F1444">
        <v>1</v>
      </c>
      <c r="K1444">
        <v>0</v>
      </c>
      <c r="L1444">
        <v>0</v>
      </c>
      <c r="M1444" t="s">
        <v>20</v>
      </c>
      <c r="N1444" t="s">
        <v>20</v>
      </c>
      <c r="O1444" t="s">
        <v>20</v>
      </c>
      <c r="P1444" t="s">
        <v>20</v>
      </c>
      <c r="Q1444" t="s">
        <v>20</v>
      </c>
    </row>
    <row r="1445" spans="2:17" x14ac:dyDescent="0.25">
      <c r="B1445">
        <v>45102</v>
      </c>
      <c r="E1445" t="s">
        <v>59</v>
      </c>
      <c r="F1445">
        <v>3</v>
      </c>
      <c r="K1445">
        <v>0</v>
      </c>
      <c r="L1445" t="s">
        <v>20</v>
      </c>
      <c r="M1445" t="s">
        <v>20</v>
      </c>
      <c r="N1445" t="s">
        <v>20</v>
      </c>
      <c r="O1445">
        <v>0</v>
      </c>
      <c r="P1445" t="s">
        <v>20</v>
      </c>
      <c r="Q1445" t="s">
        <v>20</v>
      </c>
    </row>
    <row r="1446" spans="2:17" x14ac:dyDescent="0.25">
      <c r="B1446">
        <v>45102</v>
      </c>
      <c r="E1446" t="s">
        <v>58</v>
      </c>
      <c r="F1446">
        <v>2</v>
      </c>
      <c r="K1446">
        <v>0</v>
      </c>
      <c r="L1446" t="s">
        <v>20</v>
      </c>
      <c r="M1446">
        <v>0</v>
      </c>
      <c r="N1446">
        <v>0</v>
      </c>
      <c r="O1446" t="s">
        <v>20</v>
      </c>
      <c r="P1446" t="s">
        <v>20</v>
      </c>
      <c r="Q1446" t="s">
        <v>20</v>
      </c>
    </row>
    <row r="1447" spans="2:17" x14ac:dyDescent="0.25">
      <c r="B1447">
        <v>45102</v>
      </c>
      <c r="E1447" t="s">
        <v>60</v>
      </c>
      <c r="F1447">
        <v>4</v>
      </c>
      <c r="K1447">
        <v>0</v>
      </c>
      <c r="L1447" t="s">
        <v>20</v>
      </c>
      <c r="M1447" t="s">
        <v>20</v>
      </c>
      <c r="N1447" t="s">
        <v>20</v>
      </c>
      <c r="O1447" t="s">
        <v>20</v>
      </c>
      <c r="P1447">
        <v>0</v>
      </c>
      <c r="Q1447" t="s">
        <v>20</v>
      </c>
    </row>
    <row r="1448" spans="2:17" x14ac:dyDescent="0.25">
      <c r="B1448">
        <v>45102</v>
      </c>
      <c r="E1448" t="s">
        <v>59</v>
      </c>
      <c r="F1448">
        <v>3</v>
      </c>
      <c r="K1448">
        <v>0</v>
      </c>
      <c r="L1448" t="s">
        <v>20</v>
      </c>
      <c r="M1448" t="s">
        <v>20</v>
      </c>
      <c r="N1448" t="s">
        <v>20</v>
      </c>
      <c r="O1448">
        <v>0</v>
      </c>
      <c r="P1448" t="s">
        <v>20</v>
      </c>
      <c r="Q1448" t="s">
        <v>20</v>
      </c>
    </row>
    <row r="1449" spans="2:17" x14ac:dyDescent="0.25">
      <c r="B1449">
        <v>45102</v>
      </c>
      <c r="E1449" t="s">
        <v>57</v>
      </c>
      <c r="F1449">
        <v>1</v>
      </c>
      <c r="K1449">
        <v>0</v>
      </c>
      <c r="L1449">
        <v>0</v>
      </c>
      <c r="M1449" t="s">
        <v>20</v>
      </c>
      <c r="N1449" t="s">
        <v>20</v>
      </c>
      <c r="O1449" t="s">
        <v>20</v>
      </c>
      <c r="P1449" t="s">
        <v>20</v>
      </c>
      <c r="Q1449" t="s">
        <v>20</v>
      </c>
    </row>
    <row r="1450" spans="2:17" x14ac:dyDescent="0.25">
      <c r="B1450">
        <v>45102</v>
      </c>
      <c r="E1450" t="s">
        <v>58</v>
      </c>
      <c r="F1450">
        <v>2</v>
      </c>
      <c r="K1450">
        <v>0</v>
      </c>
      <c r="L1450" t="s">
        <v>20</v>
      </c>
      <c r="M1450">
        <v>0</v>
      </c>
      <c r="N1450">
        <v>0</v>
      </c>
      <c r="O1450" t="s">
        <v>20</v>
      </c>
      <c r="P1450" t="s">
        <v>20</v>
      </c>
      <c r="Q1450" t="s">
        <v>20</v>
      </c>
    </row>
    <row r="1451" spans="2:17" x14ac:dyDescent="0.25">
      <c r="B1451">
        <v>45102</v>
      </c>
      <c r="E1451" t="s">
        <v>62</v>
      </c>
      <c r="F1451">
        <v>6</v>
      </c>
      <c r="K1451">
        <v>0</v>
      </c>
      <c r="L1451" t="s">
        <v>20</v>
      </c>
      <c r="M1451" t="s">
        <v>20</v>
      </c>
      <c r="N1451" t="s">
        <v>20</v>
      </c>
      <c r="O1451" t="s">
        <v>20</v>
      </c>
      <c r="P1451" t="s">
        <v>20</v>
      </c>
      <c r="Q1451" t="s">
        <v>20</v>
      </c>
    </row>
    <row r="1452" spans="2:17" x14ac:dyDescent="0.25">
      <c r="B1452">
        <v>45102</v>
      </c>
      <c r="E1452" t="s">
        <v>61</v>
      </c>
      <c r="F1452">
        <v>5</v>
      </c>
      <c r="K1452">
        <v>0</v>
      </c>
      <c r="L1452" t="s">
        <v>20</v>
      </c>
      <c r="M1452" t="s">
        <v>20</v>
      </c>
      <c r="N1452" t="s">
        <v>20</v>
      </c>
      <c r="O1452" t="s">
        <v>20</v>
      </c>
      <c r="P1452" t="s">
        <v>20</v>
      </c>
      <c r="Q1452">
        <v>0</v>
      </c>
    </row>
    <row r="1453" spans="2:17" x14ac:dyDescent="0.25">
      <c r="B1453">
        <v>45102</v>
      </c>
      <c r="E1453" t="s">
        <v>58</v>
      </c>
      <c r="F1453">
        <v>2</v>
      </c>
      <c r="K1453">
        <v>0</v>
      </c>
      <c r="L1453" t="s">
        <v>20</v>
      </c>
      <c r="M1453">
        <v>0</v>
      </c>
      <c r="N1453">
        <v>0</v>
      </c>
      <c r="O1453" t="s">
        <v>20</v>
      </c>
      <c r="P1453" t="s">
        <v>20</v>
      </c>
      <c r="Q1453" t="s">
        <v>20</v>
      </c>
    </row>
    <row r="1454" spans="2:17" x14ac:dyDescent="0.25">
      <c r="B1454">
        <v>45102</v>
      </c>
      <c r="E1454" t="s">
        <v>61</v>
      </c>
      <c r="F1454">
        <v>5</v>
      </c>
      <c r="K1454">
        <v>0</v>
      </c>
      <c r="L1454" t="s">
        <v>20</v>
      </c>
      <c r="M1454" t="s">
        <v>20</v>
      </c>
      <c r="N1454" t="s">
        <v>20</v>
      </c>
      <c r="O1454" t="s">
        <v>20</v>
      </c>
      <c r="P1454" t="s">
        <v>20</v>
      </c>
      <c r="Q1454">
        <v>0</v>
      </c>
    </row>
    <row r="1455" spans="2:17" x14ac:dyDescent="0.25">
      <c r="B1455">
        <v>45102</v>
      </c>
      <c r="E1455" t="s">
        <v>61</v>
      </c>
      <c r="F1455">
        <v>5</v>
      </c>
      <c r="K1455">
        <v>0</v>
      </c>
      <c r="L1455" t="s">
        <v>20</v>
      </c>
      <c r="M1455" t="s">
        <v>20</v>
      </c>
      <c r="N1455" t="s">
        <v>20</v>
      </c>
      <c r="O1455" t="s">
        <v>20</v>
      </c>
      <c r="P1455" t="s">
        <v>20</v>
      </c>
      <c r="Q1455">
        <v>0</v>
      </c>
    </row>
    <row r="1456" spans="2:17" x14ac:dyDescent="0.25">
      <c r="B1456">
        <v>45102</v>
      </c>
      <c r="E1456" t="s">
        <v>57</v>
      </c>
      <c r="F1456">
        <v>1</v>
      </c>
      <c r="K1456">
        <v>0</v>
      </c>
      <c r="L1456">
        <v>0</v>
      </c>
      <c r="M1456" t="s">
        <v>20</v>
      </c>
      <c r="N1456" t="s">
        <v>20</v>
      </c>
      <c r="O1456" t="s">
        <v>20</v>
      </c>
      <c r="P1456" t="s">
        <v>20</v>
      </c>
      <c r="Q1456" t="s">
        <v>20</v>
      </c>
    </row>
    <row r="1457" spans="2:17" x14ac:dyDescent="0.25">
      <c r="B1457">
        <v>45102</v>
      </c>
      <c r="E1457" t="s">
        <v>57</v>
      </c>
      <c r="F1457">
        <v>1</v>
      </c>
      <c r="K1457">
        <v>0</v>
      </c>
      <c r="L1457">
        <v>0</v>
      </c>
      <c r="M1457" t="s">
        <v>20</v>
      </c>
      <c r="N1457" t="s">
        <v>20</v>
      </c>
      <c r="O1457" t="s">
        <v>20</v>
      </c>
      <c r="P1457" t="s">
        <v>20</v>
      </c>
      <c r="Q1457" t="s">
        <v>20</v>
      </c>
    </row>
    <row r="1458" spans="2:17" x14ac:dyDescent="0.25">
      <c r="B1458">
        <v>45102</v>
      </c>
      <c r="E1458" t="s">
        <v>60</v>
      </c>
      <c r="F1458">
        <v>4</v>
      </c>
      <c r="K1458">
        <v>0</v>
      </c>
      <c r="L1458" t="s">
        <v>20</v>
      </c>
      <c r="M1458" t="s">
        <v>20</v>
      </c>
      <c r="N1458" t="s">
        <v>20</v>
      </c>
      <c r="O1458" t="s">
        <v>20</v>
      </c>
      <c r="P1458">
        <v>0</v>
      </c>
      <c r="Q1458" t="s">
        <v>20</v>
      </c>
    </row>
    <row r="1459" spans="2:17" x14ac:dyDescent="0.25">
      <c r="B1459">
        <v>45102</v>
      </c>
      <c r="E1459" t="s">
        <v>57</v>
      </c>
      <c r="F1459">
        <v>1</v>
      </c>
      <c r="K1459">
        <v>0</v>
      </c>
      <c r="L1459">
        <v>0</v>
      </c>
      <c r="M1459" t="s">
        <v>20</v>
      </c>
      <c r="N1459" t="s">
        <v>20</v>
      </c>
      <c r="O1459" t="s">
        <v>20</v>
      </c>
      <c r="P1459" t="s">
        <v>20</v>
      </c>
      <c r="Q1459" t="s">
        <v>20</v>
      </c>
    </row>
    <row r="1460" spans="2:17" x14ac:dyDescent="0.25">
      <c r="B1460">
        <v>45102</v>
      </c>
      <c r="E1460" t="s">
        <v>58</v>
      </c>
      <c r="F1460">
        <v>2</v>
      </c>
      <c r="K1460">
        <v>0</v>
      </c>
      <c r="L1460" t="s">
        <v>20</v>
      </c>
      <c r="M1460">
        <v>0</v>
      </c>
      <c r="N1460">
        <v>0</v>
      </c>
      <c r="O1460" t="s">
        <v>20</v>
      </c>
      <c r="P1460" t="s">
        <v>20</v>
      </c>
      <c r="Q1460" t="s">
        <v>20</v>
      </c>
    </row>
    <row r="1461" spans="2:17" x14ac:dyDescent="0.25">
      <c r="B1461">
        <v>45102</v>
      </c>
      <c r="E1461" t="s">
        <v>57</v>
      </c>
      <c r="F1461">
        <v>1</v>
      </c>
      <c r="K1461">
        <v>0</v>
      </c>
      <c r="L1461">
        <v>0</v>
      </c>
      <c r="M1461" t="s">
        <v>20</v>
      </c>
      <c r="N1461" t="s">
        <v>20</v>
      </c>
      <c r="O1461" t="s">
        <v>20</v>
      </c>
      <c r="P1461" t="s">
        <v>20</v>
      </c>
      <c r="Q1461" t="s">
        <v>20</v>
      </c>
    </row>
    <row r="1462" spans="2:17" x14ac:dyDescent="0.25">
      <c r="B1462">
        <v>45102</v>
      </c>
      <c r="E1462" t="s">
        <v>61</v>
      </c>
      <c r="F1462">
        <v>5</v>
      </c>
      <c r="K1462">
        <v>0</v>
      </c>
      <c r="L1462" t="s">
        <v>20</v>
      </c>
      <c r="M1462" t="s">
        <v>20</v>
      </c>
      <c r="N1462" t="s">
        <v>20</v>
      </c>
      <c r="O1462" t="s">
        <v>20</v>
      </c>
      <c r="P1462" t="s">
        <v>20</v>
      </c>
      <c r="Q1462">
        <v>0</v>
      </c>
    </row>
    <row r="1463" spans="2:17" x14ac:dyDescent="0.25">
      <c r="B1463">
        <v>45102</v>
      </c>
      <c r="E1463" t="s">
        <v>61</v>
      </c>
      <c r="F1463">
        <v>5</v>
      </c>
      <c r="K1463">
        <v>0</v>
      </c>
      <c r="L1463" t="s">
        <v>20</v>
      </c>
      <c r="M1463" t="s">
        <v>20</v>
      </c>
      <c r="N1463" t="s">
        <v>20</v>
      </c>
      <c r="O1463" t="s">
        <v>20</v>
      </c>
      <c r="P1463" t="s">
        <v>20</v>
      </c>
      <c r="Q1463">
        <v>0</v>
      </c>
    </row>
    <row r="1464" spans="2:17" x14ac:dyDescent="0.25">
      <c r="B1464">
        <v>45102</v>
      </c>
      <c r="E1464" t="s">
        <v>60</v>
      </c>
      <c r="F1464">
        <v>4</v>
      </c>
      <c r="K1464">
        <v>0</v>
      </c>
      <c r="L1464" t="s">
        <v>20</v>
      </c>
      <c r="M1464" t="s">
        <v>20</v>
      </c>
      <c r="N1464" t="s">
        <v>20</v>
      </c>
      <c r="O1464" t="s">
        <v>20</v>
      </c>
      <c r="P1464">
        <v>0</v>
      </c>
      <c r="Q1464" t="s">
        <v>20</v>
      </c>
    </row>
    <row r="1465" spans="2:17" x14ac:dyDescent="0.25">
      <c r="B1465">
        <v>45102</v>
      </c>
      <c r="E1465" t="s">
        <v>58</v>
      </c>
      <c r="F1465">
        <v>2</v>
      </c>
      <c r="K1465">
        <v>0</v>
      </c>
      <c r="L1465" t="s">
        <v>20</v>
      </c>
      <c r="M1465">
        <v>0</v>
      </c>
      <c r="N1465">
        <v>0</v>
      </c>
      <c r="O1465" t="s">
        <v>20</v>
      </c>
      <c r="P1465" t="s">
        <v>20</v>
      </c>
      <c r="Q1465" t="s">
        <v>20</v>
      </c>
    </row>
    <row r="1466" spans="2:17" x14ac:dyDescent="0.25">
      <c r="B1466">
        <v>45102</v>
      </c>
      <c r="E1466" t="s">
        <v>57</v>
      </c>
      <c r="F1466">
        <v>1</v>
      </c>
      <c r="K1466">
        <v>0</v>
      </c>
      <c r="L1466">
        <v>0</v>
      </c>
      <c r="M1466" t="s">
        <v>20</v>
      </c>
      <c r="N1466" t="s">
        <v>20</v>
      </c>
      <c r="O1466" t="s">
        <v>20</v>
      </c>
      <c r="P1466" t="s">
        <v>20</v>
      </c>
      <c r="Q1466" t="s">
        <v>20</v>
      </c>
    </row>
    <row r="1467" spans="2:17" x14ac:dyDescent="0.25">
      <c r="B1467">
        <v>45102</v>
      </c>
      <c r="E1467" t="s">
        <v>57</v>
      </c>
      <c r="F1467">
        <v>1</v>
      </c>
      <c r="K1467">
        <v>0</v>
      </c>
      <c r="L1467">
        <v>0</v>
      </c>
      <c r="M1467" t="s">
        <v>20</v>
      </c>
      <c r="N1467" t="s">
        <v>20</v>
      </c>
      <c r="O1467" t="s">
        <v>20</v>
      </c>
      <c r="P1467" t="s">
        <v>20</v>
      </c>
      <c r="Q1467" t="s">
        <v>20</v>
      </c>
    </row>
    <row r="1468" spans="2:17" x14ac:dyDescent="0.25">
      <c r="B1468">
        <v>45102</v>
      </c>
      <c r="E1468" t="s">
        <v>59</v>
      </c>
      <c r="F1468">
        <v>3</v>
      </c>
      <c r="K1468">
        <v>0</v>
      </c>
      <c r="L1468" t="s">
        <v>20</v>
      </c>
      <c r="M1468" t="s">
        <v>20</v>
      </c>
      <c r="N1468" t="s">
        <v>20</v>
      </c>
      <c r="O1468">
        <v>0</v>
      </c>
      <c r="P1468" t="s">
        <v>20</v>
      </c>
      <c r="Q1468" t="s">
        <v>20</v>
      </c>
    </row>
    <row r="1469" spans="2:17" x14ac:dyDescent="0.25">
      <c r="B1469">
        <v>45102</v>
      </c>
      <c r="E1469" t="s">
        <v>57</v>
      </c>
      <c r="F1469">
        <v>1</v>
      </c>
      <c r="K1469">
        <v>0</v>
      </c>
      <c r="L1469">
        <v>0</v>
      </c>
      <c r="M1469" t="s">
        <v>20</v>
      </c>
      <c r="N1469" t="s">
        <v>20</v>
      </c>
      <c r="O1469" t="s">
        <v>20</v>
      </c>
      <c r="P1469" t="s">
        <v>20</v>
      </c>
      <c r="Q1469" t="s">
        <v>20</v>
      </c>
    </row>
    <row r="1470" spans="2:17" x14ac:dyDescent="0.25">
      <c r="B1470">
        <v>45102</v>
      </c>
      <c r="E1470" t="s">
        <v>57</v>
      </c>
      <c r="F1470">
        <v>1</v>
      </c>
      <c r="K1470">
        <v>0</v>
      </c>
      <c r="L1470">
        <v>0</v>
      </c>
      <c r="M1470" t="s">
        <v>20</v>
      </c>
      <c r="N1470" t="s">
        <v>20</v>
      </c>
      <c r="O1470" t="s">
        <v>20</v>
      </c>
      <c r="P1470" t="s">
        <v>20</v>
      </c>
      <c r="Q1470" t="s">
        <v>20</v>
      </c>
    </row>
    <row r="1471" spans="2:17" x14ac:dyDescent="0.25">
      <c r="B1471">
        <v>45102</v>
      </c>
      <c r="E1471" t="s">
        <v>60</v>
      </c>
      <c r="F1471">
        <v>4</v>
      </c>
      <c r="K1471">
        <v>0</v>
      </c>
      <c r="L1471" t="s">
        <v>20</v>
      </c>
      <c r="M1471" t="s">
        <v>20</v>
      </c>
      <c r="N1471" t="s">
        <v>20</v>
      </c>
      <c r="O1471" t="s">
        <v>20</v>
      </c>
      <c r="P1471">
        <v>0</v>
      </c>
      <c r="Q1471" t="s">
        <v>20</v>
      </c>
    </row>
    <row r="1472" spans="2:17" x14ac:dyDescent="0.25">
      <c r="B1472">
        <v>45102</v>
      </c>
      <c r="E1472" t="s">
        <v>62</v>
      </c>
      <c r="F1472">
        <v>6</v>
      </c>
      <c r="K1472">
        <v>0</v>
      </c>
      <c r="L1472" t="s">
        <v>20</v>
      </c>
      <c r="M1472" t="s">
        <v>20</v>
      </c>
      <c r="N1472" t="s">
        <v>20</v>
      </c>
      <c r="O1472" t="s">
        <v>20</v>
      </c>
      <c r="P1472" t="s">
        <v>20</v>
      </c>
      <c r="Q1472" t="s">
        <v>20</v>
      </c>
    </row>
    <row r="1473" spans="2:17" x14ac:dyDescent="0.25">
      <c r="B1473">
        <v>45102</v>
      </c>
      <c r="E1473" t="s">
        <v>59</v>
      </c>
      <c r="F1473">
        <v>3</v>
      </c>
      <c r="K1473">
        <v>0</v>
      </c>
      <c r="L1473" t="s">
        <v>20</v>
      </c>
      <c r="M1473" t="s">
        <v>20</v>
      </c>
      <c r="N1473" t="s">
        <v>20</v>
      </c>
      <c r="O1473">
        <v>0</v>
      </c>
      <c r="P1473" t="s">
        <v>20</v>
      </c>
      <c r="Q1473" t="s">
        <v>20</v>
      </c>
    </row>
    <row r="1474" spans="2:17" x14ac:dyDescent="0.25">
      <c r="B1474">
        <v>45102</v>
      </c>
      <c r="E1474" t="s">
        <v>62</v>
      </c>
      <c r="F1474">
        <v>6</v>
      </c>
      <c r="K1474">
        <v>0</v>
      </c>
      <c r="L1474" t="s">
        <v>20</v>
      </c>
      <c r="M1474" t="s">
        <v>20</v>
      </c>
      <c r="N1474" t="s">
        <v>20</v>
      </c>
      <c r="O1474" t="s">
        <v>20</v>
      </c>
      <c r="P1474" t="s">
        <v>20</v>
      </c>
      <c r="Q1474" t="s">
        <v>20</v>
      </c>
    </row>
    <row r="1475" spans="2:17" x14ac:dyDescent="0.25">
      <c r="B1475">
        <v>45102</v>
      </c>
      <c r="E1475" t="s">
        <v>58</v>
      </c>
      <c r="F1475">
        <v>2</v>
      </c>
      <c r="K1475">
        <v>0</v>
      </c>
      <c r="L1475" t="s">
        <v>20</v>
      </c>
      <c r="M1475">
        <v>0</v>
      </c>
      <c r="N1475">
        <v>0</v>
      </c>
      <c r="O1475" t="s">
        <v>20</v>
      </c>
      <c r="P1475" t="s">
        <v>20</v>
      </c>
      <c r="Q1475" t="s">
        <v>20</v>
      </c>
    </row>
    <row r="1476" spans="2:17" x14ac:dyDescent="0.25">
      <c r="B1476">
        <v>45102</v>
      </c>
      <c r="E1476" t="s">
        <v>58</v>
      </c>
      <c r="F1476">
        <v>2</v>
      </c>
      <c r="K1476">
        <v>0</v>
      </c>
      <c r="L1476" t="s">
        <v>20</v>
      </c>
      <c r="M1476">
        <v>0</v>
      </c>
      <c r="N1476">
        <v>0</v>
      </c>
      <c r="O1476" t="s">
        <v>20</v>
      </c>
      <c r="P1476" t="s">
        <v>20</v>
      </c>
      <c r="Q1476" t="s">
        <v>20</v>
      </c>
    </row>
    <row r="1477" spans="2:17" x14ac:dyDescent="0.25">
      <c r="B1477">
        <v>45102</v>
      </c>
      <c r="E1477" t="s">
        <v>61</v>
      </c>
      <c r="F1477">
        <v>5</v>
      </c>
      <c r="K1477">
        <v>0</v>
      </c>
      <c r="L1477" t="s">
        <v>20</v>
      </c>
      <c r="M1477" t="s">
        <v>20</v>
      </c>
      <c r="N1477" t="s">
        <v>20</v>
      </c>
      <c r="O1477" t="s">
        <v>20</v>
      </c>
      <c r="P1477" t="s">
        <v>20</v>
      </c>
      <c r="Q1477">
        <v>0</v>
      </c>
    </row>
    <row r="1478" spans="2:17" x14ac:dyDescent="0.25">
      <c r="B1478">
        <v>45102</v>
      </c>
      <c r="E1478" t="s">
        <v>59</v>
      </c>
      <c r="F1478">
        <v>3</v>
      </c>
      <c r="K1478">
        <v>0</v>
      </c>
      <c r="L1478" t="s">
        <v>20</v>
      </c>
      <c r="M1478" t="s">
        <v>20</v>
      </c>
      <c r="N1478" t="s">
        <v>20</v>
      </c>
      <c r="O1478">
        <v>0</v>
      </c>
      <c r="P1478" t="s">
        <v>20</v>
      </c>
      <c r="Q1478" t="s">
        <v>20</v>
      </c>
    </row>
    <row r="1479" spans="2:17" x14ac:dyDescent="0.25">
      <c r="B1479">
        <v>45102</v>
      </c>
      <c r="E1479" t="s">
        <v>60</v>
      </c>
      <c r="F1479">
        <v>4</v>
      </c>
      <c r="K1479">
        <v>0</v>
      </c>
      <c r="L1479" t="s">
        <v>20</v>
      </c>
      <c r="M1479" t="s">
        <v>20</v>
      </c>
      <c r="N1479" t="s">
        <v>20</v>
      </c>
      <c r="O1479" t="s">
        <v>20</v>
      </c>
      <c r="P1479">
        <v>0</v>
      </c>
      <c r="Q1479" t="s">
        <v>20</v>
      </c>
    </row>
    <row r="1480" spans="2:17" x14ac:dyDescent="0.25">
      <c r="B1480">
        <v>45102</v>
      </c>
      <c r="E1480" t="s">
        <v>57</v>
      </c>
      <c r="F1480">
        <v>1</v>
      </c>
      <c r="K1480">
        <v>0</v>
      </c>
      <c r="L1480">
        <v>0</v>
      </c>
      <c r="M1480" t="s">
        <v>20</v>
      </c>
      <c r="N1480" t="s">
        <v>20</v>
      </c>
      <c r="O1480" t="s">
        <v>20</v>
      </c>
      <c r="P1480" t="s">
        <v>20</v>
      </c>
      <c r="Q1480" t="s">
        <v>20</v>
      </c>
    </row>
    <row r="1481" spans="2:17" x14ac:dyDescent="0.25">
      <c r="B1481">
        <v>45102</v>
      </c>
      <c r="E1481" t="s">
        <v>59</v>
      </c>
      <c r="F1481">
        <v>3</v>
      </c>
      <c r="K1481">
        <v>0</v>
      </c>
      <c r="L1481" t="s">
        <v>20</v>
      </c>
      <c r="M1481" t="s">
        <v>20</v>
      </c>
      <c r="N1481" t="s">
        <v>20</v>
      </c>
      <c r="O1481">
        <v>0</v>
      </c>
      <c r="P1481" t="s">
        <v>20</v>
      </c>
      <c r="Q1481" t="s">
        <v>20</v>
      </c>
    </row>
    <row r="1482" spans="2:17" x14ac:dyDescent="0.25">
      <c r="B1482">
        <v>45102</v>
      </c>
      <c r="E1482" t="s">
        <v>59</v>
      </c>
      <c r="F1482">
        <v>3</v>
      </c>
      <c r="K1482">
        <v>0</v>
      </c>
      <c r="L1482" t="s">
        <v>20</v>
      </c>
      <c r="M1482" t="s">
        <v>20</v>
      </c>
      <c r="N1482" t="s">
        <v>20</v>
      </c>
      <c r="O1482">
        <v>0</v>
      </c>
      <c r="P1482" t="s">
        <v>20</v>
      </c>
      <c r="Q1482" t="s">
        <v>20</v>
      </c>
    </row>
    <row r="1483" spans="2:17" x14ac:dyDescent="0.25">
      <c r="B1483">
        <v>45102</v>
      </c>
      <c r="E1483" t="s">
        <v>61</v>
      </c>
      <c r="F1483">
        <v>5</v>
      </c>
      <c r="K1483">
        <v>0</v>
      </c>
      <c r="L1483" t="s">
        <v>20</v>
      </c>
      <c r="M1483" t="s">
        <v>20</v>
      </c>
      <c r="N1483" t="s">
        <v>20</v>
      </c>
      <c r="O1483" t="s">
        <v>20</v>
      </c>
      <c r="P1483" t="s">
        <v>20</v>
      </c>
      <c r="Q1483">
        <v>0</v>
      </c>
    </row>
    <row r="1484" spans="2:17" x14ac:dyDescent="0.25">
      <c r="B1484">
        <v>45102</v>
      </c>
      <c r="E1484" t="s">
        <v>61</v>
      </c>
      <c r="F1484">
        <v>5</v>
      </c>
      <c r="K1484">
        <v>0</v>
      </c>
      <c r="L1484" t="s">
        <v>20</v>
      </c>
      <c r="M1484" t="s">
        <v>20</v>
      </c>
      <c r="N1484" t="s">
        <v>20</v>
      </c>
      <c r="O1484" t="s">
        <v>20</v>
      </c>
      <c r="P1484" t="s">
        <v>20</v>
      </c>
      <c r="Q1484">
        <v>0</v>
      </c>
    </row>
    <row r="1485" spans="2:17" x14ac:dyDescent="0.25">
      <c r="B1485">
        <v>45102</v>
      </c>
      <c r="E1485" t="s">
        <v>57</v>
      </c>
      <c r="F1485">
        <v>1</v>
      </c>
      <c r="K1485">
        <v>0</v>
      </c>
      <c r="L1485">
        <v>0</v>
      </c>
      <c r="M1485" t="s">
        <v>20</v>
      </c>
      <c r="N1485" t="s">
        <v>20</v>
      </c>
      <c r="O1485" t="s">
        <v>20</v>
      </c>
      <c r="P1485" t="s">
        <v>20</v>
      </c>
      <c r="Q1485" t="s">
        <v>20</v>
      </c>
    </row>
    <row r="1486" spans="2:17" x14ac:dyDescent="0.25">
      <c r="B1486">
        <v>45102</v>
      </c>
      <c r="E1486" t="s">
        <v>58</v>
      </c>
      <c r="F1486">
        <v>2</v>
      </c>
      <c r="K1486">
        <v>0</v>
      </c>
      <c r="L1486" t="s">
        <v>20</v>
      </c>
      <c r="M1486">
        <v>0</v>
      </c>
      <c r="N1486">
        <v>0</v>
      </c>
      <c r="O1486" t="s">
        <v>20</v>
      </c>
      <c r="P1486" t="s">
        <v>20</v>
      </c>
      <c r="Q1486" t="s">
        <v>20</v>
      </c>
    </row>
    <row r="1487" spans="2:17" x14ac:dyDescent="0.25">
      <c r="B1487">
        <v>45102</v>
      </c>
      <c r="E1487" t="s">
        <v>57</v>
      </c>
      <c r="F1487">
        <v>1</v>
      </c>
      <c r="K1487">
        <v>0</v>
      </c>
      <c r="L1487">
        <v>0</v>
      </c>
      <c r="M1487" t="s">
        <v>20</v>
      </c>
      <c r="N1487" t="s">
        <v>20</v>
      </c>
      <c r="O1487" t="s">
        <v>20</v>
      </c>
      <c r="P1487" t="s">
        <v>20</v>
      </c>
      <c r="Q1487" t="s">
        <v>20</v>
      </c>
    </row>
    <row r="1488" spans="2:17" x14ac:dyDescent="0.25">
      <c r="B1488">
        <v>45102</v>
      </c>
      <c r="E1488" t="s">
        <v>59</v>
      </c>
      <c r="F1488">
        <v>3</v>
      </c>
      <c r="K1488">
        <v>0</v>
      </c>
      <c r="L1488" t="s">
        <v>20</v>
      </c>
      <c r="M1488" t="s">
        <v>20</v>
      </c>
      <c r="N1488" t="s">
        <v>20</v>
      </c>
      <c r="O1488">
        <v>0</v>
      </c>
      <c r="P1488" t="s">
        <v>20</v>
      </c>
      <c r="Q1488" t="s">
        <v>20</v>
      </c>
    </row>
    <row r="1489" spans="2:17" x14ac:dyDescent="0.25">
      <c r="B1489">
        <v>45102</v>
      </c>
      <c r="E1489" t="s">
        <v>60</v>
      </c>
      <c r="F1489">
        <v>4</v>
      </c>
      <c r="K1489">
        <v>0</v>
      </c>
      <c r="L1489" t="s">
        <v>20</v>
      </c>
      <c r="M1489" t="s">
        <v>20</v>
      </c>
      <c r="N1489" t="s">
        <v>20</v>
      </c>
      <c r="O1489" t="s">
        <v>20</v>
      </c>
      <c r="P1489">
        <v>0</v>
      </c>
      <c r="Q1489" t="s">
        <v>20</v>
      </c>
    </row>
    <row r="1490" spans="2:17" x14ac:dyDescent="0.25">
      <c r="B1490">
        <v>45102</v>
      </c>
      <c r="E1490" t="s">
        <v>57</v>
      </c>
      <c r="F1490">
        <v>1</v>
      </c>
      <c r="K1490">
        <v>0</v>
      </c>
      <c r="L1490">
        <v>0</v>
      </c>
      <c r="M1490" t="s">
        <v>20</v>
      </c>
      <c r="N1490" t="s">
        <v>20</v>
      </c>
      <c r="O1490" t="s">
        <v>20</v>
      </c>
      <c r="P1490" t="s">
        <v>20</v>
      </c>
      <c r="Q1490" t="s">
        <v>20</v>
      </c>
    </row>
    <row r="1491" spans="2:17" x14ac:dyDescent="0.25">
      <c r="B1491">
        <v>45102</v>
      </c>
      <c r="E1491" t="s">
        <v>62</v>
      </c>
      <c r="F1491">
        <v>6</v>
      </c>
      <c r="K1491">
        <v>0</v>
      </c>
      <c r="L1491" t="s">
        <v>20</v>
      </c>
      <c r="M1491" t="s">
        <v>20</v>
      </c>
      <c r="N1491" t="s">
        <v>20</v>
      </c>
      <c r="O1491" t="s">
        <v>20</v>
      </c>
      <c r="P1491" t="s">
        <v>20</v>
      </c>
      <c r="Q1491" t="s">
        <v>20</v>
      </c>
    </row>
    <row r="1492" spans="2:17" x14ac:dyDescent="0.25">
      <c r="B1492">
        <v>45102</v>
      </c>
      <c r="E1492" t="s">
        <v>61</v>
      </c>
      <c r="F1492">
        <v>5</v>
      </c>
      <c r="K1492">
        <v>0</v>
      </c>
      <c r="L1492" t="s">
        <v>20</v>
      </c>
      <c r="M1492" t="s">
        <v>20</v>
      </c>
      <c r="N1492" t="s">
        <v>20</v>
      </c>
      <c r="O1492" t="s">
        <v>20</v>
      </c>
      <c r="P1492" t="s">
        <v>20</v>
      </c>
      <c r="Q1492">
        <v>0</v>
      </c>
    </row>
    <row r="1493" spans="2:17" x14ac:dyDescent="0.25">
      <c r="B1493">
        <v>45102</v>
      </c>
      <c r="E1493" t="s">
        <v>61</v>
      </c>
      <c r="F1493">
        <v>5</v>
      </c>
      <c r="K1493">
        <v>0</v>
      </c>
      <c r="L1493" t="s">
        <v>20</v>
      </c>
      <c r="M1493" t="s">
        <v>20</v>
      </c>
      <c r="N1493" t="s">
        <v>20</v>
      </c>
      <c r="O1493" t="s">
        <v>20</v>
      </c>
      <c r="P1493" t="s">
        <v>20</v>
      </c>
      <c r="Q1493">
        <v>0</v>
      </c>
    </row>
    <row r="1494" spans="2:17" x14ac:dyDescent="0.25">
      <c r="B1494">
        <v>45102</v>
      </c>
      <c r="E1494" t="s">
        <v>60</v>
      </c>
      <c r="F1494">
        <v>4</v>
      </c>
      <c r="K1494">
        <v>0</v>
      </c>
      <c r="L1494" t="s">
        <v>20</v>
      </c>
      <c r="M1494" t="s">
        <v>20</v>
      </c>
      <c r="N1494" t="s">
        <v>20</v>
      </c>
      <c r="O1494" t="s">
        <v>20</v>
      </c>
      <c r="P1494">
        <v>0</v>
      </c>
      <c r="Q1494" t="s">
        <v>20</v>
      </c>
    </row>
    <row r="1495" spans="2:17" x14ac:dyDescent="0.25">
      <c r="B1495">
        <v>45102</v>
      </c>
      <c r="E1495" t="s">
        <v>58</v>
      </c>
      <c r="F1495">
        <v>2</v>
      </c>
      <c r="K1495">
        <v>0</v>
      </c>
      <c r="L1495" t="s">
        <v>20</v>
      </c>
      <c r="M1495">
        <v>0</v>
      </c>
      <c r="N1495">
        <v>0</v>
      </c>
      <c r="O1495" t="s">
        <v>20</v>
      </c>
      <c r="P1495" t="s">
        <v>20</v>
      </c>
      <c r="Q1495" t="s">
        <v>20</v>
      </c>
    </row>
    <row r="1496" spans="2:17" x14ac:dyDescent="0.25">
      <c r="B1496">
        <v>45102</v>
      </c>
      <c r="E1496" t="s">
        <v>58</v>
      </c>
      <c r="F1496">
        <v>2</v>
      </c>
      <c r="K1496">
        <v>0</v>
      </c>
      <c r="L1496" t="s">
        <v>20</v>
      </c>
      <c r="M1496">
        <v>0</v>
      </c>
      <c r="N1496">
        <v>0</v>
      </c>
      <c r="O1496" t="s">
        <v>20</v>
      </c>
      <c r="P1496" t="s">
        <v>20</v>
      </c>
      <c r="Q1496" t="s">
        <v>20</v>
      </c>
    </row>
    <row r="1497" spans="2:17" x14ac:dyDescent="0.25">
      <c r="B1497">
        <v>45102</v>
      </c>
      <c r="E1497" t="s">
        <v>61</v>
      </c>
      <c r="F1497">
        <v>5</v>
      </c>
      <c r="K1497">
        <v>0</v>
      </c>
      <c r="L1497" t="s">
        <v>20</v>
      </c>
      <c r="M1497" t="s">
        <v>20</v>
      </c>
      <c r="N1497" t="s">
        <v>20</v>
      </c>
      <c r="O1497" t="s">
        <v>20</v>
      </c>
      <c r="P1497" t="s">
        <v>20</v>
      </c>
      <c r="Q1497">
        <v>0</v>
      </c>
    </row>
    <row r="1498" spans="2:17" x14ac:dyDescent="0.25">
      <c r="B1498">
        <v>45102</v>
      </c>
      <c r="E1498" t="s">
        <v>60</v>
      </c>
      <c r="F1498">
        <v>4</v>
      </c>
      <c r="K1498">
        <v>0</v>
      </c>
      <c r="L1498" t="s">
        <v>20</v>
      </c>
      <c r="M1498" t="s">
        <v>20</v>
      </c>
      <c r="N1498" t="s">
        <v>20</v>
      </c>
      <c r="O1498" t="s">
        <v>20</v>
      </c>
      <c r="P1498">
        <v>0</v>
      </c>
      <c r="Q1498" t="s">
        <v>20</v>
      </c>
    </row>
    <row r="1499" spans="2:17" x14ac:dyDescent="0.25">
      <c r="B1499">
        <v>45102</v>
      </c>
      <c r="E1499" t="s">
        <v>57</v>
      </c>
      <c r="F1499">
        <v>1</v>
      </c>
      <c r="K1499">
        <v>0</v>
      </c>
      <c r="L1499">
        <v>0</v>
      </c>
      <c r="M1499" t="s">
        <v>20</v>
      </c>
      <c r="N1499" t="s">
        <v>20</v>
      </c>
      <c r="O1499" t="s">
        <v>20</v>
      </c>
      <c r="P1499" t="s">
        <v>20</v>
      </c>
      <c r="Q1499" t="s">
        <v>20</v>
      </c>
    </row>
    <row r="1500" spans="2:17" x14ac:dyDescent="0.25">
      <c r="B1500">
        <v>45102</v>
      </c>
      <c r="E1500" t="s">
        <v>62</v>
      </c>
      <c r="F1500">
        <v>6</v>
      </c>
      <c r="K1500">
        <v>0</v>
      </c>
      <c r="L1500" t="s">
        <v>20</v>
      </c>
      <c r="M1500" t="s">
        <v>20</v>
      </c>
      <c r="N1500" t="s">
        <v>20</v>
      </c>
      <c r="O1500" t="s">
        <v>20</v>
      </c>
      <c r="P1500" t="s">
        <v>20</v>
      </c>
      <c r="Q1500" t="s">
        <v>20</v>
      </c>
    </row>
    <row r="1501" spans="2:17" x14ac:dyDescent="0.25">
      <c r="B1501">
        <v>45102</v>
      </c>
      <c r="E1501" t="s">
        <v>61</v>
      </c>
      <c r="F1501">
        <v>5</v>
      </c>
      <c r="K1501">
        <v>0</v>
      </c>
      <c r="L1501" t="s">
        <v>20</v>
      </c>
      <c r="M1501" t="s">
        <v>20</v>
      </c>
      <c r="N1501" t="s">
        <v>20</v>
      </c>
      <c r="O1501" t="s">
        <v>20</v>
      </c>
      <c r="P1501" t="s">
        <v>20</v>
      </c>
      <c r="Q1501">
        <v>0</v>
      </c>
    </row>
    <row r="1502" spans="2:17" x14ac:dyDescent="0.25">
      <c r="B1502">
        <v>45102</v>
      </c>
      <c r="E1502" t="s">
        <v>59</v>
      </c>
      <c r="F1502">
        <v>3</v>
      </c>
      <c r="K1502">
        <v>0</v>
      </c>
      <c r="L1502" t="s">
        <v>20</v>
      </c>
      <c r="M1502" t="s">
        <v>20</v>
      </c>
      <c r="N1502" t="s">
        <v>20</v>
      </c>
      <c r="O1502">
        <v>0</v>
      </c>
      <c r="P1502" t="s">
        <v>20</v>
      </c>
      <c r="Q1502" t="s">
        <v>20</v>
      </c>
    </row>
    <row r="1503" spans="2:17" x14ac:dyDescent="0.25">
      <c r="B1503">
        <v>45102</v>
      </c>
      <c r="E1503" t="s">
        <v>58</v>
      </c>
      <c r="F1503">
        <v>2</v>
      </c>
      <c r="K1503">
        <v>0</v>
      </c>
      <c r="L1503" t="s">
        <v>20</v>
      </c>
      <c r="M1503">
        <v>0</v>
      </c>
      <c r="N1503">
        <v>0</v>
      </c>
      <c r="O1503" t="s">
        <v>20</v>
      </c>
      <c r="P1503" t="s">
        <v>20</v>
      </c>
      <c r="Q1503" t="s">
        <v>20</v>
      </c>
    </row>
    <row r="1504" spans="2:17" x14ac:dyDescent="0.25">
      <c r="B1504">
        <v>45102</v>
      </c>
      <c r="E1504" t="s">
        <v>62</v>
      </c>
      <c r="F1504">
        <v>6</v>
      </c>
      <c r="K1504">
        <v>0</v>
      </c>
      <c r="L1504" t="s">
        <v>20</v>
      </c>
      <c r="M1504" t="s">
        <v>20</v>
      </c>
      <c r="N1504" t="s">
        <v>20</v>
      </c>
      <c r="O1504" t="s">
        <v>20</v>
      </c>
      <c r="P1504" t="s">
        <v>20</v>
      </c>
      <c r="Q1504" t="s">
        <v>20</v>
      </c>
    </row>
    <row r="1505" spans="2:17" x14ac:dyDescent="0.25">
      <c r="B1505">
        <v>45103</v>
      </c>
      <c r="E1505" t="s">
        <v>58</v>
      </c>
      <c r="F1505">
        <v>2</v>
      </c>
      <c r="K1505">
        <v>0</v>
      </c>
      <c r="L1505" t="s">
        <v>20</v>
      </c>
      <c r="M1505">
        <v>0</v>
      </c>
      <c r="N1505">
        <v>0</v>
      </c>
      <c r="O1505" t="s">
        <v>20</v>
      </c>
      <c r="P1505" t="s">
        <v>20</v>
      </c>
      <c r="Q1505" t="s">
        <v>20</v>
      </c>
    </row>
    <row r="1506" spans="2:17" x14ac:dyDescent="0.25">
      <c r="B1506">
        <v>45103</v>
      </c>
      <c r="E1506" t="s">
        <v>58</v>
      </c>
      <c r="F1506">
        <v>2</v>
      </c>
      <c r="K1506">
        <v>0</v>
      </c>
      <c r="L1506" t="s">
        <v>20</v>
      </c>
      <c r="M1506">
        <v>0</v>
      </c>
      <c r="N1506">
        <v>0</v>
      </c>
      <c r="O1506" t="s">
        <v>20</v>
      </c>
      <c r="P1506" t="s">
        <v>20</v>
      </c>
      <c r="Q1506" t="s">
        <v>20</v>
      </c>
    </row>
    <row r="1507" spans="2:17" x14ac:dyDescent="0.25">
      <c r="B1507">
        <v>45103</v>
      </c>
      <c r="E1507" t="s">
        <v>59</v>
      </c>
      <c r="F1507">
        <v>3</v>
      </c>
      <c r="K1507">
        <v>0</v>
      </c>
      <c r="L1507" t="s">
        <v>20</v>
      </c>
      <c r="M1507" t="s">
        <v>20</v>
      </c>
      <c r="N1507" t="s">
        <v>20</v>
      </c>
      <c r="O1507">
        <v>0</v>
      </c>
      <c r="P1507" t="s">
        <v>20</v>
      </c>
      <c r="Q1507" t="s">
        <v>20</v>
      </c>
    </row>
    <row r="1508" spans="2:17" x14ac:dyDescent="0.25">
      <c r="B1508">
        <v>45103</v>
      </c>
      <c r="E1508" t="s">
        <v>62</v>
      </c>
      <c r="F1508">
        <v>6</v>
      </c>
      <c r="K1508">
        <v>0</v>
      </c>
      <c r="L1508" t="s">
        <v>20</v>
      </c>
      <c r="M1508" t="s">
        <v>20</v>
      </c>
      <c r="N1508" t="s">
        <v>20</v>
      </c>
      <c r="O1508" t="s">
        <v>20</v>
      </c>
      <c r="P1508" t="s">
        <v>20</v>
      </c>
      <c r="Q1508" t="s">
        <v>20</v>
      </c>
    </row>
    <row r="1509" spans="2:17" x14ac:dyDescent="0.25">
      <c r="B1509">
        <v>45103</v>
      </c>
      <c r="E1509" t="s">
        <v>62</v>
      </c>
      <c r="F1509">
        <v>6</v>
      </c>
      <c r="K1509">
        <v>0</v>
      </c>
      <c r="L1509" t="s">
        <v>20</v>
      </c>
      <c r="M1509" t="s">
        <v>20</v>
      </c>
      <c r="N1509" t="s">
        <v>20</v>
      </c>
      <c r="O1509" t="s">
        <v>20</v>
      </c>
      <c r="P1509" t="s">
        <v>20</v>
      </c>
      <c r="Q1509" t="s">
        <v>20</v>
      </c>
    </row>
    <row r="1510" spans="2:17" x14ac:dyDescent="0.25">
      <c r="B1510">
        <v>45103</v>
      </c>
      <c r="E1510" t="s">
        <v>59</v>
      </c>
      <c r="F1510">
        <v>3</v>
      </c>
      <c r="K1510">
        <v>0</v>
      </c>
      <c r="L1510" t="s">
        <v>20</v>
      </c>
      <c r="M1510" t="s">
        <v>20</v>
      </c>
      <c r="N1510" t="s">
        <v>20</v>
      </c>
      <c r="O1510">
        <v>0</v>
      </c>
      <c r="P1510" t="s">
        <v>20</v>
      </c>
      <c r="Q1510" t="s">
        <v>20</v>
      </c>
    </row>
    <row r="1511" spans="2:17" x14ac:dyDescent="0.25">
      <c r="B1511">
        <v>45103</v>
      </c>
      <c r="E1511" t="s">
        <v>62</v>
      </c>
      <c r="F1511">
        <v>6</v>
      </c>
      <c r="K1511">
        <v>0</v>
      </c>
      <c r="L1511" t="s">
        <v>20</v>
      </c>
      <c r="M1511" t="s">
        <v>20</v>
      </c>
      <c r="N1511" t="s">
        <v>20</v>
      </c>
      <c r="O1511" t="s">
        <v>20</v>
      </c>
      <c r="P1511" t="s">
        <v>20</v>
      </c>
      <c r="Q1511" t="s">
        <v>20</v>
      </c>
    </row>
    <row r="1512" spans="2:17" x14ac:dyDescent="0.25">
      <c r="B1512">
        <v>45103</v>
      </c>
      <c r="E1512" t="s">
        <v>57</v>
      </c>
      <c r="F1512">
        <v>1</v>
      </c>
      <c r="K1512">
        <v>0</v>
      </c>
      <c r="L1512">
        <v>0</v>
      </c>
      <c r="M1512" t="s">
        <v>20</v>
      </c>
      <c r="N1512" t="s">
        <v>20</v>
      </c>
      <c r="O1512" t="s">
        <v>20</v>
      </c>
      <c r="P1512" t="s">
        <v>20</v>
      </c>
      <c r="Q1512" t="s">
        <v>20</v>
      </c>
    </row>
    <row r="1513" spans="2:17" x14ac:dyDescent="0.25">
      <c r="B1513">
        <v>45103</v>
      </c>
      <c r="E1513" t="s">
        <v>62</v>
      </c>
      <c r="F1513">
        <v>6</v>
      </c>
      <c r="K1513">
        <v>0</v>
      </c>
      <c r="L1513" t="s">
        <v>20</v>
      </c>
      <c r="M1513" t="s">
        <v>20</v>
      </c>
      <c r="N1513" t="s">
        <v>20</v>
      </c>
      <c r="O1513" t="s">
        <v>20</v>
      </c>
      <c r="P1513" t="s">
        <v>20</v>
      </c>
      <c r="Q1513" t="s">
        <v>20</v>
      </c>
    </row>
    <row r="1514" spans="2:17" x14ac:dyDescent="0.25">
      <c r="B1514">
        <v>45103</v>
      </c>
      <c r="E1514" t="s">
        <v>57</v>
      </c>
      <c r="F1514">
        <v>1</v>
      </c>
      <c r="K1514">
        <v>0</v>
      </c>
      <c r="L1514">
        <v>0</v>
      </c>
      <c r="M1514" t="s">
        <v>20</v>
      </c>
      <c r="N1514" t="s">
        <v>20</v>
      </c>
      <c r="O1514" t="s">
        <v>20</v>
      </c>
      <c r="P1514" t="s">
        <v>20</v>
      </c>
      <c r="Q1514" t="s">
        <v>20</v>
      </c>
    </row>
    <row r="1515" spans="2:17" x14ac:dyDescent="0.25">
      <c r="B1515">
        <v>45103</v>
      </c>
      <c r="E1515" t="s">
        <v>60</v>
      </c>
      <c r="F1515">
        <v>4</v>
      </c>
      <c r="K1515">
        <v>0</v>
      </c>
      <c r="L1515" t="s">
        <v>20</v>
      </c>
      <c r="M1515" t="s">
        <v>20</v>
      </c>
      <c r="N1515" t="s">
        <v>20</v>
      </c>
      <c r="O1515" t="s">
        <v>20</v>
      </c>
      <c r="P1515">
        <v>0</v>
      </c>
      <c r="Q1515" t="s">
        <v>20</v>
      </c>
    </row>
    <row r="1516" spans="2:17" x14ac:dyDescent="0.25">
      <c r="B1516">
        <v>45103</v>
      </c>
      <c r="E1516" t="s">
        <v>57</v>
      </c>
      <c r="F1516">
        <v>1</v>
      </c>
      <c r="K1516">
        <v>0</v>
      </c>
      <c r="L1516">
        <v>0</v>
      </c>
      <c r="M1516" t="s">
        <v>20</v>
      </c>
      <c r="N1516" t="s">
        <v>20</v>
      </c>
      <c r="O1516" t="s">
        <v>20</v>
      </c>
      <c r="P1516" t="s">
        <v>20</v>
      </c>
      <c r="Q1516" t="s">
        <v>20</v>
      </c>
    </row>
    <row r="1517" spans="2:17" x14ac:dyDescent="0.25">
      <c r="B1517">
        <v>45103</v>
      </c>
      <c r="E1517" t="s">
        <v>60</v>
      </c>
      <c r="F1517">
        <v>4</v>
      </c>
      <c r="K1517">
        <v>0</v>
      </c>
      <c r="L1517" t="s">
        <v>20</v>
      </c>
      <c r="M1517" t="s">
        <v>20</v>
      </c>
      <c r="N1517" t="s">
        <v>20</v>
      </c>
      <c r="O1517" t="s">
        <v>20</v>
      </c>
      <c r="P1517">
        <v>0</v>
      </c>
      <c r="Q1517" t="s">
        <v>20</v>
      </c>
    </row>
    <row r="1518" spans="2:17" x14ac:dyDescent="0.25">
      <c r="B1518">
        <v>45103</v>
      </c>
      <c r="E1518" t="s">
        <v>61</v>
      </c>
      <c r="F1518">
        <v>5</v>
      </c>
      <c r="K1518">
        <v>0</v>
      </c>
      <c r="L1518" t="s">
        <v>20</v>
      </c>
      <c r="M1518" t="s">
        <v>20</v>
      </c>
      <c r="N1518" t="s">
        <v>20</v>
      </c>
      <c r="O1518" t="s">
        <v>20</v>
      </c>
      <c r="P1518" t="s">
        <v>20</v>
      </c>
      <c r="Q1518">
        <v>0</v>
      </c>
    </row>
    <row r="1519" spans="2:17" x14ac:dyDescent="0.25">
      <c r="B1519">
        <v>45103</v>
      </c>
      <c r="E1519" t="s">
        <v>59</v>
      </c>
      <c r="F1519">
        <v>3</v>
      </c>
      <c r="K1519">
        <v>0</v>
      </c>
      <c r="L1519" t="s">
        <v>20</v>
      </c>
      <c r="M1519" t="s">
        <v>20</v>
      </c>
      <c r="N1519" t="s">
        <v>20</v>
      </c>
      <c r="O1519">
        <v>0</v>
      </c>
      <c r="P1519" t="s">
        <v>20</v>
      </c>
      <c r="Q1519" t="s">
        <v>20</v>
      </c>
    </row>
    <row r="1520" spans="2:17" x14ac:dyDescent="0.25">
      <c r="B1520">
        <v>45103</v>
      </c>
      <c r="E1520" t="s">
        <v>57</v>
      </c>
      <c r="F1520">
        <v>1</v>
      </c>
      <c r="K1520">
        <v>0</v>
      </c>
      <c r="L1520">
        <v>0</v>
      </c>
      <c r="M1520" t="s">
        <v>20</v>
      </c>
      <c r="N1520" t="s">
        <v>20</v>
      </c>
      <c r="O1520" t="s">
        <v>20</v>
      </c>
      <c r="P1520" t="s">
        <v>20</v>
      </c>
      <c r="Q1520" t="s">
        <v>20</v>
      </c>
    </row>
    <row r="1521" spans="2:17" x14ac:dyDescent="0.25">
      <c r="B1521">
        <v>45103</v>
      </c>
      <c r="E1521" t="s">
        <v>59</v>
      </c>
      <c r="F1521">
        <v>3</v>
      </c>
      <c r="K1521">
        <v>0</v>
      </c>
      <c r="L1521" t="s">
        <v>20</v>
      </c>
      <c r="M1521" t="s">
        <v>20</v>
      </c>
      <c r="N1521" t="s">
        <v>20</v>
      </c>
      <c r="O1521">
        <v>0</v>
      </c>
      <c r="P1521" t="s">
        <v>20</v>
      </c>
      <c r="Q1521" t="s">
        <v>20</v>
      </c>
    </row>
    <row r="1522" spans="2:17" x14ac:dyDescent="0.25">
      <c r="B1522">
        <v>45103</v>
      </c>
      <c r="E1522" t="s">
        <v>60</v>
      </c>
      <c r="F1522">
        <v>4</v>
      </c>
      <c r="K1522">
        <v>0</v>
      </c>
      <c r="L1522" t="s">
        <v>20</v>
      </c>
      <c r="M1522" t="s">
        <v>20</v>
      </c>
      <c r="N1522" t="s">
        <v>20</v>
      </c>
      <c r="O1522" t="s">
        <v>20</v>
      </c>
      <c r="P1522">
        <v>0</v>
      </c>
      <c r="Q1522" t="s">
        <v>20</v>
      </c>
    </row>
    <row r="1523" spans="2:17" x14ac:dyDescent="0.25">
      <c r="B1523">
        <v>45103</v>
      </c>
      <c r="E1523" t="s">
        <v>59</v>
      </c>
      <c r="F1523">
        <v>3</v>
      </c>
      <c r="K1523">
        <v>0</v>
      </c>
      <c r="L1523" t="s">
        <v>20</v>
      </c>
      <c r="M1523" t="s">
        <v>20</v>
      </c>
      <c r="N1523" t="s">
        <v>20</v>
      </c>
      <c r="O1523">
        <v>0</v>
      </c>
      <c r="P1523" t="s">
        <v>20</v>
      </c>
      <c r="Q1523" t="s">
        <v>20</v>
      </c>
    </row>
    <row r="1524" spans="2:17" x14ac:dyDescent="0.25">
      <c r="B1524">
        <v>45103</v>
      </c>
      <c r="E1524" t="s">
        <v>59</v>
      </c>
      <c r="F1524">
        <v>3</v>
      </c>
      <c r="K1524">
        <v>0</v>
      </c>
      <c r="L1524" t="s">
        <v>20</v>
      </c>
      <c r="M1524" t="s">
        <v>20</v>
      </c>
      <c r="N1524" t="s">
        <v>20</v>
      </c>
      <c r="O1524">
        <v>0</v>
      </c>
      <c r="P1524" t="s">
        <v>20</v>
      </c>
      <c r="Q1524" t="s">
        <v>20</v>
      </c>
    </row>
    <row r="1525" spans="2:17" x14ac:dyDescent="0.25">
      <c r="B1525">
        <v>45103</v>
      </c>
      <c r="E1525" t="s">
        <v>60</v>
      </c>
      <c r="F1525">
        <v>4</v>
      </c>
      <c r="K1525">
        <v>0</v>
      </c>
      <c r="L1525" t="s">
        <v>20</v>
      </c>
      <c r="M1525" t="s">
        <v>20</v>
      </c>
      <c r="N1525" t="s">
        <v>20</v>
      </c>
      <c r="O1525" t="s">
        <v>20</v>
      </c>
      <c r="P1525">
        <v>0</v>
      </c>
      <c r="Q1525" t="s">
        <v>20</v>
      </c>
    </row>
    <row r="1526" spans="2:17" x14ac:dyDescent="0.25">
      <c r="B1526">
        <v>45103</v>
      </c>
      <c r="E1526" t="s">
        <v>59</v>
      </c>
      <c r="F1526">
        <v>3</v>
      </c>
      <c r="K1526">
        <v>0</v>
      </c>
      <c r="L1526" t="s">
        <v>20</v>
      </c>
      <c r="M1526" t="s">
        <v>20</v>
      </c>
      <c r="N1526" t="s">
        <v>20</v>
      </c>
      <c r="O1526">
        <v>0</v>
      </c>
      <c r="P1526" t="s">
        <v>20</v>
      </c>
      <c r="Q1526" t="s">
        <v>20</v>
      </c>
    </row>
    <row r="1527" spans="2:17" x14ac:dyDescent="0.25">
      <c r="B1527">
        <v>45103</v>
      </c>
      <c r="E1527" t="s">
        <v>57</v>
      </c>
      <c r="F1527">
        <v>1</v>
      </c>
      <c r="K1527">
        <v>0</v>
      </c>
      <c r="L1527">
        <v>0</v>
      </c>
      <c r="M1527" t="s">
        <v>20</v>
      </c>
      <c r="N1527" t="s">
        <v>20</v>
      </c>
      <c r="O1527" t="s">
        <v>20</v>
      </c>
      <c r="P1527" t="s">
        <v>20</v>
      </c>
      <c r="Q1527" t="s">
        <v>20</v>
      </c>
    </row>
    <row r="1528" spans="2:17" x14ac:dyDescent="0.25">
      <c r="B1528">
        <v>45103</v>
      </c>
      <c r="E1528" t="s">
        <v>60</v>
      </c>
      <c r="F1528">
        <v>4</v>
      </c>
      <c r="K1528">
        <v>0</v>
      </c>
      <c r="L1528" t="s">
        <v>20</v>
      </c>
      <c r="M1528" t="s">
        <v>20</v>
      </c>
      <c r="N1528" t="s">
        <v>20</v>
      </c>
      <c r="O1528" t="s">
        <v>20</v>
      </c>
      <c r="P1528">
        <v>0</v>
      </c>
      <c r="Q1528" t="s">
        <v>20</v>
      </c>
    </row>
    <row r="1529" spans="2:17" x14ac:dyDescent="0.25">
      <c r="B1529">
        <v>45103</v>
      </c>
      <c r="E1529" t="s">
        <v>61</v>
      </c>
      <c r="F1529">
        <v>5</v>
      </c>
      <c r="K1529">
        <v>0</v>
      </c>
      <c r="L1529" t="s">
        <v>20</v>
      </c>
      <c r="M1529" t="s">
        <v>20</v>
      </c>
      <c r="N1529" t="s">
        <v>20</v>
      </c>
      <c r="O1529" t="s">
        <v>20</v>
      </c>
      <c r="P1529" t="s">
        <v>20</v>
      </c>
      <c r="Q1529">
        <v>0</v>
      </c>
    </row>
    <row r="1530" spans="2:17" x14ac:dyDescent="0.25">
      <c r="B1530">
        <v>45103</v>
      </c>
      <c r="E1530" t="s">
        <v>59</v>
      </c>
      <c r="F1530">
        <v>3</v>
      </c>
      <c r="K1530">
        <v>0</v>
      </c>
      <c r="L1530" t="s">
        <v>20</v>
      </c>
      <c r="M1530" t="s">
        <v>20</v>
      </c>
      <c r="N1530" t="s">
        <v>20</v>
      </c>
      <c r="O1530">
        <v>0</v>
      </c>
      <c r="P1530" t="s">
        <v>20</v>
      </c>
      <c r="Q1530" t="s">
        <v>20</v>
      </c>
    </row>
    <row r="1531" spans="2:17" x14ac:dyDescent="0.25">
      <c r="B1531">
        <v>45103</v>
      </c>
      <c r="E1531" t="s">
        <v>59</v>
      </c>
      <c r="F1531">
        <v>3</v>
      </c>
      <c r="K1531">
        <v>0</v>
      </c>
      <c r="L1531" t="s">
        <v>20</v>
      </c>
      <c r="M1531" t="s">
        <v>20</v>
      </c>
      <c r="N1531" t="s">
        <v>20</v>
      </c>
      <c r="O1531">
        <v>0</v>
      </c>
      <c r="P1531" t="s">
        <v>20</v>
      </c>
      <c r="Q1531" t="s">
        <v>20</v>
      </c>
    </row>
    <row r="1532" spans="2:17" x14ac:dyDescent="0.25">
      <c r="B1532">
        <v>45103</v>
      </c>
      <c r="E1532" t="s">
        <v>61</v>
      </c>
      <c r="F1532">
        <v>5</v>
      </c>
      <c r="K1532">
        <v>0</v>
      </c>
      <c r="L1532" t="s">
        <v>20</v>
      </c>
      <c r="M1532" t="s">
        <v>20</v>
      </c>
      <c r="N1532" t="s">
        <v>20</v>
      </c>
      <c r="O1532" t="s">
        <v>20</v>
      </c>
      <c r="P1532" t="s">
        <v>20</v>
      </c>
      <c r="Q1532">
        <v>0</v>
      </c>
    </row>
    <row r="1533" spans="2:17" x14ac:dyDescent="0.25">
      <c r="B1533">
        <v>45103</v>
      </c>
      <c r="E1533" t="s">
        <v>59</v>
      </c>
      <c r="F1533">
        <v>3</v>
      </c>
      <c r="K1533">
        <v>0</v>
      </c>
      <c r="L1533" t="s">
        <v>20</v>
      </c>
      <c r="M1533" t="s">
        <v>20</v>
      </c>
      <c r="N1533" t="s">
        <v>20</v>
      </c>
      <c r="O1533">
        <v>0</v>
      </c>
      <c r="P1533" t="s">
        <v>20</v>
      </c>
      <c r="Q1533" t="s">
        <v>20</v>
      </c>
    </row>
    <row r="1534" spans="2:17" x14ac:dyDescent="0.25">
      <c r="B1534">
        <v>45103</v>
      </c>
      <c r="E1534" t="s">
        <v>59</v>
      </c>
      <c r="F1534">
        <v>3</v>
      </c>
      <c r="K1534">
        <v>0</v>
      </c>
      <c r="L1534" t="s">
        <v>20</v>
      </c>
      <c r="M1534" t="s">
        <v>20</v>
      </c>
      <c r="N1534" t="s">
        <v>20</v>
      </c>
      <c r="O1534">
        <v>0</v>
      </c>
      <c r="P1534" t="s">
        <v>20</v>
      </c>
      <c r="Q1534" t="s">
        <v>20</v>
      </c>
    </row>
    <row r="1535" spans="2:17" x14ac:dyDescent="0.25">
      <c r="B1535">
        <v>45103</v>
      </c>
      <c r="E1535" t="s">
        <v>60</v>
      </c>
      <c r="F1535">
        <v>4</v>
      </c>
      <c r="K1535">
        <v>0</v>
      </c>
      <c r="L1535" t="s">
        <v>20</v>
      </c>
      <c r="M1535" t="s">
        <v>20</v>
      </c>
      <c r="N1535" t="s">
        <v>20</v>
      </c>
      <c r="O1535" t="s">
        <v>20</v>
      </c>
      <c r="P1535">
        <v>0</v>
      </c>
      <c r="Q1535" t="s">
        <v>20</v>
      </c>
    </row>
    <row r="1536" spans="2:17" x14ac:dyDescent="0.25">
      <c r="B1536">
        <v>45103</v>
      </c>
      <c r="E1536" t="s">
        <v>58</v>
      </c>
      <c r="F1536">
        <v>2</v>
      </c>
      <c r="K1536">
        <v>0</v>
      </c>
      <c r="L1536" t="s">
        <v>20</v>
      </c>
      <c r="M1536">
        <v>0</v>
      </c>
      <c r="N1536">
        <v>0</v>
      </c>
      <c r="O1536" t="s">
        <v>20</v>
      </c>
      <c r="P1536" t="s">
        <v>20</v>
      </c>
      <c r="Q1536" t="s">
        <v>20</v>
      </c>
    </row>
    <row r="1537" spans="2:17" x14ac:dyDescent="0.25">
      <c r="B1537">
        <v>45103</v>
      </c>
      <c r="E1537" t="s">
        <v>61</v>
      </c>
      <c r="F1537">
        <v>5</v>
      </c>
      <c r="K1537">
        <v>0</v>
      </c>
      <c r="L1537" t="s">
        <v>20</v>
      </c>
      <c r="M1537" t="s">
        <v>20</v>
      </c>
      <c r="N1537" t="s">
        <v>20</v>
      </c>
      <c r="O1537" t="s">
        <v>20</v>
      </c>
      <c r="P1537" t="s">
        <v>20</v>
      </c>
      <c r="Q1537">
        <v>0</v>
      </c>
    </row>
    <row r="1538" spans="2:17" x14ac:dyDescent="0.25">
      <c r="B1538">
        <v>45103</v>
      </c>
      <c r="E1538" t="s">
        <v>61</v>
      </c>
      <c r="F1538">
        <v>5</v>
      </c>
      <c r="K1538">
        <v>0</v>
      </c>
      <c r="L1538" t="s">
        <v>20</v>
      </c>
      <c r="M1538" t="s">
        <v>20</v>
      </c>
      <c r="N1538" t="s">
        <v>20</v>
      </c>
      <c r="O1538" t="s">
        <v>20</v>
      </c>
      <c r="P1538" t="s">
        <v>20</v>
      </c>
      <c r="Q1538">
        <v>0</v>
      </c>
    </row>
    <row r="1539" spans="2:17" x14ac:dyDescent="0.25">
      <c r="B1539">
        <v>45103</v>
      </c>
      <c r="E1539" t="s">
        <v>59</v>
      </c>
      <c r="F1539">
        <v>3</v>
      </c>
      <c r="K1539">
        <v>0</v>
      </c>
      <c r="L1539" t="s">
        <v>20</v>
      </c>
      <c r="M1539" t="s">
        <v>20</v>
      </c>
      <c r="N1539" t="s">
        <v>20</v>
      </c>
      <c r="O1539">
        <v>0</v>
      </c>
      <c r="P1539" t="s">
        <v>20</v>
      </c>
      <c r="Q1539" t="s">
        <v>20</v>
      </c>
    </row>
    <row r="1540" spans="2:17" x14ac:dyDescent="0.25">
      <c r="B1540">
        <v>45103</v>
      </c>
      <c r="E1540" t="s">
        <v>57</v>
      </c>
      <c r="F1540">
        <v>1</v>
      </c>
      <c r="K1540">
        <v>0</v>
      </c>
      <c r="L1540">
        <v>0</v>
      </c>
      <c r="M1540" t="s">
        <v>20</v>
      </c>
      <c r="N1540" t="s">
        <v>20</v>
      </c>
      <c r="O1540" t="s">
        <v>20</v>
      </c>
      <c r="P1540" t="s">
        <v>20</v>
      </c>
      <c r="Q1540" t="s">
        <v>20</v>
      </c>
    </row>
    <row r="1541" spans="2:17" x14ac:dyDescent="0.25">
      <c r="B1541">
        <v>45103</v>
      </c>
      <c r="E1541" t="s">
        <v>61</v>
      </c>
      <c r="F1541">
        <v>5</v>
      </c>
      <c r="K1541">
        <v>0</v>
      </c>
      <c r="L1541" t="s">
        <v>20</v>
      </c>
      <c r="M1541" t="s">
        <v>20</v>
      </c>
      <c r="N1541" t="s">
        <v>20</v>
      </c>
      <c r="O1541" t="s">
        <v>20</v>
      </c>
      <c r="P1541" t="s">
        <v>20</v>
      </c>
      <c r="Q1541">
        <v>0</v>
      </c>
    </row>
    <row r="1542" spans="2:17" x14ac:dyDescent="0.25">
      <c r="B1542">
        <v>45103</v>
      </c>
      <c r="E1542" t="s">
        <v>61</v>
      </c>
      <c r="F1542">
        <v>5</v>
      </c>
      <c r="K1542">
        <v>0</v>
      </c>
      <c r="L1542" t="s">
        <v>20</v>
      </c>
      <c r="M1542" t="s">
        <v>20</v>
      </c>
      <c r="N1542" t="s">
        <v>20</v>
      </c>
      <c r="O1542" t="s">
        <v>20</v>
      </c>
      <c r="P1542" t="s">
        <v>20</v>
      </c>
      <c r="Q1542">
        <v>0</v>
      </c>
    </row>
    <row r="1543" spans="2:17" x14ac:dyDescent="0.25">
      <c r="B1543">
        <v>45103</v>
      </c>
      <c r="E1543" t="s">
        <v>62</v>
      </c>
      <c r="F1543">
        <v>6</v>
      </c>
      <c r="K1543">
        <v>0</v>
      </c>
      <c r="L1543" t="s">
        <v>20</v>
      </c>
      <c r="M1543" t="s">
        <v>20</v>
      </c>
      <c r="N1543" t="s">
        <v>20</v>
      </c>
      <c r="O1543" t="s">
        <v>20</v>
      </c>
      <c r="P1543" t="s">
        <v>20</v>
      </c>
      <c r="Q1543" t="s">
        <v>20</v>
      </c>
    </row>
    <row r="1544" spans="2:17" x14ac:dyDescent="0.25">
      <c r="B1544">
        <v>45103</v>
      </c>
      <c r="E1544" t="s">
        <v>58</v>
      </c>
      <c r="F1544">
        <v>2</v>
      </c>
      <c r="K1544">
        <v>0</v>
      </c>
      <c r="L1544" t="s">
        <v>20</v>
      </c>
      <c r="M1544">
        <v>0</v>
      </c>
      <c r="N1544">
        <v>0</v>
      </c>
      <c r="O1544" t="s">
        <v>20</v>
      </c>
      <c r="P1544" t="s">
        <v>20</v>
      </c>
      <c r="Q1544" t="s">
        <v>20</v>
      </c>
    </row>
    <row r="1545" spans="2:17" x14ac:dyDescent="0.25">
      <c r="B1545">
        <v>45103</v>
      </c>
      <c r="E1545" t="s">
        <v>59</v>
      </c>
      <c r="F1545">
        <v>3</v>
      </c>
      <c r="K1545">
        <v>0</v>
      </c>
      <c r="L1545" t="s">
        <v>20</v>
      </c>
      <c r="M1545" t="s">
        <v>20</v>
      </c>
      <c r="N1545" t="s">
        <v>20</v>
      </c>
      <c r="O1545">
        <v>0</v>
      </c>
      <c r="P1545" t="s">
        <v>20</v>
      </c>
      <c r="Q1545" t="s">
        <v>20</v>
      </c>
    </row>
    <row r="1546" spans="2:17" x14ac:dyDescent="0.25">
      <c r="B1546">
        <v>45103</v>
      </c>
      <c r="E1546" t="s">
        <v>62</v>
      </c>
      <c r="F1546">
        <v>6</v>
      </c>
      <c r="K1546">
        <v>0</v>
      </c>
      <c r="L1546" t="s">
        <v>20</v>
      </c>
      <c r="M1546" t="s">
        <v>20</v>
      </c>
      <c r="N1546" t="s">
        <v>20</v>
      </c>
      <c r="O1546" t="s">
        <v>20</v>
      </c>
      <c r="P1546" t="s">
        <v>20</v>
      </c>
      <c r="Q1546" t="s">
        <v>20</v>
      </c>
    </row>
    <row r="1547" spans="2:17" x14ac:dyDescent="0.25">
      <c r="B1547">
        <v>45103</v>
      </c>
      <c r="E1547" t="s">
        <v>62</v>
      </c>
      <c r="F1547">
        <v>6</v>
      </c>
      <c r="K1547">
        <v>0</v>
      </c>
      <c r="L1547" t="s">
        <v>20</v>
      </c>
      <c r="M1547" t="s">
        <v>20</v>
      </c>
      <c r="N1547" t="s">
        <v>20</v>
      </c>
      <c r="O1547" t="s">
        <v>20</v>
      </c>
      <c r="P1547" t="s">
        <v>20</v>
      </c>
      <c r="Q1547" t="s">
        <v>20</v>
      </c>
    </row>
    <row r="1548" spans="2:17" x14ac:dyDescent="0.25">
      <c r="B1548">
        <v>45103</v>
      </c>
      <c r="E1548" t="s">
        <v>62</v>
      </c>
      <c r="F1548">
        <v>6</v>
      </c>
      <c r="K1548">
        <v>0</v>
      </c>
      <c r="L1548" t="s">
        <v>20</v>
      </c>
      <c r="M1548" t="s">
        <v>20</v>
      </c>
      <c r="N1548" t="s">
        <v>20</v>
      </c>
      <c r="O1548" t="s">
        <v>20</v>
      </c>
      <c r="P1548" t="s">
        <v>20</v>
      </c>
      <c r="Q1548" t="s">
        <v>20</v>
      </c>
    </row>
    <row r="1549" spans="2:17" x14ac:dyDescent="0.25">
      <c r="B1549">
        <v>45103</v>
      </c>
      <c r="E1549" t="s">
        <v>61</v>
      </c>
      <c r="F1549">
        <v>5</v>
      </c>
      <c r="K1549">
        <v>0</v>
      </c>
      <c r="L1549" t="s">
        <v>20</v>
      </c>
      <c r="M1549" t="s">
        <v>20</v>
      </c>
      <c r="N1549" t="s">
        <v>20</v>
      </c>
      <c r="O1549" t="s">
        <v>20</v>
      </c>
      <c r="P1549" t="s">
        <v>20</v>
      </c>
      <c r="Q1549">
        <v>0</v>
      </c>
    </row>
    <row r="1550" spans="2:17" x14ac:dyDescent="0.25">
      <c r="B1550">
        <v>45103</v>
      </c>
      <c r="E1550" t="s">
        <v>57</v>
      </c>
      <c r="F1550">
        <v>1</v>
      </c>
      <c r="K1550">
        <v>0</v>
      </c>
      <c r="L1550">
        <v>0</v>
      </c>
      <c r="M1550" t="s">
        <v>20</v>
      </c>
      <c r="N1550" t="s">
        <v>20</v>
      </c>
      <c r="O1550" t="s">
        <v>20</v>
      </c>
      <c r="P1550" t="s">
        <v>20</v>
      </c>
      <c r="Q1550" t="s">
        <v>20</v>
      </c>
    </row>
    <row r="1551" spans="2:17" x14ac:dyDescent="0.25">
      <c r="B1551">
        <v>45103</v>
      </c>
      <c r="E1551" t="s">
        <v>60</v>
      </c>
      <c r="F1551">
        <v>4</v>
      </c>
      <c r="K1551">
        <v>0</v>
      </c>
      <c r="L1551" t="s">
        <v>20</v>
      </c>
      <c r="M1551" t="s">
        <v>20</v>
      </c>
      <c r="N1551" t="s">
        <v>20</v>
      </c>
      <c r="O1551" t="s">
        <v>20</v>
      </c>
      <c r="P1551">
        <v>0</v>
      </c>
      <c r="Q1551" t="s">
        <v>20</v>
      </c>
    </row>
    <row r="1552" spans="2:17" x14ac:dyDescent="0.25">
      <c r="B1552">
        <v>45103</v>
      </c>
      <c r="E1552" t="s">
        <v>60</v>
      </c>
      <c r="F1552">
        <v>4</v>
      </c>
      <c r="K1552">
        <v>0</v>
      </c>
      <c r="L1552" t="s">
        <v>20</v>
      </c>
      <c r="M1552" t="s">
        <v>20</v>
      </c>
      <c r="N1552" t="s">
        <v>20</v>
      </c>
      <c r="O1552" t="s">
        <v>20</v>
      </c>
      <c r="P1552">
        <v>0</v>
      </c>
      <c r="Q1552" t="s">
        <v>20</v>
      </c>
    </row>
    <row r="1553" spans="2:17" x14ac:dyDescent="0.25">
      <c r="B1553">
        <v>45103</v>
      </c>
      <c r="E1553" t="s">
        <v>59</v>
      </c>
      <c r="F1553">
        <v>3</v>
      </c>
      <c r="K1553">
        <v>0</v>
      </c>
      <c r="L1553" t="s">
        <v>20</v>
      </c>
      <c r="M1553" t="s">
        <v>20</v>
      </c>
      <c r="N1553" t="s">
        <v>20</v>
      </c>
      <c r="O1553">
        <v>0</v>
      </c>
      <c r="P1553" t="s">
        <v>20</v>
      </c>
      <c r="Q1553" t="s">
        <v>20</v>
      </c>
    </row>
    <row r="1554" spans="2:17" x14ac:dyDescent="0.25">
      <c r="B1554">
        <v>45104</v>
      </c>
      <c r="E1554" t="s">
        <v>58</v>
      </c>
      <c r="F1554">
        <v>2</v>
      </c>
      <c r="K1554">
        <v>0</v>
      </c>
      <c r="L1554" t="s">
        <v>20</v>
      </c>
      <c r="M1554">
        <v>0</v>
      </c>
      <c r="N1554">
        <v>0</v>
      </c>
      <c r="O1554" t="s">
        <v>20</v>
      </c>
      <c r="P1554" t="s">
        <v>20</v>
      </c>
      <c r="Q1554" t="s">
        <v>20</v>
      </c>
    </row>
    <row r="1555" spans="2:17" x14ac:dyDescent="0.25">
      <c r="B1555">
        <v>45104</v>
      </c>
      <c r="E1555" t="s">
        <v>57</v>
      </c>
      <c r="F1555">
        <v>1</v>
      </c>
      <c r="K1555">
        <v>0</v>
      </c>
      <c r="L1555">
        <v>0</v>
      </c>
      <c r="M1555" t="s">
        <v>20</v>
      </c>
      <c r="N1555" t="s">
        <v>20</v>
      </c>
      <c r="O1555" t="s">
        <v>20</v>
      </c>
      <c r="P1555" t="s">
        <v>20</v>
      </c>
      <c r="Q1555" t="s">
        <v>20</v>
      </c>
    </row>
    <row r="1556" spans="2:17" x14ac:dyDescent="0.25">
      <c r="B1556">
        <v>45104</v>
      </c>
      <c r="E1556" t="s">
        <v>62</v>
      </c>
      <c r="F1556">
        <v>6</v>
      </c>
      <c r="K1556">
        <v>0</v>
      </c>
      <c r="L1556" t="s">
        <v>20</v>
      </c>
      <c r="M1556" t="s">
        <v>20</v>
      </c>
      <c r="N1556" t="s">
        <v>20</v>
      </c>
      <c r="O1556" t="s">
        <v>20</v>
      </c>
      <c r="P1556" t="s">
        <v>20</v>
      </c>
      <c r="Q1556" t="s">
        <v>20</v>
      </c>
    </row>
    <row r="1557" spans="2:17" x14ac:dyDescent="0.25">
      <c r="B1557">
        <v>45104</v>
      </c>
      <c r="E1557" t="s">
        <v>60</v>
      </c>
      <c r="F1557">
        <v>4</v>
      </c>
      <c r="K1557">
        <v>0</v>
      </c>
      <c r="L1557" t="s">
        <v>20</v>
      </c>
      <c r="M1557" t="s">
        <v>20</v>
      </c>
      <c r="N1557" t="s">
        <v>20</v>
      </c>
      <c r="O1557" t="s">
        <v>20</v>
      </c>
      <c r="P1557">
        <v>0</v>
      </c>
      <c r="Q1557" t="s">
        <v>20</v>
      </c>
    </row>
    <row r="1558" spans="2:17" x14ac:dyDescent="0.25">
      <c r="B1558">
        <v>45104</v>
      </c>
      <c r="E1558" t="s">
        <v>62</v>
      </c>
      <c r="F1558">
        <v>6</v>
      </c>
      <c r="K1558">
        <v>0</v>
      </c>
      <c r="L1558" t="s">
        <v>20</v>
      </c>
      <c r="M1558" t="s">
        <v>20</v>
      </c>
      <c r="N1558" t="s">
        <v>20</v>
      </c>
      <c r="O1558" t="s">
        <v>20</v>
      </c>
      <c r="P1558" t="s">
        <v>20</v>
      </c>
      <c r="Q1558" t="s">
        <v>20</v>
      </c>
    </row>
    <row r="1559" spans="2:17" x14ac:dyDescent="0.25">
      <c r="B1559">
        <v>45104</v>
      </c>
      <c r="E1559" t="s">
        <v>61</v>
      </c>
      <c r="F1559">
        <v>5</v>
      </c>
      <c r="K1559">
        <v>0</v>
      </c>
      <c r="L1559" t="s">
        <v>20</v>
      </c>
      <c r="M1559" t="s">
        <v>20</v>
      </c>
      <c r="N1559" t="s">
        <v>20</v>
      </c>
      <c r="O1559" t="s">
        <v>20</v>
      </c>
      <c r="P1559" t="s">
        <v>20</v>
      </c>
      <c r="Q1559">
        <v>0</v>
      </c>
    </row>
    <row r="1560" spans="2:17" x14ac:dyDescent="0.25">
      <c r="B1560">
        <v>45104</v>
      </c>
      <c r="E1560" t="s">
        <v>60</v>
      </c>
      <c r="F1560">
        <v>4</v>
      </c>
      <c r="K1560">
        <v>0</v>
      </c>
      <c r="L1560" t="s">
        <v>20</v>
      </c>
      <c r="M1560" t="s">
        <v>20</v>
      </c>
      <c r="N1560" t="s">
        <v>20</v>
      </c>
      <c r="O1560" t="s">
        <v>20</v>
      </c>
      <c r="P1560">
        <v>0</v>
      </c>
      <c r="Q1560" t="s">
        <v>20</v>
      </c>
    </row>
    <row r="1561" spans="2:17" x14ac:dyDescent="0.25">
      <c r="B1561">
        <v>45104</v>
      </c>
      <c r="E1561" t="s">
        <v>61</v>
      </c>
      <c r="F1561">
        <v>5</v>
      </c>
      <c r="K1561">
        <v>0</v>
      </c>
      <c r="L1561" t="s">
        <v>20</v>
      </c>
      <c r="M1561" t="s">
        <v>20</v>
      </c>
      <c r="N1561" t="s">
        <v>20</v>
      </c>
      <c r="O1561" t="s">
        <v>20</v>
      </c>
      <c r="P1561" t="s">
        <v>20</v>
      </c>
      <c r="Q1561">
        <v>0</v>
      </c>
    </row>
    <row r="1562" spans="2:17" x14ac:dyDescent="0.25">
      <c r="B1562">
        <v>45104</v>
      </c>
      <c r="E1562" t="s">
        <v>57</v>
      </c>
      <c r="F1562">
        <v>1</v>
      </c>
      <c r="K1562">
        <v>0</v>
      </c>
      <c r="L1562">
        <v>0</v>
      </c>
      <c r="M1562" t="s">
        <v>20</v>
      </c>
      <c r="N1562" t="s">
        <v>20</v>
      </c>
      <c r="O1562" t="s">
        <v>20</v>
      </c>
      <c r="P1562" t="s">
        <v>20</v>
      </c>
      <c r="Q1562" t="s">
        <v>20</v>
      </c>
    </row>
    <row r="1563" spans="2:17" x14ac:dyDescent="0.25">
      <c r="B1563">
        <v>45104</v>
      </c>
      <c r="E1563" t="s">
        <v>61</v>
      </c>
      <c r="F1563">
        <v>5</v>
      </c>
      <c r="K1563">
        <v>0</v>
      </c>
      <c r="L1563" t="s">
        <v>20</v>
      </c>
      <c r="M1563" t="s">
        <v>20</v>
      </c>
      <c r="N1563" t="s">
        <v>20</v>
      </c>
      <c r="O1563" t="s">
        <v>20</v>
      </c>
      <c r="P1563" t="s">
        <v>20</v>
      </c>
      <c r="Q1563">
        <v>0</v>
      </c>
    </row>
    <row r="1564" spans="2:17" x14ac:dyDescent="0.25">
      <c r="B1564">
        <v>45104</v>
      </c>
      <c r="E1564" t="s">
        <v>60</v>
      </c>
      <c r="F1564">
        <v>4</v>
      </c>
      <c r="K1564">
        <v>0</v>
      </c>
      <c r="L1564" t="s">
        <v>20</v>
      </c>
      <c r="M1564" t="s">
        <v>20</v>
      </c>
      <c r="N1564" t="s">
        <v>20</v>
      </c>
      <c r="O1564" t="s">
        <v>20</v>
      </c>
      <c r="P1564">
        <v>0</v>
      </c>
      <c r="Q1564" t="s">
        <v>20</v>
      </c>
    </row>
    <row r="1565" spans="2:17" x14ac:dyDescent="0.25">
      <c r="B1565">
        <v>45104</v>
      </c>
      <c r="E1565" t="s">
        <v>57</v>
      </c>
      <c r="F1565">
        <v>1</v>
      </c>
      <c r="K1565">
        <v>0</v>
      </c>
      <c r="L1565">
        <v>0</v>
      </c>
      <c r="M1565" t="s">
        <v>20</v>
      </c>
      <c r="N1565" t="s">
        <v>20</v>
      </c>
      <c r="O1565" t="s">
        <v>20</v>
      </c>
      <c r="P1565" t="s">
        <v>20</v>
      </c>
      <c r="Q1565" t="s">
        <v>20</v>
      </c>
    </row>
    <row r="1566" spans="2:17" x14ac:dyDescent="0.25">
      <c r="B1566">
        <v>45104</v>
      </c>
      <c r="E1566" t="s">
        <v>59</v>
      </c>
      <c r="F1566">
        <v>3</v>
      </c>
      <c r="K1566">
        <v>0</v>
      </c>
      <c r="L1566" t="s">
        <v>20</v>
      </c>
      <c r="M1566" t="s">
        <v>20</v>
      </c>
      <c r="N1566" t="s">
        <v>20</v>
      </c>
      <c r="O1566">
        <v>0</v>
      </c>
      <c r="P1566" t="s">
        <v>20</v>
      </c>
      <c r="Q1566" t="s">
        <v>20</v>
      </c>
    </row>
    <row r="1567" spans="2:17" x14ac:dyDescent="0.25">
      <c r="B1567">
        <v>45104</v>
      </c>
      <c r="E1567" t="s">
        <v>58</v>
      </c>
      <c r="F1567">
        <v>2</v>
      </c>
      <c r="K1567">
        <v>0</v>
      </c>
      <c r="L1567" t="s">
        <v>20</v>
      </c>
      <c r="M1567">
        <v>0</v>
      </c>
      <c r="N1567">
        <v>0</v>
      </c>
      <c r="O1567" t="s">
        <v>20</v>
      </c>
      <c r="P1567" t="s">
        <v>20</v>
      </c>
      <c r="Q1567" t="s">
        <v>20</v>
      </c>
    </row>
    <row r="1568" spans="2:17" x14ac:dyDescent="0.25">
      <c r="B1568">
        <v>45104</v>
      </c>
      <c r="E1568" t="s">
        <v>58</v>
      </c>
      <c r="F1568">
        <v>2</v>
      </c>
      <c r="K1568">
        <v>0</v>
      </c>
      <c r="L1568" t="s">
        <v>20</v>
      </c>
      <c r="M1568">
        <v>0</v>
      </c>
      <c r="N1568">
        <v>0</v>
      </c>
      <c r="O1568" t="s">
        <v>20</v>
      </c>
      <c r="P1568" t="s">
        <v>20</v>
      </c>
      <c r="Q1568" t="s">
        <v>20</v>
      </c>
    </row>
    <row r="1569" spans="2:17" x14ac:dyDescent="0.25">
      <c r="B1569">
        <v>45104</v>
      </c>
      <c r="E1569" t="s">
        <v>59</v>
      </c>
      <c r="F1569">
        <v>3</v>
      </c>
      <c r="K1569">
        <v>0</v>
      </c>
      <c r="L1569" t="s">
        <v>20</v>
      </c>
      <c r="M1569" t="s">
        <v>20</v>
      </c>
      <c r="N1569" t="s">
        <v>20</v>
      </c>
      <c r="O1569">
        <v>0</v>
      </c>
      <c r="P1569" t="s">
        <v>20</v>
      </c>
      <c r="Q1569" t="s">
        <v>20</v>
      </c>
    </row>
    <row r="1570" spans="2:17" x14ac:dyDescent="0.25">
      <c r="B1570">
        <v>45104</v>
      </c>
      <c r="E1570" t="s">
        <v>62</v>
      </c>
      <c r="F1570">
        <v>6</v>
      </c>
      <c r="K1570">
        <v>0</v>
      </c>
      <c r="L1570" t="s">
        <v>20</v>
      </c>
      <c r="M1570" t="s">
        <v>20</v>
      </c>
      <c r="N1570" t="s">
        <v>20</v>
      </c>
      <c r="O1570" t="s">
        <v>20</v>
      </c>
      <c r="P1570" t="s">
        <v>20</v>
      </c>
      <c r="Q1570" t="s">
        <v>20</v>
      </c>
    </row>
    <row r="1571" spans="2:17" x14ac:dyDescent="0.25">
      <c r="B1571">
        <v>45104</v>
      </c>
      <c r="E1571" t="s">
        <v>61</v>
      </c>
      <c r="F1571">
        <v>5</v>
      </c>
      <c r="K1571">
        <v>0</v>
      </c>
      <c r="L1571" t="s">
        <v>20</v>
      </c>
      <c r="M1571" t="s">
        <v>20</v>
      </c>
      <c r="N1571" t="s">
        <v>20</v>
      </c>
      <c r="O1571" t="s">
        <v>20</v>
      </c>
      <c r="P1571" t="s">
        <v>20</v>
      </c>
      <c r="Q1571">
        <v>0</v>
      </c>
    </row>
    <row r="1572" spans="2:17" x14ac:dyDescent="0.25">
      <c r="B1572">
        <v>45104</v>
      </c>
      <c r="E1572" t="s">
        <v>58</v>
      </c>
      <c r="F1572">
        <v>2</v>
      </c>
      <c r="K1572">
        <v>0</v>
      </c>
      <c r="L1572" t="s">
        <v>20</v>
      </c>
      <c r="M1572">
        <v>0</v>
      </c>
      <c r="N1572">
        <v>0</v>
      </c>
      <c r="O1572" t="s">
        <v>20</v>
      </c>
      <c r="P1572" t="s">
        <v>20</v>
      </c>
      <c r="Q1572" t="s">
        <v>20</v>
      </c>
    </row>
    <row r="1573" spans="2:17" x14ac:dyDescent="0.25">
      <c r="B1573">
        <v>45104</v>
      </c>
      <c r="E1573" t="s">
        <v>58</v>
      </c>
      <c r="F1573">
        <v>2</v>
      </c>
      <c r="K1573">
        <v>0</v>
      </c>
      <c r="L1573" t="s">
        <v>20</v>
      </c>
      <c r="M1573">
        <v>0</v>
      </c>
      <c r="N1573">
        <v>0</v>
      </c>
      <c r="O1573" t="s">
        <v>20</v>
      </c>
      <c r="P1573" t="s">
        <v>20</v>
      </c>
      <c r="Q1573" t="s">
        <v>20</v>
      </c>
    </row>
    <row r="1574" spans="2:17" x14ac:dyDescent="0.25">
      <c r="B1574">
        <v>45104</v>
      </c>
      <c r="E1574" t="s">
        <v>58</v>
      </c>
      <c r="F1574">
        <v>2</v>
      </c>
      <c r="K1574">
        <v>0</v>
      </c>
      <c r="L1574" t="s">
        <v>20</v>
      </c>
      <c r="M1574">
        <v>0</v>
      </c>
      <c r="N1574">
        <v>0</v>
      </c>
      <c r="O1574" t="s">
        <v>20</v>
      </c>
      <c r="P1574" t="s">
        <v>20</v>
      </c>
      <c r="Q1574" t="s">
        <v>20</v>
      </c>
    </row>
    <row r="1575" spans="2:17" x14ac:dyDescent="0.25">
      <c r="B1575">
        <v>45104</v>
      </c>
      <c r="E1575" t="s">
        <v>58</v>
      </c>
      <c r="F1575">
        <v>2</v>
      </c>
      <c r="K1575">
        <v>0</v>
      </c>
      <c r="L1575" t="s">
        <v>20</v>
      </c>
      <c r="M1575">
        <v>0</v>
      </c>
      <c r="N1575">
        <v>0</v>
      </c>
      <c r="O1575" t="s">
        <v>20</v>
      </c>
      <c r="P1575" t="s">
        <v>20</v>
      </c>
      <c r="Q1575" t="s">
        <v>20</v>
      </c>
    </row>
    <row r="1576" spans="2:17" x14ac:dyDescent="0.25">
      <c r="B1576">
        <v>45104</v>
      </c>
      <c r="E1576" t="s">
        <v>58</v>
      </c>
      <c r="F1576">
        <v>2</v>
      </c>
      <c r="K1576">
        <v>0</v>
      </c>
      <c r="L1576" t="s">
        <v>20</v>
      </c>
      <c r="M1576">
        <v>0</v>
      </c>
      <c r="N1576">
        <v>0</v>
      </c>
      <c r="O1576" t="s">
        <v>20</v>
      </c>
      <c r="P1576" t="s">
        <v>20</v>
      </c>
      <c r="Q1576" t="s">
        <v>20</v>
      </c>
    </row>
    <row r="1577" spans="2:17" x14ac:dyDescent="0.25">
      <c r="B1577">
        <v>45104</v>
      </c>
      <c r="E1577" t="s">
        <v>60</v>
      </c>
      <c r="F1577">
        <v>4</v>
      </c>
      <c r="K1577">
        <v>0</v>
      </c>
      <c r="L1577" t="s">
        <v>20</v>
      </c>
      <c r="M1577" t="s">
        <v>20</v>
      </c>
      <c r="N1577" t="s">
        <v>20</v>
      </c>
      <c r="O1577" t="s">
        <v>20</v>
      </c>
      <c r="P1577">
        <v>0</v>
      </c>
      <c r="Q1577" t="s">
        <v>20</v>
      </c>
    </row>
    <row r="1578" spans="2:17" x14ac:dyDescent="0.25">
      <c r="B1578">
        <v>45104</v>
      </c>
      <c r="E1578" t="s">
        <v>58</v>
      </c>
      <c r="F1578">
        <v>2</v>
      </c>
      <c r="K1578">
        <v>0</v>
      </c>
      <c r="L1578" t="s">
        <v>20</v>
      </c>
      <c r="M1578">
        <v>0</v>
      </c>
      <c r="N1578">
        <v>0</v>
      </c>
      <c r="O1578" t="s">
        <v>20</v>
      </c>
      <c r="P1578" t="s">
        <v>20</v>
      </c>
      <c r="Q1578" t="s">
        <v>20</v>
      </c>
    </row>
    <row r="1579" spans="2:17" x14ac:dyDescent="0.25">
      <c r="B1579">
        <v>45104</v>
      </c>
      <c r="E1579" t="s">
        <v>59</v>
      </c>
      <c r="F1579">
        <v>3</v>
      </c>
      <c r="K1579">
        <v>0</v>
      </c>
      <c r="L1579" t="s">
        <v>20</v>
      </c>
      <c r="M1579" t="s">
        <v>20</v>
      </c>
      <c r="N1579" t="s">
        <v>20</v>
      </c>
      <c r="O1579">
        <v>0</v>
      </c>
      <c r="P1579" t="s">
        <v>20</v>
      </c>
      <c r="Q1579" t="s">
        <v>20</v>
      </c>
    </row>
    <row r="1580" spans="2:17" x14ac:dyDescent="0.25">
      <c r="B1580">
        <v>45104</v>
      </c>
      <c r="E1580" t="s">
        <v>60</v>
      </c>
      <c r="F1580">
        <v>4</v>
      </c>
      <c r="K1580">
        <v>0</v>
      </c>
      <c r="L1580" t="s">
        <v>20</v>
      </c>
      <c r="M1580" t="s">
        <v>20</v>
      </c>
      <c r="N1580" t="s">
        <v>20</v>
      </c>
      <c r="O1580" t="s">
        <v>20</v>
      </c>
      <c r="P1580">
        <v>0</v>
      </c>
      <c r="Q1580" t="s">
        <v>20</v>
      </c>
    </row>
    <row r="1581" spans="2:17" x14ac:dyDescent="0.25">
      <c r="B1581">
        <v>45104</v>
      </c>
      <c r="E1581" t="s">
        <v>57</v>
      </c>
      <c r="F1581">
        <v>1</v>
      </c>
      <c r="K1581">
        <v>0</v>
      </c>
      <c r="L1581">
        <v>0</v>
      </c>
      <c r="M1581" t="s">
        <v>20</v>
      </c>
      <c r="N1581" t="s">
        <v>20</v>
      </c>
      <c r="O1581" t="s">
        <v>20</v>
      </c>
      <c r="P1581" t="s">
        <v>20</v>
      </c>
      <c r="Q1581" t="s">
        <v>20</v>
      </c>
    </row>
    <row r="1582" spans="2:17" x14ac:dyDescent="0.25">
      <c r="B1582">
        <v>45104</v>
      </c>
      <c r="E1582" t="s">
        <v>61</v>
      </c>
      <c r="F1582">
        <v>5</v>
      </c>
      <c r="K1582">
        <v>0</v>
      </c>
      <c r="L1582" t="s">
        <v>20</v>
      </c>
      <c r="M1582" t="s">
        <v>20</v>
      </c>
      <c r="N1582" t="s">
        <v>20</v>
      </c>
      <c r="O1582" t="s">
        <v>20</v>
      </c>
      <c r="P1582" t="s">
        <v>20</v>
      </c>
      <c r="Q1582">
        <v>0</v>
      </c>
    </row>
    <row r="1583" spans="2:17" x14ac:dyDescent="0.25">
      <c r="B1583">
        <v>45104</v>
      </c>
      <c r="E1583" t="s">
        <v>59</v>
      </c>
      <c r="F1583">
        <v>3</v>
      </c>
      <c r="K1583">
        <v>0</v>
      </c>
      <c r="L1583" t="s">
        <v>20</v>
      </c>
      <c r="M1583" t="s">
        <v>20</v>
      </c>
      <c r="N1583" t="s">
        <v>20</v>
      </c>
      <c r="O1583">
        <v>0</v>
      </c>
      <c r="P1583" t="s">
        <v>20</v>
      </c>
      <c r="Q1583" t="s">
        <v>20</v>
      </c>
    </row>
    <row r="1584" spans="2:17" x14ac:dyDescent="0.25">
      <c r="B1584">
        <v>45104</v>
      </c>
      <c r="E1584" t="s">
        <v>58</v>
      </c>
      <c r="F1584">
        <v>2</v>
      </c>
      <c r="K1584">
        <v>0</v>
      </c>
      <c r="L1584" t="s">
        <v>20</v>
      </c>
      <c r="M1584">
        <v>0</v>
      </c>
      <c r="N1584">
        <v>0</v>
      </c>
      <c r="O1584" t="s">
        <v>20</v>
      </c>
      <c r="P1584" t="s">
        <v>20</v>
      </c>
      <c r="Q1584" t="s">
        <v>20</v>
      </c>
    </row>
    <row r="1585" spans="2:17" x14ac:dyDescent="0.25">
      <c r="B1585">
        <v>45104</v>
      </c>
      <c r="E1585" t="s">
        <v>60</v>
      </c>
      <c r="F1585">
        <v>4</v>
      </c>
      <c r="K1585">
        <v>0</v>
      </c>
      <c r="L1585" t="s">
        <v>20</v>
      </c>
      <c r="M1585" t="s">
        <v>20</v>
      </c>
      <c r="N1585" t="s">
        <v>20</v>
      </c>
      <c r="O1585" t="s">
        <v>20</v>
      </c>
      <c r="P1585">
        <v>0</v>
      </c>
      <c r="Q1585" t="s">
        <v>20</v>
      </c>
    </row>
    <row r="1586" spans="2:17" x14ac:dyDescent="0.25">
      <c r="B1586">
        <v>45104</v>
      </c>
      <c r="E1586" t="s">
        <v>61</v>
      </c>
      <c r="F1586">
        <v>5</v>
      </c>
      <c r="K1586">
        <v>0</v>
      </c>
      <c r="L1586" t="s">
        <v>20</v>
      </c>
      <c r="M1586" t="s">
        <v>20</v>
      </c>
      <c r="N1586" t="s">
        <v>20</v>
      </c>
      <c r="O1586" t="s">
        <v>20</v>
      </c>
      <c r="P1586" t="s">
        <v>20</v>
      </c>
      <c r="Q1586">
        <v>0</v>
      </c>
    </row>
    <row r="1587" spans="2:17" x14ac:dyDescent="0.25">
      <c r="B1587">
        <v>45104</v>
      </c>
      <c r="E1587" t="s">
        <v>58</v>
      </c>
      <c r="F1587">
        <v>2</v>
      </c>
      <c r="K1587">
        <v>0</v>
      </c>
      <c r="L1587" t="s">
        <v>20</v>
      </c>
      <c r="M1587">
        <v>0</v>
      </c>
      <c r="N1587">
        <v>0</v>
      </c>
      <c r="O1587" t="s">
        <v>20</v>
      </c>
      <c r="P1587" t="s">
        <v>20</v>
      </c>
      <c r="Q1587" t="s">
        <v>20</v>
      </c>
    </row>
    <row r="1588" spans="2:17" x14ac:dyDescent="0.25">
      <c r="B1588">
        <v>45104</v>
      </c>
      <c r="E1588" t="s">
        <v>59</v>
      </c>
      <c r="F1588">
        <v>3</v>
      </c>
      <c r="K1588">
        <v>0</v>
      </c>
      <c r="L1588" t="s">
        <v>20</v>
      </c>
      <c r="M1588" t="s">
        <v>20</v>
      </c>
      <c r="N1588" t="s">
        <v>20</v>
      </c>
      <c r="O1588">
        <v>0</v>
      </c>
      <c r="P1588" t="s">
        <v>20</v>
      </c>
      <c r="Q1588" t="s">
        <v>20</v>
      </c>
    </row>
    <row r="1589" spans="2:17" x14ac:dyDescent="0.25">
      <c r="B1589">
        <v>45104</v>
      </c>
      <c r="E1589" t="s">
        <v>58</v>
      </c>
      <c r="F1589">
        <v>2</v>
      </c>
      <c r="K1589">
        <v>0</v>
      </c>
      <c r="L1589" t="s">
        <v>20</v>
      </c>
      <c r="M1589">
        <v>0</v>
      </c>
      <c r="N1589">
        <v>0</v>
      </c>
      <c r="O1589" t="s">
        <v>20</v>
      </c>
      <c r="P1589" t="s">
        <v>20</v>
      </c>
      <c r="Q1589" t="s">
        <v>20</v>
      </c>
    </row>
    <row r="1590" spans="2:17" x14ac:dyDescent="0.25">
      <c r="B1590">
        <v>45104</v>
      </c>
      <c r="E1590" t="s">
        <v>60</v>
      </c>
      <c r="F1590">
        <v>4</v>
      </c>
      <c r="K1590">
        <v>0</v>
      </c>
      <c r="L1590" t="s">
        <v>20</v>
      </c>
      <c r="M1590" t="s">
        <v>20</v>
      </c>
      <c r="N1590" t="s">
        <v>20</v>
      </c>
      <c r="O1590" t="s">
        <v>20</v>
      </c>
      <c r="P1590">
        <v>0</v>
      </c>
      <c r="Q1590" t="s">
        <v>20</v>
      </c>
    </row>
    <row r="1591" spans="2:17" x14ac:dyDescent="0.25">
      <c r="B1591">
        <v>45104</v>
      </c>
      <c r="E1591" t="s">
        <v>59</v>
      </c>
      <c r="F1591">
        <v>3</v>
      </c>
      <c r="K1591">
        <v>0</v>
      </c>
      <c r="L1591" t="s">
        <v>20</v>
      </c>
      <c r="M1591" t="s">
        <v>20</v>
      </c>
      <c r="N1591" t="s">
        <v>20</v>
      </c>
      <c r="O1591">
        <v>0</v>
      </c>
      <c r="P1591" t="s">
        <v>20</v>
      </c>
      <c r="Q1591" t="s">
        <v>20</v>
      </c>
    </row>
    <row r="1592" spans="2:17" x14ac:dyDescent="0.25">
      <c r="B1592">
        <v>45104</v>
      </c>
      <c r="E1592" t="s">
        <v>57</v>
      </c>
      <c r="F1592">
        <v>1</v>
      </c>
      <c r="K1592">
        <v>0</v>
      </c>
      <c r="L1592">
        <v>0</v>
      </c>
      <c r="M1592" t="s">
        <v>20</v>
      </c>
      <c r="N1592" t="s">
        <v>20</v>
      </c>
      <c r="O1592" t="s">
        <v>20</v>
      </c>
      <c r="P1592" t="s">
        <v>20</v>
      </c>
      <c r="Q1592" t="s">
        <v>20</v>
      </c>
    </row>
    <row r="1593" spans="2:17" x14ac:dyDescent="0.25">
      <c r="B1593">
        <v>45104</v>
      </c>
      <c r="E1593" t="s">
        <v>57</v>
      </c>
      <c r="F1593">
        <v>1</v>
      </c>
      <c r="K1593">
        <v>0</v>
      </c>
      <c r="L1593">
        <v>0</v>
      </c>
      <c r="M1593" t="s">
        <v>20</v>
      </c>
      <c r="N1593" t="s">
        <v>20</v>
      </c>
      <c r="O1593" t="s">
        <v>20</v>
      </c>
      <c r="P1593" t="s">
        <v>20</v>
      </c>
      <c r="Q1593" t="s">
        <v>20</v>
      </c>
    </row>
    <row r="1594" spans="2:17" x14ac:dyDescent="0.25">
      <c r="B1594">
        <v>45104</v>
      </c>
      <c r="E1594" t="s">
        <v>59</v>
      </c>
      <c r="F1594">
        <v>3</v>
      </c>
      <c r="K1594">
        <v>0</v>
      </c>
      <c r="L1594" t="s">
        <v>20</v>
      </c>
      <c r="M1594" t="s">
        <v>20</v>
      </c>
      <c r="N1594" t="s">
        <v>20</v>
      </c>
      <c r="O1594">
        <v>0</v>
      </c>
      <c r="P1594" t="s">
        <v>20</v>
      </c>
      <c r="Q1594" t="s">
        <v>20</v>
      </c>
    </row>
    <row r="1595" spans="2:17" x14ac:dyDescent="0.25">
      <c r="B1595">
        <v>45104</v>
      </c>
      <c r="E1595" t="s">
        <v>58</v>
      </c>
      <c r="F1595">
        <v>2</v>
      </c>
      <c r="K1595">
        <v>0</v>
      </c>
      <c r="L1595" t="s">
        <v>20</v>
      </c>
      <c r="M1595">
        <v>0</v>
      </c>
      <c r="N1595">
        <v>0</v>
      </c>
      <c r="O1595" t="s">
        <v>20</v>
      </c>
      <c r="P1595" t="s">
        <v>20</v>
      </c>
      <c r="Q1595" t="s">
        <v>20</v>
      </c>
    </row>
    <row r="1596" spans="2:17" x14ac:dyDescent="0.25">
      <c r="B1596">
        <v>45104</v>
      </c>
      <c r="E1596" t="s">
        <v>59</v>
      </c>
      <c r="F1596">
        <v>3</v>
      </c>
      <c r="K1596">
        <v>0</v>
      </c>
      <c r="L1596" t="s">
        <v>20</v>
      </c>
      <c r="M1596" t="s">
        <v>20</v>
      </c>
      <c r="N1596" t="s">
        <v>20</v>
      </c>
      <c r="O1596">
        <v>0</v>
      </c>
      <c r="P1596" t="s">
        <v>20</v>
      </c>
      <c r="Q1596" t="s">
        <v>20</v>
      </c>
    </row>
    <row r="1597" spans="2:17" x14ac:dyDescent="0.25">
      <c r="B1597">
        <v>45104</v>
      </c>
      <c r="E1597" t="s">
        <v>57</v>
      </c>
      <c r="F1597">
        <v>1</v>
      </c>
      <c r="K1597">
        <v>0</v>
      </c>
      <c r="L1597">
        <v>0</v>
      </c>
      <c r="M1597" t="s">
        <v>20</v>
      </c>
      <c r="N1597" t="s">
        <v>20</v>
      </c>
      <c r="O1597" t="s">
        <v>20</v>
      </c>
      <c r="P1597" t="s">
        <v>20</v>
      </c>
      <c r="Q1597" t="s">
        <v>20</v>
      </c>
    </row>
    <row r="1598" spans="2:17" x14ac:dyDescent="0.25">
      <c r="B1598">
        <v>45104</v>
      </c>
      <c r="E1598" t="s">
        <v>57</v>
      </c>
      <c r="F1598">
        <v>1</v>
      </c>
      <c r="K1598">
        <v>0</v>
      </c>
      <c r="L1598">
        <v>0</v>
      </c>
      <c r="M1598" t="s">
        <v>20</v>
      </c>
      <c r="N1598" t="s">
        <v>20</v>
      </c>
      <c r="O1598" t="s">
        <v>20</v>
      </c>
      <c r="P1598" t="s">
        <v>20</v>
      </c>
      <c r="Q1598" t="s">
        <v>20</v>
      </c>
    </row>
    <row r="1599" spans="2:17" x14ac:dyDescent="0.25">
      <c r="B1599">
        <v>45104</v>
      </c>
      <c r="E1599" t="s">
        <v>58</v>
      </c>
      <c r="F1599">
        <v>2</v>
      </c>
      <c r="K1599">
        <v>0</v>
      </c>
      <c r="L1599" t="s">
        <v>20</v>
      </c>
      <c r="M1599">
        <v>0</v>
      </c>
      <c r="N1599">
        <v>0</v>
      </c>
      <c r="O1599" t="s">
        <v>20</v>
      </c>
      <c r="P1599" t="s">
        <v>20</v>
      </c>
      <c r="Q1599" t="s">
        <v>20</v>
      </c>
    </row>
    <row r="1600" spans="2:17" x14ac:dyDescent="0.25">
      <c r="B1600">
        <v>45104</v>
      </c>
      <c r="E1600" t="s">
        <v>62</v>
      </c>
      <c r="F1600">
        <v>6</v>
      </c>
      <c r="K1600">
        <v>0</v>
      </c>
      <c r="L1600" t="s">
        <v>20</v>
      </c>
      <c r="M1600" t="s">
        <v>20</v>
      </c>
      <c r="N1600" t="s">
        <v>20</v>
      </c>
      <c r="O1600" t="s">
        <v>20</v>
      </c>
      <c r="P1600" t="s">
        <v>20</v>
      </c>
      <c r="Q1600" t="s">
        <v>20</v>
      </c>
    </row>
    <row r="1601" spans="2:17" x14ac:dyDescent="0.25">
      <c r="B1601">
        <v>45104</v>
      </c>
      <c r="E1601" t="s">
        <v>58</v>
      </c>
      <c r="F1601">
        <v>2</v>
      </c>
      <c r="K1601">
        <v>0</v>
      </c>
      <c r="L1601" t="s">
        <v>20</v>
      </c>
      <c r="M1601">
        <v>0</v>
      </c>
      <c r="N1601">
        <v>0</v>
      </c>
      <c r="O1601" t="s">
        <v>20</v>
      </c>
      <c r="P1601" t="s">
        <v>20</v>
      </c>
      <c r="Q1601" t="s">
        <v>20</v>
      </c>
    </row>
    <row r="1602" spans="2:17" x14ac:dyDescent="0.25">
      <c r="B1602">
        <v>45104</v>
      </c>
      <c r="E1602" t="s">
        <v>58</v>
      </c>
      <c r="F1602">
        <v>2</v>
      </c>
      <c r="K1602">
        <v>0</v>
      </c>
      <c r="L1602" t="s">
        <v>20</v>
      </c>
      <c r="M1602">
        <v>0</v>
      </c>
      <c r="N1602">
        <v>0</v>
      </c>
      <c r="O1602" t="s">
        <v>20</v>
      </c>
      <c r="P1602" t="s">
        <v>20</v>
      </c>
      <c r="Q1602" t="s">
        <v>20</v>
      </c>
    </row>
    <row r="1603" spans="2:17" x14ac:dyDescent="0.25">
      <c r="B1603">
        <v>45105</v>
      </c>
      <c r="E1603" t="s">
        <v>58</v>
      </c>
      <c r="F1603">
        <v>2</v>
      </c>
      <c r="K1603">
        <v>0</v>
      </c>
      <c r="L1603" t="s">
        <v>20</v>
      </c>
      <c r="M1603">
        <v>0</v>
      </c>
      <c r="N1603">
        <v>0</v>
      </c>
      <c r="O1603" t="s">
        <v>20</v>
      </c>
      <c r="P1603" t="s">
        <v>20</v>
      </c>
      <c r="Q1603" t="s">
        <v>20</v>
      </c>
    </row>
    <row r="1604" spans="2:17" x14ac:dyDescent="0.25">
      <c r="B1604">
        <v>45105</v>
      </c>
      <c r="E1604" t="s">
        <v>62</v>
      </c>
      <c r="F1604">
        <v>6</v>
      </c>
      <c r="K1604">
        <v>0</v>
      </c>
      <c r="L1604" t="s">
        <v>20</v>
      </c>
      <c r="M1604" t="s">
        <v>20</v>
      </c>
      <c r="N1604" t="s">
        <v>20</v>
      </c>
      <c r="O1604" t="s">
        <v>20</v>
      </c>
      <c r="P1604" t="s">
        <v>20</v>
      </c>
      <c r="Q1604" t="s">
        <v>20</v>
      </c>
    </row>
    <row r="1605" spans="2:17" x14ac:dyDescent="0.25">
      <c r="B1605">
        <v>45105</v>
      </c>
      <c r="E1605" t="s">
        <v>58</v>
      </c>
      <c r="F1605">
        <v>2</v>
      </c>
      <c r="K1605">
        <v>0</v>
      </c>
      <c r="L1605" t="s">
        <v>20</v>
      </c>
      <c r="M1605">
        <v>0</v>
      </c>
      <c r="N1605">
        <v>0</v>
      </c>
      <c r="O1605" t="s">
        <v>20</v>
      </c>
      <c r="P1605" t="s">
        <v>20</v>
      </c>
      <c r="Q1605" t="s">
        <v>20</v>
      </c>
    </row>
    <row r="1606" spans="2:17" x14ac:dyDescent="0.25">
      <c r="B1606">
        <v>45105</v>
      </c>
      <c r="E1606" t="s">
        <v>58</v>
      </c>
      <c r="F1606">
        <v>2</v>
      </c>
      <c r="K1606">
        <v>0</v>
      </c>
      <c r="L1606" t="s">
        <v>20</v>
      </c>
      <c r="M1606">
        <v>0</v>
      </c>
      <c r="N1606">
        <v>0</v>
      </c>
      <c r="O1606" t="s">
        <v>20</v>
      </c>
      <c r="P1606" t="s">
        <v>20</v>
      </c>
      <c r="Q1606" t="s">
        <v>20</v>
      </c>
    </row>
    <row r="1607" spans="2:17" x14ac:dyDescent="0.25">
      <c r="B1607">
        <v>45105</v>
      </c>
      <c r="E1607" t="s">
        <v>59</v>
      </c>
      <c r="F1607">
        <v>3</v>
      </c>
      <c r="K1607">
        <v>0</v>
      </c>
      <c r="L1607" t="s">
        <v>20</v>
      </c>
      <c r="M1607" t="s">
        <v>20</v>
      </c>
      <c r="N1607" t="s">
        <v>20</v>
      </c>
      <c r="O1607">
        <v>0</v>
      </c>
      <c r="P1607" t="s">
        <v>20</v>
      </c>
      <c r="Q1607" t="s">
        <v>20</v>
      </c>
    </row>
    <row r="1608" spans="2:17" x14ac:dyDescent="0.25">
      <c r="B1608">
        <v>45105</v>
      </c>
      <c r="E1608" t="s">
        <v>59</v>
      </c>
      <c r="F1608">
        <v>3</v>
      </c>
      <c r="K1608">
        <v>0</v>
      </c>
      <c r="L1608" t="s">
        <v>20</v>
      </c>
      <c r="M1608" t="s">
        <v>20</v>
      </c>
      <c r="N1608" t="s">
        <v>20</v>
      </c>
      <c r="O1608">
        <v>0</v>
      </c>
      <c r="P1608" t="s">
        <v>20</v>
      </c>
      <c r="Q1608" t="s">
        <v>20</v>
      </c>
    </row>
    <row r="1609" spans="2:17" x14ac:dyDescent="0.25">
      <c r="B1609">
        <v>45105</v>
      </c>
      <c r="E1609" t="s">
        <v>61</v>
      </c>
      <c r="F1609">
        <v>5</v>
      </c>
      <c r="K1609">
        <v>0</v>
      </c>
      <c r="L1609" t="s">
        <v>20</v>
      </c>
      <c r="M1609" t="s">
        <v>20</v>
      </c>
      <c r="N1609" t="s">
        <v>20</v>
      </c>
      <c r="O1609" t="s">
        <v>20</v>
      </c>
      <c r="P1609" t="s">
        <v>20</v>
      </c>
      <c r="Q1609">
        <v>0</v>
      </c>
    </row>
    <row r="1610" spans="2:17" x14ac:dyDescent="0.25">
      <c r="B1610">
        <v>45105</v>
      </c>
      <c r="E1610" t="s">
        <v>62</v>
      </c>
      <c r="F1610">
        <v>6</v>
      </c>
      <c r="K1610">
        <v>0</v>
      </c>
      <c r="L1610" t="s">
        <v>20</v>
      </c>
      <c r="M1610" t="s">
        <v>20</v>
      </c>
      <c r="N1610" t="s">
        <v>20</v>
      </c>
      <c r="O1610" t="s">
        <v>20</v>
      </c>
      <c r="P1610" t="s">
        <v>20</v>
      </c>
      <c r="Q1610" t="s">
        <v>20</v>
      </c>
    </row>
    <row r="1611" spans="2:17" x14ac:dyDescent="0.25">
      <c r="B1611">
        <v>45105</v>
      </c>
      <c r="E1611" t="s">
        <v>62</v>
      </c>
      <c r="F1611">
        <v>6</v>
      </c>
      <c r="K1611">
        <v>0</v>
      </c>
      <c r="L1611" t="s">
        <v>20</v>
      </c>
      <c r="M1611" t="s">
        <v>20</v>
      </c>
      <c r="N1611" t="s">
        <v>20</v>
      </c>
      <c r="O1611" t="s">
        <v>20</v>
      </c>
      <c r="P1611" t="s">
        <v>20</v>
      </c>
      <c r="Q1611" t="s">
        <v>20</v>
      </c>
    </row>
    <row r="1612" spans="2:17" x14ac:dyDescent="0.25">
      <c r="B1612">
        <v>45105</v>
      </c>
      <c r="E1612" t="s">
        <v>62</v>
      </c>
      <c r="F1612">
        <v>6</v>
      </c>
      <c r="K1612">
        <v>0</v>
      </c>
      <c r="L1612" t="s">
        <v>20</v>
      </c>
      <c r="M1612" t="s">
        <v>20</v>
      </c>
      <c r="N1612" t="s">
        <v>20</v>
      </c>
      <c r="O1612" t="s">
        <v>20</v>
      </c>
      <c r="P1612" t="s">
        <v>20</v>
      </c>
      <c r="Q1612" t="s">
        <v>20</v>
      </c>
    </row>
    <row r="1613" spans="2:17" x14ac:dyDescent="0.25">
      <c r="B1613">
        <v>45105</v>
      </c>
      <c r="E1613" t="s">
        <v>60</v>
      </c>
      <c r="F1613">
        <v>4</v>
      </c>
      <c r="K1613">
        <v>0</v>
      </c>
      <c r="L1613" t="s">
        <v>20</v>
      </c>
      <c r="M1613" t="s">
        <v>20</v>
      </c>
      <c r="N1613" t="s">
        <v>20</v>
      </c>
      <c r="O1613" t="s">
        <v>20</v>
      </c>
      <c r="P1613">
        <v>0</v>
      </c>
      <c r="Q1613" t="s">
        <v>20</v>
      </c>
    </row>
    <row r="1614" spans="2:17" x14ac:dyDescent="0.25">
      <c r="B1614">
        <v>45105</v>
      </c>
      <c r="E1614" t="s">
        <v>60</v>
      </c>
      <c r="F1614">
        <v>4</v>
      </c>
      <c r="K1614">
        <v>0</v>
      </c>
      <c r="L1614" t="s">
        <v>20</v>
      </c>
      <c r="M1614" t="s">
        <v>20</v>
      </c>
      <c r="N1614" t="s">
        <v>20</v>
      </c>
      <c r="O1614" t="s">
        <v>20</v>
      </c>
      <c r="P1614">
        <v>0</v>
      </c>
      <c r="Q1614" t="s">
        <v>20</v>
      </c>
    </row>
    <row r="1615" spans="2:17" x14ac:dyDescent="0.25">
      <c r="B1615">
        <v>45105</v>
      </c>
      <c r="E1615" t="s">
        <v>60</v>
      </c>
      <c r="F1615">
        <v>4</v>
      </c>
      <c r="K1615">
        <v>0</v>
      </c>
      <c r="L1615" t="s">
        <v>20</v>
      </c>
      <c r="M1615" t="s">
        <v>20</v>
      </c>
      <c r="N1615" t="s">
        <v>20</v>
      </c>
      <c r="O1615" t="s">
        <v>20</v>
      </c>
      <c r="P1615">
        <v>0</v>
      </c>
      <c r="Q1615" t="s">
        <v>20</v>
      </c>
    </row>
    <row r="1616" spans="2:17" x14ac:dyDescent="0.25">
      <c r="B1616">
        <v>45105</v>
      </c>
      <c r="E1616" t="s">
        <v>57</v>
      </c>
      <c r="F1616">
        <v>1</v>
      </c>
      <c r="K1616">
        <v>0</v>
      </c>
      <c r="L1616">
        <v>0</v>
      </c>
      <c r="M1616" t="s">
        <v>20</v>
      </c>
      <c r="N1616" t="s">
        <v>20</v>
      </c>
      <c r="O1616" t="s">
        <v>20</v>
      </c>
      <c r="P1616" t="s">
        <v>20</v>
      </c>
      <c r="Q1616" t="s">
        <v>20</v>
      </c>
    </row>
    <row r="1617" spans="2:17" x14ac:dyDescent="0.25">
      <c r="B1617">
        <v>45105</v>
      </c>
      <c r="E1617" t="s">
        <v>61</v>
      </c>
      <c r="F1617">
        <v>5</v>
      </c>
      <c r="K1617">
        <v>0</v>
      </c>
      <c r="L1617" t="s">
        <v>20</v>
      </c>
      <c r="M1617" t="s">
        <v>20</v>
      </c>
      <c r="N1617" t="s">
        <v>20</v>
      </c>
      <c r="O1617" t="s">
        <v>20</v>
      </c>
      <c r="P1617" t="s">
        <v>20</v>
      </c>
      <c r="Q1617">
        <v>0</v>
      </c>
    </row>
    <row r="1618" spans="2:17" x14ac:dyDescent="0.25">
      <c r="B1618">
        <v>45105</v>
      </c>
      <c r="E1618" t="s">
        <v>59</v>
      </c>
      <c r="F1618">
        <v>3</v>
      </c>
      <c r="K1618">
        <v>0</v>
      </c>
      <c r="L1618" t="s">
        <v>20</v>
      </c>
      <c r="M1618" t="s">
        <v>20</v>
      </c>
      <c r="N1618" t="s">
        <v>20</v>
      </c>
      <c r="O1618">
        <v>0</v>
      </c>
      <c r="P1618" t="s">
        <v>20</v>
      </c>
      <c r="Q1618" t="s">
        <v>20</v>
      </c>
    </row>
    <row r="1619" spans="2:17" x14ac:dyDescent="0.25">
      <c r="B1619">
        <v>45105</v>
      </c>
      <c r="E1619" t="s">
        <v>62</v>
      </c>
      <c r="F1619">
        <v>6</v>
      </c>
      <c r="K1619">
        <v>0</v>
      </c>
      <c r="L1619" t="s">
        <v>20</v>
      </c>
      <c r="M1619" t="s">
        <v>20</v>
      </c>
      <c r="N1619" t="s">
        <v>20</v>
      </c>
      <c r="O1619" t="s">
        <v>20</v>
      </c>
      <c r="P1619" t="s">
        <v>20</v>
      </c>
      <c r="Q1619" t="s">
        <v>20</v>
      </c>
    </row>
    <row r="1620" spans="2:17" x14ac:dyDescent="0.25">
      <c r="B1620">
        <v>45105</v>
      </c>
      <c r="E1620" t="s">
        <v>59</v>
      </c>
      <c r="F1620">
        <v>3</v>
      </c>
      <c r="K1620">
        <v>0</v>
      </c>
      <c r="L1620" t="s">
        <v>20</v>
      </c>
      <c r="M1620" t="s">
        <v>20</v>
      </c>
      <c r="N1620" t="s">
        <v>20</v>
      </c>
      <c r="O1620">
        <v>0</v>
      </c>
      <c r="P1620" t="s">
        <v>20</v>
      </c>
      <c r="Q1620" t="s">
        <v>20</v>
      </c>
    </row>
    <row r="1621" spans="2:17" x14ac:dyDescent="0.25">
      <c r="B1621">
        <v>45105</v>
      </c>
      <c r="E1621" t="s">
        <v>61</v>
      </c>
      <c r="F1621">
        <v>5</v>
      </c>
      <c r="K1621">
        <v>0</v>
      </c>
      <c r="L1621" t="s">
        <v>20</v>
      </c>
      <c r="M1621" t="s">
        <v>20</v>
      </c>
      <c r="N1621" t="s">
        <v>20</v>
      </c>
      <c r="O1621" t="s">
        <v>20</v>
      </c>
      <c r="P1621" t="s">
        <v>20</v>
      </c>
      <c r="Q1621">
        <v>0</v>
      </c>
    </row>
    <row r="1622" spans="2:17" x14ac:dyDescent="0.25">
      <c r="B1622">
        <v>45105</v>
      </c>
      <c r="E1622" t="s">
        <v>60</v>
      </c>
      <c r="F1622">
        <v>4</v>
      </c>
      <c r="K1622">
        <v>0</v>
      </c>
      <c r="L1622" t="s">
        <v>20</v>
      </c>
      <c r="M1622" t="s">
        <v>20</v>
      </c>
      <c r="N1622" t="s">
        <v>20</v>
      </c>
      <c r="O1622" t="s">
        <v>20</v>
      </c>
      <c r="P1622">
        <v>0</v>
      </c>
      <c r="Q1622" t="s">
        <v>20</v>
      </c>
    </row>
    <row r="1623" spans="2:17" x14ac:dyDescent="0.25">
      <c r="B1623">
        <v>45105</v>
      </c>
      <c r="E1623" t="s">
        <v>60</v>
      </c>
      <c r="F1623">
        <v>4</v>
      </c>
      <c r="K1623">
        <v>0</v>
      </c>
      <c r="L1623" t="s">
        <v>20</v>
      </c>
      <c r="M1623" t="s">
        <v>20</v>
      </c>
      <c r="N1623" t="s">
        <v>20</v>
      </c>
      <c r="O1623" t="s">
        <v>20</v>
      </c>
      <c r="P1623">
        <v>0</v>
      </c>
      <c r="Q1623" t="s">
        <v>20</v>
      </c>
    </row>
    <row r="1624" spans="2:17" x14ac:dyDescent="0.25">
      <c r="B1624">
        <v>45105</v>
      </c>
      <c r="E1624" t="s">
        <v>59</v>
      </c>
      <c r="F1624">
        <v>3</v>
      </c>
      <c r="K1624">
        <v>0</v>
      </c>
      <c r="L1624" t="s">
        <v>20</v>
      </c>
      <c r="M1624" t="s">
        <v>20</v>
      </c>
      <c r="N1624" t="s">
        <v>20</v>
      </c>
      <c r="O1624">
        <v>0</v>
      </c>
      <c r="P1624" t="s">
        <v>20</v>
      </c>
      <c r="Q1624" t="s">
        <v>20</v>
      </c>
    </row>
    <row r="1625" spans="2:17" x14ac:dyDescent="0.25">
      <c r="B1625">
        <v>45105</v>
      </c>
      <c r="E1625" t="s">
        <v>60</v>
      </c>
      <c r="F1625">
        <v>4</v>
      </c>
      <c r="K1625">
        <v>0</v>
      </c>
      <c r="L1625" t="s">
        <v>20</v>
      </c>
      <c r="M1625" t="s">
        <v>20</v>
      </c>
      <c r="N1625" t="s">
        <v>20</v>
      </c>
      <c r="O1625" t="s">
        <v>20</v>
      </c>
      <c r="P1625">
        <v>0</v>
      </c>
      <c r="Q1625" t="s">
        <v>20</v>
      </c>
    </row>
    <row r="1626" spans="2:17" x14ac:dyDescent="0.25">
      <c r="B1626">
        <v>45105</v>
      </c>
      <c r="E1626" t="s">
        <v>57</v>
      </c>
      <c r="F1626">
        <v>1</v>
      </c>
      <c r="K1626">
        <v>0</v>
      </c>
      <c r="L1626">
        <v>0</v>
      </c>
      <c r="M1626" t="s">
        <v>20</v>
      </c>
      <c r="N1626" t="s">
        <v>20</v>
      </c>
      <c r="O1626" t="s">
        <v>20</v>
      </c>
      <c r="P1626" t="s">
        <v>20</v>
      </c>
      <c r="Q1626" t="s">
        <v>20</v>
      </c>
    </row>
    <row r="1627" spans="2:17" x14ac:dyDescent="0.25">
      <c r="B1627">
        <v>45105</v>
      </c>
      <c r="E1627" t="s">
        <v>57</v>
      </c>
      <c r="F1627">
        <v>1</v>
      </c>
      <c r="K1627">
        <v>0</v>
      </c>
      <c r="L1627">
        <v>0</v>
      </c>
      <c r="M1627" t="s">
        <v>20</v>
      </c>
      <c r="N1627" t="s">
        <v>20</v>
      </c>
      <c r="O1627" t="s">
        <v>20</v>
      </c>
      <c r="P1627" t="s">
        <v>20</v>
      </c>
      <c r="Q1627" t="s">
        <v>20</v>
      </c>
    </row>
    <row r="1628" spans="2:17" x14ac:dyDescent="0.25">
      <c r="B1628">
        <v>45105</v>
      </c>
      <c r="E1628" t="s">
        <v>59</v>
      </c>
      <c r="F1628">
        <v>3</v>
      </c>
      <c r="K1628">
        <v>0</v>
      </c>
      <c r="L1628" t="s">
        <v>20</v>
      </c>
      <c r="M1628" t="s">
        <v>20</v>
      </c>
      <c r="N1628" t="s">
        <v>20</v>
      </c>
      <c r="O1628">
        <v>0</v>
      </c>
      <c r="P1628" t="s">
        <v>20</v>
      </c>
      <c r="Q1628" t="s">
        <v>20</v>
      </c>
    </row>
    <row r="1629" spans="2:17" x14ac:dyDescent="0.25">
      <c r="B1629">
        <v>45105</v>
      </c>
      <c r="E1629" t="s">
        <v>58</v>
      </c>
      <c r="F1629">
        <v>2</v>
      </c>
      <c r="K1629">
        <v>0</v>
      </c>
      <c r="L1629" t="s">
        <v>20</v>
      </c>
      <c r="M1629">
        <v>0</v>
      </c>
      <c r="N1629">
        <v>0</v>
      </c>
      <c r="O1629" t="s">
        <v>20</v>
      </c>
      <c r="P1629" t="s">
        <v>20</v>
      </c>
      <c r="Q1629" t="s">
        <v>20</v>
      </c>
    </row>
    <row r="1630" spans="2:17" x14ac:dyDescent="0.25">
      <c r="B1630">
        <v>45105</v>
      </c>
      <c r="E1630" t="s">
        <v>59</v>
      </c>
      <c r="F1630">
        <v>3</v>
      </c>
      <c r="K1630">
        <v>0</v>
      </c>
      <c r="L1630" t="s">
        <v>20</v>
      </c>
      <c r="M1630" t="s">
        <v>20</v>
      </c>
      <c r="N1630" t="s">
        <v>20</v>
      </c>
      <c r="O1630">
        <v>0</v>
      </c>
      <c r="P1630" t="s">
        <v>20</v>
      </c>
      <c r="Q1630" t="s">
        <v>20</v>
      </c>
    </row>
    <row r="1631" spans="2:17" x14ac:dyDescent="0.25">
      <c r="B1631">
        <v>45105</v>
      </c>
      <c r="E1631" t="s">
        <v>58</v>
      </c>
      <c r="F1631">
        <v>2</v>
      </c>
      <c r="K1631">
        <v>0</v>
      </c>
      <c r="L1631" t="s">
        <v>20</v>
      </c>
      <c r="M1631">
        <v>0</v>
      </c>
      <c r="N1631">
        <v>0</v>
      </c>
      <c r="O1631" t="s">
        <v>20</v>
      </c>
      <c r="P1631" t="s">
        <v>20</v>
      </c>
      <c r="Q1631" t="s">
        <v>20</v>
      </c>
    </row>
    <row r="1632" spans="2:17" x14ac:dyDescent="0.25">
      <c r="B1632">
        <v>45105</v>
      </c>
      <c r="E1632" t="s">
        <v>59</v>
      </c>
      <c r="F1632">
        <v>3</v>
      </c>
      <c r="K1632">
        <v>0</v>
      </c>
      <c r="L1632" t="s">
        <v>20</v>
      </c>
      <c r="M1632" t="s">
        <v>20</v>
      </c>
      <c r="N1632" t="s">
        <v>20</v>
      </c>
      <c r="O1632">
        <v>0</v>
      </c>
      <c r="P1632" t="s">
        <v>20</v>
      </c>
      <c r="Q1632" t="s">
        <v>20</v>
      </c>
    </row>
    <row r="1633" spans="2:17" x14ac:dyDescent="0.25">
      <c r="B1633">
        <v>45105</v>
      </c>
      <c r="E1633" t="s">
        <v>61</v>
      </c>
      <c r="F1633">
        <v>5</v>
      </c>
      <c r="K1633">
        <v>0</v>
      </c>
      <c r="L1633" t="s">
        <v>20</v>
      </c>
      <c r="M1633" t="s">
        <v>20</v>
      </c>
      <c r="N1633" t="s">
        <v>20</v>
      </c>
      <c r="O1633" t="s">
        <v>20</v>
      </c>
      <c r="P1633" t="s">
        <v>20</v>
      </c>
      <c r="Q1633">
        <v>0</v>
      </c>
    </row>
    <row r="1634" spans="2:17" x14ac:dyDescent="0.25">
      <c r="B1634">
        <v>45105</v>
      </c>
      <c r="E1634" t="s">
        <v>62</v>
      </c>
      <c r="F1634">
        <v>6</v>
      </c>
      <c r="K1634">
        <v>0</v>
      </c>
      <c r="L1634" t="s">
        <v>20</v>
      </c>
      <c r="M1634" t="s">
        <v>20</v>
      </c>
      <c r="N1634" t="s">
        <v>20</v>
      </c>
      <c r="O1634" t="s">
        <v>20</v>
      </c>
      <c r="P1634" t="s">
        <v>20</v>
      </c>
      <c r="Q1634" t="s">
        <v>20</v>
      </c>
    </row>
    <row r="1635" spans="2:17" x14ac:dyDescent="0.25">
      <c r="B1635">
        <v>45105</v>
      </c>
      <c r="E1635" t="s">
        <v>57</v>
      </c>
      <c r="F1635">
        <v>1</v>
      </c>
      <c r="K1635">
        <v>0</v>
      </c>
      <c r="L1635">
        <v>0</v>
      </c>
      <c r="M1635" t="s">
        <v>20</v>
      </c>
      <c r="N1635" t="s">
        <v>20</v>
      </c>
      <c r="O1635" t="s">
        <v>20</v>
      </c>
      <c r="P1635" t="s">
        <v>20</v>
      </c>
      <c r="Q1635" t="s">
        <v>20</v>
      </c>
    </row>
    <row r="1636" spans="2:17" x14ac:dyDescent="0.25">
      <c r="B1636">
        <v>45105</v>
      </c>
      <c r="E1636" t="s">
        <v>57</v>
      </c>
      <c r="F1636">
        <v>1</v>
      </c>
      <c r="K1636">
        <v>0</v>
      </c>
      <c r="L1636">
        <v>0</v>
      </c>
      <c r="M1636" t="s">
        <v>20</v>
      </c>
      <c r="N1636" t="s">
        <v>20</v>
      </c>
      <c r="O1636" t="s">
        <v>20</v>
      </c>
      <c r="P1636" t="s">
        <v>20</v>
      </c>
      <c r="Q1636" t="s">
        <v>20</v>
      </c>
    </row>
    <row r="1637" spans="2:17" x14ac:dyDescent="0.25">
      <c r="B1637">
        <v>45105</v>
      </c>
      <c r="E1637" t="s">
        <v>59</v>
      </c>
      <c r="F1637">
        <v>3</v>
      </c>
      <c r="K1637">
        <v>0</v>
      </c>
      <c r="L1637" t="s">
        <v>20</v>
      </c>
      <c r="M1637" t="s">
        <v>20</v>
      </c>
      <c r="N1637" t="s">
        <v>20</v>
      </c>
      <c r="O1637">
        <v>0</v>
      </c>
      <c r="P1637" t="s">
        <v>20</v>
      </c>
      <c r="Q1637" t="s">
        <v>20</v>
      </c>
    </row>
    <row r="1638" spans="2:17" x14ac:dyDescent="0.25">
      <c r="B1638">
        <v>45105</v>
      </c>
      <c r="E1638" t="s">
        <v>61</v>
      </c>
      <c r="F1638">
        <v>5</v>
      </c>
      <c r="K1638">
        <v>0</v>
      </c>
      <c r="L1638" t="s">
        <v>20</v>
      </c>
      <c r="M1638" t="s">
        <v>20</v>
      </c>
      <c r="N1638" t="s">
        <v>20</v>
      </c>
      <c r="O1638" t="s">
        <v>20</v>
      </c>
      <c r="P1638" t="s">
        <v>20</v>
      </c>
      <c r="Q1638">
        <v>0</v>
      </c>
    </row>
    <row r="1639" spans="2:17" x14ac:dyDescent="0.25">
      <c r="B1639">
        <v>45105</v>
      </c>
      <c r="E1639" t="s">
        <v>58</v>
      </c>
      <c r="F1639">
        <v>2</v>
      </c>
      <c r="K1639">
        <v>0</v>
      </c>
      <c r="L1639" t="s">
        <v>20</v>
      </c>
      <c r="M1639">
        <v>0</v>
      </c>
      <c r="N1639">
        <v>0</v>
      </c>
      <c r="O1639" t="s">
        <v>20</v>
      </c>
      <c r="P1639" t="s">
        <v>20</v>
      </c>
      <c r="Q1639" t="s">
        <v>20</v>
      </c>
    </row>
    <row r="1640" spans="2:17" x14ac:dyDescent="0.25">
      <c r="B1640">
        <v>45105</v>
      </c>
      <c r="E1640" t="s">
        <v>61</v>
      </c>
      <c r="F1640">
        <v>5</v>
      </c>
      <c r="K1640">
        <v>0</v>
      </c>
      <c r="L1640" t="s">
        <v>20</v>
      </c>
      <c r="M1640" t="s">
        <v>20</v>
      </c>
      <c r="N1640" t="s">
        <v>20</v>
      </c>
      <c r="O1640" t="s">
        <v>20</v>
      </c>
      <c r="P1640" t="s">
        <v>20</v>
      </c>
      <c r="Q1640">
        <v>0</v>
      </c>
    </row>
    <row r="1641" spans="2:17" x14ac:dyDescent="0.25">
      <c r="B1641">
        <v>45105</v>
      </c>
      <c r="E1641" t="s">
        <v>61</v>
      </c>
      <c r="F1641">
        <v>5</v>
      </c>
      <c r="K1641">
        <v>0</v>
      </c>
      <c r="L1641" t="s">
        <v>20</v>
      </c>
      <c r="M1641" t="s">
        <v>20</v>
      </c>
      <c r="N1641" t="s">
        <v>20</v>
      </c>
      <c r="O1641" t="s">
        <v>20</v>
      </c>
      <c r="P1641" t="s">
        <v>20</v>
      </c>
      <c r="Q1641">
        <v>0</v>
      </c>
    </row>
    <row r="1642" spans="2:17" x14ac:dyDescent="0.25">
      <c r="B1642">
        <v>45105</v>
      </c>
      <c r="E1642" t="s">
        <v>62</v>
      </c>
      <c r="F1642">
        <v>6</v>
      </c>
      <c r="K1642">
        <v>0</v>
      </c>
      <c r="L1642" t="s">
        <v>20</v>
      </c>
      <c r="M1642" t="s">
        <v>20</v>
      </c>
      <c r="N1642" t="s">
        <v>20</v>
      </c>
      <c r="O1642" t="s">
        <v>20</v>
      </c>
      <c r="P1642" t="s">
        <v>20</v>
      </c>
      <c r="Q1642" t="s">
        <v>20</v>
      </c>
    </row>
    <row r="1643" spans="2:17" x14ac:dyDescent="0.25">
      <c r="B1643">
        <v>45105</v>
      </c>
      <c r="E1643" t="s">
        <v>57</v>
      </c>
      <c r="F1643">
        <v>1</v>
      </c>
      <c r="K1643">
        <v>0</v>
      </c>
      <c r="L1643">
        <v>0</v>
      </c>
      <c r="M1643" t="s">
        <v>20</v>
      </c>
      <c r="N1643" t="s">
        <v>20</v>
      </c>
      <c r="O1643" t="s">
        <v>20</v>
      </c>
      <c r="P1643" t="s">
        <v>20</v>
      </c>
      <c r="Q1643" t="s">
        <v>20</v>
      </c>
    </row>
    <row r="1644" spans="2:17" x14ac:dyDescent="0.25">
      <c r="B1644">
        <v>45105</v>
      </c>
      <c r="E1644" t="s">
        <v>62</v>
      </c>
      <c r="F1644">
        <v>6</v>
      </c>
      <c r="K1644">
        <v>0</v>
      </c>
      <c r="L1644" t="s">
        <v>20</v>
      </c>
      <c r="M1644" t="s">
        <v>20</v>
      </c>
      <c r="N1644" t="s">
        <v>20</v>
      </c>
      <c r="O1644" t="s">
        <v>20</v>
      </c>
      <c r="P1644" t="s">
        <v>20</v>
      </c>
      <c r="Q1644" t="s">
        <v>20</v>
      </c>
    </row>
    <row r="1645" spans="2:17" x14ac:dyDescent="0.25">
      <c r="B1645">
        <v>45105</v>
      </c>
      <c r="E1645" t="s">
        <v>60</v>
      </c>
      <c r="F1645">
        <v>4</v>
      </c>
      <c r="K1645">
        <v>0</v>
      </c>
      <c r="L1645" t="s">
        <v>20</v>
      </c>
      <c r="M1645" t="s">
        <v>20</v>
      </c>
      <c r="N1645" t="s">
        <v>20</v>
      </c>
      <c r="O1645" t="s">
        <v>20</v>
      </c>
      <c r="P1645">
        <v>0</v>
      </c>
      <c r="Q1645" t="s">
        <v>20</v>
      </c>
    </row>
    <row r="1646" spans="2:17" x14ac:dyDescent="0.25">
      <c r="B1646">
        <v>45105</v>
      </c>
      <c r="E1646" t="s">
        <v>61</v>
      </c>
      <c r="F1646">
        <v>5</v>
      </c>
      <c r="K1646">
        <v>0</v>
      </c>
      <c r="L1646" t="s">
        <v>20</v>
      </c>
      <c r="M1646" t="s">
        <v>20</v>
      </c>
      <c r="N1646" t="s">
        <v>20</v>
      </c>
      <c r="O1646" t="s">
        <v>20</v>
      </c>
      <c r="P1646" t="s">
        <v>20</v>
      </c>
      <c r="Q1646">
        <v>0</v>
      </c>
    </row>
    <row r="1647" spans="2:17" x14ac:dyDescent="0.25">
      <c r="B1647">
        <v>45105</v>
      </c>
      <c r="E1647" t="s">
        <v>58</v>
      </c>
      <c r="F1647">
        <v>2</v>
      </c>
      <c r="K1647">
        <v>0</v>
      </c>
      <c r="L1647" t="s">
        <v>20</v>
      </c>
      <c r="M1647">
        <v>0</v>
      </c>
      <c r="N1647">
        <v>0</v>
      </c>
      <c r="O1647" t="s">
        <v>20</v>
      </c>
      <c r="P1647" t="s">
        <v>20</v>
      </c>
      <c r="Q1647" t="s">
        <v>20</v>
      </c>
    </row>
    <row r="1648" spans="2:17" x14ac:dyDescent="0.25">
      <c r="B1648">
        <v>45105</v>
      </c>
      <c r="E1648" t="s">
        <v>57</v>
      </c>
      <c r="F1648">
        <v>1</v>
      </c>
      <c r="K1648">
        <v>0</v>
      </c>
      <c r="L1648">
        <v>0</v>
      </c>
      <c r="M1648" t="s">
        <v>20</v>
      </c>
      <c r="N1648" t="s">
        <v>20</v>
      </c>
      <c r="O1648" t="s">
        <v>20</v>
      </c>
      <c r="P1648" t="s">
        <v>20</v>
      </c>
      <c r="Q1648" t="s">
        <v>20</v>
      </c>
    </row>
    <row r="1649" spans="2:17" x14ac:dyDescent="0.25">
      <c r="B1649">
        <v>45105</v>
      </c>
      <c r="E1649" t="s">
        <v>60</v>
      </c>
      <c r="F1649">
        <v>4</v>
      </c>
      <c r="K1649">
        <v>0</v>
      </c>
      <c r="L1649" t="s">
        <v>20</v>
      </c>
      <c r="M1649" t="s">
        <v>20</v>
      </c>
      <c r="N1649" t="s">
        <v>20</v>
      </c>
      <c r="O1649" t="s">
        <v>20</v>
      </c>
      <c r="P1649">
        <v>0</v>
      </c>
      <c r="Q1649" t="s">
        <v>20</v>
      </c>
    </row>
    <row r="1650" spans="2:17" x14ac:dyDescent="0.25">
      <c r="B1650">
        <v>45106</v>
      </c>
      <c r="E1650" t="s">
        <v>57</v>
      </c>
      <c r="F1650">
        <v>1</v>
      </c>
      <c r="K1650">
        <v>0</v>
      </c>
      <c r="L1650">
        <v>0</v>
      </c>
      <c r="M1650" t="s">
        <v>20</v>
      </c>
      <c r="N1650" t="s">
        <v>20</v>
      </c>
      <c r="O1650" t="s">
        <v>20</v>
      </c>
      <c r="P1650" t="s">
        <v>20</v>
      </c>
      <c r="Q1650" t="s">
        <v>20</v>
      </c>
    </row>
    <row r="1651" spans="2:17" x14ac:dyDescent="0.25">
      <c r="B1651">
        <v>45106</v>
      </c>
      <c r="E1651" t="s">
        <v>59</v>
      </c>
      <c r="F1651">
        <v>3</v>
      </c>
      <c r="K1651">
        <v>0</v>
      </c>
      <c r="L1651" t="s">
        <v>20</v>
      </c>
      <c r="M1651" t="s">
        <v>20</v>
      </c>
      <c r="N1651" t="s">
        <v>20</v>
      </c>
      <c r="O1651">
        <v>0</v>
      </c>
      <c r="P1651" t="s">
        <v>20</v>
      </c>
      <c r="Q1651" t="s">
        <v>20</v>
      </c>
    </row>
    <row r="1652" spans="2:17" x14ac:dyDescent="0.25">
      <c r="B1652">
        <v>45106</v>
      </c>
      <c r="E1652" t="s">
        <v>58</v>
      </c>
      <c r="F1652">
        <v>2</v>
      </c>
      <c r="K1652">
        <v>0</v>
      </c>
      <c r="L1652" t="s">
        <v>20</v>
      </c>
      <c r="M1652">
        <v>0</v>
      </c>
      <c r="N1652">
        <v>0</v>
      </c>
      <c r="O1652" t="s">
        <v>20</v>
      </c>
      <c r="P1652" t="s">
        <v>20</v>
      </c>
      <c r="Q1652" t="s">
        <v>20</v>
      </c>
    </row>
    <row r="1653" spans="2:17" x14ac:dyDescent="0.25">
      <c r="B1653">
        <v>45106</v>
      </c>
      <c r="E1653" t="s">
        <v>57</v>
      </c>
      <c r="F1653">
        <v>1</v>
      </c>
      <c r="K1653">
        <v>0</v>
      </c>
      <c r="L1653">
        <v>0</v>
      </c>
      <c r="M1653" t="s">
        <v>20</v>
      </c>
      <c r="N1653" t="s">
        <v>20</v>
      </c>
      <c r="O1653" t="s">
        <v>20</v>
      </c>
      <c r="P1653" t="s">
        <v>20</v>
      </c>
      <c r="Q1653" t="s">
        <v>20</v>
      </c>
    </row>
    <row r="1654" spans="2:17" x14ac:dyDescent="0.25">
      <c r="B1654">
        <v>45106</v>
      </c>
      <c r="E1654" t="s">
        <v>58</v>
      </c>
      <c r="F1654">
        <v>2</v>
      </c>
      <c r="K1654">
        <v>0</v>
      </c>
      <c r="L1654" t="s">
        <v>20</v>
      </c>
      <c r="M1654">
        <v>0</v>
      </c>
      <c r="N1654">
        <v>0</v>
      </c>
      <c r="O1654" t="s">
        <v>20</v>
      </c>
      <c r="P1654" t="s">
        <v>20</v>
      </c>
      <c r="Q1654" t="s">
        <v>20</v>
      </c>
    </row>
    <row r="1655" spans="2:17" x14ac:dyDescent="0.25">
      <c r="B1655">
        <v>45106</v>
      </c>
      <c r="E1655" t="s">
        <v>60</v>
      </c>
      <c r="F1655">
        <v>4</v>
      </c>
      <c r="K1655">
        <v>0</v>
      </c>
      <c r="L1655" t="s">
        <v>20</v>
      </c>
      <c r="M1655" t="s">
        <v>20</v>
      </c>
      <c r="N1655" t="s">
        <v>20</v>
      </c>
      <c r="O1655" t="s">
        <v>20</v>
      </c>
      <c r="P1655">
        <v>0</v>
      </c>
      <c r="Q1655" t="s">
        <v>20</v>
      </c>
    </row>
    <row r="1656" spans="2:17" x14ac:dyDescent="0.25">
      <c r="B1656">
        <v>45106</v>
      </c>
      <c r="E1656" t="s">
        <v>62</v>
      </c>
      <c r="F1656">
        <v>6</v>
      </c>
      <c r="K1656">
        <v>0</v>
      </c>
      <c r="L1656" t="s">
        <v>20</v>
      </c>
      <c r="M1656" t="s">
        <v>20</v>
      </c>
      <c r="N1656" t="s">
        <v>20</v>
      </c>
      <c r="O1656" t="s">
        <v>20</v>
      </c>
      <c r="P1656" t="s">
        <v>20</v>
      </c>
      <c r="Q1656" t="s">
        <v>20</v>
      </c>
    </row>
    <row r="1657" spans="2:17" x14ac:dyDescent="0.25">
      <c r="B1657">
        <v>45106</v>
      </c>
      <c r="E1657" t="s">
        <v>61</v>
      </c>
      <c r="F1657">
        <v>5</v>
      </c>
      <c r="K1657">
        <v>0</v>
      </c>
      <c r="L1657" t="s">
        <v>20</v>
      </c>
      <c r="M1657" t="s">
        <v>20</v>
      </c>
      <c r="N1657" t="s">
        <v>20</v>
      </c>
      <c r="O1657" t="s">
        <v>20</v>
      </c>
      <c r="P1657" t="s">
        <v>20</v>
      </c>
      <c r="Q1657">
        <v>0</v>
      </c>
    </row>
    <row r="1658" spans="2:17" x14ac:dyDescent="0.25">
      <c r="B1658">
        <v>45106</v>
      </c>
      <c r="E1658" t="s">
        <v>61</v>
      </c>
      <c r="F1658">
        <v>5</v>
      </c>
      <c r="K1658">
        <v>0</v>
      </c>
      <c r="L1658" t="s">
        <v>20</v>
      </c>
      <c r="M1658" t="s">
        <v>20</v>
      </c>
      <c r="N1658" t="s">
        <v>20</v>
      </c>
      <c r="O1658" t="s">
        <v>20</v>
      </c>
      <c r="P1658" t="s">
        <v>20</v>
      </c>
      <c r="Q1658">
        <v>0</v>
      </c>
    </row>
    <row r="1659" spans="2:17" x14ac:dyDescent="0.25">
      <c r="B1659">
        <v>45106</v>
      </c>
      <c r="E1659" t="s">
        <v>60</v>
      </c>
      <c r="F1659">
        <v>4</v>
      </c>
      <c r="K1659">
        <v>0</v>
      </c>
      <c r="L1659" t="s">
        <v>20</v>
      </c>
      <c r="M1659" t="s">
        <v>20</v>
      </c>
      <c r="N1659" t="s">
        <v>20</v>
      </c>
      <c r="O1659" t="s">
        <v>20</v>
      </c>
      <c r="P1659">
        <v>0</v>
      </c>
      <c r="Q1659" t="s">
        <v>20</v>
      </c>
    </row>
    <row r="1660" spans="2:17" x14ac:dyDescent="0.25">
      <c r="B1660">
        <v>45106</v>
      </c>
      <c r="E1660" t="s">
        <v>57</v>
      </c>
      <c r="F1660">
        <v>1</v>
      </c>
      <c r="K1660">
        <v>0</v>
      </c>
      <c r="L1660">
        <v>0</v>
      </c>
      <c r="M1660" t="s">
        <v>20</v>
      </c>
      <c r="N1660" t="s">
        <v>20</v>
      </c>
      <c r="O1660" t="s">
        <v>20</v>
      </c>
      <c r="P1660" t="s">
        <v>20</v>
      </c>
      <c r="Q1660" t="s">
        <v>20</v>
      </c>
    </row>
    <row r="1661" spans="2:17" x14ac:dyDescent="0.25">
      <c r="B1661">
        <v>45106</v>
      </c>
      <c r="E1661" t="s">
        <v>59</v>
      </c>
      <c r="F1661">
        <v>3</v>
      </c>
      <c r="K1661">
        <v>0</v>
      </c>
      <c r="L1661" t="s">
        <v>20</v>
      </c>
      <c r="M1661" t="s">
        <v>20</v>
      </c>
      <c r="N1661" t="s">
        <v>20</v>
      </c>
      <c r="O1661">
        <v>0</v>
      </c>
      <c r="P1661" t="s">
        <v>20</v>
      </c>
      <c r="Q1661" t="s">
        <v>20</v>
      </c>
    </row>
    <row r="1662" spans="2:17" x14ac:dyDescent="0.25">
      <c r="B1662">
        <v>45106</v>
      </c>
      <c r="E1662" t="s">
        <v>62</v>
      </c>
      <c r="F1662">
        <v>6</v>
      </c>
      <c r="K1662">
        <v>0</v>
      </c>
      <c r="L1662" t="s">
        <v>20</v>
      </c>
      <c r="M1662" t="s">
        <v>20</v>
      </c>
      <c r="N1662" t="s">
        <v>20</v>
      </c>
      <c r="O1662" t="s">
        <v>20</v>
      </c>
      <c r="P1662" t="s">
        <v>20</v>
      </c>
      <c r="Q1662" t="s">
        <v>20</v>
      </c>
    </row>
    <row r="1663" spans="2:17" x14ac:dyDescent="0.25">
      <c r="B1663">
        <v>45106</v>
      </c>
      <c r="E1663" t="s">
        <v>61</v>
      </c>
      <c r="F1663">
        <v>5</v>
      </c>
      <c r="K1663">
        <v>0</v>
      </c>
      <c r="L1663" t="s">
        <v>20</v>
      </c>
      <c r="M1663" t="s">
        <v>20</v>
      </c>
      <c r="N1663" t="s">
        <v>20</v>
      </c>
      <c r="O1663" t="s">
        <v>20</v>
      </c>
      <c r="P1663" t="s">
        <v>20</v>
      </c>
      <c r="Q1663">
        <v>0</v>
      </c>
    </row>
    <row r="1664" spans="2:17" x14ac:dyDescent="0.25">
      <c r="B1664">
        <v>45106</v>
      </c>
      <c r="E1664" t="s">
        <v>57</v>
      </c>
      <c r="F1664">
        <v>1</v>
      </c>
      <c r="K1664">
        <v>0</v>
      </c>
      <c r="L1664">
        <v>0</v>
      </c>
      <c r="M1664" t="s">
        <v>20</v>
      </c>
      <c r="N1664" t="s">
        <v>20</v>
      </c>
      <c r="O1664" t="s">
        <v>20</v>
      </c>
      <c r="P1664" t="s">
        <v>20</v>
      </c>
      <c r="Q1664" t="s">
        <v>20</v>
      </c>
    </row>
    <row r="1665" spans="2:17" x14ac:dyDescent="0.25">
      <c r="B1665">
        <v>45106</v>
      </c>
      <c r="E1665" t="s">
        <v>57</v>
      </c>
      <c r="F1665">
        <v>1</v>
      </c>
      <c r="K1665">
        <v>0</v>
      </c>
      <c r="L1665">
        <v>0</v>
      </c>
      <c r="M1665" t="s">
        <v>20</v>
      </c>
      <c r="N1665" t="s">
        <v>20</v>
      </c>
      <c r="O1665" t="s">
        <v>20</v>
      </c>
      <c r="P1665" t="s">
        <v>20</v>
      </c>
      <c r="Q1665" t="s">
        <v>20</v>
      </c>
    </row>
    <row r="1666" spans="2:17" x14ac:dyDescent="0.25">
      <c r="B1666">
        <v>45106</v>
      </c>
      <c r="E1666" t="s">
        <v>57</v>
      </c>
      <c r="F1666">
        <v>1</v>
      </c>
      <c r="K1666">
        <v>0</v>
      </c>
      <c r="L1666">
        <v>0</v>
      </c>
      <c r="M1666" t="s">
        <v>20</v>
      </c>
      <c r="N1666" t="s">
        <v>20</v>
      </c>
      <c r="O1666" t="s">
        <v>20</v>
      </c>
      <c r="P1666" t="s">
        <v>20</v>
      </c>
      <c r="Q1666" t="s">
        <v>20</v>
      </c>
    </row>
    <row r="1667" spans="2:17" x14ac:dyDescent="0.25">
      <c r="B1667">
        <v>45106</v>
      </c>
      <c r="E1667" t="s">
        <v>62</v>
      </c>
      <c r="F1667">
        <v>6</v>
      </c>
      <c r="K1667">
        <v>0</v>
      </c>
      <c r="L1667" t="s">
        <v>20</v>
      </c>
      <c r="M1667" t="s">
        <v>20</v>
      </c>
      <c r="N1667" t="s">
        <v>20</v>
      </c>
      <c r="O1667" t="s">
        <v>20</v>
      </c>
      <c r="P1667" t="s">
        <v>20</v>
      </c>
      <c r="Q1667" t="s">
        <v>20</v>
      </c>
    </row>
    <row r="1668" spans="2:17" x14ac:dyDescent="0.25">
      <c r="B1668">
        <v>45106</v>
      </c>
      <c r="E1668" t="s">
        <v>57</v>
      </c>
      <c r="F1668">
        <v>1</v>
      </c>
      <c r="K1668">
        <v>0</v>
      </c>
      <c r="L1668">
        <v>0</v>
      </c>
      <c r="M1668" t="s">
        <v>20</v>
      </c>
      <c r="N1668" t="s">
        <v>20</v>
      </c>
      <c r="O1668" t="s">
        <v>20</v>
      </c>
      <c r="P1668" t="s">
        <v>20</v>
      </c>
      <c r="Q1668" t="s">
        <v>20</v>
      </c>
    </row>
    <row r="1669" spans="2:17" x14ac:dyDescent="0.25">
      <c r="B1669">
        <v>45106</v>
      </c>
      <c r="E1669" t="s">
        <v>60</v>
      </c>
      <c r="F1669">
        <v>4</v>
      </c>
      <c r="K1669">
        <v>0</v>
      </c>
      <c r="L1669" t="s">
        <v>20</v>
      </c>
      <c r="M1669" t="s">
        <v>20</v>
      </c>
      <c r="N1669" t="s">
        <v>20</v>
      </c>
      <c r="O1669" t="s">
        <v>20</v>
      </c>
      <c r="P1669">
        <v>0</v>
      </c>
      <c r="Q1669" t="s">
        <v>20</v>
      </c>
    </row>
    <row r="1670" spans="2:17" x14ac:dyDescent="0.25">
      <c r="B1670">
        <v>45106</v>
      </c>
      <c r="E1670" t="s">
        <v>59</v>
      </c>
      <c r="F1670">
        <v>3</v>
      </c>
      <c r="K1670">
        <v>0</v>
      </c>
      <c r="L1670" t="s">
        <v>20</v>
      </c>
      <c r="M1670" t="s">
        <v>20</v>
      </c>
      <c r="N1670" t="s">
        <v>20</v>
      </c>
      <c r="O1670">
        <v>0</v>
      </c>
      <c r="P1670" t="s">
        <v>20</v>
      </c>
      <c r="Q1670" t="s">
        <v>20</v>
      </c>
    </row>
    <row r="1671" spans="2:17" x14ac:dyDescent="0.25">
      <c r="B1671">
        <v>45106</v>
      </c>
      <c r="E1671" t="s">
        <v>57</v>
      </c>
      <c r="F1671">
        <v>1</v>
      </c>
      <c r="K1671">
        <v>0</v>
      </c>
      <c r="L1671">
        <v>0</v>
      </c>
      <c r="M1671" t="s">
        <v>20</v>
      </c>
      <c r="N1671" t="s">
        <v>20</v>
      </c>
      <c r="O1671" t="s">
        <v>20</v>
      </c>
      <c r="P1671" t="s">
        <v>20</v>
      </c>
      <c r="Q1671" t="s">
        <v>20</v>
      </c>
    </row>
    <row r="1672" spans="2:17" x14ac:dyDescent="0.25">
      <c r="B1672">
        <v>45106</v>
      </c>
      <c r="E1672" t="s">
        <v>58</v>
      </c>
      <c r="F1672">
        <v>2</v>
      </c>
      <c r="K1672">
        <v>0</v>
      </c>
      <c r="L1672" t="s">
        <v>20</v>
      </c>
      <c r="M1672">
        <v>0</v>
      </c>
      <c r="N1672">
        <v>0</v>
      </c>
      <c r="O1672" t="s">
        <v>20</v>
      </c>
      <c r="P1672" t="s">
        <v>20</v>
      </c>
      <c r="Q1672" t="s">
        <v>20</v>
      </c>
    </row>
    <row r="1673" spans="2:17" x14ac:dyDescent="0.25">
      <c r="B1673">
        <v>45106</v>
      </c>
      <c r="E1673" t="s">
        <v>60</v>
      </c>
      <c r="F1673">
        <v>4</v>
      </c>
      <c r="K1673">
        <v>0</v>
      </c>
      <c r="L1673" t="s">
        <v>20</v>
      </c>
      <c r="M1673" t="s">
        <v>20</v>
      </c>
      <c r="N1673" t="s">
        <v>20</v>
      </c>
      <c r="O1673" t="s">
        <v>20</v>
      </c>
      <c r="P1673">
        <v>0</v>
      </c>
      <c r="Q1673" t="s">
        <v>20</v>
      </c>
    </row>
    <row r="1674" spans="2:17" x14ac:dyDescent="0.25">
      <c r="B1674">
        <v>45106</v>
      </c>
      <c r="E1674" t="s">
        <v>58</v>
      </c>
      <c r="F1674">
        <v>2</v>
      </c>
      <c r="K1674">
        <v>0</v>
      </c>
      <c r="L1674" t="s">
        <v>20</v>
      </c>
      <c r="M1674">
        <v>0</v>
      </c>
      <c r="N1674">
        <v>0</v>
      </c>
      <c r="O1674" t="s">
        <v>20</v>
      </c>
      <c r="P1674" t="s">
        <v>20</v>
      </c>
      <c r="Q1674" t="s">
        <v>20</v>
      </c>
    </row>
    <row r="1675" spans="2:17" x14ac:dyDescent="0.25">
      <c r="B1675">
        <v>45106</v>
      </c>
      <c r="E1675" t="s">
        <v>61</v>
      </c>
      <c r="F1675">
        <v>5</v>
      </c>
      <c r="K1675">
        <v>0</v>
      </c>
      <c r="L1675" t="s">
        <v>20</v>
      </c>
      <c r="M1675" t="s">
        <v>20</v>
      </c>
      <c r="N1675" t="s">
        <v>20</v>
      </c>
      <c r="O1675" t="s">
        <v>20</v>
      </c>
      <c r="P1675" t="s">
        <v>20</v>
      </c>
      <c r="Q1675">
        <v>0</v>
      </c>
    </row>
    <row r="1676" spans="2:17" x14ac:dyDescent="0.25">
      <c r="B1676">
        <v>45106</v>
      </c>
      <c r="E1676" t="s">
        <v>60</v>
      </c>
      <c r="F1676">
        <v>4</v>
      </c>
      <c r="K1676">
        <v>0</v>
      </c>
      <c r="L1676" t="s">
        <v>20</v>
      </c>
      <c r="M1676" t="s">
        <v>20</v>
      </c>
      <c r="N1676" t="s">
        <v>20</v>
      </c>
      <c r="O1676" t="s">
        <v>20</v>
      </c>
      <c r="P1676">
        <v>0</v>
      </c>
      <c r="Q1676" t="s">
        <v>20</v>
      </c>
    </row>
    <row r="1677" spans="2:17" x14ac:dyDescent="0.25">
      <c r="B1677">
        <v>45106</v>
      </c>
      <c r="E1677" t="s">
        <v>57</v>
      </c>
      <c r="F1677">
        <v>1</v>
      </c>
      <c r="K1677">
        <v>0</v>
      </c>
      <c r="L1677">
        <v>0</v>
      </c>
      <c r="M1677" t="s">
        <v>20</v>
      </c>
      <c r="N1677" t="s">
        <v>20</v>
      </c>
      <c r="O1677" t="s">
        <v>20</v>
      </c>
      <c r="P1677" t="s">
        <v>20</v>
      </c>
      <c r="Q1677" t="s">
        <v>20</v>
      </c>
    </row>
    <row r="1678" spans="2:17" x14ac:dyDescent="0.25">
      <c r="B1678">
        <v>45106</v>
      </c>
      <c r="E1678" t="s">
        <v>57</v>
      </c>
      <c r="F1678">
        <v>1</v>
      </c>
      <c r="K1678">
        <v>0</v>
      </c>
      <c r="L1678">
        <v>0</v>
      </c>
      <c r="M1678" t="s">
        <v>20</v>
      </c>
      <c r="N1678" t="s">
        <v>20</v>
      </c>
      <c r="O1678" t="s">
        <v>20</v>
      </c>
      <c r="P1678" t="s">
        <v>20</v>
      </c>
      <c r="Q1678" t="s">
        <v>20</v>
      </c>
    </row>
    <row r="1679" spans="2:17" x14ac:dyDescent="0.25">
      <c r="B1679">
        <v>45106</v>
      </c>
      <c r="E1679" t="s">
        <v>62</v>
      </c>
      <c r="F1679">
        <v>6</v>
      </c>
      <c r="K1679">
        <v>0</v>
      </c>
      <c r="L1679" t="s">
        <v>20</v>
      </c>
      <c r="M1679" t="s">
        <v>20</v>
      </c>
      <c r="N1679" t="s">
        <v>20</v>
      </c>
      <c r="O1679" t="s">
        <v>20</v>
      </c>
      <c r="P1679" t="s">
        <v>20</v>
      </c>
      <c r="Q1679" t="s">
        <v>20</v>
      </c>
    </row>
    <row r="1680" spans="2:17" x14ac:dyDescent="0.25">
      <c r="B1680">
        <v>45106</v>
      </c>
      <c r="E1680" t="s">
        <v>61</v>
      </c>
      <c r="F1680">
        <v>5</v>
      </c>
      <c r="K1680">
        <v>0</v>
      </c>
      <c r="L1680" t="s">
        <v>20</v>
      </c>
      <c r="M1680" t="s">
        <v>20</v>
      </c>
      <c r="N1680" t="s">
        <v>20</v>
      </c>
      <c r="O1680" t="s">
        <v>20</v>
      </c>
      <c r="P1680" t="s">
        <v>20</v>
      </c>
      <c r="Q1680">
        <v>0</v>
      </c>
    </row>
    <row r="1681" spans="2:17" x14ac:dyDescent="0.25">
      <c r="B1681">
        <v>45106</v>
      </c>
      <c r="E1681" t="s">
        <v>60</v>
      </c>
      <c r="F1681">
        <v>4</v>
      </c>
      <c r="K1681">
        <v>0</v>
      </c>
      <c r="L1681" t="s">
        <v>20</v>
      </c>
      <c r="M1681" t="s">
        <v>20</v>
      </c>
      <c r="N1681" t="s">
        <v>20</v>
      </c>
      <c r="O1681" t="s">
        <v>20</v>
      </c>
      <c r="P1681">
        <v>0</v>
      </c>
      <c r="Q1681" t="s">
        <v>20</v>
      </c>
    </row>
    <row r="1682" spans="2:17" x14ac:dyDescent="0.25">
      <c r="B1682">
        <v>45106</v>
      </c>
      <c r="E1682" t="s">
        <v>61</v>
      </c>
      <c r="F1682">
        <v>5</v>
      </c>
      <c r="K1682">
        <v>0</v>
      </c>
      <c r="L1682" t="s">
        <v>20</v>
      </c>
      <c r="M1682" t="s">
        <v>20</v>
      </c>
      <c r="N1682" t="s">
        <v>20</v>
      </c>
      <c r="O1682" t="s">
        <v>20</v>
      </c>
      <c r="P1682" t="s">
        <v>20</v>
      </c>
      <c r="Q1682">
        <v>0</v>
      </c>
    </row>
    <row r="1683" spans="2:17" x14ac:dyDescent="0.25">
      <c r="B1683">
        <v>45106</v>
      </c>
      <c r="E1683" t="s">
        <v>59</v>
      </c>
      <c r="F1683">
        <v>3</v>
      </c>
      <c r="K1683">
        <v>0</v>
      </c>
      <c r="L1683" t="s">
        <v>20</v>
      </c>
      <c r="M1683" t="s">
        <v>20</v>
      </c>
      <c r="N1683" t="s">
        <v>20</v>
      </c>
      <c r="O1683">
        <v>0</v>
      </c>
      <c r="P1683" t="s">
        <v>20</v>
      </c>
      <c r="Q1683" t="s">
        <v>20</v>
      </c>
    </row>
    <row r="1684" spans="2:17" x14ac:dyDescent="0.25">
      <c r="B1684">
        <v>45106</v>
      </c>
      <c r="E1684" t="s">
        <v>60</v>
      </c>
      <c r="F1684">
        <v>4</v>
      </c>
      <c r="K1684">
        <v>0</v>
      </c>
      <c r="L1684" t="s">
        <v>20</v>
      </c>
      <c r="M1684" t="s">
        <v>20</v>
      </c>
      <c r="N1684" t="s">
        <v>20</v>
      </c>
      <c r="O1684" t="s">
        <v>20</v>
      </c>
      <c r="P1684">
        <v>0</v>
      </c>
      <c r="Q1684" t="s">
        <v>20</v>
      </c>
    </row>
    <row r="1685" spans="2:17" x14ac:dyDescent="0.25">
      <c r="B1685">
        <v>45106</v>
      </c>
      <c r="E1685" t="s">
        <v>61</v>
      </c>
      <c r="F1685">
        <v>5</v>
      </c>
      <c r="K1685">
        <v>0</v>
      </c>
      <c r="L1685" t="s">
        <v>20</v>
      </c>
      <c r="M1685" t="s">
        <v>20</v>
      </c>
      <c r="N1685" t="s">
        <v>20</v>
      </c>
      <c r="O1685" t="s">
        <v>20</v>
      </c>
      <c r="P1685" t="s">
        <v>20</v>
      </c>
      <c r="Q1685">
        <v>0</v>
      </c>
    </row>
    <row r="1686" spans="2:17" x14ac:dyDescent="0.25">
      <c r="B1686">
        <v>45106</v>
      </c>
      <c r="E1686" t="s">
        <v>57</v>
      </c>
      <c r="F1686">
        <v>1</v>
      </c>
      <c r="K1686">
        <v>0</v>
      </c>
      <c r="L1686">
        <v>0</v>
      </c>
      <c r="M1686" t="s">
        <v>20</v>
      </c>
      <c r="N1686" t="s">
        <v>20</v>
      </c>
      <c r="O1686" t="s">
        <v>20</v>
      </c>
      <c r="P1686" t="s">
        <v>20</v>
      </c>
      <c r="Q1686" t="s">
        <v>20</v>
      </c>
    </row>
    <row r="1687" spans="2:17" x14ac:dyDescent="0.25">
      <c r="B1687">
        <v>45106</v>
      </c>
      <c r="E1687" t="s">
        <v>62</v>
      </c>
      <c r="F1687">
        <v>6</v>
      </c>
      <c r="K1687">
        <v>0</v>
      </c>
      <c r="L1687" t="s">
        <v>20</v>
      </c>
      <c r="M1687" t="s">
        <v>20</v>
      </c>
      <c r="N1687" t="s">
        <v>20</v>
      </c>
      <c r="O1687" t="s">
        <v>20</v>
      </c>
      <c r="P1687" t="s">
        <v>20</v>
      </c>
      <c r="Q1687" t="s">
        <v>20</v>
      </c>
    </row>
    <row r="1688" spans="2:17" x14ac:dyDescent="0.25">
      <c r="B1688">
        <v>45106</v>
      </c>
      <c r="E1688" t="s">
        <v>58</v>
      </c>
      <c r="F1688">
        <v>2</v>
      </c>
      <c r="K1688">
        <v>0</v>
      </c>
      <c r="L1688" t="s">
        <v>20</v>
      </c>
      <c r="M1688">
        <v>0</v>
      </c>
      <c r="N1688">
        <v>0</v>
      </c>
      <c r="O1688" t="s">
        <v>20</v>
      </c>
      <c r="P1688" t="s">
        <v>20</v>
      </c>
      <c r="Q1688" t="s">
        <v>20</v>
      </c>
    </row>
    <row r="1689" spans="2:17" x14ac:dyDescent="0.25">
      <c r="B1689">
        <v>45106</v>
      </c>
      <c r="E1689" t="s">
        <v>61</v>
      </c>
      <c r="F1689">
        <v>5</v>
      </c>
      <c r="K1689">
        <v>0</v>
      </c>
      <c r="L1689" t="s">
        <v>20</v>
      </c>
      <c r="M1689" t="s">
        <v>20</v>
      </c>
      <c r="N1689" t="s">
        <v>20</v>
      </c>
      <c r="O1689" t="s">
        <v>20</v>
      </c>
      <c r="P1689" t="s">
        <v>20</v>
      </c>
      <c r="Q1689">
        <v>0</v>
      </c>
    </row>
    <row r="1690" spans="2:17" x14ac:dyDescent="0.25">
      <c r="B1690">
        <v>45106</v>
      </c>
      <c r="E1690" t="s">
        <v>59</v>
      </c>
      <c r="F1690">
        <v>3</v>
      </c>
      <c r="K1690">
        <v>0</v>
      </c>
      <c r="L1690" t="s">
        <v>20</v>
      </c>
      <c r="M1690" t="s">
        <v>20</v>
      </c>
      <c r="N1690" t="s">
        <v>20</v>
      </c>
      <c r="O1690">
        <v>0</v>
      </c>
      <c r="P1690" t="s">
        <v>20</v>
      </c>
      <c r="Q1690" t="s">
        <v>20</v>
      </c>
    </row>
    <row r="1691" spans="2:17" x14ac:dyDescent="0.25">
      <c r="B1691">
        <v>45106</v>
      </c>
      <c r="E1691" t="s">
        <v>57</v>
      </c>
      <c r="F1691">
        <v>1</v>
      </c>
      <c r="K1691">
        <v>0</v>
      </c>
      <c r="L1691">
        <v>0</v>
      </c>
      <c r="M1691" t="s">
        <v>20</v>
      </c>
      <c r="N1691" t="s">
        <v>20</v>
      </c>
      <c r="O1691" t="s">
        <v>20</v>
      </c>
      <c r="P1691" t="s">
        <v>20</v>
      </c>
      <c r="Q1691" t="s">
        <v>20</v>
      </c>
    </row>
    <row r="1692" spans="2:17" x14ac:dyDescent="0.25">
      <c r="B1692">
        <v>45106</v>
      </c>
      <c r="E1692" t="s">
        <v>61</v>
      </c>
      <c r="F1692">
        <v>5</v>
      </c>
      <c r="K1692">
        <v>0</v>
      </c>
      <c r="L1692" t="s">
        <v>20</v>
      </c>
      <c r="M1692" t="s">
        <v>20</v>
      </c>
      <c r="N1692" t="s">
        <v>20</v>
      </c>
      <c r="O1692" t="s">
        <v>20</v>
      </c>
      <c r="P1692" t="s">
        <v>20</v>
      </c>
      <c r="Q1692">
        <v>0</v>
      </c>
    </row>
    <row r="1693" spans="2:17" x14ac:dyDescent="0.25">
      <c r="B1693">
        <v>45106</v>
      </c>
      <c r="E1693" t="s">
        <v>58</v>
      </c>
      <c r="F1693">
        <v>2</v>
      </c>
      <c r="K1693">
        <v>0</v>
      </c>
      <c r="L1693" t="s">
        <v>20</v>
      </c>
      <c r="M1693">
        <v>0</v>
      </c>
      <c r="N1693">
        <v>0</v>
      </c>
      <c r="O1693" t="s">
        <v>20</v>
      </c>
      <c r="P1693" t="s">
        <v>20</v>
      </c>
      <c r="Q1693" t="s">
        <v>20</v>
      </c>
    </row>
    <row r="1694" spans="2:17" x14ac:dyDescent="0.25">
      <c r="B1694">
        <v>45106</v>
      </c>
      <c r="E1694" t="s">
        <v>59</v>
      </c>
      <c r="F1694">
        <v>3</v>
      </c>
      <c r="K1694">
        <v>0</v>
      </c>
      <c r="L1694" t="s">
        <v>20</v>
      </c>
      <c r="M1694" t="s">
        <v>20</v>
      </c>
      <c r="N1694" t="s">
        <v>20</v>
      </c>
      <c r="O1694">
        <v>0</v>
      </c>
      <c r="P1694" t="s">
        <v>20</v>
      </c>
      <c r="Q1694" t="s">
        <v>20</v>
      </c>
    </row>
    <row r="1695" spans="2:17" x14ac:dyDescent="0.25">
      <c r="B1695">
        <v>45106</v>
      </c>
      <c r="E1695" t="s">
        <v>62</v>
      </c>
      <c r="F1695">
        <v>6</v>
      </c>
      <c r="K1695">
        <v>0</v>
      </c>
      <c r="L1695" t="s">
        <v>20</v>
      </c>
      <c r="M1695" t="s">
        <v>20</v>
      </c>
      <c r="N1695" t="s">
        <v>20</v>
      </c>
      <c r="O1695" t="s">
        <v>20</v>
      </c>
      <c r="P1695" t="s">
        <v>20</v>
      </c>
      <c r="Q1695" t="s">
        <v>20</v>
      </c>
    </row>
    <row r="1696" spans="2:17" x14ac:dyDescent="0.25">
      <c r="B1696">
        <v>45106</v>
      </c>
      <c r="E1696" t="s">
        <v>62</v>
      </c>
      <c r="F1696">
        <v>6</v>
      </c>
      <c r="K1696">
        <v>0</v>
      </c>
      <c r="L1696" t="s">
        <v>20</v>
      </c>
      <c r="M1696" t="s">
        <v>20</v>
      </c>
      <c r="N1696" t="s">
        <v>20</v>
      </c>
      <c r="O1696" t="s">
        <v>20</v>
      </c>
      <c r="P1696" t="s">
        <v>20</v>
      </c>
      <c r="Q1696" t="s">
        <v>20</v>
      </c>
    </row>
    <row r="1697" spans="2:17" x14ac:dyDescent="0.25">
      <c r="B1697">
        <v>45106</v>
      </c>
      <c r="E1697" t="s">
        <v>59</v>
      </c>
      <c r="F1697">
        <v>3</v>
      </c>
      <c r="K1697">
        <v>0</v>
      </c>
      <c r="L1697" t="s">
        <v>20</v>
      </c>
      <c r="M1697" t="s">
        <v>20</v>
      </c>
      <c r="N1697" t="s">
        <v>20</v>
      </c>
      <c r="O1697">
        <v>0</v>
      </c>
      <c r="P1697" t="s">
        <v>20</v>
      </c>
      <c r="Q1697" t="s">
        <v>20</v>
      </c>
    </row>
    <row r="1698" spans="2:17" x14ac:dyDescent="0.25">
      <c r="B1698">
        <v>45106</v>
      </c>
      <c r="E1698" t="s">
        <v>59</v>
      </c>
      <c r="F1698">
        <v>3</v>
      </c>
      <c r="K1698">
        <v>0</v>
      </c>
      <c r="L1698" t="s">
        <v>20</v>
      </c>
      <c r="M1698" t="s">
        <v>20</v>
      </c>
      <c r="N1698" t="s">
        <v>20</v>
      </c>
      <c r="O1698">
        <v>0</v>
      </c>
      <c r="P1698" t="s">
        <v>20</v>
      </c>
      <c r="Q1698" t="s">
        <v>20</v>
      </c>
    </row>
    <row r="1699" spans="2:17" x14ac:dyDescent="0.25">
      <c r="B1699">
        <v>45106</v>
      </c>
      <c r="E1699" t="s">
        <v>61</v>
      </c>
      <c r="F1699">
        <v>5</v>
      </c>
      <c r="K1699">
        <v>0</v>
      </c>
      <c r="L1699" t="s">
        <v>20</v>
      </c>
      <c r="M1699" t="s">
        <v>20</v>
      </c>
      <c r="N1699" t="s">
        <v>20</v>
      </c>
      <c r="O1699" t="s">
        <v>20</v>
      </c>
      <c r="P1699" t="s">
        <v>20</v>
      </c>
      <c r="Q1699">
        <v>0</v>
      </c>
    </row>
    <row r="1700" spans="2:17" x14ac:dyDescent="0.25">
      <c r="B1700">
        <v>45106</v>
      </c>
      <c r="E1700" t="s">
        <v>62</v>
      </c>
      <c r="F1700">
        <v>6</v>
      </c>
      <c r="K1700">
        <v>0</v>
      </c>
      <c r="L1700" t="s">
        <v>20</v>
      </c>
      <c r="M1700" t="s">
        <v>20</v>
      </c>
      <c r="N1700" t="s">
        <v>20</v>
      </c>
      <c r="O1700" t="s">
        <v>20</v>
      </c>
      <c r="P1700" t="s">
        <v>20</v>
      </c>
      <c r="Q1700" t="s">
        <v>20</v>
      </c>
    </row>
    <row r="1701" spans="2:17" x14ac:dyDescent="0.25">
      <c r="B1701">
        <v>45106</v>
      </c>
      <c r="E1701" t="s">
        <v>58</v>
      </c>
      <c r="F1701">
        <v>2</v>
      </c>
      <c r="K1701">
        <v>0</v>
      </c>
      <c r="L1701" t="s">
        <v>20</v>
      </c>
      <c r="M1701">
        <v>0</v>
      </c>
      <c r="N1701">
        <v>0</v>
      </c>
      <c r="O1701" t="s">
        <v>20</v>
      </c>
      <c r="P1701" t="s">
        <v>20</v>
      </c>
      <c r="Q1701" t="s">
        <v>20</v>
      </c>
    </row>
    <row r="1702" spans="2:17" x14ac:dyDescent="0.25">
      <c r="B1702">
        <v>45106</v>
      </c>
      <c r="E1702" t="s">
        <v>62</v>
      </c>
      <c r="F1702">
        <v>6</v>
      </c>
      <c r="K1702">
        <v>0</v>
      </c>
      <c r="L1702" t="s">
        <v>20</v>
      </c>
      <c r="M1702" t="s">
        <v>20</v>
      </c>
      <c r="N1702" t="s">
        <v>20</v>
      </c>
      <c r="O1702" t="s">
        <v>20</v>
      </c>
      <c r="P1702" t="s">
        <v>20</v>
      </c>
      <c r="Q1702" t="s">
        <v>20</v>
      </c>
    </row>
    <row r="1703" spans="2:17" x14ac:dyDescent="0.25">
      <c r="B1703">
        <v>45106</v>
      </c>
      <c r="E1703" t="s">
        <v>62</v>
      </c>
      <c r="F1703">
        <v>6</v>
      </c>
      <c r="K1703">
        <v>0</v>
      </c>
      <c r="L1703" t="s">
        <v>20</v>
      </c>
      <c r="M1703" t="s">
        <v>20</v>
      </c>
      <c r="N1703" t="s">
        <v>20</v>
      </c>
      <c r="O1703" t="s">
        <v>20</v>
      </c>
      <c r="P1703" t="s">
        <v>20</v>
      </c>
      <c r="Q1703" t="s">
        <v>20</v>
      </c>
    </row>
    <row r="1704" spans="2:17" x14ac:dyDescent="0.25">
      <c r="B1704">
        <v>45106</v>
      </c>
      <c r="E1704" t="s">
        <v>60</v>
      </c>
      <c r="F1704">
        <v>4</v>
      </c>
      <c r="K1704">
        <v>0</v>
      </c>
      <c r="L1704" t="s">
        <v>20</v>
      </c>
      <c r="M1704" t="s">
        <v>20</v>
      </c>
      <c r="N1704" t="s">
        <v>20</v>
      </c>
      <c r="O1704" t="s">
        <v>20</v>
      </c>
      <c r="P1704">
        <v>0</v>
      </c>
      <c r="Q1704" t="s">
        <v>20</v>
      </c>
    </row>
    <row r="1705" spans="2:17" x14ac:dyDescent="0.25">
      <c r="B1705">
        <v>45106</v>
      </c>
      <c r="E1705" t="s">
        <v>62</v>
      </c>
      <c r="F1705">
        <v>6</v>
      </c>
      <c r="K1705">
        <v>0</v>
      </c>
      <c r="L1705" t="s">
        <v>20</v>
      </c>
      <c r="M1705" t="s">
        <v>20</v>
      </c>
      <c r="N1705" t="s">
        <v>20</v>
      </c>
      <c r="O1705" t="s">
        <v>20</v>
      </c>
      <c r="P1705" t="s">
        <v>20</v>
      </c>
      <c r="Q1705" t="s">
        <v>20</v>
      </c>
    </row>
    <row r="1706" spans="2:17" x14ac:dyDescent="0.25">
      <c r="B1706">
        <v>45106</v>
      </c>
      <c r="E1706" t="s">
        <v>61</v>
      </c>
      <c r="F1706">
        <v>5</v>
      </c>
      <c r="K1706">
        <v>0</v>
      </c>
      <c r="L1706" t="s">
        <v>20</v>
      </c>
      <c r="M1706" t="s">
        <v>20</v>
      </c>
      <c r="N1706" t="s">
        <v>20</v>
      </c>
      <c r="O1706" t="s">
        <v>20</v>
      </c>
      <c r="P1706" t="s">
        <v>20</v>
      </c>
      <c r="Q1706">
        <v>0</v>
      </c>
    </row>
    <row r="1707" spans="2:17" x14ac:dyDescent="0.25">
      <c r="B1707">
        <v>45106</v>
      </c>
      <c r="E1707" t="s">
        <v>59</v>
      </c>
      <c r="F1707">
        <v>3</v>
      </c>
      <c r="K1707">
        <v>0</v>
      </c>
      <c r="L1707" t="s">
        <v>20</v>
      </c>
      <c r="M1707" t="s">
        <v>20</v>
      </c>
      <c r="N1707" t="s">
        <v>20</v>
      </c>
      <c r="O1707">
        <v>0</v>
      </c>
      <c r="P1707" t="s">
        <v>20</v>
      </c>
      <c r="Q1707" t="s">
        <v>20</v>
      </c>
    </row>
    <row r="1708" spans="2:17" x14ac:dyDescent="0.25">
      <c r="B1708">
        <v>45107</v>
      </c>
      <c r="E1708" t="s">
        <v>57</v>
      </c>
      <c r="F1708">
        <v>1</v>
      </c>
      <c r="K1708">
        <v>0</v>
      </c>
      <c r="L1708">
        <v>0</v>
      </c>
      <c r="M1708" t="s">
        <v>20</v>
      </c>
      <c r="N1708" t="s">
        <v>20</v>
      </c>
      <c r="O1708" t="s">
        <v>20</v>
      </c>
      <c r="P1708" t="s">
        <v>20</v>
      </c>
      <c r="Q1708" t="s">
        <v>20</v>
      </c>
    </row>
    <row r="1709" spans="2:17" x14ac:dyDescent="0.25">
      <c r="B1709">
        <v>45107</v>
      </c>
      <c r="E1709" t="s">
        <v>58</v>
      </c>
      <c r="F1709">
        <v>2</v>
      </c>
      <c r="K1709">
        <v>0</v>
      </c>
      <c r="L1709" t="s">
        <v>20</v>
      </c>
      <c r="M1709">
        <v>0</v>
      </c>
      <c r="N1709">
        <v>0</v>
      </c>
      <c r="O1709" t="s">
        <v>20</v>
      </c>
      <c r="P1709" t="s">
        <v>20</v>
      </c>
      <c r="Q1709" t="s">
        <v>20</v>
      </c>
    </row>
    <row r="1710" spans="2:17" x14ac:dyDescent="0.25">
      <c r="B1710">
        <v>45107</v>
      </c>
      <c r="E1710" t="s">
        <v>61</v>
      </c>
      <c r="F1710">
        <v>5</v>
      </c>
      <c r="K1710">
        <v>0</v>
      </c>
      <c r="L1710" t="s">
        <v>20</v>
      </c>
      <c r="M1710" t="s">
        <v>20</v>
      </c>
      <c r="N1710" t="s">
        <v>20</v>
      </c>
      <c r="O1710" t="s">
        <v>20</v>
      </c>
      <c r="P1710" t="s">
        <v>20</v>
      </c>
      <c r="Q1710">
        <v>0</v>
      </c>
    </row>
    <row r="1711" spans="2:17" x14ac:dyDescent="0.25">
      <c r="B1711">
        <v>45107</v>
      </c>
      <c r="E1711" t="s">
        <v>57</v>
      </c>
      <c r="F1711">
        <v>1</v>
      </c>
      <c r="K1711">
        <v>0</v>
      </c>
      <c r="L1711">
        <v>0</v>
      </c>
      <c r="M1711" t="s">
        <v>20</v>
      </c>
      <c r="N1711" t="s">
        <v>20</v>
      </c>
      <c r="O1711" t="s">
        <v>20</v>
      </c>
      <c r="P1711" t="s">
        <v>20</v>
      </c>
      <c r="Q1711" t="s">
        <v>20</v>
      </c>
    </row>
    <row r="1712" spans="2:17" x14ac:dyDescent="0.25">
      <c r="B1712">
        <v>45107</v>
      </c>
      <c r="E1712" t="s">
        <v>59</v>
      </c>
      <c r="F1712">
        <v>3</v>
      </c>
      <c r="K1712">
        <v>0</v>
      </c>
      <c r="L1712" t="s">
        <v>20</v>
      </c>
      <c r="M1712" t="s">
        <v>20</v>
      </c>
      <c r="N1712" t="s">
        <v>20</v>
      </c>
      <c r="O1712">
        <v>0</v>
      </c>
      <c r="P1712" t="s">
        <v>20</v>
      </c>
      <c r="Q1712" t="s">
        <v>20</v>
      </c>
    </row>
    <row r="1713" spans="2:17" x14ac:dyDescent="0.25">
      <c r="B1713">
        <v>45107</v>
      </c>
      <c r="E1713" t="s">
        <v>57</v>
      </c>
      <c r="F1713">
        <v>1</v>
      </c>
      <c r="K1713">
        <v>0</v>
      </c>
      <c r="L1713">
        <v>0</v>
      </c>
      <c r="M1713" t="s">
        <v>20</v>
      </c>
      <c r="N1713" t="s">
        <v>20</v>
      </c>
      <c r="O1713" t="s">
        <v>20</v>
      </c>
      <c r="P1713" t="s">
        <v>20</v>
      </c>
      <c r="Q1713" t="s">
        <v>20</v>
      </c>
    </row>
    <row r="1714" spans="2:17" x14ac:dyDescent="0.25">
      <c r="B1714">
        <v>45107</v>
      </c>
      <c r="E1714" t="s">
        <v>62</v>
      </c>
      <c r="F1714">
        <v>6</v>
      </c>
      <c r="K1714">
        <v>0</v>
      </c>
      <c r="L1714" t="s">
        <v>20</v>
      </c>
      <c r="M1714" t="s">
        <v>20</v>
      </c>
      <c r="N1714" t="s">
        <v>20</v>
      </c>
      <c r="O1714" t="s">
        <v>20</v>
      </c>
      <c r="P1714" t="s">
        <v>20</v>
      </c>
      <c r="Q1714" t="s">
        <v>20</v>
      </c>
    </row>
    <row r="1715" spans="2:17" x14ac:dyDescent="0.25">
      <c r="B1715">
        <v>45107</v>
      </c>
      <c r="E1715" t="s">
        <v>61</v>
      </c>
      <c r="F1715">
        <v>5</v>
      </c>
      <c r="K1715">
        <v>0</v>
      </c>
      <c r="L1715" t="s">
        <v>20</v>
      </c>
      <c r="M1715" t="s">
        <v>20</v>
      </c>
      <c r="N1715" t="s">
        <v>20</v>
      </c>
      <c r="O1715" t="s">
        <v>20</v>
      </c>
      <c r="P1715" t="s">
        <v>20</v>
      </c>
      <c r="Q1715">
        <v>0</v>
      </c>
    </row>
    <row r="1716" spans="2:17" x14ac:dyDescent="0.25">
      <c r="B1716">
        <v>45107</v>
      </c>
      <c r="E1716" t="s">
        <v>59</v>
      </c>
      <c r="F1716">
        <v>3</v>
      </c>
      <c r="K1716">
        <v>0</v>
      </c>
      <c r="L1716" t="s">
        <v>20</v>
      </c>
      <c r="M1716" t="s">
        <v>20</v>
      </c>
      <c r="N1716" t="s">
        <v>20</v>
      </c>
      <c r="O1716">
        <v>0</v>
      </c>
      <c r="P1716" t="s">
        <v>20</v>
      </c>
      <c r="Q1716" t="s">
        <v>20</v>
      </c>
    </row>
    <row r="1717" spans="2:17" x14ac:dyDescent="0.25">
      <c r="B1717">
        <v>45107</v>
      </c>
      <c r="E1717" t="s">
        <v>60</v>
      </c>
      <c r="F1717">
        <v>4</v>
      </c>
      <c r="K1717">
        <v>0</v>
      </c>
      <c r="L1717" t="s">
        <v>20</v>
      </c>
      <c r="M1717" t="s">
        <v>20</v>
      </c>
      <c r="N1717" t="s">
        <v>20</v>
      </c>
      <c r="O1717" t="s">
        <v>20</v>
      </c>
      <c r="P1717">
        <v>0</v>
      </c>
      <c r="Q1717" t="s">
        <v>20</v>
      </c>
    </row>
    <row r="1718" spans="2:17" x14ac:dyDescent="0.25">
      <c r="B1718">
        <v>45107</v>
      </c>
      <c r="E1718" t="s">
        <v>61</v>
      </c>
      <c r="F1718">
        <v>5</v>
      </c>
      <c r="K1718">
        <v>0</v>
      </c>
      <c r="L1718" t="s">
        <v>20</v>
      </c>
      <c r="M1718" t="s">
        <v>20</v>
      </c>
      <c r="N1718" t="s">
        <v>20</v>
      </c>
      <c r="O1718" t="s">
        <v>20</v>
      </c>
      <c r="P1718" t="s">
        <v>20</v>
      </c>
      <c r="Q1718">
        <v>0</v>
      </c>
    </row>
    <row r="1719" spans="2:17" x14ac:dyDescent="0.25">
      <c r="B1719">
        <v>45107</v>
      </c>
      <c r="E1719" t="s">
        <v>62</v>
      </c>
      <c r="F1719">
        <v>6</v>
      </c>
      <c r="K1719">
        <v>0</v>
      </c>
      <c r="L1719" t="s">
        <v>20</v>
      </c>
      <c r="M1719" t="s">
        <v>20</v>
      </c>
      <c r="N1719" t="s">
        <v>20</v>
      </c>
      <c r="O1719" t="s">
        <v>20</v>
      </c>
      <c r="P1719" t="s">
        <v>20</v>
      </c>
      <c r="Q1719" t="s">
        <v>20</v>
      </c>
    </row>
    <row r="1720" spans="2:17" x14ac:dyDescent="0.25">
      <c r="B1720">
        <v>45107</v>
      </c>
      <c r="E1720" t="s">
        <v>62</v>
      </c>
      <c r="F1720">
        <v>6</v>
      </c>
      <c r="K1720">
        <v>0</v>
      </c>
      <c r="L1720" t="s">
        <v>20</v>
      </c>
      <c r="M1720" t="s">
        <v>20</v>
      </c>
      <c r="N1720" t="s">
        <v>20</v>
      </c>
      <c r="O1720" t="s">
        <v>20</v>
      </c>
      <c r="P1720" t="s">
        <v>20</v>
      </c>
      <c r="Q1720" t="s">
        <v>20</v>
      </c>
    </row>
    <row r="1721" spans="2:17" x14ac:dyDescent="0.25">
      <c r="B1721">
        <v>45107</v>
      </c>
      <c r="E1721" t="s">
        <v>62</v>
      </c>
      <c r="F1721">
        <v>6</v>
      </c>
      <c r="K1721">
        <v>0</v>
      </c>
      <c r="L1721" t="s">
        <v>20</v>
      </c>
      <c r="M1721" t="s">
        <v>20</v>
      </c>
      <c r="N1721" t="s">
        <v>20</v>
      </c>
      <c r="O1721" t="s">
        <v>20</v>
      </c>
      <c r="P1721" t="s">
        <v>20</v>
      </c>
      <c r="Q1721" t="s">
        <v>20</v>
      </c>
    </row>
    <row r="1722" spans="2:17" x14ac:dyDescent="0.25">
      <c r="B1722">
        <v>45107</v>
      </c>
      <c r="E1722" t="s">
        <v>57</v>
      </c>
      <c r="F1722">
        <v>1</v>
      </c>
      <c r="K1722">
        <v>0</v>
      </c>
      <c r="L1722">
        <v>0</v>
      </c>
      <c r="M1722" t="s">
        <v>20</v>
      </c>
      <c r="N1722" t="s">
        <v>20</v>
      </c>
      <c r="O1722" t="s">
        <v>20</v>
      </c>
      <c r="P1722" t="s">
        <v>20</v>
      </c>
      <c r="Q1722" t="s">
        <v>20</v>
      </c>
    </row>
    <row r="1723" spans="2:17" x14ac:dyDescent="0.25">
      <c r="B1723">
        <v>45107</v>
      </c>
      <c r="E1723" t="s">
        <v>59</v>
      </c>
      <c r="F1723">
        <v>3</v>
      </c>
      <c r="K1723">
        <v>0</v>
      </c>
      <c r="L1723" t="s">
        <v>20</v>
      </c>
      <c r="M1723" t="s">
        <v>20</v>
      </c>
      <c r="N1723" t="s">
        <v>20</v>
      </c>
      <c r="O1723">
        <v>0</v>
      </c>
      <c r="P1723" t="s">
        <v>20</v>
      </c>
      <c r="Q1723" t="s">
        <v>20</v>
      </c>
    </row>
    <row r="1724" spans="2:17" x14ac:dyDescent="0.25">
      <c r="B1724">
        <v>45107</v>
      </c>
      <c r="E1724" t="s">
        <v>58</v>
      </c>
      <c r="F1724">
        <v>2</v>
      </c>
      <c r="K1724">
        <v>0</v>
      </c>
      <c r="L1724" t="s">
        <v>20</v>
      </c>
      <c r="M1724">
        <v>0</v>
      </c>
      <c r="N1724">
        <v>0</v>
      </c>
      <c r="O1724" t="s">
        <v>20</v>
      </c>
      <c r="P1724" t="s">
        <v>20</v>
      </c>
      <c r="Q1724" t="s">
        <v>20</v>
      </c>
    </row>
    <row r="1725" spans="2:17" x14ac:dyDescent="0.25">
      <c r="B1725">
        <v>45107</v>
      </c>
      <c r="E1725" t="s">
        <v>58</v>
      </c>
      <c r="F1725">
        <v>2</v>
      </c>
      <c r="K1725">
        <v>0</v>
      </c>
      <c r="L1725" t="s">
        <v>20</v>
      </c>
      <c r="M1725">
        <v>0</v>
      </c>
      <c r="N1725">
        <v>0</v>
      </c>
      <c r="O1725" t="s">
        <v>20</v>
      </c>
      <c r="P1725" t="s">
        <v>20</v>
      </c>
      <c r="Q1725" t="s">
        <v>20</v>
      </c>
    </row>
    <row r="1726" spans="2:17" x14ac:dyDescent="0.25">
      <c r="B1726">
        <v>45107</v>
      </c>
      <c r="E1726" t="s">
        <v>62</v>
      </c>
      <c r="F1726">
        <v>6</v>
      </c>
      <c r="K1726">
        <v>0</v>
      </c>
      <c r="L1726" t="s">
        <v>20</v>
      </c>
      <c r="M1726" t="s">
        <v>20</v>
      </c>
      <c r="N1726" t="s">
        <v>20</v>
      </c>
      <c r="O1726" t="s">
        <v>20</v>
      </c>
      <c r="P1726" t="s">
        <v>20</v>
      </c>
      <c r="Q1726" t="s">
        <v>20</v>
      </c>
    </row>
    <row r="1727" spans="2:17" x14ac:dyDescent="0.25">
      <c r="B1727">
        <v>45107</v>
      </c>
      <c r="E1727" t="s">
        <v>62</v>
      </c>
      <c r="F1727">
        <v>6</v>
      </c>
      <c r="K1727">
        <v>0</v>
      </c>
      <c r="L1727" t="s">
        <v>20</v>
      </c>
      <c r="M1727" t="s">
        <v>20</v>
      </c>
      <c r="N1727" t="s">
        <v>20</v>
      </c>
      <c r="O1727" t="s">
        <v>20</v>
      </c>
      <c r="P1727" t="s">
        <v>20</v>
      </c>
      <c r="Q1727" t="s">
        <v>20</v>
      </c>
    </row>
    <row r="1728" spans="2:17" x14ac:dyDescent="0.25">
      <c r="B1728">
        <v>45107</v>
      </c>
      <c r="E1728" t="s">
        <v>58</v>
      </c>
      <c r="F1728">
        <v>2</v>
      </c>
      <c r="K1728">
        <v>0</v>
      </c>
      <c r="L1728" t="s">
        <v>20</v>
      </c>
      <c r="M1728">
        <v>0</v>
      </c>
      <c r="N1728">
        <v>0</v>
      </c>
      <c r="O1728" t="s">
        <v>20</v>
      </c>
      <c r="P1728" t="s">
        <v>20</v>
      </c>
      <c r="Q1728" t="s">
        <v>20</v>
      </c>
    </row>
    <row r="1729" spans="2:17" x14ac:dyDescent="0.25">
      <c r="B1729">
        <v>45107</v>
      </c>
      <c r="E1729" t="s">
        <v>57</v>
      </c>
      <c r="F1729">
        <v>1</v>
      </c>
      <c r="K1729">
        <v>0</v>
      </c>
      <c r="L1729">
        <v>0</v>
      </c>
      <c r="M1729" t="s">
        <v>20</v>
      </c>
      <c r="N1729" t="s">
        <v>20</v>
      </c>
      <c r="O1729" t="s">
        <v>20</v>
      </c>
      <c r="P1729" t="s">
        <v>20</v>
      </c>
      <c r="Q1729" t="s">
        <v>20</v>
      </c>
    </row>
    <row r="1730" spans="2:17" x14ac:dyDescent="0.25">
      <c r="B1730">
        <v>45107</v>
      </c>
      <c r="E1730" t="s">
        <v>61</v>
      </c>
      <c r="F1730">
        <v>5</v>
      </c>
      <c r="K1730">
        <v>0</v>
      </c>
      <c r="L1730" t="s">
        <v>20</v>
      </c>
      <c r="M1730" t="s">
        <v>20</v>
      </c>
      <c r="N1730" t="s">
        <v>20</v>
      </c>
      <c r="O1730" t="s">
        <v>20</v>
      </c>
      <c r="P1730" t="s">
        <v>20</v>
      </c>
      <c r="Q1730">
        <v>0</v>
      </c>
    </row>
    <row r="1731" spans="2:17" x14ac:dyDescent="0.25">
      <c r="B1731">
        <v>45107</v>
      </c>
      <c r="E1731" t="s">
        <v>58</v>
      </c>
      <c r="F1731">
        <v>2</v>
      </c>
      <c r="K1731">
        <v>0</v>
      </c>
      <c r="L1731" t="s">
        <v>20</v>
      </c>
      <c r="M1731">
        <v>0</v>
      </c>
      <c r="N1731">
        <v>0</v>
      </c>
      <c r="O1731" t="s">
        <v>20</v>
      </c>
      <c r="P1731" t="s">
        <v>20</v>
      </c>
      <c r="Q1731" t="s">
        <v>20</v>
      </c>
    </row>
    <row r="1732" spans="2:17" x14ac:dyDescent="0.25">
      <c r="B1732">
        <v>45107</v>
      </c>
      <c r="E1732" t="s">
        <v>61</v>
      </c>
      <c r="F1732">
        <v>5</v>
      </c>
      <c r="K1732">
        <v>0</v>
      </c>
      <c r="L1732" t="s">
        <v>20</v>
      </c>
      <c r="M1732" t="s">
        <v>20</v>
      </c>
      <c r="N1732" t="s">
        <v>20</v>
      </c>
      <c r="O1732" t="s">
        <v>20</v>
      </c>
      <c r="P1732" t="s">
        <v>20</v>
      </c>
      <c r="Q1732">
        <v>0</v>
      </c>
    </row>
    <row r="1733" spans="2:17" x14ac:dyDescent="0.25">
      <c r="B1733">
        <v>45107</v>
      </c>
      <c r="E1733" t="s">
        <v>60</v>
      </c>
      <c r="F1733">
        <v>4</v>
      </c>
      <c r="K1733">
        <v>0</v>
      </c>
      <c r="L1733" t="s">
        <v>20</v>
      </c>
      <c r="M1733" t="s">
        <v>20</v>
      </c>
      <c r="N1733" t="s">
        <v>20</v>
      </c>
      <c r="O1733" t="s">
        <v>20</v>
      </c>
      <c r="P1733">
        <v>0</v>
      </c>
      <c r="Q1733" t="s">
        <v>20</v>
      </c>
    </row>
    <row r="1734" spans="2:17" x14ac:dyDescent="0.25">
      <c r="B1734">
        <v>45107</v>
      </c>
      <c r="E1734" t="s">
        <v>58</v>
      </c>
      <c r="F1734">
        <v>2</v>
      </c>
      <c r="K1734">
        <v>0</v>
      </c>
      <c r="L1734" t="s">
        <v>20</v>
      </c>
      <c r="M1734">
        <v>0</v>
      </c>
      <c r="N1734">
        <v>0</v>
      </c>
      <c r="O1734" t="s">
        <v>20</v>
      </c>
      <c r="P1734" t="s">
        <v>20</v>
      </c>
      <c r="Q1734" t="s">
        <v>20</v>
      </c>
    </row>
    <row r="1735" spans="2:17" x14ac:dyDescent="0.25">
      <c r="B1735">
        <v>45107</v>
      </c>
      <c r="E1735" t="s">
        <v>57</v>
      </c>
      <c r="F1735">
        <v>1</v>
      </c>
      <c r="K1735">
        <v>0</v>
      </c>
      <c r="L1735">
        <v>0</v>
      </c>
      <c r="M1735" t="s">
        <v>20</v>
      </c>
      <c r="N1735" t="s">
        <v>20</v>
      </c>
      <c r="O1735" t="s">
        <v>20</v>
      </c>
      <c r="P1735" t="s">
        <v>20</v>
      </c>
      <c r="Q1735" t="s">
        <v>20</v>
      </c>
    </row>
    <row r="1736" spans="2:17" x14ac:dyDescent="0.25">
      <c r="B1736">
        <v>45107</v>
      </c>
      <c r="E1736" t="s">
        <v>58</v>
      </c>
      <c r="F1736">
        <v>2</v>
      </c>
      <c r="K1736">
        <v>0</v>
      </c>
      <c r="L1736" t="s">
        <v>20</v>
      </c>
      <c r="M1736">
        <v>0</v>
      </c>
      <c r="N1736">
        <v>0</v>
      </c>
      <c r="O1736" t="s">
        <v>20</v>
      </c>
      <c r="P1736" t="s">
        <v>20</v>
      </c>
      <c r="Q1736" t="s">
        <v>20</v>
      </c>
    </row>
    <row r="1737" spans="2:17" x14ac:dyDescent="0.25">
      <c r="B1737">
        <v>45107</v>
      </c>
      <c r="E1737" t="s">
        <v>62</v>
      </c>
      <c r="F1737">
        <v>6</v>
      </c>
      <c r="K1737">
        <v>0</v>
      </c>
      <c r="L1737" t="s">
        <v>20</v>
      </c>
      <c r="M1737" t="s">
        <v>20</v>
      </c>
      <c r="N1737" t="s">
        <v>20</v>
      </c>
      <c r="O1737" t="s">
        <v>20</v>
      </c>
      <c r="P1737" t="s">
        <v>20</v>
      </c>
      <c r="Q1737" t="s">
        <v>20</v>
      </c>
    </row>
    <row r="1738" spans="2:17" x14ac:dyDescent="0.25">
      <c r="B1738">
        <v>45107</v>
      </c>
      <c r="E1738" t="s">
        <v>58</v>
      </c>
      <c r="F1738">
        <v>2</v>
      </c>
      <c r="K1738">
        <v>0</v>
      </c>
      <c r="L1738" t="s">
        <v>20</v>
      </c>
      <c r="M1738">
        <v>0</v>
      </c>
      <c r="N1738">
        <v>0</v>
      </c>
      <c r="O1738" t="s">
        <v>20</v>
      </c>
      <c r="P1738" t="s">
        <v>20</v>
      </c>
      <c r="Q1738" t="s">
        <v>20</v>
      </c>
    </row>
    <row r="1739" spans="2:17" x14ac:dyDescent="0.25">
      <c r="B1739">
        <v>45107</v>
      </c>
      <c r="E1739" t="s">
        <v>62</v>
      </c>
      <c r="F1739">
        <v>6</v>
      </c>
      <c r="K1739">
        <v>0</v>
      </c>
      <c r="L1739" t="s">
        <v>20</v>
      </c>
      <c r="M1739" t="s">
        <v>20</v>
      </c>
      <c r="N1739" t="s">
        <v>20</v>
      </c>
      <c r="O1739" t="s">
        <v>20</v>
      </c>
      <c r="P1739" t="s">
        <v>20</v>
      </c>
      <c r="Q1739" t="s">
        <v>20</v>
      </c>
    </row>
    <row r="1740" spans="2:17" x14ac:dyDescent="0.25">
      <c r="B1740">
        <v>45107</v>
      </c>
      <c r="E1740" t="s">
        <v>57</v>
      </c>
      <c r="F1740">
        <v>1</v>
      </c>
      <c r="K1740">
        <v>0</v>
      </c>
      <c r="L1740">
        <v>0</v>
      </c>
      <c r="M1740" t="s">
        <v>20</v>
      </c>
      <c r="N1740" t="s">
        <v>20</v>
      </c>
      <c r="O1740" t="s">
        <v>20</v>
      </c>
      <c r="P1740" t="s">
        <v>20</v>
      </c>
      <c r="Q1740" t="s">
        <v>20</v>
      </c>
    </row>
    <row r="1741" spans="2:17" x14ac:dyDescent="0.25">
      <c r="B1741">
        <v>45107</v>
      </c>
      <c r="E1741" t="s">
        <v>62</v>
      </c>
      <c r="F1741">
        <v>6</v>
      </c>
      <c r="K1741">
        <v>0</v>
      </c>
      <c r="L1741" t="s">
        <v>20</v>
      </c>
      <c r="M1741" t="s">
        <v>20</v>
      </c>
      <c r="N1741" t="s">
        <v>20</v>
      </c>
      <c r="O1741" t="s">
        <v>20</v>
      </c>
      <c r="P1741" t="s">
        <v>20</v>
      </c>
      <c r="Q1741" t="s">
        <v>20</v>
      </c>
    </row>
    <row r="1742" spans="2:17" x14ac:dyDescent="0.25">
      <c r="B1742">
        <v>45107</v>
      </c>
      <c r="E1742" t="s">
        <v>62</v>
      </c>
      <c r="F1742">
        <v>6</v>
      </c>
      <c r="K1742">
        <v>0</v>
      </c>
      <c r="L1742" t="s">
        <v>20</v>
      </c>
      <c r="M1742" t="s">
        <v>20</v>
      </c>
      <c r="N1742" t="s">
        <v>20</v>
      </c>
      <c r="O1742" t="s">
        <v>20</v>
      </c>
      <c r="P1742" t="s">
        <v>20</v>
      </c>
      <c r="Q1742" t="s">
        <v>20</v>
      </c>
    </row>
    <row r="1743" spans="2:17" x14ac:dyDescent="0.25">
      <c r="B1743">
        <v>45107</v>
      </c>
      <c r="E1743" t="s">
        <v>62</v>
      </c>
      <c r="F1743">
        <v>6</v>
      </c>
      <c r="K1743">
        <v>0</v>
      </c>
      <c r="L1743" t="s">
        <v>20</v>
      </c>
      <c r="M1743" t="s">
        <v>20</v>
      </c>
      <c r="N1743" t="s">
        <v>20</v>
      </c>
      <c r="O1743" t="s">
        <v>20</v>
      </c>
      <c r="P1743" t="s">
        <v>20</v>
      </c>
      <c r="Q1743" t="s">
        <v>20</v>
      </c>
    </row>
    <row r="1744" spans="2:17" x14ac:dyDescent="0.25">
      <c r="B1744">
        <v>45107</v>
      </c>
      <c r="E1744" t="s">
        <v>58</v>
      </c>
      <c r="F1744">
        <v>2</v>
      </c>
      <c r="K1744">
        <v>0</v>
      </c>
      <c r="L1744" t="s">
        <v>20</v>
      </c>
      <c r="M1744">
        <v>0</v>
      </c>
      <c r="N1744">
        <v>0</v>
      </c>
      <c r="O1744" t="s">
        <v>20</v>
      </c>
      <c r="P1744" t="s">
        <v>20</v>
      </c>
      <c r="Q1744" t="s">
        <v>20</v>
      </c>
    </row>
    <row r="1745" spans="2:17" x14ac:dyDescent="0.25">
      <c r="B1745">
        <v>45107</v>
      </c>
      <c r="E1745" t="s">
        <v>60</v>
      </c>
      <c r="F1745">
        <v>4</v>
      </c>
      <c r="K1745">
        <v>0</v>
      </c>
      <c r="L1745" t="s">
        <v>20</v>
      </c>
      <c r="M1745" t="s">
        <v>20</v>
      </c>
      <c r="N1745" t="s">
        <v>20</v>
      </c>
      <c r="O1745" t="s">
        <v>20</v>
      </c>
      <c r="P1745">
        <v>0</v>
      </c>
      <c r="Q1745" t="s">
        <v>20</v>
      </c>
    </row>
    <row r="1746" spans="2:17" x14ac:dyDescent="0.25">
      <c r="B1746">
        <v>45107</v>
      </c>
      <c r="E1746" t="s">
        <v>57</v>
      </c>
      <c r="F1746">
        <v>1</v>
      </c>
      <c r="K1746">
        <v>0</v>
      </c>
      <c r="L1746">
        <v>0</v>
      </c>
      <c r="M1746" t="s">
        <v>20</v>
      </c>
      <c r="N1746" t="s">
        <v>20</v>
      </c>
      <c r="O1746" t="s">
        <v>20</v>
      </c>
      <c r="P1746" t="s">
        <v>20</v>
      </c>
      <c r="Q1746" t="s">
        <v>20</v>
      </c>
    </row>
    <row r="1747" spans="2:17" x14ac:dyDescent="0.25">
      <c r="B1747">
        <v>45107</v>
      </c>
      <c r="E1747" t="s">
        <v>60</v>
      </c>
      <c r="F1747">
        <v>4</v>
      </c>
      <c r="K1747">
        <v>0</v>
      </c>
      <c r="L1747" t="s">
        <v>20</v>
      </c>
      <c r="M1747" t="s">
        <v>20</v>
      </c>
      <c r="N1747" t="s">
        <v>20</v>
      </c>
      <c r="O1747" t="s">
        <v>20</v>
      </c>
      <c r="P1747">
        <v>0</v>
      </c>
      <c r="Q1747" t="s">
        <v>20</v>
      </c>
    </row>
    <row r="1748" spans="2:17" x14ac:dyDescent="0.25">
      <c r="B1748">
        <v>45107</v>
      </c>
      <c r="E1748" t="s">
        <v>60</v>
      </c>
      <c r="F1748">
        <v>4</v>
      </c>
      <c r="K1748">
        <v>0</v>
      </c>
      <c r="L1748" t="s">
        <v>20</v>
      </c>
      <c r="M1748" t="s">
        <v>20</v>
      </c>
      <c r="N1748" t="s">
        <v>20</v>
      </c>
      <c r="O1748" t="s">
        <v>20</v>
      </c>
      <c r="P1748">
        <v>0</v>
      </c>
      <c r="Q1748" t="s">
        <v>20</v>
      </c>
    </row>
    <row r="1749" spans="2:17" x14ac:dyDescent="0.25">
      <c r="B1749">
        <v>45107</v>
      </c>
      <c r="E1749" t="s">
        <v>57</v>
      </c>
      <c r="F1749">
        <v>1</v>
      </c>
      <c r="K1749">
        <v>0</v>
      </c>
      <c r="L1749">
        <v>0</v>
      </c>
      <c r="M1749" t="s">
        <v>20</v>
      </c>
      <c r="N1749" t="s">
        <v>20</v>
      </c>
      <c r="O1749" t="s">
        <v>20</v>
      </c>
      <c r="P1749" t="s">
        <v>20</v>
      </c>
      <c r="Q1749" t="s">
        <v>20</v>
      </c>
    </row>
    <row r="1750" spans="2:17" x14ac:dyDescent="0.25">
      <c r="B1750">
        <v>45107</v>
      </c>
      <c r="E1750" t="s">
        <v>60</v>
      </c>
      <c r="F1750">
        <v>4</v>
      </c>
      <c r="K1750">
        <v>0</v>
      </c>
      <c r="L1750" t="s">
        <v>20</v>
      </c>
      <c r="M1750" t="s">
        <v>20</v>
      </c>
      <c r="N1750" t="s">
        <v>20</v>
      </c>
      <c r="O1750" t="s">
        <v>20</v>
      </c>
      <c r="P1750">
        <v>0</v>
      </c>
      <c r="Q1750" t="s">
        <v>20</v>
      </c>
    </row>
    <row r="1751" spans="2:17" x14ac:dyDescent="0.25">
      <c r="B1751">
        <v>45107</v>
      </c>
      <c r="E1751" t="s">
        <v>57</v>
      </c>
      <c r="F1751">
        <v>1</v>
      </c>
      <c r="K1751">
        <v>0</v>
      </c>
      <c r="L1751">
        <v>0</v>
      </c>
      <c r="M1751" t="s">
        <v>20</v>
      </c>
      <c r="N1751" t="s">
        <v>20</v>
      </c>
      <c r="O1751" t="s">
        <v>20</v>
      </c>
      <c r="P1751" t="s">
        <v>20</v>
      </c>
      <c r="Q1751" t="s">
        <v>20</v>
      </c>
    </row>
    <row r="1752" spans="2:17" x14ac:dyDescent="0.25">
      <c r="B1752">
        <v>45107</v>
      </c>
      <c r="E1752" t="s">
        <v>60</v>
      </c>
      <c r="F1752">
        <v>4</v>
      </c>
      <c r="K1752">
        <v>0</v>
      </c>
      <c r="L1752" t="s">
        <v>20</v>
      </c>
      <c r="M1752" t="s">
        <v>20</v>
      </c>
      <c r="N1752" t="s">
        <v>20</v>
      </c>
      <c r="O1752" t="s">
        <v>20</v>
      </c>
      <c r="P1752">
        <v>0</v>
      </c>
      <c r="Q1752" t="s">
        <v>20</v>
      </c>
    </row>
    <row r="1753" spans="2:17" x14ac:dyDescent="0.25">
      <c r="B1753">
        <v>45107</v>
      </c>
      <c r="E1753" t="s">
        <v>61</v>
      </c>
      <c r="F1753">
        <v>5</v>
      </c>
      <c r="K1753">
        <v>0</v>
      </c>
      <c r="L1753" t="s">
        <v>20</v>
      </c>
      <c r="M1753" t="s">
        <v>20</v>
      </c>
      <c r="N1753" t="s">
        <v>20</v>
      </c>
      <c r="O1753" t="s">
        <v>20</v>
      </c>
      <c r="P1753" t="s">
        <v>20</v>
      </c>
      <c r="Q1753">
        <v>0</v>
      </c>
    </row>
    <row r="1754" spans="2:17" x14ac:dyDescent="0.25">
      <c r="B1754">
        <v>45107</v>
      </c>
      <c r="E1754" t="s">
        <v>61</v>
      </c>
      <c r="F1754">
        <v>5</v>
      </c>
      <c r="K1754">
        <v>0</v>
      </c>
      <c r="L1754" t="s">
        <v>20</v>
      </c>
      <c r="M1754" t="s">
        <v>20</v>
      </c>
      <c r="N1754" t="s">
        <v>20</v>
      </c>
      <c r="O1754" t="s">
        <v>20</v>
      </c>
      <c r="P1754" t="s">
        <v>20</v>
      </c>
      <c r="Q1754">
        <v>0</v>
      </c>
    </row>
    <row r="1755" spans="2:17" x14ac:dyDescent="0.25">
      <c r="B1755">
        <v>45107</v>
      </c>
      <c r="E1755" t="s">
        <v>60</v>
      </c>
      <c r="F1755">
        <v>4</v>
      </c>
      <c r="K1755">
        <v>0</v>
      </c>
      <c r="L1755" t="s">
        <v>20</v>
      </c>
      <c r="M1755" t="s">
        <v>20</v>
      </c>
      <c r="N1755" t="s">
        <v>20</v>
      </c>
      <c r="O1755" t="s">
        <v>20</v>
      </c>
      <c r="P1755">
        <v>0</v>
      </c>
      <c r="Q1755" t="s">
        <v>20</v>
      </c>
    </row>
    <row r="1756" spans="2:17" x14ac:dyDescent="0.25">
      <c r="B1756">
        <v>45107</v>
      </c>
      <c r="E1756" t="s">
        <v>61</v>
      </c>
      <c r="F1756">
        <v>5</v>
      </c>
      <c r="K1756">
        <v>0</v>
      </c>
      <c r="L1756" t="s">
        <v>20</v>
      </c>
      <c r="M1756" t="s">
        <v>20</v>
      </c>
      <c r="N1756" t="s">
        <v>20</v>
      </c>
      <c r="O1756" t="s">
        <v>20</v>
      </c>
      <c r="P1756" t="s">
        <v>20</v>
      </c>
      <c r="Q1756">
        <v>0</v>
      </c>
    </row>
    <row r="1757" spans="2:17" x14ac:dyDescent="0.25">
      <c r="B1757">
        <v>45107</v>
      </c>
      <c r="E1757" t="s">
        <v>57</v>
      </c>
      <c r="F1757">
        <v>1</v>
      </c>
      <c r="K1757">
        <v>0</v>
      </c>
      <c r="L1757">
        <v>0</v>
      </c>
      <c r="M1757" t="s">
        <v>20</v>
      </c>
      <c r="N1757" t="s">
        <v>20</v>
      </c>
      <c r="O1757" t="s">
        <v>20</v>
      </c>
      <c r="P1757" t="s">
        <v>20</v>
      </c>
      <c r="Q1757" t="s">
        <v>20</v>
      </c>
    </row>
    <row r="1758" spans="2:17" x14ac:dyDescent="0.25">
      <c r="B1758">
        <v>45107</v>
      </c>
      <c r="E1758" t="s">
        <v>62</v>
      </c>
      <c r="F1758">
        <v>6</v>
      </c>
      <c r="K1758">
        <v>0</v>
      </c>
      <c r="L1758" t="s">
        <v>20</v>
      </c>
      <c r="M1758" t="s">
        <v>20</v>
      </c>
      <c r="N1758" t="s">
        <v>20</v>
      </c>
      <c r="O1758" t="s">
        <v>20</v>
      </c>
      <c r="P1758" t="s">
        <v>20</v>
      </c>
      <c r="Q1758" t="s">
        <v>20</v>
      </c>
    </row>
    <row r="1759" spans="2:17" x14ac:dyDescent="0.25">
      <c r="B1759">
        <v>45107</v>
      </c>
      <c r="E1759" t="s">
        <v>61</v>
      </c>
      <c r="F1759">
        <v>5</v>
      </c>
      <c r="K1759">
        <v>0</v>
      </c>
      <c r="L1759" t="s">
        <v>20</v>
      </c>
      <c r="M1759" t="s">
        <v>20</v>
      </c>
      <c r="N1759" t="s">
        <v>20</v>
      </c>
      <c r="O1759" t="s">
        <v>20</v>
      </c>
      <c r="P1759" t="s">
        <v>20</v>
      </c>
      <c r="Q1759">
        <v>0</v>
      </c>
    </row>
    <row r="1760" spans="2:17" x14ac:dyDescent="0.25">
      <c r="B1760">
        <v>45107</v>
      </c>
      <c r="E1760" t="s">
        <v>58</v>
      </c>
      <c r="F1760">
        <v>2</v>
      </c>
      <c r="K1760">
        <v>0</v>
      </c>
      <c r="L1760" t="s">
        <v>20</v>
      </c>
      <c r="M1760">
        <v>0</v>
      </c>
      <c r="N1760">
        <v>0</v>
      </c>
      <c r="O1760" t="s">
        <v>20</v>
      </c>
      <c r="P1760" t="s">
        <v>20</v>
      </c>
      <c r="Q1760" t="s">
        <v>20</v>
      </c>
    </row>
    <row r="1761" spans="2:17" x14ac:dyDescent="0.25">
      <c r="B1761">
        <v>45107</v>
      </c>
      <c r="E1761" t="s">
        <v>59</v>
      </c>
      <c r="F1761">
        <v>3</v>
      </c>
      <c r="K1761">
        <v>0</v>
      </c>
      <c r="L1761" t="s">
        <v>20</v>
      </c>
      <c r="M1761" t="s">
        <v>20</v>
      </c>
      <c r="N1761" t="s">
        <v>20</v>
      </c>
      <c r="O1761">
        <v>0</v>
      </c>
      <c r="P1761" t="s">
        <v>20</v>
      </c>
      <c r="Q1761" t="s">
        <v>20</v>
      </c>
    </row>
    <row r="1762" spans="2:17" x14ac:dyDescent="0.25">
      <c r="B1762">
        <v>45107</v>
      </c>
      <c r="E1762" t="s">
        <v>59</v>
      </c>
      <c r="F1762">
        <v>3</v>
      </c>
      <c r="K1762">
        <v>0</v>
      </c>
      <c r="L1762" t="s">
        <v>20</v>
      </c>
      <c r="M1762" t="s">
        <v>20</v>
      </c>
      <c r="N1762" t="s">
        <v>20</v>
      </c>
      <c r="O1762">
        <v>0</v>
      </c>
      <c r="P1762" t="s">
        <v>20</v>
      </c>
      <c r="Q1762" t="s">
        <v>20</v>
      </c>
    </row>
    <row r="1763" spans="2:17" x14ac:dyDescent="0.25">
      <c r="B1763">
        <v>45107</v>
      </c>
      <c r="E1763" t="s">
        <v>57</v>
      </c>
      <c r="F1763">
        <v>1</v>
      </c>
      <c r="K1763">
        <v>0</v>
      </c>
      <c r="L1763">
        <v>0</v>
      </c>
      <c r="M1763" t="s">
        <v>20</v>
      </c>
      <c r="N1763" t="s">
        <v>20</v>
      </c>
      <c r="O1763" t="s">
        <v>20</v>
      </c>
      <c r="P1763" t="s">
        <v>20</v>
      </c>
      <c r="Q1763" t="s">
        <v>20</v>
      </c>
    </row>
    <row r="1764" spans="2:17" x14ac:dyDescent="0.25">
      <c r="B1764">
        <v>45107</v>
      </c>
      <c r="E1764" t="s">
        <v>59</v>
      </c>
      <c r="F1764">
        <v>3</v>
      </c>
      <c r="K1764">
        <v>0</v>
      </c>
      <c r="L1764" t="s">
        <v>20</v>
      </c>
      <c r="M1764" t="s">
        <v>20</v>
      </c>
      <c r="N1764" t="s">
        <v>20</v>
      </c>
      <c r="O1764">
        <v>0</v>
      </c>
      <c r="P1764" t="s">
        <v>20</v>
      </c>
      <c r="Q1764" t="s">
        <v>20</v>
      </c>
    </row>
    <row r="1765" spans="2:17" x14ac:dyDescent="0.25">
      <c r="B1765">
        <v>45107</v>
      </c>
      <c r="E1765" t="s">
        <v>57</v>
      </c>
      <c r="F1765">
        <v>1</v>
      </c>
      <c r="K1765">
        <v>0</v>
      </c>
      <c r="L1765">
        <v>0</v>
      </c>
      <c r="M1765" t="s">
        <v>20</v>
      </c>
      <c r="N1765" t="s">
        <v>20</v>
      </c>
      <c r="O1765" t="s">
        <v>20</v>
      </c>
      <c r="P1765" t="s">
        <v>20</v>
      </c>
      <c r="Q1765" t="s">
        <v>20</v>
      </c>
    </row>
    <row r="1766" spans="2:17" x14ac:dyDescent="0.25">
      <c r="B1766">
        <v>45107</v>
      </c>
      <c r="E1766" t="s">
        <v>62</v>
      </c>
      <c r="F1766">
        <v>6</v>
      </c>
      <c r="K1766">
        <v>0</v>
      </c>
      <c r="L1766" t="s">
        <v>20</v>
      </c>
      <c r="M1766" t="s">
        <v>20</v>
      </c>
      <c r="N1766" t="s">
        <v>20</v>
      </c>
      <c r="O1766" t="s">
        <v>20</v>
      </c>
      <c r="P1766" t="s">
        <v>20</v>
      </c>
      <c r="Q1766" t="s">
        <v>20</v>
      </c>
    </row>
    <row r="1767" spans="2:17" x14ac:dyDescent="0.25">
      <c r="B1767">
        <v>45107</v>
      </c>
      <c r="E1767" t="s">
        <v>62</v>
      </c>
      <c r="F1767">
        <v>6</v>
      </c>
      <c r="K1767">
        <v>0</v>
      </c>
      <c r="L1767" t="s">
        <v>20</v>
      </c>
      <c r="M1767" t="s">
        <v>20</v>
      </c>
      <c r="N1767" t="s">
        <v>20</v>
      </c>
      <c r="O1767" t="s">
        <v>20</v>
      </c>
      <c r="P1767" t="s">
        <v>20</v>
      </c>
      <c r="Q1767" t="s">
        <v>20</v>
      </c>
    </row>
    <row r="1768" spans="2:17" x14ac:dyDescent="0.25">
      <c r="B1768">
        <v>45107</v>
      </c>
      <c r="E1768" t="s">
        <v>60</v>
      </c>
      <c r="F1768">
        <v>4</v>
      </c>
      <c r="K1768">
        <v>0</v>
      </c>
      <c r="L1768" t="s">
        <v>20</v>
      </c>
      <c r="M1768" t="s">
        <v>20</v>
      </c>
      <c r="N1768" t="s">
        <v>20</v>
      </c>
      <c r="O1768" t="s">
        <v>20</v>
      </c>
      <c r="P1768">
        <v>0</v>
      </c>
      <c r="Q1768" t="s">
        <v>20</v>
      </c>
    </row>
    <row r="1769" spans="2:17" x14ac:dyDescent="0.25">
      <c r="B1769">
        <v>45107</v>
      </c>
      <c r="E1769" t="s">
        <v>62</v>
      </c>
      <c r="F1769">
        <v>6</v>
      </c>
      <c r="K1769">
        <v>0</v>
      </c>
      <c r="L1769" t="s">
        <v>20</v>
      </c>
      <c r="M1769" t="s">
        <v>20</v>
      </c>
      <c r="N1769" t="s">
        <v>20</v>
      </c>
      <c r="O1769" t="s">
        <v>20</v>
      </c>
      <c r="P1769" t="s">
        <v>20</v>
      </c>
      <c r="Q1769" t="s">
        <v>20</v>
      </c>
    </row>
    <row r="1770" spans="2:17" x14ac:dyDescent="0.25">
      <c r="B1770">
        <v>45107</v>
      </c>
      <c r="E1770" t="s">
        <v>62</v>
      </c>
      <c r="F1770">
        <v>6</v>
      </c>
      <c r="K1770">
        <v>0</v>
      </c>
      <c r="L1770" t="s">
        <v>20</v>
      </c>
      <c r="M1770" t="s">
        <v>20</v>
      </c>
      <c r="N1770" t="s">
        <v>20</v>
      </c>
      <c r="O1770" t="s">
        <v>20</v>
      </c>
      <c r="P1770" t="s">
        <v>20</v>
      </c>
      <c r="Q1770" t="s">
        <v>20</v>
      </c>
    </row>
    <row r="1771" spans="2:17" x14ac:dyDescent="0.25">
      <c r="B1771">
        <v>45107</v>
      </c>
      <c r="E1771" t="s">
        <v>59</v>
      </c>
      <c r="F1771">
        <v>3</v>
      </c>
      <c r="K1771">
        <v>0</v>
      </c>
      <c r="L1771" t="s">
        <v>20</v>
      </c>
      <c r="M1771" t="s">
        <v>20</v>
      </c>
      <c r="N1771" t="s">
        <v>20</v>
      </c>
      <c r="O1771">
        <v>0</v>
      </c>
      <c r="P1771" t="s">
        <v>20</v>
      </c>
      <c r="Q1771" t="s">
        <v>20</v>
      </c>
    </row>
    <row r="1772" spans="2:17" x14ac:dyDescent="0.25">
      <c r="B1772">
        <v>45107</v>
      </c>
      <c r="E1772" t="s">
        <v>62</v>
      </c>
      <c r="F1772">
        <v>6</v>
      </c>
      <c r="K1772">
        <v>0</v>
      </c>
      <c r="L1772" t="s">
        <v>20</v>
      </c>
      <c r="M1772" t="s">
        <v>20</v>
      </c>
      <c r="N1772" t="s">
        <v>20</v>
      </c>
      <c r="O1772" t="s">
        <v>20</v>
      </c>
      <c r="P1772" t="s">
        <v>20</v>
      </c>
      <c r="Q1772" t="s">
        <v>20</v>
      </c>
    </row>
    <row r="1773" spans="2:17" x14ac:dyDescent="0.25">
      <c r="B1773">
        <v>45107</v>
      </c>
      <c r="E1773" t="s">
        <v>60</v>
      </c>
      <c r="F1773">
        <v>4</v>
      </c>
      <c r="K1773">
        <v>0</v>
      </c>
      <c r="L1773" t="s">
        <v>20</v>
      </c>
      <c r="M1773" t="s">
        <v>20</v>
      </c>
      <c r="N1773" t="s">
        <v>20</v>
      </c>
      <c r="O1773" t="s">
        <v>20</v>
      </c>
      <c r="P1773">
        <v>0</v>
      </c>
      <c r="Q1773" t="s">
        <v>20</v>
      </c>
    </row>
    <row r="1774" spans="2:17" x14ac:dyDescent="0.25">
      <c r="B1774">
        <v>45107</v>
      </c>
      <c r="E1774" t="s">
        <v>58</v>
      </c>
      <c r="F1774">
        <v>2</v>
      </c>
      <c r="K1774">
        <v>0</v>
      </c>
      <c r="L1774" t="s">
        <v>20</v>
      </c>
      <c r="M1774">
        <v>0</v>
      </c>
      <c r="N1774">
        <v>0</v>
      </c>
      <c r="O1774" t="s">
        <v>20</v>
      </c>
      <c r="P1774" t="s">
        <v>20</v>
      </c>
      <c r="Q1774" t="s">
        <v>20</v>
      </c>
    </row>
    <row r="1775" spans="2:17" x14ac:dyDescent="0.25">
      <c r="B1775">
        <v>45107</v>
      </c>
      <c r="E1775" t="s">
        <v>60</v>
      </c>
      <c r="F1775">
        <v>4</v>
      </c>
      <c r="K1775">
        <v>0</v>
      </c>
      <c r="L1775" t="s">
        <v>20</v>
      </c>
      <c r="M1775" t="s">
        <v>20</v>
      </c>
      <c r="N1775" t="s">
        <v>20</v>
      </c>
      <c r="O1775" t="s">
        <v>20</v>
      </c>
      <c r="P1775">
        <v>0</v>
      </c>
      <c r="Q1775" t="s">
        <v>20</v>
      </c>
    </row>
    <row r="1776" spans="2:17" x14ac:dyDescent="0.25">
      <c r="B1776">
        <v>45107</v>
      </c>
      <c r="E1776" t="s">
        <v>62</v>
      </c>
      <c r="F1776">
        <v>6</v>
      </c>
      <c r="K1776">
        <v>0</v>
      </c>
      <c r="L1776" t="s">
        <v>20</v>
      </c>
      <c r="M1776" t="s">
        <v>20</v>
      </c>
      <c r="N1776" t="s">
        <v>20</v>
      </c>
      <c r="O1776" t="s">
        <v>20</v>
      </c>
      <c r="P1776" t="s">
        <v>20</v>
      </c>
      <c r="Q1776" t="s">
        <v>20</v>
      </c>
    </row>
    <row r="1777" spans="2:17" x14ac:dyDescent="0.25">
      <c r="B1777">
        <v>45107</v>
      </c>
      <c r="E1777" t="s">
        <v>57</v>
      </c>
      <c r="F1777">
        <v>1</v>
      </c>
      <c r="K1777">
        <v>0</v>
      </c>
      <c r="L1777">
        <v>0</v>
      </c>
      <c r="M1777" t="s">
        <v>20</v>
      </c>
      <c r="N1777" t="s">
        <v>20</v>
      </c>
      <c r="O1777" t="s">
        <v>20</v>
      </c>
      <c r="P1777" t="s">
        <v>20</v>
      </c>
      <c r="Q1777" t="s">
        <v>20</v>
      </c>
    </row>
    <row r="1778" spans="2:17" x14ac:dyDescent="0.25">
      <c r="B1778">
        <v>45107</v>
      </c>
      <c r="E1778" t="s">
        <v>58</v>
      </c>
      <c r="F1778">
        <v>2</v>
      </c>
      <c r="K1778">
        <v>0</v>
      </c>
      <c r="L1778" t="s">
        <v>20</v>
      </c>
      <c r="M1778">
        <v>0</v>
      </c>
      <c r="N1778">
        <v>0</v>
      </c>
      <c r="O1778" t="s">
        <v>20</v>
      </c>
      <c r="P1778" t="s">
        <v>20</v>
      </c>
      <c r="Q1778" t="s">
        <v>20</v>
      </c>
    </row>
    <row r="1779" spans="2:17" x14ac:dyDescent="0.25">
      <c r="B1779">
        <v>45107</v>
      </c>
      <c r="E1779" t="s">
        <v>57</v>
      </c>
      <c r="F1779">
        <v>1</v>
      </c>
      <c r="K1779">
        <v>0</v>
      </c>
      <c r="L1779">
        <v>0</v>
      </c>
      <c r="M1779" t="s">
        <v>20</v>
      </c>
      <c r="N1779" t="s">
        <v>20</v>
      </c>
      <c r="O1779" t="s">
        <v>20</v>
      </c>
      <c r="P1779" t="s">
        <v>20</v>
      </c>
      <c r="Q1779" t="s">
        <v>20</v>
      </c>
    </row>
    <row r="1780" spans="2:17" x14ac:dyDescent="0.25">
      <c r="B1780">
        <v>45107</v>
      </c>
      <c r="E1780" t="s">
        <v>58</v>
      </c>
      <c r="F1780">
        <v>2</v>
      </c>
      <c r="K1780">
        <v>0</v>
      </c>
      <c r="L1780" t="s">
        <v>20</v>
      </c>
      <c r="M1780">
        <v>0</v>
      </c>
      <c r="N1780">
        <v>0</v>
      </c>
      <c r="O1780" t="s">
        <v>20</v>
      </c>
      <c r="P1780" t="s">
        <v>20</v>
      </c>
      <c r="Q1780" t="s">
        <v>20</v>
      </c>
    </row>
    <row r="1781" spans="2:17" x14ac:dyDescent="0.25">
      <c r="B1781">
        <v>45107</v>
      </c>
      <c r="E1781" t="s">
        <v>59</v>
      </c>
      <c r="F1781">
        <v>3</v>
      </c>
      <c r="K1781">
        <v>0</v>
      </c>
      <c r="L1781" t="s">
        <v>20</v>
      </c>
      <c r="M1781" t="s">
        <v>20</v>
      </c>
      <c r="N1781" t="s">
        <v>20</v>
      </c>
      <c r="O1781">
        <v>0</v>
      </c>
      <c r="P1781" t="s">
        <v>20</v>
      </c>
      <c r="Q1781" t="s">
        <v>20</v>
      </c>
    </row>
    <row r="1782" spans="2:17" x14ac:dyDescent="0.25">
      <c r="B1782">
        <v>45107</v>
      </c>
      <c r="E1782" t="s">
        <v>62</v>
      </c>
      <c r="F1782">
        <v>6</v>
      </c>
      <c r="K1782">
        <v>0</v>
      </c>
      <c r="L1782" t="s">
        <v>20</v>
      </c>
      <c r="M1782" t="s">
        <v>20</v>
      </c>
      <c r="N1782" t="s">
        <v>20</v>
      </c>
      <c r="O1782" t="s">
        <v>20</v>
      </c>
      <c r="P1782" t="s">
        <v>20</v>
      </c>
      <c r="Q1782" t="s">
        <v>20</v>
      </c>
    </row>
    <row r="1783" spans="2:17" x14ac:dyDescent="0.25">
      <c r="B1783">
        <v>45107</v>
      </c>
      <c r="E1783" t="s">
        <v>61</v>
      </c>
      <c r="F1783">
        <v>5</v>
      </c>
      <c r="K1783">
        <v>0</v>
      </c>
      <c r="L1783" t="s">
        <v>20</v>
      </c>
      <c r="M1783" t="s">
        <v>20</v>
      </c>
      <c r="N1783" t="s">
        <v>20</v>
      </c>
      <c r="O1783" t="s">
        <v>20</v>
      </c>
      <c r="P1783" t="s">
        <v>20</v>
      </c>
      <c r="Q1783">
        <v>0</v>
      </c>
    </row>
    <row r="1784" spans="2:17" x14ac:dyDescent="0.25">
      <c r="B1784">
        <v>45107</v>
      </c>
      <c r="E1784" t="s">
        <v>62</v>
      </c>
      <c r="F1784">
        <v>6</v>
      </c>
      <c r="K1784">
        <v>0</v>
      </c>
      <c r="L1784" t="s">
        <v>20</v>
      </c>
      <c r="M1784" t="s">
        <v>20</v>
      </c>
      <c r="N1784" t="s">
        <v>20</v>
      </c>
      <c r="O1784" t="s">
        <v>20</v>
      </c>
      <c r="P1784" t="s">
        <v>20</v>
      </c>
      <c r="Q1784" t="s">
        <v>20</v>
      </c>
    </row>
    <row r="1785" spans="2:17" x14ac:dyDescent="0.25">
      <c r="B1785">
        <v>45107</v>
      </c>
      <c r="E1785" t="s">
        <v>57</v>
      </c>
      <c r="F1785">
        <v>1</v>
      </c>
      <c r="K1785">
        <v>0</v>
      </c>
      <c r="L1785">
        <v>0</v>
      </c>
      <c r="M1785" t="s">
        <v>20</v>
      </c>
      <c r="N1785" t="s">
        <v>20</v>
      </c>
      <c r="O1785" t="s">
        <v>20</v>
      </c>
      <c r="P1785" t="s">
        <v>20</v>
      </c>
      <c r="Q1785" t="s">
        <v>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4FFD4-D7A9-4473-913E-99481373FB2B}">
  <sheetPr codeName="Sheet16">
    <tabColor theme="9"/>
  </sheetPr>
  <dimension ref="A1:G8"/>
  <sheetViews>
    <sheetView showGridLines="0" workbookViewId="0">
      <selection activeCell="I9" sqref="I9"/>
    </sheetView>
  </sheetViews>
  <sheetFormatPr defaultRowHeight="15" x14ac:dyDescent="0.25"/>
  <cols>
    <col min="1" max="1" width="8.42578125" bestFit="1" customWidth="1"/>
    <col min="2" max="2" width="11.42578125" bestFit="1" customWidth="1"/>
    <col min="3" max="3" width="15.140625" bestFit="1" customWidth="1"/>
    <col min="4" max="4" width="22.140625" bestFit="1" customWidth="1"/>
    <col min="5" max="5" width="23.28515625" bestFit="1" customWidth="1"/>
    <col min="6" max="7" width="16.5703125" bestFit="1" customWidth="1"/>
  </cols>
  <sheetData>
    <row r="1" spans="1:7" x14ac:dyDescent="0.25">
      <c r="A1" t="s">
        <v>65</v>
      </c>
      <c r="B1" t="s">
        <v>66</v>
      </c>
      <c r="C1" t="s">
        <v>67</v>
      </c>
      <c r="D1" t="s">
        <v>100</v>
      </c>
      <c r="E1" t="s">
        <v>101</v>
      </c>
      <c r="F1" t="s">
        <v>102</v>
      </c>
      <c r="G1" t="s">
        <v>105</v>
      </c>
    </row>
    <row r="2" spans="1:7" x14ac:dyDescent="0.25">
      <c r="A2">
        <v>1</v>
      </c>
      <c r="B2" t="s">
        <v>68</v>
      </c>
      <c r="C2" t="s">
        <v>69</v>
      </c>
      <c r="D2" s="5">
        <v>0.29166666666666669</v>
      </c>
      <c r="E2" s="5">
        <v>0.875</v>
      </c>
      <c r="F2" s="5">
        <v>0.375</v>
      </c>
      <c r="G2" s="5">
        <v>0.85416666666666663</v>
      </c>
    </row>
    <row r="3" spans="1:7" x14ac:dyDescent="0.25">
      <c r="A3">
        <v>2</v>
      </c>
      <c r="B3" t="s">
        <v>70</v>
      </c>
      <c r="C3" t="s">
        <v>69</v>
      </c>
      <c r="D3" s="5">
        <v>0.29166666666666669</v>
      </c>
      <c r="E3" s="5">
        <v>0.875</v>
      </c>
      <c r="F3" s="5">
        <v>0.375</v>
      </c>
      <c r="G3" s="5">
        <v>0.85416666666666663</v>
      </c>
    </row>
    <row r="4" spans="1:7" x14ac:dyDescent="0.25">
      <c r="A4">
        <v>3</v>
      </c>
      <c r="B4" t="s">
        <v>71</v>
      </c>
      <c r="C4" t="s">
        <v>69</v>
      </c>
      <c r="D4" s="5">
        <v>0.29166666666666669</v>
      </c>
      <c r="E4" s="5">
        <v>0.875</v>
      </c>
      <c r="F4" s="5">
        <v>0.375</v>
      </c>
      <c r="G4" s="5">
        <v>0.85416666666666663</v>
      </c>
    </row>
    <row r="5" spans="1:7" x14ac:dyDescent="0.25">
      <c r="A5">
        <v>4</v>
      </c>
      <c r="B5" t="s">
        <v>72</v>
      </c>
      <c r="C5" t="s">
        <v>69</v>
      </c>
      <c r="D5" s="5">
        <v>0.29166666666666669</v>
      </c>
      <c r="E5" s="5">
        <v>0.875</v>
      </c>
      <c r="F5" s="5">
        <v>0.375</v>
      </c>
      <c r="G5" s="5">
        <v>0.85416666666666663</v>
      </c>
    </row>
    <row r="6" spans="1:7" x14ac:dyDescent="0.25">
      <c r="A6">
        <v>5</v>
      </c>
      <c r="B6" t="s">
        <v>73</v>
      </c>
      <c r="C6" t="s">
        <v>69</v>
      </c>
      <c r="D6" s="5">
        <v>0.29166666666666669</v>
      </c>
      <c r="E6" s="5">
        <v>0.875</v>
      </c>
      <c r="F6" s="5">
        <v>0.375</v>
      </c>
      <c r="G6" s="5">
        <v>0.85416666666666663</v>
      </c>
    </row>
    <row r="7" spans="1:7" x14ac:dyDescent="0.25">
      <c r="A7">
        <v>6</v>
      </c>
      <c r="B7" t="s">
        <v>74</v>
      </c>
      <c r="C7" t="s">
        <v>75</v>
      </c>
      <c r="D7" s="5">
        <v>0.29166666666666669</v>
      </c>
      <c r="E7" s="5">
        <v>0.79166666666666663</v>
      </c>
      <c r="F7" s="5">
        <v>0.375</v>
      </c>
      <c r="G7" s="5">
        <v>0.77083333333333337</v>
      </c>
    </row>
    <row r="8" spans="1:7" x14ac:dyDescent="0.25">
      <c r="A8">
        <v>7</v>
      </c>
      <c r="B8" t="s">
        <v>76</v>
      </c>
      <c r="C8" t="s">
        <v>75</v>
      </c>
      <c r="D8" s="5">
        <v>0.375</v>
      </c>
      <c r="E8" s="5">
        <v>0.79166666666666663</v>
      </c>
      <c r="F8" s="5">
        <v>0.375</v>
      </c>
      <c r="G8" s="5">
        <v>0.77083333333333337</v>
      </c>
    </row>
  </sheetData>
  <phoneticPr fontId="1"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BC35F-C0CD-4EDF-800B-699A6396FA38}">
  <sheetPr codeName="Sheet17">
    <tabColor theme="8"/>
  </sheetPr>
  <dimension ref="A1:A9"/>
  <sheetViews>
    <sheetView showGridLines="0" workbookViewId="0">
      <selection activeCell="F10" sqref="F10"/>
    </sheetView>
  </sheetViews>
  <sheetFormatPr defaultRowHeight="15" x14ac:dyDescent="0.25"/>
  <cols>
    <col min="1" max="1" width="20.85546875" bestFit="1" customWidth="1"/>
  </cols>
  <sheetData>
    <row r="1" spans="1:1" x14ac:dyDescent="0.25">
      <c r="A1" t="s">
        <v>51</v>
      </c>
    </row>
    <row r="2" spans="1:1" x14ac:dyDescent="0.25">
      <c r="A2" t="s">
        <v>57</v>
      </c>
    </row>
    <row r="3" spans="1:1" x14ac:dyDescent="0.25">
      <c r="A3" t="s">
        <v>58</v>
      </c>
    </row>
    <row r="4" spans="1:1" x14ac:dyDescent="0.25">
      <c r="A4" t="s">
        <v>59</v>
      </c>
    </row>
    <row r="5" spans="1:1" x14ac:dyDescent="0.25">
      <c r="A5" t="s">
        <v>60</v>
      </c>
    </row>
    <row r="6" spans="1:1" x14ac:dyDescent="0.25">
      <c r="A6" t="s">
        <v>61</v>
      </c>
    </row>
    <row r="7" spans="1:1" x14ac:dyDescent="0.25">
      <c r="A7" t="s">
        <v>62</v>
      </c>
    </row>
    <row r="8" spans="1:1" x14ac:dyDescent="0.25">
      <c r="A8" t="s">
        <v>120</v>
      </c>
    </row>
    <row r="9" spans="1:1" x14ac:dyDescent="0.25">
      <c r="A9" t="s">
        <v>121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Props1.xml><?xml version="1.0" encoding="utf-8"?>
<ds:datastoreItem xmlns:ds="http://schemas.openxmlformats.org/officeDocument/2006/customXml" ds:itemID="{48E2EFFB-A0AC-479F-B099-A6A2EF8CCE2B}">
  <ds:schemaRefs/>
</ds:datastoreItem>
</file>

<file path=customXml/itemProps2.xml><?xml version="1.0" encoding="utf-8"?>
<ds:datastoreItem xmlns:ds="http://schemas.openxmlformats.org/officeDocument/2006/customXml" ds:itemID="{D6D4FA2C-0C15-492D-996D-C5D50A09BDCE}">
  <ds:schemaRefs/>
</ds:datastoreItem>
</file>

<file path=customXml/itemProps3.xml><?xml version="1.0" encoding="utf-8"?>
<ds:datastoreItem xmlns:ds="http://schemas.openxmlformats.org/officeDocument/2006/customXml" ds:itemID="{1AEC285A-88CC-42BA-AFDA-576AF7EECC0C}">
  <ds:schemaRefs/>
</ds:datastoreItem>
</file>

<file path=customXml/itemProps4.xml><?xml version="1.0" encoding="utf-8"?>
<ds:datastoreItem xmlns:ds="http://schemas.openxmlformats.org/officeDocument/2006/customXml" ds:itemID="{B67B4B88-2E6E-40AB-A36F-7B2A7EB34311}">
  <ds:schemaRefs/>
</ds:datastoreItem>
</file>

<file path=customXml/itemProps5.xml><?xml version="1.0" encoding="utf-8"?>
<ds:datastoreItem xmlns:ds="http://schemas.openxmlformats.org/officeDocument/2006/customXml" ds:itemID="{02DE3CE8-0141-4036-A2F8-6BF4391DD7CC}">
  <ds:schemaRefs/>
</ds:datastoreItem>
</file>

<file path=customXml/itemProps6.xml><?xml version="1.0" encoding="utf-8"?>
<ds:datastoreItem xmlns:ds="http://schemas.openxmlformats.org/officeDocument/2006/customXml" ds:itemID="{BF9EBE25-836B-482F-B055-7799CACD5FDC}">
  <ds:schemaRefs/>
</ds:datastoreItem>
</file>

<file path=customXml/itemProps7.xml><?xml version="1.0" encoding="utf-8"?>
<ds:datastoreItem xmlns:ds="http://schemas.openxmlformats.org/officeDocument/2006/customXml" ds:itemID="{D0311E30-7AB6-4DD8-A52A-7456D5B40693}">
  <ds:schemaRefs/>
</ds:datastoreItem>
</file>

<file path=customXml/itemProps8.xml><?xml version="1.0" encoding="utf-8"?>
<ds:datastoreItem xmlns:ds="http://schemas.openxmlformats.org/officeDocument/2006/customXml" ds:itemID="{4CF41AC3-2065-4DB8-B9FB-DA76E33357D5}">
  <ds:schemaRefs/>
</ds:datastoreItem>
</file>

<file path=customXml/itemProps9.xml><?xml version="1.0" encoding="utf-8"?>
<ds:datastoreItem xmlns:ds="http://schemas.openxmlformats.org/officeDocument/2006/customXml" ds:itemID="{1D5B34DE-2015-4799-968C-CC336974D770}">
  <ds:schemaRefs>
    <ds:schemaRef ds:uri="http://schemas.microsoft.com/DataMashup"/>
  </ds:schemaRefs>
</ds:datastoreItem>
</file>

<file path=customXml/itemProps10.xml><?xml version="1.0" encoding="utf-8"?>
<ds:datastoreItem xmlns:ds="http://schemas.openxmlformats.org/officeDocument/2006/customXml" ds:itemID="{6AE5891E-97C1-4CEE-AEB3-44AD4C6F4FE4}">
  <ds:schemaRefs/>
</ds:datastoreItem>
</file>

<file path=customXml/itemProps11.xml><?xml version="1.0" encoding="utf-8"?>
<ds:datastoreItem xmlns:ds="http://schemas.openxmlformats.org/officeDocument/2006/customXml" ds:itemID="{E730C061-9A4F-43B1-92EF-EA58153B35B4}">
  <ds:schemaRefs/>
</ds:datastoreItem>
</file>

<file path=customXml/itemProps12.xml><?xml version="1.0" encoding="utf-8"?>
<ds:datastoreItem xmlns:ds="http://schemas.openxmlformats.org/officeDocument/2006/customXml" ds:itemID="{2B23475D-2499-46F8-B2DD-F094B23D15D4}">
  <ds:schemaRefs/>
</ds:datastoreItem>
</file>

<file path=customXml/itemProps13.xml><?xml version="1.0" encoding="utf-8"?>
<ds:datastoreItem xmlns:ds="http://schemas.openxmlformats.org/officeDocument/2006/customXml" ds:itemID="{BD41C292-C442-45D7-BE08-FDBBE8DE40E7}">
  <ds:schemaRefs/>
</ds:datastoreItem>
</file>

<file path=customXml/itemProps14.xml><?xml version="1.0" encoding="utf-8"?>
<ds:datastoreItem xmlns:ds="http://schemas.openxmlformats.org/officeDocument/2006/customXml" ds:itemID="{C8729017-2B9D-424C-BAF6-5616063B876A}">
  <ds:schemaRefs/>
</ds:datastoreItem>
</file>

<file path=customXml/itemProps15.xml><?xml version="1.0" encoding="utf-8"?>
<ds:datastoreItem xmlns:ds="http://schemas.openxmlformats.org/officeDocument/2006/customXml" ds:itemID="{2EF446D5-0F3C-43DC-9955-A9BE47E71D6B}">
  <ds:schemaRefs/>
</ds:datastoreItem>
</file>

<file path=customXml/itemProps16.xml><?xml version="1.0" encoding="utf-8"?>
<ds:datastoreItem xmlns:ds="http://schemas.openxmlformats.org/officeDocument/2006/customXml" ds:itemID="{9DCE832F-A255-4E91-935F-6F5BA9BA3937}">
  <ds:schemaRefs/>
</ds:datastoreItem>
</file>

<file path=customXml/itemProps17.xml><?xml version="1.0" encoding="utf-8"?>
<ds:datastoreItem xmlns:ds="http://schemas.openxmlformats.org/officeDocument/2006/customXml" ds:itemID="{65FA1C57-1D98-498B-BE34-6C181C017D41}">
  <ds:schemaRefs/>
</ds:datastoreItem>
</file>

<file path=customXml/itemProps18.xml><?xml version="1.0" encoding="utf-8"?>
<ds:datastoreItem xmlns:ds="http://schemas.openxmlformats.org/officeDocument/2006/customXml" ds:itemID="{6F2C3088-2E65-4231-8CCB-F1F53AD72092}">
  <ds:schemaRefs/>
</ds:datastoreItem>
</file>

<file path=customXml/itemProps19.xml><?xml version="1.0" encoding="utf-8"?>
<ds:datastoreItem xmlns:ds="http://schemas.openxmlformats.org/officeDocument/2006/customXml" ds:itemID="{9FC78250-64F0-45BD-B652-B223296324BE}">
  <ds:schemaRefs/>
</ds:datastoreItem>
</file>

<file path=customXml/itemProps20.xml><?xml version="1.0" encoding="utf-8"?>
<ds:datastoreItem xmlns:ds="http://schemas.openxmlformats.org/officeDocument/2006/customXml" ds:itemID="{56154AE5-E2C4-4FAA-89ED-91087E68A579}">
  <ds:schemaRefs/>
</ds:datastoreItem>
</file>

<file path=customXml/itemProps21.xml><?xml version="1.0" encoding="utf-8"?>
<ds:datastoreItem xmlns:ds="http://schemas.openxmlformats.org/officeDocument/2006/customXml" ds:itemID="{C724DC8D-C39A-4F66-A9D5-F7C72FCF6F92}">
  <ds:schemaRefs/>
</ds:datastoreItem>
</file>

<file path=customXml/itemProps22.xml><?xml version="1.0" encoding="utf-8"?>
<ds:datastoreItem xmlns:ds="http://schemas.openxmlformats.org/officeDocument/2006/customXml" ds:itemID="{52550D1A-7FF1-4A53-88C7-043E6305EF8B}">
  <ds:schemaRefs/>
</ds:datastoreItem>
</file>

<file path=customXml/itemProps23.xml><?xml version="1.0" encoding="utf-8"?>
<ds:datastoreItem xmlns:ds="http://schemas.openxmlformats.org/officeDocument/2006/customXml" ds:itemID="{1BA831DE-BE5A-4186-8222-28E20E1A29FC}">
  <ds:schemaRefs/>
</ds:datastoreItem>
</file>

<file path=customXml/itemProps24.xml><?xml version="1.0" encoding="utf-8"?>
<ds:datastoreItem xmlns:ds="http://schemas.openxmlformats.org/officeDocument/2006/customXml" ds:itemID="{29A008B9-187B-417F-9CC1-2A7E772EF708}">
  <ds:schemaRefs/>
</ds:datastoreItem>
</file>

<file path=customXml/itemProps25.xml><?xml version="1.0" encoding="utf-8"?>
<ds:datastoreItem xmlns:ds="http://schemas.openxmlformats.org/officeDocument/2006/customXml" ds:itemID="{E8CE3683-EB42-449C-99A8-F5DDEE85B0D1}">
  <ds:schemaRefs/>
</ds:datastoreItem>
</file>

<file path=customXml/itemProps26.xml><?xml version="1.0" encoding="utf-8"?>
<ds:datastoreItem xmlns:ds="http://schemas.openxmlformats.org/officeDocument/2006/customXml" ds:itemID="{D98F6485-9EAA-4098-8787-A9615DD5F8BC}">
  <ds:schemaRefs/>
</ds:datastoreItem>
</file>

<file path=customXml/itemProps27.xml><?xml version="1.0" encoding="utf-8"?>
<ds:datastoreItem xmlns:ds="http://schemas.openxmlformats.org/officeDocument/2006/customXml" ds:itemID="{3BA19F0C-1981-456B-99F0-2393A336C4BC}">
  <ds:schemaRefs/>
</ds:datastoreItem>
</file>

<file path=customXml/itemProps28.xml><?xml version="1.0" encoding="utf-8"?>
<ds:datastoreItem xmlns:ds="http://schemas.openxmlformats.org/officeDocument/2006/customXml" ds:itemID="{C415989D-9B07-413F-8F63-B5F06F5742C5}">
  <ds:schemaRefs/>
</ds:datastoreItem>
</file>

<file path=customXml/itemProps29.xml><?xml version="1.0" encoding="utf-8"?>
<ds:datastoreItem xmlns:ds="http://schemas.openxmlformats.org/officeDocument/2006/customXml" ds:itemID="{0E76575C-1510-4D3C-ADD2-35B6C7399CA3}">
  <ds:schemaRefs/>
</ds:datastoreItem>
</file>

<file path=customXml/itemProps30.xml><?xml version="1.0" encoding="utf-8"?>
<ds:datastoreItem xmlns:ds="http://schemas.openxmlformats.org/officeDocument/2006/customXml" ds:itemID="{0139B666-C8DE-4437-8AF8-DEF96613F04A}">
  <ds:schemaRefs/>
</ds:datastoreItem>
</file>

<file path=customXml/itemProps31.xml><?xml version="1.0" encoding="utf-8"?>
<ds:datastoreItem xmlns:ds="http://schemas.openxmlformats.org/officeDocument/2006/customXml" ds:itemID="{5C8BB8F6-3952-4495-B7AC-19D68E922308}">
  <ds:schemaRefs/>
</ds:datastoreItem>
</file>

<file path=customXml/itemProps32.xml><?xml version="1.0" encoding="utf-8"?>
<ds:datastoreItem xmlns:ds="http://schemas.openxmlformats.org/officeDocument/2006/customXml" ds:itemID="{457656E0-7072-4819-937B-EA9940D51C85}">
  <ds:schemaRefs/>
</ds:datastoreItem>
</file>

<file path=customXml/itemProps33.xml><?xml version="1.0" encoding="utf-8"?>
<ds:datastoreItem xmlns:ds="http://schemas.openxmlformats.org/officeDocument/2006/customXml" ds:itemID="{4AA240D7-20AA-4902-AFAF-508D4ADB24DC}">
  <ds:schemaRefs/>
</ds:datastoreItem>
</file>

<file path=customXml/itemProps34.xml><?xml version="1.0" encoding="utf-8"?>
<ds:datastoreItem xmlns:ds="http://schemas.openxmlformats.org/officeDocument/2006/customXml" ds:itemID="{24A55150-4141-4A29-80F0-ED46CCF6087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Cardinal Ordinal Directions</vt:lpstr>
      <vt:lpstr>Disclaimer</vt:lpstr>
      <vt:lpstr>Weather Data</vt:lpstr>
      <vt:lpstr>Weather Hourly Buckets</vt:lpstr>
      <vt:lpstr>Dashboard</vt:lpstr>
      <vt:lpstr>Weather Pivot and Chart</vt:lpstr>
      <vt:lpstr>Individual and Facility Data</vt:lpstr>
      <vt:lpstr>Facility Use</vt:lpstr>
      <vt:lpstr>Daily Visitor Totals</vt:lpstr>
      <vt:lpstr>Date and Time Buckets</vt:lpstr>
      <vt:lpstr>Time of Day</vt:lpstr>
      <vt:lpstr>Time In Hourly Buckets</vt:lpstr>
      <vt:lpstr>Time Out Hourly Buckets</vt:lpstr>
      <vt:lpstr>Time of Day Buckets</vt:lpstr>
      <vt:lpstr>Locations</vt:lpstr>
      <vt:lpstr>!Raw Data!</vt:lpstr>
      <vt:lpstr>Days of Week</vt:lpstr>
      <vt:lpstr>Facilities</vt:lpstr>
      <vt:lpstr>Database</vt:lpstr>
      <vt:lpstr>StrohRanchEntryForm</vt:lpstr>
      <vt:lpstr>StrohRanchRecreation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Jared Carbo</dc:creator>
  <cp:lastModifiedBy>Jared Carbo</cp:lastModifiedBy>
  <dcterms:created xsi:type="dcterms:W3CDTF">2023-01-24T20:18:05Z</dcterms:created>
  <dcterms:modified xsi:type="dcterms:W3CDTF">2023-07-10T15:41:31Z</dcterms:modified>
</cp:coreProperties>
</file>